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beienergy.sharepoint.com/epc/Documentos compartidos/02 PV Trujillo 56,5MWp/08 O&amp;M/08.06 Reporting/00. Cliente/Informes internos/2024/Informe de desempeño planta/2024/Disponibilidad/06 Junio/"/>
    </mc:Choice>
  </mc:AlternateContent>
  <xr:revisionPtr revIDLastSave="283" documentId="8_{EB55D1CB-89F6-499D-BE97-E1EEF5A19C6D}" xr6:coauthVersionLast="47" xr6:coauthVersionMax="47" xr10:uidLastSave="{63568392-A252-4A55-88A5-B453F5C3DF48}"/>
  <bookViews>
    <workbookView xWindow="-108" yWindow="-108" windowWidth="23256" windowHeight="12456" firstSheet="4" activeTab="7" xr2:uid="{00000000-000D-0000-FFFF-FFFF00000000}"/>
  </bookViews>
  <sheets>
    <sheet name="metadata" sheetId="1" state="hidden" r:id="rId1"/>
    <sheet name="Attributes" sheetId="3" r:id="rId2"/>
    <sheet name="workdata" sheetId="2" r:id="rId3"/>
    <sheet name="Datos Brutos" sheetId="4" r:id="rId4"/>
    <sheet name="EPih" sheetId="5" r:id="rId5"/>
    <sheet name="Datos Filtrados" sheetId="6" r:id="rId6"/>
    <sheet name="Cálculo Disp." sheetId="7" r:id="rId7"/>
    <sheet name="Cálculo Disp. (corr)" sheetId="8" r:id="rId8"/>
    <sheet name="Periodos descartados" sheetId="9" r:id="rId9"/>
  </sheets>
  <definedNames>
    <definedName name="INT_ACTIVEPOWER1H_INV" localSheetId="2">workdata!$B$5:$L$724</definedName>
    <definedName name="INT_DATES_END" localSheetId="2">workdata!$A$724</definedName>
    <definedName name="INT_DATES_INIT" localSheetId="2">workdata!$A$5</definedName>
    <definedName name="INT_DATES_RANGE" localSheetId="2">workdata!$A$5:$A$724</definedName>
    <definedName name="INT_IRRADIANCERAW_PIRS1_MET" localSheetId="2">workdata!$M$5:$O$724</definedName>
    <definedName name="INT_SERIE1_ASSET_NAME" localSheetId="2">workdata!$B$1</definedName>
    <definedName name="INT_SERIE1_ELEMENT_NAME" localSheetId="2">workdata!$B$2</definedName>
    <definedName name="INT_SERIE1_END" localSheetId="2">workdata!$B$724</definedName>
    <definedName name="INT_SERIE1_INIT" localSheetId="2">workdata!$B$5</definedName>
    <definedName name="INT_SERIE1_RANGE" localSheetId="2">workdata!$B$5:$B$724</definedName>
    <definedName name="INT_SERIE1_RANGE_WN" localSheetId="2">workdata!$B$4:$B$724</definedName>
    <definedName name="INT_SERIE1_SIGNAL_NAME" localSheetId="2">workdata!$B$3</definedName>
    <definedName name="INT_SERIE10_ASSET_NAME" localSheetId="2">workdata!$K$1</definedName>
    <definedName name="INT_SERIE10_ELEMENT_NAME" localSheetId="2">workdata!$K$2</definedName>
    <definedName name="INT_SERIE10_END" localSheetId="2">workdata!$K$724</definedName>
    <definedName name="INT_SERIE10_INIT" localSheetId="2">workdata!$K$5</definedName>
    <definedName name="INT_SERIE10_RANGE" localSheetId="2">workdata!$K$5:$K$724</definedName>
    <definedName name="INT_SERIE10_RANGE_WN" localSheetId="2">workdata!$K$4:$K$724</definedName>
    <definedName name="INT_SERIE10_SIGNAL_NAME" localSheetId="2">workdata!$K$3</definedName>
    <definedName name="INT_SERIE11_ASSET_NAME" localSheetId="2">workdata!$L$1</definedName>
    <definedName name="INT_SERIE11_ELEMENT_NAME" localSheetId="2">workdata!$L$2</definedName>
    <definedName name="INT_SERIE11_END" localSheetId="2">workdata!$L$724</definedName>
    <definedName name="INT_SERIE11_INIT" localSheetId="2">workdata!$L$5</definedName>
    <definedName name="INT_SERIE11_RANGE" localSheetId="2">workdata!$L$5:$L$724</definedName>
    <definedName name="INT_SERIE11_RANGE_WN" localSheetId="2">workdata!$L$4:$L$724</definedName>
    <definedName name="INT_SERIE11_SIGNAL_NAME" localSheetId="2">workdata!$L$3</definedName>
    <definedName name="INT_SERIE12_ASSET_NAME" localSheetId="2">workdata!$M$1</definedName>
    <definedName name="INT_SERIE12_ELEMENT_NAME" localSheetId="2">workdata!$M$2</definedName>
    <definedName name="INT_SERIE12_END" localSheetId="2">workdata!$M$724</definedName>
    <definedName name="INT_SERIE12_INIT" localSheetId="2">workdata!$M$5</definedName>
    <definedName name="INT_SERIE12_RANGE" localSheetId="2">workdata!$M$5:$M$724</definedName>
    <definedName name="INT_SERIE12_RANGE_WN" localSheetId="2">workdata!$M$4:$M$724</definedName>
    <definedName name="INT_SERIE12_SIGNAL_NAME" localSheetId="2">workdata!$M$3</definedName>
    <definedName name="INT_SERIE13_ASSET_NAME" localSheetId="2">workdata!$N$1</definedName>
    <definedName name="INT_SERIE13_ELEMENT_NAME" localSheetId="2">workdata!$N$2</definedName>
    <definedName name="INT_SERIE13_END" localSheetId="2">workdata!$N$724</definedName>
    <definedName name="INT_SERIE13_INIT" localSheetId="2">workdata!$N$5</definedName>
    <definedName name="INT_SERIE13_RANGE" localSheetId="2">workdata!$N$5:$N$724</definedName>
    <definedName name="INT_SERIE13_RANGE_WN" localSheetId="2">workdata!$N$4:$N$724</definedName>
    <definedName name="INT_SERIE13_SIGNAL_NAME" localSheetId="2">workdata!$N$3</definedName>
    <definedName name="INT_SERIE14_ASSET_NAME" localSheetId="2">workdata!$O$1</definedName>
    <definedName name="INT_SERIE14_ELEMENT_NAME" localSheetId="2">workdata!$O$2</definedName>
    <definedName name="INT_SERIE14_END" localSheetId="2">workdata!$O$724</definedName>
    <definedName name="INT_SERIE14_INIT" localSheetId="2">workdata!$O$5</definedName>
    <definedName name="INT_SERIE14_RANGE" localSheetId="2">workdata!$O$5:$O$724</definedName>
    <definedName name="INT_SERIE14_RANGE_WN" localSheetId="2">workdata!$O$4:$O$724</definedName>
    <definedName name="INT_SERIE14_SIGNAL_NAME" localSheetId="2">workdata!$O$3</definedName>
    <definedName name="INT_SERIE2_ASSET_NAME" localSheetId="2">workdata!$C$1</definedName>
    <definedName name="INT_SERIE2_ELEMENT_NAME" localSheetId="2">workdata!$C$2</definedName>
    <definedName name="INT_SERIE2_END" localSheetId="2">workdata!$C$724</definedName>
    <definedName name="INT_SERIE2_INIT" localSheetId="2">workdata!$C$5</definedName>
    <definedName name="INT_SERIE2_RANGE" localSheetId="2">workdata!$C$5:$C$724</definedName>
    <definedName name="INT_SERIE2_RANGE_WN" localSheetId="2">workdata!$C$4:$C$724</definedName>
    <definedName name="INT_SERIE2_SIGNAL_NAME" localSheetId="2">workdata!$C$3</definedName>
    <definedName name="INT_SERIE3_ASSET_NAME" localSheetId="2">workdata!$D$1</definedName>
    <definedName name="INT_SERIE3_ELEMENT_NAME" localSheetId="2">workdata!$D$2</definedName>
    <definedName name="INT_SERIE3_END" localSheetId="2">workdata!$D$724</definedName>
    <definedName name="INT_SERIE3_INIT" localSheetId="2">workdata!$D$5</definedName>
    <definedName name="INT_SERIE3_RANGE" localSheetId="2">workdata!$D$5:$D$724</definedName>
    <definedName name="INT_SERIE3_RANGE_WN" localSheetId="2">workdata!$D$4:$D$724</definedName>
    <definedName name="INT_SERIE3_SIGNAL_NAME" localSheetId="2">workdata!$D$3</definedName>
    <definedName name="INT_SERIE4_ASSET_NAME" localSheetId="2">workdata!$E$1</definedName>
    <definedName name="INT_SERIE4_ELEMENT_NAME" localSheetId="2">workdata!$E$2</definedName>
    <definedName name="INT_SERIE4_END" localSheetId="2">workdata!$E$724</definedName>
    <definedName name="INT_SERIE4_INIT" localSheetId="2">workdata!$E$5</definedName>
    <definedName name="INT_SERIE4_RANGE" localSheetId="2">workdata!$E$5:$E$724</definedName>
    <definedName name="INT_SERIE4_RANGE_WN" localSheetId="2">workdata!$E$4:$E$724</definedName>
    <definedName name="INT_SERIE4_SIGNAL_NAME" localSheetId="2">workdata!$E$3</definedName>
    <definedName name="INT_SERIE5_ASSET_NAME" localSheetId="2">workdata!$F$1</definedName>
    <definedName name="INT_SERIE5_ELEMENT_NAME" localSheetId="2">workdata!$F$2</definedName>
    <definedName name="INT_SERIE5_END" localSheetId="2">workdata!$F$724</definedName>
    <definedName name="INT_SERIE5_INIT" localSheetId="2">workdata!$F$5</definedName>
    <definedName name="INT_SERIE5_RANGE" localSheetId="2">workdata!$F$5:$F$724</definedName>
    <definedName name="INT_SERIE5_RANGE_WN" localSheetId="2">workdata!$F$4:$F$724</definedName>
    <definedName name="INT_SERIE5_SIGNAL_NAME" localSheetId="2">workdata!$F$3</definedName>
    <definedName name="INT_SERIE6_ASSET_NAME" localSheetId="2">workdata!$G$1</definedName>
    <definedName name="INT_SERIE6_ELEMENT_NAME" localSheetId="2">workdata!$G$2</definedName>
    <definedName name="INT_SERIE6_END" localSheetId="2">workdata!$G$724</definedName>
    <definedName name="INT_SERIE6_INIT" localSheetId="2">workdata!$G$5</definedName>
    <definedName name="INT_SERIE6_RANGE" localSheetId="2">workdata!$G$5:$G$724</definedName>
    <definedName name="INT_SERIE6_RANGE_WN" localSheetId="2">workdata!$G$4:$G$724</definedName>
    <definedName name="INT_SERIE6_SIGNAL_NAME" localSheetId="2">workdata!$G$3</definedName>
    <definedName name="INT_SERIE7_ASSET_NAME" localSheetId="2">workdata!$H$1</definedName>
    <definedName name="INT_SERIE7_ELEMENT_NAME" localSheetId="2">workdata!$H$2</definedName>
    <definedName name="INT_SERIE7_END" localSheetId="2">workdata!$H$724</definedName>
    <definedName name="INT_SERIE7_INIT" localSheetId="2">workdata!$H$5</definedName>
    <definedName name="INT_SERIE7_RANGE" localSheetId="2">workdata!$H$5:$H$724</definedName>
    <definedName name="INT_SERIE7_RANGE_WN" localSheetId="2">workdata!$H$4:$H$724</definedName>
    <definedName name="INT_SERIE7_SIGNAL_NAME" localSheetId="2">workdata!$H$3</definedName>
    <definedName name="INT_SERIE8_ASSET_NAME" localSheetId="2">workdata!$I$1</definedName>
    <definedName name="INT_SERIE8_ELEMENT_NAME" localSheetId="2">workdata!$I$2</definedName>
    <definedName name="INT_SERIE8_END" localSheetId="2">workdata!$I$724</definedName>
    <definedName name="INT_SERIE8_INIT" localSheetId="2">workdata!$I$5</definedName>
    <definedName name="INT_SERIE8_RANGE" localSheetId="2">workdata!$I$5:$I$724</definedName>
    <definedName name="INT_SERIE8_RANGE_WN" localSheetId="2">workdata!$I$4:$I$724</definedName>
    <definedName name="INT_SERIE8_SIGNAL_NAME" localSheetId="2">workdata!$I$3</definedName>
    <definedName name="INT_SERIE9_ASSET_NAME" localSheetId="2">workdata!$J$1</definedName>
    <definedName name="INT_SERIE9_ELEMENT_NAME" localSheetId="2">workdata!$J$2</definedName>
    <definedName name="INT_SERIE9_END" localSheetId="2">workdata!$J$724</definedName>
    <definedName name="INT_SERIE9_INIT" localSheetId="2">workdata!$J$5</definedName>
    <definedName name="INT_SERIE9_RANGE" localSheetId="2">workdata!$J$5:$J$724</definedName>
    <definedName name="INT_SERIE9_RANGE_WN" localSheetId="2">workdata!$J$4:$J$724</definedName>
    <definedName name="INT_SERIE9_SIGNAL_NAME" localSheetId="2">workdata!$J$3</definedName>
    <definedName name="INT_TABLE_DATA_RANGE" localSheetId="2">workdata!$A$5:$O$724</definedName>
    <definedName name="INT_TABLE_DATA_RANGE_WN" localSheetId="2">workdata!$A$4:$O$724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5" l="1"/>
  <c r="F728" i="7"/>
  <c r="G728" i="7"/>
  <c r="H728" i="7"/>
  <c r="I728" i="7"/>
  <c r="J728" i="7"/>
  <c r="K728" i="7"/>
  <c r="L728" i="7"/>
  <c r="M728" i="7"/>
  <c r="N728" i="7"/>
  <c r="O728" i="7"/>
  <c r="P728" i="7"/>
  <c r="F729" i="7"/>
  <c r="G729" i="7"/>
  <c r="H729" i="7"/>
  <c r="I729" i="7"/>
  <c r="J729" i="7"/>
  <c r="K729" i="7"/>
  <c r="L729" i="7"/>
  <c r="M729" i="7"/>
  <c r="N729" i="7"/>
  <c r="O729" i="7"/>
  <c r="P729" i="7"/>
  <c r="F730" i="7"/>
  <c r="G730" i="7"/>
  <c r="H730" i="7"/>
  <c r="I730" i="7"/>
  <c r="J730" i="7"/>
  <c r="K730" i="7"/>
  <c r="L730" i="7"/>
  <c r="M730" i="7"/>
  <c r="N730" i="7"/>
  <c r="O730" i="7"/>
  <c r="P730" i="7"/>
  <c r="F731" i="7"/>
  <c r="G731" i="7"/>
  <c r="H731" i="7"/>
  <c r="I731" i="7"/>
  <c r="J731" i="7"/>
  <c r="K731" i="7"/>
  <c r="L731" i="7"/>
  <c r="M731" i="7"/>
  <c r="N731" i="7"/>
  <c r="O731" i="7"/>
  <c r="P731" i="7"/>
  <c r="F732" i="7"/>
  <c r="G732" i="7"/>
  <c r="H732" i="7"/>
  <c r="I732" i="7"/>
  <c r="J732" i="7"/>
  <c r="K732" i="7"/>
  <c r="L732" i="7"/>
  <c r="M732" i="7"/>
  <c r="N732" i="7"/>
  <c r="O732" i="7"/>
  <c r="P732" i="7"/>
  <c r="F733" i="7"/>
  <c r="G733" i="7"/>
  <c r="H733" i="7"/>
  <c r="I733" i="7"/>
  <c r="J733" i="7"/>
  <c r="K733" i="7"/>
  <c r="L733" i="7"/>
  <c r="M733" i="7"/>
  <c r="N733" i="7"/>
  <c r="O733" i="7"/>
  <c r="P733" i="7"/>
  <c r="F734" i="7"/>
  <c r="G734" i="7"/>
  <c r="H734" i="7"/>
  <c r="I734" i="7"/>
  <c r="J734" i="7"/>
  <c r="K734" i="7"/>
  <c r="L734" i="7"/>
  <c r="M734" i="7"/>
  <c r="N734" i="7"/>
  <c r="O734" i="7"/>
  <c r="P734" i="7"/>
  <c r="F735" i="7"/>
  <c r="G735" i="7"/>
  <c r="H735" i="7"/>
  <c r="I735" i="7"/>
  <c r="J735" i="7"/>
  <c r="K735" i="7"/>
  <c r="L735" i="7"/>
  <c r="M735" i="7"/>
  <c r="N735" i="7"/>
  <c r="O735" i="7"/>
  <c r="P735" i="7"/>
  <c r="F736" i="7"/>
  <c r="G736" i="7"/>
  <c r="H736" i="7"/>
  <c r="I736" i="7"/>
  <c r="J736" i="7"/>
  <c r="K736" i="7"/>
  <c r="L736" i="7"/>
  <c r="M736" i="7"/>
  <c r="N736" i="7"/>
  <c r="O736" i="7"/>
  <c r="P736" i="7"/>
  <c r="F737" i="7"/>
  <c r="G737" i="7"/>
  <c r="H737" i="7"/>
  <c r="I737" i="7"/>
  <c r="J737" i="7"/>
  <c r="K737" i="7"/>
  <c r="L737" i="7"/>
  <c r="M737" i="7"/>
  <c r="N737" i="7"/>
  <c r="O737" i="7"/>
  <c r="P737" i="7"/>
  <c r="F738" i="7"/>
  <c r="G738" i="7"/>
  <c r="H738" i="7"/>
  <c r="I738" i="7"/>
  <c r="J738" i="7"/>
  <c r="K738" i="7"/>
  <c r="L738" i="7"/>
  <c r="M738" i="7"/>
  <c r="N738" i="7"/>
  <c r="O738" i="7"/>
  <c r="P738" i="7"/>
  <c r="F739" i="7"/>
  <c r="G739" i="7"/>
  <c r="H739" i="7"/>
  <c r="I739" i="7"/>
  <c r="J739" i="7"/>
  <c r="K739" i="7"/>
  <c r="L739" i="7"/>
  <c r="M739" i="7"/>
  <c r="N739" i="7"/>
  <c r="O739" i="7"/>
  <c r="P739" i="7"/>
  <c r="F740" i="7"/>
  <c r="G740" i="7"/>
  <c r="H740" i="7"/>
  <c r="I740" i="7"/>
  <c r="J740" i="7"/>
  <c r="K740" i="7"/>
  <c r="L740" i="7"/>
  <c r="M740" i="7"/>
  <c r="N740" i="7"/>
  <c r="O740" i="7"/>
  <c r="P740" i="7"/>
  <c r="F741" i="7"/>
  <c r="G741" i="7"/>
  <c r="H741" i="7"/>
  <c r="I741" i="7"/>
  <c r="J741" i="7"/>
  <c r="K741" i="7"/>
  <c r="L741" i="7"/>
  <c r="M741" i="7"/>
  <c r="N741" i="7"/>
  <c r="O741" i="7"/>
  <c r="P741" i="7"/>
  <c r="F742" i="7"/>
  <c r="G742" i="7"/>
  <c r="H742" i="7"/>
  <c r="I742" i="7"/>
  <c r="J742" i="7"/>
  <c r="K742" i="7"/>
  <c r="L742" i="7"/>
  <c r="M742" i="7"/>
  <c r="N742" i="7"/>
  <c r="O742" i="7"/>
  <c r="P742" i="7"/>
  <c r="F743" i="7"/>
  <c r="G743" i="7"/>
  <c r="H743" i="7"/>
  <c r="I743" i="7"/>
  <c r="J743" i="7"/>
  <c r="K743" i="7"/>
  <c r="L743" i="7"/>
  <c r="M743" i="7"/>
  <c r="N743" i="7"/>
  <c r="O743" i="7"/>
  <c r="P743" i="7"/>
  <c r="F744" i="7"/>
  <c r="G744" i="7"/>
  <c r="H744" i="7"/>
  <c r="I744" i="7"/>
  <c r="J744" i="7"/>
  <c r="K744" i="7"/>
  <c r="L744" i="7"/>
  <c r="M744" i="7"/>
  <c r="N744" i="7"/>
  <c r="O744" i="7"/>
  <c r="P744" i="7"/>
  <c r="F745" i="7"/>
  <c r="G745" i="7"/>
  <c r="H745" i="7"/>
  <c r="I745" i="7"/>
  <c r="J745" i="7"/>
  <c r="K745" i="7"/>
  <c r="L745" i="7"/>
  <c r="M745" i="7"/>
  <c r="N745" i="7"/>
  <c r="O745" i="7"/>
  <c r="P745" i="7"/>
  <c r="F746" i="7"/>
  <c r="G746" i="7"/>
  <c r="H746" i="7"/>
  <c r="I746" i="7"/>
  <c r="J746" i="7"/>
  <c r="K746" i="7"/>
  <c r="L746" i="7"/>
  <c r="M746" i="7"/>
  <c r="N746" i="7"/>
  <c r="O746" i="7"/>
  <c r="P746" i="7"/>
  <c r="F747" i="7"/>
  <c r="G747" i="7"/>
  <c r="H747" i="7"/>
  <c r="I747" i="7"/>
  <c r="J747" i="7"/>
  <c r="K747" i="7"/>
  <c r="L747" i="7"/>
  <c r="M747" i="7"/>
  <c r="N747" i="7"/>
  <c r="O747" i="7"/>
  <c r="P747" i="7"/>
  <c r="F748" i="7"/>
  <c r="G748" i="7"/>
  <c r="H748" i="7"/>
  <c r="I748" i="7"/>
  <c r="J748" i="7"/>
  <c r="K748" i="7"/>
  <c r="L748" i="7"/>
  <c r="M748" i="7"/>
  <c r="N748" i="7"/>
  <c r="O748" i="7"/>
  <c r="P748" i="7"/>
  <c r="F749" i="7"/>
  <c r="G749" i="7"/>
  <c r="H749" i="7"/>
  <c r="I749" i="7"/>
  <c r="J749" i="7"/>
  <c r="K749" i="7"/>
  <c r="L749" i="7"/>
  <c r="M749" i="7"/>
  <c r="N749" i="7"/>
  <c r="O749" i="7"/>
  <c r="P749" i="7"/>
  <c r="F750" i="7"/>
  <c r="G750" i="7"/>
  <c r="H750" i="7"/>
  <c r="I750" i="7"/>
  <c r="J750" i="7"/>
  <c r="K750" i="7"/>
  <c r="L750" i="7"/>
  <c r="M750" i="7"/>
  <c r="N750" i="7"/>
  <c r="O750" i="7"/>
  <c r="P750" i="7"/>
  <c r="F751" i="7"/>
  <c r="G751" i="7"/>
  <c r="H751" i="7"/>
  <c r="I751" i="7"/>
  <c r="J751" i="7"/>
  <c r="K751" i="7"/>
  <c r="L751" i="7"/>
  <c r="M751" i="7"/>
  <c r="N751" i="7"/>
  <c r="O751" i="7"/>
  <c r="P751" i="7"/>
  <c r="I6" i="5"/>
  <c r="J6" i="5"/>
  <c r="K6" i="5"/>
  <c r="L6" i="5"/>
  <c r="M6" i="5"/>
  <c r="N6" i="5"/>
  <c r="O6" i="5"/>
  <c r="P6" i="5"/>
  <c r="Q6" i="5"/>
  <c r="R6" i="5"/>
  <c r="I7" i="5"/>
  <c r="J7" i="5"/>
  <c r="K7" i="5"/>
  <c r="L7" i="5"/>
  <c r="M7" i="5"/>
  <c r="N7" i="5"/>
  <c r="O7" i="5"/>
  <c r="P7" i="5"/>
  <c r="Q7" i="5"/>
  <c r="R7" i="5"/>
  <c r="I8" i="5"/>
  <c r="J8" i="5"/>
  <c r="K8" i="5"/>
  <c r="L8" i="5"/>
  <c r="M8" i="5"/>
  <c r="N8" i="5"/>
  <c r="O8" i="5"/>
  <c r="P8" i="5"/>
  <c r="Q8" i="5"/>
  <c r="R8" i="5"/>
  <c r="I9" i="5"/>
  <c r="J9" i="5"/>
  <c r="K9" i="5"/>
  <c r="L9" i="5"/>
  <c r="M9" i="5"/>
  <c r="N9" i="5"/>
  <c r="O9" i="5"/>
  <c r="P9" i="5"/>
  <c r="Q9" i="5"/>
  <c r="R9" i="5"/>
  <c r="I10" i="5"/>
  <c r="J10" i="5"/>
  <c r="K10" i="5"/>
  <c r="L10" i="5"/>
  <c r="M10" i="5"/>
  <c r="N10" i="5"/>
  <c r="O10" i="5"/>
  <c r="P10" i="5"/>
  <c r="Q10" i="5"/>
  <c r="R10" i="5"/>
  <c r="I11" i="5"/>
  <c r="J11" i="5"/>
  <c r="K11" i="5"/>
  <c r="L11" i="5"/>
  <c r="M11" i="5"/>
  <c r="N11" i="5"/>
  <c r="O11" i="5"/>
  <c r="P11" i="5"/>
  <c r="Q11" i="5"/>
  <c r="R11" i="5"/>
  <c r="I12" i="5"/>
  <c r="J12" i="5"/>
  <c r="K12" i="5"/>
  <c r="L12" i="5"/>
  <c r="M12" i="5"/>
  <c r="N12" i="5"/>
  <c r="O12" i="5"/>
  <c r="P12" i="5"/>
  <c r="Q12" i="5"/>
  <c r="R12" i="5"/>
  <c r="I13" i="5"/>
  <c r="J13" i="5"/>
  <c r="K13" i="5"/>
  <c r="L13" i="5"/>
  <c r="M13" i="5"/>
  <c r="N13" i="5"/>
  <c r="O13" i="5"/>
  <c r="P13" i="5"/>
  <c r="Q13" i="5"/>
  <c r="R13" i="5"/>
  <c r="I14" i="5"/>
  <c r="J14" i="5"/>
  <c r="K14" i="5"/>
  <c r="L14" i="5"/>
  <c r="M14" i="5"/>
  <c r="N14" i="5"/>
  <c r="O14" i="5"/>
  <c r="P14" i="5"/>
  <c r="Q14" i="5"/>
  <c r="R14" i="5"/>
  <c r="I15" i="5"/>
  <c r="J15" i="5"/>
  <c r="K15" i="5"/>
  <c r="L15" i="5"/>
  <c r="M15" i="5"/>
  <c r="N15" i="5"/>
  <c r="O15" i="5"/>
  <c r="P15" i="5"/>
  <c r="Q15" i="5"/>
  <c r="R15" i="5"/>
  <c r="I16" i="5"/>
  <c r="J16" i="5"/>
  <c r="K16" i="5"/>
  <c r="L16" i="5"/>
  <c r="M16" i="5"/>
  <c r="N16" i="5"/>
  <c r="O16" i="5"/>
  <c r="P16" i="5"/>
  <c r="Q16" i="5"/>
  <c r="R16" i="5"/>
  <c r="I17" i="5"/>
  <c r="J17" i="5"/>
  <c r="K17" i="5"/>
  <c r="L17" i="5"/>
  <c r="M17" i="5"/>
  <c r="N17" i="5"/>
  <c r="O17" i="5"/>
  <c r="P17" i="5"/>
  <c r="Q17" i="5"/>
  <c r="R17" i="5"/>
  <c r="I18" i="5"/>
  <c r="J18" i="5"/>
  <c r="K18" i="5"/>
  <c r="L18" i="5"/>
  <c r="M18" i="5"/>
  <c r="N18" i="5"/>
  <c r="O18" i="5"/>
  <c r="P18" i="5"/>
  <c r="Q18" i="5"/>
  <c r="R18" i="5"/>
  <c r="I19" i="5"/>
  <c r="J19" i="5"/>
  <c r="K19" i="5"/>
  <c r="L19" i="5"/>
  <c r="M19" i="5"/>
  <c r="N19" i="5"/>
  <c r="O19" i="5"/>
  <c r="P19" i="5"/>
  <c r="Q19" i="5"/>
  <c r="R19" i="5"/>
  <c r="I20" i="5"/>
  <c r="J20" i="5"/>
  <c r="K20" i="5"/>
  <c r="L20" i="5"/>
  <c r="M20" i="5"/>
  <c r="N20" i="5"/>
  <c r="O20" i="5"/>
  <c r="P20" i="5"/>
  <c r="Q20" i="5"/>
  <c r="R20" i="5"/>
  <c r="I21" i="5"/>
  <c r="J21" i="5"/>
  <c r="K21" i="5"/>
  <c r="L21" i="5"/>
  <c r="M21" i="5"/>
  <c r="N21" i="5"/>
  <c r="O21" i="5"/>
  <c r="P21" i="5"/>
  <c r="Q21" i="5"/>
  <c r="R21" i="5"/>
  <c r="I22" i="5"/>
  <c r="J22" i="5"/>
  <c r="K22" i="5"/>
  <c r="L22" i="5"/>
  <c r="M22" i="5"/>
  <c r="N22" i="5"/>
  <c r="O22" i="5"/>
  <c r="P22" i="5"/>
  <c r="Q22" i="5"/>
  <c r="R22" i="5"/>
  <c r="I23" i="5"/>
  <c r="J23" i="5"/>
  <c r="K23" i="5"/>
  <c r="L23" i="5"/>
  <c r="M23" i="5"/>
  <c r="N23" i="5"/>
  <c r="O23" i="5"/>
  <c r="P23" i="5"/>
  <c r="Q23" i="5"/>
  <c r="R23" i="5"/>
  <c r="I24" i="5"/>
  <c r="J24" i="5"/>
  <c r="K24" i="5"/>
  <c r="L24" i="5"/>
  <c r="M24" i="5"/>
  <c r="N24" i="5"/>
  <c r="O24" i="5"/>
  <c r="P24" i="5"/>
  <c r="Q24" i="5"/>
  <c r="R24" i="5"/>
  <c r="I25" i="5"/>
  <c r="J25" i="5"/>
  <c r="K25" i="5"/>
  <c r="L25" i="5"/>
  <c r="M25" i="5"/>
  <c r="N25" i="5"/>
  <c r="O25" i="5"/>
  <c r="P25" i="5"/>
  <c r="Q25" i="5"/>
  <c r="R25" i="5"/>
  <c r="I26" i="5"/>
  <c r="J26" i="5"/>
  <c r="K26" i="5"/>
  <c r="L26" i="5"/>
  <c r="M26" i="5"/>
  <c r="N26" i="5"/>
  <c r="O26" i="5"/>
  <c r="P26" i="5"/>
  <c r="Q26" i="5"/>
  <c r="R26" i="5"/>
  <c r="I27" i="5"/>
  <c r="J27" i="5"/>
  <c r="K27" i="5"/>
  <c r="L27" i="5"/>
  <c r="M27" i="5"/>
  <c r="N27" i="5"/>
  <c r="O27" i="5"/>
  <c r="P27" i="5"/>
  <c r="Q27" i="5"/>
  <c r="R27" i="5"/>
  <c r="I28" i="5"/>
  <c r="J28" i="5"/>
  <c r="K28" i="5"/>
  <c r="L28" i="5"/>
  <c r="M28" i="5"/>
  <c r="N28" i="5"/>
  <c r="O28" i="5"/>
  <c r="P28" i="5"/>
  <c r="Q28" i="5"/>
  <c r="R28" i="5"/>
  <c r="I29" i="5"/>
  <c r="J29" i="5"/>
  <c r="K29" i="5"/>
  <c r="L29" i="5"/>
  <c r="M29" i="5"/>
  <c r="N29" i="5"/>
  <c r="O29" i="5"/>
  <c r="P29" i="5"/>
  <c r="Q29" i="5"/>
  <c r="R29" i="5"/>
  <c r="I30" i="5"/>
  <c r="J30" i="5"/>
  <c r="K30" i="5"/>
  <c r="L30" i="5"/>
  <c r="M30" i="5"/>
  <c r="N30" i="5"/>
  <c r="O30" i="5"/>
  <c r="P30" i="5"/>
  <c r="Q30" i="5"/>
  <c r="R30" i="5"/>
  <c r="I31" i="5"/>
  <c r="J31" i="5"/>
  <c r="K31" i="5"/>
  <c r="L31" i="5"/>
  <c r="M31" i="5"/>
  <c r="N31" i="5"/>
  <c r="O31" i="5"/>
  <c r="P31" i="5"/>
  <c r="Q31" i="5"/>
  <c r="R31" i="5"/>
  <c r="I32" i="5"/>
  <c r="J32" i="5"/>
  <c r="K32" i="5"/>
  <c r="L32" i="5"/>
  <c r="M32" i="5"/>
  <c r="N32" i="5"/>
  <c r="O32" i="5"/>
  <c r="P32" i="5"/>
  <c r="Q32" i="5"/>
  <c r="R32" i="5"/>
  <c r="I33" i="5"/>
  <c r="J33" i="5"/>
  <c r="K33" i="5"/>
  <c r="L33" i="5"/>
  <c r="M33" i="5"/>
  <c r="N33" i="5"/>
  <c r="O33" i="5"/>
  <c r="P33" i="5"/>
  <c r="Q33" i="5"/>
  <c r="R33" i="5"/>
  <c r="I34" i="5"/>
  <c r="J34" i="5"/>
  <c r="K34" i="5"/>
  <c r="L34" i="5"/>
  <c r="M34" i="5"/>
  <c r="N34" i="5"/>
  <c r="O34" i="5"/>
  <c r="P34" i="5"/>
  <c r="Q34" i="5"/>
  <c r="R34" i="5"/>
  <c r="I35" i="5"/>
  <c r="J35" i="5"/>
  <c r="K35" i="5"/>
  <c r="L35" i="5"/>
  <c r="M35" i="5"/>
  <c r="N35" i="5"/>
  <c r="O35" i="5"/>
  <c r="P35" i="5"/>
  <c r="Q35" i="5"/>
  <c r="R35" i="5"/>
  <c r="I36" i="5"/>
  <c r="J36" i="5"/>
  <c r="K36" i="5"/>
  <c r="L36" i="5"/>
  <c r="M36" i="5"/>
  <c r="N36" i="5"/>
  <c r="O36" i="5"/>
  <c r="P36" i="5"/>
  <c r="Q36" i="5"/>
  <c r="R36" i="5"/>
  <c r="I37" i="5"/>
  <c r="J37" i="5"/>
  <c r="K37" i="5"/>
  <c r="L37" i="5"/>
  <c r="M37" i="5"/>
  <c r="N37" i="5"/>
  <c r="O37" i="5"/>
  <c r="P37" i="5"/>
  <c r="Q37" i="5"/>
  <c r="R37" i="5"/>
  <c r="I38" i="5"/>
  <c r="J38" i="5"/>
  <c r="K38" i="5"/>
  <c r="L38" i="5"/>
  <c r="M38" i="5"/>
  <c r="N38" i="5"/>
  <c r="O38" i="5"/>
  <c r="P38" i="5"/>
  <c r="Q38" i="5"/>
  <c r="R38" i="5"/>
  <c r="I39" i="5"/>
  <c r="J39" i="5"/>
  <c r="K39" i="5"/>
  <c r="L39" i="5"/>
  <c r="M39" i="5"/>
  <c r="N39" i="5"/>
  <c r="O39" i="5"/>
  <c r="P39" i="5"/>
  <c r="Q39" i="5"/>
  <c r="R39" i="5"/>
  <c r="I40" i="5"/>
  <c r="J40" i="5"/>
  <c r="K40" i="5"/>
  <c r="L40" i="5"/>
  <c r="M40" i="5"/>
  <c r="N40" i="5"/>
  <c r="O40" i="5"/>
  <c r="P40" i="5"/>
  <c r="Q40" i="5"/>
  <c r="R40" i="5"/>
  <c r="I41" i="5"/>
  <c r="J41" i="5"/>
  <c r="K41" i="5"/>
  <c r="L41" i="5"/>
  <c r="M41" i="5"/>
  <c r="N41" i="5"/>
  <c r="O41" i="5"/>
  <c r="P41" i="5"/>
  <c r="Q41" i="5"/>
  <c r="R41" i="5"/>
  <c r="I42" i="5"/>
  <c r="J42" i="5"/>
  <c r="K42" i="5"/>
  <c r="L42" i="5"/>
  <c r="M42" i="5"/>
  <c r="N42" i="5"/>
  <c r="O42" i="5"/>
  <c r="P42" i="5"/>
  <c r="Q42" i="5"/>
  <c r="R42" i="5"/>
  <c r="I43" i="5"/>
  <c r="J43" i="5"/>
  <c r="K43" i="5"/>
  <c r="L43" i="5"/>
  <c r="M43" i="5"/>
  <c r="N43" i="5"/>
  <c r="O43" i="5"/>
  <c r="P43" i="5"/>
  <c r="Q43" i="5"/>
  <c r="R43" i="5"/>
  <c r="I44" i="5"/>
  <c r="J44" i="5"/>
  <c r="K44" i="5"/>
  <c r="L44" i="5"/>
  <c r="M44" i="5"/>
  <c r="N44" i="5"/>
  <c r="O44" i="5"/>
  <c r="P44" i="5"/>
  <c r="Q44" i="5"/>
  <c r="R44" i="5"/>
  <c r="I45" i="5"/>
  <c r="J45" i="5"/>
  <c r="K45" i="5"/>
  <c r="L45" i="5"/>
  <c r="M45" i="5"/>
  <c r="N45" i="5"/>
  <c r="O45" i="5"/>
  <c r="P45" i="5"/>
  <c r="Q45" i="5"/>
  <c r="R45" i="5"/>
  <c r="I46" i="5"/>
  <c r="J46" i="5"/>
  <c r="K46" i="5"/>
  <c r="L46" i="5"/>
  <c r="M46" i="5"/>
  <c r="N46" i="5"/>
  <c r="O46" i="5"/>
  <c r="P46" i="5"/>
  <c r="Q46" i="5"/>
  <c r="R46" i="5"/>
  <c r="I47" i="5"/>
  <c r="J47" i="5"/>
  <c r="K47" i="5"/>
  <c r="L47" i="5"/>
  <c r="M47" i="5"/>
  <c r="N47" i="5"/>
  <c r="O47" i="5"/>
  <c r="P47" i="5"/>
  <c r="Q47" i="5"/>
  <c r="R47" i="5"/>
  <c r="I48" i="5"/>
  <c r="J48" i="5"/>
  <c r="K48" i="5"/>
  <c r="L48" i="5"/>
  <c r="M48" i="5"/>
  <c r="N48" i="5"/>
  <c r="O48" i="5"/>
  <c r="P48" i="5"/>
  <c r="Q48" i="5"/>
  <c r="R48" i="5"/>
  <c r="I49" i="5"/>
  <c r="J49" i="5"/>
  <c r="K49" i="5"/>
  <c r="L49" i="5"/>
  <c r="M49" i="5"/>
  <c r="N49" i="5"/>
  <c r="O49" i="5"/>
  <c r="P49" i="5"/>
  <c r="Q49" i="5"/>
  <c r="R49" i="5"/>
  <c r="I50" i="5"/>
  <c r="J50" i="5"/>
  <c r="K50" i="5"/>
  <c r="L50" i="5"/>
  <c r="M50" i="5"/>
  <c r="N50" i="5"/>
  <c r="O50" i="5"/>
  <c r="P50" i="5"/>
  <c r="Q50" i="5"/>
  <c r="R50" i="5"/>
  <c r="I51" i="5"/>
  <c r="J51" i="5"/>
  <c r="K51" i="5"/>
  <c r="L51" i="5"/>
  <c r="M51" i="5"/>
  <c r="N51" i="5"/>
  <c r="O51" i="5"/>
  <c r="P51" i="5"/>
  <c r="Q51" i="5"/>
  <c r="R51" i="5"/>
  <c r="I52" i="5"/>
  <c r="J52" i="5"/>
  <c r="K52" i="5"/>
  <c r="L52" i="5"/>
  <c r="M52" i="5"/>
  <c r="N52" i="5"/>
  <c r="O52" i="5"/>
  <c r="P52" i="5"/>
  <c r="Q52" i="5"/>
  <c r="R52" i="5"/>
  <c r="I53" i="5"/>
  <c r="J53" i="5"/>
  <c r="K53" i="5"/>
  <c r="L53" i="5"/>
  <c r="M53" i="5"/>
  <c r="N53" i="5"/>
  <c r="O53" i="5"/>
  <c r="P53" i="5"/>
  <c r="Q53" i="5"/>
  <c r="R53" i="5"/>
  <c r="I54" i="5"/>
  <c r="J54" i="5"/>
  <c r="K54" i="5"/>
  <c r="L54" i="5"/>
  <c r="M54" i="5"/>
  <c r="N54" i="5"/>
  <c r="O54" i="5"/>
  <c r="P54" i="5"/>
  <c r="Q54" i="5"/>
  <c r="R54" i="5"/>
  <c r="I55" i="5"/>
  <c r="J55" i="5"/>
  <c r="K55" i="5"/>
  <c r="L55" i="5"/>
  <c r="M55" i="5"/>
  <c r="N55" i="5"/>
  <c r="O55" i="5"/>
  <c r="P55" i="5"/>
  <c r="Q55" i="5"/>
  <c r="R55" i="5"/>
  <c r="I56" i="5"/>
  <c r="J56" i="5"/>
  <c r="K56" i="5"/>
  <c r="L56" i="5"/>
  <c r="M56" i="5"/>
  <c r="N56" i="5"/>
  <c r="O56" i="5"/>
  <c r="P56" i="5"/>
  <c r="Q56" i="5"/>
  <c r="R56" i="5"/>
  <c r="I57" i="5"/>
  <c r="J57" i="5"/>
  <c r="K57" i="5"/>
  <c r="L57" i="5"/>
  <c r="M57" i="5"/>
  <c r="N57" i="5"/>
  <c r="O57" i="5"/>
  <c r="P57" i="5"/>
  <c r="Q57" i="5"/>
  <c r="R57" i="5"/>
  <c r="I58" i="5"/>
  <c r="J58" i="5"/>
  <c r="K58" i="5"/>
  <c r="L58" i="5"/>
  <c r="M58" i="5"/>
  <c r="N58" i="5"/>
  <c r="O58" i="5"/>
  <c r="P58" i="5"/>
  <c r="Q58" i="5"/>
  <c r="R58" i="5"/>
  <c r="I59" i="5"/>
  <c r="J59" i="5"/>
  <c r="K59" i="5"/>
  <c r="L59" i="5"/>
  <c r="M59" i="5"/>
  <c r="N59" i="5"/>
  <c r="O59" i="5"/>
  <c r="P59" i="5"/>
  <c r="Q59" i="5"/>
  <c r="R59" i="5"/>
  <c r="I60" i="5"/>
  <c r="J60" i="5"/>
  <c r="K60" i="5"/>
  <c r="L60" i="5"/>
  <c r="M60" i="5"/>
  <c r="N60" i="5"/>
  <c r="O60" i="5"/>
  <c r="P60" i="5"/>
  <c r="Q60" i="5"/>
  <c r="R60" i="5"/>
  <c r="I61" i="5"/>
  <c r="J61" i="5"/>
  <c r="K61" i="5"/>
  <c r="L61" i="5"/>
  <c r="M61" i="5"/>
  <c r="N61" i="5"/>
  <c r="O61" i="5"/>
  <c r="P61" i="5"/>
  <c r="Q61" i="5"/>
  <c r="R61" i="5"/>
  <c r="I62" i="5"/>
  <c r="J62" i="5"/>
  <c r="K62" i="5"/>
  <c r="L62" i="5"/>
  <c r="M62" i="5"/>
  <c r="N62" i="5"/>
  <c r="O62" i="5"/>
  <c r="P62" i="5"/>
  <c r="Q62" i="5"/>
  <c r="R62" i="5"/>
  <c r="I63" i="5"/>
  <c r="J63" i="5"/>
  <c r="K63" i="5"/>
  <c r="L63" i="5"/>
  <c r="M63" i="5"/>
  <c r="N63" i="5"/>
  <c r="O63" i="5"/>
  <c r="P63" i="5"/>
  <c r="Q63" i="5"/>
  <c r="R63" i="5"/>
  <c r="I64" i="5"/>
  <c r="J64" i="5"/>
  <c r="K64" i="5"/>
  <c r="L64" i="5"/>
  <c r="M64" i="5"/>
  <c r="N64" i="5"/>
  <c r="O64" i="5"/>
  <c r="P64" i="5"/>
  <c r="Q64" i="5"/>
  <c r="R64" i="5"/>
  <c r="I65" i="5"/>
  <c r="J65" i="5"/>
  <c r="K65" i="5"/>
  <c r="L65" i="5"/>
  <c r="M65" i="5"/>
  <c r="N65" i="5"/>
  <c r="O65" i="5"/>
  <c r="P65" i="5"/>
  <c r="Q65" i="5"/>
  <c r="R65" i="5"/>
  <c r="I66" i="5"/>
  <c r="J66" i="5"/>
  <c r="K66" i="5"/>
  <c r="L66" i="5"/>
  <c r="M66" i="5"/>
  <c r="N66" i="5"/>
  <c r="O66" i="5"/>
  <c r="P66" i="5"/>
  <c r="Q66" i="5"/>
  <c r="R66" i="5"/>
  <c r="I67" i="5"/>
  <c r="J67" i="5"/>
  <c r="K67" i="5"/>
  <c r="L67" i="5"/>
  <c r="M67" i="5"/>
  <c r="N67" i="5"/>
  <c r="O67" i="5"/>
  <c r="P67" i="5"/>
  <c r="Q67" i="5"/>
  <c r="R67" i="5"/>
  <c r="I68" i="5"/>
  <c r="J68" i="5"/>
  <c r="K68" i="5"/>
  <c r="L68" i="5"/>
  <c r="M68" i="5"/>
  <c r="N68" i="5"/>
  <c r="O68" i="5"/>
  <c r="P68" i="5"/>
  <c r="Q68" i="5"/>
  <c r="R68" i="5"/>
  <c r="I69" i="5"/>
  <c r="J69" i="5"/>
  <c r="K69" i="5"/>
  <c r="L69" i="5"/>
  <c r="M69" i="5"/>
  <c r="N69" i="5"/>
  <c r="O69" i="5"/>
  <c r="P69" i="5"/>
  <c r="Q69" i="5"/>
  <c r="R69" i="5"/>
  <c r="I70" i="5"/>
  <c r="J70" i="5"/>
  <c r="K70" i="5"/>
  <c r="L70" i="5"/>
  <c r="M70" i="5"/>
  <c r="N70" i="5"/>
  <c r="O70" i="5"/>
  <c r="P70" i="5"/>
  <c r="Q70" i="5"/>
  <c r="R70" i="5"/>
  <c r="I71" i="5"/>
  <c r="J71" i="5"/>
  <c r="K71" i="5"/>
  <c r="L71" i="5"/>
  <c r="M71" i="5"/>
  <c r="N71" i="5"/>
  <c r="O71" i="5"/>
  <c r="P71" i="5"/>
  <c r="Q71" i="5"/>
  <c r="R71" i="5"/>
  <c r="I72" i="5"/>
  <c r="J72" i="5"/>
  <c r="K72" i="5"/>
  <c r="L72" i="5"/>
  <c r="M72" i="5"/>
  <c r="N72" i="5"/>
  <c r="O72" i="5"/>
  <c r="P72" i="5"/>
  <c r="Q72" i="5"/>
  <c r="R72" i="5"/>
  <c r="I73" i="5"/>
  <c r="J73" i="5"/>
  <c r="K73" i="5"/>
  <c r="L73" i="5"/>
  <c r="M73" i="5"/>
  <c r="N73" i="5"/>
  <c r="O73" i="5"/>
  <c r="P73" i="5"/>
  <c r="Q73" i="5"/>
  <c r="R73" i="5"/>
  <c r="I74" i="5"/>
  <c r="J74" i="5"/>
  <c r="K74" i="5"/>
  <c r="L74" i="5"/>
  <c r="M74" i="5"/>
  <c r="N74" i="5"/>
  <c r="O74" i="5"/>
  <c r="P74" i="5"/>
  <c r="Q74" i="5"/>
  <c r="R74" i="5"/>
  <c r="I75" i="5"/>
  <c r="J75" i="5"/>
  <c r="K75" i="5"/>
  <c r="L75" i="5"/>
  <c r="M75" i="5"/>
  <c r="N75" i="5"/>
  <c r="O75" i="5"/>
  <c r="P75" i="5"/>
  <c r="Q75" i="5"/>
  <c r="R75" i="5"/>
  <c r="I76" i="5"/>
  <c r="J76" i="5"/>
  <c r="K76" i="5"/>
  <c r="L76" i="5"/>
  <c r="M76" i="5"/>
  <c r="N76" i="5"/>
  <c r="O76" i="5"/>
  <c r="P76" i="5"/>
  <c r="Q76" i="5"/>
  <c r="R76" i="5"/>
  <c r="I77" i="5"/>
  <c r="J77" i="5"/>
  <c r="K77" i="5"/>
  <c r="L77" i="5"/>
  <c r="M77" i="5"/>
  <c r="N77" i="5"/>
  <c r="O77" i="5"/>
  <c r="P77" i="5"/>
  <c r="Q77" i="5"/>
  <c r="R77" i="5"/>
  <c r="I78" i="5"/>
  <c r="J78" i="5"/>
  <c r="K78" i="5"/>
  <c r="L78" i="5"/>
  <c r="M78" i="5"/>
  <c r="N78" i="5"/>
  <c r="O78" i="5"/>
  <c r="P78" i="5"/>
  <c r="Q78" i="5"/>
  <c r="R78" i="5"/>
  <c r="I79" i="5"/>
  <c r="J79" i="5"/>
  <c r="K79" i="5"/>
  <c r="L79" i="5"/>
  <c r="M79" i="5"/>
  <c r="N79" i="5"/>
  <c r="O79" i="5"/>
  <c r="P79" i="5"/>
  <c r="Q79" i="5"/>
  <c r="R79" i="5"/>
  <c r="I80" i="5"/>
  <c r="J80" i="5"/>
  <c r="K80" i="5"/>
  <c r="L80" i="5"/>
  <c r="M80" i="5"/>
  <c r="N80" i="5"/>
  <c r="O80" i="5"/>
  <c r="P80" i="5"/>
  <c r="Q80" i="5"/>
  <c r="R80" i="5"/>
  <c r="I81" i="5"/>
  <c r="J81" i="5"/>
  <c r="K81" i="5"/>
  <c r="L81" i="5"/>
  <c r="M81" i="5"/>
  <c r="N81" i="5"/>
  <c r="O81" i="5"/>
  <c r="P81" i="5"/>
  <c r="Q81" i="5"/>
  <c r="R81" i="5"/>
  <c r="I82" i="5"/>
  <c r="J82" i="5"/>
  <c r="K82" i="5"/>
  <c r="L82" i="5"/>
  <c r="M82" i="5"/>
  <c r="N82" i="5"/>
  <c r="O82" i="5"/>
  <c r="P82" i="5"/>
  <c r="Q82" i="5"/>
  <c r="R82" i="5"/>
  <c r="I83" i="5"/>
  <c r="J83" i="5"/>
  <c r="K83" i="5"/>
  <c r="L83" i="5"/>
  <c r="M83" i="5"/>
  <c r="N83" i="5"/>
  <c r="O83" i="5"/>
  <c r="P83" i="5"/>
  <c r="Q83" i="5"/>
  <c r="R83" i="5"/>
  <c r="I84" i="5"/>
  <c r="J84" i="5"/>
  <c r="K84" i="5"/>
  <c r="L84" i="5"/>
  <c r="M84" i="5"/>
  <c r="N84" i="5"/>
  <c r="O84" i="5"/>
  <c r="P84" i="5"/>
  <c r="Q84" i="5"/>
  <c r="R84" i="5"/>
  <c r="I85" i="5"/>
  <c r="J85" i="5"/>
  <c r="K85" i="5"/>
  <c r="L85" i="5"/>
  <c r="M85" i="5"/>
  <c r="N85" i="5"/>
  <c r="O85" i="5"/>
  <c r="P85" i="5"/>
  <c r="Q85" i="5"/>
  <c r="R85" i="5"/>
  <c r="I86" i="5"/>
  <c r="J86" i="5"/>
  <c r="K86" i="5"/>
  <c r="L86" i="5"/>
  <c r="M86" i="5"/>
  <c r="N86" i="5"/>
  <c r="O86" i="5"/>
  <c r="P86" i="5"/>
  <c r="Q86" i="5"/>
  <c r="R86" i="5"/>
  <c r="I87" i="5"/>
  <c r="J87" i="5"/>
  <c r="K87" i="5"/>
  <c r="L87" i="5"/>
  <c r="M87" i="5"/>
  <c r="N87" i="5"/>
  <c r="O87" i="5"/>
  <c r="P87" i="5"/>
  <c r="Q87" i="5"/>
  <c r="R87" i="5"/>
  <c r="I88" i="5"/>
  <c r="J88" i="5"/>
  <c r="K88" i="5"/>
  <c r="L88" i="5"/>
  <c r="M88" i="5"/>
  <c r="N88" i="5"/>
  <c r="O88" i="5"/>
  <c r="P88" i="5"/>
  <c r="Q88" i="5"/>
  <c r="R88" i="5"/>
  <c r="I89" i="5"/>
  <c r="J89" i="5"/>
  <c r="K89" i="5"/>
  <c r="L89" i="5"/>
  <c r="M89" i="5"/>
  <c r="N89" i="5"/>
  <c r="O89" i="5"/>
  <c r="P89" i="5"/>
  <c r="Q89" i="5"/>
  <c r="R89" i="5"/>
  <c r="I90" i="5"/>
  <c r="J90" i="5"/>
  <c r="K90" i="5"/>
  <c r="L90" i="5"/>
  <c r="M90" i="5"/>
  <c r="N90" i="5"/>
  <c r="O90" i="5"/>
  <c r="P90" i="5"/>
  <c r="Q90" i="5"/>
  <c r="R90" i="5"/>
  <c r="I91" i="5"/>
  <c r="J91" i="5"/>
  <c r="K91" i="5"/>
  <c r="L91" i="5"/>
  <c r="M91" i="5"/>
  <c r="N91" i="5"/>
  <c r="O91" i="5"/>
  <c r="P91" i="5"/>
  <c r="Q91" i="5"/>
  <c r="R91" i="5"/>
  <c r="I92" i="5"/>
  <c r="J92" i="5"/>
  <c r="K92" i="5"/>
  <c r="L92" i="5"/>
  <c r="M92" i="5"/>
  <c r="N92" i="5"/>
  <c r="O92" i="5"/>
  <c r="P92" i="5"/>
  <c r="Q92" i="5"/>
  <c r="R92" i="5"/>
  <c r="I93" i="5"/>
  <c r="J93" i="5"/>
  <c r="K93" i="5"/>
  <c r="L93" i="5"/>
  <c r="M93" i="5"/>
  <c r="N93" i="5"/>
  <c r="O93" i="5"/>
  <c r="P93" i="5"/>
  <c r="Q93" i="5"/>
  <c r="R93" i="5"/>
  <c r="I94" i="5"/>
  <c r="J94" i="5"/>
  <c r="K94" i="5"/>
  <c r="L94" i="5"/>
  <c r="M94" i="5"/>
  <c r="N94" i="5"/>
  <c r="O94" i="5"/>
  <c r="P94" i="5"/>
  <c r="Q94" i="5"/>
  <c r="R94" i="5"/>
  <c r="I95" i="5"/>
  <c r="J95" i="5"/>
  <c r="K95" i="5"/>
  <c r="L95" i="5"/>
  <c r="M95" i="5"/>
  <c r="N95" i="5"/>
  <c r="O95" i="5"/>
  <c r="P95" i="5"/>
  <c r="Q95" i="5"/>
  <c r="R95" i="5"/>
  <c r="I96" i="5"/>
  <c r="J96" i="5"/>
  <c r="K96" i="5"/>
  <c r="L96" i="5"/>
  <c r="M96" i="5"/>
  <c r="N96" i="5"/>
  <c r="O96" i="5"/>
  <c r="P96" i="5"/>
  <c r="Q96" i="5"/>
  <c r="R96" i="5"/>
  <c r="I97" i="5"/>
  <c r="J97" i="5"/>
  <c r="K97" i="5"/>
  <c r="L97" i="5"/>
  <c r="M97" i="5"/>
  <c r="N97" i="5"/>
  <c r="O97" i="5"/>
  <c r="P97" i="5"/>
  <c r="Q97" i="5"/>
  <c r="R97" i="5"/>
  <c r="I98" i="5"/>
  <c r="J98" i="5"/>
  <c r="K98" i="5"/>
  <c r="L98" i="5"/>
  <c r="M98" i="5"/>
  <c r="N98" i="5"/>
  <c r="O98" i="5"/>
  <c r="P98" i="5"/>
  <c r="Q98" i="5"/>
  <c r="R98" i="5"/>
  <c r="I99" i="5"/>
  <c r="J99" i="5"/>
  <c r="K99" i="5"/>
  <c r="L99" i="5"/>
  <c r="M99" i="5"/>
  <c r="N99" i="5"/>
  <c r="O99" i="5"/>
  <c r="P99" i="5"/>
  <c r="Q99" i="5"/>
  <c r="R99" i="5"/>
  <c r="I100" i="5"/>
  <c r="J100" i="5"/>
  <c r="K100" i="5"/>
  <c r="L100" i="5"/>
  <c r="M100" i="5"/>
  <c r="N100" i="5"/>
  <c r="O100" i="5"/>
  <c r="P100" i="5"/>
  <c r="Q100" i="5"/>
  <c r="R100" i="5"/>
  <c r="I101" i="5"/>
  <c r="J101" i="5"/>
  <c r="K101" i="5"/>
  <c r="L101" i="5"/>
  <c r="M101" i="5"/>
  <c r="N101" i="5"/>
  <c r="O101" i="5"/>
  <c r="P101" i="5"/>
  <c r="Q101" i="5"/>
  <c r="R101" i="5"/>
  <c r="I102" i="5"/>
  <c r="J102" i="5"/>
  <c r="K102" i="5"/>
  <c r="L102" i="5"/>
  <c r="M102" i="5"/>
  <c r="N102" i="5"/>
  <c r="O102" i="5"/>
  <c r="P102" i="5"/>
  <c r="Q102" i="5"/>
  <c r="R102" i="5"/>
  <c r="I103" i="5"/>
  <c r="J103" i="5"/>
  <c r="K103" i="5"/>
  <c r="L103" i="5"/>
  <c r="M103" i="5"/>
  <c r="N103" i="5"/>
  <c r="O103" i="5"/>
  <c r="P103" i="5"/>
  <c r="Q103" i="5"/>
  <c r="R103" i="5"/>
  <c r="I104" i="5"/>
  <c r="J104" i="5"/>
  <c r="K104" i="5"/>
  <c r="L104" i="5"/>
  <c r="M104" i="5"/>
  <c r="N104" i="5"/>
  <c r="O104" i="5"/>
  <c r="P104" i="5"/>
  <c r="Q104" i="5"/>
  <c r="R104" i="5"/>
  <c r="I105" i="5"/>
  <c r="J105" i="5"/>
  <c r="K105" i="5"/>
  <c r="L105" i="5"/>
  <c r="M105" i="5"/>
  <c r="N105" i="5"/>
  <c r="O105" i="5"/>
  <c r="P105" i="5"/>
  <c r="Q105" i="5"/>
  <c r="R105" i="5"/>
  <c r="I106" i="5"/>
  <c r="J106" i="5"/>
  <c r="K106" i="5"/>
  <c r="L106" i="5"/>
  <c r="M106" i="5"/>
  <c r="N106" i="5"/>
  <c r="O106" i="5"/>
  <c r="P106" i="5"/>
  <c r="Q106" i="5"/>
  <c r="R106" i="5"/>
  <c r="I107" i="5"/>
  <c r="J107" i="5"/>
  <c r="K107" i="5"/>
  <c r="L107" i="5"/>
  <c r="M107" i="5"/>
  <c r="N107" i="5"/>
  <c r="O107" i="5"/>
  <c r="P107" i="5"/>
  <c r="Q107" i="5"/>
  <c r="R107" i="5"/>
  <c r="I108" i="5"/>
  <c r="J108" i="5"/>
  <c r="K108" i="5"/>
  <c r="L108" i="5"/>
  <c r="M108" i="5"/>
  <c r="N108" i="5"/>
  <c r="O108" i="5"/>
  <c r="P108" i="5"/>
  <c r="Q108" i="5"/>
  <c r="R108" i="5"/>
  <c r="I109" i="5"/>
  <c r="J109" i="5"/>
  <c r="K109" i="5"/>
  <c r="L109" i="5"/>
  <c r="M109" i="5"/>
  <c r="N109" i="5"/>
  <c r="O109" i="5"/>
  <c r="P109" i="5"/>
  <c r="Q109" i="5"/>
  <c r="R109" i="5"/>
  <c r="I110" i="5"/>
  <c r="J110" i="5"/>
  <c r="K110" i="5"/>
  <c r="L110" i="5"/>
  <c r="M110" i="5"/>
  <c r="N110" i="5"/>
  <c r="O110" i="5"/>
  <c r="P110" i="5"/>
  <c r="Q110" i="5"/>
  <c r="R110" i="5"/>
  <c r="I111" i="5"/>
  <c r="J111" i="5"/>
  <c r="K111" i="5"/>
  <c r="L111" i="5"/>
  <c r="M111" i="5"/>
  <c r="N111" i="5"/>
  <c r="O111" i="5"/>
  <c r="P111" i="5"/>
  <c r="Q111" i="5"/>
  <c r="R111" i="5"/>
  <c r="I112" i="5"/>
  <c r="J112" i="5"/>
  <c r="K112" i="5"/>
  <c r="L112" i="5"/>
  <c r="M112" i="5"/>
  <c r="N112" i="5"/>
  <c r="O112" i="5"/>
  <c r="P112" i="5"/>
  <c r="Q112" i="5"/>
  <c r="R112" i="5"/>
  <c r="I113" i="5"/>
  <c r="J113" i="5"/>
  <c r="K113" i="5"/>
  <c r="L113" i="5"/>
  <c r="M113" i="5"/>
  <c r="N113" i="5"/>
  <c r="O113" i="5"/>
  <c r="P113" i="5"/>
  <c r="Q113" i="5"/>
  <c r="R113" i="5"/>
  <c r="I114" i="5"/>
  <c r="J114" i="5"/>
  <c r="K114" i="5"/>
  <c r="L114" i="5"/>
  <c r="M114" i="5"/>
  <c r="N114" i="5"/>
  <c r="O114" i="5"/>
  <c r="P114" i="5"/>
  <c r="Q114" i="5"/>
  <c r="R114" i="5"/>
  <c r="I115" i="5"/>
  <c r="J115" i="5"/>
  <c r="K115" i="5"/>
  <c r="L115" i="5"/>
  <c r="M115" i="5"/>
  <c r="N115" i="5"/>
  <c r="O115" i="5"/>
  <c r="P115" i="5"/>
  <c r="Q115" i="5"/>
  <c r="R115" i="5"/>
  <c r="I116" i="5"/>
  <c r="J116" i="5"/>
  <c r="K116" i="5"/>
  <c r="L116" i="5"/>
  <c r="M116" i="5"/>
  <c r="N116" i="5"/>
  <c r="O116" i="5"/>
  <c r="P116" i="5"/>
  <c r="Q116" i="5"/>
  <c r="R116" i="5"/>
  <c r="I117" i="5"/>
  <c r="J117" i="5"/>
  <c r="K117" i="5"/>
  <c r="L117" i="5"/>
  <c r="M117" i="5"/>
  <c r="N117" i="5"/>
  <c r="O117" i="5"/>
  <c r="P117" i="5"/>
  <c r="Q117" i="5"/>
  <c r="R117" i="5"/>
  <c r="I118" i="5"/>
  <c r="J118" i="5"/>
  <c r="K118" i="5"/>
  <c r="L118" i="5"/>
  <c r="M118" i="5"/>
  <c r="N118" i="5"/>
  <c r="O118" i="5"/>
  <c r="P118" i="5"/>
  <c r="Q118" i="5"/>
  <c r="R118" i="5"/>
  <c r="I119" i="5"/>
  <c r="J119" i="5"/>
  <c r="K119" i="5"/>
  <c r="L119" i="5"/>
  <c r="M119" i="5"/>
  <c r="N119" i="5"/>
  <c r="O119" i="5"/>
  <c r="P119" i="5"/>
  <c r="Q119" i="5"/>
  <c r="R119" i="5"/>
  <c r="I120" i="5"/>
  <c r="J120" i="5"/>
  <c r="K120" i="5"/>
  <c r="L120" i="5"/>
  <c r="M120" i="5"/>
  <c r="N120" i="5"/>
  <c r="O120" i="5"/>
  <c r="P120" i="5"/>
  <c r="Q120" i="5"/>
  <c r="R120" i="5"/>
  <c r="I121" i="5"/>
  <c r="J121" i="5"/>
  <c r="K121" i="5"/>
  <c r="L121" i="5"/>
  <c r="M121" i="5"/>
  <c r="N121" i="5"/>
  <c r="O121" i="5"/>
  <c r="P121" i="5"/>
  <c r="Q121" i="5"/>
  <c r="R121" i="5"/>
  <c r="I122" i="5"/>
  <c r="J122" i="5"/>
  <c r="K122" i="5"/>
  <c r="L122" i="5"/>
  <c r="M122" i="5"/>
  <c r="N122" i="5"/>
  <c r="O122" i="5"/>
  <c r="P122" i="5"/>
  <c r="Q122" i="5"/>
  <c r="R122" i="5"/>
  <c r="I123" i="5"/>
  <c r="J123" i="5"/>
  <c r="K123" i="5"/>
  <c r="L123" i="5"/>
  <c r="M123" i="5"/>
  <c r="N123" i="5"/>
  <c r="O123" i="5"/>
  <c r="P123" i="5"/>
  <c r="Q123" i="5"/>
  <c r="R123" i="5"/>
  <c r="I124" i="5"/>
  <c r="J124" i="5"/>
  <c r="K124" i="5"/>
  <c r="L124" i="5"/>
  <c r="M124" i="5"/>
  <c r="N124" i="5"/>
  <c r="O124" i="5"/>
  <c r="P124" i="5"/>
  <c r="Q124" i="5"/>
  <c r="R124" i="5"/>
  <c r="I125" i="5"/>
  <c r="J125" i="5"/>
  <c r="K125" i="5"/>
  <c r="L125" i="5"/>
  <c r="M125" i="5"/>
  <c r="N125" i="5"/>
  <c r="O125" i="5"/>
  <c r="P125" i="5"/>
  <c r="Q125" i="5"/>
  <c r="R125" i="5"/>
  <c r="I126" i="5"/>
  <c r="J126" i="5"/>
  <c r="K126" i="5"/>
  <c r="L126" i="5"/>
  <c r="M126" i="5"/>
  <c r="N126" i="5"/>
  <c r="O126" i="5"/>
  <c r="P126" i="5"/>
  <c r="Q126" i="5"/>
  <c r="R126" i="5"/>
  <c r="I127" i="5"/>
  <c r="J127" i="5"/>
  <c r="K127" i="5"/>
  <c r="L127" i="5"/>
  <c r="M127" i="5"/>
  <c r="N127" i="5"/>
  <c r="O127" i="5"/>
  <c r="P127" i="5"/>
  <c r="Q127" i="5"/>
  <c r="R127" i="5"/>
  <c r="I128" i="5"/>
  <c r="J128" i="5"/>
  <c r="K128" i="5"/>
  <c r="L128" i="5"/>
  <c r="M128" i="5"/>
  <c r="N128" i="5"/>
  <c r="O128" i="5"/>
  <c r="P128" i="5"/>
  <c r="Q128" i="5"/>
  <c r="R128" i="5"/>
  <c r="I129" i="5"/>
  <c r="J129" i="5"/>
  <c r="K129" i="5"/>
  <c r="L129" i="5"/>
  <c r="M129" i="5"/>
  <c r="N129" i="5"/>
  <c r="O129" i="5"/>
  <c r="P129" i="5"/>
  <c r="Q129" i="5"/>
  <c r="R129" i="5"/>
  <c r="I130" i="5"/>
  <c r="J130" i="5"/>
  <c r="K130" i="5"/>
  <c r="L130" i="5"/>
  <c r="M130" i="5"/>
  <c r="N130" i="5"/>
  <c r="O130" i="5"/>
  <c r="P130" i="5"/>
  <c r="Q130" i="5"/>
  <c r="R130" i="5"/>
  <c r="I131" i="5"/>
  <c r="J131" i="5"/>
  <c r="K131" i="5"/>
  <c r="L131" i="5"/>
  <c r="M131" i="5"/>
  <c r="N131" i="5"/>
  <c r="O131" i="5"/>
  <c r="P131" i="5"/>
  <c r="Q131" i="5"/>
  <c r="R131" i="5"/>
  <c r="I132" i="5"/>
  <c r="J132" i="5"/>
  <c r="K132" i="5"/>
  <c r="L132" i="5"/>
  <c r="M132" i="5"/>
  <c r="N132" i="5"/>
  <c r="O132" i="5"/>
  <c r="P132" i="5"/>
  <c r="Q132" i="5"/>
  <c r="R132" i="5"/>
  <c r="I133" i="5"/>
  <c r="J133" i="5"/>
  <c r="K133" i="5"/>
  <c r="L133" i="5"/>
  <c r="M133" i="5"/>
  <c r="N133" i="5"/>
  <c r="O133" i="5"/>
  <c r="P133" i="5"/>
  <c r="Q133" i="5"/>
  <c r="R133" i="5"/>
  <c r="I134" i="5"/>
  <c r="J134" i="5"/>
  <c r="K134" i="5"/>
  <c r="L134" i="5"/>
  <c r="M134" i="5"/>
  <c r="N134" i="5"/>
  <c r="O134" i="5"/>
  <c r="P134" i="5"/>
  <c r="Q134" i="5"/>
  <c r="R134" i="5"/>
  <c r="I135" i="5"/>
  <c r="J135" i="5"/>
  <c r="K135" i="5"/>
  <c r="L135" i="5"/>
  <c r="M135" i="5"/>
  <c r="N135" i="5"/>
  <c r="O135" i="5"/>
  <c r="P135" i="5"/>
  <c r="Q135" i="5"/>
  <c r="R135" i="5"/>
  <c r="I136" i="5"/>
  <c r="J136" i="5"/>
  <c r="K136" i="5"/>
  <c r="L136" i="5"/>
  <c r="M136" i="5"/>
  <c r="N136" i="5"/>
  <c r="O136" i="5"/>
  <c r="P136" i="5"/>
  <c r="Q136" i="5"/>
  <c r="R136" i="5"/>
  <c r="I137" i="5"/>
  <c r="J137" i="5"/>
  <c r="K137" i="5"/>
  <c r="L137" i="5"/>
  <c r="M137" i="5"/>
  <c r="N137" i="5"/>
  <c r="O137" i="5"/>
  <c r="P137" i="5"/>
  <c r="Q137" i="5"/>
  <c r="R137" i="5"/>
  <c r="I138" i="5"/>
  <c r="J138" i="5"/>
  <c r="K138" i="5"/>
  <c r="L138" i="5"/>
  <c r="M138" i="5"/>
  <c r="N138" i="5"/>
  <c r="O138" i="5"/>
  <c r="P138" i="5"/>
  <c r="Q138" i="5"/>
  <c r="R138" i="5"/>
  <c r="I139" i="5"/>
  <c r="J139" i="5"/>
  <c r="K139" i="5"/>
  <c r="L139" i="5"/>
  <c r="M139" i="5"/>
  <c r="N139" i="5"/>
  <c r="O139" i="5"/>
  <c r="P139" i="5"/>
  <c r="Q139" i="5"/>
  <c r="R139" i="5"/>
  <c r="I140" i="5"/>
  <c r="J140" i="5"/>
  <c r="K140" i="5"/>
  <c r="L140" i="5"/>
  <c r="M140" i="5"/>
  <c r="N140" i="5"/>
  <c r="O140" i="5"/>
  <c r="P140" i="5"/>
  <c r="Q140" i="5"/>
  <c r="R140" i="5"/>
  <c r="I141" i="5"/>
  <c r="J141" i="5"/>
  <c r="K141" i="5"/>
  <c r="L141" i="5"/>
  <c r="M141" i="5"/>
  <c r="N141" i="5"/>
  <c r="O141" i="5"/>
  <c r="P141" i="5"/>
  <c r="Q141" i="5"/>
  <c r="R141" i="5"/>
  <c r="I142" i="5"/>
  <c r="J142" i="5"/>
  <c r="K142" i="5"/>
  <c r="L142" i="5"/>
  <c r="M142" i="5"/>
  <c r="N142" i="5"/>
  <c r="O142" i="5"/>
  <c r="P142" i="5"/>
  <c r="Q142" i="5"/>
  <c r="R142" i="5"/>
  <c r="I143" i="5"/>
  <c r="J143" i="5"/>
  <c r="K143" i="5"/>
  <c r="L143" i="5"/>
  <c r="M143" i="5"/>
  <c r="N143" i="5"/>
  <c r="O143" i="5"/>
  <c r="P143" i="5"/>
  <c r="Q143" i="5"/>
  <c r="R143" i="5"/>
  <c r="I144" i="5"/>
  <c r="J144" i="5"/>
  <c r="K144" i="5"/>
  <c r="L144" i="5"/>
  <c r="M144" i="5"/>
  <c r="N144" i="5"/>
  <c r="O144" i="5"/>
  <c r="P144" i="5"/>
  <c r="Q144" i="5"/>
  <c r="R144" i="5"/>
  <c r="I145" i="5"/>
  <c r="J145" i="5"/>
  <c r="K145" i="5"/>
  <c r="L145" i="5"/>
  <c r="M145" i="5"/>
  <c r="N145" i="5"/>
  <c r="O145" i="5"/>
  <c r="P145" i="5"/>
  <c r="Q145" i="5"/>
  <c r="R145" i="5"/>
  <c r="I146" i="5"/>
  <c r="J146" i="5"/>
  <c r="K146" i="5"/>
  <c r="L146" i="5"/>
  <c r="M146" i="5"/>
  <c r="N146" i="5"/>
  <c r="O146" i="5"/>
  <c r="P146" i="5"/>
  <c r="Q146" i="5"/>
  <c r="R146" i="5"/>
  <c r="I147" i="5"/>
  <c r="J147" i="5"/>
  <c r="K147" i="5"/>
  <c r="L147" i="5"/>
  <c r="M147" i="5"/>
  <c r="N147" i="5"/>
  <c r="O147" i="5"/>
  <c r="P147" i="5"/>
  <c r="Q147" i="5"/>
  <c r="R147" i="5"/>
  <c r="I148" i="5"/>
  <c r="J148" i="5"/>
  <c r="K148" i="5"/>
  <c r="L148" i="5"/>
  <c r="M148" i="5"/>
  <c r="N148" i="5"/>
  <c r="O148" i="5"/>
  <c r="P148" i="5"/>
  <c r="Q148" i="5"/>
  <c r="R148" i="5"/>
  <c r="I149" i="5"/>
  <c r="J149" i="5"/>
  <c r="K149" i="5"/>
  <c r="L149" i="5"/>
  <c r="M149" i="5"/>
  <c r="N149" i="5"/>
  <c r="O149" i="5"/>
  <c r="P149" i="5"/>
  <c r="Q149" i="5"/>
  <c r="R149" i="5"/>
  <c r="I150" i="5"/>
  <c r="J150" i="5"/>
  <c r="K150" i="5"/>
  <c r="L150" i="5"/>
  <c r="M150" i="5"/>
  <c r="N150" i="5"/>
  <c r="O150" i="5"/>
  <c r="P150" i="5"/>
  <c r="Q150" i="5"/>
  <c r="R150" i="5"/>
  <c r="I151" i="5"/>
  <c r="J151" i="5"/>
  <c r="K151" i="5"/>
  <c r="L151" i="5"/>
  <c r="M151" i="5"/>
  <c r="N151" i="5"/>
  <c r="O151" i="5"/>
  <c r="P151" i="5"/>
  <c r="Q151" i="5"/>
  <c r="R151" i="5"/>
  <c r="I152" i="5"/>
  <c r="J152" i="5"/>
  <c r="K152" i="5"/>
  <c r="L152" i="5"/>
  <c r="M152" i="5"/>
  <c r="N152" i="5"/>
  <c r="O152" i="5"/>
  <c r="P152" i="5"/>
  <c r="Q152" i="5"/>
  <c r="R152" i="5"/>
  <c r="I153" i="5"/>
  <c r="J153" i="5"/>
  <c r="K153" i="5"/>
  <c r="L153" i="5"/>
  <c r="M153" i="5"/>
  <c r="N153" i="5"/>
  <c r="O153" i="5"/>
  <c r="P153" i="5"/>
  <c r="Q153" i="5"/>
  <c r="R153" i="5"/>
  <c r="I154" i="5"/>
  <c r="J154" i="5"/>
  <c r="K154" i="5"/>
  <c r="L154" i="5"/>
  <c r="M154" i="5"/>
  <c r="N154" i="5"/>
  <c r="O154" i="5"/>
  <c r="P154" i="5"/>
  <c r="Q154" i="5"/>
  <c r="R154" i="5"/>
  <c r="I155" i="5"/>
  <c r="J155" i="5"/>
  <c r="K155" i="5"/>
  <c r="L155" i="5"/>
  <c r="M155" i="5"/>
  <c r="N155" i="5"/>
  <c r="O155" i="5"/>
  <c r="P155" i="5"/>
  <c r="Q155" i="5"/>
  <c r="R155" i="5"/>
  <c r="I156" i="5"/>
  <c r="J156" i="5"/>
  <c r="K156" i="5"/>
  <c r="L156" i="5"/>
  <c r="M156" i="5"/>
  <c r="N156" i="5"/>
  <c r="O156" i="5"/>
  <c r="P156" i="5"/>
  <c r="Q156" i="5"/>
  <c r="R156" i="5"/>
  <c r="I157" i="5"/>
  <c r="J157" i="5"/>
  <c r="K157" i="5"/>
  <c r="L157" i="5"/>
  <c r="M157" i="5"/>
  <c r="N157" i="5"/>
  <c r="O157" i="5"/>
  <c r="P157" i="5"/>
  <c r="Q157" i="5"/>
  <c r="R157" i="5"/>
  <c r="I158" i="5"/>
  <c r="J158" i="5"/>
  <c r="K158" i="5"/>
  <c r="L158" i="5"/>
  <c r="M158" i="5"/>
  <c r="N158" i="5"/>
  <c r="O158" i="5"/>
  <c r="P158" i="5"/>
  <c r="Q158" i="5"/>
  <c r="R158" i="5"/>
  <c r="I159" i="5"/>
  <c r="J159" i="5"/>
  <c r="K159" i="5"/>
  <c r="L159" i="5"/>
  <c r="M159" i="5"/>
  <c r="N159" i="5"/>
  <c r="O159" i="5"/>
  <c r="P159" i="5"/>
  <c r="Q159" i="5"/>
  <c r="R159" i="5"/>
  <c r="I160" i="5"/>
  <c r="J160" i="5"/>
  <c r="K160" i="5"/>
  <c r="L160" i="5"/>
  <c r="M160" i="5"/>
  <c r="N160" i="5"/>
  <c r="O160" i="5"/>
  <c r="P160" i="5"/>
  <c r="Q160" i="5"/>
  <c r="R160" i="5"/>
  <c r="I161" i="5"/>
  <c r="J161" i="5"/>
  <c r="K161" i="5"/>
  <c r="L161" i="5"/>
  <c r="M161" i="5"/>
  <c r="N161" i="5"/>
  <c r="O161" i="5"/>
  <c r="P161" i="5"/>
  <c r="Q161" i="5"/>
  <c r="R161" i="5"/>
  <c r="I162" i="5"/>
  <c r="J162" i="5"/>
  <c r="K162" i="5"/>
  <c r="L162" i="5"/>
  <c r="M162" i="5"/>
  <c r="N162" i="5"/>
  <c r="O162" i="5"/>
  <c r="P162" i="5"/>
  <c r="Q162" i="5"/>
  <c r="R162" i="5"/>
  <c r="I163" i="5"/>
  <c r="J163" i="5"/>
  <c r="K163" i="5"/>
  <c r="L163" i="5"/>
  <c r="M163" i="5"/>
  <c r="N163" i="5"/>
  <c r="O163" i="5"/>
  <c r="P163" i="5"/>
  <c r="Q163" i="5"/>
  <c r="R163" i="5"/>
  <c r="I164" i="5"/>
  <c r="J164" i="5"/>
  <c r="K164" i="5"/>
  <c r="L164" i="5"/>
  <c r="M164" i="5"/>
  <c r="N164" i="5"/>
  <c r="O164" i="5"/>
  <c r="P164" i="5"/>
  <c r="Q164" i="5"/>
  <c r="R164" i="5"/>
  <c r="I165" i="5"/>
  <c r="J165" i="5"/>
  <c r="K165" i="5"/>
  <c r="L165" i="5"/>
  <c r="M165" i="5"/>
  <c r="N165" i="5"/>
  <c r="O165" i="5"/>
  <c r="P165" i="5"/>
  <c r="Q165" i="5"/>
  <c r="R165" i="5"/>
  <c r="I166" i="5"/>
  <c r="J166" i="5"/>
  <c r="K166" i="5"/>
  <c r="L166" i="5"/>
  <c r="M166" i="5"/>
  <c r="N166" i="5"/>
  <c r="O166" i="5"/>
  <c r="P166" i="5"/>
  <c r="Q166" i="5"/>
  <c r="R166" i="5"/>
  <c r="I167" i="5"/>
  <c r="J167" i="5"/>
  <c r="K167" i="5"/>
  <c r="L167" i="5"/>
  <c r="M167" i="5"/>
  <c r="N167" i="5"/>
  <c r="O167" i="5"/>
  <c r="P167" i="5"/>
  <c r="Q167" i="5"/>
  <c r="R167" i="5"/>
  <c r="I168" i="5"/>
  <c r="J168" i="5"/>
  <c r="K168" i="5"/>
  <c r="L168" i="5"/>
  <c r="M168" i="5"/>
  <c r="N168" i="5"/>
  <c r="O168" i="5"/>
  <c r="P168" i="5"/>
  <c r="Q168" i="5"/>
  <c r="R168" i="5"/>
  <c r="I169" i="5"/>
  <c r="J169" i="5"/>
  <c r="K169" i="5"/>
  <c r="L169" i="5"/>
  <c r="M169" i="5"/>
  <c r="N169" i="5"/>
  <c r="O169" i="5"/>
  <c r="P169" i="5"/>
  <c r="Q169" i="5"/>
  <c r="R169" i="5"/>
  <c r="I170" i="5"/>
  <c r="J170" i="5"/>
  <c r="K170" i="5"/>
  <c r="L170" i="5"/>
  <c r="M170" i="5"/>
  <c r="N170" i="5"/>
  <c r="O170" i="5"/>
  <c r="P170" i="5"/>
  <c r="Q170" i="5"/>
  <c r="R170" i="5"/>
  <c r="I171" i="5"/>
  <c r="J171" i="5"/>
  <c r="K171" i="5"/>
  <c r="L171" i="5"/>
  <c r="M171" i="5"/>
  <c r="N171" i="5"/>
  <c r="O171" i="5"/>
  <c r="P171" i="5"/>
  <c r="Q171" i="5"/>
  <c r="R171" i="5"/>
  <c r="I172" i="5"/>
  <c r="J172" i="5"/>
  <c r="K172" i="5"/>
  <c r="L172" i="5"/>
  <c r="M172" i="5"/>
  <c r="N172" i="5"/>
  <c r="O172" i="5"/>
  <c r="P172" i="5"/>
  <c r="Q172" i="5"/>
  <c r="R172" i="5"/>
  <c r="I173" i="5"/>
  <c r="J173" i="5"/>
  <c r="K173" i="5"/>
  <c r="L173" i="5"/>
  <c r="M173" i="5"/>
  <c r="N173" i="5"/>
  <c r="O173" i="5"/>
  <c r="P173" i="5"/>
  <c r="Q173" i="5"/>
  <c r="R173" i="5"/>
  <c r="I174" i="5"/>
  <c r="J174" i="5"/>
  <c r="K174" i="5"/>
  <c r="L174" i="5"/>
  <c r="M174" i="5"/>
  <c r="N174" i="5"/>
  <c r="O174" i="5"/>
  <c r="P174" i="5"/>
  <c r="Q174" i="5"/>
  <c r="R174" i="5"/>
  <c r="I175" i="5"/>
  <c r="J175" i="5"/>
  <c r="K175" i="5"/>
  <c r="L175" i="5"/>
  <c r="M175" i="5"/>
  <c r="N175" i="5"/>
  <c r="O175" i="5"/>
  <c r="P175" i="5"/>
  <c r="Q175" i="5"/>
  <c r="R175" i="5"/>
  <c r="I176" i="5"/>
  <c r="J176" i="5"/>
  <c r="K176" i="5"/>
  <c r="L176" i="5"/>
  <c r="M176" i="5"/>
  <c r="N176" i="5"/>
  <c r="O176" i="5"/>
  <c r="P176" i="5"/>
  <c r="Q176" i="5"/>
  <c r="R176" i="5"/>
  <c r="I177" i="5"/>
  <c r="J177" i="5"/>
  <c r="K177" i="5"/>
  <c r="L177" i="5"/>
  <c r="M177" i="5"/>
  <c r="N177" i="5"/>
  <c r="O177" i="5"/>
  <c r="P177" i="5"/>
  <c r="Q177" i="5"/>
  <c r="R177" i="5"/>
  <c r="I178" i="5"/>
  <c r="J178" i="5"/>
  <c r="K178" i="5"/>
  <c r="L178" i="5"/>
  <c r="M178" i="5"/>
  <c r="N178" i="5"/>
  <c r="O178" i="5"/>
  <c r="P178" i="5"/>
  <c r="Q178" i="5"/>
  <c r="R178" i="5"/>
  <c r="I179" i="5"/>
  <c r="J179" i="5"/>
  <c r="K179" i="5"/>
  <c r="L179" i="5"/>
  <c r="M179" i="5"/>
  <c r="N179" i="5"/>
  <c r="O179" i="5"/>
  <c r="P179" i="5"/>
  <c r="Q179" i="5"/>
  <c r="R179" i="5"/>
  <c r="I180" i="5"/>
  <c r="J180" i="5"/>
  <c r="K180" i="5"/>
  <c r="L180" i="5"/>
  <c r="M180" i="5"/>
  <c r="N180" i="5"/>
  <c r="O180" i="5"/>
  <c r="P180" i="5"/>
  <c r="Q180" i="5"/>
  <c r="R180" i="5"/>
  <c r="I181" i="5"/>
  <c r="J181" i="5"/>
  <c r="K181" i="5"/>
  <c r="L181" i="5"/>
  <c r="M181" i="5"/>
  <c r="N181" i="5"/>
  <c r="O181" i="5"/>
  <c r="P181" i="5"/>
  <c r="Q181" i="5"/>
  <c r="R181" i="5"/>
  <c r="I182" i="5"/>
  <c r="J182" i="5"/>
  <c r="K182" i="5"/>
  <c r="L182" i="5"/>
  <c r="M182" i="5"/>
  <c r="N182" i="5"/>
  <c r="O182" i="5"/>
  <c r="P182" i="5"/>
  <c r="Q182" i="5"/>
  <c r="R182" i="5"/>
  <c r="I183" i="5"/>
  <c r="J183" i="5"/>
  <c r="K183" i="5"/>
  <c r="L183" i="5"/>
  <c r="M183" i="5"/>
  <c r="N183" i="5"/>
  <c r="O183" i="5"/>
  <c r="P183" i="5"/>
  <c r="Q183" i="5"/>
  <c r="R183" i="5"/>
  <c r="I184" i="5"/>
  <c r="J184" i="5"/>
  <c r="K184" i="5"/>
  <c r="L184" i="5"/>
  <c r="M184" i="5"/>
  <c r="N184" i="5"/>
  <c r="O184" i="5"/>
  <c r="P184" i="5"/>
  <c r="Q184" i="5"/>
  <c r="R184" i="5"/>
  <c r="I185" i="5"/>
  <c r="J185" i="5"/>
  <c r="K185" i="5"/>
  <c r="L185" i="5"/>
  <c r="M185" i="5"/>
  <c r="N185" i="5"/>
  <c r="O185" i="5"/>
  <c r="P185" i="5"/>
  <c r="Q185" i="5"/>
  <c r="R185" i="5"/>
  <c r="I186" i="5"/>
  <c r="J186" i="5"/>
  <c r="K186" i="5"/>
  <c r="L186" i="5"/>
  <c r="M186" i="5"/>
  <c r="N186" i="5"/>
  <c r="O186" i="5"/>
  <c r="P186" i="5"/>
  <c r="Q186" i="5"/>
  <c r="R186" i="5"/>
  <c r="I187" i="5"/>
  <c r="J187" i="5"/>
  <c r="K187" i="5"/>
  <c r="L187" i="5"/>
  <c r="M187" i="5"/>
  <c r="N187" i="5"/>
  <c r="O187" i="5"/>
  <c r="P187" i="5"/>
  <c r="Q187" i="5"/>
  <c r="R187" i="5"/>
  <c r="I188" i="5"/>
  <c r="J188" i="5"/>
  <c r="K188" i="5"/>
  <c r="L188" i="5"/>
  <c r="M188" i="5"/>
  <c r="N188" i="5"/>
  <c r="O188" i="5"/>
  <c r="P188" i="5"/>
  <c r="Q188" i="5"/>
  <c r="R188" i="5"/>
  <c r="I189" i="5"/>
  <c r="J189" i="5"/>
  <c r="K189" i="5"/>
  <c r="L189" i="5"/>
  <c r="M189" i="5"/>
  <c r="N189" i="5"/>
  <c r="O189" i="5"/>
  <c r="P189" i="5"/>
  <c r="Q189" i="5"/>
  <c r="R189" i="5"/>
  <c r="I190" i="5"/>
  <c r="J190" i="5"/>
  <c r="K190" i="5"/>
  <c r="L190" i="5"/>
  <c r="M190" i="5"/>
  <c r="N190" i="5"/>
  <c r="O190" i="5"/>
  <c r="P190" i="5"/>
  <c r="Q190" i="5"/>
  <c r="R190" i="5"/>
  <c r="I191" i="5"/>
  <c r="J191" i="5"/>
  <c r="K191" i="5"/>
  <c r="L191" i="5"/>
  <c r="M191" i="5"/>
  <c r="N191" i="5"/>
  <c r="O191" i="5"/>
  <c r="P191" i="5"/>
  <c r="Q191" i="5"/>
  <c r="R191" i="5"/>
  <c r="I192" i="5"/>
  <c r="J192" i="5"/>
  <c r="K192" i="5"/>
  <c r="L192" i="5"/>
  <c r="M192" i="5"/>
  <c r="N192" i="5"/>
  <c r="O192" i="5"/>
  <c r="P192" i="5"/>
  <c r="Q192" i="5"/>
  <c r="R192" i="5"/>
  <c r="I193" i="5"/>
  <c r="J193" i="5"/>
  <c r="K193" i="5"/>
  <c r="L193" i="5"/>
  <c r="M193" i="5"/>
  <c r="N193" i="5"/>
  <c r="O193" i="5"/>
  <c r="P193" i="5"/>
  <c r="Q193" i="5"/>
  <c r="R193" i="5"/>
  <c r="I194" i="5"/>
  <c r="J194" i="5"/>
  <c r="K194" i="5"/>
  <c r="L194" i="5"/>
  <c r="M194" i="5"/>
  <c r="N194" i="5"/>
  <c r="O194" i="5"/>
  <c r="P194" i="5"/>
  <c r="Q194" i="5"/>
  <c r="R194" i="5"/>
  <c r="I195" i="5"/>
  <c r="J195" i="5"/>
  <c r="K195" i="5"/>
  <c r="L195" i="5"/>
  <c r="M195" i="5"/>
  <c r="N195" i="5"/>
  <c r="O195" i="5"/>
  <c r="P195" i="5"/>
  <c r="Q195" i="5"/>
  <c r="R195" i="5"/>
  <c r="I196" i="5"/>
  <c r="J196" i="5"/>
  <c r="K196" i="5"/>
  <c r="L196" i="5"/>
  <c r="M196" i="5"/>
  <c r="N196" i="5"/>
  <c r="O196" i="5"/>
  <c r="P196" i="5"/>
  <c r="Q196" i="5"/>
  <c r="R196" i="5"/>
  <c r="I197" i="5"/>
  <c r="J197" i="5"/>
  <c r="K197" i="5"/>
  <c r="L197" i="5"/>
  <c r="M197" i="5"/>
  <c r="N197" i="5"/>
  <c r="O197" i="5"/>
  <c r="P197" i="5"/>
  <c r="Q197" i="5"/>
  <c r="R197" i="5"/>
  <c r="I198" i="5"/>
  <c r="J198" i="5"/>
  <c r="K198" i="5"/>
  <c r="L198" i="5"/>
  <c r="M198" i="5"/>
  <c r="N198" i="5"/>
  <c r="O198" i="5"/>
  <c r="P198" i="5"/>
  <c r="Q198" i="5"/>
  <c r="R198" i="5"/>
  <c r="I199" i="5"/>
  <c r="J199" i="5"/>
  <c r="K199" i="5"/>
  <c r="L199" i="5"/>
  <c r="M199" i="5"/>
  <c r="N199" i="5"/>
  <c r="O199" i="5"/>
  <c r="P199" i="5"/>
  <c r="Q199" i="5"/>
  <c r="R199" i="5"/>
  <c r="I200" i="5"/>
  <c r="J200" i="5"/>
  <c r="K200" i="5"/>
  <c r="L200" i="5"/>
  <c r="M200" i="5"/>
  <c r="N200" i="5"/>
  <c r="O200" i="5"/>
  <c r="P200" i="5"/>
  <c r="Q200" i="5"/>
  <c r="R200" i="5"/>
  <c r="I201" i="5"/>
  <c r="J201" i="5"/>
  <c r="K201" i="5"/>
  <c r="L201" i="5"/>
  <c r="M201" i="5"/>
  <c r="N201" i="5"/>
  <c r="O201" i="5"/>
  <c r="P201" i="5"/>
  <c r="Q201" i="5"/>
  <c r="R201" i="5"/>
  <c r="I202" i="5"/>
  <c r="J202" i="5"/>
  <c r="K202" i="5"/>
  <c r="L202" i="5"/>
  <c r="M202" i="5"/>
  <c r="N202" i="5"/>
  <c r="O202" i="5"/>
  <c r="P202" i="5"/>
  <c r="Q202" i="5"/>
  <c r="R202" i="5"/>
  <c r="I203" i="5"/>
  <c r="J203" i="5"/>
  <c r="K203" i="5"/>
  <c r="L203" i="5"/>
  <c r="M203" i="5"/>
  <c r="N203" i="5"/>
  <c r="O203" i="5"/>
  <c r="P203" i="5"/>
  <c r="Q203" i="5"/>
  <c r="R203" i="5"/>
  <c r="I204" i="5"/>
  <c r="J204" i="5"/>
  <c r="K204" i="5"/>
  <c r="L204" i="5"/>
  <c r="M204" i="5"/>
  <c r="N204" i="5"/>
  <c r="O204" i="5"/>
  <c r="P204" i="5"/>
  <c r="Q204" i="5"/>
  <c r="R204" i="5"/>
  <c r="I205" i="5"/>
  <c r="J205" i="5"/>
  <c r="K205" i="5"/>
  <c r="L205" i="5"/>
  <c r="M205" i="5"/>
  <c r="N205" i="5"/>
  <c r="O205" i="5"/>
  <c r="P205" i="5"/>
  <c r="Q205" i="5"/>
  <c r="R205" i="5"/>
  <c r="I206" i="5"/>
  <c r="J206" i="5"/>
  <c r="K206" i="5"/>
  <c r="L206" i="5"/>
  <c r="M206" i="5"/>
  <c r="N206" i="5"/>
  <c r="O206" i="5"/>
  <c r="P206" i="5"/>
  <c r="Q206" i="5"/>
  <c r="R206" i="5"/>
  <c r="I207" i="5"/>
  <c r="J207" i="5"/>
  <c r="K207" i="5"/>
  <c r="L207" i="5"/>
  <c r="M207" i="5"/>
  <c r="N207" i="5"/>
  <c r="O207" i="5"/>
  <c r="P207" i="5"/>
  <c r="Q207" i="5"/>
  <c r="R207" i="5"/>
  <c r="I208" i="5"/>
  <c r="J208" i="5"/>
  <c r="K208" i="5"/>
  <c r="L208" i="5"/>
  <c r="M208" i="5"/>
  <c r="N208" i="5"/>
  <c r="O208" i="5"/>
  <c r="P208" i="5"/>
  <c r="Q208" i="5"/>
  <c r="R208" i="5"/>
  <c r="I209" i="5"/>
  <c r="J209" i="5"/>
  <c r="K209" i="5"/>
  <c r="L209" i="5"/>
  <c r="M209" i="5"/>
  <c r="N209" i="5"/>
  <c r="O209" i="5"/>
  <c r="P209" i="5"/>
  <c r="Q209" i="5"/>
  <c r="R209" i="5"/>
  <c r="I210" i="5"/>
  <c r="J210" i="5"/>
  <c r="K210" i="5"/>
  <c r="L210" i="5"/>
  <c r="M210" i="5"/>
  <c r="N210" i="5"/>
  <c r="O210" i="5"/>
  <c r="P210" i="5"/>
  <c r="Q210" i="5"/>
  <c r="R210" i="5"/>
  <c r="I211" i="5"/>
  <c r="J211" i="5"/>
  <c r="K211" i="5"/>
  <c r="L211" i="5"/>
  <c r="M211" i="5"/>
  <c r="N211" i="5"/>
  <c r="O211" i="5"/>
  <c r="P211" i="5"/>
  <c r="Q211" i="5"/>
  <c r="R211" i="5"/>
  <c r="I212" i="5"/>
  <c r="J212" i="5"/>
  <c r="K212" i="5"/>
  <c r="L212" i="5"/>
  <c r="M212" i="5"/>
  <c r="N212" i="5"/>
  <c r="O212" i="5"/>
  <c r="P212" i="5"/>
  <c r="Q212" i="5"/>
  <c r="R212" i="5"/>
  <c r="I213" i="5"/>
  <c r="J213" i="5"/>
  <c r="K213" i="5"/>
  <c r="L213" i="5"/>
  <c r="M213" i="5"/>
  <c r="N213" i="5"/>
  <c r="O213" i="5"/>
  <c r="P213" i="5"/>
  <c r="Q213" i="5"/>
  <c r="R213" i="5"/>
  <c r="I214" i="5"/>
  <c r="J214" i="5"/>
  <c r="K214" i="5"/>
  <c r="L214" i="5"/>
  <c r="M214" i="5"/>
  <c r="N214" i="5"/>
  <c r="O214" i="5"/>
  <c r="P214" i="5"/>
  <c r="Q214" i="5"/>
  <c r="R214" i="5"/>
  <c r="I215" i="5"/>
  <c r="J215" i="5"/>
  <c r="K215" i="5"/>
  <c r="L215" i="5"/>
  <c r="M215" i="5"/>
  <c r="N215" i="5"/>
  <c r="O215" i="5"/>
  <c r="P215" i="5"/>
  <c r="Q215" i="5"/>
  <c r="R215" i="5"/>
  <c r="I216" i="5"/>
  <c r="J216" i="5"/>
  <c r="K216" i="5"/>
  <c r="L216" i="5"/>
  <c r="M216" i="5"/>
  <c r="N216" i="5"/>
  <c r="O216" i="5"/>
  <c r="P216" i="5"/>
  <c r="Q216" i="5"/>
  <c r="R216" i="5"/>
  <c r="I217" i="5"/>
  <c r="J217" i="5"/>
  <c r="K217" i="5"/>
  <c r="L217" i="5"/>
  <c r="M217" i="5"/>
  <c r="N217" i="5"/>
  <c r="O217" i="5"/>
  <c r="P217" i="5"/>
  <c r="Q217" i="5"/>
  <c r="R217" i="5"/>
  <c r="I218" i="5"/>
  <c r="J218" i="5"/>
  <c r="K218" i="5"/>
  <c r="L218" i="5"/>
  <c r="M218" i="5"/>
  <c r="N218" i="5"/>
  <c r="O218" i="5"/>
  <c r="P218" i="5"/>
  <c r="Q218" i="5"/>
  <c r="R218" i="5"/>
  <c r="I219" i="5"/>
  <c r="J219" i="5"/>
  <c r="K219" i="5"/>
  <c r="L219" i="5"/>
  <c r="M219" i="5"/>
  <c r="N219" i="5"/>
  <c r="O219" i="5"/>
  <c r="P219" i="5"/>
  <c r="Q219" i="5"/>
  <c r="R219" i="5"/>
  <c r="I220" i="5"/>
  <c r="J220" i="5"/>
  <c r="K220" i="5"/>
  <c r="L220" i="5"/>
  <c r="M220" i="5"/>
  <c r="N220" i="5"/>
  <c r="O220" i="5"/>
  <c r="P220" i="5"/>
  <c r="Q220" i="5"/>
  <c r="R220" i="5"/>
  <c r="I221" i="5"/>
  <c r="J221" i="5"/>
  <c r="K221" i="5"/>
  <c r="L221" i="5"/>
  <c r="M221" i="5"/>
  <c r="N221" i="5"/>
  <c r="O221" i="5"/>
  <c r="P221" i="5"/>
  <c r="Q221" i="5"/>
  <c r="R221" i="5"/>
  <c r="I222" i="5"/>
  <c r="J222" i="5"/>
  <c r="K222" i="5"/>
  <c r="L222" i="5"/>
  <c r="M222" i="5"/>
  <c r="N222" i="5"/>
  <c r="O222" i="5"/>
  <c r="P222" i="5"/>
  <c r="Q222" i="5"/>
  <c r="R222" i="5"/>
  <c r="I223" i="5"/>
  <c r="J223" i="5"/>
  <c r="K223" i="5"/>
  <c r="L223" i="5"/>
  <c r="M223" i="5"/>
  <c r="N223" i="5"/>
  <c r="O223" i="5"/>
  <c r="P223" i="5"/>
  <c r="Q223" i="5"/>
  <c r="R223" i="5"/>
  <c r="I224" i="5"/>
  <c r="J224" i="5"/>
  <c r="K224" i="5"/>
  <c r="L224" i="5"/>
  <c r="M224" i="5"/>
  <c r="N224" i="5"/>
  <c r="O224" i="5"/>
  <c r="P224" i="5"/>
  <c r="Q224" i="5"/>
  <c r="R224" i="5"/>
  <c r="I225" i="5"/>
  <c r="J225" i="5"/>
  <c r="K225" i="5"/>
  <c r="L225" i="5"/>
  <c r="M225" i="5"/>
  <c r="N225" i="5"/>
  <c r="O225" i="5"/>
  <c r="P225" i="5"/>
  <c r="Q225" i="5"/>
  <c r="R225" i="5"/>
  <c r="I226" i="5"/>
  <c r="J226" i="5"/>
  <c r="K226" i="5"/>
  <c r="L226" i="5"/>
  <c r="M226" i="5"/>
  <c r="N226" i="5"/>
  <c r="O226" i="5"/>
  <c r="P226" i="5"/>
  <c r="Q226" i="5"/>
  <c r="R226" i="5"/>
  <c r="I227" i="5"/>
  <c r="J227" i="5"/>
  <c r="K227" i="5"/>
  <c r="L227" i="5"/>
  <c r="M227" i="5"/>
  <c r="N227" i="5"/>
  <c r="O227" i="5"/>
  <c r="P227" i="5"/>
  <c r="Q227" i="5"/>
  <c r="R227" i="5"/>
  <c r="I228" i="5"/>
  <c r="J228" i="5"/>
  <c r="K228" i="5"/>
  <c r="L228" i="5"/>
  <c r="M228" i="5"/>
  <c r="N228" i="5"/>
  <c r="O228" i="5"/>
  <c r="P228" i="5"/>
  <c r="Q228" i="5"/>
  <c r="R228" i="5"/>
  <c r="I229" i="5"/>
  <c r="J229" i="5"/>
  <c r="K229" i="5"/>
  <c r="L229" i="5"/>
  <c r="M229" i="5"/>
  <c r="N229" i="5"/>
  <c r="O229" i="5"/>
  <c r="P229" i="5"/>
  <c r="Q229" i="5"/>
  <c r="R229" i="5"/>
  <c r="I230" i="5"/>
  <c r="J230" i="5"/>
  <c r="K230" i="5"/>
  <c r="L230" i="5"/>
  <c r="M230" i="5"/>
  <c r="N230" i="5"/>
  <c r="O230" i="5"/>
  <c r="P230" i="5"/>
  <c r="Q230" i="5"/>
  <c r="R230" i="5"/>
  <c r="I231" i="5"/>
  <c r="J231" i="5"/>
  <c r="K231" i="5"/>
  <c r="L231" i="5"/>
  <c r="M231" i="5"/>
  <c r="N231" i="5"/>
  <c r="O231" i="5"/>
  <c r="P231" i="5"/>
  <c r="Q231" i="5"/>
  <c r="R231" i="5"/>
  <c r="I232" i="5"/>
  <c r="J232" i="5"/>
  <c r="K232" i="5"/>
  <c r="L232" i="5"/>
  <c r="M232" i="5"/>
  <c r="N232" i="5"/>
  <c r="O232" i="5"/>
  <c r="P232" i="5"/>
  <c r="Q232" i="5"/>
  <c r="R232" i="5"/>
  <c r="I233" i="5"/>
  <c r="J233" i="5"/>
  <c r="K233" i="5"/>
  <c r="L233" i="5"/>
  <c r="M233" i="5"/>
  <c r="N233" i="5"/>
  <c r="O233" i="5"/>
  <c r="P233" i="5"/>
  <c r="Q233" i="5"/>
  <c r="R233" i="5"/>
  <c r="I234" i="5"/>
  <c r="J234" i="5"/>
  <c r="K234" i="5"/>
  <c r="L234" i="5"/>
  <c r="M234" i="5"/>
  <c r="N234" i="5"/>
  <c r="O234" i="5"/>
  <c r="P234" i="5"/>
  <c r="Q234" i="5"/>
  <c r="R234" i="5"/>
  <c r="I235" i="5"/>
  <c r="J235" i="5"/>
  <c r="K235" i="5"/>
  <c r="L235" i="5"/>
  <c r="M235" i="5"/>
  <c r="N235" i="5"/>
  <c r="O235" i="5"/>
  <c r="P235" i="5"/>
  <c r="Q235" i="5"/>
  <c r="R235" i="5"/>
  <c r="I236" i="5"/>
  <c r="J236" i="5"/>
  <c r="K236" i="5"/>
  <c r="L236" i="5"/>
  <c r="M236" i="5"/>
  <c r="N236" i="5"/>
  <c r="O236" i="5"/>
  <c r="P236" i="5"/>
  <c r="Q236" i="5"/>
  <c r="R236" i="5"/>
  <c r="I237" i="5"/>
  <c r="J237" i="5"/>
  <c r="K237" i="5"/>
  <c r="L237" i="5"/>
  <c r="M237" i="5"/>
  <c r="N237" i="5"/>
  <c r="O237" i="5"/>
  <c r="P237" i="5"/>
  <c r="Q237" i="5"/>
  <c r="R237" i="5"/>
  <c r="I238" i="5"/>
  <c r="J238" i="5"/>
  <c r="K238" i="5"/>
  <c r="L238" i="5"/>
  <c r="M238" i="5"/>
  <c r="N238" i="5"/>
  <c r="O238" i="5"/>
  <c r="P238" i="5"/>
  <c r="Q238" i="5"/>
  <c r="R238" i="5"/>
  <c r="I239" i="5"/>
  <c r="J239" i="5"/>
  <c r="K239" i="5"/>
  <c r="L239" i="5"/>
  <c r="M239" i="5"/>
  <c r="N239" i="5"/>
  <c r="O239" i="5"/>
  <c r="P239" i="5"/>
  <c r="Q239" i="5"/>
  <c r="R239" i="5"/>
  <c r="I240" i="5"/>
  <c r="J240" i="5"/>
  <c r="K240" i="5"/>
  <c r="L240" i="5"/>
  <c r="M240" i="5"/>
  <c r="N240" i="5"/>
  <c r="O240" i="5"/>
  <c r="P240" i="5"/>
  <c r="Q240" i="5"/>
  <c r="R240" i="5"/>
  <c r="I241" i="5"/>
  <c r="J241" i="5"/>
  <c r="K241" i="5"/>
  <c r="L241" i="5"/>
  <c r="M241" i="5"/>
  <c r="N241" i="5"/>
  <c r="O241" i="5"/>
  <c r="P241" i="5"/>
  <c r="Q241" i="5"/>
  <c r="R241" i="5"/>
  <c r="I242" i="5"/>
  <c r="J242" i="5"/>
  <c r="K242" i="5"/>
  <c r="L242" i="5"/>
  <c r="M242" i="5"/>
  <c r="N242" i="5"/>
  <c r="O242" i="5"/>
  <c r="P242" i="5"/>
  <c r="Q242" i="5"/>
  <c r="R242" i="5"/>
  <c r="I243" i="5"/>
  <c r="J243" i="5"/>
  <c r="K243" i="5"/>
  <c r="L243" i="5"/>
  <c r="M243" i="5"/>
  <c r="N243" i="5"/>
  <c r="O243" i="5"/>
  <c r="P243" i="5"/>
  <c r="Q243" i="5"/>
  <c r="R243" i="5"/>
  <c r="I244" i="5"/>
  <c r="J244" i="5"/>
  <c r="K244" i="5"/>
  <c r="L244" i="5"/>
  <c r="M244" i="5"/>
  <c r="N244" i="5"/>
  <c r="O244" i="5"/>
  <c r="P244" i="5"/>
  <c r="Q244" i="5"/>
  <c r="R244" i="5"/>
  <c r="I245" i="5"/>
  <c r="J245" i="5"/>
  <c r="K245" i="5"/>
  <c r="L245" i="5"/>
  <c r="M245" i="5"/>
  <c r="N245" i="5"/>
  <c r="O245" i="5"/>
  <c r="P245" i="5"/>
  <c r="Q245" i="5"/>
  <c r="R245" i="5"/>
  <c r="I246" i="5"/>
  <c r="J246" i="5"/>
  <c r="K246" i="5"/>
  <c r="L246" i="5"/>
  <c r="M246" i="5"/>
  <c r="N246" i="5"/>
  <c r="O246" i="5"/>
  <c r="P246" i="5"/>
  <c r="Q246" i="5"/>
  <c r="R246" i="5"/>
  <c r="I247" i="5"/>
  <c r="J247" i="5"/>
  <c r="K247" i="5"/>
  <c r="L247" i="5"/>
  <c r="M247" i="5"/>
  <c r="N247" i="5"/>
  <c r="O247" i="5"/>
  <c r="P247" i="5"/>
  <c r="Q247" i="5"/>
  <c r="R247" i="5"/>
  <c r="I248" i="5"/>
  <c r="J248" i="5"/>
  <c r="K248" i="5"/>
  <c r="L248" i="5"/>
  <c r="M248" i="5"/>
  <c r="N248" i="5"/>
  <c r="O248" i="5"/>
  <c r="P248" i="5"/>
  <c r="Q248" i="5"/>
  <c r="R248" i="5"/>
  <c r="I249" i="5"/>
  <c r="J249" i="5"/>
  <c r="K249" i="5"/>
  <c r="L249" i="5"/>
  <c r="M249" i="5"/>
  <c r="N249" i="5"/>
  <c r="O249" i="5"/>
  <c r="P249" i="5"/>
  <c r="Q249" i="5"/>
  <c r="R249" i="5"/>
  <c r="I250" i="5"/>
  <c r="J250" i="5"/>
  <c r="K250" i="5"/>
  <c r="L250" i="5"/>
  <c r="M250" i="5"/>
  <c r="N250" i="5"/>
  <c r="O250" i="5"/>
  <c r="P250" i="5"/>
  <c r="Q250" i="5"/>
  <c r="R250" i="5"/>
  <c r="I251" i="5"/>
  <c r="J251" i="5"/>
  <c r="K251" i="5"/>
  <c r="L251" i="5"/>
  <c r="M251" i="5"/>
  <c r="N251" i="5"/>
  <c r="O251" i="5"/>
  <c r="P251" i="5"/>
  <c r="Q251" i="5"/>
  <c r="R251" i="5"/>
  <c r="I252" i="5"/>
  <c r="J252" i="5"/>
  <c r="K252" i="5"/>
  <c r="L252" i="5"/>
  <c r="M252" i="5"/>
  <c r="N252" i="5"/>
  <c r="O252" i="5"/>
  <c r="P252" i="5"/>
  <c r="Q252" i="5"/>
  <c r="R252" i="5"/>
  <c r="I253" i="5"/>
  <c r="J253" i="5"/>
  <c r="K253" i="5"/>
  <c r="L253" i="5"/>
  <c r="M253" i="5"/>
  <c r="N253" i="5"/>
  <c r="O253" i="5"/>
  <c r="P253" i="5"/>
  <c r="Q253" i="5"/>
  <c r="R253" i="5"/>
  <c r="I254" i="5"/>
  <c r="J254" i="5"/>
  <c r="K254" i="5"/>
  <c r="L254" i="5"/>
  <c r="M254" i="5"/>
  <c r="N254" i="5"/>
  <c r="O254" i="5"/>
  <c r="P254" i="5"/>
  <c r="Q254" i="5"/>
  <c r="R254" i="5"/>
  <c r="I255" i="5"/>
  <c r="J255" i="5"/>
  <c r="K255" i="5"/>
  <c r="L255" i="5"/>
  <c r="M255" i="5"/>
  <c r="N255" i="5"/>
  <c r="O255" i="5"/>
  <c r="P255" i="5"/>
  <c r="Q255" i="5"/>
  <c r="R255" i="5"/>
  <c r="I256" i="5"/>
  <c r="J256" i="5"/>
  <c r="K256" i="5"/>
  <c r="L256" i="5"/>
  <c r="M256" i="5"/>
  <c r="N256" i="5"/>
  <c r="O256" i="5"/>
  <c r="P256" i="5"/>
  <c r="Q256" i="5"/>
  <c r="R256" i="5"/>
  <c r="I257" i="5"/>
  <c r="J257" i="5"/>
  <c r="K257" i="5"/>
  <c r="L257" i="5"/>
  <c r="M257" i="5"/>
  <c r="N257" i="5"/>
  <c r="O257" i="5"/>
  <c r="P257" i="5"/>
  <c r="Q257" i="5"/>
  <c r="R257" i="5"/>
  <c r="I258" i="5"/>
  <c r="J258" i="5"/>
  <c r="K258" i="5"/>
  <c r="L258" i="5"/>
  <c r="M258" i="5"/>
  <c r="N258" i="5"/>
  <c r="O258" i="5"/>
  <c r="P258" i="5"/>
  <c r="Q258" i="5"/>
  <c r="R258" i="5"/>
  <c r="I259" i="5"/>
  <c r="J259" i="5"/>
  <c r="K259" i="5"/>
  <c r="L259" i="5"/>
  <c r="M259" i="5"/>
  <c r="N259" i="5"/>
  <c r="O259" i="5"/>
  <c r="P259" i="5"/>
  <c r="Q259" i="5"/>
  <c r="R259" i="5"/>
  <c r="I260" i="5"/>
  <c r="J260" i="5"/>
  <c r="K260" i="5"/>
  <c r="L260" i="5"/>
  <c r="M260" i="5"/>
  <c r="N260" i="5"/>
  <c r="O260" i="5"/>
  <c r="P260" i="5"/>
  <c r="Q260" i="5"/>
  <c r="R260" i="5"/>
  <c r="I261" i="5"/>
  <c r="J261" i="5"/>
  <c r="K261" i="5"/>
  <c r="L261" i="5"/>
  <c r="M261" i="5"/>
  <c r="N261" i="5"/>
  <c r="O261" i="5"/>
  <c r="P261" i="5"/>
  <c r="Q261" i="5"/>
  <c r="R261" i="5"/>
  <c r="I262" i="5"/>
  <c r="J262" i="5"/>
  <c r="K262" i="5"/>
  <c r="L262" i="5"/>
  <c r="M262" i="5"/>
  <c r="N262" i="5"/>
  <c r="O262" i="5"/>
  <c r="P262" i="5"/>
  <c r="Q262" i="5"/>
  <c r="R262" i="5"/>
  <c r="I263" i="5"/>
  <c r="J263" i="5"/>
  <c r="K263" i="5"/>
  <c r="L263" i="5"/>
  <c r="M263" i="5"/>
  <c r="N263" i="5"/>
  <c r="O263" i="5"/>
  <c r="P263" i="5"/>
  <c r="Q263" i="5"/>
  <c r="R263" i="5"/>
  <c r="I264" i="5"/>
  <c r="J264" i="5"/>
  <c r="K264" i="5"/>
  <c r="L264" i="5"/>
  <c r="M264" i="5"/>
  <c r="N264" i="5"/>
  <c r="O264" i="5"/>
  <c r="P264" i="5"/>
  <c r="Q264" i="5"/>
  <c r="R264" i="5"/>
  <c r="I265" i="5"/>
  <c r="J265" i="5"/>
  <c r="K265" i="5"/>
  <c r="L265" i="5"/>
  <c r="M265" i="5"/>
  <c r="N265" i="5"/>
  <c r="O265" i="5"/>
  <c r="P265" i="5"/>
  <c r="Q265" i="5"/>
  <c r="R265" i="5"/>
  <c r="I266" i="5"/>
  <c r="J266" i="5"/>
  <c r="K266" i="5"/>
  <c r="L266" i="5"/>
  <c r="M266" i="5"/>
  <c r="N266" i="5"/>
  <c r="O266" i="5"/>
  <c r="P266" i="5"/>
  <c r="Q266" i="5"/>
  <c r="R266" i="5"/>
  <c r="I267" i="5"/>
  <c r="J267" i="5"/>
  <c r="K267" i="5"/>
  <c r="L267" i="5"/>
  <c r="M267" i="5"/>
  <c r="N267" i="5"/>
  <c r="O267" i="5"/>
  <c r="P267" i="5"/>
  <c r="Q267" i="5"/>
  <c r="R267" i="5"/>
  <c r="I268" i="5"/>
  <c r="J268" i="5"/>
  <c r="K268" i="5"/>
  <c r="L268" i="5"/>
  <c r="M268" i="5"/>
  <c r="N268" i="5"/>
  <c r="O268" i="5"/>
  <c r="P268" i="5"/>
  <c r="Q268" i="5"/>
  <c r="R268" i="5"/>
  <c r="I269" i="5"/>
  <c r="J269" i="5"/>
  <c r="K269" i="5"/>
  <c r="L269" i="5"/>
  <c r="M269" i="5"/>
  <c r="N269" i="5"/>
  <c r="O269" i="5"/>
  <c r="P269" i="5"/>
  <c r="Q269" i="5"/>
  <c r="R269" i="5"/>
  <c r="I270" i="5"/>
  <c r="J270" i="5"/>
  <c r="K270" i="5"/>
  <c r="L270" i="5"/>
  <c r="M270" i="5"/>
  <c r="N270" i="5"/>
  <c r="O270" i="5"/>
  <c r="P270" i="5"/>
  <c r="Q270" i="5"/>
  <c r="R270" i="5"/>
  <c r="I271" i="5"/>
  <c r="J271" i="5"/>
  <c r="K271" i="5"/>
  <c r="L271" i="5"/>
  <c r="M271" i="5"/>
  <c r="N271" i="5"/>
  <c r="O271" i="5"/>
  <c r="P271" i="5"/>
  <c r="Q271" i="5"/>
  <c r="R271" i="5"/>
  <c r="I272" i="5"/>
  <c r="J272" i="5"/>
  <c r="K272" i="5"/>
  <c r="L272" i="5"/>
  <c r="M272" i="5"/>
  <c r="N272" i="5"/>
  <c r="O272" i="5"/>
  <c r="P272" i="5"/>
  <c r="Q272" i="5"/>
  <c r="R272" i="5"/>
  <c r="I273" i="5"/>
  <c r="J273" i="5"/>
  <c r="K273" i="5"/>
  <c r="L273" i="5"/>
  <c r="M273" i="5"/>
  <c r="N273" i="5"/>
  <c r="O273" i="5"/>
  <c r="P273" i="5"/>
  <c r="Q273" i="5"/>
  <c r="R273" i="5"/>
  <c r="I274" i="5"/>
  <c r="J274" i="5"/>
  <c r="K274" i="5"/>
  <c r="L274" i="5"/>
  <c r="M274" i="5"/>
  <c r="N274" i="5"/>
  <c r="O274" i="5"/>
  <c r="P274" i="5"/>
  <c r="Q274" i="5"/>
  <c r="R274" i="5"/>
  <c r="I275" i="5"/>
  <c r="J275" i="5"/>
  <c r="K275" i="5"/>
  <c r="L275" i="5"/>
  <c r="M275" i="5"/>
  <c r="N275" i="5"/>
  <c r="O275" i="5"/>
  <c r="P275" i="5"/>
  <c r="Q275" i="5"/>
  <c r="R275" i="5"/>
  <c r="I276" i="5"/>
  <c r="J276" i="5"/>
  <c r="K276" i="5"/>
  <c r="L276" i="5"/>
  <c r="M276" i="5"/>
  <c r="N276" i="5"/>
  <c r="O276" i="5"/>
  <c r="P276" i="5"/>
  <c r="Q276" i="5"/>
  <c r="R276" i="5"/>
  <c r="I277" i="5"/>
  <c r="J277" i="5"/>
  <c r="K277" i="5"/>
  <c r="L277" i="5"/>
  <c r="M277" i="5"/>
  <c r="N277" i="5"/>
  <c r="O277" i="5"/>
  <c r="P277" i="5"/>
  <c r="Q277" i="5"/>
  <c r="R277" i="5"/>
  <c r="I278" i="5"/>
  <c r="J278" i="5"/>
  <c r="K278" i="5"/>
  <c r="L278" i="5"/>
  <c r="M278" i="5"/>
  <c r="N278" i="5"/>
  <c r="O278" i="5"/>
  <c r="P278" i="5"/>
  <c r="Q278" i="5"/>
  <c r="R278" i="5"/>
  <c r="I279" i="5"/>
  <c r="J279" i="5"/>
  <c r="K279" i="5"/>
  <c r="L279" i="5"/>
  <c r="M279" i="5"/>
  <c r="N279" i="5"/>
  <c r="O279" i="5"/>
  <c r="P279" i="5"/>
  <c r="Q279" i="5"/>
  <c r="R279" i="5"/>
  <c r="I280" i="5"/>
  <c r="J280" i="5"/>
  <c r="K280" i="5"/>
  <c r="L280" i="5"/>
  <c r="M280" i="5"/>
  <c r="N280" i="5"/>
  <c r="O280" i="5"/>
  <c r="P280" i="5"/>
  <c r="Q280" i="5"/>
  <c r="R280" i="5"/>
  <c r="I281" i="5"/>
  <c r="J281" i="5"/>
  <c r="K281" i="5"/>
  <c r="L281" i="5"/>
  <c r="M281" i="5"/>
  <c r="N281" i="5"/>
  <c r="O281" i="5"/>
  <c r="P281" i="5"/>
  <c r="Q281" i="5"/>
  <c r="R281" i="5"/>
  <c r="I282" i="5"/>
  <c r="J282" i="5"/>
  <c r="K282" i="5"/>
  <c r="L282" i="5"/>
  <c r="M282" i="5"/>
  <c r="N282" i="5"/>
  <c r="O282" i="5"/>
  <c r="P282" i="5"/>
  <c r="Q282" i="5"/>
  <c r="R282" i="5"/>
  <c r="I283" i="5"/>
  <c r="J283" i="5"/>
  <c r="K283" i="5"/>
  <c r="L283" i="5"/>
  <c r="M283" i="5"/>
  <c r="N283" i="5"/>
  <c r="O283" i="5"/>
  <c r="P283" i="5"/>
  <c r="Q283" i="5"/>
  <c r="R283" i="5"/>
  <c r="I284" i="5"/>
  <c r="J284" i="5"/>
  <c r="K284" i="5"/>
  <c r="L284" i="5"/>
  <c r="M284" i="5"/>
  <c r="N284" i="5"/>
  <c r="O284" i="5"/>
  <c r="P284" i="5"/>
  <c r="Q284" i="5"/>
  <c r="R284" i="5"/>
  <c r="I285" i="5"/>
  <c r="J285" i="5"/>
  <c r="K285" i="5"/>
  <c r="L285" i="5"/>
  <c r="M285" i="5"/>
  <c r="N285" i="5"/>
  <c r="O285" i="5"/>
  <c r="P285" i="5"/>
  <c r="Q285" i="5"/>
  <c r="R285" i="5"/>
  <c r="I286" i="5"/>
  <c r="J286" i="5"/>
  <c r="K286" i="5"/>
  <c r="L286" i="5"/>
  <c r="M286" i="5"/>
  <c r="N286" i="5"/>
  <c r="O286" i="5"/>
  <c r="P286" i="5"/>
  <c r="Q286" i="5"/>
  <c r="R286" i="5"/>
  <c r="I287" i="5"/>
  <c r="J287" i="5"/>
  <c r="K287" i="5"/>
  <c r="L287" i="5"/>
  <c r="M287" i="5"/>
  <c r="N287" i="5"/>
  <c r="O287" i="5"/>
  <c r="P287" i="5"/>
  <c r="Q287" i="5"/>
  <c r="R287" i="5"/>
  <c r="I288" i="5"/>
  <c r="J288" i="5"/>
  <c r="K288" i="5"/>
  <c r="L288" i="5"/>
  <c r="M288" i="5"/>
  <c r="N288" i="5"/>
  <c r="O288" i="5"/>
  <c r="P288" i="5"/>
  <c r="Q288" i="5"/>
  <c r="R288" i="5"/>
  <c r="I289" i="5"/>
  <c r="J289" i="5"/>
  <c r="K289" i="5"/>
  <c r="L289" i="5"/>
  <c r="M289" i="5"/>
  <c r="N289" i="5"/>
  <c r="O289" i="5"/>
  <c r="P289" i="5"/>
  <c r="Q289" i="5"/>
  <c r="R289" i="5"/>
  <c r="I290" i="5"/>
  <c r="J290" i="5"/>
  <c r="K290" i="5"/>
  <c r="L290" i="5"/>
  <c r="M290" i="5"/>
  <c r="N290" i="5"/>
  <c r="O290" i="5"/>
  <c r="P290" i="5"/>
  <c r="Q290" i="5"/>
  <c r="R290" i="5"/>
  <c r="I291" i="5"/>
  <c r="J291" i="5"/>
  <c r="K291" i="5"/>
  <c r="L291" i="5"/>
  <c r="M291" i="5"/>
  <c r="N291" i="5"/>
  <c r="O291" i="5"/>
  <c r="P291" i="5"/>
  <c r="Q291" i="5"/>
  <c r="R291" i="5"/>
  <c r="I292" i="5"/>
  <c r="J292" i="5"/>
  <c r="K292" i="5"/>
  <c r="L292" i="5"/>
  <c r="M292" i="5"/>
  <c r="N292" i="5"/>
  <c r="O292" i="5"/>
  <c r="P292" i="5"/>
  <c r="Q292" i="5"/>
  <c r="R292" i="5"/>
  <c r="I293" i="5"/>
  <c r="J293" i="5"/>
  <c r="K293" i="5"/>
  <c r="L293" i="5"/>
  <c r="M293" i="5"/>
  <c r="N293" i="5"/>
  <c r="O293" i="5"/>
  <c r="P293" i="5"/>
  <c r="Q293" i="5"/>
  <c r="R293" i="5"/>
  <c r="I294" i="5"/>
  <c r="J294" i="5"/>
  <c r="K294" i="5"/>
  <c r="L294" i="5"/>
  <c r="M294" i="5"/>
  <c r="N294" i="5"/>
  <c r="O294" i="5"/>
  <c r="P294" i="5"/>
  <c r="Q294" i="5"/>
  <c r="R294" i="5"/>
  <c r="I295" i="5"/>
  <c r="J295" i="5"/>
  <c r="K295" i="5"/>
  <c r="L295" i="5"/>
  <c r="M295" i="5"/>
  <c r="N295" i="5"/>
  <c r="O295" i="5"/>
  <c r="P295" i="5"/>
  <c r="Q295" i="5"/>
  <c r="R295" i="5"/>
  <c r="I296" i="5"/>
  <c r="J296" i="5"/>
  <c r="K296" i="5"/>
  <c r="L296" i="5"/>
  <c r="M296" i="5"/>
  <c r="N296" i="5"/>
  <c r="O296" i="5"/>
  <c r="P296" i="5"/>
  <c r="Q296" i="5"/>
  <c r="R296" i="5"/>
  <c r="I297" i="5"/>
  <c r="J297" i="5"/>
  <c r="K297" i="5"/>
  <c r="L297" i="5"/>
  <c r="M297" i="5"/>
  <c r="N297" i="5"/>
  <c r="O297" i="5"/>
  <c r="P297" i="5"/>
  <c r="Q297" i="5"/>
  <c r="R297" i="5"/>
  <c r="I298" i="5"/>
  <c r="J298" i="5"/>
  <c r="K298" i="5"/>
  <c r="L298" i="5"/>
  <c r="M298" i="5"/>
  <c r="N298" i="5"/>
  <c r="O298" i="5"/>
  <c r="P298" i="5"/>
  <c r="Q298" i="5"/>
  <c r="R298" i="5"/>
  <c r="I299" i="5"/>
  <c r="J299" i="5"/>
  <c r="K299" i="5"/>
  <c r="L299" i="5"/>
  <c r="M299" i="5"/>
  <c r="N299" i="5"/>
  <c r="O299" i="5"/>
  <c r="P299" i="5"/>
  <c r="Q299" i="5"/>
  <c r="R299" i="5"/>
  <c r="I300" i="5"/>
  <c r="J300" i="5"/>
  <c r="K300" i="5"/>
  <c r="L300" i="5"/>
  <c r="M300" i="5"/>
  <c r="N300" i="5"/>
  <c r="O300" i="5"/>
  <c r="P300" i="5"/>
  <c r="Q300" i="5"/>
  <c r="R300" i="5"/>
  <c r="I301" i="5"/>
  <c r="J301" i="5"/>
  <c r="K301" i="5"/>
  <c r="L301" i="5"/>
  <c r="M301" i="5"/>
  <c r="N301" i="5"/>
  <c r="O301" i="5"/>
  <c r="P301" i="5"/>
  <c r="Q301" i="5"/>
  <c r="R301" i="5"/>
  <c r="I302" i="5"/>
  <c r="J302" i="5"/>
  <c r="K302" i="5"/>
  <c r="L302" i="5"/>
  <c r="M302" i="5"/>
  <c r="N302" i="5"/>
  <c r="O302" i="5"/>
  <c r="P302" i="5"/>
  <c r="Q302" i="5"/>
  <c r="R302" i="5"/>
  <c r="I303" i="5"/>
  <c r="J303" i="5"/>
  <c r="K303" i="5"/>
  <c r="L303" i="5"/>
  <c r="M303" i="5"/>
  <c r="N303" i="5"/>
  <c r="O303" i="5"/>
  <c r="P303" i="5"/>
  <c r="Q303" i="5"/>
  <c r="R303" i="5"/>
  <c r="I304" i="5"/>
  <c r="J304" i="5"/>
  <c r="K304" i="5"/>
  <c r="L304" i="5"/>
  <c r="M304" i="5"/>
  <c r="N304" i="5"/>
  <c r="O304" i="5"/>
  <c r="P304" i="5"/>
  <c r="Q304" i="5"/>
  <c r="R304" i="5"/>
  <c r="I305" i="5"/>
  <c r="J305" i="5"/>
  <c r="K305" i="5"/>
  <c r="L305" i="5"/>
  <c r="M305" i="5"/>
  <c r="N305" i="5"/>
  <c r="O305" i="5"/>
  <c r="P305" i="5"/>
  <c r="Q305" i="5"/>
  <c r="R305" i="5"/>
  <c r="I306" i="5"/>
  <c r="J306" i="5"/>
  <c r="K306" i="5"/>
  <c r="L306" i="5"/>
  <c r="M306" i="5"/>
  <c r="N306" i="5"/>
  <c r="O306" i="5"/>
  <c r="P306" i="5"/>
  <c r="Q306" i="5"/>
  <c r="R306" i="5"/>
  <c r="I307" i="5"/>
  <c r="J307" i="5"/>
  <c r="K307" i="5"/>
  <c r="L307" i="5"/>
  <c r="M307" i="5"/>
  <c r="N307" i="5"/>
  <c r="O307" i="5"/>
  <c r="P307" i="5"/>
  <c r="Q307" i="5"/>
  <c r="R307" i="5"/>
  <c r="I308" i="5"/>
  <c r="J308" i="5"/>
  <c r="K308" i="5"/>
  <c r="L308" i="5"/>
  <c r="M308" i="5"/>
  <c r="N308" i="5"/>
  <c r="O308" i="5"/>
  <c r="P308" i="5"/>
  <c r="Q308" i="5"/>
  <c r="R308" i="5"/>
  <c r="I309" i="5"/>
  <c r="J309" i="5"/>
  <c r="K309" i="5"/>
  <c r="L309" i="5"/>
  <c r="M309" i="5"/>
  <c r="N309" i="5"/>
  <c r="O309" i="5"/>
  <c r="P309" i="5"/>
  <c r="Q309" i="5"/>
  <c r="R309" i="5"/>
  <c r="I310" i="5"/>
  <c r="J310" i="5"/>
  <c r="K310" i="5"/>
  <c r="L310" i="5"/>
  <c r="M310" i="5"/>
  <c r="N310" i="5"/>
  <c r="O310" i="5"/>
  <c r="P310" i="5"/>
  <c r="Q310" i="5"/>
  <c r="R310" i="5"/>
  <c r="I311" i="5"/>
  <c r="J311" i="5"/>
  <c r="K311" i="5"/>
  <c r="L311" i="5"/>
  <c r="M311" i="5"/>
  <c r="N311" i="5"/>
  <c r="O311" i="5"/>
  <c r="P311" i="5"/>
  <c r="Q311" i="5"/>
  <c r="R311" i="5"/>
  <c r="I312" i="5"/>
  <c r="J312" i="5"/>
  <c r="K312" i="5"/>
  <c r="L312" i="5"/>
  <c r="M312" i="5"/>
  <c r="N312" i="5"/>
  <c r="O312" i="5"/>
  <c r="P312" i="5"/>
  <c r="Q312" i="5"/>
  <c r="R312" i="5"/>
  <c r="I313" i="5"/>
  <c r="J313" i="5"/>
  <c r="K313" i="5"/>
  <c r="L313" i="5"/>
  <c r="M313" i="5"/>
  <c r="N313" i="5"/>
  <c r="O313" i="5"/>
  <c r="P313" i="5"/>
  <c r="Q313" i="5"/>
  <c r="R313" i="5"/>
  <c r="I314" i="5"/>
  <c r="J314" i="5"/>
  <c r="K314" i="5"/>
  <c r="L314" i="5"/>
  <c r="M314" i="5"/>
  <c r="N314" i="5"/>
  <c r="O314" i="5"/>
  <c r="P314" i="5"/>
  <c r="Q314" i="5"/>
  <c r="R314" i="5"/>
  <c r="I315" i="5"/>
  <c r="J315" i="5"/>
  <c r="K315" i="5"/>
  <c r="L315" i="5"/>
  <c r="M315" i="5"/>
  <c r="N315" i="5"/>
  <c r="O315" i="5"/>
  <c r="P315" i="5"/>
  <c r="Q315" i="5"/>
  <c r="R315" i="5"/>
  <c r="I316" i="5"/>
  <c r="J316" i="5"/>
  <c r="K316" i="5"/>
  <c r="L316" i="5"/>
  <c r="M316" i="5"/>
  <c r="N316" i="5"/>
  <c r="O316" i="5"/>
  <c r="P316" i="5"/>
  <c r="Q316" i="5"/>
  <c r="R316" i="5"/>
  <c r="I317" i="5"/>
  <c r="J317" i="5"/>
  <c r="K317" i="5"/>
  <c r="L317" i="5"/>
  <c r="M317" i="5"/>
  <c r="N317" i="5"/>
  <c r="O317" i="5"/>
  <c r="P317" i="5"/>
  <c r="Q317" i="5"/>
  <c r="R317" i="5"/>
  <c r="I318" i="5"/>
  <c r="J318" i="5"/>
  <c r="K318" i="5"/>
  <c r="L318" i="5"/>
  <c r="M318" i="5"/>
  <c r="N318" i="5"/>
  <c r="O318" i="5"/>
  <c r="P318" i="5"/>
  <c r="Q318" i="5"/>
  <c r="R318" i="5"/>
  <c r="I319" i="5"/>
  <c r="J319" i="5"/>
  <c r="K319" i="5"/>
  <c r="L319" i="5"/>
  <c r="M319" i="5"/>
  <c r="N319" i="5"/>
  <c r="O319" i="5"/>
  <c r="P319" i="5"/>
  <c r="Q319" i="5"/>
  <c r="R319" i="5"/>
  <c r="I320" i="5"/>
  <c r="J320" i="5"/>
  <c r="K320" i="5"/>
  <c r="L320" i="5"/>
  <c r="M320" i="5"/>
  <c r="N320" i="5"/>
  <c r="O320" i="5"/>
  <c r="P320" i="5"/>
  <c r="Q320" i="5"/>
  <c r="R320" i="5"/>
  <c r="I321" i="5"/>
  <c r="J321" i="5"/>
  <c r="K321" i="5"/>
  <c r="L321" i="5"/>
  <c r="M321" i="5"/>
  <c r="N321" i="5"/>
  <c r="O321" i="5"/>
  <c r="P321" i="5"/>
  <c r="Q321" i="5"/>
  <c r="R321" i="5"/>
  <c r="I322" i="5"/>
  <c r="J322" i="5"/>
  <c r="K322" i="5"/>
  <c r="L322" i="5"/>
  <c r="M322" i="5"/>
  <c r="N322" i="5"/>
  <c r="O322" i="5"/>
  <c r="P322" i="5"/>
  <c r="Q322" i="5"/>
  <c r="R322" i="5"/>
  <c r="I323" i="5"/>
  <c r="J323" i="5"/>
  <c r="K323" i="5"/>
  <c r="L323" i="5"/>
  <c r="M323" i="5"/>
  <c r="N323" i="5"/>
  <c r="O323" i="5"/>
  <c r="P323" i="5"/>
  <c r="Q323" i="5"/>
  <c r="R323" i="5"/>
  <c r="I324" i="5"/>
  <c r="J324" i="5"/>
  <c r="K324" i="5"/>
  <c r="L324" i="5"/>
  <c r="M324" i="5"/>
  <c r="N324" i="5"/>
  <c r="O324" i="5"/>
  <c r="P324" i="5"/>
  <c r="Q324" i="5"/>
  <c r="R324" i="5"/>
  <c r="I325" i="5"/>
  <c r="J325" i="5"/>
  <c r="K325" i="5"/>
  <c r="L325" i="5"/>
  <c r="M325" i="5"/>
  <c r="N325" i="5"/>
  <c r="O325" i="5"/>
  <c r="P325" i="5"/>
  <c r="Q325" i="5"/>
  <c r="R325" i="5"/>
  <c r="I326" i="5"/>
  <c r="J326" i="5"/>
  <c r="K326" i="5"/>
  <c r="L326" i="5"/>
  <c r="M326" i="5"/>
  <c r="N326" i="5"/>
  <c r="O326" i="5"/>
  <c r="P326" i="5"/>
  <c r="Q326" i="5"/>
  <c r="R326" i="5"/>
  <c r="I327" i="5"/>
  <c r="J327" i="5"/>
  <c r="K327" i="5"/>
  <c r="L327" i="5"/>
  <c r="M327" i="5"/>
  <c r="N327" i="5"/>
  <c r="O327" i="5"/>
  <c r="P327" i="5"/>
  <c r="Q327" i="5"/>
  <c r="R327" i="5"/>
  <c r="I328" i="5"/>
  <c r="J328" i="5"/>
  <c r="K328" i="5"/>
  <c r="L328" i="5"/>
  <c r="M328" i="5"/>
  <c r="N328" i="5"/>
  <c r="O328" i="5"/>
  <c r="P328" i="5"/>
  <c r="Q328" i="5"/>
  <c r="R328" i="5"/>
  <c r="I329" i="5"/>
  <c r="J329" i="5"/>
  <c r="K329" i="5"/>
  <c r="L329" i="5"/>
  <c r="M329" i="5"/>
  <c r="N329" i="5"/>
  <c r="O329" i="5"/>
  <c r="P329" i="5"/>
  <c r="Q329" i="5"/>
  <c r="R329" i="5"/>
  <c r="I330" i="5"/>
  <c r="J330" i="5"/>
  <c r="K330" i="5"/>
  <c r="L330" i="5"/>
  <c r="M330" i="5"/>
  <c r="N330" i="5"/>
  <c r="O330" i="5"/>
  <c r="P330" i="5"/>
  <c r="Q330" i="5"/>
  <c r="R330" i="5"/>
  <c r="I331" i="5"/>
  <c r="J331" i="5"/>
  <c r="K331" i="5"/>
  <c r="L331" i="5"/>
  <c r="M331" i="5"/>
  <c r="N331" i="5"/>
  <c r="O331" i="5"/>
  <c r="P331" i="5"/>
  <c r="Q331" i="5"/>
  <c r="R331" i="5"/>
  <c r="I332" i="5"/>
  <c r="J332" i="5"/>
  <c r="K332" i="5"/>
  <c r="L332" i="5"/>
  <c r="M332" i="5"/>
  <c r="N332" i="5"/>
  <c r="O332" i="5"/>
  <c r="P332" i="5"/>
  <c r="Q332" i="5"/>
  <c r="R332" i="5"/>
  <c r="I333" i="5"/>
  <c r="J333" i="5"/>
  <c r="K333" i="5"/>
  <c r="L333" i="5"/>
  <c r="M333" i="5"/>
  <c r="N333" i="5"/>
  <c r="O333" i="5"/>
  <c r="P333" i="5"/>
  <c r="Q333" i="5"/>
  <c r="R333" i="5"/>
  <c r="I334" i="5"/>
  <c r="J334" i="5"/>
  <c r="K334" i="5"/>
  <c r="L334" i="5"/>
  <c r="M334" i="5"/>
  <c r="N334" i="5"/>
  <c r="O334" i="5"/>
  <c r="P334" i="5"/>
  <c r="Q334" i="5"/>
  <c r="R334" i="5"/>
  <c r="I335" i="5"/>
  <c r="J335" i="5"/>
  <c r="K335" i="5"/>
  <c r="L335" i="5"/>
  <c r="M335" i="5"/>
  <c r="N335" i="5"/>
  <c r="O335" i="5"/>
  <c r="P335" i="5"/>
  <c r="Q335" i="5"/>
  <c r="R335" i="5"/>
  <c r="I336" i="5"/>
  <c r="J336" i="5"/>
  <c r="K336" i="5"/>
  <c r="L336" i="5"/>
  <c r="M336" i="5"/>
  <c r="N336" i="5"/>
  <c r="O336" i="5"/>
  <c r="P336" i="5"/>
  <c r="Q336" i="5"/>
  <c r="R336" i="5"/>
  <c r="I337" i="5"/>
  <c r="J337" i="5"/>
  <c r="K337" i="5"/>
  <c r="L337" i="5"/>
  <c r="M337" i="5"/>
  <c r="N337" i="5"/>
  <c r="O337" i="5"/>
  <c r="P337" i="5"/>
  <c r="Q337" i="5"/>
  <c r="R337" i="5"/>
  <c r="I338" i="5"/>
  <c r="J338" i="5"/>
  <c r="K338" i="5"/>
  <c r="L338" i="5"/>
  <c r="M338" i="5"/>
  <c r="N338" i="5"/>
  <c r="O338" i="5"/>
  <c r="P338" i="5"/>
  <c r="Q338" i="5"/>
  <c r="R338" i="5"/>
  <c r="I339" i="5"/>
  <c r="J339" i="5"/>
  <c r="K339" i="5"/>
  <c r="L339" i="5"/>
  <c r="M339" i="5"/>
  <c r="N339" i="5"/>
  <c r="O339" i="5"/>
  <c r="P339" i="5"/>
  <c r="Q339" i="5"/>
  <c r="R339" i="5"/>
  <c r="I340" i="5"/>
  <c r="J340" i="5"/>
  <c r="K340" i="5"/>
  <c r="L340" i="5"/>
  <c r="M340" i="5"/>
  <c r="N340" i="5"/>
  <c r="O340" i="5"/>
  <c r="P340" i="5"/>
  <c r="Q340" i="5"/>
  <c r="R340" i="5"/>
  <c r="I341" i="5"/>
  <c r="J341" i="5"/>
  <c r="K341" i="5"/>
  <c r="L341" i="5"/>
  <c r="M341" i="5"/>
  <c r="N341" i="5"/>
  <c r="O341" i="5"/>
  <c r="P341" i="5"/>
  <c r="Q341" i="5"/>
  <c r="R341" i="5"/>
  <c r="I342" i="5"/>
  <c r="J342" i="5"/>
  <c r="K342" i="5"/>
  <c r="L342" i="5"/>
  <c r="M342" i="5"/>
  <c r="N342" i="5"/>
  <c r="O342" i="5"/>
  <c r="P342" i="5"/>
  <c r="Q342" i="5"/>
  <c r="R342" i="5"/>
  <c r="I343" i="5"/>
  <c r="J343" i="5"/>
  <c r="K343" i="5"/>
  <c r="L343" i="5"/>
  <c r="M343" i="5"/>
  <c r="N343" i="5"/>
  <c r="O343" i="5"/>
  <c r="P343" i="5"/>
  <c r="Q343" i="5"/>
  <c r="R343" i="5"/>
  <c r="I344" i="5"/>
  <c r="J344" i="5"/>
  <c r="K344" i="5"/>
  <c r="L344" i="5"/>
  <c r="M344" i="5"/>
  <c r="N344" i="5"/>
  <c r="O344" i="5"/>
  <c r="P344" i="5"/>
  <c r="Q344" i="5"/>
  <c r="R344" i="5"/>
  <c r="I345" i="5"/>
  <c r="J345" i="5"/>
  <c r="K345" i="5"/>
  <c r="L345" i="5"/>
  <c r="M345" i="5"/>
  <c r="N345" i="5"/>
  <c r="O345" i="5"/>
  <c r="P345" i="5"/>
  <c r="Q345" i="5"/>
  <c r="R345" i="5"/>
  <c r="I346" i="5"/>
  <c r="J346" i="5"/>
  <c r="K346" i="5"/>
  <c r="L346" i="5"/>
  <c r="M346" i="5"/>
  <c r="N346" i="5"/>
  <c r="O346" i="5"/>
  <c r="P346" i="5"/>
  <c r="Q346" i="5"/>
  <c r="R346" i="5"/>
  <c r="I347" i="5"/>
  <c r="J347" i="5"/>
  <c r="K347" i="5"/>
  <c r="L347" i="5"/>
  <c r="M347" i="5"/>
  <c r="N347" i="5"/>
  <c r="O347" i="5"/>
  <c r="P347" i="5"/>
  <c r="Q347" i="5"/>
  <c r="R347" i="5"/>
  <c r="I348" i="5"/>
  <c r="J348" i="5"/>
  <c r="K348" i="5"/>
  <c r="L348" i="5"/>
  <c r="M348" i="5"/>
  <c r="N348" i="5"/>
  <c r="O348" i="5"/>
  <c r="P348" i="5"/>
  <c r="Q348" i="5"/>
  <c r="R348" i="5"/>
  <c r="I349" i="5"/>
  <c r="J349" i="5"/>
  <c r="K349" i="5"/>
  <c r="L349" i="5"/>
  <c r="M349" i="5"/>
  <c r="N349" i="5"/>
  <c r="O349" i="5"/>
  <c r="P349" i="5"/>
  <c r="Q349" i="5"/>
  <c r="R349" i="5"/>
  <c r="I350" i="5"/>
  <c r="J350" i="5"/>
  <c r="K350" i="5"/>
  <c r="L350" i="5"/>
  <c r="M350" i="5"/>
  <c r="N350" i="5"/>
  <c r="O350" i="5"/>
  <c r="P350" i="5"/>
  <c r="Q350" i="5"/>
  <c r="R350" i="5"/>
  <c r="I351" i="5"/>
  <c r="J351" i="5"/>
  <c r="K351" i="5"/>
  <c r="L351" i="5"/>
  <c r="M351" i="5"/>
  <c r="N351" i="5"/>
  <c r="O351" i="5"/>
  <c r="P351" i="5"/>
  <c r="Q351" i="5"/>
  <c r="R351" i="5"/>
  <c r="I352" i="5"/>
  <c r="J352" i="5"/>
  <c r="K352" i="5"/>
  <c r="L352" i="5"/>
  <c r="M352" i="5"/>
  <c r="N352" i="5"/>
  <c r="O352" i="5"/>
  <c r="P352" i="5"/>
  <c r="Q352" i="5"/>
  <c r="R352" i="5"/>
  <c r="I353" i="5"/>
  <c r="J353" i="5"/>
  <c r="K353" i="5"/>
  <c r="L353" i="5"/>
  <c r="M353" i="5"/>
  <c r="N353" i="5"/>
  <c r="O353" i="5"/>
  <c r="P353" i="5"/>
  <c r="Q353" i="5"/>
  <c r="R353" i="5"/>
  <c r="I354" i="5"/>
  <c r="J354" i="5"/>
  <c r="K354" i="5"/>
  <c r="L354" i="5"/>
  <c r="M354" i="5"/>
  <c r="N354" i="5"/>
  <c r="O354" i="5"/>
  <c r="P354" i="5"/>
  <c r="Q354" i="5"/>
  <c r="R354" i="5"/>
  <c r="I355" i="5"/>
  <c r="J355" i="5"/>
  <c r="K355" i="5"/>
  <c r="L355" i="5"/>
  <c r="M355" i="5"/>
  <c r="N355" i="5"/>
  <c r="O355" i="5"/>
  <c r="P355" i="5"/>
  <c r="Q355" i="5"/>
  <c r="R355" i="5"/>
  <c r="I356" i="5"/>
  <c r="J356" i="5"/>
  <c r="K356" i="5"/>
  <c r="L356" i="5"/>
  <c r="M356" i="5"/>
  <c r="N356" i="5"/>
  <c r="O356" i="5"/>
  <c r="P356" i="5"/>
  <c r="Q356" i="5"/>
  <c r="R356" i="5"/>
  <c r="I357" i="5"/>
  <c r="J357" i="5"/>
  <c r="K357" i="5"/>
  <c r="L357" i="5"/>
  <c r="M357" i="5"/>
  <c r="N357" i="5"/>
  <c r="O357" i="5"/>
  <c r="P357" i="5"/>
  <c r="Q357" i="5"/>
  <c r="R357" i="5"/>
  <c r="I358" i="5"/>
  <c r="J358" i="5"/>
  <c r="K358" i="5"/>
  <c r="L358" i="5"/>
  <c r="M358" i="5"/>
  <c r="N358" i="5"/>
  <c r="O358" i="5"/>
  <c r="P358" i="5"/>
  <c r="Q358" i="5"/>
  <c r="R358" i="5"/>
  <c r="I359" i="5"/>
  <c r="J359" i="5"/>
  <c r="K359" i="5"/>
  <c r="L359" i="5"/>
  <c r="M359" i="5"/>
  <c r="N359" i="5"/>
  <c r="O359" i="5"/>
  <c r="P359" i="5"/>
  <c r="Q359" i="5"/>
  <c r="R359" i="5"/>
  <c r="I360" i="5"/>
  <c r="J360" i="5"/>
  <c r="K360" i="5"/>
  <c r="L360" i="5"/>
  <c r="M360" i="5"/>
  <c r="N360" i="5"/>
  <c r="O360" i="5"/>
  <c r="P360" i="5"/>
  <c r="Q360" i="5"/>
  <c r="R360" i="5"/>
  <c r="I361" i="5"/>
  <c r="J361" i="5"/>
  <c r="K361" i="5"/>
  <c r="L361" i="5"/>
  <c r="M361" i="5"/>
  <c r="N361" i="5"/>
  <c r="O361" i="5"/>
  <c r="P361" i="5"/>
  <c r="Q361" i="5"/>
  <c r="R361" i="5"/>
  <c r="I362" i="5"/>
  <c r="J362" i="5"/>
  <c r="K362" i="5"/>
  <c r="L362" i="5"/>
  <c r="M362" i="5"/>
  <c r="N362" i="5"/>
  <c r="O362" i="5"/>
  <c r="P362" i="5"/>
  <c r="Q362" i="5"/>
  <c r="R362" i="5"/>
  <c r="I363" i="5"/>
  <c r="J363" i="5"/>
  <c r="K363" i="5"/>
  <c r="L363" i="5"/>
  <c r="M363" i="5"/>
  <c r="N363" i="5"/>
  <c r="O363" i="5"/>
  <c r="P363" i="5"/>
  <c r="Q363" i="5"/>
  <c r="R363" i="5"/>
  <c r="I364" i="5"/>
  <c r="J364" i="5"/>
  <c r="K364" i="5"/>
  <c r="L364" i="5"/>
  <c r="M364" i="5"/>
  <c r="N364" i="5"/>
  <c r="O364" i="5"/>
  <c r="P364" i="5"/>
  <c r="Q364" i="5"/>
  <c r="R364" i="5"/>
  <c r="I365" i="5"/>
  <c r="J365" i="5"/>
  <c r="K365" i="5"/>
  <c r="L365" i="5"/>
  <c r="M365" i="5"/>
  <c r="N365" i="5"/>
  <c r="O365" i="5"/>
  <c r="P365" i="5"/>
  <c r="Q365" i="5"/>
  <c r="R365" i="5"/>
  <c r="I366" i="5"/>
  <c r="J366" i="5"/>
  <c r="K366" i="5"/>
  <c r="L366" i="5"/>
  <c r="M366" i="5"/>
  <c r="N366" i="5"/>
  <c r="O366" i="5"/>
  <c r="P366" i="5"/>
  <c r="Q366" i="5"/>
  <c r="R366" i="5"/>
  <c r="I367" i="5"/>
  <c r="J367" i="5"/>
  <c r="K367" i="5"/>
  <c r="L367" i="5"/>
  <c r="M367" i="5"/>
  <c r="N367" i="5"/>
  <c r="O367" i="5"/>
  <c r="P367" i="5"/>
  <c r="Q367" i="5"/>
  <c r="R367" i="5"/>
  <c r="I368" i="5"/>
  <c r="J368" i="5"/>
  <c r="K368" i="5"/>
  <c r="L368" i="5"/>
  <c r="M368" i="5"/>
  <c r="N368" i="5"/>
  <c r="O368" i="5"/>
  <c r="P368" i="5"/>
  <c r="Q368" i="5"/>
  <c r="R368" i="5"/>
  <c r="I369" i="5"/>
  <c r="J369" i="5"/>
  <c r="K369" i="5"/>
  <c r="L369" i="5"/>
  <c r="M369" i="5"/>
  <c r="N369" i="5"/>
  <c r="O369" i="5"/>
  <c r="P369" i="5"/>
  <c r="Q369" i="5"/>
  <c r="R369" i="5"/>
  <c r="I370" i="5"/>
  <c r="J370" i="5"/>
  <c r="K370" i="5"/>
  <c r="L370" i="5"/>
  <c r="M370" i="5"/>
  <c r="N370" i="5"/>
  <c r="O370" i="5"/>
  <c r="P370" i="5"/>
  <c r="Q370" i="5"/>
  <c r="R370" i="5"/>
  <c r="I371" i="5"/>
  <c r="J371" i="5"/>
  <c r="K371" i="5"/>
  <c r="L371" i="5"/>
  <c r="M371" i="5"/>
  <c r="N371" i="5"/>
  <c r="O371" i="5"/>
  <c r="P371" i="5"/>
  <c r="Q371" i="5"/>
  <c r="R371" i="5"/>
  <c r="I372" i="5"/>
  <c r="J372" i="5"/>
  <c r="K372" i="5"/>
  <c r="L372" i="5"/>
  <c r="M372" i="5"/>
  <c r="N372" i="5"/>
  <c r="O372" i="5"/>
  <c r="P372" i="5"/>
  <c r="Q372" i="5"/>
  <c r="R372" i="5"/>
  <c r="I373" i="5"/>
  <c r="J373" i="5"/>
  <c r="K373" i="5"/>
  <c r="L373" i="5"/>
  <c r="M373" i="5"/>
  <c r="N373" i="5"/>
  <c r="O373" i="5"/>
  <c r="P373" i="5"/>
  <c r="Q373" i="5"/>
  <c r="R373" i="5"/>
  <c r="I374" i="5"/>
  <c r="J374" i="5"/>
  <c r="K374" i="5"/>
  <c r="L374" i="5"/>
  <c r="M374" i="5"/>
  <c r="N374" i="5"/>
  <c r="O374" i="5"/>
  <c r="P374" i="5"/>
  <c r="Q374" i="5"/>
  <c r="R374" i="5"/>
  <c r="I375" i="5"/>
  <c r="J375" i="5"/>
  <c r="K375" i="5"/>
  <c r="L375" i="5"/>
  <c r="M375" i="5"/>
  <c r="N375" i="5"/>
  <c r="O375" i="5"/>
  <c r="P375" i="5"/>
  <c r="Q375" i="5"/>
  <c r="R375" i="5"/>
  <c r="I376" i="5"/>
  <c r="J376" i="5"/>
  <c r="K376" i="5"/>
  <c r="L376" i="5"/>
  <c r="M376" i="5"/>
  <c r="N376" i="5"/>
  <c r="O376" i="5"/>
  <c r="P376" i="5"/>
  <c r="Q376" i="5"/>
  <c r="R376" i="5"/>
  <c r="I377" i="5"/>
  <c r="J377" i="5"/>
  <c r="K377" i="5"/>
  <c r="L377" i="5"/>
  <c r="M377" i="5"/>
  <c r="N377" i="5"/>
  <c r="O377" i="5"/>
  <c r="P377" i="5"/>
  <c r="Q377" i="5"/>
  <c r="R377" i="5"/>
  <c r="I378" i="5"/>
  <c r="J378" i="5"/>
  <c r="K378" i="5"/>
  <c r="L378" i="5"/>
  <c r="M378" i="5"/>
  <c r="N378" i="5"/>
  <c r="O378" i="5"/>
  <c r="P378" i="5"/>
  <c r="Q378" i="5"/>
  <c r="R378" i="5"/>
  <c r="I379" i="5"/>
  <c r="J379" i="5"/>
  <c r="K379" i="5"/>
  <c r="L379" i="5"/>
  <c r="M379" i="5"/>
  <c r="N379" i="5"/>
  <c r="O379" i="5"/>
  <c r="P379" i="5"/>
  <c r="Q379" i="5"/>
  <c r="R379" i="5"/>
  <c r="I380" i="5"/>
  <c r="J380" i="5"/>
  <c r="K380" i="5"/>
  <c r="L380" i="5"/>
  <c r="M380" i="5"/>
  <c r="N380" i="5"/>
  <c r="O380" i="5"/>
  <c r="P380" i="5"/>
  <c r="Q380" i="5"/>
  <c r="R380" i="5"/>
  <c r="I381" i="5"/>
  <c r="J381" i="5"/>
  <c r="K381" i="5"/>
  <c r="L381" i="5"/>
  <c r="M381" i="5"/>
  <c r="N381" i="5"/>
  <c r="O381" i="5"/>
  <c r="P381" i="5"/>
  <c r="Q381" i="5"/>
  <c r="R381" i="5"/>
  <c r="I382" i="5"/>
  <c r="J382" i="5"/>
  <c r="K382" i="5"/>
  <c r="L382" i="5"/>
  <c r="M382" i="5"/>
  <c r="N382" i="5"/>
  <c r="O382" i="5"/>
  <c r="P382" i="5"/>
  <c r="Q382" i="5"/>
  <c r="R382" i="5"/>
  <c r="I383" i="5"/>
  <c r="J383" i="5"/>
  <c r="K383" i="5"/>
  <c r="L383" i="5"/>
  <c r="M383" i="5"/>
  <c r="N383" i="5"/>
  <c r="O383" i="5"/>
  <c r="P383" i="5"/>
  <c r="Q383" i="5"/>
  <c r="R383" i="5"/>
  <c r="I384" i="5"/>
  <c r="J384" i="5"/>
  <c r="K384" i="5"/>
  <c r="L384" i="5"/>
  <c r="M384" i="5"/>
  <c r="N384" i="5"/>
  <c r="O384" i="5"/>
  <c r="P384" i="5"/>
  <c r="Q384" i="5"/>
  <c r="R384" i="5"/>
  <c r="I385" i="5"/>
  <c r="J385" i="5"/>
  <c r="K385" i="5"/>
  <c r="L385" i="5"/>
  <c r="M385" i="5"/>
  <c r="N385" i="5"/>
  <c r="O385" i="5"/>
  <c r="P385" i="5"/>
  <c r="Q385" i="5"/>
  <c r="R385" i="5"/>
  <c r="I386" i="5"/>
  <c r="J386" i="5"/>
  <c r="K386" i="5"/>
  <c r="L386" i="5"/>
  <c r="M386" i="5"/>
  <c r="N386" i="5"/>
  <c r="O386" i="5"/>
  <c r="P386" i="5"/>
  <c r="Q386" i="5"/>
  <c r="R386" i="5"/>
  <c r="I387" i="5"/>
  <c r="J387" i="5"/>
  <c r="K387" i="5"/>
  <c r="L387" i="5"/>
  <c r="M387" i="5"/>
  <c r="N387" i="5"/>
  <c r="O387" i="5"/>
  <c r="P387" i="5"/>
  <c r="Q387" i="5"/>
  <c r="R387" i="5"/>
  <c r="I388" i="5"/>
  <c r="J388" i="5"/>
  <c r="K388" i="5"/>
  <c r="L388" i="5"/>
  <c r="M388" i="5"/>
  <c r="N388" i="5"/>
  <c r="O388" i="5"/>
  <c r="P388" i="5"/>
  <c r="Q388" i="5"/>
  <c r="R388" i="5"/>
  <c r="I389" i="5"/>
  <c r="J389" i="5"/>
  <c r="K389" i="5"/>
  <c r="L389" i="5"/>
  <c r="M389" i="5"/>
  <c r="N389" i="5"/>
  <c r="O389" i="5"/>
  <c r="P389" i="5"/>
  <c r="Q389" i="5"/>
  <c r="R389" i="5"/>
  <c r="I390" i="5"/>
  <c r="J390" i="5"/>
  <c r="K390" i="5"/>
  <c r="L390" i="5"/>
  <c r="M390" i="5"/>
  <c r="N390" i="5"/>
  <c r="O390" i="5"/>
  <c r="P390" i="5"/>
  <c r="Q390" i="5"/>
  <c r="R390" i="5"/>
  <c r="I391" i="5"/>
  <c r="J391" i="5"/>
  <c r="K391" i="5"/>
  <c r="L391" i="5"/>
  <c r="M391" i="5"/>
  <c r="N391" i="5"/>
  <c r="O391" i="5"/>
  <c r="P391" i="5"/>
  <c r="Q391" i="5"/>
  <c r="R391" i="5"/>
  <c r="I392" i="5"/>
  <c r="J392" i="5"/>
  <c r="K392" i="5"/>
  <c r="L392" i="5"/>
  <c r="M392" i="5"/>
  <c r="N392" i="5"/>
  <c r="O392" i="5"/>
  <c r="P392" i="5"/>
  <c r="Q392" i="5"/>
  <c r="R392" i="5"/>
  <c r="I393" i="5"/>
  <c r="J393" i="5"/>
  <c r="K393" i="5"/>
  <c r="L393" i="5"/>
  <c r="M393" i="5"/>
  <c r="N393" i="5"/>
  <c r="O393" i="5"/>
  <c r="P393" i="5"/>
  <c r="Q393" i="5"/>
  <c r="R393" i="5"/>
  <c r="I394" i="5"/>
  <c r="J394" i="5"/>
  <c r="K394" i="5"/>
  <c r="L394" i="5"/>
  <c r="M394" i="5"/>
  <c r="N394" i="5"/>
  <c r="O394" i="5"/>
  <c r="P394" i="5"/>
  <c r="Q394" i="5"/>
  <c r="R394" i="5"/>
  <c r="I395" i="5"/>
  <c r="J395" i="5"/>
  <c r="K395" i="5"/>
  <c r="L395" i="5"/>
  <c r="M395" i="5"/>
  <c r="N395" i="5"/>
  <c r="O395" i="5"/>
  <c r="P395" i="5"/>
  <c r="Q395" i="5"/>
  <c r="R395" i="5"/>
  <c r="I396" i="5"/>
  <c r="J396" i="5"/>
  <c r="K396" i="5"/>
  <c r="L396" i="5"/>
  <c r="M396" i="5"/>
  <c r="N396" i="5"/>
  <c r="O396" i="5"/>
  <c r="P396" i="5"/>
  <c r="Q396" i="5"/>
  <c r="R396" i="5"/>
  <c r="I397" i="5"/>
  <c r="J397" i="5"/>
  <c r="K397" i="5"/>
  <c r="L397" i="5"/>
  <c r="M397" i="5"/>
  <c r="N397" i="5"/>
  <c r="O397" i="5"/>
  <c r="P397" i="5"/>
  <c r="Q397" i="5"/>
  <c r="R397" i="5"/>
  <c r="I398" i="5"/>
  <c r="J398" i="5"/>
  <c r="K398" i="5"/>
  <c r="L398" i="5"/>
  <c r="M398" i="5"/>
  <c r="N398" i="5"/>
  <c r="O398" i="5"/>
  <c r="P398" i="5"/>
  <c r="Q398" i="5"/>
  <c r="R398" i="5"/>
  <c r="I399" i="5"/>
  <c r="J399" i="5"/>
  <c r="K399" i="5"/>
  <c r="L399" i="5"/>
  <c r="M399" i="5"/>
  <c r="N399" i="5"/>
  <c r="O399" i="5"/>
  <c r="P399" i="5"/>
  <c r="Q399" i="5"/>
  <c r="R399" i="5"/>
  <c r="I400" i="5"/>
  <c r="J400" i="5"/>
  <c r="K400" i="5"/>
  <c r="L400" i="5"/>
  <c r="M400" i="5"/>
  <c r="N400" i="5"/>
  <c r="O400" i="5"/>
  <c r="P400" i="5"/>
  <c r="Q400" i="5"/>
  <c r="R400" i="5"/>
  <c r="I401" i="5"/>
  <c r="J401" i="5"/>
  <c r="K401" i="5"/>
  <c r="L401" i="5"/>
  <c r="M401" i="5"/>
  <c r="N401" i="5"/>
  <c r="O401" i="5"/>
  <c r="P401" i="5"/>
  <c r="Q401" i="5"/>
  <c r="R401" i="5"/>
  <c r="I402" i="5"/>
  <c r="J402" i="5"/>
  <c r="K402" i="5"/>
  <c r="L402" i="5"/>
  <c r="M402" i="5"/>
  <c r="N402" i="5"/>
  <c r="O402" i="5"/>
  <c r="P402" i="5"/>
  <c r="Q402" i="5"/>
  <c r="R402" i="5"/>
  <c r="I403" i="5"/>
  <c r="J403" i="5"/>
  <c r="K403" i="5"/>
  <c r="L403" i="5"/>
  <c r="M403" i="5"/>
  <c r="N403" i="5"/>
  <c r="O403" i="5"/>
  <c r="P403" i="5"/>
  <c r="Q403" i="5"/>
  <c r="R403" i="5"/>
  <c r="I404" i="5"/>
  <c r="J404" i="5"/>
  <c r="K404" i="5"/>
  <c r="L404" i="5"/>
  <c r="M404" i="5"/>
  <c r="N404" i="5"/>
  <c r="O404" i="5"/>
  <c r="P404" i="5"/>
  <c r="Q404" i="5"/>
  <c r="R404" i="5"/>
  <c r="I405" i="5"/>
  <c r="J405" i="5"/>
  <c r="K405" i="5"/>
  <c r="L405" i="5"/>
  <c r="M405" i="5"/>
  <c r="N405" i="5"/>
  <c r="O405" i="5"/>
  <c r="P405" i="5"/>
  <c r="Q405" i="5"/>
  <c r="R405" i="5"/>
  <c r="I406" i="5"/>
  <c r="J406" i="5"/>
  <c r="K406" i="5"/>
  <c r="L406" i="5"/>
  <c r="M406" i="5"/>
  <c r="N406" i="5"/>
  <c r="O406" i="5"/>
  <c r="P406" i="5"/>
  <c r="Q406" i="5"/>
  <c r="R406" i="5"/>
  <c r="I407" i="5"/>
  <c r="J407" i="5"/>
  <c r="K407" i="5"/>
  <c r="L407" i="5"/>
  <c r="M407" i="5"/>
  <c r="N407" i="5"/>
  <c r="O407" i="5"/>
  <c r="P407" i="5"/>
  <c r="Q407" i="5"/>
  <c r="R407" i="5"/>
  <c r="I408" i="5"/>
  <c r="J408" i="5"/>
  <c r="K408" i="5"/>
  <c r="L408" i="5"/>
  <c r="M408" i="5"/>
  <c r="N408" i="5"/>
  <c r="O408" i="5"/>
  <c r="P408" i="5"/>
  <c r="Q408" i="5"/>
  <c r="R408" i="5"/>
  <c r="I409" i="5"/>
  <c r="J409" i="5"/>
  <c r="K409" i="5"/>
  <c r="L409" i="5"/>
  <c r="M409" i="5"/>
  <c r="N409" i="5"/>
  <c r="O409" i="5"/>
  <c r="P409" i="5"/>
  <c r="Q409" i="5"/>
  <c r="R409" i="5"/>
  <c r="I410" i="5"/>
  <c r="J410" i="5"/>
  <c r="K410" i="5"/>
  <c r="L410" i="5"/>
  <c r="M410" i="5"/>
  <c r="N410" i="5"/>
  <c r="O410" i="5"/>
  <c r="P410" i="5"/>
  <c r="Q410" i="5"/>
  <c r="R410" i="5"/>
  <c r="I411" i="5"/>
  <c r="J411" i="5"/>
  <c r="K411" i="5"/>
  <c r="L411" i="5"/>
  <c r="M411" i="5"/>
  <c r="N411" i="5"/>
  <c r="O411" i="5"/>
  <c r="P411" i="5"/>
  <c r="Q411" i="5"/>
  <c r="R411" i="5"/>
  <c r="I412" i="5"/>
  <c r="J412" i="5"/>
  <c r="K412" i="5"/>
  <c r="L412" i="5"/>
  <c r="M412" i="5"/>
  <c r="N412" i="5"/>
  <c r="O412" i="5"/>
  <c r="P412" i="5"/>
  <c r="Q412" i="5"/>
  <c r="R412" i="5"/>
  <c r="I413" i="5"/>
  <c r="J413" i="5"/>
  <c r="K413" i="5"/>
  <c r="L413" i="5"/>
  <c r="M413" i="5"/>
  <c r="N413" i="5"/>
  <c r="O413" i="5"/>
  <c r="P413" i="5"/>
  <c r="Q413" i="5"/>
  <c r="R413" i="5"/>
  <c r="I414" i="5"/>
  <c r="J414" i="5"/>
  <c r="K414" i="5"/>
  <c r="L414" i="5"/>
  <c r="M414" i="5"/>
  <c r="N414" i="5"/>
  <c r="O414" i="5"/>
  <c r="P414" i="5"/>
  <c r="Q414" i="5"/>
  <c r="R414" i="5"/>
  <c r="I415" i="5"/>
  <c r="J415" i="5"/>
  <c r="K415" i="5"/>
  <c r="L415" i="5"/>
  <c r="M415" i="5"/>
  <c r="N415" i="5"/>
  <c r="O415" i="5"/>
  <c r="P415" i="5"/>
  <c r="Q415" i="5"/>
  <c r="R415" i="5"/>
  <c r="I416" i="5"/>
  <c r="J416" i="5"/>
  <c r="K416" i="5"/>
  <c r="L416" i="5"/>
  <c r="M416" i="5"/>
  <c r="N416" i="5"/>
  <c r="O416" i="5"/>
  <c r="P416" i="5"/>
  <c r="Q416" i="5"/>
  <c r="R416" i="5"/>
  <c r="I417" i="5"/>
  <c r="J417" i="5"/>
  <c r="K417" i="5"/>
  <c r="L417" i="5"/>
  <c r="M417" i="5"/>
  <c r="N417" i="5"/>
  <c r="O417" i="5"/>
  <c r="P417" i="5"/>
  <c r="Q417" i="5"/>
  <c r="R417" i="5"/>
  <c r="I418" i="5"/>
  <c r="J418" i="5"/>
  <c r="K418" i="5"/>
  <c r="L418" i="5"/>
  <c r="M418" i="5"/>
  <c r="N418" i="5"/>
  <c r="O418" i="5"/>
  <c r="P418" i="5"/>
  <c r="Q418" i="5"/>
  <c r="R418" i="5"/>
  <c r="I419" i="5"/>
  <c r="J419" i="5"/>
  <c r="K419" i="5"/>
  <c r="L419" i="5"/>
  <c r="M419" i="5"/>
  <c r="N419" i="5"/>
  <c r="O419" i="5"/>
  <c r="P419" i="5"/>
  <c r="Q419" i="5"/>
  <c r="R419" i="5"/>
  <c r="I420" i="5"/>
  <c r="J420" i="5"/>
  <c r="K420" i="5"/>
  <c r="L420" i="5"/>
  <c r="M420" i="5"/>
  <c r="N420" i="5"/>
  <c r="O420" i="5"/>
  <c r="P420" i="5"/>
  <c r="Q420" i="5"/>
  <c r="R420" i="5"/>
  <c r="I421" i="5"/>
  <c r="J421" i="5"/>
  <c r="K421" i="5"/>
  <c r="L421" i="5"/>
  <c r="M421" i="5"/>
  <c r="N421" i="5"/>
  <c r="O421" i="5"/>
  <c r="P421" i="5"/>
  <c r="Q421" i="5"/>
  <c r="R421" i="5"/>
  <c r="I422" i="5"/>
  <c r="J422" i="5"/>
  <c r="K422" i="5"/>
  <c r="L422" i="5"/>
  <c r="M422" i="5"/>
  <c r="N422" i="5"/>
  <c r="O422" i="5"/>
  <c r="P422" i="5"/>
  <c r="Q422" i="5"/>
  <c r="R422" i="5"/>
  <c r="I423" i="5"/>
  <c r="J423" i="5"/>
  <c r="K423" i="5"/>
  <c r="L423" i="5"/>
  <c r="M423" i="5"/>
  <c r="N423" i="5"/>
  <c r="O423" i="5"/>
  <c r="P423" i="5"/>
  <c r="Q423" i="5"/>
  <c r="R423" i="5"/>
  <c r="I424" i="5"/>
  <c r="J424" i="5"/>
  <c r="K424" i="5"/>
  <c r="L424" i="5"/>
  <c r="M424" i="5"/>
  <c r="N424" i="5"/>
  <c r="O424" i="5"/>
  <c r="P424" i="5"/>
  <c r="Q424" i="5"/>
  <c r="R424" i="5"/>
  <c r="I425" i="5"/>
  <c r="J425" i="5"/>
  <c r="K425" i="5"/>
  <c r="L425" i="5"/>
  <c r="M425" i="5"/>
  <c r="N425" i="5"/>
  <c r="O425" i="5"/>
  <c r="P425" i="5"/>
  <c r="Q425" i="5"/>
  <c r="R425" i="5"/>
  <c r="I426" i="5"/>
  <c r="J426" i="5"/>
  <c r="K426" i="5"/>
  <c r="L426" i="5"/>
  <c r="M426" i="5"/>
  <c r="N426" i="5"/>
  <c r="O426" i="5"/>
  <c r="P426" i="5"/>
  <c r="Q426" i="5"/>
  <c r="R426" i="5"/>
  <c r="I427" i="5"/>
  <c r="J427" i="5"/>
  <c r="K427" i="5"/>
  <c r="L427" i="5"/>
  <c r="M427" i="5"/>
  <c r="N427" i="5"/>
  <c r="O427" i="5"/>
  <c r="P427" i="5"/>
  <c r="Q427" i="5"/>
  <c r="R427" i="5"/>
  <c r="I428" i="5"/>
  <c r="J428" i="5"/>
  <c r="K428" i="5"/>
  <c r="L428" i="5"/>
  <c r="M428" i="5"/>
  <c r="N428" i="5"/>
  <c r="O428" i="5"/>
  <c r="P428" i="5"/>
  <c r="Q428" i="5"/>
  <c r="R428" i="5"/>
  <c r="I429" i="5"/>
  <c r="J429" i="5"/>
  <c r="K429" i="5"/>
  <c r="L429" i="5"/>
  <c r="M429" i="5"/>
  <c r="N429" i="5"/>
  <c r="O429" i="5"/>
  <c r="P429" i="5"/>
  <c r="Q429" i="5"/>
  <c r="R429" i="5"/>
  <c r="I430" i="5"/>
  <c r="J430" i="5"/>
  <c r="K430" i="5"/>
  <c r="L430" i="5"/>
  <c r="M430" i="5"/>
  <c r="N430" i="5"/>
  <c r="O430" i="5"/>
  <c r="P430" i="5"/>
  <c r="Q430" i="5"/>
  <c r="R430" i="5"/>
  <c r="I431" i="5"/>
  <c r="J431" i="5"/>
  <c r="K431" i="5"/>
  <c r="L431" i="5"/>
  <c r="M431" i="5"/>
  <c r="N431" i="5"/>
  <c r="O431" i="5"/>
  <c r="P431" i="5"/>
  <c r="Q431" i="5"/>
  <c r="R431" i="5"/>
  <c r="I432" i="5"/>
  <c r="J432" i="5"/>
  <c r="K432" i="5"/>
  <c r="L432" i="5"/>
  <c r="M432" i="5"/>
  <c r="N432" i="5"/>
  <c r="O432" i="5"/>
  <c r="P432" i="5"/>
  <c r="Q432" i="5"/>
  <c r="R432" i="5"/>
  <c r="I433" i="5"/>
  <c r="J433" i="5"/>
  <c r="K433" i="5"/>
  <c r="L433" i="5"/>
  <c r="M433" i="5"/>
  <c r="N433" i="5"/>
  <c r="O433" i="5"/>
  <c r="P433" i="5"/>
  <c r="Q433" i="5"/>
  <c r="R433" i="5"/>
  <c r="I434" i="5"/>
  <c r="J434" i="5"/>
  <c r="K434" i="5"/>
  <c r="L434" i="5"/>
  <c r="M434" i="5"/>
  <c r="N434" i="5"/>
  <c r="O434" i="5"/>
  <c r="P434" i="5"/>
  <c r="Q434" i="5"/>
  <c r="R434" i="5"/>
  <c r="I435" i="5"/>
  <c r="J435" i="5"/>
  <c r="K435" i="5"/>
  <c r="L435" i="5"/>
  <c r="M435" i="5"/>
  <c r="N435" i="5"/>
  <c r="O435" i="5"/>
  <c r="P435" i="5"/>
  <c r="Q435" i="5"/>
  <c r="R435" i="5"/>
  <c r="I436" i="5"/>
  <c r="J436" i="5"/>
  <c r="K436" i="5"/>
  <c r="L436" i="5"/>
  <c r="M436" i="5"/>
  <c r="N436" i="5"/>
  <c r="O436" i="5"/>
  <c r="P436" i="5"/>
  <c r="Q436" i="5"/>
  <c r="R436" i="5"/>
  <c r="I437" i="5"/>
  <c r="J437" i="5"/>
  <c r="K437" i="5"/>
  <c r="L437" i="5"/>
  <c r="M437" i="5"/>
  <c r="N437" i="5"/>
  <c r="O437" i="5"/>
  <c r="P437" i="5"/>
  <c r="Q437" i="5"/>
  <c r="R437" i="5"/>
  <c r="I438" i="5"/>
  <c r="J438" i="5"/>
  <c r="K438" i="5"/>
  <c r="L438" i="5"/>
  <c r="M438" i="5"/>
  <c r="N438" i="5"/>
  <c r="O438" i="5"/>
  <c r="P438" i="5"/>
  <c r="Q438" i="5"/>
  <c r="R438" i="5"/>
  <c r="I439" i="5"/>
  <c r="J439" i="5"/>
  <c r="K439" i="5"/>
  <c r="L439" i="5"/>
  <c r="M439" i="5"/>
  <c r="N439" i="5"/>
  <c r="O439" i="5"/>
  <c r="P439" i="5"/>
  <c r="Q439" i="5"/>
  <c r="R439" i="5"/>
  <c r="I440" i="5"/>
  <c r="J440" i="5"/>
  <c r="K440" i="5"/>
  <c r="L440" i="5"/>
  <c r="M440" i="5"/>
  <c r="N440" i="5"/>
  <c r="O440" i="5"/>
  <c r="P440" i="5"/>
  <c r="Q440" i="5"/>
  <c r="R440" i="5"/>
  <c r="I441" i="5"/>
  <c r="J441" i="5"/>
  <c r="K441" i="5"/>
  <c r="L441" i="5"/>
  <c r="M441" i="5"/>
  <c r="N441" i="5"/>
  <c r="O441" i="5"/>
  <c r="P441" i="5"/>
  <c r="Q441" i="5"/>
  <c r="R441" i="5"/>
  <c r="I442" i="5"/>
  <c r="J442" i="5"/>
  <c r="K442" i="5"/>
  <c r="L442" i="5"/>
  <c r="M442" i="5"/>
  <c r="N442" i="5"/>
  <c r="O442" i="5"/>
  <c r="P442" i="5"/>
  <c r="Q442" i="5"/>
  <c r="R442" i="5"/>
  <c r="I443" i="5"/>
  <c r="J443" i="5"/>
  <c r="K443" i="5"/>
  <c r="L443" i="5"/>
  <c r="M443" i="5"/>
  <c r="N443" i="5"/>
  <c r="O443" i="5"/>
  <c r="P443" i="5"/>
  <c r="Q443" i="5"/>
  <c r="R443" i="5"/>
  <c r="I444" i="5"/>
  <c r="J444" i="5"/>
  <c r="K444" i="5"/>
  <c r="L444" i="5"/>
  <c r="M444" i="5"/>
  <c r="N444" i="5"/>
  <c r="O444" i="5"/>
  <c r="P444" i="5"/>
  <c r="Q444" i="5"/>
  <c r="R444" i="5"/>
  <c r="I445" i="5"/>
  <c r="J445" i="5"/>
  <c r="K445" i="5"/>
  <c r="L445" i="5"/>
  <c r="M445" i="5"/>
  <c r="N445" i="5"/>
  <c r="O445" i="5"/>
  <c r="P445" i="5"/>
  <c r="Q445" i="5"/>
  <c r="R445" i="5"/>
  <c r="I446" i="5"/>
  <c r="J446" i="5"/>
  <c r="K446" i="5"/>
  <c r="L446" i="5"/>
  <c r="M446" i="5"/>
  <c r="N446" i="5"/>
  <c r="O446" i="5"/>
  <c r="P446" i="5"/>
  <c r="Q446" i="5"/>
  <c r="R446" i="5"/>
  <c r="I447" i="5"/>
  <c r="J447" i="5"/>
  <c r="K447" i="5"/>
  <c r="L447" i="5"/>
  <c r="M447" i="5"/>
  <c r="N447" i="5"/>
  <c r="O447" i="5"/>
  <c r="P447" i="5"/>
  <c r="Q447" i="5"/>
  <c r="R447" i="5"/>
  <c r="I448" i="5"/>
  <c r="J448" i="5"/>
  <c r="K448" i="5"/>
  <c r="L448" i="5"/>
  <c r="M448" i="5"/>
  <c r="N448" i="5"/>
  <c r="O448" i="5"/>
  <c r="P448" i="5"/>
  <c r="Q448" i="5"/>
  <c r="R448" i="5"/>
  <c r="I449" i="5"/>
  <c r="J449" i="5"/>
  <c r="K449" i="5"/>
  <c r="L449" i="5"/>
  <c r="M449" i="5"/>
  <c r="N449" i="5"/>
  <c r="O449" i="5"/>
  <c r="P449" i="5"/>
  <c r="Q449" i="5"/>
  <c r="R449" i="5"/>
  <c r="I450" i="5"/>
  <c r="J450" i="5"/>
  <c r="K450" i="5"/>
  <c r="L450" i="5"/>
  <c r="M450" i="5"/>
  <c r="N450" i="5"/>
  <c r="O450" i="5"/>
  <c r="P450" i="5"/>
  <c r="Q450" i="5"/>
  <c r="R450" i="5"/>
  <c r="I451" i="5"/>
  <c r="J451" i="5"/>
  <c r="K451" i="5"/>
  <c r="L451" i="5"/>
  <c r="M451" i="5"/>
  <c r="N451" i="5"/>
  <c r="O451" i="5"/>
  <c r="P451" i="5"/>
  <c r="Q451" i="5"/>
  <c r="R451" i="5"/>
  <c r="I452" i="5"/>
  <c r="J452" i="5"/>
  <c r="K452" i="5"/>
  <c r="L452" i="5"/>
  <c r="M452" i="5"/>
  <c r="N452" i="5"/>
  <c r="O452" i="5"/>
  <c r="P452" i="5"/>
  <c r="Q452" i="5"/>
  <c r="R452" i="5"/>
  <c r="I453" i="5"/>
  <c r="J453" i="5"/>
  <c r="K453" i="5"/>
  <c r="L453" i="5"/>
  <c r="M453" i="5"/>
  <c r="N453" i="5"/>
  <c r="O453" i="5"/>
  <c r="P453" i="5"/>
  <c r="Q453" i="5"/>
  <c r="R453" i="5"/>
  <c r="I454" i="5"/>
  <c r="J454" i="5"/>
  <c r="K454" i="5"/>
  <c r="L454" i="5"/>
  <c r="M454" i="5"/>
  <c r="N454" i="5"/>
  <c r="O454" i="5"/>
  <c r="P454" i="5"/>
  <c r="Q454" i="5"/>
  <c r="R454" i="5"/>
  <c r="I455" i="5"/>
  <c r="J455" i="5"/>
  <c r="K455" i="5"/>
  <c r="L455" i="5"/>
  <c r="M455" i="5"/>
  <c r="N455" i="5"/>
  <c r="O455" i="5"/>
  <c r="P455" i="5"/>
  <c r="Q455" i="5"/>
  <c r="R455" i="5"/>
  <c r="I456" i="5"/>
  <c r="J456" i="5"/>
  <c r="K456" i="5"/>
  <c r="L456" i="5"/>
  <c r="M456" i="5"/>
  <c r="N456" i="5"/>
  <c r="O456" i="5"/>
  <c r="P456" i="5"/>
  <c r="Q456" i="5"/>
  <c r="R456" i="5"/>
  <c r="I457" i="5"/>
  <c r="J457" i="5"/>
  <c r="K457" i="5"/>
  <c r="L457" i="5"/>
  <c r="M457" i="5"/>
  <c r="N457" i="5"/>
  <c r="O457" i="5"/>
  <c r="P457" i="5"/>
  <c r="Q457" i="5"/>
  <c r="R457" i="5"/>
  <c r="I458" i="5"/>
  <c r="J458" i="5"/>
  <c r="K458" i="5"/>
  <c r="L458" i="5"/>
  <c r="M458" i="5"/>
  <c r="N458" i="5"/>
  <c r="O458" i="5"/>
  <c r="P458" i="5"/>
  <c r="Q458" i="5"/>
  <c r="R458" i="5"/>
  <c r="I459" i="5"/>
  <c r="J459" i="5"/>
  <c r="K459" i="5"/>
  <c r="L459" i="5"/>
  <c r="M459" i="5"/>
  <c r="N459" i="5"/>
  <c r="O459" i="5"/>
  <c r="P459" i="5"/>
  <c r="Q459" i="5"/>
  <c r="R459" i="5"/>
  <c r="I460" i="5"/>
  <c r="J460" i="5"/>
  <c r="K460" i="5"/>
  <c r="L460" i="5"/>
  <c r="M460" i="5"/>
  <c r="N460" i="5"/>
  <c r="O460" i="5"/>
  <c r="P460" i="5"/>
  <c r="Q460" i="5"/>
  <c r="R460" i="5"/>
  <c r="I461" i="5"/>
  <c r="J461" i="5"/>
  <c r="K461" i="5"/>
  <c r="L461" i="5"/>
  <c r="M461" i="5"/>
  <c r="N461" i="5"/>
  <c r="O461" i="5"/>
  <c r="P461" i="5"/>
  <c r="Q461" i="5"/>
  <c r="R461" i="5"/>
  <c r="I462" i="5"/>
  <c r="J462" i="5"/>
  <c r="K462" i="5"/>
  <c r="L462" i="5"/>
  <c r="M462" i="5"/>
  <c r="N462" i="5"/>
  <c r="O462" i="5"/>
  <c r="P462" i="5"/>
  <c r="Q462" i="5"/>
  <c r="R462" i="5"/>
  <c r="I463" i="5"/>
  <c r="J463" i="5"/>
  <c r="K463" i="5"/>
  <c r="L463" i="5"/>
  <c r="M463" i="5"/>
  <c r="N463" i="5"/>
  <c r="O463" i="5"/>
  <c r="P463" i="5"/>
  <c r="Q463" i="5"/>
  <c r="R463" i="5"/>
  <c r="I464" i="5"/>
  <c r="J464" i="5"/>
  <c r="K464" i="5"/>
  <c r="L464" i="5"/>
  <c r="M464" i="5"/>
  <c r="N464" i="5"/>
  <c r="O464" i="5"/>
  <c r="P464" i="5"/>
  <c r="Q464" i="5"/>
  <c r="R464" i="5"/>
  <c r="I465" i="5"/>
  <c r="J465" i="5"/>
  <c r="K465" i="5"/>
  <c r="L465" i="5"/>
  <c r="M465" i="5"/>
  <c r="N465" i="5"/>
  <c r="O465" i="5"/>
  <c r="P465" i="5"/>
  <c r="Q465" i="5"/>
  <c r="R465" i="5"/>
  <c r="I466" i="5"/>
  <c r="J466" i="5"/>
  <c r="K466" i="5"/>
  <c r="L466" i="5"/>
  <c r="M466" i="5"/>
  <c r="N466" i="5"/>
  <c r="O466" i="5"/>
  <c r="P466" i="5"/>
  <c r="Q466" i="5"/>
  <c r="R466" i="5"/>
  <c r="I467" i="5"/>
  <c r="J467" i="5"/>
  <c r="K467" i="5"/>
  <c r="L467" i="5"/>
  <c r="M467" i="5"/>
  <c r="N467" i="5"/>
  <c r="O467" i="5"/>
  <c r="P467" i="5"/>
  <c r="Q467" i="5"/>
  <c r="R467" i="5"/>
  <c r="I468" i="5"/>
  <c r="J468" i="5"/>
  <c r="K468" i="5"/>
  <c r="L468" i="5"/>
  <c r="M468" i="5"/>
  <c r="N468" i="5"/>
  <c r="O468" i="5"/>
  <c r="P468" i="5"/>
  <c r="Q468" i="5"/>
  <c r="R468" i="5"/>
  <c r="I469" i="5"/>
  <c r="J469" i="5"/>
  <c r="K469" i="5"/>
  <c r="L469" i="5"/>
  <c r="M469" i="5"/>
  <c r="N469" i="5"/>
  <c r="O469" i="5"/>
  <c r="P469" i="5"/>
  <c r="Q469" i="5"/>
  <c r="R469" i="5"/>
  <c r="I470" i="5"/>
  <c r="J470" i="5"/>
  <c r="K470" i="5"/>
  <c r="L470" i="5"/>
  <c r="M470" i="5"/>
  <c r="N470" i="5"/>
  <c r="O470" i="5"/>
  <c r="P470" i="5"/>
  <c r="Q470" i="5"/>
  <c r="R470" i="5"/>
  <c r="I471" i="5"/>
  <c r="J471" i="5"/>
  <c r="K471" i="5"/>
  <c r="L471" i="5"/>
  <c r="M471" i="5"/>
  <c r="N471" i="5"/>
  <c r="O471" i="5"/>
  <c r="P471" i="5"/>
  <c r="Q471" i="5"/>
  <c r="R471" i="5"/>
  <c r="I472" i="5"/>
  <c r="J472" i="5"/>
  <c r="K472" i="5"/>
  <c r="L472" i="5"/>
  <c r="M472" i="5"/>
  <c r="N472" i="5"/>
  <c r="O472" i="5"/>
  <c r="P472" i="5"/>
  <c r="Q472" i="5"/>
  <c r="R472" i="5"/>
  <c r="I473" i="5"/>
  <c r="J473" i="5"/>
  <c r="K473" i="5"/>
  <c r="L473" i="5"/>
  <c r="M473" i="5"/>
  <c r="N473" i="5"/>
  <c r="O473" i="5"/>
  <c r="P473" i="5"/>
  <c r="Q473" i="5"/>
  <c r="R473" i="5"/>
  <c r="I474" i="5"/>
  <c r="J474" i="5"/>
  <c r="K474" i="5"/>
  <c r="L474" i="5"/>
  <c r="M474" i="5"/>
  <c r="N474" i="5"/>
  <c r="O474" i="5"/>
  <c r="P474" i="5"/>
  <c r="Q474" i="5"/>
  <c r="R474" i="5"/>
  <c r="I475" i="5"/>
  <c r="J475" i="5"/>
  <c r="K475" i="5"/>
  <c r="L475" i="5"/>
  <c r="M475" i="5"/>
  <c r="N475" i="5"/>
  <c r="O475" i="5"/>
  <c r="P475" i="5"/>
  <c r="Q475" i="5"/>
  <c r="R475" i="5"/>
  <c r="I476" i="5"/>
  <c r="J476" i="5"/>
  <c r="K476" i="5"/>
  <c r="L476" i="5"/>
  <c r="M476" i="5"/>
  <c r="N476" i="5"/>
  <c r="O476" i="5"/>
  <c r="P476" i="5"/>
  <c r="Q476" i="5"/>
  <c r="R476" i="5"/>
  <c r="I477" i="5"/>
  <c r="J477" i="5"/>
  <c r="K477" i="5"/>
  <c r="L477" i="5"/>
  <c r="M477" i="5"/>
  <c r="N477" i="5"/>
  <c r="O477" i="5"/>
  <c r="P477" i="5"/>
  <c r="Q477" i="5"/>
  <c r="R477" i="5"/>
  <c r="I478" i="5"/>
  <c r="J478" i="5"/>
  <c r="K478" i="5"/>
  <c r="L478" i="5"/>
  <c r="M478" i="5"/>
  <c r="N478" i="5"/>
  <c r="O478" i="5"/>
  <c r="P478" i="5"/>
  <c r="Q478" i="5"/>
  <c r="R478" i="5"/>
  <c r="I479" i="5"/>
  <c r="J479" i="5"/>
  <c r="K479" i="5"/>
  <c r="L479" i="5"/>
  <c r="M479" i="5"/>
  <c r="N479" i="5"/>
  <c r="O479" i="5"/>
  <c r="P479" i="5"/>
  <c r="Q479" i="5"/>
  <c r="R479" i="5"/>
  <c r="I480" i="5"/>
  <c r="J480" i="5"/>
  <c r="K480" i="5"/>
  <c r="L480" i="5"/>
  <c r="M480" i="5"/>
  <c r="N480" i="5"/>
  <c r="O480" i="5"/>
  <c r="P480" i="5"/>
  <c r="Q480" i="5"/>
  <c r="R480" i="5"/>
  <c r="I481" i="5"/>
  <c r="J481" i="5"/>
  <c r="K481" i="5"/>
  <c r="L481" i="5"/>
  <c r="M481" i="5"/>
  <c r="N481" i="5"/>
  <c r="O481" i="5"/>
  <c r="P481" i="5"/>
  <c r="Q481" i="5"/>
  <c r="R481" i="5"/>
  <c r="I482" i="5"/>
  <c r="J482" i="5"/>
  <c r="K482" i="5"/>
  <c r="L482" i="5"/>
  <c r="M482" i="5"/>
  <c r="N482" i="5"/>
  <c r="O482" i="5"/>
  <c r="P482" i="5"/>
  <c r="Q482" i="5"/>
  <c r="R482" i="5"/>
  <c r="I483" i="5"/>
  <c r="J483" i="5"/>
  <c r="K483" i="5"/>
  <c r="L483" i="5"/>
  <c r="M483" i="5"/>
  <c r="N483" i="5"/>
  <c r="O483" i="5"/>
  <c r="P483" i="5"/>
  <c r="Q483" i="5"/>
  <c r="R483" i="5"/>
  <c r="I484" i="5"/>
  <c r="J484" i="5"/>
  <c r="K484" i="5"/>
  <c r="L484" i="5"/>
  <c r="M484" i="5"/>
  <c r="N484" i="5"/>
  <c r="O484" i="5"/>
  <c r="P484" i="5"/>
  <c r="Q484" i="5"/>
  <c r="R484" i="5"/>
  <c r="I485" i="5"/>
  <c r="J485" i="5"/>
  <c r="K485" i="5"/>
  <c r="L485" i="5"/>
  <c r="M485" i="5"/>
  <c r="N485" i="5"/>
  <c r="O485" i="5"/>
  <c r="P485" i="5"/>
  <c r="Q485" i="5"/>
  <c r="R485" i="5"/>
  <c r="I486" i="5"/>
  <c r="J486" i="5"/>
  <c r="K486" i="5"/>
  <c r="L486" i="5"/>
  <c r="M486" i="5"/>
  <c r="N486" i="5"/>
  <c r="O486" i="5"/>
  <c r="P486" i="5"/>
  <c r="Q486" i="5"/>
  <c r="R486" i="5"/>
  <c r="I487" i="5"/>
  <c r="J487" i="5"/>
  <c r="K487" i="5"/>
  <c r="L487" i="5"/>
  <c r="M487" i="5"/>
  <c r="N487" i="5"/>
  <c r="O487" i="5"/>
  <c r="P487" i="5"/>
  <c r="Q487" i="5"/>
  <c r="R487" i="5"/>
  <c r="I488" i="5"/>
  <c r="J488" i="5"/>
  <c r="K488" i="5"/>
  <c r="L488" i="5"/>
  <c r="M488" i="5"/>
  <c r="N488" i="5"/>
  <c r="O488" i="5"/>
  <c r="P488" i="5"/>
  <c r="Q488" i="5"/>
  <c r="R488" i="5"/>
  <c r="I489" i="5"/>
  <c r="J489" i="5"/>
  <c r="K489" i="5"/>
  <c r="L489" i="5"/>
  <c r="M489" i="5"/>
  <c r="N489" i="5"/>
  <c r="O489" i="5"/>
  <c r="P489" i="5"/>
  <c r="Q489" i="5"/>
  <c r="R489" i="5"/>
  <c r="I490" i="5"/>
  <c r="J490" i="5"/>
  <c r="K490" i="5"/>
  <c r="L490" i="5"/>
  <c r="M490" i="5"/>
  <c r="N490" i="5"/>
  <c r="O490" i="5"/>
  <c r="P490" i="5"/>
  <c r="Q490" i="5"/>
  <c r="R490" i="5"/>
  <c r="I491" i="5"/>
  <c r="J491" i="5"/>
  <c r="K491" i="5"/>
  <c r="L491" i="5"/>
  <c r="M491" i="5"/>
  <c r="N491" i="5"/>
  <c r="O491" i="5"/>
  <c r="P491" i="5"/>
  <c r="Q491" i="5"/>
  <c r="R491" i="5"/>
  <c r="I492" i="5"/>
  <c r="J492" i="5"/>
  <c r="K492" i="5"/>
  <c r="L492" i="5"/>
  <c r="M492" i="5"/>
  <c r="N492" i="5"/>
  <c r="O492" i="5"/>
  <c r="P492" i="5"/>
  <c r="Q492" i="5"/>
  <c r="R492" i="5"/>
  <c r="I493" i="5"/>
  <c r="J493" i="5"/>
  <c r="K493" i="5"/>
  <c r="L493" i="5"/>
  <c r="M493" i="5"/>
  <c r="N493" i="5"/>
  <c r="O493" i="5"/>
  <c r="P493" i="5"/>
  <c r="Q493" i="5"/>
  <c r="R493" i="5"/>
  <c r="I494" i="5"/>
  <c r="J494" i="5"/>
  <c r="K494" i="5"/>
  <c r="L494" i="5"/>
  <c r="M494" i="5"/>
  <c r="N494" i="5"/>
  <c r="O494" i="5"/>
  <c r="P494" i="5"/>
  <c r="Q494" i="5"/>
  <c r="R494" i="5"/>
  <c r="I495" i="5"/>
  <c r="J495" i="5"/>
  <c r="K495" i="5"/>
  <c r="L495" i="5"/>
  <c r="M495" i="5"/>
  <c r="N495" i="5"/>
  <c r="O495" i="5"/>
  <c r="P495" i="5"/>
  <c r="Q495" i="5"/>
  <c r="R495" i="5"/>
  <c r="I496" i="5"/>
  <c r="J496" i="5"/>
  <c r="K496" i="5"/>
  <c r="L496" i="5"/>
  <c r="M496" i="5"/>
  <c r="N496" i="5"/>
  <c r="O496" i="5"/>
  <c r="P496" i="5"/>
  <c r="Q496" i="5"/>
  <c r="R496" i="5"/>
  <c r="I497" i="5"/>
  <c r="J497" i="5"/>
  <c r="K497" i="5"/>
  <c r="L497" i="5"/>
  <c r="M497" i="5"/>
  <c r="N497" i="5"/>
  <c r="O497" i="5"/>
  <c r="P497" i="5"/>
  <c r="Q497" i="5"/>
  <c r="R497" i="5"/>
  <c r="I498" i="5"/>
  <c r="J498" i="5"/>
  <c r="K498" i="5"/>
  <c r="L498" i="5"/>
  <c r="M498" i="5"/>
  <c r="N498" i="5"/>
  <c r="O498" i="5"/>
  <c r="P498" i="5"/>
  <c r="Q498" i="5"/>
  <c r="R498" i="5"/>
  <c r="I499" i="5"/>
  <c r="J499" i="5"/>
  <c r="K499" i="5"/>
  <c r="L499" i="5"/>
  <c r="M499" i="5"/>
  <c r="N499" i="5"/>
  <c r="O499" i="5"/>
  <c r="P499" i="5"/>
  <c r="Q499" i="5"/>
  <c r="R499" i="5"/>
  <c r="I500" i="5"/>
  <c r="J500" i="5"/>
  <c r="K500" i="5"/>
  <c r="L500" i="5"/>
  <c r="M500" i="5"/>
  <c r="N500" i="5"/>
  <c r="O500" i="5"/>
  <c r="P500" i="5"/>
  <c r="Q500" i="5"/>
  <c r="R500" i="5"/>
  <c r="I501" i="5"/>
  <c r="J501" i="5"/>
  <c r="K501" i="5"/>
  <c r="L501" i="5"/>
  <c r="M501" i="5"/>
  <c r="N501" i="5"/>
  <c r="O501" i="5"/>
  <c r="P501" i="5"/>
  <c r="Q501" i="5"/>
  <c r="R501" i="5"/>
  <c r="I502" i="5"/>
  <c r="J502" i="5"/>
  <c r="K502" i="5"/>
  <c r="L502" i="5"/>
  <c r="M502" i="5"/>
  <c r="N502" i="5"/>
  <c r="O502" i="5"/>
  <c r="P502" i="5"/>
  <c r="Q502" i="5"/>
  <c r="R502" i="5"/>
  <c r="I503" i="5"/>
  <c r="J503" i="5"/>
  <c r="K503" i="5"/>
  <c r="L503" i="5"/>
  <c r="M503" i="5"/>
  <c r="N503" i="5"/>
  <c r="O503" i="5"/>
  <c r="P503" i="5"/>
  <c r="Q503" i="5"/>
  <c r="R503" i="5"/>
  <c r="I504" i="5"/>
  <c r="J504" i="5"/>
  <c r="K504" i="5"/>
  <c r="L504" i="5"/>
  <c r="M504" i="5"/>
  <c r="N504" i="5"/>
  <c r="O504" i="5"/>
  <c r="P504" i="5"/>
  <c r="Q504" i="5"/>
  <c r="R504" i="5"/>
  <c r="I505" i="5"/>
  <c r="J505" i="5"/>
  <c r="K505" i="5"/>
  <c r="L505" i="5"/>
  <c r="M505" i="5"/>
  <c r="N505" i="5"/>
  <c r="O505" i="5"/>
  <c r="P505" i="5"/>
  <c r="Q505" i="5"/>
  <c r="R505" i="5"/>
  <c r="I506" i="5"/>
  <c r="J506" i="5"/>
  <c r="K506" i="5"/>
  <c r="L506" i="5"/>
  <c r="M506" i="5"/>
  <c r="N506" i="5"/>
  <c r="O506" i="5"/>
  <c r="P506" i="5"/>
  <c r="Q506" i="5"/>
  <c r="R506" i="5"/>
  <c r="I507" i="5"/>
  <c r="J507" i="5"/>
  <c r="K507" i="5"/>
  <c r="L507" i="5"/>
  <c r="M507" i="5"/>
  <c r="N507" i="5"/>
  <c r="O507" i="5"/>
  <c r="P507" i="5"/>
  <c r="Q507" i="5"/>
  <c r="R507" i="5"/>
  <c r="I508" i="5"/>
  <c r="J508" i="5"/>
  <c r="K508" i="5"/>
  <c r="L508" i="5"/>
  <c r="M508" i="5"/>
  <c r="N508" i="5"/>
  <c r="O508" i="5"/>
  <c r="P508" i="5"/>
  <c r="Q508" i="5"/>
  <c r="R508" i="5"/>
  <c r="I509" i="5"/>
  <c r="J509" i="5"/>
  <c r="K509" i="5"/>
  <c r="L509" i="5"/>
  <c r="M509" i="5"/>
  <c r="N509" i="5"/>
  <c r="O509" i="5"/>
  <c r="P509" i="5"/>
  <c r="Q509" i="5"/>
  <c r="R509" i="5"/>
  <c r="I510" i="5"/>
  <c r="J510" i="5"/>
  <c r="K510" i="5"/>
  <c r="L510" i="5"/>
  <c r="M510" i="5"/>
  <c r="N510" i="5"/>
  <c r="O510" i="5"/>
  <c r="P510" i="5"/>
  <c r="Q510" i="5"/>
  <c r="R510" i="5"/>
  <c r="I511" i="5"/>
  <c r="J511" i="5"/>
  <c r="K511" i="5"/>
  <c r="L511" i="5"/>
  <c r="M511" i="5"/>
  <c r="N511" i="5"/>
  <c r="O511" i="5"/>
  <c r="P511" i="5"/>
  <c r="Q511" i="5"/>
  <c r="R511" i="5"/>
  <c r="I512" i="5"/>
  <c r="J512" i="5"/>
  <c r="K512" i="5"/>
  <c r="L512" i="5"/>
  <c r="M512" i="5"/>
  <c r="N512" i="5"/>
  <c r="O512" i="5"/>
  <c r="P512" i="5"/>
  <c r="Q512" i="5"/>
  <c r="R512" i="5"/>
  <c r="I513" i="5"/>
  <c r="J513" i="5"/>
  <c r="K513" i="5"/>
  <c r="L513" i="5"/>
  <c r="M513" i="5"/>
  <c r="N513" i="5"/>
  <c r="O513" i="5"/>
  <c r="P513" i="5"/>
  <c r="Q513" i="5"/>
  <c r="R513" i="5"/>
  <c r="I514" i="5"/>
  <c r="J514" i="5"/>
  <c r="K514" i="5"/>
  <c r="L514" i="5"/>
  <c r="M514" i="5"/>
  <c r="N514" i="5"/>
  <c r="O514" i="5"/>
  <c r="P514" i="5"/>
  <c r="Q514" i="5"/>
  <c r="R514" i="5"/>
  <c r="I515" i="5"/>
  <c r="J515" i="5"/>
  <c r="K515" i="5"/>
  <c r="L515" i="5"/>
  <c r="M515" i="5"/>
  <c r="N515" i="5"/>
  <c r="O515" i="5"/>
  <c r="P515" i="5"/>
  <c r="Q515" i="5"/>
  <c r="R515" i="5"/>
  <c r="I516" i="5"/>
  <c r="J516" i="5"/>
  <c r="K516" i="5"/>
  <c r="L516" i="5"/>
  <c r="M516" i="5"/>
  <c r="N516" i="5"/>
  <c r="O516" i="5"/>
  <c r="P516" i="5"/>
  <c r="Q516" i="5"/>
  <c r="R516" i="5"/>
  <c r="I517" i="5"/>
  <c r="J517" i="5"/>
  <c r="K517" i="5"/>
  <c r="L517" i="5"/>
  <c r="M517" i="5"/>
  <c r="N517" i="5"/>
  <c r="O517" i="5"/>
  <c r="P517" i="5"/>
  <c r="Q517" i="5"/>
  <c r="R517" i="5"/>
  <c r="I518" i="5"/>
  <c r="J518" i="5"/>
  <c r="K518" i="5"/>
  <c r="L518" i="5"/>
  <c r="M518" i="5"/>
  <c r="N518" i="5"/>
  <c r="O518" i="5"/>
  <c r="P518" i="5"/>
  <c r="Q518" i="5"/>
  <c r="R518" i="5"/>
  <c r="I519" i="5"/>
  <c r="J519" i="5"/>
  <c r="K519" i="5"/>
  <c r="L519" i="5"/>
  <c r="M519" i="5"/>
  <c r="N519" i="5"/>
  <c r="O519" i="5"/>
  <c r="P519" i="5"/>
  <c r="Q519" i="5"/>
  <c r="R519" i="5"/>
  <c r="I520" i="5"/>
  <c r="J520" i="5"/>
  <c r="K520" i="5"/>
  <c r="L520" i="5"/>
  <c r="M520" i="5"/>
  <c r="N520" i="5"/>
  <c r="O520" i="5"/>
  <c r="P520" i="5"/>
  <c r="Q520" i="5"/>
  <c r="R520" i="5"/>
  <c r="I521" i="5"/>
  <c r="J521" i="5"/>
  <c r="K521" i="5"/>
  <c r="L521" i="5"/>
  <c r="M521" i="5"/>
  <c r="N521" i="5"/>
  <c r="O521" i="5"/>
  <c r="P521" i="5"/>
  <c r="Q521" i="5"/>
  <c r="R521" i="5"/>
  <c r="I522" i="5"/>
  <c r="J522" i="5"/>
  <c r="K522" i="5"/>
  <c r="L522" i="5"/>
  <c r="M522" i="5"/>
  <c r="N522" i="5"/>
  <c r="O522" i="5"/>
  <c r="P522" i="5"/>
  <c r="Q522" i="5"/>
  <c r="R522" i="5"/>
  <c r="I523" i="5"/>
  <c r="J523" i="5"/>
  <c r="K523" i="5"/>
  <c r="L523" i="5"/>
  <c r="M523" i="5"/>
  <c r="N523" i="5"/>
  <c r="O523" i="5"/>
  <c r="P523" i="5"/>
  <c r="Q523" i="5"/>
  <c r="R523" i="5"/>
  <c r="I524" i="5"/>
  <c r="J524" i="5"/>
  <c r="K524" i="5"/>
  <c r="L524" i="5"/>
  <c r="M524" i="5"/>
  <c r="N524" i="5"/>
  <c r="O524" i="5"/>
  <c r="P524" i="5"/>
  <c r="Q524" i="5"/>
  <c r="R524" i="5"/>
  <c r="I525" i="5"/>
  <c r="J525" i="5"/>
  <c r="K525" i="5"/>
  <c r="L525" i="5"/>
  <c r="M525" i="5"/>
  <c r="N525" i="5"/>
  <c r="O525" i="5"/>
  <c r="P525" i="5"/>
  <c r="Q525" i="5"/>
  <c r="R525" i="5"/>
  <c r="I526" i="5"/>
  <c r="J526" i="5"/>
  <c r="K526" i="5"/>
  <c r="L526" i="5"/>
  <c r="M526" i="5"/>
  <c r="N526" i="5"/>
  <c r="O526" i="5"/>
  <c r="P526" i="5"/>
  <c r="Q526" i="5"/>
  <c r="R526" i="5"/>
  <c r="I527" i="5"/>
  <c r="J527" i="5"/>
  <c r="K527" i="5"/>
  <c r="L527" i="5"/>
  <c r="M527" i="5"/>
  <c r="N527" i="5"/>
  <c r="O527" i="5"/>
  <c r="P527" i="5"/>
  <c r="Q527" i="5"/>
  <c r="R527" i="5"/>
  <c r="I528" i="5"/>
  <c r="J528" i="5"/>
  <c r="K528" i="5"/>
  <c r="L528" i="5"/>
  <c r="M528" i="5"/>
  <c r="N528" i="5"/>
  <c r="O528" i="5"/>
  <c r="P528" i="5"/>
  <c r="Q528" i="5"/>
  <c r="R528" i="5"/>
  <c r="I529" i="5"/>
  <c r="J529" i="5"/>
  <c r="K529" i="5"/>
  <c r="L529" i="5"/>
  <c r="M529" i="5"/>
  <c r="N529" i="5"/>
  <c r="O529" i="5"/>
  <c r="P529" i="5"/>
  <c r="Q529" i="5"/>
  <c r="R529" i="5"/>
  <c r="I530" i="5"/>
  <c r="J530" i="5"/>
  <c r="K530" i="5"/>
  <c r="L530" i="5"/>
  <c r="M530" i="5"/>
  <c r="N530" i="5"/>
  <c r="O530" i="5"/>
  <c r="P530" i="5"/>
  <c r="Q530" i="5"/>
  <c r="R530" i="5"/>
  <c r="I531" i="5"/>
  <c r="J531" i="5"/>
  <c r="K531" i="5"/>
  <c r="L531" i="5"/>
  <c r="M531" i="5"/>
  <c r="N531" i="5"/>
  <c r="O531" i="5"/>
  <c r="P531" i="5"/>
  <c r="Q531" i="5"/>
  <c r="R531" i="5"/>
  <c r="I532" i="5"/>
  <c r="J532" i="5"/>
  <c r="K532" i="5"/>
  <c r="L532" i="5"/>
  <c r="M532" i="5"/>
  <c r="N532" i="5"/>
  <c r="O532" i="5"/>
  <c r="P532" i="5"/>
  <c r="Q532" i="5"/>
  <c r="R532" i="5"/>
  <c r="I533" i="5"/>
  <c r="J533" i="5"/>
  <c r="K533" i="5"/>
  <c r="L533" i="5"/>
  <c r="M533" i="5"/>
  <c r="N533" i="5"/>
  <c r="O533" i="5"/>
  <c r="P533" i="5"/>
  <c r="Q533" i="5"/>
  <c r="R533" i="5"/>
  <c r="I534" i="5"/>
  <c r="J534" i="5"/>
  <c r="K534" i="5"/>
  <c r="L534" i="5"/>
  <c r="M534" i="5"/>
  <c r="N534" i="5"/>
  <c r="O534" i="5"/>
  <c r="P534" i="5"/>
  <c r="Q534" i="5"/>
  <c r="R534" i="5"/>
  <c r="I535" i="5"/>
  <c r="J535" i="5"/>
  <c r="K535" i="5"/>
  <c r="L535" i="5"/>
  <c r="M535" i="5"/>
  <c r="N535" i="5"/>
  <c r="O535" i="5"/>
  <c r="P535" i="5"/>
  <c r="Q535" i="5"/>
  <c r="R535" i="5"/>
  <c r="I536" i="5"/>
  <c r="J536" i="5"/>
  <c r="K536" i="5"/>
  <c r="L536" i="5"/>
  <c r="M536" i="5"/>
  <c r="N536" i="5"/>
  <c r="O536" i="5"/>
  <c r="P536" i="5"/>
  <c r="Q536" i="5"/>
  <c r="R536" i="5"/>
  <c r="I537" i="5"/>
  <c r="J537" i="5"/>
  <c r="K537" i="5"/>
  <c r="L537" i="5"/>
  <c r="M537" i="5"/>
  <c r="N537" i="5"/>
  <c r="O537" i="5"/>
  <c r="P537" i="5"/>
  <c r="Q537" i="5"/>
  <c r="R537" i="5"/>
  <c r="I538" i="5"/>
  <c r="J538" i="5"/>
  <c r="K538" i="5"/>
  <c r="L538" i="5"/>
  <c r="M538" i="5"/>
  <c r="N538" i="5"/>
  <c r="O538" i="5"/>
  <c r="P538" i="5"/>
  <c r="Q538" i="5"/>
  <c r="R538" i="5"/>
  <c r="I539" i="5"/>
  <c r="J539" i="5"/>
  <c r="K539" i="5"/>
  <c r="L539" i="5"/>
  <c r="M539" i="5"/>
  <c r="N539" i="5"/>
  <c r="O539" i="5"/>
  <c r="P539" i="5"/>
  <c r="Q539" i="5"/>
  <c r="R539" i="5"/>
  <c r="I540" i="5"/>
  <c r="J540" i="5"/>
  <c r="K540" i="5"/>
  <c r="L540" i="5"/>
  <c r="M540" i="5"/>
  <c r="N540" i="5"/>
  <c r="O540" i="5"/>
  <c r="P540" i="5"/>
  <c r="Q540" i="5"/>
  <c r="R540" i="5"/>
  <c r="I541" i="5"/>
  <c r="J541" i="5"/>
  <c r="K541" i="5"/>
  <c r="L541" i="5"/>
  <c r="M541" i="5"/>
  <c r="N541" i="5"/>
  <c r="O541" i="5"/>
  <c r="P541" i="5"/>
  <c r="Q541" i="5"/>
  <c r="R541" i="5"/>
  <c r="I542" i="5"/>
  <c r="J542" i="5"/>
  <c r="K542" i="5"/>
  <c r="L542" i="5"/>
  <c r="M542" i="5"/>
  <c r="N542" i="5"/>
  <c r="O542" i="5"/>
  <c r="P542" i="5"/>
  <c r="Q542" i="5"/>
  <c r="R542" i="5"/>
  <c r="I543" i="5"/>
  <c r="J543" i="5"/>
  <c r="K543" i="5"/>
  <c r="L543" i="5"/>
  <c r="M543" i="5"/>
  <c r="N543" i="5"/>
  <c r="O543" i="5"/>
  <c r="P543" i="5"/>
  <c r="Q543" i="5"/>
  <c r="R543" i="5"/>
  <c r="I544" i="5"/>
  <c r="J544" i="5"/>
  <c r="K544" i="5"/>
  <c r="L544" i="5"/>
  <c r="M544" i="5"/>
  <c r="N544" i="5"/>
  <c r="O544" i="5"/>
  <c r="P544" i="5"/>
  <c r="Q544" i="5"/>
  <c r="R544" i="5"/>
  <c r="I545" i="5"/>
  <c r="J545" i="5"/>
  <c r="K545" i="5"/>
  <c r="L545" i="5"/>
  <c r="M545" i="5"/>
  <c r="N545" i="5"/>
  <c r="O545" i="5"/>
  <c r="P545" i="5"/>
  <c r="Q545" i="5"/>
  <c r="R545" i="5"/>
  <c r="I546" i="5"/>
  <c r="J546" i="5"/>
  <c r="K546" i="5"/>
  <c r="L546" i="5"/>
  <c r="M546" i="5"/>
  <c r="N546" i="5"/>
  <c r="O546" i="5"/>
  <c r="P546" i="5"/>
  <c r="Q546" i="5"/>
  <c r="R546" i="5"/>
  <c r="I547" i="5"/>
  <c r="J547" i="5"/>
  <c r="K547" i="5"/>
  <c r="L547" i="5"/>
  <c r="M547" i="5"/>
  <c r="N547" i="5"/>
  <c r="O547" i="5"/>
  <c r="P547" i="5"/>
  <c r="Q547" i="5"/>
  <c r="R547" i="5"/>
  <c r="I548" i="5"/>
  <c r="J548" i="5"/>
  <c r="K548" i="5"/>
  <c r="L548" i="5"/>
  <c r="M548" i="5"/>
  <c r="N548" i="5"/>
  <c r="O548" i="5"/>
  <c r="P548" i="5"/>
  <c r="Q548" i="5"/>
  <c r="R548" i="5"/>
  <c r="I549" i="5"/>
  <c r="J549" i="5"/>
  <c r="K549" i="5"/>
  <c r="L549" i="5"/>
  <c r="M549" i="5"/>
  <c r="N549" i="5"/>
  <c r="O549" i="5"/>
  <c r="P549" i="5"/>
  <c r="Q549" i="5"/>
  <c r="R549" i="5"/>
  <c r="I550" i="5"/>
  <c r="J550" i="5"/>
  <c r="K550" i="5"/>
  <c r="L550" i="5"/>
  <c r="M550" i="5"/>
  <c r="N550" i="5"/>
  <c r="O550" i="5"/>
  <c r="P550" i="5"/>
  <c r="Q550" i="5"/>
  <c r="R550" i="5"/>
  <c r="I551" i="5"/>
  <c r="J551" i="5"/>
  <c r="K551" i="5"/>
  <c r="L551" i="5"/>
  <c r="M551" i="5"/>
  <c r="N551" i="5"/>
  <c r="O551" i="5"/>
  <c r="P551" i="5"/>
  <c r="Q551" i="5"/>
  <c r="R551" i="5"/>
  <c r="I552" i="5"/>
  <c r="J552" i="5"/>
  <c r="K552" i="5"/>
  <c r="L552" i="5"/>
  <c r="M552" i="5"/>
  <c r="N552" i="5"/>
  <c r="O552" i="5"/>
  <c r="P552" i="5"/>
  <c r="Q552" i="5"/>
  <c r="R552" i="5"/>
  <c r="I553" i="5"/>
  <c r="J553" i="5"/>
  <c r="K553" i="5"/>
  <c r="L553" i="5"/>
  <c r="M553" i="5"/>
  <c r="N553" i="5"/>
  <c r="O553" i="5"/>
  <c r="P553" i="5"/>
  <c r="Q553" i="5"/>
  <c r="R553" i="5"/>
  <c r="I554" i="5"/>
  <c r="J554" i="5"/>
  <c r="K554" i="5"/>
  <c r="L554" i="5"/>
  <c r="M554" i="5"/>
  <c r="N554" i="5"/>
  <c r="O554" i="5"/>
  <c r="P554" i="5"/>
  <c r="Q554" i="5"/>
  <c r="R554" i="5"/>
  <c r="I555" i="5"/>
  <c r="J555" i="5"/>
  <c r="K555" i="5"/>
  <c r="L555" i="5"/>
  <c r="M555" i="5"/>
  <c r="N555" i="5"/>
  <c r="O555" i="5"/>
  <c r="P555" i="5"/>
  <c r="Q555" i="5"/>
  <c r="R555" i="5"/>
  <c r="I556" i="5"/>
  <c r="J556" i="5"/>
  <c r="K556" i="5"/>
  <c r="L556" i="5"/>
  <c r="M556" i="5"/>
  <c r="N556" i="5"/>
  <c r="O556" i="5"/>
  <c r="P556" i="5"/>
  <c r="Q556" i="5"/>
  <c r="R556" i="5"/>
  <c r="I557" i="5"/>
  <c r="J557" i="5"/>
  <c r="K557" i="5"/>
  <c r="L557" i="5"/>
  <c r="M557" i="5"/>
  <c r="N557" i="5"/>
  <c r="O557" i="5"/>
  <c r="P557" i="5"/>
  <c r="Q557" i="5"/>
  <c r="R557" i="5"/>
  <c r="I558" i="5"/>
  <c r="J558" i="5"/>
  <c r="K558" i="5"/>
  <c r="L558" i="5"/>
  <c r="M558" i="5"/>
  <c r="N558" i="5"/>
  <c r="O558" i="5"/>
  <c r="P558" i="5"/>
  <c r="Q558" i="5"/>
  <c r="R558" i="5"/>
  <c r="I559" i="5"/>
  <c r="J559" i="5"/>
  <c r="K559" i="5"/>
  <c r="L559" i="5"/>
  <c r="M559" i="5"/>
  <c r="N559" i="5"/>
  <c r="O559" i="5"/>
  <c r="P559" i="5"/>
  <c r="Q559" i="5"/>
  <c r="R559" i="5"/>
  <c r="I560" i="5"/>
  <c r="J560" i="5"/>
  <c r="K560" i="5"/>
  <c r="L560" i="5"/>
  <c r="M560" i="5"/>
  <c r="N560" i="5"/>
  <c r="O560" i="5"/>
  <c r="P560" i="5"/>
  <c r="Q560" i="5"/>
  <c r="R560" i="5"/>
  <c r="I561" i="5"/>
  <c r="J561" i="5"/>
  <c r="K561" i="5"/>
  <c r="L561" i="5"/>
  <c r="M561" i="5"/>
  <c r="N561" i="5"/>
  <c r="O561" i="5"/>
  <c r="P561" i="5"/>
  <c r="Q561" i="5"/>
  <c r="R561" i="5"/>
  <c r="I562" i="5"/>
  <c r="J562" i="5"/>
  <c r="K562" i="5"/>
  <c r="L562" i="5"/>
  <c r="M562" i="5"/>
  <c r="N562" i="5"/>
  <c r="O562" i="5"/>
  <c r="P562" i="5"/>
  <c r="Q562" i="5"/>
  <c r="R562" i="5"/>
  <c r="I563" i="5"/>
  <c r="J563" i="5"/>
  <c r="K563" i="5"/>
  <c r="L563" i="5"/>
  <c r="M563" i="5"/>
  <c r="N563" i="5"/>
  <c r="O563" i="5"/>
  <c r="P563" i="5"/>
  <c r="Q563" i="5"/>
  <c r="R563" i="5"/>
  <c r="I564" i="5"/>
  <c r="J564" i="5"/>
  <c r="K564" i="5"/>
  <c r="L564" i="5"/>
  <c r="M564" i="5"/>
  <c r="N564" i="5"/>
  <c r="O564" i="5"/>
  <c r="P564" i="5"/>
  <c r="Q564" i="5"/>
  <c r="R564" i="5"/>
  <c r="I565" i="5"/>
  <c r="J565" i="5"/>
  <c r="K565" i="5"/>
  <c r="L565" i="5"/>
  <c r="M565" i="5"/>
  <c r="N565" i="5"/>
  <c r="O565" i="5"/>
  <c r="P565" i="5"/>
  <c r="Q565" i="5"/>
  <c r="R565" i="5"/>
  <c r="I566" i="5"/>
  <c r="J566" i="5"/>
  <c r="K566" i="5"/>
  <c r="L566" i="5"/>
  <c r="M566" i="5"/>
  <c r="N566" i="5"/>
  <c r="O566" i="5"/>
  <c r="P566" i="5"/>
  <c r="Q566" i="5"/>
  <c r="R566" i="5"/>
  <c r="I567" i="5"/>
  <c r="J567" i="5"/>
  <c r="K567" i="5"/>
  <c r="L567" i="5"/>
  <c r="M567" i="5"/>
  <c r="N567" i="5"/>
  <c r="O567" i="5"/>
  <c r="P567" i="5"/>
  <c r="Q567" i="5"/>
  <c r="R567" i="5"/>
  <c r="I568" i="5"/>
  <c r="J568" i="5"/>
  <c r="K568" i="5"/>
  <c r="L568" i="5"/>
  <c r="M568" i="5"/>
  <c r="N568" i="5"/>
  <c r="O568" i="5"/>
  <c r="P568" i="5"/>
  <c r="Q568" i="5"/>
  <c r="R568" i="5"/>
  <c r="I569" i="5"/>
  <c r="J569" i="5"/>
  <c r="K569" i="5"/>
  <c r="L569" i="5"/>
  <c r="M569" i="5"/>
  <c r="N569" i="5"/>
  <c r="O569" i="5"/>
  <c r="P569" i="5"/>
  <c r="Q569" i="5"/>
  <c r="R569" i="5"/>
  <c r="I570" i="5"/>
  <c r="J570" i="5"/>
  <c r="K570" i="5"/>
  <c r="L570" i="5"/>
  <c r="M570" i="5"/>
  <c r="N570" i="5"/>
  <c r="O570" i="5"/>
  <c r="P570" i="5"/>
  <c r="Q570" i="5"/>
  <c r="R570" i="5"/>
  <c r="I571" i="5"/>
  <c r="J571" i="5"/>
  <c r="K571" i="5"/>
  <c r="L571" i="5"/>
  <c r="M571" i="5"/>
  <c r="N571" i="5"/>
  <c r="O571" i="5"/>
  <c r="P571" i="5"/>
  <c r="Q571" i="5"/>
  <c r="R571" i="5"/>
  <c r="I572" i="5"/>
  <c r="J572" i="5"/>
  <c r="K572" i="5"/>
  <c r="L572" i="5"/>
  <c r="M572" i="5"/>
  <c r="N572" i="5"/>
  <c r="O572" i="5"/>
  <c r="P572" i="5"/>
  <c r="Q572" i="5"/>
  <c r="R572" i="5"/>
  <c r="I573" i="5"/>
  <c r="J573" i="5"/>
  <c r="K573" i="5"/>
  <c r="L573" i="5"/>
  <c r="M573" i="5"/>
  <c r="N573" i="5"/>
  <c r="O573" i="5"/>
  <c r="P573" i="5"/>
  <c r="Q573" i="5"/>
  <c r="R573" i="5"/>
  <c r="I574" i="5"/>
  <c r="J574" i="5"/>
  <c r="K574" i="5"/>
  <c r="L574" i="5"/>
  <c r="M574" i="5"/>
  <c r="N574" i="5"/>
  <c r="O574" i="5"/>
  <c r="P574" i="5"/>
  <c r="Q574" i="5"/>
  <c r="R574" i="5"/>
  <c r="I575" i="5"/>
  <c r="J575" i="5"/>
  <c r="K575" i="5"/>
  <c r="L575" i="5"/>
  <c r="M575" i="5"/>
  <c r="N575" i="5"/>
  <c r="O575" i="5"/>
  <c r="P575" i="5"/>
  <c r="Q575" i="5"/>
  <c r="R575" i="5"/>
  <c r="I576" i="5"/>
  <c r="J576" i="5"/>
  <c r="K576" i="5"/>
  <c r="L576" i="5"/>
  <c r="M576" i="5"/>
  <c r="N576" i="5"/>
  <c r="O576" i="5"/>
  <c r="P576" i="5"/>
  <c r="Q576" i="5"/>
  <c r="R576" i="5"/>
  <c r="I577" i="5"/>
  <c r="J577" i="5"/>
  <c r="K577" i="5"/>
  <c r="L577" i="5"/>
  <c r="M577" i="5"/>
  <c r="N577" i="5"/>
  <c r="O577" i="5"/>
  <c r="P577" i="5"/>
  <c r="Q577" i="5"/>
  <c r="R577" i="5"/>
  <c r="I578" i="5"/>
  <c r="J578" i="5"/>
  <c r="K578" i="5"/>
  <c r="L578" i="5"/>
  <c r="M578" i="5"/>
  <c r="N578" i="5"/>
  <c r="O578" i="5"/>
  <c r="P578" i="5"/>
  <c r="Q578" i="5"/>
  <c r="R578" i="5"/>
  <c r="I579" i="5"/>
  <c r="J579" i="5"/>
  <c r="K579" i="5"/>
  <c r="L579" i="5"/>
  <c r="M579" i="5"/>
  <c r="N579" i="5"/>
  <c r="O579" i="5"/>
  <c r="P579" i="5"/>
  <c r="Q579" i="5"/>
  <c r="R579" i="5"/>
  <c r="I580" i="5"/>
  <c r="J580" i="5"/>
  <c r="K580" i="5"/>
  <c r="L580" i="5"/>
  <c r="M580" i="5"/>
  <c r="N580" i="5"/>
  <c r="O580" i="5"/>
  <c r="P580" i="5"/>
  <c r="Q580" i="5"/>
  <c r="R580" i="5"/>
  <c r="I581" i="5"/>
  <c r="J581" i="5"/>
  <c r="K581" i="5"/>
  <c r="L581" i="5"/>
  <c r="M581" i="5"/>
  <c r="N581" i="5"/>
  <c r="O581" i="5"/>
  <c r="P581" i="5"/>
  <c r="Q581" i="5"/>
  <c r="R581" i="5"/>
  <c r="I582" i="5"/>
  <c r="J582" i="5"/>
  <c r="K582" i="5"/>
  <c r="L582" i="5"/>
  <c r="M582" i="5"/>
  <c r="N582" i="5"/>
  <c r="O582" i="5"/>
  <c r="P582" i="5"/>
  <c r="Q582" i="5"/>
  <c r="R582" i="5"/>
  <c r="I583" i="5"/>
  <c r="J583" i="5"/>
  <c r="K583" i="5"/>
  <c r="L583" i="5"/>
  <c r="M583" i="5"/>
  <c r="N583" i="5"/>
  <c r="O583" i="5"/>
  <c r="P583" i="5"/>
  <c r="Q583" i="5"/>
  <c r="R583" i="5"/>
  <c r="I584" i="5"/>
  <c r="J584" i="5"/>
  <c r="K584" i="5"/>
  <c r="L584" i="5"/>
  <c r="M584" i="5"/>
  <c r="N584" i="5"/>
  <c r="O584" i="5"/>
  <c r="P584" i="5"/>
  <c r="Q584" i="5"/>
  <c r="R584" i="5"/>
  <c r="I585" i="5"/>
  <c r="J585" i="5"/>
  <c r="K585" i="5"/>
  <c r="L585" i="5"/>
  <c r="M585" i="5"/>
  <c r="N585" i="5"/>
  <c r="O585" i="5"/>
  <c r="P585" i="5"/>
  <c r="Q585" i="5"/>
  <c r="R585" i="5"/>
  <c r="I586" i="5"/>
  <c r="J586" i="5"/>
  <c r="K586" i="5"/>
  <c r="L586" i="5"/>
  <c r="M586" i="5"/>
  <c r="N586" i="5"/>
  <c r="O586" i="5"/>
  <c r="P586" i="5"/>
  <c r="Q586" i="5"/>
  <c r="R586" i="5"/>
  <c r="I587" i="5"/>
  <c r="J587" i="5"/>
  <c r="K587" i="5"/>
  <c r="L587" i="5"/>
  <c r="M587" i="5"/>
  <c r="N587" i="5"/>
  <c r="O587" i="5"/>
  <c r="P587" i="5"/>
  <c r="Q587" i="5"/>
  <c r="R587" i="5"/>
  <c r="I588" i="5"/>
  <c r="J588" i="5"/>
  <c r="K588" i="5"/>
  <c r="L588" i="5"/>
  <c r="M588" i="5"/>
  <c r="N588" i="5"/>
  <c r="O588" i="5"/>
  <c r="P588" i="5"/>
  <c r="Q588" i="5"/>
  <c r="R588" i="5"/>
  <c r="I589" i="5"/>
  <c r="J589" i="5"/>
  <c r="K589" i="5"/>
  <c r="L589" i="5"/>
  <c r="M589" i="5"/>
  <c r="N589" i="5"/>
  <c r="O589" i="5"/>
  <c r="P589" i="5"/>
  <c r="Q589" i="5"/>
  <c r="R589" i="5"/>
  <c r="I590" i="5"/>
  <c r="J590" i="5"/>
  <c r="K590" i="5"/>
  <c r="L590" i="5"/>
  <c r="M590" i="5"/>
  <c r="N590" i="5"/>
  <c r="O590" i="5"/>
  <c r="P590" i="5"/>
  <c r="Q590" i="5"/>
  <c r="R590" i="5"/>
  <c r="I591" i="5"/>
  <c r="J591" i="5"/>
  <c r="K591" i="5"/>
  <c r="L591" i="5"/>
  <c r="M591" i="5"/>
  <c r="N591" i="5"/>
  <c r="O591" i="5"/>
  <c r="P591" i="5"/>
  <c r="Q591" i="5"/>
  <c r="R591" i="5"/>
  <c r="I592" i="5"/>
  <c r="J592" i="5"/>
  <c r="K592" i="5"/>
  <c r="L592" i="5"/>
  <c r="M592" i="5"/>
  <c r="N592" i="5"/>
  <c r="O592" i="5"/>
  <c r="P592" i="5"/>
  <c r="Q592" i="5"/>
  <c r="R592" i="5"/>
  <c r="I593" i="5"/>
  <c r="J593" i="5"/>
  <c r="K593" i="5"/>
  <c r="L593" i="5"/>
  <c r="M593" i="5"/>
  <c r="N593" i="5"/>
  <c r="O593" i="5"/>
  <c r="P593" i="5"/>
  <c r="Q593" i="5"/>
  <c r="R593" i="5"/>
  <c r="I594" i="5"/>
  <c r="J594" i="5"/>
  <c r="K594" i="5"/>
  <c r="L594" i="5"/>
  <c r="M594" i="5"/>
  <c r="N594" i="5"/>
  <c r="O594" i="5"/>
  <c r="P594" i="5"/>
  <c r="Q594" i="5"/>
  <c r="R594" i="5"/>
  <c r="I595" i="5"/>
  <c r="J595" i="5"/>
  <c r="K595" i="5"/>
  <c r="L595" i="5"/>
  <c r="M595" i="5"/>
  <c r="N595" i="5"/>
  <c r="O595" i="5"/>
  <c r="P595" i="5"/>
  <c r="Q595" i="5"/>
  <c r="R595" i="5"/>
  <c r="I596" i="5"/>
  <c r="J596" i="5"/>
  <c r="K596" i="5"/>
  <c r="L596" i="5"/>
  <c r="M596" i="5"/>
  <c r="N596" i="5"/>
  <c r="O596" i="5"/>
  <c r="P596" i="5"/>
  <c r="Q596" i="5"/>
  <c r="R596" i="5"/>
  <c r="I597" i="5"/>
  <c r="J597" i="5"/>
  <c r="K597" i="5"/>
  <c r="L597" i="5"/>
  <c r="M597" i="5"/>
  <c r="N597" i="5"/>
  <c r="O597" i="5"/>
  <c r="P597" i="5"/>
  <c r="Q597" i="5"/>
  <c r="R597" i="5"/>
  <c r="I598" i="5"/>
  <c r="J598" i="5"/>
  <c r="K598" i="5"/>
  <c r="L598" i="5"/>
  <c r="M598" i="5"/>
  <c r="N598" i="5"/>
  <c r="O598" i="5"/>
  <c r="P598" i="5"/>
  <c r="Q598" i="5"/>
  <c r="R598" i="5"/>
  <c r="I599" i="5"/>
  <c r="J599" i="5"/>
  <c r="K599" i="5"/>
  <c r="L599" i="5"/>
  <c r="M599" i="5"/>
  <c r="N599" i="5"/>
  <c r="O599" i="5"/>
  <c r="P599" i="5"/>
  <c r="Q599" i="5"/>
  <c r="R599" i="5"/>
  <c r="I600" i="5"/>
  <c r="J600" i="5"/>
  <c r="K600" i="5"/>
  <c r="L600" i="5"/>
  <c r="M600" i="5"/>
  <c r="N600" i="5"/>
  <c r="O600" i="5"/>
  <c r="P600" i="5"/>
  <c r="Q600" i="5"/>
  <c r="R600" i="5"/>
  <c r="I601" i="5"/>
  <c r="J601" i="5"/>
  <c r="K601" i="5"/>
  <c r="L601" i="5"/>
  <c r="M601" i="5"/>
  <c r="N601" i="5"/>
  <c r="O601" i="5"/>
  <c r="P601" i="5"/>
  <c r="Q601" i="5"/>
  <c r="R601" i="5"/>
  <c r="I602" i="5"/>
  <c r="J602" i="5"/>
  <c r="K602" i="5"/>
  <c r="L602" i="5"/>
  <c r="M602" i="5"/>
  <c r="N602" i="5"/>
  <c r="O602" i="5"/>
  <c r="P602" i="5"/>
  <c r="Q602" i="5"/>
  <c r="R602" i="5"/>
  <c r="I603" i="5"/>
  <c r="J603" i="5"/>
  <c r="K603" i="5"/>
  <c r="L603" i="5"/>
  <c r="M603" i="5"/>
  <c r="N603" i="5"/>
  <c r="O603" i="5"/>
  <c r="P603" i="5"/>
  <c r="Q603" i="5"/>
  <c r="R603" i="5"/>
  <c r="I604" i="5"/>
  <c r="J604" i="5"/>
  <c r="K604" i="5"/>
  <c r="L604" i="5"/>
  <c r="M604" i="5"/>
  <c r="N604" i="5"/>
  <c r="O604" i="5"/>
  <c r="P604" i="5"/>
  <c r="Q604" i="5"/>
  <c r="R604" i="5"/>
  <c r="I605" i="5"/>
  <c r="J605" i="5"/>
  <c r="K605" i="5"/>
  <c r="L605" i="5"/>
  <c r="M605" i="5"/>
  <c r="N605" i="5"/>
  <c r="O605" i="5"/>
  <c r="P605" i="5"/>
  <c r="Q605" i="5"/>
  <c r="R605" i="5"/>
  <c r="I606" i="5"/>
  <c r="J606" i="5"/>
  <c r="K606" i="5"/>
  <c r="L606" i="5"/>
  <c r="M606" i="5"/>
  <c r="N606" i="5"/>
  <c r="O606" i="5"/>
  <c r="P606" i="5"/>
  <c r="Q606" i="5"/>
  <c r="R606" i="5"/>
  <c r="I607" i="5"/>
  <c r="J607" i="5"/>
  <c r="K607" i="5"/>
  <c r="L607" i="5"/>
  <c r="M607" i="5"/>
  <c r="N607" i="5"/>
  <c r="O607" i="5"/>
  <c r="P607" i="5"/>
  <c r="Q607" i="5"/>
  <c r="R607" i="5"/>
  <c r="I608" i="5"/>
  <c r="J608" i="5"/>
  <c r="K608" i="5"/>
  <c r="L608" i="5"/>
  <c r="M608" i="5"/>
  <c r="N608" i="5"/>
  <c r="O608" i="5"/>
  <c r="P608" i="5"/>
  <c r="Q608" i="5"/>
  <c r="R608" i="5"/>
  <c r="I609" i="5"/>
  <c r="J609" i="5"/>
  <c r="K609" i="5"/>
  <c r="L609" i="5"/>
  <c r="M609" i="5"/>
  <c r="N609" i="5"/>
  <c r="O609" i="5"/>
  <c r="P609" i="5"/>
  <c r="Q609" i="5"/>
  <c r="R609" i="5"/>
  <c r="I610" i="5"/>
  <c r="J610" i="5"/>
  <c r="K610" i="5"/>
  <c r="L610" i="5"/>
  <c r="M610" i="5"/>
  <c r="N610" i="5"/>
  <c r="O610" i="5"/>
  <c r="P610" i="5"/>
  <c r="Q610" i="5"/>
  <c r="R610" i="5"/>
  <c r="I611" i="5"/>
  <c r="J611" i="5"/>
  <c r="K611" i="5"/>
  <c r="L611" i="5"/>
  <c r="M611" i="5"/>
  <c r="N611" i="5"/>
  <c r="O611" i="5"/>
  <c r="P611" i="5"/>
  <c r="Q611" i="5"/>
  <c r="R611" i="5"/>
  <c r="I612" i="5"/>
  <c r="J612" i="5"/>
  <c r="K612" i="5"/>
  <c r="L612" i="5"/>
  <c r="M612" i="5"/>
  <c r="N612" i="5"/>
  <c r="O612" i="5"/>
  <c r="P612" i="5"/>
  <c r="Q612" i="5"/>
  <c r="R612" i="5"/>
  <c r="I613" i="5"/>
  <c r="J613" i="5"/>
  <c r="K613" i="5"/>
  <c r="L613" i="5"/>
  <c r="M613" i="5"/>
  <c r="N613" i="5"/>
  <c r="O613" i="5"/>
  <c r="P613" i="5"/>
  <c r="Q613" i="5"/>
  <c r="R613" i="5"/>
  <c r="I614" i="5"/>
  <c r="J614" i="5"/>
  <c r="K614" i="5"/>
  <c r="L614" i="5"/>
  <c r="M614" i="5"/>
  <c r="N614" i="5"/>
  <c r="O614" i="5"/>
  <c r="P614" i="5"/>
  <c r="Q614" i="5"/>
  <c r="R614" i="5"/>
  <c r="I615" i="5"/>
  <c r="J615" i="5"/>
  <c r="K615" i="5"/>
  <c r="L615" i="5"/>
  <c r="M615" i="5"/>
  <c r="N615" i="5"/>
  <c r="O615" i="5"/>
  <c r="P615" i="5"/>
  <c r="Q615" i="5"/>
  <c r="R615" i="5"/>
  <c r="I616" i="5"/>
  <c r="J616" i="5"/>
  <c r="K616" i="5"/>
  <c r="L616" i="5"/>
  <c r="M616" i="5"/>
  <c r="N616" i="5"/>
  <c r="O616" i="5"/>
  <c r="P616" i="5"/>
  <c r="Q616" i="5"/>
  <c r="R616" i="5"/>
  <c r="I617" i="5"/>
  <c r="J617" i="5"/>
  <c r="K617" i="5"/>
  <c r="L617" i="5"/>
  <c r="M617" i="5"/>
  <c r="N617" i="5"/>
  <c r="O617" i="5"/>
  <c r="P617" i="5"/>
  <c r="Q617" i="5"/>
  <c r="R617" i="5"/>
  <c r="I618" i="5"/>
  <c r="J618" i="5"/>
  <c r="K618" i="5"/>
  <c r="L618" i="5"/>
  <c r="M618" i="5"/>
  <c r="N618" i="5"/>
  <c r="O618" i="5"/>
  <c r="P618" i="5"/>
  <c r="Q618" i="5"/>
  <c r="R618" i="5"/>
  <c r="I619" i="5"/>
  <c r="J619" i="5"/>
  <c r="K619" i="5"/>
  <c r="L619" i="5"/>
  <c r="M619" i="5"/>
  <c r="N619" i="5"/>
  <c r="O619" i="5"/>
  <c r="P619" i="5"/>
  <c r="Q619" i="5"/>
  <c r="R619" i="5"/>
  <c r="I620" i="5"/>
  <c r="J620" i="5"/>
  <c r="K620" i="5"/>
  <c r="L620" i="5"/>
  <c r="M620" i="5"/>
  <c r="N620" i="5"/>
  <c r="O620" i="5"/>
  <c r="P620" i="5"/>
  <c r="Q620" i="5"/>
  <c r="R620" i="5"/>
  <c r="I621" i="5"/>
  <c r="J621" i="5"/>
  <c r="K621" i="5"/>
  <c r="L621" i="5"/>
  <c r="M621" i="5"/>
  <c r="N621" i="5"/>
  <c r="O621" i="5"/>
  <c r="P621" i="5"/>
  <c r="Q621" i="5"/>
  <c r="R621" i="5"/>
  <c r="I622" i="5"/>
  <c r="J622" i="5"/>
  <c r="K622" i="5"/>
  <c r="L622" i="5"/>
  <c r="M622" i="5"/>
  <c r="N622" i="5"/>
  <c r="O622" i="5"/>
  <c r="P622" i="5"/>
  <c r="Q622" i="5"/>
  <c r="R622" i="5"/>
  <c r="I623" i="5"/>
  <c r="J623" i="5"/>
  <c r="K623" i="5"/>
  <c r="L623" i="5"/>
  <c r="M623" i="5"/>
  <c r="N623" i="5"/>
  <c r="O623" i="5"/>
  <c r="P623" i="5"/>
  <c r="Q623" i="5"/>
  <c r="R623" i="5"/>
  <c r="I624" i="5"/>
  <c r="J624" i="5"/>
  <c r="K624" i="5"/>
  <c r="L624" i="5"/>
  <c r="M624" i="5"/>
  <c r="N624" i="5"/>
  <c r="O624" i="5"/>
  <c r="P624" i="5"/>
  <c r="Q624" i="5"/>
  <c r="R624" i="5"/>
  <c r="I625" i="5"/>
  <c r="J625" i="5"/>
  <c r="K625" i="5"/>
  <c r="L625" i="5"/>
  <c r="M625" i="5"/>
  <c r="N625" i="5"/>
  <c r="O625" i="5"/>
  <c r="P625" i="5"/>
  <c r="Q625" i="5"/>
  <c r="R625" i="5"/>
  <c r="I626" i="5"/>
  <c r="J626" i="5"/>
  <c r="K626" i="5"/>
  <c r="L626" i="5"/>
  <c r="M626" i="5"/>
  <c r="N626" i="5"/>
  <c r="O626" i="5"/>
  <c r="P626" i="5"/>
  <c r="Q626" i="5"/>
  <c r="R626" i="5"/>
  <c r="I627" i="5"/>
  <c r="J627" i="5"/>
  <c r="K627" i="5"/>
  <c r="L627" i="5"/>
  <c r="M627" i="5"/>
  <c r="N627" i="5"/>
  <c r="O627" i="5"/>
  <c r="P627" i="5"/>
  <c r="Q627" i="5"/>
  <c r="R627" i="5"/>
  <c r="I628" i="5"/>
  <c r="J628" i="5"/>
  <c r="K628" i="5"/>
  <c r="L628" i="5"/>
  <c r="M628" i="5"/>
  <c r="N628" i="5"/>
  <c r="O628" i="5"/>
  <c r="P628" i="5"/>
  <c r="Q628" i="5"/>
  <c r="R628" i="5"/>
  <c r="I629" i="5"/>
  <c r="J629" i="5"/>
  <c r="K629" i="5"/>
  <c r="L629" i="5"/>
  <c r="M629" i="5"/>
  <c r="N629" i="5"/>
  <c r="O629" i="5"/>
  <c r="P629" i="5"/>
  <c r="Q629" i="5"/>
  <c r="R629" i="5"/>
  <c r="I630" i="5"/>
  <c r="J630" i="5"/>
  <c r="K630" i="5"/>
  <c r="L630" i="5"/>
  <c r="M630" i="5"/>
  <c r="N630" i="5"/>
  <c r="O630" i="5"/>
  <c r="P630" i="5"/>
  <c r="Q630" i="5"/>
  <c r="R630" i="5"/>
  <c r="I631" i="5"/>
  <c r="J631" i="5"/>
  <c r="K631" i="5"/>
  <c r="L631" i="5"/>
  <c r="M631" i="5"/>
  <c r="N631" i="5"/>
  <c r="O631" i="5"/>
  <c r="P631" i="5"/>
  <c r="Q631" i="5"/>
  <c r="R631" i="5"/>
  <c r="I632" i="5"/>
  <c r="J632" i="5"/>
  <c r="K632" i="5"/>
  <c r="L632" i="5"/>
  <c r="M632" i="5"/>
  <c r="N632" i="5"/>
  <c r="O632" i="5"/>
  <c r="P632" i="5"/>
  <c r="Q632" i="5"/>
  <c r="R632" i="5"/>
  <c r="I633" i="5"/>
  <c r="J633" i="5"/>
  <c r="K633" i="5"/>
  <c r="L633" i="5"/>
  <c r="M633" i="5"/>
  <c r="N633" i="5"/>
  <c r="O633" i="5"/>
  <c r="P633" i="5"/>
  <c r="Q633" i="5"/>
  <c r="R633" i="5"/>
  <c r="I634" i="5"/>
  <c r="J634" i="5"/>
  <c r="K634" i="5"/>
  <c r="L634" i="5"/>
  <c r="M634" i="5"/>
  <c r="N634" i="5"/>
  <c r="O634" i="5"/>
  <c r="P634" i="5"/>
  <c r="Q634" i="5"/>
  <c r="R634" i="5"/>
  <c r="I635" i="5"/>
  <c r="J635" i="5"/>
  <c r="K635" i="5"/>
  <c r="L635" i="5"/>
  <c r="M635" i="5"/>
  <c r="N635" i="5"/>
  <c r="O635" i="5"/>
  <c r="P635" i="5"/>
  <c r="Q635" i="5"/>
  <c r="R635" i="5"/>
  <c r="I636" i="5"/>
  <c r="J636" i="5"/>
  <c r="K636" i="5"/>
  <c r="L636" i="5"/>
  <c r="M636" i="5"/>
  <c r="N636" i="5"/>
  <c r="O636" i="5"/>
  <c r="P636" i="5"/>
  <c r="Q636" i="5"/>
  <c r="R636" i="5"/>
  <c r="I637" i="5"/>
  <c r="J637" i="5"/>
  <c r="K637" i="5"/>
  <c r="L637" i="5"/>
  <c r="M637" i="5"/>
  <c r="N637" i="5"/>
  <c r="O637" i="5"/>
  <c r="P637" i="5"/>
  <c r="Q637" i="5"/>
  <c r="R637" i="5"/>
  <c r="I638" i="5"/>
  <c r="J638" i="5"/>
  <c r="K638" i="5"/>
  <c r="L638" i="5"/>
  <c r="M638" i="5"/>
  <c r="N638" i="5"/>
  <c r="O638" i="5"/>
  <c r="P638" i="5"/>
  <c r="Q638" i="5"/>
  <c r="R638" i="5"/>
  <c r="I639" i="5"/>
  <c r="J639" i="5"/>
  <c r="K639" i="5"/>
  <c r="L639" i="5"/>
  <c r="M639" i="5"/>
  <c r="N639" i="5"/>
  <c r="O639" i="5"/>
  <c r="P639" i="5"/>
  <c r="Q639" i="5"/>
  <c r="R639" i="5"/>
  <c r="I640" i="5"/>
  <c r="J640" i="5"/>
  <c r="K640" i="5"/>
  <c r="L640" i="5"/>
  <c r="M640" i="5"/>
  <c r="N640" i="5"/>
  <c r="O640" i="5"/>
  <c r="P640" i="5"/>
  <c r="Q640" i="5"/>
  <c r="R640" i="5"/>
  <c r="I641" i="5"/>
  <c r="J641" i="5"/>
  <c r="K641" i="5"/>
  <c r="L641" i="5"/>
  <c r="M641" i="5"/>
  <c r="N641" i="5"/>
  <c r="O641" i="5"/>
  <c r="P641" i="5"/>
  <c r="Q641" i="5"/>
  <c r="R641" i="5"/>
  <c r="I642" i="5"/>
  <c r="J642" i="5"/>
  <c r="K642" i="5"/>
  <c r="L642" i="5"/>
  <c r="M642" i="5"/>
  <c r="N642" i="5"/>
  <c r="O642" i="5"/>
  <c r="P642" i="5"/>
  <c r="Q642" i="5"/>
  <c r="R642" i="5"/>
  <c r="I643" i="5"/>
  <c r="J643" i="5"/>
  <c r="K643" i="5"/>
  <c r="L643" i="5"/>
  <c r="M643" i="5"/>
  <c r="N643" i="5"/>
  <c r="O643" i="5"/>
  <c r="P643" i="5"/>
  <c r="Q643" i="5"/>
  <c r="R643" i="5"/>
  <c r="I644" i="5"/>
  <c r="J644" i="5"/>
  <c r="K644" i="5"/>
  <c r="L644" i="5"/>
  <c r="M644" i="5"/>
  <c r="N644" i="5"/>
  <c r="O644" i="5"/>
  <c r="P644" i="5"/>
  <c r="Q644" i="5"/>
  <c r="R644" i="5"/>
  <c r="I645" i="5"/>
  <c r="J645" i="5"/>
  <c r="K645" i="5"/>
  <c r="L645" i="5"/>
  <c r="M645" i="5"/>
  <c r="N645" i="5"/>
  <c r="O645" i="5"/>
  <c r="P645" i="5"/>
  <c r="Q645" i="5"/>
  <c r="R645" i="5"/>
  <c r="I646" i="5"/>
  <c r="J646" i="5"/>
  <c r="K646" i="5"/>
  <c r="L646" i="5"/>
  <c r="M646" i="5"/>
  <c r="N646" i="5"/>
  <c r="O646" i="5"/>
  <c r="P646" i="5"/>
  <c r="Q646" i="5"/>
  <c r="R646" i="5"/>
  <c r="I647" i="5"/>
  <c r="J647" i="5"/>
  <c r="K647" i="5"/>
  <c r="L647" i="5"/>
  <c r="M647" i="5"/>
  <c r="N647" i="5"/>
  <c r="O647" i="5"/>
  <c r="P647" i="5"/>
  <c r="Q647" i="5"/>
  <c r="R647" i="5"/>
  <c r="I648" i="5"/>
  <c r="J648" i="5"/>
  <c r="K648" i="5"/>
  <c r="L648" i="5"/>
  <c r="M648" i="5"/>
  <c r="N648" i="5"/>
  <c r="O648" i="5"/>
  <c r="P648" i="5"/>
  <c r="Q648" i="5"/>
  <c r="R648" i="5"/>
  <c r="I649" i="5"/>
  <c r="J649" i="5"/>
  <c r="K649" i="5"/>
  <c r="L649" i="5"/>
  <c r="M649" i="5"/>
  <c r="N649" i="5"/>
  <c r="O649" i="5"/>
  <c r="P649" i="5"/>
  <c r="Q649" i="5"/>
  <c r="R649" i="5"/>
  <c r="I650" i="5"/>
  <c r="J650" i="5"/>
  <c r="K650" i="5"/>
  <c r="L650" i="5"/>
  <c r="M650" i="5"/>
  <c r="N650" i="5"/>
  <c r="O650" i="5"/>
  <c r="P650" i="5"/>
  <c r="Q650" i="5"/>
  <c r="R650" i="5"/>
  <c r="I651" i="5"/>
  <c r="J651" i="5"/>
  <c r="K651" i="5"/>
  <c r="L651" i="5"/>
  <c r="M651" i="5"/>
  <c r="N651" i="5"/>
  <c r="O651" i="5"/>
  <c r="P651" i="5"/>
  <c r="Q651" i="5"/>
  <c r="R651" i="5"/>
  <c r="I652" i="5"/>
  <c r="J652" i="5"/>
  <c r="K652" i="5"/>
  <c r="L652" i="5"/>
  <c r="M652" i="5"/>
  <c r="N652" i="5"/>
  <c r="O652" i="5"/>
  <c r="P652" i="5"/>
  <c r="Q652" i="5"/>
  <c r="R652" i="5"/>
  <c r="I653" i="5"/>
  <c r="J653" i="5"/>
  <c r="K653" i="5"/>
  <c r="L653" i="5"/>
  <c r="M653" i="5"/>
  <c r="N653" i="5"/>
  <c r="O653" i="5"/>
  <c r="P653" i="5"/>
  <c r="Q653" i="5"/>
  <c r="R653" i="5"/>
  <c r="I654" i="5"/>
  <c r="J654" i="5"/>
  <c r="K654" i="5"/>
  <c r="L654" i="5"/>
  <c r="M654" i="5"/>
  <c r="N654" i="5"/>
  <c r="O654" i="5"/>
  <c r="P654" i="5"/>
  <c r="Q654" i="5"/>
  <c r="R654" i="5"/>
  <c r="I655" i="5"/>
  <c r="J655" i="5"/>
  <c r="K655" i="5"/>
  <c r="L655" i="5"/>
  <c r="M655" i="5"/>
  <c r="N655" i="5"/>
  <c r="O655" i="5"/>
  <c r="P655" i="5"/>
  <c r="Q655" i="5"/>
  <c r="R655" i="5"/>
  <c r="I656" i="5"/>
  <c r="J656" i="5"/>
  <c r="K656" i="5"/>
  <c r="L656" i="5"/>
  <c r="M656" i="5"/>
  <c r="N656" i="5"/>
  <c r="O656" i="5"/>
  <c r="P656" i="5"/>
  <c r="Q656" i="5"/>
  <c r="R656" i="5"/>
  <c r="I657" i="5"/>
  <c r="J657" i="5"/>
  <c r="K657" i="5"/>
  <c r="L657" i="5"/>
  <c r="M657" i="5"/>
  <c r="N657" i="5"/>
  <c r="O657" i="5"/>
  <c r="P657" i="5"/>
  <c r="Q657" i="5"/>
  <c r="R657" i="5"/>
  <c r="I658" i="5"/>
  <c r="J658" i="5"/>
  <c r="K658" i="5"/>
  <c r="L658" i="5"/>
  <c r="M658" i="5"/>
  <c r="N658" i="5"/>
  <c r="O658" i="5"/>
  <c r="P658" i="5"/>
  <c r="Q658" i="5"/>
  <c r="R658" i="5"/>
  <c r="I659" i="5"/>
  <c r="J659" i="5"/>
  <c r="K659" i="5"/>
  <c r="L659" i="5"/>
  <c r="M659" i="5"/>
  <c r="N659" i="5"/>
  <c r="O659" i="5"/>
  <c r="P659" i="5"/>
  <c r="Q659" i="5"/>
  <c r="R659" i="5"/>
  <c r="I660" i="5"/>
  <c r="J660" i="5"/>
  <c r="K660" i="5"/>
  <c r="L660" i="5"/>
  <c r="M660" i="5"/>
  <c r="N660" i="5"/>
  <c r="O660" i="5"/>
  <c r="P660" i="5"/>
  <c r="Q660" i="5"/>
  <c r="R660" i="5"/>
  <c r="I661" i="5"/>
  <c r="J661" i="5"/>
  <c r="K661" i="5"/>
  <c r="L661" i="5"/>
  <c r="M661" i="5"/>
  <c r="N661" i="5"/>
  <c r="O661" i="5"/>
  <c r="P661" i="5"/>
  <c r="Q661" i="5"/>
  <c r="R661" i="5"/>
  <c r="I662" i="5"/>
  <c r="J662" i="5"/>
  <c r="K662" i="5"/>
  <c r="L662" i="5"/>
  <c r="M662" i="5"/>
  <c r="N662" i="5"/>
  <c r="O662" i="5"/>
  <c r="P662" i="5"/>
  <c r="Q662" i="5"/>
  <c r="R662" i="5"/>
  <c r="I663" i="5"/>
  <c r="J663" i="5"/>
  <c r="K663" i="5"/>
  <c r="L663" i="5"/>
  <c r="M663" i="5"/>
  <c r="N663" i="5"/>
  <c r="O663" i="5"/>
  <c r="P663" i="5"/>
  <c r="Q663" i="5"/>
  <c r="R663" i="5"/>
  <c r="I664" i="5"/>
  <c r="J664" i="5"/>
  <c r="K664" i="5"/>
  <c r="L664" i="5"/>
  <c r="M664" i="5"/>
  <c r="N664" i="5"/>
  <c r="O664" i="5"/>
  <c r="P664" i="5"/>
  <c r="Q664" i="5"/>
  <c r="R664" i="5"/>
  <c r="I665" i="5"/>
  <c r="J665" i="5"/>
  <c r="K665" i="5"/>
  <c r="L665" i="5"/>
  <c r="M665" i="5"/>
  <c r="N665" i="5"/>
  <c r="O665" i="5"/>
  <c r="P665" i="5"/>
  <c r="Q665" i="5"/>
  <c r="R665" i="5"/>
  <c r="I666" i="5"/>
  <c r="J666" i="5"/>
  <c r="K666" i="5"/>
  <c r="L666" i="5"/>
  <c r="M666" i="5"/>
  <c r="N666" i="5"/>
  <c r="O666" i="5"/>
  <c r="P666" i="5"/>
  <c r="Q666" i="5"/>
  <c r="R666" i="5"/>
  <c r="I667" i="5"/>
  <c r="J667" i="5"/>
  <c r="K667" i="5"/>
  <c r="L667" i="5"/>
  <c r="M667" i="5"/>
  <c r="N667" i="5"/>
  <c r="O667" i="5"/>
  <c r="P667" i="5"/>
  <c r="Q667" i="5"/>
  <c r="R667" i="5"/>
  <c r="I668" i="5"/>
  <c r="J668" i="5"/>
  <c r="K668" i="5"/>
  <c r="L668" i="5"/>
  <c r="M668" i="5"/>
  <c r="N668" i="5"/>
  <c r="O668" i="5"/>
  <c r="P668" i="5"/>
  <c r="Q668" i="5"/>
  <c r="R668" i="5"/>
  <c r="I669" i="5"/>
  <c r="J669" i="5"/>
  <c r="K669" i="5"/>
  <c r="L669" i="5"/>
  <c r="M669" i="5"/>
  <c r="N669" i="5"/>
  <c r="O669" i="5"/>
  <c r="P669" i="5"/>
  <c r="Q669" i="5"/>
  <c r="R669" i="5"/>
  <c r="I670" i="5"/>
  <c r="J670" i="5"/>
  <c r="K670" i="5"/>
  <c r="L670" i="5"/>
  <c r="M670" i="5"/>
  <c r="N670" i="5"/>
  <c r="O670" i="5"/>
  <c r="P670" i="5"/>
  <c r="Q670" i="5"/>
  <c r="R670" i="5"/>
  <c r="I671" i="5"/>
  <c r="J671" i="5"/>
  <c r="K671" i="5"/>
  <c r="L671" i="5"/>
  <c r="M671" i="5"/>
  <c r="N671" i="5"/>
  <c r="O671" i="5"/>
  <c r="P671" i="5"/>
  <c r="Q671" i="5"/>
  <c r="R671" i="5"/>
  <c r="I672" i="5"/>
  <c r="J672" i="5"/>
  <c r="K672" i="5"/>
  <c r="L672" i="5"/>
  <c r="M672" i="5"/>
  <c r="N672" i="5"/>
  <c r="O672" i="5"/>
  <c r="P672" i="5"/>
  <c r="Q672" i="5"/>
  <c r="R672" i="5"/>
  <c r="I673" i="5"/>
  <c r="J673" i="5"/>
  <c r="K673" i="5"/>
  <c r="L673" i="5"/>
  <c r="M673" i="5"/>
  <c r="N673" i="5"/>
  <c r="O673" i="5"/>
  <c r="P673" i="5"/>
  <c r="Q673" i="5"/>
  <c r="R673" i="5"/>
  <c r="I674" i="5"/>
  <c r="J674" i="5"/>
  <c r="K674" i="5"/>
  <c r="L674" i="5"/>
  <c r="M674" i="5"/>
  <c r="N674" i="5"/>
  <c r="O674" i="5"/>
  <c r="P674" i="5"/>
  <c r="Q674" i="5"/>
  <c r="R674" i="5"/>
  <c r="I675" i="5"/>
  <c r="J675" i="5"/>
  <c r="K675" i="5"/>
  <c r="L675" i="5"/>
  <c r="M675" i="5"/>
  <c r="N675" i="5"/>
  <c r="O675" i="5"/>
  <c r="P675" i="5"/>
  <c r="Q675" i="5"/>
  <c r="R675" i="5"/>
  <c r="I676" i="5"/>
  <c r="J676" i="5"/>
  <c r="K676" i="5"/>
  <c r="L676" i="5"/>
  <c r="M676" i="5"/>
  <c r="N676" i="5"/>
  <c r="O676" i="5"/>
  <c r="P676" i="5"/>
  <c r="Q676" i="5"/>
  <c r="R676" i="5"/>
  <c r="I677" i="5"/>
  <c r="J677" i="5"/>
  <c r="K677" i="5"/>
  <c r="L677" i="5"/>
  <c r="M677" i="5"/>
  <c r="N677" i="5"/>
  <c r="O677" i="5"/>
  <c r="P677" i="5"/>
  <c r="Q677" i="5"/>
  <c r="R677" i="5"/>
  <c r="I678" i="5"/>
  <c r="J678" i="5"/>
  <c r="K678" i="5"/>
  <c r="L678" i="5"/>
  <c r="M678" i="5"/>
  <c r="N678" i="5"/>
  <c r="O678" i="5"/>
  <c r="P678" i="5"/>
  <c r="Q678" i="5"/>
  <c r="R678" i="5"/>
  <c r="I679" i="5"/>
  <c r="J679" i="5"/>
  <c r="K679" i="5"/>
  <c r="L679" i="5"/>
  <c r="M679" i="5"/>
  <c r="N679" i="5"/>
  <c r="O679" i="5"/>
  <c r="P679" i="5"/>
  <c r="Q679" i="5"/>
  <c r="R679" i="5"/>
  <c r="I680" i="5"/>
  <c r="J680" i="5"/>
  <c r="K680" i="5"/>
  <c r="L680" i="5"/>
  <c r="M680" i="5"/>
  <c r="N680" i="5"/>
  <c r="O680" i="5"/>
  <c r="P680" i="5"/>
  <c r="Q680" i="5"/>
  <c r="R680" i="5"/>
  <c r="I681" i="5"/>
  <c r="J681" i="5"/>
  <c r="K681" i="5"/>
  <c r="L681" i="5"/>
  <c r="M681" i="5"/>
  <c r="N681" i="5"/>
  <c r="O681" i="5"/>
  <c r="P681" i="5"/>
  <c r="Q681" i="5"/>
  <c r="R681" i="5"/>
  <c r="I682" i="5"/>
  <c r="J682" i="5"/>
  <c r="K682" i="5"/>
  <c r="L682" i="5"/>
  <c r="M682" i="5"/>
  <c r="N682" i="5"/>
  <c r="O682" i="5"/>
  <c r="P682" i="5"/>
  <c r="Q682" i="5"/>
  <c r="R682" i="5"/>
  <c r="I683" i="5"/>
  <c r="J683" i="5"/>
  <c r="K683" i="5"/>
  <c r="L683" i="5"/>
  <c r="M683" i="5"/>
  <c r="N683" i="5"/>
  <c r="O683" i="5"/>
  <c r="P683" i="5"/>
  <c r="Q683" i="5"/>
  <c r="R683" i="5"/>
  <c r="I684" i="5"/>
  <c r="J684" i="5"/>
  <c r="K684" i="5"/>
  <c r="L684" i="5"/>
  <c r="M684" i="5"/>
  <c r="N684" i="5"/>
  <c r="O684" i="5"/>
  <c r="P684" i="5"/>
  <c r="Q684" i="5"/>
  <c r="R684" i="5"/>
  <c r="I685" i="5"/>
  <c r="J685" i="5"/>
  <c r="K685" i="5"/>
  <c r="L685" i="5"/>
  <c r="M685" i="5"/>
  <c r="N685" i="5"/>
  <c r="O685" i="5"/>
  <c r="P685" i="5"/>
  <c r="Q685" i="5"/>
  <c r="R685" i="5"/>
  <c r="I686" i="5"/>
  <c r="J686" i="5"/>
  <c r="K686" i="5"/>
  <c r="L686" i="5"/>
  <c r="M686" i="5"/>
  <c r="N686" i="5"/>
  <c r="O686" i="5"/>
  <c r="P686" i="5"/>
  <c r="Q686" i="5"/>
  <c r="R686" i="5"/>
  <c r="I687" i="5"/>
  <c r="J687" i="5"/>
  <c r="K687" i="5"/>
  <c r="L687" i="5"/>
  <c r="M687" i="5"/>
  <c r="N687" i="5"/>
  <c r="O687" i="5"/>
  <c r="P687" i="5"/>
  <c r="Q687" i="5"/>
  <c r="R687" i="5"/>
  <c r="I688" i="5"/>
  <c r="J688" i="5"/>
  <c r="K688" i="5"/>
  <c r="L688" i="5"/>
  <c r="M688" i="5"/>
  <c r="N688" i="5"/>
  <c r="O688" i="5"/>
  <c r="P688" i="5"/>
  <c r="Q688" i="5"/>
  <c r="R688" i="5"/>
  <c r="I689" i="5"/>
  <c r="J689" i="5"/>
  <c r="K689" i="5"/>
  <c r="L689" i="5"/>
  <c r="M689" i="5"/>
  <c r="N689" i="5"/>
  <c r="O689" i="5"/>
  <c r="P689" i="5"/>
  <c r="Q689" i="5"/>
  <c r="R689" i="5"/>
  <c r="I690" i="5"/>
  <c r="J690" i="5"/>
  <c r="K690" i="5"/>
  <c r="L690" i="5"/>
  <c r="M690" i="5"/>
  <c r="N690" i="5"/>
  <c r="O690" i="5"/>
  <c r="P690" i="5"/>
  <c r="Q690" i="5"/>
  <c r="R690" i="5"/>
  <c r="I691" i="5"/>
  <c r="J691" i="5"/>
  <c r="K691" i="5"/>
  <c r="L691" i="5"/>
  <c r="M691" i="5"/>
  <c r="N691" i="5"/>
  <c r="O691" i="5"/>
  <c r="P691" i="5"/>
  <c r="Q691" i="5"/>
  <c r="R691" i="5"/>
  <c r="I692" i="5"/>
  <c r="J692" i="5"/>
  <c r="K692" i="5"/>
  <c r="L692" i="5"/>
  <c r="M692" i="5"/>
  <c r="N692" i="5"/>
  <c r="O692" i="5"/>
  <c r="P692" i="5"/>
  <c r="Q692" i="5"/>
  <c r="R692" i="5"/>
  <c r="I693" i="5"/>
  <c r="J693" i="5"/>
  <c r="K693" i="5"/>
  <c r="L693" i="5"/>
  <c r="M693" i="5"/>
  <c r="N693" i="5"/>
  <c r="O693" i="5"/>
  <c r="P693" i="5"/>
  <c r="Q693" i="5"/>
  <c r="R693" i="5"/>
  <c r="I694" i="5"/>
  <c r="J694" i="5"/>
  <c r="K694" i="5"/>
  <c r="L694" i="5"/>
  <c r="M694" i="5"/>
  <c r="N694" i="5"/>
  <c r="O694" i="5"/>
  <c r="P694" i="5"/>
  <c r="Q694" i="5"/>
  <c r="R694" i="5"/>
  <c r="I695" i="5"/>
  <c r="J695" i="5"/>
  <c r="K695" i="5"/>
  <c r="L695" i="5"/>
  <c r="M695" i="5"/>
  <c r="N695" i="5"/>
  <c r="O695" i="5"/>
  <c r="P695" i="5"/>
  <c r="Q695" i="5"/>
  <c r="R695" i="5"/>
  <c r="I696" i="5"/>
  <c r="J696" i="5"/>
  <c r="K696" i="5"/>
  <c r="L696" i="5"/>
  <c r="M696" i="5"/>
  <c r="N696" i="5"/>
  <c r="O696" i="5"/>
  <c r="P696" i="5"/>
  <c r="Q696" i="5"/>
  <c r="R696" i="5"/>
  <c r="I697" i="5"/>
  <c r="J697" i="5"/>
  <c r="K697" i="5"/>
  <c r="L697" i="5"/>
  <c r="M697" i="5"/>
  <c r="N697" i="5"/>
  <c r="O697" i="5"/>
  <c r="P697" i="5"/>
  <c r="Q697" i="5"/>
  <c r="R697" i="5"/>
  <c r="I698" i="5"/>
  <c r="J698" i="5"/>
  <c r="K698" i="5"/>
  <c r="L698" i="5"/>
  <c r="M698" i="5"/>
  <c r="N698" i="5"/>
  <c r="O698" i="5"/>
  <c r="P698" i="5"/>
  <c r="Q698" i="5"/>
  <c r="R698" i="5"/>
  <c r="I699" i="5"/>
  <c r="J699" i="5"/>
  <c r="K699" i="5"/>
  <c r="L699" i="5"/>
  <c r="M699" i="5"/>
  <c r="N699" i="5"/>
  <c r="O699" i="5"/>
  <c r="P699" i="5"/>
  <c r="Q699" i="5"/>
  <c r="R699" i="5"/>
  <c r="I700" i="5"/>
  <c r="J700" i="5"/>
  <c r="K700" i="5"/>
  <c r="L700" i="5"/>
  <c r="M700" i="5"/>
  <c r="N700" i="5"/>
  <c r="O700" i="5"/>
  <c r="P700" i="5"/>
  <c r="Q700" i="5"/>
  <c r="R700" i="5"/>
  <c r="I701" i="5"/>
  <c r="J701" i="5"/>
  <c r="K701" i="5"/>
  <c r="L701" i="5"/>
  <c r="M701" i="5"/>
  <c r="N701" i="5"/>
  <c r="O701" i="5"/>
  <c r="P701" i="5"/>
  <c r="Q701" i="5"/>
  <c r="R701" i="5"/>
  <c r="I702" i="5"/>
  <c r="J702" i="5"/>
  <c r="K702" i="5"/>
  <c r="L702" i="5"/>
  <c r="M702" i="5"/>
  <c r="N702" i="5"/>
  <c r="O702" i="5"/>
  <c r="P702" i="5"/>
  <c r="Q702" i="5"/>
  <c r="R702" i="5"/>
  <c r="I703" i="5"/>
  <c r="J703" i="5"/>
  <c r="K703" i="5"/>
  <c r="L703" i="5"/>
  <c r="M703" i="5"/>
  <c r="N703" i="5"/>
  <c r="O703" i="5"/>
  <c r="P703" i="5"/>
  <c r="Q703" i="5"/>
  <c r="R703" i="5"/>
  <c r="I704" i="5"/>
  <c r="J704" i="5"/>
  <c r="K704" i="5"/>
  <c r="L704" i="5"/>
  <c r="M704" i="5"/>
  <c r="N704" i="5"/>
  <c r="O704" i="5"/>
  <c r="P704" i="5"/>
  <c r="Q704" i="5"/>
  <c r="R704" i="5"/>
  <c r="I705" i="5"/>
  <c r="J705" i="5"/>
  <c r="K705" i="5"/>
  <c r="L705" i="5"/>
  <c r="M705" i="5"/>
  <c r="N705" i="5"/>
  <c r="O705" i="5"/>
  <c r="P705" i="5"/>
  <c r="Q705" i="5"/>
  <c r="R705" i="5"/>
  <c r="I706" i="5"/>
  <c r="J706" i="5"/>
  <c r="K706" i="5"/>
  <c r="L706" i="5"/>
  <c r="M706" i="5"/>
  <c r="N706" i="5"/>
  <c r="O706" i="5"/>
  <c r="P706" i="5"/>
  <c r="Q706" i="5"/>
  <c r="R706" i="5"/>
  <c r="I707" i="5"/>
  <c r="J707" i="5"/>
  <c r="K707" i="5"/>
  <c r="L707" i="5"/>
  <c r="M707" i="5"/>
  <c r="N707" i="5"/>
  <c r="O707" i="5"/>
  <c r="P707" i="5"/>
  <c r="Q707" i="5"/>
  <c r="R707" i="5"/>
  <c r="I708" i="5"/>
  <c r="J708" i="5"/>
  <c r="K708" i="5"/>
  <c r="L708" i="5"/>
  <c r="M708" i="5"/>
  <c r="N708" i="5"/>
  <c r="O708" i="5"/>
  <c r="P708" i="5"/>
  <c r="Q708" i="5"/>
  <c r="R708" i="5"/>
  <c r="I709" i="5"/>
  <c r="J709" i="5"/>
  <c r="K709" i="5"/>
  <c r="L709" i="5"/>
  <c r="M709" i="5"/>
  <c r="N709" i="5"/>
  <c r="O709" i="5"/>
  <c r="P709" i="5"/>
  <c r="Q709" i="5"/>
  <c r="R709" i="5"/>
  <c r="I710" i="5"/>
  <c r="J710" i="5"/>
  <c r="K710" i="5"/>
  <c r="L710" i="5"/>
  <c r="M710" i="5"/>
  <c r="N710" i="5"/>
  <c r="O710" i="5"/>
  <c r="P710" i="5"/>
  <c r="Q710" i="5"/>
  <c r="R710" i="5"/>
  <c r="I711" i="5"/>
  <c r="J711" i="5"/>
  <c r="K711" i="5"/>
  <c r="L711" i="5"/>
  <c r="M711" i="5"/>
  <c r="N711" i="5"/>
  <c r="O711" i="5"/>
  <c r="P711" i="5"/>
  <c r="Q711" i="5"/>
  <c r="R711" i="5"/>
  <c r="I712" i="5"/>
  <c r="J712" i="5"/>
  <c r="K712" i="5"/>
  <c r="L712" i="5"/>
  <c r="M712" i="5"/>
  <c r="N712" i="5"/>
  <c r="O712" i="5"/>
  <c r="P712" i="5"/>
  <c r="Q712" i="5"/>
  <c r="R712" i="5"/>
  <c r="I713" i="5"/>
  <c r="J713" i="5"/>
  <c r="K713" i="5"/>
  <c r="L713" i="5"/>
  <c r="M713" i="5"/>
  <c r="N713" i="5"/>
  <c r="O713" i="5"/>
  <c r="P713" i="5"/>
  <c r="Q713" i="5"/>
  <c r="R713" i="5"/>
  <c r="I714" i="5"/>
  <c r="J714" i="5"/>
  <c r="K714" i="5"/>
  <c r="L714" i="5"/>
  <c r="M714" i="5"/>
  <c r="N714" i="5"/>
  <c r="O714" i="5"/>
  <c r="P714" i="5"/>
  <c r="Q714" i="5"/>
  <c r="R714" i="5"/>
  <c r="I715" i="5"/>
  <c r="J715" i="5"/>
  <c r="K715" i="5"/>
  <c r="L715" i="5"/>
  <c r="M715" i="5"/>
  <c r="N715" i="5"/>
  <c r="O715" i="5"/>
  <c r="P715" i="5"/>
  <c r="Q715" i="5"/>
  <c r="R715" i="5"/>
  <c r="I716" i="5"/>
  <c r="J716" i="5"/>
  <c r="K716" i="5"/>
  <c r="L716" i="5"/>
  <c r="M716" i="5"/>
  <c r="N716" i="5"/>
  <c r="O716" i="5"/>
  <c r="P716" i="5"/>
  <c r="Q716" i="5"/>
  <c r="R716" i="5"/>
  <c r="I717" i="5"/>
  <c r="J717" i="5"/>
  <c r="K717" i="5"/>
  <c r="L717" i="5"/>
  <c r="M717" i="5"/>
  <c r="N717" i="5"/>
  <c r="O717" i="5"/>
  <c r="P717" i="5"/>
  <c r="Q717" i="5"/>
  <c r="R717" i="5"/>
  <c r="I718" i="5"/>
  <c r="J718" i="5"/>
  <c r="K718" i="5"/>
  <c r="L718" i="5"/>
  <c r="M718" i="5"/>
  <c r="N718" i="5"/>
  <c r="O718" i="5"/>
  <c r="P718" i="5"/>
  <c r="Q718" i="5"/>
  <c r="R718" i="5"/>
  <c r="I719" i="5"/>
  <c r="J719" i="5"/>
  <c r="K719" i="5"/>
  <c r="L719" i="5"/>
  <c r="M719" i="5"/>
  <c r="N719" i="5"/>
  <c r="O719" i="5"/>
  <c r="P719" i="5"/>
  <c r="Q719" i="5"/>
  <c r="R719" i="5"/>
  <c r="I720" i="5"/>
  <c r="J720" i="5"/>
  <c r="K720" i="5"/>
  <c r="L720" i="5"/>
  <c r="M720" i="5"/>
  <c r="N720" i="5"/>
  <c r="O720" i="5"/>
  <c r="P720" i="5"/>
  <c r="Q720" i="5"/>
  <c r="R720" i="5"/>
  <c r="I721" i="5"/>
  <c r="J721" i="5"/>
  <c r="K721" i="5"/>
  <c r="L721" i="5"/>
  <c r="M721" i="5"/>
  <c r="N721" i="5"/>
  <c r="O721" i="5"/>
  <c r="P721" i="5"/>
  <c r="Q721" i="5"/>
  <c r="R721" i="5"/>
  <c r="I722" i="5"/>
  <c r="J722" i="5"/>
  <c r="K722" i="5"/>
  <c r="L722" i="5"/>
  <c r="M722" i="5"/>
  <c r="N722" i="5"/>
  <c r="O722" i="5"/>
  <c r="P722" i="5"/>
  <c r="Q722" i="5"/>
  <c r="R722" i="5"/>
  <c r="I723" i="5"/>
  <c r="J723" i="5"/>
  <c r="K723" i="5"/>
  <c r="L723" i="5"/>
  <c r="M723" i="5"/>
  <c r="N723" i="5"/>
  <c r="O723" i="5"/>
  <c r="P723" i="5"/>
  <c r="Q723" i="5"/>
  <c r="R723" i="5"/>
  <c r="I724" i="5"/>
  <c r="J724" i="5"/>
  <c r="K724" i="5"/>
  <c r="L724" i="5"/>
  <c r="M724" i="5"/>
  <c r="N724" i="5"/>
  <c r="O724" i="5"/>
  <c r="P724" i="5"/>
  <c r="Q724" i="5"/>
  <c r="R724" i="5"/>
  <c r="I725" i="5"/>
  <c r="J725" i="5"/>
  <c r="K725" i="5"/>
  <c r="L725" i="5"/>
  <c r="M725" i="5"/>
  <c r="N725" i="5"/>
  <c r="O725" i="5"/>
  <c r="P725" i="5"/>
  <c r="Q725" i="5"/>
  <c r="R725" i="5"/>
  <c r="I726" i="5"/>
  <c r="J726" i="5"/>
  <c r="K726" i="5"/>
  <c r="L726" i="5"/>
  <c r="M726" i="5"/>
  <c r="N726" i="5"/>
  <c r="O726" i="5"/>
  <c r="P726" i="5"/>
  <c r="Q726" i="5"/>
  <c r="R726" i="5"/>
  <c r="I727" i="5"/>
  <c r="J727" i="5"/>
  <c r="K727" i="5"/>
  <c r="L727" i="5"/>
  <c r="M727" i="5"/>
  <c r="N727" i="5"/>
  <c r="O727" i="5"/>
  <c r="P727" i="5"/>
  <c r="Q727" i="5"/>
  <c r="R727" i="5"/>
  <c r="I728" i="5"/>
  <c r="J728" i="5"/>
  <c r="K728" i="5"/>
  <c r="L728" i="5"/>
  <c r="M728" i="5"/>
  <c r="N728" i="5"/>
  <c r="O728" i="5"/>
  <c r="P728" i="5"/>
  <c r="Q728" i="5"/>
  <c r="R728" i="5"/>
  <c r="I729" i="5"/>
  <c r="J729" i="5"/>
  <c r="K729" i="5"/>
  <c r="L729" i="5"/>
  <c r="M729" i="5"/>
  <c r="N729" i="5"/>
  <c r="O729" i="5"/>
  <c r="P729" i="5"/>
  <c r="Q729" i="5"/>
  <c r="R729" i="5"/>
  <c r="I730" i="5"/>
  <c r="J730" i="5"/>
  <c r="K730" i="5"/>
  <c r="L730" i="5"/>
  <c r="M730" i="5"/>
  <c r="N730" i="5"/>
  <c r="O730" i="5"/>
  <c r="P730" i="5"/>
  <c r="Q730" i="5"/>
  <c r="R730" i="5"/>
  <c r="I731" i="5"/>
  <c r="J731" i="5"/>
  <c r="K731" i="5"/>
  <c r="L731" i="5"/>
  <c r="M731" i="5"/>
  <c r="N731" i="5"/>
  <c r="O731" i="5"/>
  <c r="P731" i="5"/>
  <c r="Q731" i="5"/>
  <c r="R731" i="5"/>
  <c r="I732" i="5"/>
  <c r="J732" i="5"/>
  <c r="K732" i="5"/>
  <c r="L732" i="5"/>
  <c r="M732" i="5"/>
  <c r="N732" i="5"/>
  <c r="O732" i="5"/>
  <c r="P732" i="5"/>
  <c r="Q732" i="5"/>
  <c r="R732" i="5"/>
  <c r="I733" i="5"/>
  <c r="J733" i="5"/>
  <c r="K733" i="5"/>
  <c r="L733" i="5"/>
  <c r="M733" i="5"/>
  <c r="N733" i="5"/>
  <c r="O733" i="5"/>
  <c r="P733" i="5"/>
  <c r="Q733" i="5"/>
  <c r="R733" i="5"/>
  <c r="I734" i="5"/>
  <c r="J734" i="5"/>
  <c r="K734" i="5"/>
  <c r="L734" i="5"/>
  <c r="M734" i="5"/>
  <c r="N734" i="5"/>
  <c r="O734" i="5"/>
  <c r="P734" i="5"/>
  <c r="Q734" i="5"/>
  <c r="R734" i="5"/>
  <c r="I735" i="5"/>
  <c r="J735" i="5"/>
  <c r="K735" i="5"/>
  <c r="L735" i="5"/>
  <c r="M735" i="5"/>
  <c r="N735" i="5"/>
  <c r="O735" i="5"/>
  <c r="P735" i="5"/>
  <c r="Q735" i="5"/>
  <c r="R735" i="5"/>
  <c r="I736" i="5"/>
  <c r="J736" i="5"/>
  <c r="K736" i="5"/>
  <c r="L736" i="5"/>
  <c r="M736" i="5"/>
  <c r="N736" i="5"/>
  <c r="O736" i="5"/>
  <c r="P736" i="5"/>
  <c r="Q736" i="5"/>
  <c r="R736" i="5"/>
  <c r="I737" i="5"/>
  <c r="J737" i="5"/>
  <c r="K737" i="5"/>
  <c r="L737" i="5"/>
  <c r="M737" i="5"/>
  <c r="N737" i="5"/>
  <c r="O737" i="5"/>
  <c r="P737" i="5"/>
  <c r="Q737" i="5"/>
  <c r="R737" i="5"/>
  <c r="I738" i="5"/>
  <c r="J738" i="5"/>
  <c r="K738" i="5"/>
  <c r="L738" i="5"/>
  <c r="M738" i="5"/>
  <c r="N738" i="5"/>
  <c r="O738" i="5"/>
  <c r="P738" i="5"/>
  <c r="Q738" i="5"/>
  <c r="R738" i="5"/>
  <c r="I739" i="5"/>
  <c r="J739" i="5"/>
  <c r="K739" i="5"/>
  <c r="L739" i="5"/>
  <c r="M739" i="5"/>
  <c r="N739" i="5"/>
  <c r="O739" i="5"/>
  <c r="P739" i="5"/>
  <c r="Q739" i="5"/>
  <c r="R739" i="5"/>
  <c r="I740" i="5"/>
  <c r="J740" i="5"/>
  <c r="K740" i="5"/>
  <c r="L740" i="5"/>
  <c r="M740" i="5"/>
  <c r="N740" i="5"/>
  <c r="O740" i="5"/>
  <c r="P740" i="5"/>
  <c r="Q740" i="5"/>
  <c r="R740" i="5"/>
  <c r="I741" i="5"/>
  <c r="J741" i="5"/>
  <c r="K741" i="5"/>
  <c r="L741" i="5"/>
  <c r="M741" i="5"/>
  <c r="N741" i="5"/>
  <c r="O741" i="5"/>
  <c r="P741" i="5"/>
  <c r="Q741" i="5"/>
  <c r="R741" i="5"/>
  <c r="I742" i="5"/>
  <c r="J742" i="5"/>
  <c r="K742" i="5"/>
  <c r="L742" i="5"/>
  <c r="M742" i="5"/>
  <c r="N742" i="5"/>
  <c r="O742" i="5"/>
  <c r="P742" i="5"/>
  <c r="Q742" i="5"/>
  <c r="R742" i="5"/>
  <c r="I743" i="5"/>
  <c r="J743" i="5"/>
  <c r="K743" i="5"/>
  <c r="L743" i="5"/>
  <c r="M743" i="5"/>
  <c r="N743" i="5"/>
  <c r="O743" i="5"/>
  <c r="P743" i="5"/>
  <c r="Q743" i="5"/>
  <c r="R743" i="5"/>
  <c r="I744" i="5"/>
  <c r="J744" i="5"/>
  <c r="K744" i="5"/>
  <c r="L744" i="5"/>
  <c r="M744" i="5"/>
  <c r="N744" i="5"/>
  <c r="O744" i="5"/>
  <c r="P744" i="5"/>
  <c r="Q744" i="5"/>
  <c r="R744" i="5"/>
  <c r="I745" i="5"/>
  <c r="J745" i="5"/>
  <c r="K745" i="5"/>
  <c r="L745" i="5"/>
  <c r="M745" i="5"/>
  <c r="N745" i="5"/>
  <c r="O745" i="5"/>
  <c r="P745" i="5"/>
  <c r="Q745" i="5"/>
  <c r="R745" i="5"/>
  <c r="I746" i="5"/>
  <c r="J746" i="5"/>
  <c r="K746" i="5"/>
  <c r="L746" i="5"/>
  <c r="M746" i="5"/>
  <c r="N746" i="5"/>
  <c r="O746" i="5"/>
  <c r="P746" i="5"/>
  <c r="Q746" i="5"/>
  <c r="R746" i="5"/>
  <c r="I747" i="5"/>
  <c r="J747" i="5"/>
  <c r="K747" i="5"/>
  <c r="L747" i="5"/>
  <c r="M747" i="5"/>
  <c r="N747" i="5"/>
  <c r="O747" i="5"/>
  <c r="P747" i="5"/>
  <c r="Q747" i="5"/>
  <c r="R747" i="5"/>
  <c r="I748" i="5"/>
  <c r="J748" i="5"/>
  <c r="K748" i="5"/>
  <c r="L748" i="5"/>
  <c r="M748" i="5"/>
  <c r="N748" i="5"/>
  <c r="O748" i="5"/>
  <c r="P748" i="5"/>
  <c r="Q748" i="5"/>
  <c r="R748" i="5"/>
  <c r="J5" i="5"/>
  <c r="K5" i="5"/>
  <c r="L5" i="5"/>
  <c r="M5" i="5"/>
  <c r="N5" i="5"/>
  <c r="O5" i="5"/>
  <c r="P5" i="5"/>
  <c r="Q5" i="5"/>
  <c r="R5" i="5"/>
  <c r="I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H703" i="5"/>
  <c r="H704" i="5"/>
  <c r="H705" i="5"/>
  <c r="H706" i="5"/>
  <c r="H707" i="5"/>
  <c r="H708" i="5"/>
  <c r="H709" i="5"/>
  <c r="H710" i="5"/>
  <c r="H711" i="5"/>
  <c r="H712" i="5"/>
  <c r="H713" i="5"/>
  <c r="H714" i="5"/>
  <c r="H715" i="5"/>
  <c r="H716" i="5"/>
  <c r="H717" i="5"/>
  <c r="H718" i="5"/>
  <c r="H719" i="5"/>
  <c r="H720" i="5"/>
  <c r="H721" i="5"/>
  <c r="H722" i="5"/>
  <c r="H723" i="5"/>
  <c r="H724" i="5"/>
  <c r="H725" i="5"/>
  <c r="H726" i="5"/>
  <c r="H727" i="5"/>
  <c r="H728" i="5"/>
  <c r="H729" i="5"/>
  <c r="H730" i="5"/>
  <c r="H731" i="5"/>
  <c r="H732" i="5"/>
  <c r="H733" i="5"/>
  <c r="H734" i="5"/>
  <c r="H735" i="5"/>
  <c r="H736" i="5"/>
  <c r="H737" i="5"/>
  <c r="H738" i="5"/>
  <c r="H739" i="5"/>
  <c r="H740" i="5"/>
  <c r="H741" i="5"/>
  <c r="H742" i="5"/>
  <c r="H743" i="5"/>
  <c r="H744" i="5"/>
  <c r="H745" i="5"/>
  <c r="H746" i="5"/>
  <c r="H747" i="5"/>
  <c r="H748" i="5"/>
  <c r="E725" i="6"/>
  <c r="F725" i="6"/>
  <c r="G725" i="6"/>
  <c r="E726" i="6"/>
  <c r="F726" i="6"/>
  <c r="G726" i="6"/>
  <c r="E727" i="6"/>
  <c r="F727" i="6"/>
  <c r="G727" i="6"/>
  <c r="E728" i="6"/>
  <c r="F728" i="6"/>
  <c r="G728" i="6"/>
  <c r="E729" i="6"/>
  <c r="F729" i="6"/>
  <c r="G729" i="6"/>
  <c r="E730" i="6"/>
  <c r="F730" i="6"/>
  <c r="G730" i="6"/>
  <c r="E731" i="6"/>
  <c r="F731" i="6"/>
  <c r="G731" i="6"/>
  <c r="E732" i="6"/>
  <c r="F732" i="6"/>
  <c r="G732" i="6"/>
  <c r="E733" i="6"/>
  <c r="F733" i="6"/>
  <c r="G733" i="6"/>
  <c r="E734" i="6"/>
  <c r="F734" i="6"/>
  <c r="G734" i="6"/>
  <c r="E735" i="6"/>
  <c r="F735" i="6"/>
  <c r="G735" i="6"/>
  <c r="E736" i="6"/>
  <c r="F736" i="6"/>
  <c r="G736" i="6"/>
  <c r="E737" i="6"/>
  <c r="F737" i="6"/>
  <c r="G737" i="6"/>
  <c r="E738" i="6"/>
  <c r="F738" i="6"/>
  <c r="G738" i="6"/>
  <c r="E739" i="6"/>
  <c r="F739" i="6"/>
  <c r="G739" i="6"/>
  <c r="E740" i="6"/>
  <c r="F740" i="6"/>
  <c r="G740" i="6"/>
  <c r="E741" i="6"/>
  <c r="F741" i="6"/>
  <c r="G741" i="6"/>
  <c r="E742" i="6"/>
  <c r="F742" i="6"/>
  <c r="G742" i="6"/>
  <c r="E743" i="6"/>
  <c r="F743" i="6"/>
  <c r="G743" i="6"/>
  <c r="E744" i="6"/>
  <c r="F744" i="6"/>
  <c r="G744" i="6"/>
  <c r="E745" i="6"/>
  <c r="F745" i="6"/>
  <c r="G745" i="6"/>
  <c r="E746" i="6"/>
  <c r="F746" i="6"/>
  <c r="G746" i="6"/>
  <c r="E747" i="6"/>
  <c r="F747" i="6"/>
  <c r="G747" i="6"/>
  <c r="E748" i="6"/>
  <c r="F748" i="6"/>
  <c r="G748" i="6"/>
  <c r="A725" i="6"/>
  <c r="C725" i="6"/>
  <c r="A726" i="6"/>
  <c r="C726" i="6"/>
  <c r="A727" i="6"/>
  <c r="C727" i="6"/>
  <c r="A728" i="6"/>
  <c r="C728" i="6"/>
  <c r="A729" i="6"/>
  <c r="C729" i="6"/>
  <c r="A730" i="6"/>
  <c r="C730" i="6"/>
  <c r="A731" i="6"/>
  <c r="C731" i="6"/>
  <c r="A732" i="6"/>
  <c r="C732" i="6"/>
  <c r="A733" i="6"/>
  <c r="C733" i="6"/>
  <c r="A734" i="6"/>
  <c r="C734" i="6"/>
  <c r="A735" i="6"/>
  <c r="C735" i="6"/>
  <c r="A736" i="6"/>
  <c r="C736" i="6"/>
  <c r="A737" i="6"/>
  <c r="C737" i="6"/>
  <c r="A738" i="6"/>
  <c r="C738" i="6"/>
  <c r="A739" i="6"/>
  <c r="C739" i="6"/>
  <c r="A740" i="6"/>
  <c r="C740" i="6"/>
  <c r="A741" i="6"/>
  <c r="C741" i="6"/>
  <c r="A742" i="6"/>
  <c r="C742" i="6"/>
  <c r="A743" i="6"/>
  <c r="C743" i="6"/>
  <c r="A744" i="6"/>
  <c r="C744" i="6"/>
  <c r="A745" i="6"/>
  <c r="C745" i="6"/>
  <c r="A746" i="6"/>
  <c r="C746" i="6"/>
  <c r="A747" i="6"/>
  <c r="C747" i="6"/>
  <c r="A748" i="6"/>
  <c r="C748" i="6"/>
  <c r="S6" i="4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J41" i="7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5" i="6"/>
  <c r="E6" i="6"/>
  <c r="E7" i="6"/>
  <c r="E8" i="6"/>
  <c r="E9" i="6"/>
  <c r="E10" i="6"/>
  <c r="E13" i="8" s="1"/>
  <c r="E11" i="6"/>
  <c r="E12" i="6"/>
  <c r="E13" i="6"/>
  <c r="E16" i="8" s="1"/>
  <c r="E14" i="6"/>
  <c r="E17" i="8" s="1"/>
  <c r="E15" i="6"/>
  <c r="E18" i="8" s="1"/>
  <c r="E16" i="6"/>
  <c r="E17" i="6"/>
  <c r="E18" i="6"/>
  <c r="E19" i="6"/>
  <c r="E20" i="6"/>
  <c r="E23" i="8" s="1"/>
  <c r="E21" i="6"/>
  <c r="E24" i="8" s="1"/>
  <c r="E22" i="6"/>
  <c r="E23" i="6"/>
  <c r="E24" i="6"/>
  <c r="E25" i="6"/>
  <c r="E26" i="6"/>
  <c r="E29" i="8" s="1"/>
  <c r="E27" i="6"/>
  <c r="E28" i="6"/>
  <c r="E29" i="6"/>
  <c r="E30" i="6"/>
  <c r="E33" i="8" s="1"/>
  <c r="E31" i="6"/>
  <c r="E32" i="6"/>
  <c r="E33" i="6"/>
  <c r="E34" i="6"/>
  <c r="E35" i="6"/>
  <c r="E36" i="6"/>
  <c r="E39" i="8" s="1"/>
  <c r="E37" i="6"/>
  <c r="E40" i="8" s="1"/>
  <c r="E38" i="6"/>
  <c r="E41" i="8" s="1"/>
  <c r="E39" i="6"/>
  <c r="E40" i="6"/>
  <c r="E41" i="6"/>
  <c r="E42" i="6"/>
  <c r="E45" i="8" s="1"/>
  <c r="E43" i="6"/>
  <c r="E44" i="6"/>
  <c r="E45" i="6"/>
  <c r="E48" i="8" s="1"/>
  <c r="E46" i="6"/>
  <c r="E47" i="6"/>
  <c r="E48" i="6"/>
  <c r="E49" i="6"/>
  <c r="E50" i="6"/>
  <c r="E51" i="6"/>
  <c r="E52" i="6"/>
  <c r="E55" i="8" s="1"/>
  <c r="E53" i="6"/>
  <c r="E56" i="8" s="1"/>
  <c r="E54" i="6"/>
  <c r="E55" i="6"/>
  <c r="E58" i="8" s="1"/>
  <c r="E56" i="6"/>
  <c r="E57" i="6"/>
  <c r="E58" i="6"/>
  <c r="E61" i="8" s="1"/>
  <c r="E59" i="6"/>
  <c r="E60" i="6"/>
  <c r="E61" i="6"/>
  <c r="E64" i="8" s="1"/>
  <c r="E62" i="6"/>
  <c r="E65" i="8" s="1"/>
  <c r="E63" i="6"/>
  <c r="E64" i="6"/>
  <c r="E65" i="6"/>
  <c r="E66" i="6"/>
  <c r="E69" i="8" s="1"/>
  <c r="E67" i="6"/>
  <c r="E68" i="6"/>
  <c r="E71" i="8" s="1"/>
  <c r="E69" i="6"/>
  <c r="E72" i="8" s="1"/>
  <c r="E70" i="6"/>
  <c r="E73" i="8" s="1"/>
  <c r="E71" i="6"/>
  <c r="E74" i="8" s="1"/>
  <c r="E72" i="6"/>
  <c r="E75" i="8" s="1"/>
  <c r="E73" i="6"/>
  <c r="E74" i="6"/>
  <c r="E75" i="6"/>
  <c r="E76" i="6"/>
  <c r="E79" i="8" s="1"/>
  <c r="E77" i="6"/>
  <c r="E78" i="6"/>
  <c r="E81" i="8" s="1"/>
  <c r="E79" i="6"/>
  <c r="E80" i="6"/>
  <c r="E81" i="6"/>
  <c r="E82" i="6"/>
  <c r="E85" i="8" s="1"/>
  <c r="E83" i="6"/>
  <c r="E84" i="6"/>
  <c r="E87" i="8" s="1"/>
  <c r="E85" i="6"/>
  <c r="E88" i="8" s="1"/>
  <c r="E86" i="6"/>
  <c r="E89" i="8" s="1"/>
  <c r="E87" i="6"/>
  <c r="E90" i="8" s="1"/>
  <c r="E88" i="6"/>
  <c r="E89" i="6"/>
  <c r="E90" i="6"/>
  <c r="E91" i="6"/>
  <c r="E92" i="6"/>
  <c r="E93" i="6"/>
  <c r="E94" i="6"/>
  <c r="E95" i="6"/>
  <c r="E98" i="8" s="1"/>
  <c r="E96" i="6"/>
  <c r="E97" i="6"/>
  <c r="E98" i="6"/>
  <c r="E101" i="8" s="1"/>
  <c r="E99" i="6"/>
  <c r="E100" i="6"/>
  <c r="E103" i="8" s="1"/>
  <c r="E101" i="6"/>
  <c r="E104" i="8" s="1"/>
  <c r="E102" i="6"/>
  <c r="E105" i="8" s="1"/>
  <c r="E103" i="6"/>
  <c r="E104" i="6"/>
  <c r="E105" i="6"/>
  <c r="E106" i="6"/>
  <c r="E107" i="6"/>
  <c r="E108" i="6"/>
  <c r="E109" i="6"/>
  <c r="E110" i="6"/>
  <c r="E113" i="8" s="1"/>
  <c r="E111" i="6"/>
  <c r="E114" i="8" s="1"/>
  <c r="E112" i="6"/>
  <c r="E113" i="6"/>
  <c r="E114" i="6"/>
  <c r="E115" i="6"/>
  <c r="E116" i="6"/>
  <c r="E119" i="8" s="1"/>
  <c r="E117" i="6"/>
  <c r="E120" i="8" s="1"/>
  <c r="E118" i="6"/>
  <c r="E119" i="6"/>
  <c r="E120" i="6"/>
  <c r="E121" i="6"/>
  <c r="E122" i="6"/>
  <c r="E123" i="6"/>
  <c r="E124" i="6"/>
  <c r="E125" i="6"/>
  <c r="E126" i="6"/>
  <c r="E127" i="6"/>
  <c r="E130" i="8" s="1"/>
  <c r="E128" i="6"/>
  <c r="E129" i="6"/>
  <c r="E130" i="6"/>
  <c r="E131" i="6"/>
  <c r="E132" i="6"/>
  <c r="E135" i="8" s="1"/>
  <c r="E133" i="6"/>
  <c r="E136" i="8" s="1"/>
  <c r="E134" i="6"/>
  <c r="E135" i="6"/>
  <c r="E136" i="6"/>
  <c r="E137" i="6"/>
  <c r="E138" i="6"/>
  <c r="E141" i="8" s="1"/>
  <c r="E139" i="6"/>
  <c r="E140" i="6"/>
  <c r="E141" i="6"/>
  <c r="E144" i="8" s="1"/>
  <c r="E142" i="6"/>
  <c r="E143" i="6"/>
  <c r="E144" i="6"/>
  <c r="E145" i="6"/>
  <c r="E146" i="6"/>
  <c r="E147" i="6"/>
  <c r="E148" i="6"/>
  <c r="E151" i="8" s="1"/>
  <c r="E149" i="6"/>
  <c r="E152" i="8" s="1"/>
  <c r="E150" i="6"/>
  <c r="E151" i="6"/>
  <c r="E152" i="6"/>
  <c r="E153" i="6"/>
  <c r="E154" i="6"/>
  <c r="E155" i="6"/>
  <c r="E156" i="6"/>
  <c r="E159" i="8" s="1"/>
  <c r="E157" i="6"/>
  <c r="E158" i="6"/>
  <c r="E159" i="6"/>
  <c r="E160" i="6"/>
  <c r="E161" i="6"/>
  <c r="E162" i="6"/>
  <c r="E163" i="6"/>
  <c r="E164" i="6"/>
  <c r="E167" i="8" s="1"/>
  <c r="E165" i="6"/>
  <c r="E168" i="8" s="1"/>
  <c r="E166" i="6"/>
  <c r="E169" i="8" s="1"/>
  <c r="E167" i="6"/>
  <c r="E170" i="8" s="1"/>
  <c r="E168" i="6"/>
  <c r="E169" i="6"/>
  <c r="E170" i="6"/>
  <c r="E173" i="8" s="1"/>
  <c r="E171" i="6"/>
  <c r="E172" i="6"/>
  <c r="E173" i="6"/>
  <c r="E174" i="6"/>
  <c r="E175" i="6"/>
  <c r="E176" i="6"/>
  <c r="E177" i="6"/>
  <c r="E178" i="6"/>
  <c r="E179" i="6"/>
  <c r="E180" i="6"/>
  <c r="E181" i="6"/>
  <c r="E184" i="8" s="1"/>
  <c r="E182" i="6"/>
  <c r="E183" i="6"/>
  <c r="E186" i="8" s="1"/>
  <c r="E184" i="6"/>
  <c r="E185" i="6"/>
  <c r="E186" i="6"/>
  <c r="E187" i="6"/>
  <c r="E188" i="6"/>
  <c r="E189" i="6"/>
  <c r="E192" i="8" s="1"/>
  <c r="E190" i="6"/>
  <c r="E191" i="6"/>
  <c r="E192" i="6"/>
  <c r="E193" i="6"/>
  <c r="E196" i="8" s="1"/>
  <c r="E194" i="6"/>
  <c r="E197" i="8" s="1"/>
  <c r="E195" i="6"/>
  <c r="E196" i="6"/>
  <c r="E199" i="8" s="1"/>
  <c r="E197" i="6"/>
  <c r="E200" i="8" s="1"/>
  <c r="E198" i="6"/>
  <c r="E201" i="8" s="1"/>
  <c r="E199" i="6"/>
  <c r="E202" i="8" s="1"/>
  <c r="E200" i="6"/>
  <c r="E201" i="6"/>
  <c r="E202" i="6"/>
  <c r="E203" i="6"/>
  <c r="E204" i="6"/>
  <c r="E205" i="6"/>
  <c r="E206" i="6"/>
  <c r="E207" i="6"/>
  <c r="E210" i="8" s="1"/>
  <c r="E208" i="6"/>
  <c r="E209" i="6"/>
  <c r="E212" i="8" s="1"/>
  <c r="E210" i="6"/>
  <c r="E213" i="8" s="1"/>
  <c r="E211" i="6"/>
  <c r="E212" i="6"/>
  <c r="E215" i="8" s="1"/>
  <c r="E213" i="6"/>
  <c r="E216" i="8" s="1"/>
  <c r="E214" i="6"/>
  <c r="E217" i="8" s="1"/>
  <c r="E215" i="6"/>
  <c r="E216" i="6"/>
  <c r="E217" i="6"/>
  <c r="E218" i="6"/>
  <c r="E219" i="6"/>
  <c r="E220" i="6"/>
  <c r="E221" i="6"/>
  <c r="E224" i="8" s="1"/>
  <c r="E222" i="6"/>
  <c r="E223" i="6"/>
  <c r="E224" i="6"/>
  <c r="E225" i="6"/>
  <c r="E226" i="6"/>
  <c r="E229" i="8" s="1"/>
  <c r="E227" i="6"/>
  <c r="E228" i="6"/>
  <c r="E231" i="8" s="1"/>
  <c r="E229" i="6"/>
  <c r="E232" i="8" s="1"/>
  <c r="E230" i="6"/>
  <c r="E231" i="6"/>
  <c r="E232" i="6"/>
  <c r="E233" i="6"/>
  <c r="E234" i="6"/>
  <c r="E235" i="6"/>
  <c r="E236" i="6"/>
  <c r="E239" i="8" s="1"/>
  <c r="E237" i="6"/>
  <c r="E240" i="8" s="1"/>
  <c r="E238" i="6"/>
  <c r="E239" i="6"/>
  <c r="E242" i="8" s="1"/>
  <c r="E240" i="6"/>
  <c r="E241" i="6"/>
  <c r="E244" i="8" s="1"/>
  <c r="E242" i="6"/>
  <c r="E243" i="6"/>
  <c r="E244" i="6"/>
  <c r="E247" i="8" s="1"/>
  <c r="E245" i="6"/>
  <c r="E248" i="8" s="1"/>
  <c r="E246" i="6"/>
  <c r="E249" i="8" s="1"/>
  <c r="E247" i="6"/>
  <c r="E248" i="6"/>
  <c r="E249" i="6"/>
  <c r="E250" i="6"/>
  <c r="E253" i="8" s="1"/>
  <c r="E251" i="6"/>
  <c r="E252" i="6"/>
  <c r="E253" i="6"/>
  <c r="E254" i="6"/>
  <c r="E255" i="6"/>
  <c r="E256" i="6"/>
  <c r="E257" i="6"/>
  <c r="E260" i="8" s="1"/>
  <c r="E258" i="6"/>
  <c r="E259" i="6"/>
  <c r="E262" i="8" s="1"/>
  <c r="E260" i="6"/>
  <c r="E261" i="6"/>
  <c r="E264" i="8" s="1"/>
  <c r="E262" i="6"/>
  <c r="E263" i="6"/>
  <c r="E264" i="6"/>
  <c r="E265" i="6"/>
  <c r="E266" i="6"/>
  <c r="E267" i="6"/>
  <c r="E268" i="6"/>
  <c r="E269" i="6"/>
  <c r="E272" i="8" s="1"/>
  <c r="E270" i="6"/>
  <c r="E271" i="6"/>
  <c r="E272" i="6"/>
  <c r="E273" i="6"/>
  <c r="E274" i="6"/>
  <c r="E275" i="6"/>
  <c r="E278" i="8" s="1"/>
  <c r="E276" i="6"/>
  <c r="E279" i="8" s="1"/>
  <c r="E277" i="6"/>
  <c r="E280" i="8" s="1"/>
  <c r="E278" i="6"/>
  <c r="E279" i="6"/>
  <c r="E282" i="8" s="1"/>
  <c r="E280" i="6"/>
  <c r="E281" i="6"/>
  <c r="E282" i="6"/>
  <c r="E285" i="8" s="1"/>
  <c r="E283" i="6"/>
  <c r="E284" i="6"/>
  <c r="E287" i="8" s="1"/>
  <c r="E285" i="6"/>
  <c r="E286" i="6"/>
  <c r="E287" i="6"/>
  <c r="E288" i="6"/>
  <c r="E289" i="6"/>
  <c r="E292" i="8" s="1"/>
  <c r="E290" i="6"/>
  <c r="E291" i="6"/>
  <c r="E294" i="8" s="1"/>
  <c r="E292" i="6"/>
  <c r="E295" i="8" s="1"/>
  <c r="E293" i="6"/>
  <c r="E296" i="8" s="1"/>
  <c r="E294" i="6"/>
  <c r="E295" i="6"/>
  <c r="E298" i="8" s="1"/>
  <c r="E296" i="6"/>
  <c r="E297" i="6"/>
  <c r="E298" i="6"/>
  <c r="E299" i="6"/>
  <c r="E300" i="6"/>
  <c r="E301" i="6"/>
  <c r="E302" i="6"/>
  <c r="E305" i="8" s="1"/>
  <c r="E303" i="6"/>
  <c r="E304" i="6"/>
  <c r="E305" i="6"/>
  <c r="E308" i="8" s="1"/>
  <c r="E306" i="6"/>
  <c r="E309" i="8" s="1"/>
  <c r="E307" i="6"/>
  <c r="E310" i="8" s="1"/>
  <c r="E308" i="6"/>
  <c r="E311" i="8" s="1"/>
  <c r="E309" i="6"/>
  <c r="E312" i="8" s="1"/>
  <c r="E310" i="6"/>
  <c r="E311" i="6"/>
  <c r="E314" i="8" s="1"/>
  <c r="E312" i="6"/>
  <c r="E313" i="6"/>
  <c r="E314" i="6"/>
  <c r="E315" i="6"/>
  <c r="E316" i="6"/>
  <c r="E317" i="6"/>
  <c r="E318" i="6"/>
  <c r="E319" i="6"/>
  <c r="E320" i="6"/>
  <c r="E321" i="6"/>
  <c r="E324" i="8" s="1"/>
  <c r="E322" i="6"/>
  <c r="E323" i="6"/>
  <c r="E326" i="8" s="1"/>
  <c r="E324" i="6"/>
  <c r="E327" i="8" s="1"/>
  <c r="E325" i="6"/>
  <c r="E328" i="8" s="1"/>
  <c r="E326" i="6"/>
  <c r="E327" i="6"/>
  <c r="E330" i="8" s="1"/>
  <c r="E328" i="6"/>
  <c r="E329" i="6"/>
  <c r="E330" i="6"/>
  <c r="E331" i="6"/>
  <c r="E332" i="6"/>
  <c r="E333" i="6"/>
  <c r="E334" i="6"/>
  <c r="E335" i="6"/>
  <c r="E336" i="6"/>
  <c r="E337" i="6"/>
  <c r="E340" i="8" s="1"/>
  <c r="E338" i="6"/>
  <c r="E341" i="8" s="1"/>
  <c r="E339" i="6"/>
  <c r="E342" i="8" s="1"/>
  <c r="E340" i="6"/>
  <c r="E343" i="8" s="1"/>
  <c r="E341" i="6"/>
  <c r="E344" i="8" s="1"/>
  <c r="E342" i="6"/>
  <c r="E345" i="8" s="1"/>
  <c r="E343" i="6"/>
  <c r="E344" i="6"/>
  <c r="E345" i="6"/>
  <c r="E346" i="6"/>
  <c r="E347" i="6"/>
  <c r="E348" i="6"/>
  <c r="E349" i="6"/>
  <c r="E350" i="6"/>
  <c r="E351" i="6"/>
  <c r="E352" i="6"/>
  <c r="E353" i="6"/>
  <c r="E356" i="8" s="1"/>
  <c r="E354" i="6"/>
  <c r="E357" i="8" s="1"/>
  <c r="E355" i="6"/>
  <c r="E358" i="8" s="1"/>
  <c r="E356" i="6"/>
  <c r="E359" i="8" s="1"/>
  <c r="E357" i="6"/>
  <c r="E360" i="8" s="1"/>
  <c r="E358" i="6"/>
  <c r="E359" i="6"/>
  <c r="E362" i="8" s="1"/>
  <c r="E360" i="6"/>
  <c r="E361" i="6"/>
  <c r="E362" i="6"/>
  <c r="E363" i="6"/>
  <c r="E364" i="6"/>
  <c r="E365" i="6"/>
  <c r="E366" i="6"/>
  <c r="E367" i="6"/>
  <c r="E368" i="6"/>
  <c r="E369" i="6"/>
  <c r="E372" i="8" s="1"/>
  <c r="E370" i="6"/>
  <c r="E371" i="6"/>
  <c r="E374" i="8" s="1"/>
  <c r="E372" i="6"/>
  <c r="E375" i="8" s="1"/>
  <c r="E373" i="6"/>
  <c r="E376" i="8" s="1"/>
  <c r="E374" i="6"/>
  <c r="E375" i="6"/>
  <c r="E376" i="6"/>
  <c r="E377" i="6"/>
  <c r="E378" i="6"/>
  <c r="E379" i="6"/>
  <c r="E380" i="6"/>
  <c r="E381" i="6"/>
  <c r="E384" i="8" s="1"/>
  <c r="E382" i="6"/>
  <c r="E383" i="6"/>
  <c r="E384" i="6"/>
  <c r="E385" i="6"/>
  <c r="E388" i="8" s="1"/>
  <c r="E386" i="6"/>
  <c r="E387" i="6"/>
  <c r="E390" i="8" s="1"/>
  <c r="E388" i="6"/>
  <c r="E391" i="8" s="1"/>
  <c r="E389" i="6"/>
  <c r="E392" i="8" s="1"/>
  <c r="E390" i="6"/>
  <c r="E391" i="6"/>
  <c r="E392" i="6"/>
  <c r="E393" i="6"/>
  <c r="E394" i="6"/>
  <c r="E395" i="6"/>
  <c r="E396" i="6"/>
  <c r="E397" i="6"/>
  <c r="E398" i="6"/>
  <c r="E401" i="8" s="1"/>
  <c r="E399" i="6"/>
  <c r="E402" i="8" s="1"/>
  <c r="E400" i="6"/>
  <c r="E401" i="6"/>
  <c r="E404" i="8" s="1"/>
  <c r="E402" i="6"/>
  <c r="E403" i="6"/>
  <c r="E406" i="8" s="1"/>
  <c r="E404" i="6"/>
  <c r="E407" i="8" s="1"/>
  <c r="E405" i="6"/>
  <c r="E408" i="8" s="1"/>
  <c r="E406" i="6"/>
  <c r="E407" i="6"/>
  <c r="E408" i="6"/>
  <c r="E409" i="6"/>
  <c r="E410" i="6"/>
  <c r="E411" i="6"/>
  <c r="E412" i="6"/>
  <c r="E413" i="6"/>
  <c r="E414" i="6"/>
  <c r="E415" i="6"/>
  <c r="E416" i="6"/>
  <c r="E417" i="6"/>
  <c r="E420" i="8" s="1"/>
  <c r="E418" i="6"/>
  <c r="E419" i="6"/>
  <c r="E422" i="8" s="1"/>
  <c r="E420" i="6"/>
  <c r="E423" i="8" s="1"/>
  <c r="E421" i="6"/>
  <c r="E424" i="8" s="1"/>
  <c r="E422" i="6"/>
  <c r="E423" i="6"/>
  <c r="E424" i="6"/>
  <c r="E425" i="6"/>
  <c r="E426" i="6"/>
  <c r="E429" i="8" s="1"/>
  <c r="E427" i="6"/>
  <c r="E428" i="6"/>
  <c r="E429" i="6"/>
  <c r="E430" i="6"/>
  <c r="E431" i="6"/>
  <c r="E432" i="6"/>
  <c r="E433" i="6"/>
  <c r="E436" i="8" s="1"/>
  <c r="E434" i="6"/>
  <c r="E435" i="6"/>
  <c r="E438" i="8" s="1"/>
  <c r="E436" i="6"/>
  <c r="E439" i="8" s="1"/>
  <c r="E437" i="6"/>
  <c r="E440" i="8" s="1"/>
  <c r="E438" i="6"/>
  <c r="E441" i="8" s="1"/>
  <c r="E439" i="6"/>
  <c r="E440" i="6"/>
  <c r="E441" i="6"/>
  <c r="E442" i="6"/>
  <c r="E443" i="6"/>
  <c r="E444" i="6"/>
  <c r="E447" i="8" s="1"/>
  <c r="E445" i="6"/>
  <c r="E446" i="6"/>
  <c r="E447" i="6"/>
  <c r="E448" i="6"/>
  <c r="E449" i="6"/>
  <c r="E450" i="6"/>
  <c r="E451" i="6"/>
  <c r="E452" i="6"/>
  <c r="E455" i="8" s="1"/>
  <c r="E453" i="6"/>
  <c r="E456" i="8" s="1"/>
  <c r="E454" i="6"/>
  <c r="E455" i="6"/>
  <c r="E456" i="6"/>
  <c r="E457" i="6"/>
  <c r="E458" i="6"/>
  <c r="E459" i="6"/>
  <c r="E460" i="6"/>
  <c r="E461" i="6"/>
  <c r="E462" i="6"/>
  <c r="E463" i="6"/>
  <c r="E464" i="6"/>
  <c r="E467" i="8" s="1"/>
  <c r="E465" i="6"/>
  <c r="E466" i="6"/>
  <c r="E469" i="8" s="1"/>
  <c r="E467" i="6"/>
  <c r="E470" i="8" s="1"/>
  <c r="E468" i="6"/>
  <c r="E471" i="8" s="1"/>
  <c r="E469" i="6"/>
  <c r="E472" i="8" s="1"/>
  <c r="E470" i="6"/>
  <c r="E471" i="6"/>
  <c r="E474" i="8" s="1"/>
  <c r="E472" i="6"/>
  <c r="E473" i="6"/>
  <c r="E476" i="8" s="1"/>
  <c r="E474" i="6"/>
  <c r="E475" i="6"/>
  <c r="E476" i="6"/>
  <c r="E477" i="6"/>
  <c r="E478" i="6"/>
  <c r="E479" i="6"/>
  <c r="E480" i="6"/>
  <c r="E481" i="6"/>
  <c r="E484" i="8" s="1"/>
  <c r="E482" i="6"/>
  <c r="E483" i="6"/>
  <c r="E486" i="8" s="1"/>
  <c r="E484" i="6"/>
  <c r="E487" i="8" s="1"/>
  <c r="E485" i="6"/>
  <c r="E488" i="8" s="1"/>
  <c r="E486" i="6"/>
  <c r="E487" i="6"/>
  <c r="E488" i="6"/>
  <c r="E489" i="6"/>
  <c r="E492" i="8" s="1"/>
  <c r="E490" i="6"/>
  <c r="E491" i="6"/>
  <c r="E492" i="6"/>
  <c r="E495" i="8" s="1"/>
  <c r="E493" i="6"/>
  <c r="E494" i="6"/>
  <c r="E495" i="6"/>
  <c r="E496" i="6"/>
  <c r="E499" i="8" s="1"/>
  <c r="E497" i="6"/>
  <c r="E500" i="8" s="1"/>
  <c r="E498" i="6"/>
  <c r="E499" i="6"/>
  <c r="E502" i="8" s="1"/>
  <c r="E500" i="6"/>
  <c r="E503" i="8" s="1"/>
  <c r="E501" i="6"/>
  <c r="E504" i="8" s="1"/>
  <c r="E502" i="6"/>
  <c r="E503" i="6"/>
  <c r="E504" i="6"/>
  <c r="E505" i="6"/>
  <c r="E508" i="8" s="1"/>
  <c r="E506" i="6"/>
  <c r="E507" i="6"/>
  <c r="E508" i="6"/>
  <c r="E509" i="6"/>
  <c r="E512" i="8" s="1"/>
  <c r="E510" i="6"/>
  <c r="E511" i="6"/>
  <c r="E512" i="6"/>
  <c r="E513" i="6"/>
  <c r="E516" i="8" s="1"/>
  <c r="E514" i="6"/>
  <c r="E515" i="6"/>
  <c r="E518" i="8" s="1"/>
  <c r="E516" i="6"/>
  <c r="E519" i="8" s="1"/>
  <c r="E517" i="6"/>
  <c r="E520" i="8" s="1"/>
  <c r="E518" i="6"/>
  <c r="E519" i="6"/>
  <c r="E520" i="6"/>
  <c r="E521" i="6"/>
  <c r="E524" i="8" s="1"/>
  <c r="E522" i="6"/>
  <c r="E523" i="6"/>
  <c r="E524" i="6"/>
  <c r="E527" i="8" s="1"/>
  <c r="E525" i="6"/>
  <c r="E526" i="6"/>
  <c r="E527" i="6"/>
  <c r="E528" i="6"/>
  <c r="E531" i="8" s="1"/>
  <c r="E529" i="6"/>
  <c r="E530" i="6"/>
  <c r="E531" i="6"/>
  <c r="E534" i="8" s="1"/>
  <c r="E532" i="6"/>
  <c r="E535" i="8" s="1"/>
  <c r="E533" i="6"/>
  <c r="E536" i="8" s="1"/>
  <c r="E534" i="6"/>
  <c r="E535" i="6"/>
  <c r="E536" i="6"/>
  <c r="E537" i="6"/>
  <c r="E538" i="6"/>
  <c r="E539" i="6"/>
  <c r="E540" i="6"/>
  <c r="E541" i="6"/>
  <c r="E542" i="6"/>
  <c r="E543" i="6"/>
  <c r="E544" i="6"/>
  <c r="E547" i="8" s="1"/>
  <c r="E545" i="6"/>
  <c r="E548" i="8" s="1"/>
  <c r="E546" i="6"/>
  <c r="E547" i="6"/>
  <c r="E550" i="8" s="1"/>
  <c r="E548" i="6"/>
  <c r="E551" i="8" s="1"/>
  <c r="E549" i="6"/>
  <c r="E552" i="8" s="1"/>
  <c r="E550" i="6"/>
  <c r="E551" i="6"/>
  <c r="E552" i="6"/>
  <c r="E553" i="6"/>
  <c r="E554" i="6"/>
  <c r="E555" i="6"/>
  <c r="E556" i="6"/>
  <c r="E557" i="6"/>
  <c r="E558" i="6"/>
  <c r="E559" i="6"/>
  <c r="E560" i="6"/>
  <c r="E563" i="8" s="1"/>
  <c r="E561" i="6"/>
  <c r="E564" i="8" s="1"/>
  <c r="E562" i="6"/>
  <c r="E563" i="6"/>
  <c r="E564" i="6"/>
  <c r="E567" i="8" s="1"/>
  <c r="E565" i="6"/>
  <c r="E568" i="8" s="1"/>
  <c r="E566" i="6"/>
  <c r="E567" i="6"/>
  <c r="E568" i="6"/>
  <c r="E569" i="6"/>
  <c r="E570" i="6"/>
  <c r="E571" i="6"/>
  <c r="E574" i="8" s="1"/>
  <c r="E572" i="6"/>
  <c r="E573" i="6"/>
  <c r="E574" i="6"/>
  <c r="E575" i="6"/>
  <c r="E576" i="6"/>
  <c r="E579" i="8" s="1"/>
  <c r="E577" i="6"/>
  <c r="E578" i="6"/>
  <c r="E579" i="6"/>
  <c r="E582" i="8" s="1"/>
  <c r="E580" i="6"/>
  <c r="E583" i="8" s="1"/>
  <c r="E581" i="6"/>
  <c r="E584" i="8" s="1"/>
  <c r="E582" i="6"/>
  <c r="E583" i="6"/>
  <c r="E584" i="6"/>
  <c r="E585" i="6"/>
  <c r="E586" i="6"/>
  <c r="E587" i="6"/>
  <c r="E588" i="6"/>
  <c r="E589" i="6"/>
  <c r="E590" i="6"/>
  <c r="E591" i="6"/>
  <c r="E592" i="6"/>
  <c r="E595" i="8" s="1"/>
  <c r="E593" i="6"/>
  <c r="E596" i="8" s="1"/>
  <c r="E594" i="6"/>
  <c r="E597" i="8" s="1"/>
  <c r="E595" i="6"/>
  <c r="E598" i="8" s="1"/>
  <c r="E596" i="6"/>
  <c r="E599" i="8" s="1"/>
  <c r="E597" i="6"/>
  <c r="E600" i="8" s="1"/>
  <c r="E598" i="6"/>
  <c r="E599" i="6"/>
  <c r="E600" i="6"/>
  <c r="E601" i="6"/>
  <c r="E604" i="8" s="1"/>
  <c r="E602" i="6"/>
  <c r="E603" i="6"/>
  <c r="E604" i="6"/>
  <c r="E607" i="8" s="1"/>
  <c r="E605" i="6"/>
  <c r="E606" i="6"/>
  <c r="E607" i="6"/>
  <c r="E608" i="6"/>
  <c r="E609" i="6"/>
  <c r="E612" i="8" s="1"/>
  <c r="E610" i="6"/>
  <c r="E611" i="6"/>
  <c r="E614" i="8" s="1"/>
  <c r="E612" i="6"/>
  <c r="E615" i="8" s="1"/>
  <c r="E613" i="6"/>
  <c r="E616" i="8" s="1"/>
  <c r="E614" i="6"/>
  <c r="E615" i="6"/>
  <c r="E616" i="6"/>
  <c r="E617" i="6"/>
  <c r="E618" i="6"/>
  <c r="E619" i="6"/>
  <c r="E620" i="6"/>
  <c r="E623" i="8" s="1"/>
  <c r="E621" i="6"/>
  <c r="E622" i="6"/>
  <c r="E623" i="6"/>
  <c r="E626" i="8" s="1"/>
  <c r="E624" i="6"/>
  <c r="E625" i="6"/>
  <c r="E628" i="8" s="1"/>
  <c r="E626" i="6"/>
  <c r="E627" i="6"/>
  <c r="E628" i="6"/>
  <c r="E631" i="8" s="1"/>
  <c r="E629" i="6"/>
  <c r="E632" i="8" s="1"/>
  <c r="E630" i="6"/>
  <c r="E631" i="6"/>
  <c r="E632" i="6"/>
  <c r="E633" i="6"/>
  <c r="E636" i="8" s="1"/>
  <c r="E634" i="6"/>
  <c r="E635" i="6"/>
  <c r="E636" i="6"/>
  <c r="E639" i="8" s="1"/>
  <c r="E637" i="6"/>
  <c r="E638" i="6"/>
  <c r="E639" i="6"/>
  <c r="E640" i="6"/>
  <c r="E643" i="8" s="1"/>
  <c r="E641" i="6"/>
  <c r="E644" i="8" s="1"/>
  <c r="E642" i="6"/>
  <c r="E643" i="6"/>
  <c r="E646" i="8" s="1"/>
  <c r="E644" i="6"/>
  <c r="E647" i="8" s="1"/>
  <c r="E645" i="6"/>
  <c r="E648" i="8" s="1"/>
  <c r="E646" i="6"/>
  <c r="E647" i="6"/>
  <c r="E648" i="6"/>
  <c r="E649" i="6"/>
  <c r="E652" i="8" s="1"/>
  <c r="E650" i="6"/>
  <c r="E651" i="6"/>
  <c r="E652" i="6"/>
  <c r="E653" i="6"/>
  <c r="E654" i="6"/>
  <c r="E655" i="6"/>
  <c r="E656" i="6"/>
  <c r="E657" i="6"/>
  <c r="E660" i="8" s="1"/>
  <c r="E658" i="6"/>
  <c r="E659" i="6"/>
  <c r="E662" i="8" s="1"/>
  <c r="E660" i="6"/>
  <c r="E663" i="8" s="1"/>
  <c r="E661" i="6"/>
  <c r="E664" i="8" s="1"/>
  <c r="E662" i="6"/>
  <c r="E663" i="6"/>
  <c r="E664" i="6"/>
  <c r="E665" i="6"/>
  <c r="E666" i="6"/>
  <c r="E667" i="6"/>
  <c r="E670" i="8" s="1"/>
  <c r="E668" i="6"/>
  <c r="E669" i="6"/>
  <c r="E672" i="8" s="1"/>
  <c r="E670" i="6"/>
  <c r="E671" i="6"/>
  <c r="E672" i="6"/>
  <c r="E675" i="8" s="1"/>
  <c r="E673" i="6"/>
  <c r="E676" i="8" s="1"/>
  <c r="E674" i="6"/>
  <c r="E675" i="6"/>
  <c r="E678" i="8" s="1"/>
  <c r="E676" i="6"/>
  <c r="E679" i="8" s="1"/>
  <c r="E677" i="6"/>
  <c r="E680" i="8" s="1"/>
  <c r="E678" i="6"/>
  <c r="E679" i="6"/>
  <c r="E680" i="6"/>
  <c r="E681" i="6"/>
  <c r="E682" i="6"/>
  <c r="E683" i="6"/>
  <c r="E684" i="6"/>
  <c r="E685" i="6"/>
  <c r="E688" i="8" s="1"/>
  <c r="E686" i="6"/>
  <c r="E687" i="6"/>
  <c r="E688" i="6"/>
  <c r="E689" i="6"/>
  <c r="E692" i="8" s="1"/>
  <c r="E690" i="6"/>
  <c r="E691" i="6"/>
  <c r="E694" i="8" s="1"/>
  <c r="E692" i="6"/>
  <c r="E695" i="8" s="1"/>
  <c r="E693" i="6"/>
  <c r="E696" i="8" s="1"/>
  <c r="E694" i="6"/>
  <c r="E695" i="6"/>
  <c r="E696" i="6"/>
  <c r="E697" i="6"/>
  <c r="E698" i="6"/>
  <c r="E699" i="6"/>
  <c r="E700" i="6"/>
  <c r="E703" i="8" s="1"/>
  <c r="E701" i="6"/>
  <c r="E702" i="6"/>
  <c r="E703" i="6"/>
  <c r="E704" i="6"/>
  <c r="E707" i="8" s="1"/>
  <c r="E705" i="6"/>
  <c r="E708" i="8" s="1"/>
  <c r="E706" i="6"/>
  <c r="E707" i="6"/>
  <c r="E708" i="6"/>
  <c r="E711" i="8" s="1"/>
  <c r="E709" i="6"/>
  <c r="E712" i="8" s="1"/>
  <c r="E710" i="6"/>
  <c r="E711" i="6"/>
  <c r="E712" i="6"/>
  <c r="E715" i="8" s="1"/>
  <c r="E713" i="6"/>
  <c r="E714" i="6"/>
  <c r="E715" i="6"/>
  <c r="E716" i="6"/>
  <c r="E719" i="8" s="1"/>
  <c r="E717" i="6"/>
  <c r="E718" i="6"/>
  <c r="E719" i="6"/>
  <c r="E720" i="6"/>
  <c r="E721" i="6"/>
  <c r="E724" i="8" s="1"/>
  <c r="E722" i="6"/>
  <c r="E723" i="6"/>
  <c r="E726" i="8" s="1"/>
  <c r="E724" i="6"/>
  <c r="E727" i="8" s="1"/>
  <c r="E5" i="6"/>
  <c r="E469" i="7"/>
  <c r="E597" i="7"/>
  <c r="E672" i="7"/>
  <c r="E441" i="7"/>
  <c r="E474" i="7"/>
  <c r="E512" i="7"/>
  <c r="E574" i="7"/>
  <c r="E626" i="7"/>
  <c r="E670" i="7"/>
  <c r="E432" i="5"/>
  <c r="E433" i="5"/>
  <c r="E434" i="5"/>
  <c r="E435" i="5"/>
  <c r="E436" i="5"/>
  <c r="E437" i="5"/>
  <c r="E438" i="5"/>
  <c r="E439" i="5"/>
  <c r="E440" i="5"/>
  <c r="E441" i="5"/>
  <c r="E442" i="5"/>
  <c r="E443" i="5"/>
  <c r="E444" i="5"/>
  <c r="E445" i="5"/>
  <c r="E446" i="5"/>
  <c r="E447" i="5"/>
  <c r="E448" i="5"/>
  <c r="E449" i="5"/>
  <c r="E450" i="5"/>
  <c r="E451" i="5"/>
  <c r="E452" i="5"/>
  <c r="E453" i="5"/>
  <c r="E454" i="5"/>
  <c r="E455" i="5"/>
  <c r="E456" i="5"/>
  <c r="E457" i="5"/>
  <c r="E458" i="5"/>
  <c r="E459" i="5"/>
  <c r="E460" i="5"/>
  <c r="E461" i="5"/>
  <c r="E462" i="5"/>
  <c r="E463" i="5"/>
  <c r="E464" i="5"/>
  <c r="E465" i="5"/>
  <c r="E466" i="5"/>
  <c r="E467" i="5"/>
  <c r="E468" i="5"/>
  <c r="E469" i="5"/>
  <c r="E470" i="5"/>
  <c r="E471" i="5"/>
  <c r="E472" i="5"/>
  <c r="E473" i="5"/>
  <c r="E474" i="5"/>
  <c r="E475" i="5"/>
  <c r="E476" i="5"/>
  <c r="E477" i="5"/>
  <c r="E478" i="5"/>
  <c r="E479" i="5"/>
  <c r="E480" i="5"/>
  <c r="E481" i="5"/>
  <c r="E482" i="5"/>
  <c r="E483" i="5"/>
  <c r="E484" i="5"/>
  <c r="E485" i="5"/>
  <c r="E486" i="5"/>
  <c r="E487" i="5"/>
  <c r="E488" i="5"/>
  <c r="E489" i="5"/>
  <c r="E490" i="5"/>
  <c r="E491" i="5"/>
  <c r="E492" i="5"/>
  <c r="E493" i="5"/>
  <c r="E494" i="5"/>
  <c r="E495" i="5"/>
  <c r="E496" i="5"/>
  <c r="E497" i="5"/>
  <c r="E498" i="5"/>
  <c r="E499" i="5"/>
  <c r="E500" i="5"/>
  <c r="E501" i="5"/>
  <c r="E502" i="5"/>
  <c r="E503" i="5"/>
  <c r="E504" i="5"/>
  <c r="E505" i="5"/>
  <c r="E506" i="5"/>
  <c r="E507" i="5"/>
  <c r="E508" i="5"/>
  <c r="E509" i="5"/>
  <c r="E510" i="5"/>
  <c r="E511" i="5"/>
  <c r="E512" i="5"/>
  <c r="E513" i="5"/>
  <c r="E514" i="5"/>
  <c r="E515" i="5"/>
  <c r="E516" i="5"/>
  <c r="E517" i="5"/>
  <c r="E518" i="5"/>
  <c r="E519" i="5"/>
  <c r="E520" i="5"/>
  <c r="E521" i="5"/>
  <c r="E522" i="5"/>
  <c r="E523" i="5"/>
  <c r="E524" i="5"/>
  <c r="E525" i="5"/>
  <c r="E526" i="5"/>
  <c r="E527" i="5"/>
  <c r="E528" i="5"/>
  <c r="E529" i="5"/>
  <c r="E530" i="5"/>
  <c r="E531" i="5"/>
  <c r="E532" i="5"/>
  <c r="E533" i="5"/>
  <c r="E534" i="5"/>
  <c r="E535" i="5"/>
  <c r="E536" i="5"/>
  <c r="E537" i="5"/>
  <c r="E538" i="5"/>
  <c r="E539" i="5"/>
  <c r="E540" i="5"/>
  <c r="E541" i="5"/>
  <c r="E542" i="5"/>
  <c r="E543" i="5"/>
  <c r="E544" i="5"/>
  <c r="E545" i="5"/>
  <c r="E546" i="5"/>
  <c r="E547" i="5"/>
  <c r="E548" i="5"/>
  <c r="E549" i="5"/>
  <c r="E550" i="5"/>
  <c r="E551" i="5"/>
  <c r="E552" i="5"/>
  <c r="E553" i="5"/>
  <c r="E554" i="5"/>
  <c r="E555" i="5"/>
  <c r="E556" i="5"/>
  <c r="E557" i="5"/>
  <c r="E558" i="5"/>
  <c r="E559" i="5"/>
  <c r="E560" i="5"/>
  <c r="E561" i="5"/>
  <c r="E562" i="5"/>
  <c r="E563" i="5"/>
  <c r="E564" i="5"/>
  <c r="E565" i="5"/>
  <c r="E566" i="5"/>
  <c r="E567" i="5"/>
  <c r="E568" i="5"/>
  <c r="E569" i="5"/>
  <c r="E570" i="5"/>
  <c r="E571" i="5"/>
  <c r="E572" i="5"/>
  <c r="E573" i="5"/>
  <c r="E574" i="5"/>
  <c r="E575" i="5"/>
  <c r="E576" i="5"/>
  <c r="E577" i="5"/>
  <c r="E578" i="5"/>
  <c r="E579" i="5"/>
  <c r="E580" i="5"/>
  <c r="E581" i="5"/>
  <c r="E582" i="5"/>
  <c r="E583" i="5"/>
  <c r="E584" i="5"/>
  <c r="E585" i="5"/>
  <c r="E586" i="5"/>
  <c r="E587" i="5"/>
  <c r="E588" i="5"/>
  <c r="E589" i="5"/>
  <c r="E590" i="5"/>
  <c r="E591" i="5"/>
  <c r="E592" i="5"/>
  <c r="E593" i="5"/>
  <c r="E594" i="5"/>
  <c r="E595" i="5"/>
  <c r="E596" i="5"/>
  <c r="E597" i="5"/>
  <c r="E598" i="5"/>
  <c r="E599" i="5"/>
  <c r="E600" i="5"/>
  <c r="E601" i="5"/>
  <c r="E602" i="5"/>
  <c r="E603" i="5"/>
  <c r="E604" i="5"/>
  <c r="E605" i="5"/>
  <c r="E606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8" i="5"/>
  <c r="G729" i="5"/>
  <c r="G730" i="5"/>
  <c r="G731" i="5"/>
  <c r="G732" i="5"/>
  <c r="G736" i="5"/>
  <c r="G737" i="5"/>
  <c r="G738" i="5"/>
  <c r="G739" i="5"/>
  <c r="G740" i="5"/>
  <c r="G744" i="5"/>
  <c r="G745" i="5"/>
  <c r="G746" i="5"/>
  <c r="G747" i="5"/>
  <c r="G748" i="5"/>
  <c r="E13" i="7"/>
  <c r="E16" i="7"/>
  <c r="E17" i="7"/>
  <c r="E18" i="7"/>
  <c r="E29" i="7"/>
  <c r="E33" i="7"/>
  <c r="E41" i="7"/>
  <c r="E45" i="7"/>
  <c r="E48" i="7"/>
  <c r="E58" i="7"/>
  <c r="E61" i="7"/>
  <c r="E64" i="7"/>
  <c r="E65" i="7"/>
  <c r="E69" i="7"/>
  <c r="E73" i="7"/>
  <c r="E74" i="7"/>
  <c r="E79" i="7"/>
  <c r="E81" i="7"/>
  <c r="E85" i="7"/>
  <c r="E89" i="7"/>
  <c r="E90" i="7"/>
  <c r="E98" i="7"/>
  <c r="E101" i="7"/>
  <c r="E105" i="7"/>
  <c r="E113" i="7"/>
  <c r="E114" i="7"/>
  <c r="E130" i="7"/>
  <c r="E141" i="7"/>
  <c r="E144" i="7"/>
  <c r="E159" i="7"/>
  <c r="E169" i="7"/>
  <c r="E170" i="7"/>
  <c r="E173" i="7"/>
  <c r="E186" i="7"/>
  <c r="E192" i="7"/>
  <c r="E197" i="7"/>
  <c r="E201" i="7"/>
  <c r="E202" i="7"/>
  <c r="E210" i="7"/>
  <c r="E213" i="7"/>
  <c r="E217" i="7"/>
  <c r="E224" i="7"/>
  <c r="E229" i="7"/>
  <c r="E239" i="7"/>
  <c r="E240" i="7"/>
  <c r="E242" i="7"/>
  <c r="E249" i="7"/>
  <c r="E253" i="7"/>
  <c r="E272" i="7"/>
  <c r="E282" i="7"/>
  <c r="E285" i="7"/>
  <c r="E287" i="7"/>
  <c r="E298" i="7"/>
  <c r="E305" i="7"/>
  <c r="E309" i="7"/>
  <c r="E314" i="7"/>
  <c r="E330" i="7"/>
  <c r="E341" i="7"/>
  <c r="E345" i="7"/>
  <c r="E357" i="7"/>
  <c r="E362" i="7"/>
  <c r="E384" i="7"/>
  <c r="E401" i="7"/>
  <c r="E402" i="7"/>
  <c r="E429" i="7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G14" i="5"/>
  <c r="G15" i="5"/>
  <c r="G16" i="5"/>
  <c r="G17" i="5"/>
  <c r="G18" i="5"/>
  <c r="G19" i="5"/>
  <c r="G20" i="5"/>
  <c r="G21" i="5"/>
  <c r="G30" i="5"/>
  <c r="G31" i="5"/>
  <c r="G32" i="5"/>
  <c r="G33" i="5"/>
  <c r="G46" i="5"/>
  <c r="G47" i="5"/>
  <c r="G48" i="5"/>
  <c r="G49" i="5"/>
  <c r="G50" i="5"/>
  <c r="G51" i="5"/>
  <c r="G52" i="5"/>
  <c r="G53" i="5"/>
  <c r="G58" i="5"/>
  <c r="G59" i="5"/>
  <c r="G60" i="5"/>
  <c r="G61" i="5"/>
  <c r="G62" i="5"/>
  <c r="G63" i="5"/>
  <c r="G64" i="5"/>
  <c r="G65" i="5"/>
  <c r="G66" i="5"/>
  <c r="G67" i="5"/>
  <c r="G68" i="5"/>
  <c r="G69" i="5"/>
  <c r="G78" i="5"/>
  <c r="G79" i="5"/>
  <c r="G80" i="5"/>
  <c r="G81" i="5"/>
  <c r="G82" i="5"/>
  <c r="G83" i="5"/>
  <c r="G84" i="5"/>
  <c r="G85" i="5"/>
  <c r="G94" i="5"/>
  <c r="G95" i="5"/>
  <c r="G96" i="5"/>
  <c r="G97" i="5"/>
  <c r="G110" i="5"/>
  <c r="G111" i="5"/>
  <c r="G112" i="5"/>
  <c r="G113" i="5"/>
  <c r="G114" i="5"/>
  <c r="G115" i="5"/>
  <c r="G116" i="5"/>
  <c r="G117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42" i="5"/>
  <c r="G143" i="5"/>
  <c r="G144" i="5"/>
  <c r="G145" i="5"/>
  <c r="G146" i="5"/>
  <c r="G147" i="5"/>
  <c r="G148" i="5"/>
  <c r="G149" i="5"/>
  <c r="G158" i="5"/>
  <c r="G159" i="5"/>
  <c r="G160" i="5"/>
  <c r="G161" i="5"/>
  <c r="G174" i="5"/>
  <c r="G175" i="5"/>
  <c r="G176" i="5"/>
  <c r="G177" i="5"/>
  <c r="G178" i="5"/>
  <c r="G179" i="5"/>
  <c r="G180" i="5"/>
  <c r="G181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206" i="5"/>
  <c r="G207" i="5"/>
  <c r="G208" i="5"/>
  <c r="G209" i="5"/>
  <c r="G210" i="5"/>
  <c r="G211" i="5"/>
  <c r="G212" i="5"/>
  <c r="G213" i="5"/>
  <c r="G222" i="5"/>
  <c r="G223" i="5"/>
  <c r="G224" i="5"/>
  <c r="G225" i="5"/>
  <c r="G238" i="5"/>
  <c r="G239" i="5"/>
  <c r="G240" i="5"/>
  <c r="G241" i="5"/>
  <c r="G242" i="5"/>
  <c r="G243" i="5"/>
  <c r="G244" i="5"/>
  <c r="G245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70" i="5"/>
  <c r="G271" i="5"/>
  <c r="G272" i="5"/>
  <c r="G273" i="5"/>
  <c r="G274" i="5"/>
  <c r="G275" i="5"/>
  <c r="G276" i="5"/>
  <c r="G277" i="5"/>
  <c r="G286" i="5"/>
  <c r="G287" i="5"/>
  <c r="G288" i="5"/>
  <c r="G289" i="5"/>
  <c r="G302" i="5"/>
  <c r="G303" i="5"/>
  <c r="G304" i="5"/>
  <c r="G305" i="5"/>
  <c r="G306" i="5"/>
  <c r="G307" i="5"/>
  <c r="G308" i="5"/>
  <c r="G309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34" i="5"/>
  <c r="G335" i="5"/>
  <c r="G336" i="5"/>
  <c r="G337" i="5"/>
  <c r="G338" i="5"/>
  <c r="G339" i="5"/>
  <c r="G340" i="5"/>
  <c r="G341" i="5"/>
  <c r="G350" i="5"/>
  <c r="G351" i="5"/>
  <c r="G352" i="5"/>
  <c r="G353" i="5"/>
  <c r="G366" i="5"/>
  <c r="G367" i="5"/>
  <c r="G368" i="5"/>
  <c r="G369" i="5"/>
  <c r="G370" i="5"/>
  <c r="G371" i="5"/>
  <c r="G372" i="5"/>
  <c r="G373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8" i="5"/>
  <c r="G399" i="5"/>
  <c r="G400" i="5"/>
  <c r="G401" i="5"/>
  <c r="G402" i="5"/>
  <c r="G403" i="5"/>
  <c r="G404" i="5"/>
  <c r="G405" i="5"/>
  <c r="G414" i="5"/>
  <c r="G415" i="5"/>
  <c r="G416" i="5"/>
  <c r="G417" i="5"/>
  <c r="G430" i="5"/>
  <c r="G431" i="5"/>
  <c r="G432" i="5"/>
  <c r="G725" i="5"/>
  <c r="G726" i="5"/>
  <c r="G727" i="5"/>
  <c r="G733" i="5"/>
  <c r="G734" i="5"/>
  <c r="G735" i="5"/>
  <c r="G741" i="5"/>
  <c r="G742" i="5"/>
  <c r="G743" i="5"/>
  <c r="G6" i="5"/>
  <c r="G7" i="5"/>
  <c r="G8" i="5"/>
  <c r="G9" i="5"/>
  <c r="G10" i="5"/>
  <c r="G11" i="5"/>
  <c r="G12" i="5"/>
  <c r="G13" i="5"/>
  <c r="G22" i="5"/>
  <c r="G23" i="5"/>
  <c r="G24" i="5"/>
  <c r="G25" i="5"/>
  <c r="G26" i="5"/>
  <c r="G27" i="5"/>
  <c r="G28" i="5"/>
  <c r="G29" i="5"/>
  <c r="G34" i="5"/>
  <c r="G35" i="5"/>
  <c r="G36" i="5"/>
  <c r="G37" i="5"/>
  <c r="G38" i="5"/>
  <c r="G39" i="5"/>
  <c r="G40" i="5"/>
  <c r="G41" i="5"/>
  <c r="G42" i="5"/>
  <c r="G43" i="5"/>
  <c r="G44" i="5"/>
  <c r="G45" i="5"/>
  <c r="G54" i="5"/>
  <c r="G55" i="5"/>
  <c r="G56" i="5"/>
  <c r="G57" i="5"/>
  <c r="G70" i="5"/>
  <c r="G71" i="5"/>
  <c r="G72" i="5"/>
  <c r="G73" i="5"/>
  <c r="G74" i="5"/>
  <c r="G75" i="5"/>
  <c r="G76" i="5"/>
  <c r="G77" i="5"/>
  <c r="G86" i="5"/>
  <c r="G87" i="5"/>
  <c r="G88" i="5"/>
  <c r="G89" i="5"/>
  <c r="G90" i="5"/>
  <c r="G91" i="5"/>
  <c r="G92" i="5"/>
  <c r="G93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8" i="5"/>
  <c r="G119" i="5"/>
  <c r="G120" i="5"/>
  <c r="G121" i="5"/>
  <c r="G134" i="5"/>
  <c r="G135" i="5"/>
  <c r="G136" i="5"/>
  <c r="G137" i="5"/>
  <c r="G138" i="5"/>
  <c r="G139" i="5"/>
  <c r="G140" i="5"/>
  <c r="G141" i="5"/>
  <c r="G150" i="5"/>
  <c r="G151" i="5"/>
  <c r="G152" i="5"/>
  <c r="G153" i="5"/>
  <c r="G154" i="5"/>
  <c r="G155" i="5"/>
  <c r="G156" i="5"/>
  <c r="G157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82" i="5"/>
  <c r="G183" i="5"/>
  <c r="G184" i="5"/>
  <c r="G185" i="5"/>
  <c r="G198" i="5"/>
  <c r="G199" i="5"/>
  <c r="G200" i="5"/>
  <c r="G201" i="5"/>
  <c r="G202" i="5"/>
  <c r="G203" i="5"/>
  <c r="G204" i="5"/>
  <c r="G205" i="5"/>
  <c r="G214" i="5"/>
  <c r="G215" i="5"/>
  <c r="G216" i="5"/>
  <c r="G217" i="5"/>
  <c r="G218" i="5"/>
  <c r="G219" i="5"/>
  <c r="G220" i="5"/>
  <c r="G221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46" i="5"/>
  <c r="G247" i="5"/>
  <c r="G248" i="5"/>
  <c r="G249" i="5"/>
  <c r="G262" i="5"/>
  <c r="G263" i="5"/>
  <c r="G264" i="5"/>
  <c r="G265" i="5"/>
  <c r="G266" i="5"/>
  <c r="G267" i="5"/>
  <c r="G268" i="5"/>
  <c r="G269" i="5"/>
  <c r="G278" i="5"/>
  <c r="G279" i="5"/>
  <c r="G280" i="5"/>
  <c r="G281" i="5"/>
  <c r="G282" i="5"/>
  <c r="G283" i="5"/>
  <c r="G284" i="5"/>
  <c r="G285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10" i="5"/>
  <c r="G311" i="5"/>
  <c r="G312" i="5"/>
  <c r="G313" i="5"/>
  <c r="G326" i="5"/>
  <c r="G327" i="5"/>
  <c r="G328" i="5"/>
  <c r="G329" i="5"/>
  <c r="G330" i="5"/>
  <c r="G331" i="5"/>
  <c r="G332" i="5"/>
  <c r="G333" i="5"/>
  <c r="G342" i="5"/>
  <c r="G343" i="5"/>
  <c r="G344" i="5"/>
  <c r="G345" i="5"/>
  <c r="G346" i="5"/>
  <c r="G347" i="5"/>
  <c r="G348" i="5"/>
  <c r="G349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74" i="5"/>
  <c r="G375" i="5"/>
  <c r="G376" i="5"/>
  <c r="G377" i="5"/>
  <c r="G390" i="5"/>
  <c r="G391" i="5"/>
  <c r="G392" i="5"/>
  <c r="G393" i="5"/>
  <c r="G394" i="5"/>
  <c r="G395" i="5"/>
  <c r="G396" i="5"/>
  <c r="G397" i="5"/>
  <c r="G406" i="5"/>
  <c r="G407" i="5"/>
  <c r="G408" i="5"/>
  <c r="G409" i="5"/>
  <c r="G410" i="5"/>
  <c r="G411" i="5"/>
  <c r="G412" i="5"/>
  <c r="G413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5" i="5"/>
  <c r="E8" i="7" l="1"/>
  <c r="E8" i="8"/>
  <c r="E725" i="7"/>
  <c r="E725" i="8"/>
  <c r="E723" i="7"/>
  <c r="E723" i="8"/>
  <c r="E722" i="7"/>
  <c r="E722" i="8"/>
  <c r="E721" i="7"/>
  <c r="E721" i="8"/>
  <c r="E720" i="7"/>
  <c r="E720" i="8"/>
  <c r="E718" i="7"/>
  <c r="E718" i="8"/>
  <c r="E717" i="7"/>
  <c r="E717" i="8"/>
  <c r="E716" i="7"/>
  <c r="E716" i="8"/>
  <c r="E714" i="7"/>
  <c r="E714" i="8"/>
  <c r="E713" i="7"/>
  <c r="E713" i="8"/>
  <c r="E710" i="7"/>
  <c r="E710" i="8"/>
  <c r="E709" i="7"/>
  <c r="E709" i="8"/>
  <c r="E706" i="7"/>
  <c r="E706" i="8"/>
  <c r="E705" i="7"/>
  <c r="E705" i="8"/>
  <c r="E704" i="7"/>
  <c r="E704" i="8"/>
  <c r="E702" i="7"/>
  <c r="E702" i="8"/>
  <c r="E701" i="7"/>
  <c r="E701" i="8"/>
  <c r="E700" i="7"/>
  <c r="E700" i="8"/>
  <c r="E699" i="7"/>
  <c r="E699" i="8"/>
  <c r="E698" i="7"/>
  <c r="E698" i="8"/>
  <c r="E697" i="7"/>
  <c r="E697" i="8"/>
  <c r="E693" i="7"/>
  <c r="E693" i="8"/>
  <c r="E691" i="7"/>
  <c r="E691" i="8"/>
  <c r="E690" i="7"/>
  <c r="E690" i="8"/>
  <c r="E689" i="7"/>
  <c r="E689" i="8"/>
  <c r="E687" i="7"/>
  <c r="E687" i="8"/>
  <c r="E686" i="7"/>
  <c r="E686" i="8"/>
  <c r="E685" i="7"/>
  <c r="E685" i="8"/>
  <c r="E684" i="7"/>
  <c r="E684" i="8"/>
  <c r="E683" i="7"/>
  <c r="E683" i="8"/>
  <c r="E682" i="7"/>
  <c r="E682" i="8"/>
  <c r="E681" i="7"/>
  <c r="E681" i="8"/>
  <c r="E677" i="7"/>
  <c r="E677" i="8"/>
  <c r="E674" i="7"/>
  <c r="E674" i="8"/>
  <c r="E673" i="7"/>
  <c r="E673" i="8"/>
  <c r="E671" i="7"/>
  <c r="E671" i="8"/>
  <c r="E669" i="7"/>
  <c r="E669" i="8"/>
  <c r="E668" i="7"/>
  <c r="E668" i="8"/>
  <c r="E667" i="7"/>
  <c r="E667" i="8"/>
  <c r="E666" i="7"/>
  <c r="E666" i="8"/>
  <c r="E665" i="7"/>
  <c r="E665" i="8"/>
  <c r="E661" i="7"/>
  <c r="E661" i="8"/>
  <c r="E659" i="7"/>
  <c r="E659" i="8"/>
  <c r="E658" i="7"/>
  <c r="E658" i="8"/>
  <c r="E657" i="7"/>
  <c r="E657" i="8"/>
  <c r="E656" i="7"/>
  <c r="E656" i="8"/>
  <c r="E655" i="7"/>
  <c r="E655" i="8"/>
  <c r="E654" i="7"/>
  <c r="E654" i="8"/>
  <c r="E653" i="7"/>
  <c r="E653" i="8"/>
  <c r="E651" i="7"/>
  <c r="E651" i="8"/>
  <c r="E650" i="7"/>
  <c r="E650" i="8"/>
  <c r="E649" i="7"/>
  <c r="E649" i="8"/>
  <c r="E645" i="7"/>
  <c r="E645" i="8"/>
  <c r="E642" i="7"/>
  <c r="E642" i="8"/>
  <c r="E641" i="7"/>
  <c r="E641" i="8"/>
  <c r="E640" i="7"/>
  <c r="E640" i="8"/>
  <c r="E638" i="7"/>
  <c r="E638" i="8"/>
  <c r="E637" i="7"/>
  <c r="E637" i="8"/>
  <c r="E635" i="7"/>
  <c r="E635" i="8"/>
  <c r="E634" i="7"/>
  <c r="E634" i="8"/>
  <c r="E633" i="7"/>
  <c r="E633" i="8"/>
  <c r="E630" i="7"/>
  <c r="E630" i="8"/>
  <c r="E629" i="7"/>
  <c r="E629" i="8"/>
  <c r="E627" i="7"/>
  <c r="E627" i="8"/>
  <c r="E625" i="7"/>
  <c r="E625" i="8"/>
  <c r="E624" i="7"/>
  <c r="E624" i="8"/>
  <c r="E622" i="7"/>
  <c r="E622" i="8"/>
  <c r="E621" i="7"/>
  <c r="E621" i="8"/>
  <c r="E620" i="7"/>
  <c r="E620" i="8"/>
  <c r="E619" i="7"/>
  <c r="E619" i="8"/>
  <c r="E618" i="7"/>
  <c r="E618" i="8"/>
  <c r="E617" i="7"/>
  <c r="E617" i="8"/>
  <c r="E613" i="7"/>
  <c r="E613" i="8"/>
  <c r="E611" i="7"/>
  <c r="E611" i="8"/>
  <c r="E610" i="7"/>
  <c r="E610" i="8"/>
  <c r="E609" i="7"/>
  <c r="E609" i="8"/>
  <c r="E608" i="7"/>
  <c r="E608" i="8"/>
  <c r="E606" i="7"/>
  <c r="E606" i="8"/>
  <c r="E605" i="7"/>
  <c r="E605" i="8"/>
  <c r="E603" i="7"/>
  <c r="E603" i="8"/>
  <c r="E602" i="7"/>
  <c r="E602" i="8"/>
  <c r="E601" i="7"/>
  <c r="E601" i="8"/>
  <c r="E594" i="7"/>
  <c r="E594" i="8"/>
  <c r="E593" i="7"/>
  <c r="E593" i="8"/>
  <c r="E592" i="7"/>
  <c r="E592" i="8"/>
  <c r="E591" i="7"/>
  <c r="E591" i="8"/>
  <c r="E590" i="7"/>
  <c r="E590" i="8"/>
  <c r="E589" i="7"/>
  <c r="E589" i="8"/>
  <c r="E588" i="7"/>
  <c r="E588" i="8"/>
  <c r="E587" i="7"/>
  <c r="E587" i="8"/>
  <c r="E586" i="7"/>
  <c r="E586" i="8"/>
  <c r="E585" i="7"/>
  <c r="E585" i="8"/>
  <c r="E581" i="7"/>
  <c r="E581" i="8"/>
  <c r="E580" i="7"/>
  <c r="E580" i="8"/>
  <c r="E578" i="7"/>
  <c r="E578" i="8"/>
  <c r="E577" i="7"/>
  <c r="E577" i="8"/>
  <c r="E576" i="7"/>
  <c r="E576" i="8"/>
  <c r="E575" i="7"/>
  <c r="E575" i="8"/>
  <c r="E573" i="7"/>
  <c r="E573" i="8"/>
  <c r="E572" i="7"/>
  <c r="E572" i="8"/>
  <c r="E571" i="7"/>
  <c r="E571" i="8"/>
  <c r="E570" i="7"/>
  <c r="E570" i="8"/>
  <c r="E569" i="7"/>
  <c r="E569" i="8"/>
  <c r="E566" i="7"/>
  <c r="E566" i="8"/>
  <c r="E565" i="7"/>
  <c r="E565" i="8"/>
  <c r="E562" i="7"/>
  <c r="E562" i="8"/>
  <c r="E561" i="7"/>
  <c r="E561" i="8"/>
  <c r="E560" i="7"/>
  <c r="E560" i="8"/>
  <c r="E559" i="7"/>
  <c r="E559" i="8"/>
  <c r="E558" i="7"/>
  <c r="E558" i="8"/>
  <c r="E557" i="7"/>
  <c r="E557" i="8"/>
  <c r="E556" i="7"/>
  <c r="E556" i="8"/>
  <c r="E555" i="7"/>
  <c r="E555" i="8"/>
  <c r="E554" i="7"/>
  <c r="E554" i="8"/>
  <c r="E553" i="7"/>
  <c r="E553" i="8"/>
  <c r="E549" i="7"/>
  <c r="E549" i="8"/>
  <c r="E546" i="7"/>
  <c r="E546" i="8"/>
  <c r="E545" i="7"/>
  <c r="E545" i="8"/>
  <c r="E544" i="7"/>
  <c r="E544" i="8"/>
  <c r="E543" i="7"/>
  <c r="E543" i="8"/>
  <c r="E542" i="7"/>
  <c r="E542" i="8"/>
  <c r="E541" i="7"/>
  <c r="E541" i="8"/>
  <c r="E540" i="7"/>
  <c r="E540" i="8"/>
  <c r="E539" i="7"/>
  <c r="E539" i="8"/>
  <c r="E538" i="7"/>
  <c r="E538" i="8"/>
  <c r="E537" i="7"/>
  <c r="E537" i="8"/>
  <c r="E533" i="7"/>
  <c r="E533" i="8"/>
  <c r="E532" i="7"/>
  <c r="E532" i="8"/>
  <c r="E530" i="7"/>
  <c r="E530" i="8"/>
  <c r="E529" i="7"/>
  <c r="E529" i="8"/>
  <c r="E528" i="7"/>
  <c r="E528" i="8"/>
  <c r="E526" i="7"/>
  <c r="E526" i="8"/>
  <c r="E525" i="7"/>
  <c r="E525" i="8"/>
  <c r="E523" i="7"/>
  <c r="E523" i="8"/>
  <c r="E522" i="7"/>
  <c r="E522" i="8"/>
  <c r="E521" i="7"/>
  <c r="E521" i="8"/>
  <c r="E517" i="7"/>
  <c r="E517" i="8"/>
  <c r="E515" i="7"/>
  <c r="E515" i="8"/>
  <c r="E514" i="7"/>
  <c r="E514" i="8"/>
  <c r="E513" i="7"/>
  <c r="E513" i="8"/>
  <c r="E511" i="7"/>
  <c r="E511" i="8"/>
  <c r="E510" i="7"/>
  <c r="E510" i="8"/>
  <c r="E509" i="7"/>
  <c r="E509" i="8"/>
  <c r="E507" i="7"/>
  <c r="E507" i="8"/>
  <c r="E506" i="7"/>
  <c r="E506" i="8"/>
  <c r="E505" i="7"/>
  <c r="E505" i="8"/>
  <c r="E501" i="7"/>
  <c r="E501" i="8"/>
  <c r="E498" i="7"/>
  <c r="E498" i="8"/>
  <c r="E497" i="7"/>
  <c r="E497" i="8"/>
  <c r="E496" i="7"/>
  <c r="E496" i="8"/>
  <c r="E494" i="7"/>
  <c r="E494" i="8"/>
  <c r="E493" i="7"/>
  <c r="E493" i="8"/>
  <c r="E491" i="7"/>
  <c r="E491" i="8"/>
  <c r="E490" i="7"/>
  <c r="E490" i="8"/>
  <c r="E489" i="7"/>
  <c r="E489" i="8"/>
  <c r="E485" i="7"/>
  <c r="E485" i="8"/>
  <c r="E483" i="7"/>
  <c r="E483" i="8"/>
  <c r="E482" i="7"/>
  <c r="E482" i="8"/>
  <c r="E481" i="7"/>
  <c r="E481" i="8"/>
  <c r="E480" i="7"/>
  <c r="E480" i="8"/>
  <c r="E479" i="7"/>
  <c r="E479" i="8"/>
  <c r="E478" i="7"/>
  <c r="E478" i="8"/>
  <c r="E477" i="7"/>
  <c r="E477" i="8"/>
  <c r="E475" i="7"/>
  <c r="E475" i="8"/>
  <c r="E473" i="7"/>
  <c r="E473" i="8"/>
  <c r="E468" i="7"/>
  <c r="E468" i="8"/>
  <c r="E466" i="7"/>
  <c r="E466" i="8"/>
  <c r="E465" i="7"/>
  <c r="E465" i="8"/>
  <c r="E464" i="7"/>
  <c r="E464" i="8"/>
  <c r="E463" i="7"/>
  <c r="E463" i="8"/>
  <c r="E462" i="7"/>
  <c r="E462" i="8"/>
  <c r="E461" i="7"/>
  <c r="E461" i="8"/>
  <c r="E460" i="7"/>
  <c r="E460" i="8"/>
  <c r="E459" i="7"/>
  <c r="E459" i="8"/>
  <c r="E458" i="7"/>
  <c r="E458" i="8"/>
  <c r="E457" i="7"/>
  <c r="E457" i="8"/>
  <c r="E454" i="7"/>
  <c r="E454" i="8"/>
  <c r="E453" i="7"/>
  <c r="E453" i="8"/>
  <c r="E452" i="7"/>
  <c r="E452" i="8"/>
  <c r="E451" i="7"/>
  <c r="E451" i="8"/>
  <c r="E450" i="7"/>
  <c r="E450" i="8"/>
  <c r="E449" i="7"/>
  <c r="E449" i="8"/>
  <c r="E448" i="7"/>
  <c r="E448" i="8"/>
  <c r="E446" i="7"/>
  <c r="E446" i="8"/>
  <c r="E445" i="7"/>
  <c r="E445" i="8"/>
  <c r="E444" i="7"/>
  <c r="E444" i="8"/>
  <c r="E443" i="7"/>
  <c r="E443" i="8"/>
  <c r="E442" i="7"/>
  <c r="E442" i="8"/>
  <c r="E437" i="7"/>
  <c r="E437" i="8"/>
  <c r="E435" i="7"/>
  <c r="E435" i="8"/>
  <c r="E434" i="7"/>
  <c r="E434" i="8"/>
  <c r="E433" i="7"/>
  <c r="E433" i="8"/>
  <c r="E432" i="7"/>
  <c r="E432" i="8"/>
  <c r="E431" i="7"/>
  <c r="E431" i="8"/>
  <c r="E430" i="7"/>
  <c r="E430" i="8"/>
  <c r="E428" i="7"/>
  <c r="E428" i="8"/>
  <c r="E427" i="7"/>
  <c r="E427" i="8"/>
  <c r="E426" i="7"/>
  <c r="E426" i="8"/>
  <c r="E425" i="7"/>
  <c r="E425" i="8"/>
  <c r="E421" i="7"/>
  <c r="E421" i="8"/>
  <c r="E419" i="7"/>
  <c r="E419" i="8"/>
  <c r="E418" i="7"/>
  <c r="E418" i="8"/>
  <c r="E417" i="7"/>
  <c r="E417" i="8"/>
  <c r="E416" i="7"/>
  <c r="E416" i="8"/>
  <c r="E415" i="7"/>
  <c r="E415" i="8"/>
  <c r="E414" i="7"/>
  <c r="E414" i="8"/>
  <c r="E413" i="7"/>
  <c r="E413" i="8"/>
  <c r="E412" i="7"/>
  <c r="E412" i="8"/>
  <c r="E411" i="7"/>
  <c r="E411" i="8"/>
  <c r="E410" i="7"/>
  <c r="E410" i="8"/>
  <c r="E409" i="7"/>
  <c r="E409" i="8"/>
  <c r="E405" i="7"/>
  <c r="E405" i="8"/>
  <c r="E403" i="7"/>
  <c r="E403" i="8"/>
  <c r="E400" i="7"/>
  <c r="E400" i="8"/>
  <c r="E399" i="7"/>
  <c r="E399" i="8"/>
  <c r="E398" i="7"/>
  <c r="E398" i="8"/>
  <c r="E397" i="7"/>
  <c r="E397" i="8"/>
  <c r="E396" i="7"/>
  <c r="E396" i="8"/>
  <c r="E395" i="7"/>
  <c r="E395" i="8"/>
  <c r="E394" i="7"/>
  <c r="E394" i="8"/>
  <c r="E393" i="7"/>
  <c r="E393" i="8"/>
  <c r="E389" i="7"/>
  <c r="E389" i="8"/>
  <c r="E387" i="7"/>
  <c r="E387" i="8"/>
  <c r="E386" i="7"/>
  <c r="E386" i="8"/>
  <c r="E385" i="7"/>
  <c r="E385" i="8"/>
  <c r="E383" i="7"/>
  <c r="E383" i="8"/>
  <c r="E382" i="7"/>
  <c r="E382" i="8"/>
  <c r="E381" i="7"/>
  <c r="E381" i="8"/>
  <c r="E380" i="7"/>
  <c r="E380" i="8"/>
  <c r="E379" i="7"/>
  <c r="E379" i="8"/>
  <c r="E378" i="7"/>
  <c r="E378" i="8"/>
  <c r="E377" i="7"/>
  <c r="E377" i="8"/>
  <c r="E373" i="7"/>
  <c r="E373" i="8"/>
  <c r="E371" i="7"/>
  <c r="E371" i="8"/>
  <c r="E370" i="7"/>
  <c r="E370" i="8"/>
  <c r="E369" i="7"/>
  <c r="E369" i="8"/>
  <c r="E368" i="7"/>
  <c r="E368" i="8"/>
  <c r="E367" i="7"/>
  <c r="E367" i="8"/>
  <c r="E366" i="7"/>
  <c r="E366" i="8"/>
  <c r="E365" i="7"/>
  <c r="E365" i="8"/>
  <c r="E364" i="7"/>
  <c r="E364" i="8"/>
  <c r="E363" i="7"/>
  <c r="E363" i="8"/>
  <c r="E361" i="7"/>
  <c r="E361" i="8"/>
  <c r="E355" i="7"/>
  <c r="E355" i="8"/>
  <c r="E354" i="7"/>
  <c r="E354" i="8"/>
  <c r="E353" i="7"/>
  <c r="E353" i="8"/>
  <c r="E352" i="7"/>
  <c r="E352" i="8"/>
  <c r="E351" i="7"/>
  <c r="E351" i="8"/>
  <c r="E350" i="7"/>
  <c r="E350" i="8"/>
  <c r="E349" i="7"/>
  <c r="E349" i="8"/>
  <c r="E348" i="7"/>
  <c r="E348" i="8"/>
  <c r="E347" i="7"/>
  <c r="E347" i="8"/>
  <c r="E346" i="7"/>
  <c r="E346" i="8"/>
  <c r="E339" i="7"/>
  <c r="E339" i="8"/>
  <c r="E338" i="7"/>
  <c r="E338" i="8"/>
  <c r="E337" i="7"/>
  <c r="E337" i="8"/>
  <c r="E336" i="7"/>
  <c r="E336" i="8"/>
  <c r="E335" i="7"/>
  <c r="E335" i="8"/>
  <c r="E334" i="7"/>
  <c r="E334" i="8"/>
  <c r="E333" i="7"/>
  <c r="E333" i="8"/>
  <c r="E332" i="7"/>
  <c r="E332" i="8"/>
  <c r="E331" i="7"/>
  <c r="E331" i="8"/>
  <c r="E329" i="7"/>
  <c r="E329" i="8"/>
  <c r="E325" i="7"/>
  <c r="E325" i="8"/>
  <c r="E323" i="7"/>
  <c r="E323" i="8"/>
  <c r="E322" i="7"/>
  <c r="E322" i="8"/>
  <c r="E321" i="7"/>
  <c r="E321" i="8"/>
  <c r="E320" i="7"/>
  <c r="E320" i="8"/>
  <c r="E319" i="7"/>
  <c r="E319" i="8"/>
  <c r="E318" i="7"/>
  <c r="E318" i="8"/>
  <c r="E317" i="7"/>
  <c r="E317" i="8"/>
  <c r="E316" i="7"/>
  <c r="E316" i="8"/>
  <c r="E315" i="7"/>
  <c r="E315" i="8"/>
  <c r="E313" i="7"/>
  <c r="E313" i="8"/>
  <c r="E307" i="7"/>
  <c r="E307" i="8"/>
  <c r="E306" i="7"/>
  <c r="E306" i="8"/>
  <c r="E304" i="7"/>
  <c r="E304" i="8"/>
  <c r="E303" i="7"/>
  <c r="E303" i="8"/>
  <c r="E302" i="7"/>
  <c r="E302" i="8"/>
  <c r="E301" i="7"/>
  <c r="E301" i="8"/>
  <c r="E300" i="7"/>
  <c r="E300" i="8"/>
  <c r="E299" i="7"/>
  <c r="E299" i="8"/>
  <c r="E297" i="7"/>
  <c r="E297" i="8"/>
  <c r="E293" i="7"/>
  <c r="E293" i="8"/>
  <c r="E291" i="7"/>
  <c r="E291" i="8"/>
  <c r="E290" i="7"/>
  <c r="E290" i="8"/>
  <c r="E289" i="7"/>
  <c r="E289" i="8"/>
  <c r="E288" i="7"/>
  <c r="E288" i="8"/>
  <c r="E286" i="7"/>
  <c r="E286" i="8"/>
  <c r="E284" i="7"/>
  <c r="E284" i="8"/>
  <c r="E283" i="7"/>
  <c r="E283" i="8"/>
  <c r="E281" i="7"/>
  <c r="E281" i="8"/>
  <c r="E277" i="7"/>
  <c r="E277" i="8"/>
  <c r="E276" i="7"/>
  <c r="E276" i="8"/>
  <c r="E275" i="7"/>
  <c r="E275" i="8"/>
  <c r="E274" i="7"/>
  <c r="E274" i="8"/>
  <c r="E273" i="7"/>
  <c r="E273" i="8"/>
  <c r="E271" i="7"/>
  <c r="E271" i="8"/>
  <c r="E270" i="7"/>
  <c r="E270" i="8"/>
  <c r="E269" i="7"/>
  <c r="E269" i="8"/>
  <c r="E268" i="7"/>
  <c r="E268" i="8"/>
  <c r="E267" i="7"/>
  <c r="E267" i="8"/>
  <c r="E266" i="7"/>
  <c r="E266" i="8"/>
  <c r="E265" i="7"/>
  <c r="E265" i="8"/>
  <c r="E263" i="7"/>
  <c r="E263" i="8"/>
  <c r="E261" i="7"/>
  <c r="E261" i="8"/>
  <c r="E259" i="7"/>
  <c r="E259" i="8"/>
  <c r="E258" i="7"/>
  <c r="E258" i="8"/>
  <c r="E257" i="7"/>
  <c r="E257" i="8"/>
  <c r="E256" i="7"/>
  <c r="E256" i="8"/>
  <c r="E255" i="7"/>
  <c r="E255" i="8"/>
  <c r="E254" i="7"/>
  <c r="E254" i="8"/>
  <c r="E252" i="7"/>
  <c r="E252" i="8"/>
  <c r="E251" i="7"/>
  <c r="E251" i="8"/>
  <c r="E250" i="7"/>
  <c r="E250" i="8"/>
  <c r="E246" i="7"/>
  <c r="E246" i="8"/>
  <c r="E245" i="7"/>
  <c r="E245" i="8"/>
  <c r="E243" i="7"/>
  <c r="E243" i="8"/>
  <c r="E241" i="7"/>
  <c r="E241" i="8"/>
  <c r="E238" i="7"/>
  <c r="E238" i="8"/>
  <c r="E237" i="7"/>
  <c r="E237" i="8"/>
  <c r="E236" i="7"/>
  <c r="E236" i="8"/>
  <c r="E235" i="7"/>
  <c r="E235" i="8"/>
  <c r="E234" i="7"/>
  <c r="E234" i="8"/>
  <c r="E233" i="7"/>
  <c r="E233" i="8"/>
  <c r="E230" i="7"/>
  <c r="E230" i="8"/>
  <c r="E228" i="7"/>
  <c r="E228" i="8"/>
  <c r="E227" i="7"/>
  <c r="E227" i="8"/>
  <c r="E226" i="7"/>
  <c r="E226" i="8"/>
  <c r="E225" i="7"/>
  <c r="E225" i="8"/>
  <c r="E223" i="7"/>
  <c r="E223" i="8"/>
  <c r="E222" i="7"/>
  <c r="E222" i="8"/>
  <c r="E221" i="7"/>
  <c r="E221" i="8"/>
  <c r="E220" i="7"/>
  <c r="E220" i="8"/>
  <c r="E219" i="7"/>
  <c r="E219" i="8"/>
  <c r="E218" i="7"/>
  <c r="E218" i="8"/>
  <c r="E214" i="7"/>
  <c r="E214" i="8"/>
  <c r="E211" i="7"/>
  <c r="E211" i="8"/>
  <c r="E209" i="7"/>
  <c r="E209" i="8"/>
  <c r="E208" i="7"/>
  <c r="E208" i="8"/>
  <c r="E207" i="7"/>
  <c r="E207" i="8"/>
  <c r="E206" i="7"/>
  <c r="E206" i="8"/>
  <c r="E205" i="7"/>
  <c r="E205" i="8"/>
  <c r="E204" i="7"/>
  <c r="E204" i="8"/>
  <c r="E203" i="7"/>
  <c r="E203" i="8"/>
  <c r="E198" i="7"/>
  <c r="E198" i="8"/>
  <c r="E195" i="7"/>
  <c r="E195" i="8"/>
  <c r="E194" i="7"/>
  <c r="E194" i="8"/>
  <c r="E193" i="7"/>
  <c r="E193" i="8"/>
  <c r="E191" i="7"/>
  <c r="E191" i="8"/>
  <c r="E190" i="7"/>
  <c r="E190" i="8"/>
  <c r="E189" i="7"/>
  <c r="E189" i="8"/>
  <c r="E188" i="7"/>
  <c r="E188" i="8"/>
  <c r="E187" i="7"/>
  <c r="E187" i="8"/>
  <c r="E185" i="7"/>
  <c r="E185" i="8"/>
  <c r="E183" i="7"/>
  <c r="E183" i="8"/>
  <c r="E182" i="7"/>
  <c r="E182" i="8"/>
  <c r="E181" i="7"/>
  <c r="E181" i="8"/>
  <c r="E180" i="7"/>
  <c r="E180" i="8"/>
  <c r="E179" i="7"/>
  <c r="E179" i="8"/>
  <c r="E178" i="7"/>
  <c r="E178" i="8"/>
  <c r="E177" i="7"/>
  <c r="E177" i="8"/>
  <c r="E176" i="7"/>
  <c r="E176" i="8"/>
  <c r="E175" i="7"/>
  <c r="E175" i="8"/>
  <c r="E174" i="7"/>
  <c r="E174" i="8"/>
  <c r="E172" i="7"/>
  <c r="E172" i="8"/>
  <c r="E171" i="7"/>
  <c r="E171" i="8"/>
  <c r="E166" i="7"/>
  <c r="E166" i="8"/>
  <c r="E165" i="7"/>
  <c r="E165" i="8"/>
  <c r="E164" i="7"/>
  <c r="E164" i="8"/>
  <c r="E163" i="7"/>
  <c r="E163" i="8"/>
  <c r="E162" i="7"/>
  <c r="E162" i="8"/>
  <c r="E161" i="7"/>
  <c r="E161" i="8"/>
  <c r="E160" i="7"/>
  <c r="E160" i="8"/>
  <c r="E158" i="7"/>
  <c r="E158" i="8"/>
  <c r="E157" i="7"/>
  <c r="E157" i="8"/>
  <c r="E156" i="7"/>
  <c r="E156" i="8"/>
  <c r="E155" i="7"/>
  <c r="E155" i="8"/>
  <c r="E154" i="7"/>
  <c r="E154" i="8"/>
  <c r="E153" i="7"/>
  <c r="E153" i="8"/>
  <c r="E150" i="7"/>
  <c r="E150" i="8"/>
  <c r="E149" i="7"/>
  <c r="E149" i="8"/>
  <c r="E148" i="7"/>
  <c r="E148" i="8"/>
  <c r="E147" i="7"/>
  <c r="E147" i="8"/>
  <c r="E146" i="7"/>
  <c r="E146" i="8"/>
  <c r="E145" i="7"/>
  <c r="E145" i="8"/>
  <c r="E143" i="7"/>
  <c r="E143" i="8"/>
  <c r="E142" i="7"/>
  <c r="E142" i="8"/>
  <c r="E140" i="7"/>
  <c r="E140" i="8"/>
  <c r="E139" i="7"/>
  <c r="E139" i="8"/>
  <c r="E138" i="7"/>
  <c r="E138" i="8"/>
  <c r="E137" i="7"/>
  <c r="E137" i="8"/>
  <c r="E134" i="7"/>
  <c r="E134" i="8"/>
  <c r="E133" i="7"/>
  <c r="E133" i="8"/>
  <c r="E132" i="7"/>
  <c r="E132" i="8"/>
  <c r="E131" i="7"/>
  <c r="E131" i="8"/>
  <c r="E129" i="7"/>
  <c r="E129" i="8"/>
  <c r="E128" i="7"/>
  <c r="E128" i="8"/>
  <c r="E127" i="7"/>
  <c r="E127" i="8"/>
  <c r="E126" i="7"/>
  <c r="E126" i="8"/>
  <c r="E125" i="7"/>
  <c r="E125" i="8"/>
  <c r="E124" i="7"/>
  <c r="E124" i="8"/>
  <c r="E123" i="7"/>
  <c r="E123" i="8"/>
  <c r="E122" i="7"/>
  <c r="E122" i="8"/>
  <c r="E121" i="7"/>
  <c r="E121" i="8"/>
  <c r="E118" i="7"/>
  <c r="E118" i="8"/>
  <c r="E117" i="7"/>
  <c r="E117" i="8"/>
  <c r="E116" i="7"/>
  <c r="E116" i="8"/>
  <c r="E115" i="7"/>
  <c r="E115" i="8"/>
  <c r="E112" i="7"/>
  <c r="E112" i="8"/>
  <c r="E111" i="7"/>
  <c r="E111" i="8"/>
  <c r="E110" i="7"/>
  <c r="E110" i="8"/>
  <c r="E109" i="7"/>
  <c r="E109" i="8"/>
  <c r="E108" i="7"/>
  <c r="E108" i="8"/>
  <c r="E107" i="7"/>
  <c r="E107" i="8"/>
  <c r="E106" i="7"/>
  <c r="E106" i="8"/>
  <c r="E102" i="7"/>
  <c r="E102" i="8"/>
  <c r="E100" i="7"/>
  <c r="E100" i="8"/>
  <c r="E99" i="7"/>
  <c r="E99" i="8"/>
  <c r="E97" i="7"/>
  <c r="E97" i="8"/>
  <c r="E96" i="7"/>
  <c r="E96" i="8"/>
  <c r="E95" i="7"/>
  <c r="E95" i="8"/>
  <c r="E94" i="7"/>
  <c r="E94" i="8"/>
  <c r="E93" i="7"/>
  <c r="E93" i="8"/>
  <c r="B93" i="8" s="1"/>
  <c r="E92" i="7"/>
  <c r="E92" i="8"/>
  <c r="E91" i="7"/>
  <c r="E91" i="8"/>
  <c r="E86" i="7"/>
  <c r="E86" i="8"/>
  <c r="E84" i="7"/>
  <c r="E84" i="8"/>
  <c r="E83" i="7"/>
  <c r="E83" i="8"/>
  <c r="E82" i="7"/>
  <c r="E82" i="8"/>
  <c r="E80" i="7"/>
  <c r="E80" i="8"/>
  <c r="E78" i="7"/>
  <c r="E78" i="8"/>
  <c r="E77" i="7"/>
  <c r="E77" i="8"/>
  <c r="E76" i="7"/>
  <c r="E76" i="8"/>
  <c r="E70" i="7"/>
  <c r="E70" i="8"/>
  <c r="E68" i="7"/>
  <c r="E68" i="8"/>
  <c r="E67" i="7"/>
  <c r="E67" i="8"/>
  <c r="E66" i="7"/>
  <c r="E66" i="8"/>
  <c r="E63" i="7"/>
  <c r="E63" i="8"/>
  <c r="E62" i="7"/>
  <c r="E62" i="8"/>
  <c r="E60" i="7"/>
  <c r="E60" i="8"/>
  <c r="E59" i="7"/>
  <c r="E59" i="8"/>
  <c r="E57" i="7"/>
  <c r="E57" i="8"/>
  <c r="E54" i="7"/>
  <c r="E54" i="8"/>
  <c r="E53" i="7"/>
  <c r="E53" i="8"/>
  <c r="E52" i="7"/>
  <c r="E52" i="8"/>
  <c r="E51" i="7"/>
  <c r="E51" i="8"/>
  <c r="E50" i="7"/>
  <c r="E50" i="8"/>
  <c r="E49" i="7"/>
  <c r="E49" i="8"/>
  <c r="E47" i="7"/>
  <c r="E47" i="8"/>
  <c r="E46" i="7"/>
  <c r="E46" i="8"/>
  <c r="E44" i="7"/>
  <c r="E44" i="8"/>
  <c r="E43" i="7"/>
  <c r="E43" i="8"/>
  <c r="E42" i="7"/>
  <c r="E42" i="8"/>
  <c r="E38" i="7"/>
  <c r="E38" i="8"/>
  <c r="E37" i="7"/>
  <c r="E37" i="8"/>
  <c r="E36" i="7"/>
  <c r="E36" i="8"/>
  <c r="E35" i="7"/>
  <c r="E35" i="8"/>
  <c r="E34" i="7"/>
  <c r="E34" i="8"/>
  <c r="E32" i="7"/>
  <c r="E32" i="8"/>
  <c r="E31" i="7"/>
  <c r="E31" i="8"/>
  <c r="E30" i="7"/>
  <c r="E30" i="8"/>
  <c r="E28" i="7"/>
  <c r="E28" i="8"/>
  <c r="E27" i="7"/>
  <c r="E27" i="8"/>
  <c r="E26" i="7"/>
  <c r="E26" i="8"/>
  <c r="E25" i="7"/>
  <c r="E25" i="8"/>
  <c r="E22" i="7"/>
  <c r="E22" i="8"/>
  <c r="E21" i="7"/>
  <c r="E21" i="8"/>
  <c r="E20" i="7"/>
  <c r="E20" i="8"/>
  <c r="E19" i="7"/>
  <c r="E19" i="8"/>
  <c r="E15" i="7"/>
  <c r="E15" i="8"/>
  <c r="E14" i="8"/>
  <c r="E14" i="7"/>
  <c r="E12" i="7"/>
  <c r="E12" i="8"/>
  <c r="E11" i="7"/>
  <c r="E11" i="8"/>
  <c r="E10" i="7"/>
  <c r="E10" i="8"/>
  <c r="E9" i="7"/>
  <c r="E9" i="8"/>
  <c r="E707" i="7"/>
  <c r="E747" i="7"/>
  <c r="B747" i="7" s="1"/>
  <c r="E739" i="7"/>
  <c r="B739" i="7" s="1"/>
  <c r="E738" i="7"/>
  <c r="B738" i="7" s="1"/>
  <c r="E730" i="7"/>
  <c r="B730" i="7" s="1"/>
  <c r="E751" i="7"/>
  <c r="B751" i="7" s="1"/>
  <c r="E735" i="7"/>
  <c r="B735" i="7" s="1"/>
  <c r="E729" i="7"/>
  <c r="B729" i="7" s="1"/>
  <c r="E748" i="7"/>
  <c r="B748" i="7" s="1"/>
  <c r="E740" i="7"/>
  <c r="B740" i="7" s="1"/>
  <c r="E750" i="7"/>
  <c r="B750" i="7" s="1"/>
  <c r="E734" i="7"/>
  <c r="B734" i="7" s="1"/>
  <c r="E75" i="7"/>
  <c r="E744" i="7"/>
  <c r="B744" i="7" s="1"/>
  <c r="E749" i="7"/>
  <c r="B749" i="7" s="1"/>
  <c r="E743" i="7"/>
  <c r="B743" i="7" s="1"/>
  <c r="E733" i="7"/>
  <c r="B733" i="7" s="1"/>
  <c r="E728" i="7"/>
  <c r="B728" i="7" s="1"/>
  <c r="E742" i="7"/>
  <c r="B742" i="7" s="1"/>
  <c r="E737" i="7"/>
  <c r="B737" i="7" s="1"/>
  <c r="E732" i="7"/>
  <c r="B732" i="7" s="1"/>
  <c r="E731" i="7"/>
  <c r="B731" i="7" s="1"/>
  <c r="E746" i="7"/>
  <c r="B746" i="7" s="1"/>
  <c r="E741" i="7"/>
  <c r="B741" i="7" s="1"/>
  <c r="E736" i="7"/>
  <c r="B736" i="7" s="1"/>
  <c r="E745" i="7"/>
  <c r="B745" i="7" s="1"/>
  <c r="E567" i="7"/>
  <c r="E663" i="7"/>
  <c r="E727" i="7"/>
  <c r="E711" i="7"/>
  <c r="E695" i="7"/>
  <c r="E679" i="7"/>
  <c r="E647" i="7"/>
  <c r="E631" i="7"/>
  <c r="E615" i="7"/>
  <c r="E599" i="7"/>
  <c r="E583" i="7"/>
  <c r="E551" i="7"/>
  <c r="E535" i="7"/>
  <c r="E519" i="7"/>
  <c r="E503" i="7"/>
  <c r="E487" i="7"/>
  <c r="E471" i="7"/>
  <c r="E455" i="7"/>
  <c r="E439" i="7"/>
  <c r="E423" i="7"/>
  <c r="E407" i="7"/>
  <c r="E391" i="7"/>
  <c r="E375" i="7"/>
  <c r="E359" i="7"/>
  <c r="E343" i="7"/>
  <c r="E327" i="7"/>
  <c r="E311" i="7"/>
  <c r="E295" i="7"/>
  <c r="E279" i="7"/>
  <c r="E247" i="7"/>
  <c r="E231" i="7"/>
  <c r="E215" i="7"/>
  <c r="E199" i="7"/>
  <c r="E167" i="7"/>
  <c r="E151" i="7"/>
  <c r="E135" i="7"/>
  <c r="E119" i="7"/>
  <c r="E103" i="7"/>
  <c r="E87" i="7"/>
  <c r="E71" i="7"/>
  <c r="E55" i="7"/>
  <c r="E39" i="7"/>
  <c r="E23" i="7"/>
  <c r="E726" i="7"/>
  <c r="E694" i="7"/>
  <c r="E678" i="7"/>
  <c r="E662" i="7"/>
  <c r="E646" i="7"/>
  <c r="E614" i="7"/>
  <c r="E598" i="7"/>
  <c r="E582" i="7"/>
  <c r="E550" i="7"/>
  <c r="E534" i="7"/>
  <c r="E518" i="7"/>
  <c r="E502" i="7"/>
  <c r="E486" i="7"/>
  <c r="E470" i="7"/>
  <c r="E438" i="7"/>
  <c r="E422" i="7"/>
  <c r="E406" i="7"/>
  <c r="E390" i="7"/>
  <c r="E374" i="7"/>
  <c r="E358" i="7"/>
  <c r="E342" i="7"/>
  <c r="E326" i="7"/>
  <c r="E310" i="7"/>
  <c r="E294" i="7"/>
  <c r="E278" i="7"/>
  <c r="E262" i="7"/>
  <c r="E724" i="7"/>
  <c r="E708" i="7"/>
  <c r="E692" i="7"/>
  <c r="E676" i="7"/>
  <c r="E660" i="7"/>
  <c r="E644" i="7"/>
  <c r="E628" i="7"/>
  <c r="E612" i="7"/>
  <c r="E596" i="7"/>
  <c r="E564" i="7"/>
  <c r="E548" i="7"/>
  <c r="E516" i="7"/>
  <c r="E500" i="7"/>
  <c r="E484" i="7"/>
  <c r="E436" i="7"/>
  <c r="E420" i="7"/>
  <c r="E404" i="7"/>
  <c r="E388" i="7"/>
  <c r="E372" i="7"/>
  <c r="E356" i="7"/>
  <c r="E340" i="7"/>
  <c r="E324" i="7"/>
  <c r="E308" i="7"/>
  <c r="E292" i="7"/>
  <c r="E260" i="7"/>
  <c r="E244" i="7"/>
  <c r="E212" i="7"/>
  <c r="E196" i="7"/>
  <c r="E675" i="7"/>
  <c r="E643" i="7"/>
  <c r="E595" i="7"/>
  <c r="E579" i="7"/>
  <c r="E563" i="7"/>
  <c r="E547" i="7"/>
  <c r="E531" i="7"/>
  <c r="E499" i="7"/>
  <c r="E467" i="7"/>
  <c r="E688" i="7"/>
  <c r="E719" i="7"/>
  <c r="E703" i="7"/>
  <c r="E639" i="7"/>
  <c r="E623" i="7"/>
  <c r="E607" i="7"/>
  <c r="E527" i="7"/>
  <c r="E495" i="7"/>
  <c r="E447" i="7"/>
  <c r="E652" i="7"/>
  <c r="E636" i="7"/>
  <c r="E604" i="7"/>
  <c r="E524" i="7"/>
  <c r="E508" i="7"/>
  <c r="E492" i="7"/>
  <c r="E476" i="7"/>
  <c r="E715" i="7"/>
  <c r="E472" i="7"/>
  <c r="E712" i="7"/>
  <c r="E696" i="7"/>
  <c r="E680" i="7"/>
  <c r="E664" i="7"/>
  <c r="E648" i="7"/>
  <c r="E632" i="7"/>
  <c r="E616" i="7"/>
  <c r="E600" i="7"/>
  <c r="E584" i="7"/>
  <c r="E568" i="7"/>
  <c r="E552" i="7"/>
  <c r="E536" i="7"/>
  <c r="E520" i="7"/>
  <c r="E504" i="7"/>
  <c r="E488" i="7"/>
  <c r="E456" i="7"/>
  <c r="E440" i="7"/>
  <c r="E184" i="7"/>
  <c r="E424" i="7"/>
  <c r="E168" i="7"/>
  <c r="E408" i="7"/>
  <c r="E152" i="7"/>
  <c r="E392" i="7"/>
  <c r="E136" i="7"/>
  <c r="E376" i="7"/>
  <c r="E120" i="7"/>
  <c r="E360" i="7"/>
  <c r="E104" i="7"/>
  <c r="E344" i="7"/>
  <c r="E88" i="7"/>
  <c r="E328" i="7"/>
  <c r="E72" i="7"/>
  <c r="E312" i="7"/>
  <c r="E56" i="7"/>
  <c r="E296" i="7"/>
  <c r="E40" i="7"/>
  <c r="E280" i="7"/>
  <c r="E24" i="7"/>
  <c r="E264" i="7"/>
  <c r="E248" i="7"/>
  <c r="E232" i="7"/>
  <c r="E216" i="7"/>
  <c r="E200" i="7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5" i="5"/>
  <c r="P93" i="8" l="1"/>
  <c r="O93" i="8"/>
  <c r="N93" i="8"/>
  <c r="M93" i="8"/>
  <c r="L93" i="8"/>
  <c r="K93" i="8"/>
  <c r="J93" i="8"/>
  <c r="I93" i="8"/>
  <c r="H93" i="8"/>
  <c r="G93" i="8"/>
  <c r="F93" i="8"/>
  <c r="D739" i="7"/>
  <c r="D747" i="7"/>
  <c r="D736" i="7"/>
  <c r="D735" i="7"/>
  <c r="AD773" i="8"/>
  <c r="D728" i="7"/>
  <c r="D746" i="7"/>
  <c r="D734" i="7"/>
  <c r="D732" i="7"/>
  <c r="D738" i="7"/>
  <c r="D740" i="7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5" i="5"/>
  <c r="S1" i="5"/>
  <c r="N3" i="5"/>
  <c r="R1" i="4"/>
  <c r="R1" i="5" s="1"/>
  <c r="R2" i="4"/>
  <c r="R2" i="5" s="1"/>
  <c r="R3" i="4"/>
  <c r="R3" i="5" s="1"/>
  <c r="R4" i="4"/>
  <c r="R4" i="5" s="1"/>
  <c r="Q1" i="4"/>
  <c r="Q1" i="5" s="1"/>
  <c r="Q2" i="4"/>
  <c r="Q2" i="5" s="1"/>
  <c r="Q3" i="4"/>
  <c r="Q3" i="5" s="1"/>
  <c r="Q4" i="4"/>
  <c r="Q4" i="5" s="1"/>
  <c r="P1" i="4"/>
  <c r="P1" i="5" s="1"/>
  <c r="P2" i="4"/>
  <c r="P2" i="5" s="1"/>
  <c r="P3" i="4"/>
  <c r="P3" i="5" s="1"/>
  <c r="P4" i="4"/>
  <c r="P4" i="5" s="1"/>
  <c r="O1" i="4"/>
  <c r="O1" i="5" s="1"/>
  <c r="O2" i="4"/>
  <c r="O2" i="5" s="1"/>
  <c r="O3" i="4"/>
  <c r="O3" i="5" s="1"/>
  <c r="O4" i="4"/>
  <c r="O4" i="5" s="1"/>
  <c r="N1" i="4"/>
  <c r="N1" i="5" s="1"/>
  <c r="N2" i="4"/>
  <c r="N2" i="5" s="1"/>
  <c r="N3" i="4"/>
  <c r="N4" i="4"/>
  <c r="N4" i="5" s="1"/>
  <c r="M1" i="4"/>
  <c r="M1" i="5" s="1"/>
  <c r="M2" i="4"/>
  <c r="M2" i="5" s="1"/>
  <c r="M3" i="4"/>
  <c r="M3" i="5" s="1"/>
  <c r="M4" i="4"/>
  <c r="M4" i="5" s="1"/>
  <c r="L1" i="4"/>
  <c r="L1" i="5" s="1"/>
  <c r="L2" i="4"/>
  <c r="L2" i="5" s="1"/>
  <c r="L3" i="4"/>
  <c r="L3" i="5" s="1"/>
  <c r="L4" i="4"/>
  <c r="L4" i="5" s="1"/>
  <c r="K1" i="4"/>
  <c r="K1" i="5" s="1"/>
  <c r="K2" i="4"/>
  <c r="K2" i="5" s="1"/>
  <c r="K3" i="4"/>
  <c r="K3" i="5" s="1"/>
  <c r="K4" i="4"/>
  <c r="K4" i="5" s="1"/>
  <c r="J1" i="4"/>
  <c r="J1" i="5" s="1"/>
  <c r="J2" i="4"/>
  <c r="J2" i="5" s="1"/>
  <c r="J3" i="4"/>
  <c r="J3" i="5" s="1"/>
  <c r="J4" i="4"/>
  <c r="J4" i="5" s="1"/>
  <c r="H1" i="4"/>
  <c r="H1" i="5" s="1"/>
  <c r="H2" i="4"/>
  <c r="H2" i="5" s="1"/>
  <c r="H3" i="4"/>
  <c r="H3" i="5" s="1"/>
  <c r="H4" i="4"/>
  <c r="H4" i="5" s="1"/>
  <c r="I1" i="4"/>
  <c r="I1" i="5" s="1"/>
  <c r="I2" i="4"/>
  <c r="I2" i="5" s="1"/>
  <c r="I3" i="4"/>
  <c r="I3" i="5" s="1"/>
  <c r="I4" i="4"/>
  <c r="I4" i="5" s="1"/>
  <c r="G1" i="4"/>
  <c r="G1" i="5" s="1"/>
  <c r="G1" i="6" s="1"/>
  <c r="G2" i="4"/>
  <c r="G2" i="5" s="1"/>
  <c r="G2" i="6" s="1"/>
  <c r="G3" i="4"/>
  <c r="G3" i="5" s="1"/>
  <c r="G3" i="6" s="1"/>
  <c r="G4" i="4"/>
  <c r="G4" i="5" s="1"/>
  <c r="G4" i="6" s="1"/>
  <c r="F1" i="4"/>
  <c r="F1" i="5" s="1"/>
  <c r="F1" i="6" s="1"/>
  <c r="F2" i="4"/>
  <c r="F2" i="5" s="1"/>
  <c r="F2" i="6" s="1"/>
  <c r="F3" i="4"/>
  <c r="F3" i="5" s="1"/>
  <c r="F3" i="6" s="1"/>
  <c r="F4" i="4"/>
  <c r="F4" i="5" s="1"/>
  <c r="F4" i="6" s="1"/>
  <c r="E1" i="4"/>
  <c r="E1" i="5" s="1"/>
  <c r="E1" i="6" s="1"/>
  <c r="E2" i="4"/>
  <c r="E2" i="5" s="1"/>
  <c r="E2" i="6" s="1"/>
  <c r="E3" i="4"/>
  <c r="E3" i="5" s="1"/>
  <c r="E3" i="6" s="1"/>
  <c r="E4" i="4"/>
  <c r="E4" i="5" s="1"/>
  <c r="E4" i="6" s="1"/>
  <c r="E90" i="5"/>
  <c r="S90" i="5" s="1"/>
  <c r="S474" i="5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C379" i="4"/>
  <c r="C380" i="4"/>
  <c r="C381" i="4"/>
  <c r="C382" i="4"/>
  <c r="C383" i="4"/>
  <c r="C384" i="4"/>
  <c r="C385" i="4"/>
  <c r="C386" i="4"/>
  <c r="C387" i="4"/>
  <c r="C386" i="6" s="1"/>
  <c r="C388" i="4"/>
  <c r="C387" i="6" s="1"/>
  <c r="C389" i="4"/>
  <c r="C390" i="4"/>
  <c r="C391" i="4"/>
  <c r="C392" i="4"/>
  <c r="C393" i="4"/>
  <c r="C394" i="4"/>
  <c r="C395" i="4"/>
  <c r="C396" i="4"/>
  <c r="C397" i="4"/>
  <c r="C396" i="6" s="1"/>
  <c r="C398" i="4"/>
  <c r="C399" i="4"/>
  <c r="C398" i="6" s="1"/>
  <c r="C400" i="4"/>
  <c r="C401" i="4"/>
  <c r="C402" i="4"/>
  <c r="C403" i="4"/>
  <c r="C404" i="4"/>
  <c r="C405" i="4"/>
  <c r="C406" i="4"/>
  <c r="C405" i="6" s="1"/>
  <c r="C407" i="4"/>
  <c r="C406" i="6" s="1"/>
  <c r="C408" i="4"/>
  <c r="C409" i="4"/>
  <c r="C410" i="4"/>
  <c r="C411" i="4"/>
  <c r="C412" i="4"/>
  <c r="C413" i="4"/>
  <c r="C414" i="4"/>
  <c r="C413" i="6" s="1"/>
  <c r="C415" i="4"/>
  <c r="C414" i="6" s="1"/>
  <c r="C416" i="4"/>
  <c r="C417" i="4"/>
  <c r="C418" i="4"/>
  <c r="C419" i="4"/>
  <c r="C420" i="4"/>
  <c r="C421" i="4"/>
  <c r="C422" i="4"/>
  <c r="C421" i="6" s="1"/>
  <c r="C423" i="4"/>
  <c r="C422" i="6" s="1"/>
  <c r="C424" i="4"/>
  <c r="C425" i="4"/>
  <c r="C426" i="4"/>
  <c r="C427" i="4"/>
  <c r="C428" i="4"/>
  <c r="C429" i="4"/>
  <c r="C430" i="4"/>
  <c r="C429" i="6" s="1"/>
  <c r="C431" i="4"/>
  <c r="C430" i="6" s="1"/>
  <c r="C432" i="4"/>
  <c r="C433" i="4"/>
  <c r="C434" i="4"/>
  <c r="C435" i="4"/>
  <c r="C436" i="4"/>
  <c r="C437" i="4"/>
  <c r="C438" i="4"/>
  <c r="C437" i="6" s="1"/>
  <c r="C439" i="4"/>
  <c r="C438" i="6" s="1"/>
  <c r="C440" i="4"/>
  <c r="C441" i="4"/>
  <c r="C442" i="4"/>
  <c r="C443" i="4"/>
  <c r="C444" i="4"/>
  <c r="C445" i="4"/>
  <c r="C446" i="4"/>
  <c r="C445" i="6" s="1"/>
  <c r="C447" i="4"/>
  <c r="C446" i="6" s="1"/>
  <c r="C448" i="4"/>
  <c r="C449" i="4"/>
  <c r="C450" i="4"/>
  <c r="C451" i="4"/>
  <c r="C452" i="4"/>
  <c r="C453" i="4"/>
  <c r="C454" i="4"/>
  <c r="C453" i="6" s="1"/>
  <c r="C455" i="4"/>
  <c r="C454" i="6" s="1"/>
  <c r="C456" i="4"/>
  <c r="C457" i="4"/>
  <c r="C458" i="4"/>
  <c r="C459" i="4"/>
  <c r="C460" i="4"/>
  <c r="C461" i="4"/>
  <c r="C462" i="4"/>
  <c r="C461" i="6" s="1"/>
  <c r="C463" i="4"/>
  <c r="C462" i="6" s="1"/>
  <c r="C464" i="4"/>
  <c r="C465" i="4"/>
  <c r="C466" i="4"/>
  <c r="C467" i="4"/>
  <c r="C468" i="4"/>
  <c r="C469" i="4"/>
  <c r="C470" i="4"/>
  <c r="C469" i="6" s="1"/>
  <c r="C471" i="4"/>
  <c r="C470" i="6" s="1"/>
  <c r="C472" i="4"/>
  <c r="C473" i="4"/>
  <c r="C474" i="4"/>
  <c r="C475" i="4"/>
  <c r="C476" i="4"/>
  <c r="C477" i="4"/>
  <c r="C478" i="4"/>
  <c r="C477" i="6" s="1"/>
  <c r="C479" i="4"/>
  <c r="C478" i="6" s="1"/>
  <c r="C480" i="4"/>
  <c r="C481" i="4"/>
  <c r="C482" i="4"/>
  <c r="C483" i="4"/>
  <c r="C484" i="4"/>
  <c r="C485" i="4"/>
  <c r="C486" i="4"/>
  <c r="C485" i="6" s="1"/>
  <c r="C487" i="4"/>
  <c r="C486" i="6" s="1"/>
  <c r="C488" i="4"/>
  <c r="C489" i="4"/>
  <c r="C490" i="4"/>
  <c r="C491" i="4"/>
  <c r="C492" i="4"/>
  <c r="C493" i="4"/>
  <c r="C494" i="4"/>
  <c r="C493" i="6" s="1"/>
  <c r="C495" i="4"/>
  <c r="C494" i="6" s="1"/>
  <c r="C496" i="4"/>
  <c r="C497" i="4"/>
  <c r="C498" i="4"/>
  <c r="C499" i="4"/>
  <c r="C500" i="4"/>
  <c r="C501" i="4"/>
  <c r="C502" i="4"/>
  <c r="C501" i="6" s="1"/>
  <c r="C503" i="4"/>
  <c r="C502" i="6" s="1"/>
  <c r="C504" i="4"/>
  <c r="C505" i="4"/>
  <c r="C506" i="4"/>
  <c r="C507" i="4"/>
  <c r="C508" i="4"/>
  <c r="C509" i="4"/>
  <c r="C510" i="4"/>
  <c r="C509" i="6" s="1"/>
  <c r="C511" i="4"/>
  <c r="C510" i="6" s="1"/>
  <c r="C512" i="4"/>
  <c r="C513" i="4"/>
  <c r="C514" i="4"/>
  <c r="C515" i="4"/>
  <c r="C516" i="4"/>
  <c r="C517" i="4"/>
  <c r="C518" i="4"/>
  <c r="C517" i="6" s="1"/>
  <c r="C519" i="4"/>
  <c r="C518" i="6" s="1"/>
  <c r="C520" i="4"/>
  <c r="C521" i="4"/>
  <c r="C522" i="4"/>
  <c r="C523" i="4"/>
  <c r="C524" i="4"/>
  <c r="C525" i="4"/>
  <c r="C526" i="4"/>
  <c r="C525" i="6" s="1"/>
  <c r="C527" i="4"/>
  <c r="C526" i="6" s="1"/>
  <c r="C528" i="4"/>
  <c r="C529" i="4"/>
  <c r="C530" i="4"/>
  <c r="C531" i="4"/>
  <c r="C532" i="4"/>
  <c r="C533" i="4"/>
  <c r="C534" i="4"/>
  <c r="C533" i="6" s="1"/>
  <c r="C535" i="4"/>
  <c r="C534" i="6" s="1"/>
  <c r="C536" i="4"/>
  <c r="C537" i="4"/>
  <c r="C538" i="4"/>
  <c r="C539" i="4"/>
  <c r="C540" i="4"/>
  <c r="C541" i="4"/>
  <c r="C542" i="4"/>
  <c r="C541" i="6" s="1"/>
  <c r="C543" i="4"/>
  <c r="C542" i="6" s="1"/>
  <c r="C544" i="4"/>
  <c r="C545" i="4"/>
  <c r="C546" i="4"/>
  <c r="C547" i="4"/>
  <c r="C548" i="4"/>
  <c r="C549" i="4"/>
  <c r="C550" i="4"/>
  <c r="C549" i="6" s="1"/>
  <c r="C551" i="4"/>
  <c r="C550" i="6" s="1"/>
  <c r="C552" i="4"/>
  <c r="C553" i="4"/>
  <c r="C554" i="4"/>
  <c r="C555" i="4"/>
  <c r="C556" i="4"/>
  <c r="C557" i="4"/>
  <c r="C558" i="4"/>
  <c r="C557" i="6" s="1"/>
  <c r="C559" i="4"/>
  <c r="C558" i="6" s="1"/>
  <c r="C560" i="4"/>
  <c r="C561" i="4"/>
  <c r="C562" i="4"/>
  <c r="C563" i="4"/>
  <c r="C564" i="4"/>
  <c r="C565" i="4"/>
  <c r="C566" i="4"/>
  <c r="C565" i="6" s="1"/>
  <c r="C567" i="4"/>
  <c r="C566" i="6" s="1"/>
  <c r="C568" i="4"/>
  <c r="C569" i="4"/>
  <c r="C570" i="4"/>
  <c r="C571" i="4"/>
  <c r="C572" i="4"/>
  <c r="C573" i="4"/>
  <c r="C574" i="4"/>
  <c r="C573" i="6" s="1"/>
  <c r="C575" i="4"/>
  <c r="C574" i="6" s="1"/>
  <c r="C576" i="4"/>
  <c r="C577" i="4"/>
  <c r="C578" i="4"/>
  <c r="C579" i="4"/>
  <c r="C580" i="4"/>
  <c r="C581" i="4"/>
  <c r="C582" i="4"/>
  <c r="C581" i="6" s="1"/>
  <c r="C583" i="4"/>
  <c r="C582" i="6" s="1"/>
  <c r="C584" i="4"/>
  <c r="C585" i="4"/>
  <c r="C586" i="4"/>
  <c r="C587" i="4"/>
  <c r="C588" i="4"/>
  <c r="C589" i="4"/>
  <c r="C590" i="4"/>
  <c r="C589" i="6" s="1"/>
  <c r="C591" i="4"/>
  <c r="C590" i="6" s="1"/>
  <c r="C592" i="4"/>
  <c r="C593" i="4"/>
  <c r="C594" i="4"/>
  <c r="C595" i="4"/>
  <c r="C596" i="4"/>
  <c r="C597" i="4"/>
  <c r="C598" i="4"/>
  <c r="C597" i="6" s="1"/>
  <c r="C599" i="4"/>
  <c r="C598" i="6" s="1"/>
  <c r="C600" i="4"/>
  <c r="C601" i="4"/>
  <c r="C602" i="4"/>
  <c r="C603" i="4"/>
  <c r="C604" i="4"/>
  <c r="C605" i="4"/>
  <c r="C606" i="4"/>
  <c r="C605" i="6" s="1"/>
  <c r="C607" i="4"/>
  <c r="C606" i="6" s="1"/>
  <c r="C608" i="4"/>
  <c r="C609" i="4"/>
  <c r="C610" i="4"/>
  <c r="C611" i="4"/>
  <c r="C612" i="4"/>
  <c r="C613" i="4"/>
  <c r="C614" i="4"/>
  <c r="C613" i="6" s="1"/>
  <c r="C615" i="4"/>
  <c r="C614" i="6" s="1"/>
  <c r="C616" i="4"/>
  <c r="C617" i="4"/>
  <c r="C618" i="4"/>
  <c r="C619" i="4"/>
  <c r="C620" i="4"/>
  <c r="C621" i="4"/>
  <c r="C622" i="4"/>
  <c r="C621" i="6" s="1"/>
  <c r="C623" i="4"/>
  <c r="C622" i="6" s="1"/>
  <c r="C624" i="4"/>
  <c r="C625" i="4"/>
  <c r="C626" i="4"/>
  <c r="C627" i="4"/>
  <c r="C628" i="4"/>
  <c r="C629" i="4"/>
  <c r="C630" i="4"/>
  <c r="C629" i="6" s="1"/>
  <c r="C631" i="4"/>
  <c r="C630" i="6" s="1"/>
  <c r="C632" i="4"/>
  <c r="C633" i="4"/>
  <c r="C634" i="4"/>
  <c r="C635" i="4"/>
  <c r="C636" i="4"/>
  <c r="C637" i="4"/>
  <c r="C638" i="4"/>
  <c r="C637" i="6" s="1"/>
  <c r="C639" i="4"/>
  <c r="C638" i="6" s="1"/>
  <c r="C640" i="4"/>
  <c r="C641" i="4"/>
  <c r="C642" i="4"/>
  <c r="C643" i="4"/>
  <c r="C644" i="4"/>
  <c r="C645" i="4"/>
  <c r="C646" i="4"/>
  <c r="C645" i="6" s="1"/>
  <c r="C647" i="4"/>
  <c r="C646" i="6" s="1"/>
  <c r="C648" i="4"/>
  <c r="C649" i="4"/>
  <c r="C650" i="4"/>
  <c r="C651" i="4"/>
  <c r="C652" i="4"/>
  <c r="C653" i="4"/>
  <c r="C654" i="4"/>
  <c r="C653" i="6" s="1"/>
  <c r="C655" i="4"/>
  <c r="C654" i="6" s="1"/>
  <c r="C656" i="4"/>
  <c r="C657" i="4"/>
  <c r="C658" i="4"/>
  <c r="C659" i="4"/>
  <c r="C660" i="4"/>
  <c r="C661" i="4"/>
  <c r="C662" i="4"/>
  <c r="C661" i="6" s="1"/>
  <c r="C663" i="4"/>
  <c r="C662" i="6" s="1"/>
  <c r="C664" i="4"/>
  <c r="C665" i="4"/>
  <c r="C666" i="4"/>
  <c r="C667" i="4"/>
  <c r="C668" i="4"/>
  <c r="C669" i="4"/>
  <c r="C670" i="4"/>
  <c r="C669" i="6" s="1"/>
  <c r="C671" i="4"/>
  <c r="C670" i="6" s="1"/>
  <c r="C672" i="4"/>
  <c r="C673" i="4"/>
  <c r="C674" i="4"/>
  <c r="C675" i="4"/>
  <c r="C676" i="4"/>
  <c r="C677" i="4"/>
  <c r="C678" i="4"/>
  <c r="C677" i="6" s="1"/>
  <c r="C679" i="4"/>
  <c r="C678" i="6" s="1"/>
  <c r="C680" i="4"/>
  <c r="C681" i="4"/>
  <c r="C682" i="4"/>
  <c r="C683" i="4"/>
  <c r="C684" i="4"/>
  <c r="C685" i="4"/>
  <c r="C686" i="4"/>
  <c r="C685" i="6" s="1"/>
  <c r="C687" i="4"/>
  <c r="C686" i="6" s="1"/>
  <c r="C688" i="4"/>
  <c r="C689" i="4"/>
  <c r="C690" i="4"/>
  <c r="C691" i="4"/>
  <c r="C692" i="4"/>
  <c r="C693" i="4"/>
  <c r="C694" i="4"/>
  <c r="C693" i="6" s="1"/>
  <c r="C695" i="4"/>
  <c r="C694" i="6" s="1"/>
  <c r="C696" i="4"/>
  <c r="C697" i="4"/>
  <c r="C698" i="4"/>
  <c r="C699" i="4"/>
  <c r="C700" i="4"/>
  <c r="C701" i="4"/>
  <c r="C702" i="4"/>
  <c r="C701" i="6" s="1"/>
  <c r="C703" i="4"/>
  <c r="C702" i="6" s="1"/>
  <c r="C704" i="4"/>
  <c r="C705" i="4"/>
  <c r="C706" i="4"/>
  <c r="C707" i="4"/>
  <c r="C708" i="4"/>
  <c r="C709" i="4"/>
  <c r="C710" i="4"/>
  <c r="C709" i="6" s="1"/>
  <c r="C711" i="4"/>
  <c r="C710" i="6" s="1"/>
  <c r="C712" i="4"/>
  <c r="C713" i="4"/>
  <c r="C714" i="4"/>
  <c r="C715" i="4"/>
  <c r="C716" i="4"/>
  <c r="C717" i="4"/>
  <c r="C718" i="4"/>
  <c r="C717" i="6" s="1"/>
  <c r="C719" i="4"/>
  <c r="C718" i="6" s="1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" i="4"/>
  <c r="C6" i="6" s="1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5" i="6" s="1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6" i="6" s="1"/>
  <c r="C48" i="4"/>
  <c r="C49" i="4"/>
  <c r="C50" i="4"/>
  <c r="C49" i="6" s="1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0" i="6" s="1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3" i="6" s="1"/>
  <c r="C85" i="4"/>
  <c r="C86" i="4"/>
  <c r="C87" i="4"/>
  <c r="C86" i="6" s="1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99" i="6" s="1"/>
  <c r="C101" i="4"/>
  <c r="C102" i="4"/>
  <c r="C103" i="4"/>
  <c r="C104" i="4"/>
  <c r="C105" i="4"/>
  <c r="C106" i="4"/>
  <c r="C107" i="4"/>
  <c r="C108" i="4"/>
  <c r="C109" i="4"/>
  <c r="C110" i="4"/>
  <c r="C111" i="4"/>
  <c r="C110" i="6" s="1"/>
  <c r="C112" i="4"/>
  <c r="C113" i="4"/>
  <c r="C114" i="4"/>
  <c r="C113" i="6" s="1"/>
  <c r="C115" i="4"/>
  <c r="C116" i="4"/>
  <c r="C117" i="4"/>
  <c r="C118" i="4"/>
  <c r="C119" i="4"/>
  <c r="C120" i="4"/>
  <c r="C121" i="4"/>
  <c r="C122" i="4"/>
  <c r="C123" i="4"/>
  <c r="C124" i="4"/>
  <c r="C123" i="6" s="1"/>
  <c r="C125" i="4"/>
  <c r="C124" i="6" s="1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7" i="6" s="1"/>
  <c r="C139" i="4"/>
  <c r="C140" i="4"/>
  <c r="C141" i="4"/>
  <c r="C142" i="4"/>
  <c r="C143" i="4"/>
  <c r="C144" i="4"/>
  <c r="C145" i="4"/>
  <c r="C146" i="4"/>
  <c r="C147" i="4"/>
  <c r="C148" i="4"/>
  <c r="C149" i="4"/>
  <c r="C148" i="6" s="1"/>
  <c r="C150" i="4"/>
  <c r="C151" i="4"/>
  <c r="C150" i="6" s="1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3" i="6" s="1"/>
  <c r="C165" i="4"/>
  <c r="C166" i="4"/>
  <c r="C165" i="5" s="1"/>
  <c r="C167" i="4"/>
  <c r="C168" i="4"/>
  <c r="C169" i="4"/>
  <c r="C170" i="4"/>
  <c r="C171" i="4"/>
  <c r="C172" i="4"/>
  <c r="C173" i="4"/>
  <c r="C172" i="6" s="1"/>
  <c r="C174" i="4"/>
  <c r="C175" i="4"/>
  <c r="C174" i="6" s="1"/>
  <c r="C176" i="4"/>
  <c r="C177" i="4"/>
  <c r="C178" i="4"/>
  <c r="C179" i="4"/>
  <c r="C180" i="4"/>
  <c r="C181" i="4"/>
  <c r="C182" i="4"/>
  <c r="C183" i="4"/>
  <c r="C184" i="4"/>
  <c r="C183" i="6" s="1"/>
  <c r="C185" i="4"/>
  <c r="C186" i="4"/>
  <c r="C185" i="6" s="1"/>
  <c r="C187" i="4"/>
  <c r="C188" i="4"/>
  <c r="C189" i="4"/>
  <c r="C190" i="4"/>
  <c r="C191" i="4"/>
  <c r="C192" i="4"/>
  <c r="C193" i="4"/>
  <c r="C194" i="4"/>
  <c r="C195" i="4"/>
  <c r="C196" i="4"/>
  <c r="C195" i="6" s="1"/>
  <c r="C197" i="4"/>
  <c r="C198" i="4"/>
  <c r="C199" i="4"/>
  <c r="C200" i="4"/>
  <c r="C201" i="4"/>
  <c r="C202" i="4"/>
  <c r="C203" i="4"/>
  <c r="C204" i="4"/>
  <c r="C205" i="4"/>
  <c r="C204" i="6" s="1"/>
  <c r="C206" i="4"/>
  <c r="C207" i="4"/>
  <c r="C206" i="6" s="1"/>
  <c r="C208" i="4"/>
  <c r="C209" i="4"/>
  <c r="C210" i="4"/>
  <c r="C211" i="4"/>
  <c r="C212" i="4"/>
  <c r="C213" i="4"/>
  <c r="C214" i="4"/>
  <c r="C215" i="4"/>
  <c r="C216" i="4"/>
  <c r="C215" i="6" s="1"/>
  <c r="C217" i="4"/>
  <c r="C218" i="4"/>
  <c r="C217" i="6" s="1"/>
  <c r="C219" i="4"/>
  <c r="C220" i="4"/>
  <c r="C221" i="4"/>
  <c r="C222" i="4"/>
  <c r="C223" i="4"/>
  <c r="C224" i="4"/>
  <c r="C225" i="4"/>
  <c r="C226" i="4"/>
  <c r="C227" i="4"/>
  <c r="C228" i="4"/>
  <c r="C227" i="6" s="1"/>
  <c r="C229" i="4"/>
  <c r="C230" i="4"/>
  <c r="C231" i="4"/>
  <c r="C232" i="4"/>
  <c r="C233" i="4"/>
  <c r="C234" i="4"/>
  <c r="C235" i="4"/>
  <c r="C236" i="4"/>
  <c r="C237" i="4"/>
  <c r="C236" i="6" s="1"/>
  <c r="C238" i="4"/>
  <c r="C239" i="4"/>
  <c r="C238" i="6" s="1"/>
  <c r="C240" i="4"/>
  <c r="C241" i="4"/>
  <c r="C242" i="4"/>
  <c r="C243" i="4"/>
  <c r="C244" i="4"/>
  <c r="C245" i="4"/>
  <c r="C246" i="4"/>
  <c r="C247" i="4"/>
  <c r="C248" i="4"/>
  <c r="C247" i="6" s="1"/>
  <c r="C249" i="4"/>
  <c r="C250" i="4"/>
  <c r="C249" i="6" s="1"/>
  <c r="C251" i="4"/>
  <c r="C252" i="4"/>
  <c r="C253" i="4"/>
  <c r="C254" i="4"/>
  <c r="C255" i="4"/>
  <c r="C256" i="4"/>
  <c r="C257" i="4"/>
  <c r="C258" i="4"/>
  <c r="C259" i="4"/>
  <c r="C260" i="4"/>
  <c r="C259" i="6" s="1"/>
  <c r="C261" i="4"/>
  <c r="C262" i="4"/>
  <c r="C263" i="4"/>
  <c r="C264" i="4"/>
  <c r="C265" i="4"/>
  <c r="C266" i="4"/>
  <c r="C267" i="4"/>
  <c r="C268" i="4"/>
  <c r="C269" i="4"/>
  <c r="C268" i="6" s="1"/>
  <c r="C270" i="4"/>
  <c r="C271" i="4"/>
  <c r="C270" i="6" s="1"/>
  <c r="C272" i="4"/>
  <c r="C273" i="4"/>
  <c r="C274" i="4"/>
  <c r="C275" i="4"/>
  <c r="C276" i="4"/>
  <c r="C277" i="4"/>
  <c r="C278" i="4"/>
  <c r="C279" i="4"/>
  <c r="C280" i="4"/>
  <c r="C279" i="6" s="1"/>
  <c r="C281" i="4"/>
  <c r="C282" i="4"/>
  <c r="C281" i="6" s="1"/>
  <c r="C283" i="4"/>
  <c r="C284" i="4"/>
  <c r="C285" i="4"/>
  <c r="C286" i="4"/>
  <c r="C287" i="4"/>
  <c r="C288" i="4"/>
  <c r="C289" i="4"/>
  <c r="C290" i="4"/>
  <c r="C291" i="4"/>
  <c r="C292" i="4"/>
  <c r="C291" i="6" s="1"/>
  <c r="C293" i="4"/>
  <c r="C294" i="4"/>
  <c r="C295" i="4"/>
  <c r="C296" i="4"/>
  <c r="C297" i="4"/>
  <c r="C298" i="4"/>
  <c r="C299" i="4"/>
  <c r="C300" i="4"/>
  <c r="C301" i="4"/>
  <c r="C300" i="6" s="1"/>
  <c r="C302" i="4"/>
  <c r="C303" i="4"/>
  <c r="C302" i="6" s="1"/>
  <c r="C304" i="4"/>
  <c r="C305" i="4"/>
  <c r="C306" i="4"/>
  <c r="C307" i="4"/>
  <c r="C308" i="4"/>
  <c r="C309" i="4"/>
  <c r="C310" i="4"/>
  <c r="C311" i="4"/>
  <c r="C312" i="4"/>
  <c r="C311" i="6" s="1"/>
  <c r="C313" i="4"/>
  <c r="C314" i="4"/>
  <c r="C313" i="6" s="1"/>
  <c r="C315" i="4"/>
  <c r="C316" i="4"/>
  <c r="C317" i="4"/>
  <c r="C318" i="4"/>
  <c r="C319" i="4"/>
  <c r="C320" i="4"/>
  <c r="C321" i="4"/>
  <c r="C322" i="4"/>
  <c r="C323" i="4"/>
  <c r="C324" i="4"/>
  <c r="C323" i="6" s="1"/>
  <c r="C325" i="4"/>
  <c r="C326" i="4"/>
  <c r="C327" i="4"/>
  <c r="C328" i="4"/>
  <c r="C329" i="4"/>
  <c r="C330" i="4"/>
  <c r="C331" i="4"/>
  <c r="C332" i="4"/>
  <c r="C333" i="4"/>
  <c r="C332" i="6" s="1"/>
  <c r="C334" i="4"/>
  <c r="C335" i="4"/>
  <c r="C334" i="6" s="1"/>
  <c r="C336" i="4"/>
  <c r="C337" i="4"/>
  <c r="C338" i="4"/>
  <c r="C339" i="4"/>
  <c r="C340" i="4"/>
  <c r="C341" i="4"/>
  <c r="C342" i="4"/>
  <c r="C343" i="4"/>
  <c r="C344" i="4"/>
  <c r="C343" i="6" s="1"/>
  <c r="C345" i="4"/>
  <c r="C346" i="4"/>
  <c r="C345" i="6" s="1"/>
  <c r="C347" i="4"/>
  <c r="C348" i="4"/>
  <c r="C349" i="4"/>
  <c r="C350" i="4"/>
  <c r="C351" i="4"/>
  <c r="C352" i="4"/>
  <c r="C353" i="4"/>
  <c r="C354" i="4"/>
  <c r="C355" i="4"/>
  <c r="C356" i="4"/>
  <c r="C355" i="6" s="1"/>
  <c r="C357" i="4"/>
  <c r="C358" i="4"/>
  <c r="C359" i="4"/>
  <c r="C360" i="4"/>
  <c r="C361" i="4"/>
  <c r="C362" i="4"/>
  <c r="C363" i="4"/>
  <c r="C364" i="4"/>
  <c r="C365" i="4"/>
  <c r="C364" i="6" s="1"/>
  <c r="C366" i="4"/>
  <c r="C367" i="4"/>
  <c r="C366" i="6" s="1"/>
  <c r="C368" i="4"/>
  <c r="C369" i="4"/>
  <c r="C370" i="4"/>
  <c r="C371" i="4"/>
  <c r="C372" i="4"/>
  <c r="C373" i="4"/>
  <c r="C374" i="4"/>
  <c r="C375" i="4"/>
  <c r="C376" i="4"/>
  <c r="C375" i="6" s="1"/>
  <c r="C377" i="4"/>
  <c r="C378" i="4"/>
  <c r="C377" i="6" s="1"/>
  <c r="C6" i="4"/>
  <c r="A6" i="4"/>
  <c r="A1" i="4"/>
  <c r="A1" i="6" s="1"/>
  <c r="A2" i="4"/>
  <c r="A2" i="6" s="1"/>
  <c r="A3" i="4"/>
  <c r="A4" i="4"/>
  <c r="D744" i="7" l="1"/>
  <c r="D750" i="7"/>
  <c r="D748" i="7"/>
  <c r="D730" i="7"/>
  <c r="D729" i="7"/>
  <c r="D743" i="7"/>
  <c r="D731" i="7"/>
  <c r="D751" i="7"/>
  <c r="D742" i="7"/>
  <c r="D741" i="7"/>
  <c r="D745" i="7"/>
  <c r="D737" i="7"/>
  <c r="AD772" i="8"/>
  <c r="D733" i="7"/>
  <c r="D749" i="7"/>
  <c r="S745" i="4"/>
  <c r="E744" i="5"/>
  <c r="S744" i="5" s="1"/>
  <c r="S737" i="4"/>
  <c r="E736" i="5"/>
  <c r="S729" i="4"/>
  <c r="E728" i="5"/>
  <c r="S728" i="5" s="1"/>
  <c r="S749" i="4"/>
  <c r="E748" i="5"/>
  <c r="S748" i="4"/>
  <c r="E747" i="5"/>
  <c r="S747" i="5" s="1"/>
  <c r="E739" i="5"/>
  <c r="S740" i="4"/>
  <c r="E731" i="5"/>
  <c r="S732" i="4"/>
  <c r="E743" i="5"/>
  <c r="S743" i="5" s="1"/>
  <c r="S744" i="4"/>
  <c r="E727" i="5"/>
  <c r="S728" i="4"/>
  <c r="E742" i="5"/>
  <c r="S743" i="4"/>
  <c r="S735" i="4"/>
  <c r="E734" i="5"/>
  <c r="E726" i="5"/>
  <c r="S726" i="5" s="1"/>
  <c r="S727" i="4"/>
  <c r="E740" i="5"/>
  <c r="S740" i="5" s="1"/>
  <c r="S741" i="4"/>
  <c r="E746" i="5"/>
  <c r="S747" i="4"/>
  <c r="S739" i="4"/>
  <c r="E738" i="5"/>
  <c r="S738" i="5" s="1"/>
  <c r="S731" i="4"/>
  <c r="E730" i="5"/>
  <c r="S730" i="5" s="1"/>
  <c r="E735" i="5"/>
  <c r="S735" i="5" s="1"/>
  <c r="S736" i="4"/>
  <c r="E741" i="5"/>
  <c r="S742" i="4"/>
  <c r="S734" i="4"/>
  <c r="E733" i="5"/>
  <c r="S733" i="5" s="1"/>
  <c r="E725" i="5"/>
  <c r="S726" i="4"/>
  <c r="E732" i="5"/>
  <c r="S732" i="5" s="1"/>
  <c r="S733" i="4"/>
  <c r="E745" i="5"/>
  <c r="S746" i="4"/>
  <c r="E737" i="5"/>
  <c r="S737" i="5" s="1"/>
  <c r="S738" i="4"/>
  <c r="E729" i="5"/>
  <c r="S730" i="4"/>
  <c r="C370" i="6"/>
  <c r="C370" i="5"/>
  <c r="C346" i="6"/>
  <c r="C346" i="5"/>
  <c r="C330" i="6"/>
  <c r="C330" i="5"/>
  <c r="C306" i="6"/>
  <c r="C306" i="5"/>
  <c r="C282" i="6"/>
  <c r="C282" i="5"/>
  <c r="C258" i="6"/>
  <c r="C258" i="5"/>
  <c r="C234" i="6"/>
  <c r="C234" i="5"/>
  <c r="C210" i="6"/>
  <c r="C210" i="5"/>
  <c r="C186" i="6"/>
  <c r="C186" i="5"/>
  <c r="C170" i="6"/>
  <c r="C170" i="5"/>
  <c r="C146" i="6"/>
  <c r="C146" i="5"/>
  <c r="C122" i="6"/>
  <c r="C122" i="5"/>
  <c r="C98" i="6"/>
  <c r="C98" i="5"/>
  <c r="C74" i="6"/>
  <c r="C74" i="5"/>
  <c r="C50" i="6"/>
  <c r="C50" i="5"/>
  <c r="C354" i="6"/>
  <c r="C354" i="5"/>
  <c r="C322" i="6"/>
  <c r="C322" i="5"/>
  <c r="C298" i="6"/>
  <c r="C298" i="5"/>
  <c r="C274" i="6"/>
  <c r="C274" i="5"/>
  <c r="C250" i="6"/>
  <c r="C250" i="5"/>
  <c r="C226" i="6"/>
  <c r="C226" i="5"/>
  <c r="C202" i="6"/>
  <c r="C202" i="5"/>
  <c r="C178" i="6"/>
  <c r="C178" i="5"/>
  <c r="C154" i="6"/>
  <c r="C154" i="5"/>
  <c r="C130" i="6"/>
  <c r="C130" i="5"/>
  <c r="C106" i="6"/>
  <c r="C106" i="5"/>
  <c r="C82" i="6"/>
  <c r="C82" i="5"/>
  <c r="C26" i="6"/>
  <c r="C26" i="5"/>
  <c r="C5" i="6"/>
  <c r="C5" i="5"/>
  <c r="C362" i="6"/>
  <c r="C362" i="5"/>
  <c r="C338" i="6"/>
  <c r="C338" i="5"/>
  <c r="C314" i="6"/>
  <c r="C314" i="5"/>
  <c r="C290" i="6"/>
  <c r="C290" i="5"/>
  <c r="C266" i="6"/>
  <c r="C266" i="5"/>
  <c r="C242" i="6"/>
  <c r="C242" i="5"/>
  <c r="C218" i="6"/>
  <c r="C218" i="5"/>
  <c r="C194" i="6"/>
  <c r="C194" i="5"/>
  <c r="C162" i="6"/>
  <c r="C162" i="5"/>
  <c r="C138" i="6"/>
  <c r="C138" i="5"/>
  <c r="C114" i="6"/>
  <c r="C114" i="5"/>
  <c r="C90" i="6"/>
  <c r="C90" i="5"/>
  <c r="C66" i="6"/>
  <c r="C66" i="5"/>
  <c r="C58" i="6"/>
  <c r="C58" i="5"/>
  <c r="C18" i="6"/>
  <c r="C18" i="5"/>
  <c r="C705" i="6"/>
  <c r="C705" i="5"/>
  <c r="C665" i="6"/>
  <c r="C665" i="5"/>
  <c r="C617" i="6"/>
  <c r="C617" i="5"/>
  <c r="C577" i="6"/>
  <c r="C577" i="5"/>
  <c r="C521" i="6"/>
  <c r="C521" i="5"/>
  <c r="C481" i="6"/>
  <c r="C481" i="5"/>
  <c r="C433" i="6"/>
  <c r="C433" i="5"/>
  <c r="C385" i="6"/>
  <c r="C385" i="5"/>
  <c r="B717" i="7"/>
  <c r="S714" i="5"/>
  <c r="B701" i="7"/>
  <c r="B685" i="7"/>
  <c r="S682" i="5"/>
  <c r="B677" i="7"/>
  <c r="S674" i="5"/>
  <c r="B661" i="7"/>
  <c r="S658" i="5"/>
  <c r="B645" i="7"/>
  <c r="S642" i="5"/>
  <c r="B629" i="7"/>
  <c r="S626" i="5"/>
  <c r="B613" i="7"/>
  <c r="S610" i="5"/>
  <c r="B605" i="7"/>
  <c r="B589" i="8"/>
  <c r="B589" i="7"/>
  <c r="S586" i="5"/>
  <c r="B573" i="7"/>
  <c r="B557" i="7"/>
  <c r="S554" i="5"/>
  <c r="B549" i="7"/>
  <c r="S546" i="5"/>
  <c r="B533" i="7"/>
  <c r="S530" i="5"/>
  <c r="B517" i="8"/>
  <c r="B517" i="7"/>
  <c r="S514" i="5"/>
  <c r="B501" i="7"/>
  <c r="S498" i="5"/>
  <c r="B485" i="7"/>
  <c r="S482" i="5"/>
  <c r="B461" i="7"/>
  <c r="S458" i="5"/>
  <c r="B453" i="7"/>
  <c r="S450" i="5"/>
  <c r="B437" i="7"/>
  <c r="S434" i="5"/>
  <c r="B421" i="7"/>
  <c r="E418" i="5"/>
  <c r="S418" i="5" s="1"/>
  <c r="B405" i="7"/>
  <c r="E402" i="5"/>
  <c r="S402" i="5" s="1"/>
  <c r="B389" i="7"/>
  <c r="E386" i="5"/>
  <c r="S386" i="5" s="1"/>
  <c r="B373" i="7"/>
  <c r="E370" i="5"/>
  <c r="S370" i="5" s="1"/>
  <c r="B357" i="8"/>
  <c r="B357" i="7"/>
  <c r="E354" i="5"/>
  <c r="S354" i="5" s="1"/>
  <c r="B349" i="7"/>
  <c r="B333" i="7"/>
  <c r="E330" i="5"/>
  <c r="S330" i="5" s="1"/>
  <c r="B317" i="7"/>
  <c r="B301" i="7"/>
  <c r="E298" i="5"/>
  <c r="S298" i="5" s="1"/>
  <c r="B285" i="7"/>
  <c r="B269" i="8"/>
  <c r="B269" i="7"/>
  <c r="E266" i="5"/>
  <c r="S266" i="5" s="1"/>
  <c r="B253" i="7"/>
  <c r="B237" i="7"/>
  <c r="E234" i="5"/>
  <c r="S234" i="5" s="1"/>
  <c r="B221" i="7"/>
  <c r="B205" i="7"/>
  <c r="E202" i="5"/>
  <c r="S202" i="5" s="1"/>
  <c r="B189" i="7"/>
  <c r="B181" i="7"/>
  <c r="E178" i="5"/>
  <c r="S178" i="5" s="1"/>
  <c r="B165" i="8"/>
  <c r="B165" i="7"/>
  <c r="E162" i="5"/>
  <c r="S162" i="5" s="1"/>
  <c r="B149" i="7"/>
  <c r="E146" i="5"/>
  <c r="S146" i="5" s="1"/>
  <c r="B133" i="8"/>
  <c r="B133" i="7"/>
  <c r="E130" i="5"/>
  <c r="S130" i="5" s="1"/>
  <c r="B117" i="7"/>
  <c r="E114" i="5"/>
  <c r="S114" i="5" s="1"/>
  <c r="B101" i="7"/>
  <c r="E98" i="5"/>
  <c r="S98" i="5" s="1"/>
  <c r="B85" i="7"/>
  <c r="E82" i="5"/>
  <c r="S82" i="5" s="1"/>
  <c r="B69" i="7"/>
  <c r="E66" i="5"/>
  <c r="S66" i="5" s="1"/>
  <c r="B61" i="7"/>
  <c r="B45" i="8"/>
  <c r="B45" i="7"/>
  <c r="E42" i="5"/>
  <c r="S42" i="5" s="1"/>
  <c r="B29" i="7"/>
  <c r="B21" i="7"/>
  <c r="E18" i="5"/>
  <c r="S18" i="5" s="1"/>
  <c r="C741" i="5"/>
  <c r="C709" i="5"/>
  <c r="C677" i="5"/>
  <c r="C645" i="5"/>
  <c r="C613" i="5"/>
  <c r="C581" i="5"/>
  <c r="C549" i="5"/>
  <c r="C517" i="5"/>
  <c r="C485" i="5"/>
  <c r="C453" i="5"/>
  <c r="C421" i="5"/>
  <c r="C386" i="5"/>
  <c r="C343" i="5"/>
  <c r="C300" i="5"/>
  <c r="C215" i="5"/>
  <c r="C172" i="5"/>
  <c r="C123" i="5"/>
  <c r="S602" i="5"/>
  <c r="E346" i="5"/>
  <c r="S346" i="5" s="1"/>
  <c r="E218" i="5"/>
  <c r="S218" i="5" s="1"/>
  <c r="C165" i="6"/>
  <c r="C34" i="6"/>
  <c r="C34" i="5"/>
  <c r="C721" i="6"/>
  <c r="C721" i="5"/>
  <c r="C649" i="6"/>
  <c r="C649" i="5"/>
  <c r="C593" i="6"/>
  <c r="C593" i="5"/>
  <c r="C537" i="6"/>
  <c r="C537" i="5"/>
  <c r="C465" i="6"/>
  <c r="C465" i="5"/>
  <c r="C409" i="6"/>
  <c r="C409" i="5"/>
  <c r="B725" i="7"/>
  <c r="S722" i="5"/>
  <c r="B709" i="7"/>
  <c r="S706" i="5"/>
  <c r="B693" i="7"/>
  <c r="S690" i="5"/>
  <c r="B669" i="8"/>
  <c r="B669" i="7"/>
  <c r="B653" i="7"/>
  <c r="S650" i="5"/>
  <c r="B637" i="7"/>
  <c r="B621" i="7"/>
  <c r="S618" i="5"/>
  <c r="B597" i="8"/>
  <c r="B597" i="7"/>
  <c r="S594" i="5"/>
  <c r="B581" i="8"/>
  <c r="B581" i="7"/>
  <c r="S578" i="5"/>
  <c r="B565" i="7"/>
  <c r="S562" i="5"/>
  <c r="B541" i="7"/>
  <c r="B525" i="7"/>
  <c r="S522" i="5"/>
  <c r="B509" i="7"/>
  <c r="B493" i="7"/>
  <c r="S490" i="5"/>
  <c r="B477" i="7"/>
  <c r="B469" i="7"/>
  <c r="S466" i="5"/>
  <c r="B445" i="7"/>
  <c r="B429" i="8"/>
  <c r="B429" i="7"/>
  <c r="E426" i="5"/>
  <c r="S426" i="5" s="1"/>
  <c r="B413" i="7"/>
  <c r="B397" i="7"/>
  <c r="E394" i="5"/>
  <c r="S394" i="5" s="1"/>
  <c r="B381" i="7"/>
  <c r="B365" i="7"/>
  <c r="E362" i="5"/>
  <c r="S362" i="5" s="1"/>
  <c r="B341" i="7"/>
  <c r="E338" i="5"/>
  <c r="S338" i="5" s="1"/>
  <c r="B325" i="7"/>
  <c r="E322" i="5"/>
  <c r="S322" i="5" s="1"/>
  <c r="B309" i="7"/>
  <c r="E306" i="5"/>
  <c r="S306" i="5" s="1"/>
  <c r="B293" i="7"/>
  <c r="E290" i="5"/>
  <c r="S290" i="5" s="1"/>
  <c r="B277" i="7"/>
  <c r="E274" i="5"/>
  <c r="S274" i="5" s="1"/>
  <c r="B261" i="7"/>
  <c r="E258" i="5"/>
  <c r="S258" i="5" s="1"/>
  <c r="B245" i="7"/>
  <c r="E242" i="5"/>
  <c r="S242" i="5" s="1"/>
  <c r="B229" i="7"/>
  <c r="E226" i="5"/>
  <c r="S226" i="5" s="1"/>
  <c r="B213" i="7"/>
  <c r="E210" i="5"/>
  <c r="S210" i="5" s="1"/>
  <c r="B197" i="7"/>
  <c r="E194" i="5"/>
  <c r="S194" i="5" s="1"/>
  <c r="B173" i="7"/>
  <c r="E170" i="5"/>
  <c r="S170" i="5" s="1"/>
  <c r="B157" i="7"/>
  <c r="B141" i="7"/>
  <c r="E138" i="5"/>
  <c r="S138" i="5" s="1"/>
  <c r="B125" i="7"/>
  <c r="B109" i="8"/>
  <c r="B109" i="7"/>
  <c r="E106" i="5"/>
  <c r="S106" i="5" s="1"/>
  <c r="B93" i="7"/>
  <c r="B77" i="7"/>
  <c r="E74" i="5"/>
  <c r="S74" i="5" s="1"/>
  <c r="B53" i="7"/>
  <c r="E50" i="5"/>
  <c r="S50" i="5" s="1"/>
  <c r="B37" i="7"/>
  <c r="E34" i="5"/>
  <c r="S34" i="5" s="1"/>
  <c r="B13" i="7"/>
  <c r="E10" i="5"/>
  <c r="S10" i="5" s="1"/>
  <c r="C369" i="6"/>
  <c r="C369" i="5"/>
  <c r="C361" i="6"/>
  <c r="C361" i="5"/>
  <c r="C353" i="6"/>
  <c r="C353" i="5"/>
  <c r="C337" i="6"/>
  <c r="C337" i="5"/>
  <c r="C329" i="6"/>
  <c r="C329" i="5"/>
  <c r="C321" i="6"/>
  <c r="C321" i="5"/>
  <c r="C305" i="6"/>
  <c r="C305" i="5"/>
  <c r="C297" i="6"/>
  <c r="C297" i="5"/>
  <c r="C289" i="6"/>
  <c r="C289" i="5"/>
  <c r="C273" i="6"/>
  <c r="C273" i="5"/>
  <c r="C265" i="6"/>
  <c r="C265" i="5"/>
  <c r="C257" i="6"/>
  <c r="C257" i="5"/>
  <c r="C241" i="6"/>
  <c r="C241" i="5"/>
  <c r="C233" i="6"/>
  <c r="C233" i="5"/>
  <c r="C225" i="6"/>
  <c r="C225" i="5"/>
  <c r="C209" i="6"/>
  <c r="C209" i="5"/>
  <c r="C201" i="6"/>
  <c r="C201" i="5"/>
  <c r="C193" i="6"/>
  <c r="C193" i="5"/>
  <c r="C177" i="6"/>
  <c r="C177" i="5"/>
  <c r="C169" i="6"/>
  <c r="C169" i="5"/>
  <c r="C161" i="6"/>
  <c r="C161" i="5"/>
  <c r="C153" i="6"/>
  <c r="C153" i="5"/>
  <c r="C145" i="6"/>
  <c r="C145" i="5"/>
  <c r="C129" i="6"/>
  <c r="C129" i="5"/>
  <c r="C121" i="6"/>
  <c r="C121" i="5"/>
  <c r="C105" i="6"/>
  <c r="C105" i="5"/>
  <c r="C97" i="6"/>
  <c r="C97" i="5"/>
  <c r="C89" i="6"/>
  <c r="C89" i="5"/>
  <c r="C81" i="6"/>
  <c r="C81" i="5"/>
  <c r="C73" i="6"/>
  <c r="C73" i="5"/>
  <c r="C65" i="6"/>
  <c r="C65" i="5"/>
  <c r="C57" i="6"/>
  <c r="C57" i="5"/>
  <c r="C41" i="6"/>
  <c r="C41" i="5"/>
  <c r="C33" i="6"/>
  <c r="C33" i="5"/>
  <c r="C17" i="6"/>
  <c r="C17" i="5"/>
  <c r="C9" i="6"/>
  <c r="C9" i="5"/>
  <c r="C744" i="5"/>
  <c r="C736" i="5"/>
  <c r="C728" i="5"/>
  <c r="C720" i="6"/>
  <c r="C720" i="5"/>
  <c r="C712" i="6"/>
  <c r="C712" i="5"/>
  <c r="C704" i="6"/>
  <c r="C704" i="5"/>
  <c r="C696" i="6"/>
  <c r="C696" i="5"/>
  <c r="C688" i="6"/>
  <c r="C688" i="5"/>
  <c r="C680" i="6"/>
  <c r="C680" i="5"/>
  <c r="C672" i="6"/>
  <c r="C672" i="5"/>
  <c r="C664" i="6"/>
  <c r="C664" i="5"/>
  <c r="C656" i="6"/>
  <c r="C656" i="5"/>
  <c r="C648" i="6"/>
  <c r="C648" i="5"/>
  <c r="C640" i="6"/>
  <c r="C640" i="5"/>
  <c r="C632" i="6"/>
  <c r="C632" i="5"/>
  <c r="C624" i="6"/>
  <c r="C624" i="5"/>
  <c r="C616" i="6"/>
  <c r="C616" i="5"/>
  <c r="C608" i="6"/>
  <c r="C608" i="5"/>
  <c r="C600" i="6"/>
  <c r="C600" i="5"/>
  <c r="C592" i="6"/>
  <c r="C592" i="5"/>
  <c r="C584" i="6"/>
  <c r="C584" i="5"/>
  <c r="C576" i="6"/>
  <c r="C576" i="5"/>
  <c r="C568" i="6"/>
  <c r="C568" i="5"/>
  <c r="C560" i="6"/>
  <c r="C560" i="5"/>
  <c r="C552" i="6"/>
  <c r="C552" i="5"/>
  <c r="C544" i="6"/>
  <c r="C544" i="5"/>
  <c r="C536" i="6"/>
  <c r="C536" i="5"/>
  <c r="C528" i="6"/>
  <c r="C528" i="5"/>
  <c r="C520" i="6"/>
  <c r="C520" i="5"/>
  <c r="C512" i="6"/>
  <c r="C512" i="5"/>
  <c r="C504" i="6"/>
  <c r="C504" i="5"/>
  <c r="C496" i="6"/>
  <c r="C496" i="5"/>
  <c r="C488" i="6"/>
  <c r="C488" i="5"/>
  <c r="C480" i="6"/>
  <c r="C480" i="5"/>
  <c r="C472" i="6"/>
  <c r="C472" i="5"/>
  <c r="C464" i="6"/>
  <c r="C464" i="5"/>
  <c r="C456" i="6"/>
  <c r="C456" i="5"/>
  <c r="C448" i="6"/>
  <c r="C448" i="5"/>
  <c r="C440" i="6"/>
  <c r="C440" i="5"/>
  <c r="C432" i="6"/>
  <c r="C432" i="5"/>
  <c r="C424" i="6"/>
  <c r="C424" i="5"/>
  <c r="C416" i="6"/>
  <c r="C416" i="5"/>
  <c r="C408" i="6"/>
  <c r="C408" i="5"/>
  <c r="C400" i="6"/>
  <c r="C400" i="5"/>
  <c r="C392" i="6"/>
  <c r="C392" i="5"/>
  <c r="C384" i="6"/>
  <c r="C384" i="5"/>
  <c r="S745" i="5"/>
  <c r="B724" i="7"/>
  <c r="B716" i="7"/>
  <c r="S713" i="5"/>
  <c r="B708" i="7"/>
  <c r="B700" i="7"/>
  <c r="B692" i="7"/>
  <c r="B684" i="7"/>
  <c r="S681" i="5"/>
  <c r="B676" i="7"/>
  <c r="B668" i="7"/>
  <c r="B660" i="7"/>
  <c r="B652" i="7"/>
  <c r="B644" i="7"/>
  <c r="B636" i="7"/>
  <c r="B628" i="7"/>
  <c r="B620" i="7"/>
  <c r="S617" i="5"/>
  <c r="B612" i="7"/>
  <c r="B604" i="7"/>
  <c r="B596" i="7"/>
  <c r="S593" i="5"/>
  <c r="B588" i="7"/>
  <c r="B580" i="7"/>
  <c r="B572" i="7"/>
  <c r="B564" i="7"/>
  <c r="S561" i="5"/>
  <c r="B556" i="7"/>
  <c r="S553" i="5"/>
  <c r="B548" i="7"/>
  <c r="B540" i="7"/>
  <c r="B532" i="7"/>
  <c r="B524" i="7"/>
  <c r="B516" i="7"/>
  <c r="B508" i="7"/>
  <c r="B500" i="7"/>
  <c r="B492" i="7"/>
  <c r="S489" i="5"/>
  <c r="B484" i="7"/>
  <c r="B476" i="7"/>
  <c r="S473" i="5"/>
  <c r="B468" i="7"/>
  <c r="B460" i="7"/>
  <c r="S457" i="5"/>
  <c r="B452" i="7"/>
  <c r="B444" i="7"/>
  <c r="B436" i="7"/>
  <c r="B428" i="7"/>
  <c r="E425" i="5"/>
  <c r="S425" i="5" s="1"/>
  <c r="B420" i="7"/>
  <c r="B412" i="7"/>
  <c r="E409" i="5"/>
  <c r="B404" i="7"/>
  <c r="E401" i="5"/>
  <c r="B396" i="7"/>
  <c r="E393" i="5"/>
  <c r="S393" i="5" s="1"/>
  <c r="B388" i="7"/>
  <c r="B380" i="7"/>
  <c r="E377" i="5"/>
  <c r="S377" i="5" s="1"/>
  <c r="B372" i="7"/>
  <c r="E369" i="5"/>
  <c r="S369" i="5" s="1"/>
  <c r="B364" i="7"/>
  <c r="E361" i="5"/>
  <c r="S361" i="5" s="1"/>
  <c r="B356" i="7"/>
  <c r="B348" i="7"/>
  <c r="E345" i="5"/>
  <c r="B340" i="7"/>
  <c r="E337" i="5"/>
  <c r="S337" i="5" s="1"/>
  <c r="B332" i="7"/>
  <c r="E329" i="5"/>
  <c r="B324" i="7"/>
  <c r="B316" i="7"/>
  <c r="E313" i="5"/>
  <c r="B308" i="7"/>
  <c r="E305" i="5"/>
  <c r="S305" i="5" s="1"/>
  <c r="B300" i="7"/>
  <c r="E297" i="5"/>
  <c r="S297" i="5" s="1"/>
  <c r="B292" i="7"/>
  <c r="B284" i="7"/>
  <c r="E281" i="5"/>
  <c r="S281" i="5" s="1"/>
  <c r="B276" i="7"/>
  <c r="E273" i="5"/>
  <c r="S273" i="5" s="1"/>
  <c r="B268" i="7"/>
  <c r="E265" i="5"/>
  <c r="B260" i="7"/>
  <c r="B252" i="7"/>
  <c r="E249" i="5"/>
  <c r="B244" i="7"/>
  <c r="E241" i="5"/>
  <c r="B236" i="7"/>
  <c r="E233" i="5"/>
  <c r="S233" i="5" s="1"/>
  <c r="B228" i="7"/>
  <c r="B220" i="7"/>
  <c r="E217" i="5"/>
  <c r="S217" i="5" s="1"/>
  <c r="B212" i="7"/>
  <c r="E209" i="5"/>
  <c r="S209" i="5" s="1"/>
  <c r="B204" i="7"/>
  <c r="E201" i="5"/>
  <c r="S201" i="5" s="1"/>
  <c r="B196" i="7"/>
  <c r="B188" i="7"/>
  <c r="E185" i="5"/>
  <c r="B180" i="7"/>
  <c r="E177" i="5"/>
  <c r="B172" i="7"/>
  <c r="E169" i="5"/>
  <c r="S169" i="5" s="1"/>
  <c r="B164" i="7"/>
  <c r="B156" i="7"/>
  <c r="E153" i="5"/>
  <c r="B148" i="7"/>
  <c r="E145" i="5"/>
  <c r="B140" i="7"/>
  <c r="E137" i="5"/>
  <c r="B132" i="7"/>
  <c r="B124" i="7"/>
  <c r="E121" i="5"/>
  <c r="S121" i="5" s="1"/>
  <c r="B116" i="7"/>
  <c r="E113" i="5"/>
  <c r="S113" i="5" s="1"/>
  <c r="B108" i="7"/>
  <c r="E105" i="5"/>
  <c r="S105" i="5" s="1"/>
  <c r="B100" i="7"/>
  <c r="B92" i="7"/>
  <c r="E89" i="5"/>
  <c r="S89" i="5" s="1"/>
  <c r="B84" i="7"/>
  <c r="E81" i="5"/>
  <c r="S81" i="5" s="1"/>
  <c r="B76" i="7"/>
  <c r="E73" i="5"/>
  <c r="B68" i="7"/>
  <c r="B60" i="7"/>
  <c r="E57" i="5"/>
  <c r="B52" i="7"/>
  <c r="E49" i="5"/>
  <c r="S49" i="5" s="1"/>
  <c r="B44" i="7"/>
  <c r="E41" i="5"/>
  <c r="S41" i="5" s="1"/>
  <c r="B36" i="7"/>
  <c r="B28" i="7"/>
  <c r="E25" i="5"/>
  <c r="B20" i="7"/>
  <c r="E17" i="5"/>
  <c r="S17" i="5" s="1"/>
  <c r="B12" i="7"/>
  <c r="E9" i="5"/>
  <c r="C734" i="5"/>
  <c r="C702" i="5"/>
  <c r="C670" i="5"/>
  <c r="C638" i="5"/>
  <c r="C606" i="5"/>
  <c r="C574" i="5"/>
  <c r="C542" i="5"/>
  <c r="C510" i="5"/>
  <c r="C478" i="5"/>
  <c r="C446" i="5"/>
  <c r="C414" i="5"/>
  <c r="C377" i="5"/>
  <c r="C334" i="5"/>
  <c r="C291" i="5"/>
  <c r="C249" i="5"/>
  <c r="C206" i="5"/>
  <c r="C163" i="5"/>
  <c r="C113" i="5"/>
  <c r="C49" i="5"/>
  <c r="S705" i="5"/>
  <c r="S577" i="5"/>
  <c r="S449" i="5"/>
  <c r="E321" i="5"/>
  <c r="S321" i="5" s="1"/>
  <c r="E193" i="5"/>
  <c r="S193" i="5" s="1"/>
  <c r="E65" i="5"/>
  <c r="S65" i="5" s="1"/>
  <c r="C745" i="5"/>
  <c r="C697" i="6"/>
  <c r="C697" i="5"/>
  <c r="C641" i="6"/>
  <c r="C641" i="5"/>
  <c r="C561" i="6"/>
  <c r="C561" i="5"/>
  <c r="C497" i="6"/>
  <c r="C497" i="5"/>
  <c r="C441" i="6"/>
  <c r="C441" i="5"/>
  <c r="C352" i="6"/>
  <c r="C352" i="5"/>
  <c r="C312" i="6"/>
  <c r="C312" i="5"/>
  <c r="C264" i="6"/>
  <c r="C264" i="5"/>
  <c r="C216" i="6"/>
  <c r="C216" i="5"/>
  <c r="C176" i="6"/>
  <c r="C176" i="5"/>
  <c r="C128" i="6"/>
  <c r="C128" i="5"/>
  <c r="C72" i="6"/>
  <c r="C72" i="5"/>
  <c r="C32" i="6"/>
  <c r="C32" i="5"/>
  <c r="C727" i="5"/>
  <c r="C687" i="6"/>
  <c r="C687" i="5"/>
  <c r="C647" i="6"/>
  <c r="C647" i="5"/>
  <c r="C607" i="6"/>
  <c r="C607" i="5"/>
  <c r="C575" i="6"/>
  <c r="C575" i="5"/>
  <c r="C527" i="6"/>
  <c r="C527" i="5"/>
  <c r="C495" i="6"/>
  <c r="C495" i="5"/>
  <c r="C471" i="6"/>
  <c r="C471" i="5"/>
  <c r="C447" i="6"/>
  <c r="C447" i="5"/>
  <c r="C423" i="6"/>
  <c r="C423" i="5"/>
  <c r="C399" i="6"/>
  <c r="C399" i="5"/>
  <c r="B723" i="7"/>
  <c r="S720" i="5"/>
  <c r="B699" i="7"/>
  <c r="S696" i="5"/>
  <c r="B675" i="7"/>
  <c r="S672" i="5"/>
  <c r="B651" i="7"/>
  <c r="S648" i="5"/>
  <c r="B627" i="7"/>
  <c r="S624" i="5"/>
  <c r="B603" i="7"/>
  <c r="S600" i="5"/>
  <c r="B579" i="7"/>
  <c r="S576" i="5"/>
  <c r="B555" i="7"/>
  <c r="S552" i="5"/>
  <c r="B531" i="7"/>
  <c r="S528" i="5"/>
  <c r="B507" i="7"/>
  <c r="S504" i="5"/>
  <c r="B483" i="7"/>
  <c r="S480" i="5"/>
  <c r="B459" i="7"/>
  <c r="S456" i="5"/>
  <c r="B435" i="7"/>
  <c r="S432" i="5"/>
  <c r="B411" i="7"/>
  <c r="E408" i="5"/>
  <c r="S408" i="5" s="1"/>
  <c r="B363" i="7"/>
  <c r="E360" i="5"/>
  <c r="S360" i="5" s="1"/>
  <c r="B339" i="7"/>
  <c r="E336" i="5"/>
  <c r="S336" i="5" s="1"/>
  <c r="B323" i="7"/>
  <c r="E320" i="5"/>
  <c r="S320" i="5" s="1"/>
  <c r="B299" i="7"/>
  <c r="E296" i="5"/>
  <c r="S296" i="5" s="1"/>
  <c r="B275" i="7"/>
  <c r="E272" i="5"/>
  <c r="S272" i="5" s="1"/>
  <c r="B251" i="7"/>
  <c r="E248" i="5"/>
  <c r="S248" i="5" s="1"/>
  <c r="B219" i="7"/>
  <c r="E216" i="5"/>
  <c r="S216" i="5" s="1"/>
  <c r="B195" i="7"/>
  <c r="E192" i="5"/>
  <c r="S192" i="5" s="1"/>
  <c r="B163" i="7"/>
  <c r="E160" i="5"/>
  <c r="S160" i="5" s="1"/>
  <c r="B123" i="7"/>
  <c r="E120" i="5"/>
  <c r="S120" i="5" s="1"/>
  <c r="B59" i="7"/>
  <c r="E56" i="5"/>
  <c r="S56" i="5" s="1"/>
  <c r="C733" i="5"/>
  <c r="C701" i="5"/>
  <c r="C669" i="5"/>
  <c r="C637" i="5"/>
  <c r="C605" i="5"/>
  <c r="C573" i="5"/>
  <c r="C541" i="5"/>
  <c r="C509" i="5"/>
  <c r="C477" i="5"/>
  <c r="C445" i="5"/>
  <c r="C413" i="5"/>
  <c r="C375" i="5"/>
  <c r="C332" i="5"/>
  <c r="C247" i="5"/>
  <c r="C204" i="5"/>
  <c r="C110" i="5"/>
  <c r="C46" i="5"/>
  <c r="S698" i="5"/>
  <c r="S570" i="5"/>
  <c r="S442" i="5"/>
  <c r="E314" i="5"/>
  <c r="S314" i="5" s="1"/>
  <c r="E186" i="5"/>
  <c r="S186" i="5" s="1"/>
  <c r="E58" i="5"/>
  <c r="S58" i="5" s="1"/>
  <c r="C10" i="6"/>
  <c r="C10" i="5"/>
  <c r="C689" i="6"/>
  <c r="C689" i="5"/>
  <c r="C625" i="6"/>
  <c r="C625" i="5"/>
  <c r="C569" i="6"/>
  <c r="C569" i="5"/>
  <c r="C513" i="6"/>
  <c r="C513" i="5"/>
  <c r="C449" i="6"/>
  <c r="C449" i="5"/>
  <c r="C393" i="6"/>
  <c r="C393" i="5"/>
  <c r="C376" i="6"/>
  <c r="C376" i="5"/>
  <c r="C320" i="6"/>
  <c r="C320" i="5"/>
  <c r="C280" i="6"/>
  <c r="C280" i="5"/>
  <c r="C240" i="6"/>
  <c r="C240" i="5"/>
  <c r="C200" i="6"/>
  <c r="C200" i="5"/>
  <c r="C152" i="6"/>
  <c r="C152" i="5"/>
  <c r="C112" i="6"/>
  <c r="C112" i="5"/>
  <c r="C88" i="6"/>
  <c r="C88" i="5"/>
  <c r="C48" i="6"/>
  <c r="C48" i="5"/>
  <c r="C8" i="6"/>
  <c r="C8" i="5"/>
  <c r="C703" i="6"/>
  <c r="C703" i="5"/>
  <c r="C663" i="6"/>
  <c r="C663" i="5"/>
  <c r="C623" i="6"/>
  <c r="C623" i="5"/>
  <c r="C591" i="6"/>
  <c r="C591" i="5"/>
  <c r="C567" i="6"/>
  <c r="C567" i="5"/>
  <c r="C543" i="6"/>
  <c r="C543" i="5"/>
  <c r="C511" i="6"/>
  <c r="C511" i="5"/>
  <c r="C487" i="6"/>
  <c r="C487" i="5"/>
  <c r="C463" i="6"/>
  <c r="C463" i="5"/>
  <c r="C439" i="6"/>
  <c r="C439" i="5"/>
  <c r="C415" i="6"/>
  <c r="C415" i="5"/>
  <c r="C391" i="6"/>
  <c r="C391" i="5"/>
  <c r="B707" i="7"/>
  <c r="S704" i="5"/>
  <c r="B683" i="7"/>
  <c r="S680" i="5"/>
  <c r="B659" i="7"/>
  <c r="S656" i="5"/>
  <c r="B635" i="7"/>
  <c r="S632" i="5"/>
  <c r="B611" i="7"/>
  <c r="S608" i="5"/>
  <c r="B587" i="7"/>
  <c r="S584" i="5"/>
  <c r="B563" i="7"/>
  <c r="S560" i="5"/>
  <c r="B539" i="7"/>
  <c r="S536" i="5"/>
  <c r="B515" i="7"/>
  <c r="S512" i="5"/>
  <c r="B491" i="7"/>
  <c r="S488" i="5"/>
  <c r="B467" i="7"/>
  <c r="S464" i="5"/>
  <c r="B443" i="7"/>
  <c r="S440" i="5"/>
  <c r="B403" i="7"/>
  <c r="E400" i="5"/>
  <c r="S400" i="5" s="1"/>
  <c r="B387" i="7"/>
  <c r="E384" i="5"/>
  <c r="S384" i="5" s="1"/>
  <c r="B379" i="7"/>
  <c r="E376" i="5"/>
  <c r="S376" i="5" s="1"/>
  <c r="B355" i="7"/>
  <c r="E352" i="5"/>
  <c r="S352" i="5" s="1"/>
  <c r="B331" i="7"/>
  <c r="E328" i="5"/>
  <c r="S328" i="5" s="1"/>
  <c r="B307" i="7"/>
  <c r="E304" i="5"/>
  <c r="S304" i="5" s="1"/>
  <c r="B283" i="7"/>
  <c r="E280" i="5"/>
  <c r="S280" i="5" s="1"/>
  <c r="B259" i="7"/>
  <c r="E256" i="5"/>
  <c r="S256" i="5" s="1"/>
  <c r="B235" i="7"/>
  <c r="E232" i="5"/>
  <c r="S232" i="5" s="1"/>
  <c r="B211" i="7"/>
  <c r="E208" i="5"/>
  <c r="S208" i="5" s="1"/>
  <c r="B187" i="7"/>
  <c r="E184" i="5"/>
  <c r="S184" i="5" s="1"/>
  <c r="B171" i="7"/>
  <c r="E168" i="5"/>
  <c r="S168" i="5" s="1"/>
  <c r="B147" i="7"/>
  <c r="E144" i="5"/>
  <c r="S144" i="5" s="1"/>
  <c r="B131" i="7"/>
  <c r="E128" i="5"/>
  <c r="S128" i="5" s="1"/>
  <c r="B107" i="7"/>
  <c r="E104" i="5"/>
  <c r="S104" i="5" s="1"/>
  <c r="B99" i="7"/>
  <c r="E96" i="5"/>
  <c r="S96" i="5" s="1"/>
  <c r="B83" i="7"/>
  <c r="E80" i="5"/>
  <c r="S80" i="5" s="1"/>
  <c r="B67" i="7"/>
  <c r="E64" i="5"/>
  <c r="S64" i="5" s="1"/>
  <c r="B51" i="7"/>
  <c r="E48" i="5"/>
  <c r="S48" i="5" s="1"/>
  <c r="B43" i="7"/>
  <c r="E40" i="5"/>
  <c r="S40" i="5" s="1"/>
  <c r="B27" i="7"/>
  <c r="E24" i="5"/>
  <c r="S24" i="5" s="1"/>
  <c r="B19" i="7"/>
  <c r="E16" i="5"/>
  <c r="S16" i="5" s="1"/>
  <c r="B11" i="7"/>
  <c r="E8" i="5"/>
  <c r="S8" i="5" s="1"/>
  <c r="C335" i="6"/>
  <c r="C335" i="5"/>
  <c r="C319" i="6"/>
  <c r="C319" i="5"/>
  <c r="C303" i="6"/>
  <c r="C303" i="5"/>
  <c r="C239" i="6"/>
  <c r="C239" i="5"/>
  <c r="C223" i="6"/>
  <c r="C223" i="5"/>
  <c r="C207" i="6"/>
  <c r="C207" i="5"/>
  <c r="C167" i="6"/>
  <c r="C167" i="5"/>
  <c r="C151" i="6"/>
  <c r="C151" i="5"/>
  <c r="C135" i="6"/>
  <c r="C135" i="5"/>
  <c r="C119" i="6"/>
  <c r="C119" i="5"/>
  <c r="C103" i="6"/>
  <c r="C103" i="5"/>
  <c r="C87" i="6"/>
  <c r="C87" i="5"/>
  <c r="C71" i="6"/>
  <c r="C71" i="5"/>
  <c r="C55" i="6"/>
  <c r="C55" i="5"/>
  <c r="C39" i="6"/>
  <c r="C39" i="5"/>
  <c r="C390" i="6"/>
  <c r="C390" i="5"/>
  <c r="S727" i="5"/>
  <c r="B722" i="7"/>
  <c r="S719" i="5"/>
  <c r="B714" i="7"/>
  <c r="S711" i="5"/>
  <c r="B706" i="7"/>
  <c r="S703" i="5"/>
  <c r="B698" i="7"/>
  <c r="S695" i="5"/>
  <c r="B690" i="7"/>
  <c r="S687" i="5"/>
  <c r="B682" i="7"/>
  <c r="S679" i="5"/>
  <c r="B674" i="7"/>
  <c r="S671" i="5"/>
  <c r="B666" i="7"/>
  <c r="S663" i="5"/>
  <c r="B658" i="7"/>
  <c r="S655" i="5"/>
  <c r="B650" i="7"/>
  <c r="S647" i="5"/>
  <c r="B642" i="7"/>
  <c r="S639" i="5"/>
  <c r="B634" i="7"/>
  <c r="S631" i="5"/>
  <c r="B626" i="7"/>
  <c r="S623" i="5"/>
  <c r="B618" i="7"/>
  <c r="S615" i="5"/>
  <c r="B610" i="7"/>
  <c r="S607" i="5"/>
  <c r="B602" i="7"/>
  <c r="S599" i="5"/>
  <c r="B594" i="7"/>
  <c r="S591" i="5"/>
  <c r="B586" i="7"/>
  <c r="S583" i="5"/>
  <c r="B578" i="7"/>
  <c r="S575" i="5"/>
  <c r="B570" i="7"/>
  <c r="S567" i="5"/>
  <c r="B562" i="7"/>
  <c r="S559" i="5"/>
  <c r="B554" i="7"/>
  <c r="S551" i="5"/>
  <c r="B546" i="7"/>
  <c r="S543" i="5"/>
  <c r="B538" i="7"/>
  <c r="S535" i="5"/>
  <c r="B530" i="7"/>
  <c r="S527" i="5"/>
  <c r="B522" i="7"/>
  <c r="S519" i="5"/>
  <c r="B514" i="7"/>
  <c r="S511" i="5"/>
  <c r="B506" i="7"/>
  <c r="S503" i="5"/>
  <c r="B498" i="7"/>
  <c r="S495" i="5"/>
  <c r="B490" i="7"/>
  <c r="S487" i="5"/>
  <c r="B482" i="7"/>
  <c r="S479" i="5"/>
  <c r="B474" i="7"/>
  <c r="S471" i="5"/>
  <c r="B466" i="7"/>
  <c r="S463" i="5"/>
  <c r="B458" i="7"/>
  <c r="S455" i="5"/>
  <c r="B450" i="7"/>
  <c r="S447" i="5"/>
  <c r="B442" i="7"/>
  <c r="S439" i="5"/>
  <c r="B434" i="7"/>
  <c r="E431" i="5"/>
  <c r="S431" i="5" s="1"/>
  <c r="B426" i="7"/>
  <c r="E423" i="5"/>
  <c r="S423" i="5" s="1"/>
  <c r="B418" i="7"/>
  <c r="E415" i="5"/>
  <c r="S415" i="5" s="1"/>
  <c r="B410" i="7"/>
  <c r="E407" i="5"/>
  <c r="S407" i="5" s="1"/>
  <c r="B402" i="7"/>
  <c r="E399" i="5"/>
  <c r="S399" i="5" s="1"/>
  <c r="B394" i="7"/>
  <c r="E391" i="5"/>
  <c r="S391" i="5" s="1"/>
  <c r="B386" i="7"/>
  <c r="E383" i="5"/>
  <c r="S383" i="5" s="1"/>
  <c r="B378" i="7"/>
  <c r="E375" i="5"/>
  <c r="S375" i="5" s="1"/>
  <c r="B370" i="7"/>
  <c r="E367" i="5"/>
  <c r="S367" i="5" s="1"/>
  <c r="B362" i="7"/>
  <c r="E359" i="5"/>
  <c r="S359" i="5" s="1"/>
  <c r="B354" i="7"/>
  <c r="E351" i="5"/>
  <c r="S351" i="5" s="1"/>
  <c r="B346" i="7"/>
  <c r="E343" i="5"/>
  <c r="S343" i="5" s="1"/>
  <c r="B338" i="7"/>
  <c r="E335" i="5"/>
  <c r="S335" i="5" s="1"/>
  <c r="B330" i="7"/>
  <c r="E327" i="5"/>
  <c r="S327" i="5" s="1"/>
  <c r="B322" i="7"/>
  <c r="E319" i="5"/>
  <c r="S319" i="5" s="1"/>
  <c r="B314" i="7"/>
  <c r="E311" i="5"/>
  <c r="S311" i="5" s="1"/>
  <c r="B306" i="7"/>
  <c r="E303" i="5"/>
  <c r="S303" i="5" s="1"/>
  <c r="B298" i="7"/>
  <c r="E295" i="5"/>
  <c r="S295" i="5" s="1"/>
  <c r="B290" i="7"/>
  <c r="E287" i="5"/>
  <c r="S287" i="5" s="1"/>
  <c r="B282" i="7"/>
  <c r="E279" i="5"/>
  <c r="S279" i="5" s="1"/>
  <c r="B274" i="7"/>
  <c r="E271" i="5"/>
  <c r="S271" i="5" s="1"/>
  <c r="B266" i="7"/>
  <c r="E263" i="5"/>
  <c r="S263" i="5" s="1"/>
  <c r="B258" i="7"/>
  <c r="E255" i="5"/>
  <c r="S255" i="5" s="1"/>
  <c r="B250" i="7"/>
  <c r="E247" i="5"/>
  <c r="S247" i="5" s="1"/>
  <c r="B242" i="7"/>
  <c r="E239" i="5"/>
  <c r="S239" i="5" s="1"/>
  <c r="B234" i="7"/>
  <c r="E231" i="5"/>
  <c r="S231" i="5" s="1"/>
  <c r="B226" i="7"/>
  <c r="E223" i="5"/>
  <c r="S223" i="5" s="1"/>
  <c r="B218" i="7"/>
  <c r="E215" i="5"/>
  <c r="S215" i="5" s="1"/>
  <c r="B210" i="7"/>
  <c r="E207" i="5"/>
  <c r="S207" i="5" s="1"/>
  <c r="B202" i="7"/>
  <c r="E199" i="5"/>
  <c r="S199" i="5" s="1"/>
  <c r="B194" i="7"/>
  <c r="E191" i="5"/>
  <c r="S191" i="5" s="1"/>
  <c r="B186" i="7"/>
  <c r="E183" i="5"/>
  <c r="S183" i="5" s="1"/>
  <c r="B178" i="7"/>
  <c r="E175" i="5"/>
  <c r="S175" i="5" s="1"/>
  <c r="B170" i="7"/>
  <c r="E167" i="5"/>
  <c r="S167" i="5" s="1"/>
  <c r="B162" i="7"/>
  <c r="E159" i="5"/>
  <c r="S159" i="5" s="1"/>
  <c r="B154" i="7"/>
  <c r="E151" i="5"/>
  <c r="S151" i="5" s="1"/>
  <c r="B146" i="7"/>
  <c r="E143" i="5"/>
  <c r="S143" i="5" s="1"/>
  <c r="B138" i="7"/>
  <c r="E135" i="5"/>
  <c r="S135" i="5" s="1"/>
  <c r="B130" i="7"/>
  <c r="E127" i="5"/>
  <c r="S127" i="5" s="1"/>
  <c r="B122" i="7"/>
  <c r="E119" i="5"/>
  <c r="S119" i="5" s="1"/>
  <c r="B114" i="7"/>
  <c r="E111" i="5"/>
  <c r="S111" i="5" s="1"/>
  <c r="B106" i="7"/>
  <c r="E103" i="5"/>
  <c r="S103" i="5" s="1"/>
  <c r="B98" i="7"/>
  <c r="E95" i="5"/>
  <c r="S95" i="5" s="1"/>
  <c r="B90" i="7"/>
  <c r="E87" i="5"/>
  <c r="S87" i="5" s="1"/>
  <c r="B82" i="7"/>
  <c r="E79" i="5"/>
  <c r="S79" i="5" s="1"/>
  <c r="B74" i="7"/>
  <c r="E71" i="5"/>
  <c r="S71" i="5" s="1"/>
  <c r="B66" i="7"/>
  <c r="E63" i="5"/>
  <c r="S63" i="5" s="1"/>
  <c r="B58" i="7"/>
  <c r="E55" i="5"/>
  <c r="S55" i="5" s="1"/>
  <c r="B50" i="7"/>
  <c r="E47" i="5"/>
  <c r="S47" i="5" s="1"/>
  <c r="B42" i="7"/>
  <c r="E39" i="5"/>
  <c r="S39" i="5" s="1"/>
  <c r="B34" i="7"/>
  <c r="E31" i="5"/>
  <c r="S31" i="5" s="1"/>
  <c r="B26" i="7"/>
  <c r="E23" i="5"/>
  <c r="S23" i="5" s="1"/>
  <c r="B18" i="7"/>
  <c r="E15" i="5"/>
  <c r="S15" i="5" s="1"/>
  <c r="B10" i="7"/>
  <c r="E7" i="5"/>
  <c r="S7" i="5" s="1"/>
  <c r="C726" i="5"/>
  <c r="C694" i="5"/>
  <c r="C662" i="5"/>
  <c r="C630" i="5"/>
  <c r="C598" i="5"/>
  <c r="C566" i="5"/>
  <c r="C534" i="5"/>
  <c r="C502" i="5"/>
  <c r="C470" i="5"/>
  <c r="C438" i="5"/>
  <c r="C406" i="5"/>
  <c r="C366" i="5"/>
  <c r="C323" i="5"/>
  <c r="C281" i="5"/>
  <c r="C238" i="5"/>
  <c r="C195" i="5"/>
  <c r="C150" i="5"/>
  <c r="C99" i="5"/>
  <c r="S673" i="5"/>
  <c r="S545" i="5"/>
  <c r="E417" i="5"/>
  <c r="S417" i="5" s="1"/>
  <c r="E289" i="5"/>
  <c r="S289" i="5" s="1"/>
  <c r="E161" i="5"/>
  <c r="E33" i="5"/>
  <c r="S33" i="5" s="1"/>
  <c r="C737" i="5"/>
  <c r="C681" i="6"/>
  <c r="C681" i="5"/>
  <c r="C609" i="6"/>
  <c r="C609" i="5"/>
  <c r="C553" i="6"/>
  <c r="C553" i="5"/>
  <c r="C505" i="6"/>
  <c r="C505" i="5"/>
  <c r="C457" i="6"/>
  <c r="C457" i="5"/>
  <c r="C401" i="6"/>
  <c r="C401" i="5"/>
  <c r="C368" i="6"/>
  <c r="C368" i="5"/>
  <c r="C328" i="6"/>
  <c r="C328" i="5"/>
  <c r="C288" i="6"/>
  <c r="C288" i="5"/>
  <c r="C248" i="6"/>
  <c r="C248" i="5"/>
  <c r="C208" i="6"/>
  <c r="C208" i="5"/>
  <c r="C168" i="6"/>
  <c r="C168" i="5"/>
  <c r="C120" i="6"/>
  <c r="C120" i="5"/>
  <c r="C80" i="6"/>
  <c r="C80" i="5"/>
  <c r="C40" i="6"/>
  <c r="C40" i="5"/>
  <c r="C743" i="5"/>
  <c r="C695" i="6"/>
  <c r="C695" i="5"/>
  <c r="C655" i="6"/>
  <c r="C655" i="5"/>
  <c r="C615" i="6"/>
  <c r="C615" i="5"/>
  <c r="C583" i="6"/>
  <c r="C583" i="5"/>
  <c r="C559" i="6"/>
  <c r="C559" i="5"/>
  <c r="C535" i="6"/>
  <c r="C535" i="5"/>
  <c r="C503" i="6"/>
  <c r="C503" i="5"/>
  <c r="C479" i="6"/>
  <c r="C479" i="5"/>
  <c r="C455" i="6"/>
  <c r="C455" i="5"/>
  <c r="C431" i="6"/>
  <c r="C431" i="5"/>
  <c r="C407" i="6"/>
  <c r="C407" i="5"/>
  <c r="C383" i="6"/>
  <c r="C383" i="5"/>
  <c r="S736" i="5"/>
  <c r="B715" i="7"/>
  <c r="S712" i="5"/>
  <c r="B691" i="7"/>
  <c r="S688" i="5"/>
  <c r="B667" i="7"/>
  <c r="S664" i="5"/>
  <c r="B643" i="7"/>
  <c r="S640" i="5"/>
  <c r="B619" i="7"/>
  <c r="S616" i="5"/>
  <c r="B595" i="7"/>
  <c r="S592" i="5"/>
  <c r="B571" i="7"/>
  <c r="S568" i="5"/>
  <c r="B547" i="7"/>
  <c r="S544" i="5"/>
  <c r="B523" i="7"/>
  <c r="S520" i="5"/>
  <c r="B499" i="7"/>
  <c r="S496" i="5"/>
  <c r="B475" i="7"/>
  <c r="S472" i="5"/>
  <c r="B451" i="7"/>
  <c r="S448" i="5"/>
  <c r="B427" i="7"/>
  <c r="E424" i="5"/>
  <c r="S424" i="5" s="1"/>
  <c r="B419" i="7"/>
  <c r="E416" i="5"/>
  <c r="S416" i="5" s="1"/>
  <c r="B395" i="7"/>
  <c r="E392" i="5"/>
  <c r="S392" i="5" s="1"/>
  <c r="B371" i="7"/>
  <c r="E368" i="5"/>
  <c r="S368" i="5" s="1"/>
  <c r="B347" i="7"/>
  <c r="E344" i="5"/>
  <c r="S344" i="5" s="1"/>
  <c r="B315" i="7"/>
  <c r="E312" i="5"/>
  <c r="S312" i="5" s="1"/>
  <c r="B291" i="7"/>
  <c r="E288" i="5"/>
  <c r="S288" i="5" s="1"/>
  <c r="B267" i="7"/>
  <c r="E264" i="5"/>
  <c r="S264" i="5" s="1"/>
  <c r="B243" i="7"/>
  <c r="E240" i="5"/>
  <c r="S240" i="5" s="1"/>
  <c r="B227" i="7"/>
  <c r="E224" i="5"/>
  <c r="S224" i="5" s="1"/>
  <c r="B203" i="7"/>
  <c r="E200" i="5"/>
  <c r="S200" i="5" s="1"/>
  <c r="B179" i="7"/>
  <c r="E176" i="5"/>
  <c r="S176" i="5" s="1"/>
  <c r="B155" i="7"/>
  <c r="E152" i="5"/>
  <c r="S152" i="5" s="1"/>
  <c r="B139" i="7"/>
  <c r="E136" i="5"/>
  <c r="S136" i="5" s="1"/>
  <c r="B115" i="7"/>
  <c r="E112" i="5"/>
  <c r="S112" i="5" s="1"/>
  <c r="B91" i="7"/>
  <c r="E88" i="5"/>
  <c r="S88" i="5" s="1"/>
  <c r="B75" i="7"/>
  <c r="E72" i="5"/>
  <c r="S72" i="5" s="1"/>
  <c r="B35" i="7"/>
  <c r="E32" i="5"/>
  <c r="S32" i="5" s="1"/>
  <c r="A3" i="6"/>
  <c r="A3" i="5"/>
  <c r="C367" i="6"/>
  <c r="C367" i="5"/>
  <c r="C359" i="6"/>
  <c r="C359" i="5"/>
  <c r="C351" i="6"/>
  <c r="C351" i="5"/>
  <c r="C327" i="6"/>
  <c r="C327" i="5"/>
  <c r="C295" i="6"/>
  <c r="C295" i="5"/>
  <c r="C287" i="6"/>
  <c r="C287" i="5"/>
  <c r="C271" i="6"/>
  <c r="C271" i="5"/>
  <c r="C263" i="6"/>
  <c r="C263" i="5"/>
  <c r="C255" i="6"/>
  <c r="C255" i="5"/>
  <c r="C231" i="6"/>
  <c r="C231" i="5"/>
  <c r="C199" i="6"/>
  <c r="C199" i="5"/>
  <c r="C191" i="6"/>
  <c r="C191" i="5"/>
  <c r="C175" i="6"/>
  <c r="C175" i="5"/>
  <c r="C159" i="6"/>
  <c r="C159" i="5"/>
  <c r="C143" i="6"/>
  <c r="C143" i="5"/>
  <c r="C127" i="6"/>
  <c r="C127" i="5"/>
  <c r="C111" i="6"/>
  <c r="C111" i="5"/>
  <c r="C95" i="6"/>
  <c r="C95" i="5"/>
  <c r="C79" i="6"/>
  <c r="C79" i="5"/>
  <c r="C63" i="6"/>
  <c r="C63" i="5"/>
  <c r="C47" i="6"/>
  <c r="C47" i="5"/>
  <c r="C31" i="6"/>
  <c r="C31" i="5"/>
  <c r="C23" i="6"/>
  <c r="C23" i="5"/>
  <c r="C15" i="6"/>
  <c r="C15" i="5"/>
  <c r="C7" i="6"/>
  <c r="C7" i="5"/>
  <c r="C382" i="6"/>
  <c r="C382" i="5"/>
  <c r="C374" i="6"/>
  <c r="C374" i="5"/>
  <c r="C358" i="6"/>
  <c r="C358" i="5"/>
  <c r="C350" i="6"/>
  <c r="C350" i="5"/>
  <c r="C342" i="6"/>
  <c r="C342" i="5"/>
  <c r="C326" i="6"/>
  <c r="C326" i="5"/>
  <c r="C318" i="6"/>
  <c r="C318" i="5"/>
  <c r="C310" i="6"/>
  <c r="C310" i="5"/>
  <c r="C294" i="6"/>
  <c r="C294" i="5"/>
  <c r="C286" i="6"/>
  <c r="C286" i="5"/>
  <c r="C278" i="6"/>
  <c r="C278" i="5"/>
  <c r="C262" i="6"/>
  <c r="C262" i="5"/>
  <c r="C254" i="6"/>
  <c r="C254" i="5"/>
  <c r="C246" i="6"/>
  <c r="C246" i="5"/>
  <c r="C230" i="6"/>
  <c r="C230" i="5"/>
  <c r="C222" i="6"/>
  <c r="C222" i="5"/>
  <c r="C214" i="6"/>
  <c r="C214" i="5"/>
  <c r="C198" i="6"/>
  <c r="C198" i="5"/>
  <c r="C190" i="6"/>
  <c r="C190" i="5"/>
  <c r="C182" i="6"/>
  <c r="C182" i="5"/>
  <c r="C166" i="6"/>
  <c r="C166" i="5"/>
  <c r="C158" i="6"/>
  <c r="C158" i="5"/>
  <c r="C142" i="6"/>
  <c r="C142" i="5"/>
  <c r="C134" i="6"/>
  <c r="C134" i="5"/>
  <c r="C126" i="6"/>
  <c r="C126" i="5"/>
  <c r="C118" i="6"/>
  <c r="C118" i="5"/>
  <c r="C102" i="6"/>
  <c r="C102" i="5"/>
  <c r="C94" i="6"/>
  <c r="C94" i="5"/>
  <c r="C78" i="6"/>
  <c r="C78" i="5"/>
  <c r="C62" i="6"/>
  <c r="C62" i="5"/>
  <c r="C54" i="6"/>
  <c r="C54" i="5"/>
  <c r="C38" i="6"/>
  <c r="C38" i="5"/>
  <c r="C30" i="6"/>
  <c r="C30" i="5"/>
  <c r="C22" i="6"/>
  <c r="C22" i="5"/>
  <c r="C14" i="6"/>
  <c r="C14" i="5"/>
  <c r="C397" i="6"/>
  <c r="C397" i="5"/>
  <c r="C389" i="6"/>
  <c r="C389" i="5"/>
  <c r="C381" i="6"/>
  <c r="C381" i="5"/>
  <c r="S742" i="5"/>
  <c r="S734" i="5"/>
  <c r="B721" i="7"/>
  <c r="S718" i="5"/>
  <c r="B713" i="7"/>
  <c r="S710" i="5"/>
  <c r="B705" i="7"/>
  <c r="S702" i="5"/>
  <c r="B697" i="7"/>
  <c r="S694" i="5"/>
  <c r="B689" i="7"/>
  <c r="S686" i="5"/>
  <c r="B681" i="7"/>
  <c r="S678" i="5"/>
  <c r="B673" i="7"/>
  <c r="S670" i="5"/>
  <c r="B665" i="7"/>
  <c r="S662" i="5"/>
  <c r="B657" i="7"/>
  <c r="S654" i="5"/>
  <c r="B649" i="7"/>
  <c r="S646" i="5"/>
  <c r="B641" i="7"/>
  <c r="S638" i="5"/>
  <c r="B633" i="7"/>
  <c r="S630" i="5"/>
  <c r="B625" i="7"/>
  <c r="S622" i="5"/>
  <c r="B617" i="7"/>
  <c r="S614" i="5"/>
  <c r="B609" i="7"/>
  <c r="S606" i="5"/>
  <c r="B601" i="7"/>
  <c r="S598" i="5"/>
  <c r="B593" i="7"/>
  <c r="S590" i="5"/>
  <c r="B585" i="7"/>
  <c r="S582" i="5"/>
  <c r="B577" i="7"/>
  <c r="S574" i="5"/>
  <c r="B569" i="7"/>
  <c r="S566" i="5"/>
  <c r="B561" i="7"/>
  <c r="S558" i="5"/>
  <c r="B553" i="7"/>
  <c r="S550" i="5"/>
  <c r="B545" i="7"/>
  <c r="S542" i="5"/>
  <c r="B537" i="7"/>
  <c r="S534" i="5"/>
  <c r="B529" i="7"/>
  <c r="S526" i="5"/>
  <c r="B521" i="7"/>
  <c r="S518" i="5"/>
  <c r="B513" i="7"/>
  <c r="S510" i="5"/>
  <c r="B505" i="7"/>
  <c r="S502" i="5"/>
  <c r="B497" i="7"/>
  <c r="S494" i="5"/>
  <c r="B489" i="7"/>
  <c r="S486" i="5"/>
  <c r="B481" i="7"/>
  <c r="S478" i="5"/>
  <c r="B473" i="7"/>
  <c r="S470" i="5"/>
  <c r="B465" i="7"/>
  <c r="S462" i="5"/>
  <c r="B457" i="7"/>
  <c r="S454" i="5"/>
  <c r="B449" i="7"/>
  <c r="S446" i="5"/>
  <c r="B441" i="7"/>
  <c r="S438" i="5"/>
  <c r="B433" i="7"/>
  <c r="E430" i="5"/>
  <c r="S430" i="5" s="1"/>
  <c r="B425" i="7"/>
  <c r="E422" i="5"/>
  <c r="S422" i="5" s="1"/>
  <c r="B417" i="7"/>
  <c r="E414" i="5"/>
  <c r="S414" i="5" s="1"/>
  <c r="B409" i="7"/>
  <c r="E406" i="5"/>
  <c r="S406" i="5" s="1"/>
  <c r="B401" i="7"/>
  <c r="E398" i="5"/>
  <c r="S398" i="5" s="1"/>
  <c r="B393" i="7"/>
  <c r="E390" i="5"/>
  <c r="S390" i="5" s="1"/>
  <c r="B385" i="7"/>
  <c r="E382" i="5"/>
  <c r="S382" i="5" s="1"/>
  <c r="B377" i="7"/>
  <c r="E374" i="5"/>
  <c r="S374" i="5" s="1"/>
  <c r="B369" i="7"/>
  <c r="E366" i="5"/>
  <c r="S366" i="5" s="1"/>
  <c r="B361" i="7"/>
  <c r="E358" i="5"/>
  <c r="S358" i="5" s="1"/>
  <c r="B353" i="7"/>
  <c r="E350" i="5"/>
  <c r="S350" i="5" s="1"/>
  <c r="B345" i="7"/>
  <c r="E342" i="5"/>
  <c r="S342" i="5" s="1"/>
  <c r="B337" i="7"/>
  <c r="E334" i="5"/>
  <c r="S334" i="5" s="1"/>
  <c r="B329" i="7"/>
  <c r="E326" i="5"/>
  <c r="S326" i="5" s="1"/>
  <c r="B321" i="7"/>
  <c r="E318" i="5"/>
  <c r="S318" i="5" s="1"/>
  <c r="B313" i="7"/>
  <c r="E310" i="5"/>
  <c r="S310" i="5" s="1"/>
  <c r="B305" i="7"/>
  <c r="E302" i="5"/>
  <c r="S302" i="5" s="1"/>
  <c r="B297" i="7"/>
  <c r="E294" i="5"/>
  <c r="S294" i="5" s="1"/>
  <c r="B289" i="7"/>
  <c r="E286" i="5"/>
  <c r="S286" i="5" s="1"/>
  <c r="B281" i="7"/>
  <c r="E278" i="5"/>
  <c r="S278" i="5" s="1"/>
  <c r="B273" i="7"/>
  <c r="E270" i="5"/>
  <c r="S270" i="5" s="1"/>
  <c r="B265" i="7"/>
  <c r="E262" i="5"/>
  <c r="S262" i="5" s="1"/>
  <c r="B257" i="7"/>
  <c r="E254" i="5"/>
  <c r="S254" i="5" s="1"/>
  <c r="B249" i="7"/>
  <c r="E246" i="5"/>
  <c r="S246" i="5" s="1"/>
  <c r="B241" i="7"/>
  <c r="E238" i="5"/>
  <c r="S238" i="5" s="1"/>
  <c r="B233" i="7"/>
  <c r="E230" i="5"/>
  <c r="S230" i="5" s="1"/>
  <c r="B225" i="7"/>
  <c r="E222" i="5"/>
  <c r="S222" i="5" s="1"/>
  <c r="B217" i="7"/>
  <c r="E214" i="5"/>
  <c r="S214" i="5" s="1"/>
  <c r="B209" i="7"/>
  <c r="E206" i="5"/>
  <c r="S206" i="5" s="1"/>
  <c r="B201" i="7"/>
  <c r="E198" i="5"/>
  <c r="S198" i="5" s="1"/>
  <c r="B193" i="7"/>
  <c r="E190" i="5"/>
  <c r="S190" i="5" s="1"/>
  <c r="B185" i="7"/>
  <c r="E182" i="5"/>
  <c r="S182" i="5" s="1"/>
  <c r="B177" i="7"/>
  <c r="E174" i="5"/>
  <c r="S174" i="5" s="1"/>
  <c r="B169" i="7"/>
  <c r="E166" i="5"/>
  <c r="S166" i="5" s="1"/>
  <c r="B161" i="7"/>
  <c r="E158" i="5"/>
  <c r="S158" i="5" s="1"/>
  <c r="B153" i="7"/>
  <c r="E150" i="5"/>
  <c r="S150" i="5" s="1"/>
  <c r="B145" i="7"/>
  <c r="E142" i="5"/>
  <c r="S142" i="5" s="1"/>
  <c r="B137" i="7"/>
  <c r="E134" i="5"/>
  <c r="S134" i="5" s="1"/>
  <c r="B129" i="7"/>
  <c r="E126" i="5"/>
  <c r="S126" i="5" s="1"/>
  <c r="B121" i="7"/>
  <c r="E118" i="5"/>
  <c r="S118" i="5" s="1"/>
  <c r="B113" i="7"/>
  <c r="E110" i="5"/>
  <c r="S110" i="5" s="1"/>
  <c r="B105" i="7"/>
  <c r="E102" i="5"/>
  <c r="S102" i="5" s="1"/>
  <c r="B97" i="7"/>
  <c r="E94" i="5"/>
  <c r="S94" i="5" s="1"/>
  <c r="B89" i="7"/>
  <c r="E86" i="5"/>
  <c r="S86" i="5" s="1"/>
  <c r="B81" i="7"/>
  <c r="E78" i="5"/>
  <c r="S78" i="5" s="1"/>
  <c r="B73" i="7"/>
  <c r="E70" i="5"/>
  <c r="S70" i="5" s="1"/>
  <c r="B65" i="7"/>
  <c r="E62" i="5"/>
  <c r="S62" i="5" s="1"/>
  <c r="B57" i="7"/>
  <c r="E54" i="5"/>
  <c r="S54" i="5" s="1"/>
  <c r="B49" i="7"/>
  <c r="E46" i="5"/>
  <c r="S46" i="5" s="1"/>
  <c r="B41" i="7"/>
  <c r="E38" i="5"/>
  <c r="S38" i="5" s="1"/>
  <c r="B33" i="7"/>
  <c r="E30" i="5"/>
  <c r="S30" i="5" s="1"/>
  <c r="B25" i="7"/>
  <c r="E22" i="5"/>
  <c r="S22" i="5" s="1"/>
  <c r="B17" i="7"/>
  <c r="E14" i="5"/>
  <c r="S14" i="5" s="1"/>
  <c r="B9" i="7"/>
  <c r="E6" i="5"/>
  <c r="S6" i="5" s="1"/>
  <c r="A1" i="5"/>
  <c r="C725" i="5"/>
  <c r="C693" i="5"/>
  <c r="C661" i="5"/>
  <c r="C629" i="5"/>
  <c r="C597" i="5"/>
  <c r="C565" i="5"/>
  <c r="C533" i="5"/>
  <c r="C501" i="5"/>
  <c r="C469" i="5"/>
  <c r="C437" i="5"/>
  <c r="C405" i="5"/>
  <c r="C364" i="5"/>
  <c r="C279" i="5"/>
  <c r="C236" i="5"/>
  <c r="C148" i="5"/>
  <c r="C25" i="5"/>
  <c r="S666" i="5"/>
  <c r="S538" i="5"/>
  <c r="E410" i="5"/>
  <c r="S410" i="5" s="1"/>
  <c r="E282" i="5"/>
  <c r="S282" i="5" s="1"/>
  <c r="E154" i="5"/>
  <c r="S154" i="5" s="1"/>
  <c r="E26" i="5"/>
  <c r="S26" i="5" s="1"/>
  <c r="C718" i="5"/>
  <c r="C686" i="5"/>
  <c r="C654" i="5"/>
  <c r="C622" i="5"/>
  <c r="C590" i="5"/>
  <c r="C558" i="5"/>
  <c r="C526" i="5"/>
  <c r="C494" i="5"/>
  <c r="C462" i="5"/>
  <c r="C430" i="5"/>
  <c r="C398" i="5"/>
  <c r="C355" i="5"/>
  <c r="C313" i="5"/>
  <c r="C270" i="5"/>
  <c r="C227" i="5"/>
  <c r="C185" i="5"/>
  <c r="C86" i="5"/>
  <c r="C6" i="5"/>
  <c r="S641" i="5"/>
  <c r="S513" i="5"/>
  <c r="E385" i="5"/>
  <c r="S385" i="5" s="1"/>
  <c r="E257" i="5"/>
  <c r="S257" i="5" s="1"/>
  <c r="E129" i="5"/>
  <c r="S129" i="5" s="1"/>
  <c r="C42" i="6"/>
  <c r="C42" i="5"/>
  <c r="C729" i="5"/>
  <c r="C657" i="6"/>
  <c r="C657" i="5"/>
  <c r="C601" i="6"/>
  <c r="C601" i="5"/>
  <c r="C545" i="6"/>
  <c r="C545" i="5"/>
  <c r="C473" i="6"/>
  <c r="C473" i="5"/>
  <c r="C417" i="6"/>
  <c r="C417" i="5"/>
  <c r="A4" i="6"/>
  <c r="A4" i="5"/>
  <c r="C344" i="6"/>
  <c r="C344" i="5"/>
  <c r="C304" i="6"/>
  <c r="C304" i="5"/>
  <c r="C272" i="6"/>
  <c r="C272" i="5"/>
  <c r="C224" i="6"/>
  <c r="C224" i="5"/>
  <c r="C184" i="6"/>
  <c r="C184" i="5"/>
  <c r="C144" i="6"/>
  <c r="C144" i="5"/>
  <c r="C104" i="6"/>
  <c r="C104" i="5"/>
  <c r="C56" i="6"/>
  <c r="C56" i="5"/>
  <c r="C16" i="6"/>
  <c r="C16" i="5"/>
  <c r="C719" i="6"/>
  <c r="C719" i="5"/>
  <c r="C679" i="6"/>
  <c r="C679" i="5"/>
  <c r="C639" i="6"/>
  <c r="C639" i="5"/>
  <c r="C599" i="6"/>
  <c r="C599" i="5"/>
  <c r="C519" i="6"/>
  <c r="C519" i="5"/>
  <c r="C373" i="6"/>
  <c r="C373" i="5"/>
  <c r="C357" i="6"/>
  <c r="C357" i="5"/>
  <c r="C341" i="6"/>
  <c r="C341" i="5"/>
  <c r="C325" i="6"/>
  <c r="C325" i="5"/>
  <c r="C309" i="6"/>
  <c r="C309" i="5"/>
  <c r="C293" i="6"/>
  <c r="C293" i="5"/>
  <c r="C277" i="6"/>
  <c r="C277" i="5"/>
  <c r="C261" i="6"/>
  <c r="C261" i="5"/>
  <c r="C245" i="6"/>
  <c r="C245" i="5"/>
  <c r="C229" i="6"/>
  <c r="C229" i="5"/>
  <c r="C213" i="6"/>
  <c r="C213" i="5"/>
  <c r="C197" i="6"/>
  <c r="C197" i="5"/>
  <c r="C181" i="6"/>
  <c r="C181" i="5"/>
  <c r="C173" i="6"/>
  <c r="C173" i="5"/>
  <c r="C149" i="6"/>
  <c r="C149" i="5"/>
  <c r="C133" i="6"/>
  <c r="C133" i="5"/>
  <c r="C117" i="6"/>
  <c r="C117" i="5"/>
  <c r="C101" i="6"/>
  <c r="C101" i="5"/>
  <c r="C85" i="6"/>
  <c r="C85" i="5"/>
  <c r="C69" i="6"/>
  <c r="C69" i="5"/>
  <c r="C53" i="6"/>
  <c r="C53" i="5"/>
  <c r="C29" i="6"/>
  <c r="C29" i="5"/>
  <c r="C13" i="6"/>
  <c r="C13" i="5"/>
  <c r="C740" i="5"/>
  <c r="C724" i="6"/>
  <c r="C724" i="5"/>
  <c r="C700" i="6"/>
  <c r="C700" i="5"/>
  <c r="C684" i="6"/>
  <c r="C684" i="5"/>
  <c r="C668" i="6"/>
  <c r="C668" i="5"/>
  <c r="C652" i="6"/>
  <c r="C652" i="5"/>
  <c r="C636" i="6"/>
  <c r="C636" i="5"/>
  <c r="C612" i="6"/>
  <c r="C612" i="5"/>
  <c r="C596" i="6"/>
  <c r="C596" i="5"/>
  <c r="C580" i="6"/>
  <c r="C580" i="5"/>
  <c r="C564" i="6"/>
  <c r="C564" i="5"/>
  <c r="C548" i="6"/>
  <c r="C548" i="5"/>
  <c r="C524" i="6"/>
  <c r="C524" i="5"/>
  <c r="C508" i="6"/>
  <c r="C508" i="5"/>
  <c r="C492" i="6"/>
  <c r="C492" i="5"/>
  <c r="C468" i="6"/>
  <c r="C468" i="5"/>
  <c r="C452" i="6"/>
  <c r="C452" i="5"/>
  <c r="C436" i="6"/>
  <c r="C436" i="5"/>
  <c r="C428" i="6"/>
  <c r="C428" i="5"/>
  <c r="C412" i="6"/>
  <c r="C412" i="5"/>
  <c r="C404" i="6"/>
  <c r="C404" i="5"/>
  <c r="B720" i="7"/>
  <c r="S717" i="5"/>
  <c r="B704" i="7"/>
  <c r="S701" i="5"/>
  <c r="B680" i="7"/>
  <c r="S677" i="5"/>
  <c r="B664" i="7"/>
  <c r="S661" i="5"/>
  <c r="B648" i="7"/>
  <c r="S645" i="5"/>
  <c r="B632" i="7"/>
  <c r="S629" i="5"/>
  <c r="B616" i="7"/>
  <c r="S613" i="5"/>
  <c r="B600" i="7"/>
  <c r="S597" i="5"/>
  <c r="B576" i="7"/>
  <c r="S573" i="5"/>
  <c r="B560" i="7"/>
  <c r="S557" i="5"/>
  <c r="B544" i="7"/>
  <c r="S541" i="5"/>
  <c r="B528" i="7"/>
  <c r="S525" i="5"/>
  <c r="B512" i="7"/>
  <c r="S509" i="5"/>
  <c r="B488" i="7"/>
  <c r="S485" i="5"/>
  <c r="B472" i="7"/>
  <c r="S469" i="5"/>
  <c r="B456" i="7"/>
  <c r="S453" i="5"/>
  <c r="B440" i="7"/>
  <c r="S437" i="5"/>
  <c r="B424" i="7"/>
  <c r="E421" i="5"/>
  <c r="S421" i="5" s="1"/>
  <c r="B408" i="7"/>
  <c r="E405" i="5"/>
  <c r="S405" i="5" s="1"/>
  <c r="B392" i="7"/>
  <c r="E389" i="5"/>
  <c r="S389" i="5" s="1"/>
  <c r="B368" i="7"/>
  <c r="E365" i="5"/>
  <c r="S365" i="5" s="1"/>
  <c r="B352" i="7"/>
  <c r="E349" i="5"/>
  <c r="S349" i="5" s="1"/>
  <c r="B336" i="7"/>
  <c r="E333" i="5"/>
  <c r="S333" i="5" s="1"/>
  <c r="B320" i="7"/>
  <c r="E317" i="5"/>
  <c r="S317" i="5" s="1"/>
  <c r="B304" i="7"/>
  <c r="E301" i="5"/>
  <c r="S301" i="5" s="1"/>
  <c r="B288" i="7"/>
  <c r="E285" i="5"/>
  <c r="S285" i="5" s="1"/>
  <c r="B272" i="7"/>
  <c r="E269" i="5"/>
  <c r="S269" i="5" s="1"/>
  <c r="B248" i="7"/>
  <c r="E245" i="5"/>
  <c r="S245" i="5" s="1"/>
  <c r="B232" i="7"/>
  <c r="E229" i="5"/>
  <c r="S229" i="5" s="1"/>
  <c r="B216" i="7"/>
  <c r="E213" i="5"/>
  <c r="S213" i="5" s="1"/>
  <c r="B200" i="7"/>
  <c r="E197" i="5"/>
  <c r="S197" i="5" s="1"/>
  <c r="B184" i="7"/>
  <c r="E181" i="5"/>
  <c r="S181" i="5" s="1"/>
  <c r="B168" i="7"/>
  <c r="E165" i="5"/>
  <c r="S165" i="5" s="1"/>
  <c r="B152" i="7"/>
  <c r="E149" i="5"/>
  <c r="S149" i="5" s="1"/>
  <c r="B136" i="7"/>
  <c r="E133" i="5"/>
  <c r="S133" i="5" s="1"/>
  <c r="B120" i="7"/>
  <c r="E117" i="5"/>
  <c r="S117" i="5" s="1"/>
  <c r="B104" i="7"/>
  <c r="E101" i="5"/>
  <c r="S101" i="5" s="1"/>
  <c r="B88" i="7"/>
  <c r="E85" i="5"/>
  <c r="S85" i="5" s="1"/>
  <c r="B72" i="7"/>
  <c r="E69" i="5"/>
  <c r="S69" i="5" s="1"/>
  <c r="B64" i="7"/>
  <c r="E61" i="5"/>
  <c r="S61" i="5" s="1"/>
  <c r="B56" i="7"/>
  <c r="E53" i="5"/>
  <c r="S53" i="5" s="1"/>
  <c r="B40" i="7"/>
  <c r="E37" i="5"/>
  <c r="S37" i="5" s="1"/>
  <c r="B32" i="7"/>
  <c r="E29" i="5"/>
  <c r="S29" i="5" s="1"/>
  <c r="B24" i="7"/>
  <c r="E21" i="5"/>
  <c r="S21" i="5" s="1"/>
  <c r="B16" i="7"/>
  <c r="E13" i="5"/>
  <c r="S13" i="5" s="1"/>
  <c r="E5" i="5"/>
  <c r="S5" i="5" s="1"/>
  <c r="C372" i="6"/>
  <c r="C372" i="5"/>
  <c r="C356" i="6"/>
  <c r="C356" i="5"/>
  <c r="C348" i="6"/>
  <c r="C348" i="5"/>
  <c r="C340" i="6"/>
  <c r="C340" i="5"/>
  <c r="C324" i="6"/>
  <c r="C324" i="5"/>
  <c r="C316" i="6"/>
  <c r="C316" i="5"/>
  <c r="C308" i="6"/>
  <c r="C308" i="5"/>
  <c r="C292" i="6"/>
  <c r="C292" i="5"/>
  <c r="C284" i="6"/>
  <c r="C284" i="5"/>
  <c r="C276" i="6"/>
  <c r="C276" i="5"/>
  <c r="C260" i="6"/>
  <c r="C260" i="5"/>
  <c r="C252" i="6"/>
  <c r="C252" i="5"/>
  <c r="C244" i="6"/>
  <c r="C244" i="5"/>
  <c r="C228" i="6"/>
  <c r="C228" i="5"/>
  <c r="C220" i="6"/>
  <c r="C220" i="5"/>
  <c r="C212" i="6"/>
  <c r="C212" i="5"/>
  <c r="C196" i="6"/>
  <c r="C196" i="5"/>
  <c r="C188" i="6"/>
  <c r="C188" i="5"/>
  <c r="C180" i="6"/>
  <c r="C180" i="5"/>
  <c r="C164" i="6"/>
  <c r="C164" i="5"/>
  <c r="C156" i="6"/>
  <c r="C156" i="5"/>
  <c r="C140" i="6"/>
  <c r="C140" i="5"/>
  <c r="C132" i="6"/>
  <c r="C132" i="5"/>
  <c r="C116" i="6"/>
  <c r="C116" i="5"/>
  <c r="C108" i="6"/>
  <c r="C108" i="5"/>
  <c r="C100" i="6"/>
  <c r="C100" i="5"/>
  <c r="C92" i="6"/>
  <c r="C92" i="5"/>
  <c r="C84" i="6"/>
  <c r="C84" i="5"/>
  <c r="C76" i="6"/>
  <c r="C76" i="5"/>
  <c r="C68" i="6"/>
  <c r="C68" i="5"/>
  <c r="C60" i="6"/>
  <c r="C60" i="5"/>
  <c r="C52" i="6"/>
  <c r="C52" i="5"/>
  <c r="C44" i="6"/>
  <c r="C44" i="5"/>
  <c r="C36" i="6"/>
  <c r="C36" i="5"/>
  <c r="C28" i="6"/>
  <c r="C28" i="5"/>
  <c r="C20" i="6"/>
  <c r="C20" i="5"/>
  <c r="C12" i="6"/>
  <c r="C12" i="5"/>
  <c r="C747" i="5"/>
  <c r="C739" i="5"/>
  <c r="C731" i="5"/>
  <c r="C723" i="6"/>
  <c r="C723" i="5"/>
  <c r="C715" i="6"/>
  <c r="C715" i="5"/>
  <c r="C707" i="6"/>
  <c r="C707" i="5"/>
  <c r="C699" i="6"/>
  <c r="C699" i="5"/>
  <c r="C691" i="6"/>
  <c r="C691" i="5"/>
  <c r="C683" i="6"/>
  <c r="C683" i="5"/>
  <c r="C675" i="6"/>
  <c r="C675" i="5"/>
  <c r="C667" i="6"/>
  <c r="C667" i="5"/>
  <c r="C659" i="6"/>
  <c r="C659" i="5"/>
  <c r="C651" i="6"/>
  <c r="C651" i="5"/>
  <c r="C643" i="6"/>
  <c r="C643" i="5"/>
  <c r="C635" i="6"/>
  <c r="C635" i="5"/>
  <c r="C627" i="6"/>
  <c r="C627" i="5"/>
  <c r="C619" i="6"/>
  <c r="C619" i="5"/>
  <c r="C611" i="6"/>
  <c r="C611" i="5"/>
  <c r="C603" i="6"/>
  <c r="C603" i="5"/>
  <c r="C595" i="6"/>
  <c r="C595" i="5"/>
  <c r="C587" i="6"/>
  <c r="C587" i="5"/>
  <c r="C579" i="6"/>
  <c r="C579" i="5"/>
  <c r="C571" i="6"/>
  <c r="C571" i="5"/>
  <c r="C563" i="6"/>
  <c r="C563" i="5"/>
  <c r="C555" i="6"/>
  <c r="C555" i="5"/>
  <c r="C547" i="6"/>
  <c r="C547" i="5"/>
  <c r="C539" i="6"/>
  <c r="C539" i="5"/>
  <c r="C531" i="6"/>
  <c r="C531" i="5"/>
  <c r="C523" i="6"/>
  <c r="C523" i="5"/>
  <c r="C515" i="6"/>
  <c r="C515" i="5"/>
  <c r="C507" i="6"/>
  <c r="C507" i="5"/>
  <c r="C499" i="6"/>
  <c r="C499" i="5"/>
  <c r="C491" i="6"/>
  <c r="C491" i="5"/>
  <c r="C483" i="6"/>
  <c r="C483" i="5"/>
  <c r="C475" i="6"/>
  <c r="C475" i="5"/>
  <c r="C467" i="6"/>
  <c r="C467" i="5"/>
  <c r="C459" i="6"/>
  <c r="C459" i="5"/>
  <c r="C451" i="6"/>
  <c r="C451" i="5"/>
  <c r="C443" i="6"/>
  <c r="C443" i="5"/>
  <c r="C435" i="6"/>
  <c r="C435" i="5"/>
  <c r="C427" i="6"/>
  <c r="C427" i="5"/>
  <c r="C419" i="6"/>
  <c r="C419" i="5"/>
  <c r="C411" i="6"/>
  <c r="C411" i="5"/>
  <c r="C403" i="6"/>
  <c r="C403" i="5"/>
  <c r="C395" i="6"/>
  <c r="C395" i="5"/>
  <c r="C379" i="6"/>
  <c r="C379" i="5"/>
  <c r="B727" i="7"/>
  <c r="B719" i="7"/>
  <c r="S716" i="5"/>
  <c r="B711" i="7"/>
  <c r="B703" i="7"/>
  <c r="B695" i="7"/>
  <c r="B687" i="7"/>
  <c r="B679" i="7"/>
  <c r="S676" i="5"/>
  <c r="B671" i="7"/>
  <c r="B663" i="7"/>
  <c r="B655" i="7"/>
  <c r="S652" i="5"/>
  <c r="B647" i="7"/>
  <c r="B639" i="7"/>
  <c r="B631" i="7"/>
  <c r="S628" i="5"/>
  <c r="B623" i="7"/>
  <c r="B615" i="7"/>
  <c r="B607" i="7"/>
  <c r="B599" i="7"/>
  <c r="B591" i="7"/>
  <c r="S588" i="5"/>
  <c r="B583" i="7"/>
  <c r="B575" i="7"/>
  <c r="B567" i="7"/>
  <c r="S564" i="5"/>
  <c r="B559" i="7"/>
  <c r="B551" i="7"/>
  <c r="B543" i="7"/>
  <c r="B535" i="7"/>
  <c r="B527" i="7"/>
  <c r="S524" i="5"/>
  <c r="B519" i="7"/>
  <c r="B511" i="7"/>
  <c r="B503" i="7"/>
  <c r="S500" i="5"/>
  <c r="B495" i="7"/>
  <c r="B487" i="7"/>
  <c r="B479" i="7"/>
  <c r="B471" i="7"/>
  <c r="S468" i="5"/>
  <c r="B463" i="7"/>
  <c r="S460" i="5"/>
  <c r="B455" i="7"/>
  <c r="B447" i="7"/>
  <c r="B439" i="7"/>
  <c r="B431" i="7"/>
  <c r="E428" i="5"/>
  <c r="B423" i="7"/>
  <c r="E420" i="5"/>
  <c r="S420" i="5" s="1"/>
  <c r="B415" i="7"/>
  <c r="E412" i="5"/>
  <c r="S412" i="5" s="1"/>
  <c r="B407" i="7"/>
  <c r="E404" i="5"/>
  <c r="B399" i="7"/>
  <c r="E396" i="5"/>
  <c r="S396" i="5" s="1"/>
  <c r="B391" i="7"/>
  <c r="E388" i="5"/>
  <c r="S388" i="5" s="1"/>
  <c r="B383" i="7"/>
  <c r="E380" i="5"/>
  <c r="S380" i="5" s="1"/>
  <c r="B375" i="7"/>
  <c r="E372" i="5"/>
  <c r="S372" i="5" s="1"/>
  <c r="B367" i="7"/>
  <c r="E364" i="5"/>
  <c r="B359" i="7"/>
  <c r="E356" i="5"/>
  <c r="B351" i="7"/>
  <c r="E348" i="5"/>
  <c r="S348" i="5" s="1"/>
  <c r="B343" i="7"/>
  <c r="E340" i="5"/>
  <c r="B335" i="7"/>
  <c r="E332" i="5"/>
  <c r="S332" i="5" s="1"/>
  <c r="B327" i="7"/>
  <c r="E324" i="5"/>
  <c r="B319" i="7"/>
  <c r="E316" i="5"/>
  <c r="S316" i="5" s="1"/>
  <c r="B311" i="7"/>
  <c r="E308" i="5"/>
  <c r="S308" i="5" s="1"/>
  <c r="B303" i="7"/>
  <c r="E300" i="5"/>
  <c r="B295" i="7"/>
  <c r="E292" i="5"/>
  <c r="S292" i="5" s="1"/>
  <c r="B287" i="7"/>
  <c r="E284" i="5"/>
  <c r="S284" i="5" s="1"/>
  <c r="B279" i="7"/>
  <c r="E276" i="5"/>
  <c r="S276" i="5" s="1"/>
  <c r="B271" i="7"/>
  <c r="E268" i="5"/>
  <c r="S268" i="5" s="1"/>
  <c r="B263" i="7"/>
  <c r="E260" i="5"/>
  <c r="S260" i="5" s="1"/>
  <c r="B255" i="7"/>
  <c r="E252" i="5"/>
  <c r="S252" i="5" s="1"/>
  <c r="B247" i="7"/>
  <c r="E244" i="5"/>
  <c r="S244" i="5" s="1"/>
  <c r="B239" i="7"/>
  <c r="E236" i="5"/>
  <c r="B231" i="7"/>
  <c r="E228" i="5"/>
  <c r="B223" i="7"/>
  <c r="E220" i="5"/>
  <c r="S220" i="5" s="1"/>
  <c r="B215" i="7"/>
  <c r="E212" i="5"/>
  <c r="S212" i="5" s="1"/>
  <c r="B207" i="7"/>
  <c r="E204" i="5"/>
  <c r="S204" i="5" s="1"/>
  <c r="B199" i="7"/>
  <c r="E196" i="5"/>
  <c r="B191" i="7"/>
  <c r="E188" i="5"/>
  <c r="S188" i="5" s="1"/>
  <c r="B183" i="7"/>
  <c r="E180" i="5"/>
  <c r="S180" i="5" s="1"/>
  <c r="B175" i="7"/>
  <c r="E172" i="5"/>
  <c r="B167" i="7"/>
  <c r="E164" i="5"/>
  <c r="S164" i="5" s="1"/>
  <c r="B159" i="7"/>
  <c r="E156" i="5"/>
  <c r="S156" i="5" s="1"/>
  <c r="B151" i="7"/>
  <c r="E148" i="5"/>
  <c r="B143" i="7"/>
  <c r="E140" i="5"/>
  <c r="S140" i="5" s="1"/>
  <c r="B135" i="7"/>
  <c r="E132" i="5"/>
  <c r="S132" i="5" s="1"/>
  <c r="B127" i="7"/>
  <c r="E124" i="5"/>
  <c r="S124" i="5" s="1"/>
  <c r="B119" i="7"/>
  <c r="E116" i="5"/>
  <c r="S116" i="5" s="1"/>
  <c r="B111" i="7"/>
  <c r="E108" i="5"/>
  <c r="B103" i="7"/>
  <c r="E100" i="5"/>
  <c r="B95" i="7"/>
  <c r="E92" i="5"/>
  <c r="S92" i="5" s="1"/>
  <c r="B87" i="7"/>
  <c r="E84" i="5"/>
  <c r="B79" i="7"/>
  <c r="E76" i="5"/>
  <c r="S76" i="5" s="1"/>
  <c r="B71" i="7"/>
  <c r="E68" i="5"/>
  <c r="B63" i="7"/>
  <c r="E60" i="5"/>
  <c r="S60" i="5" s="1"/>
  <c r="B55" i="7"/>
  <c r="E52" i="5"/>
  <c r="S52" i="5" s="1"/>
  <c r="B47" i="7"/>
  <c r="E44" i="5"/>
  <c r="B39" i="7"/>
  <c r="E36" i="5"/>
  <c r="S36" i="5" s="1"/>
  <c r="B31" i="7"/>
  <c r="E28" i="5"/>
  <c r="S28" i="5" s="1"/>
  <c r="B23" i="7"/>
  <c r="E20" i="5"/>
  <c r="S20" i="5" s="1"/>
  <c r="B15" i="7"/>
  <c r="E12" i="5"/>
  <c r="S12" i="5" s="1"/>
  <c r="C717" i="5"/>
  <c r="C685" i="5"/>
  <c r="C653" i="5"/>
  <c r="C621" i="5"/>
  <c r="C589" i="5"/>
  <c r="C557" i="5"/>
  <c r="C525" i="5"/>
  <c r="C493" i="5"/>
  <c r="C461" i="5"/>
  <c r="C429" i="5"/>
  <c r="C396" i="5"/>
  <c r="C311" i="5"/>
  <c r="C268" i="5"/>
  <c r="C183" i="5"/>
  <c r="C137" i="5"/>
  <c r="C83" i="5"/>
  <c r="S746" i="5"/>
  <c r="S634" i="5"/>
  <c r="S506" i="5"/>
  <c r="E378" i="5"/>
  <c r="S378" i="5" s="1"/>
  <c r="E250" i="5"/>
  <c r="S250" i="5" s="1"/>
  <c r="E122" i="5"/>
  <c r="S122" i="5" s="1"/>
  <c r="C713" i="6"/>
  <c r="C713" i="5"/>
  <c r="C673" i="6"/>
  <c r="C673" i="5"/>
  <c r="C633" i="6"/>
  <c r="C633" i="5"/>
  <c r="C585" i="6"/>
  <c r="C585" i="5"/>
  <c r="C529" i="6"/>
  <c r="C529" i="5"/>
  <c r="C489" i="6"/>
  <c r="C489" i="5"/>
  <c r="C425" i="6"/>
  <c r="C425" i="5"/>
  <c r="C360" i="6"/>
  <c r="C360" i="5"/>
  <c r="C336" i="6"/>
  <c r="C336" i="5"/>
  <c r="C296" i="6"/>
  <c r="C296" i="5"/>
  <c r="C256" i="6"/>
  <c r="C256" i="5"/>
  <c r="C232" i="6"/>
  <c r="C232" i="5"/>
  <c r="C192" i="6"/>
  <c r="C192" i="5"/>
  <c r="C160" i="6"/>
  <c r="C160" i="5"/>
  <c r="C136" i="6"/>
  <c r="C136" i="5"/>
  <c r="C96" i="6"/>
  <c r="C96" i="5"/>
  <c r="C64" i="6"/>
  <c r="C64" i="5"/>
  <c r="C24" i="6"/>
  <c r="C24" i="5"/>
  <c r="C735" i="5"/>
  <c r="C711" i="6"/>
  <c r="C711" i="5"/>
  <c r="C671" i="6"/>
  <c r="C671" i="5"/>
  <c r="C631" i="6"/>
  <c r="C631" i="5"/>
  <c r="C551" i="6"/>
  <c r="C551" i="5"/>
  <c r="C365" i="6"/>
  <c r="C365" i="5"/>
  <c r="C349" i="6"/>
  <c r="C349" i="5"/>
  <c r="C333" i="6"/>
  <c r="C333" i="5"/>
  <c r="C317" i="6"/>
  <c r="C317" i="5"/>
  <c r="C301" i="6"/>
  <c r="C301" i="5"/>
  <c r="C285" i="6"/>
  <c r="C285" i="5"/>
  <c r="C269" i="6"/>
  <c r="C269" i="5"/>
  <c r="C253" i="6"/>
  <c r="C253" i="5"/>
  <c r="C237" i="6"/>
  <c r="C237" i="5"/>
  <c r="C221" i="6"/>
  <c r="C221" i="5"/>
  <c r="C205" i="6"/>
  <c r="C205" i="5"/>
  <c r="C189" i="6"/>
  <c r="C189" i="5"/>
  <c r="C157" i="6"/>
  <c r="C157" i="5"/>
  <c r="C141" i="6"/>
  <c r="C141" i="5"/>
  <c r="C125" i="6"/>
  <c r="C125" i="5"/>
  <c r="C109" i="6"/>
  <c r="C109" i="5"/>
  <c r="C93" i="6"/>
  <c r="C93" i="5"/>
  <c r="C77" i="6"/>
  <c r="C77" i="5"/>
  <c r="C61" i="6"/>
  <c r="C61" i="5"/>
  <c r="C45" i="6"/>
  <c r="C45" i="5"/>
  <c r="C37" i="6"/>
  <c r="C37" i="5"/>
  <c r="C21" i="6"/>
  <c r="C21" i="5"/>
  <c r="C748" i="5"/>
  <c r="C732" i="5"/>
  <c r="C716" i="6"/>
  <c r="C716" i="5"/>
  <c r="C708" i="6"/>
  <c r="C708" i="5"/>
  <c r="C692" i="6"/>
  <c r="C692" i="5"/>
  <c r="C676" i="6"/>
  <c r="C676" i="5"/>
  <c r="C660" i="6"/>
  <c r="C660" i="5"/>
  <c r="C644" i="6"/>
  <c r="C644" i="5"/>
  <c r="C628" i="6"/>
  <c r="C628" i="5"/>
  <c r="C620" i="6"/>
  <c r="C620" i="5"/>
  <c r="C604" i="6"/>
  <c r="C604" i="5"/>
  <c r="C588" i="6"/>
  <c r="C588" i="5"/>
  <c r="C572" i="6"/>
  <c r="C572" i="5"/>
  <c r="C556" i="6"/>
  <c r="C556" i="5"/>
  <c r="C540" i="6"/>
  <c r="C540" i="5"/>
  <c r="C532" i="6"/>
  <c r="C532" i="5"/>
  <c r="C516" i="6"/>
  <c r="C516" i="5"/>
  <c r="C500" i="6"/>
  <c r="C500" i="5"/>
  <c r="C484" i="6"/>
  <c r="C484" i="5"/>
  <c r="C476" i="6"/>
  <c r="C476" i="5"/>
  <c r="C460" i="6"/>
  <c r="C460" i="5"/>
  <c r="C444" i="6"/>
  <c r="C444" i="5"/>
  <c r="C420" i="6"/>
  <c r="C420" i="5"/>
  <c r="C388" i="6"/>
  <c r="C388" i="5"/>
  <c r="C380" i="6"/>
  <c r="C380" i="5"/>
  <c r="S741" i="5"/>
  <c r="S725" i="5"/>
  <c r="B712" i="7"/>
  <c r="S709" i="5"/>
  <c r="B696" i="7"/>
  <c r="S693" i="5"/>
  <c r="B688" i="7"/>
  <c r="S685" i="5"/>
  <c r="B672" i="7"/>
  <c r="S669" i="5"/>
  <c r="B656" i="7"/>
  <c r="S653" i="5"/>
  <c r="B640" i="7"/>
  <c r="S637" i="5"/>
  <c r="B624" i="7"/>
  <c r="S621" i="5"/>
  <c r="B608" i="7"/>
  <c r="S605" i="5"/>
  <c r="B592" i="7"/>
  <c r="S589" i="5"/>
  <c r="B584" i="7"/>
  <c r="S581" i="5"/>
  <c r="B568" i="7"/>
  <c r="S565" i="5"/>
  <c r="B552" i="7"/>
  <c r="S549" i="5"/>
  <c r="B536" i="7"/>
  <c r="S533" i="5"/>
  <c r="B520" i="7"/>
  <c r="S517" i="5"/>
  <c r="B504" i="7"/>
  <c r="S501" i="5"/>
  <c r="B496" i="7"/>
  <c r="S493" i="5"/>
  <c r="B480" i="7"/>
  <c r="S477" i="5"/>
  <c r="B464" i="7"/>
  <c r="S461" i="5"/>
  <c r="B448" i="7"/>
  <c r="S445" i="5"/>
  <c r="B432" i="7"/>
  <c r="E429" i="5"/>
  <c r="S429" i="5" s="1"/>
  <c r="B416" i="7"/>
  <c r="E413" i="5"/>
  <c r="S413" i="5" s="1"/>
  <c r="B400" i="7"/>
  <c r="E397" i="5"/>
  <c r="S397" i="5" s="1"/>
  <c r="B384" i="7"/>
  <c r="E381" i="5"/>
  <c r="S381" i="5" s="1"/>
  <c r="B376" i="7"/>
  <c r="E373" i="5"/>
  <c r="S373" i="5" s="1"/>
  <c r="B360" i="7"/>
  <c r="E357" i="5"/>
  <c r="S357" i="5" s="1"/>
  <c r="B344" i="7"/>
  <c r="E341" i="5"/>
  <c r="S341" i="5" s="1"/>
  <c r="B328" i="7"/>
  <c r="E325" i="5"/>
  <c r="S325" i="5" s="1"/>
  <c r="B312" i="7"/>
  <c r="E309" i="5"/>
  <c r="S309" i="5" s="1"/>
  <c r="B296" i="7"/>
  <c r="E293" i="5"/>
  <c r="S293" i="5" s="1"/>
  <c r="B280" i="7"/>
  <c r="E277" i="5"/>
  <c r="S277" i="5" s="1"/>
  <c r="B264" i="7"/>
  <c r="E261" i="5"/>
  <c r="S261" i="5" s="1"/>
  <c r="B256" i="7"/>
  <c r="E253" i="5"/>
  <c r="S253" i="5" s="1"/>
  <c r="B240" i="7"/>
  <c r="E237" i="5"/>
  <c r="S237" i="5" s="1"/>
  <c r="B224" i="7"/>
  <c r="E221" i="5"/>
  <c r="S221" i="5" s="1"/>
  <c r="B208" i="7"/>
  <c r="E205" i="5"/>
  <c r="S205" i="5" s="1"/>
  <c r="B192" i="7"/>
  <c r="E189" i="5"/>
  <c r="S189" i="5" s="1"/>
  <c r="B176" i="7"/>
  <c r="E173" i="5"/>
  <c r="S173" i="5" s="1"/>
  <c r="B160" i="7"/>
  <c r="E157" i="5"/>
  <c r="S157" i="5" s="1"/>
  <c r="B144" i="7"/>
  <c r="E141" i="5"/>
  <c r="S141" i="5" s="1"/>
  <c r="B128" i="7"/>
  <c r="E125" i="5"/>
  <c r="S125" i="5" s="1"/>
  <c r="B112" i="7"/>
  <c r="E109" i="5"/>
  <c r="S109" i="5" s="1"/>
  <c r="B96" i="7"/>
  <c r="E93" i="5"/>
  <c r="S93" i="5" s="1"/>
  <c r="B80" i="7"/>
  <c r="E77" i="5"/>
  <c r="S77" i="5" s="1"/>
  <c r="B48" i="7"/>
  <c r="E45" i="5"/>
  <c r="S45" i="5" s="1"/>
  <c r="C371" i="6"/>
  <c r="C371" i="5"/>
  <c r="C363" i="6"/>
  <c r="C363" i="5"/>
  <c r="C347" i="6"/>
  <c r="C347" i="5"/>
  <c r="C339" i="6"/>
  <c r="C339" i="5"/>
  <c r="C331" i="6"/>
  <c r="C331" i="5"/>
  <c r="C315" i="6"/>
  <c r="C315" i="5"/>
  <c r="C307" i="6"/>
  <c r="C307" i="5"/>
  <c r="C299" i="6"/>
  <c r="C299" i="5"/>
  <c r="C283" i="6"/>
  <c r="C283" i="5"/>
  <c r="C275" i="6"/>
  <c r="C275" i="5"/>
  <c r="C267" i="6"/>
  <c r="C267" i="5"/>
  <c r="C251" i="6"/>
  <c r="C251" i="5"/>
  <c r="C243" i="6"/>
  <c r="C243" i="5"/>
  <c r="C235" i="6"/>
  <c r="C235" i="5"/>
  <c r="C219" i="6"/>
  <c r="C219" i="5"/>
  <c r="C211" i="6"/>
  <c r="C211" i="5"/>
  <c r="C203" i="6"/>
  <c r="C203" i="5"/>
  <c r="C187" i="6"/>
  <c r="C187" i="5"/>
  <c r="C179" i="6"/>
  <c r="C179" i="5"/>
  <c r="C171" i="6"/>
  <c r="C171" i="5"/>
  <c r="C155" i="6"/>
  <c r="C155" i="5"/>
  <c r="C147" i="6"/>
  <c r="C147" i="5"/>
  <c r="C139" i="6"/>
  <c r="C139" i="5"/>
  <c r="C131" i="6"/>
  <c r="C131" i="5"/>
  <c r="C115" i="6"/>
  <c r="C115" i="5"/>
  <c r="C107" i="6"/>
  <c r="C107" i="5"/>
  <c r="C91" i="6"/>
  <c r="C91" i="5"/>
  <c r="C75" i="6"/>
  <c r="C75" i="5"/>
  <c r="C67" i="6"/>
  <c r="C67" i="5"/>
  <c r="C59" i="6"/>
  <c r="C59" i="5"/>
  <c r="C51" i="6"/>
  <c r="C51" i="5"/>
  <c r="C43" i="6"/>
  <c r="C43" i="5"/>
  <c r="C35" i="6"/>
  <c r="C35" i="5"/>
  <c r="C27" i="6"/>
  <c r="C27" i="5"/>
  <c r="C19" i="6"/>
  <c r="C19" i="5"/>
  <c r="C11" i="6"/>
  <c r="C11" i="5"/>
  <c r="C746" i="5"/>
  <c r="C738" i="5"/>
  <c r="C730" i="5"/>
  <c r="C722" i="6"/>
  <c r="C722" i="5"/>
  <c r="C714" i="6"/>
  <c r="C714" i="5"/>
  <c r="C706" i="6"/>
  <c r="C706" i="5"/>
  <c r="C698" i="6"/>
  <c r="C698" i="5"/>
  <c r="C690" i="6"/>
  <c r="C690" i="5"/>
  <c r="C682" i="6"/>
  <c r="C682" i="5"/>
  <c r="C674" i="6"/>
  <c r="C674" i="5"/>
  <c r="C666" i="6"/>
  <c r="C666" i="5"/>
  <c r="C658" i="6"/>
  <c r="C658" i="5"/>
  <c r="C650" i="6"/>
  <c r="C650" i="5"/>
  <c r="C642" i="6"/>
  <c r="C642" i="5"/>
  <c r="C634" i="6"/>
  <c r="C634" i="5"/>
  <c r="C626" i="6"/>
  <c r="C626" i="5"/>
  <c r="C618" i="6"/>
  <c r="C618" i="5"/>
  <c r="C610" i="6"/>
  <c r="C610" i="5"/>
  <c r="C602" i="6"/>
  <c r="C602" i="5"/>
  <c r="C594" i="6"/>
  <c r="C594" i="5"/>
  <c r="C586" i="6"/>
  <c r="C586" i="5"/>
  <c r="C578" i="6"/>
  <c r="C578" i="5"/>
  <c r="C570" i="6"/>
  <c r="C570" i="5"/>
  <c r="C562" i="6"/>
  <c r="C562" i="5"/>
  <c r="C554" i="6"/>
  <c r="C554" i="5"/>
  <c r="C546" i="6"/>
  <c r="C546" i="5"/>
  <c r="C538" i="6"/>
  <c r="C538" i="5"/>
  <c r="C530" i="6"/>
  <c r="C530" i="5"/>
  <c r="C522" i="6"/>
  <c r="C522" i="5"/>
  <c r="C514" i="6"/>
  <c r="C514" i="5"/>
  <c r="C506" i="6"/>
  <c r="C506" i="5"/>
  <c r="C498" i="6"/>
  <c r="C498" i="5"/>
  <c r="C490" i="6"/>
  <c r="C490" i="5"/>
  <c r="C482" i="6"/>
  <c r="C482" i="5"/>
  <c r="C474" i="6"/>
  <c r="C474" i="5"/>
  <c r="C466" i="6"/>
  <c r="C466" i="5"/>
  <c r="C458" i="6"/>
  <c r="C458" i="5"/>
  <c r="C450" i="6"/>
  <c r="C450" i="5"/>
  <c r="C442" i="6"/>
  <c r="C442" i="5"/>
  <c r="C434" i="6"/>
  <c r="C434" i="5"/>
  <c r="C426" i="6"/>
  <c r="C426" i="5"/>
  <c r="C418" i="6"/>
  <c r="C418" i="5"/>
  <c r="C410" i="6"/>
  <c r="C410" i="5"/>
  <c r="C402" i="6"/>
  <c r="C402" i="5"/>
  <c r="C394" i="6"/>
  <c r="C394" i="5"/>
  <c r="C378" i="6"/>
  <c r="C378" i="5"/>
  <c r="S739" i="5"/>
  <c r="S731" i="5"/>
  <c r="B726" i="7"/>
  <c r="S723" i="5"/>
  <c r="B718" i="7"/>
  <c r="S715" i="5"/>
  <c r="B710" i="7"/>
  <c r="S707" i="5"/>
  <c r="B702" i="7"/>
  <c r="S699" i="5"/>
  <c r="B694" i="7"/>
  <c r="S691" i="5"/>
  <c r="B686" i="7"/>
  <c r="S683" i="5"/>
  <c r="B678" i="7"/>
  <c r="S675" i="5"/>
  <c r="B670" i="7"/>
  <c r="S667" i="5"/>
  <c r="B662" i="7"/>
  <c r="S659" i="5"/>
  <c r="B654" i="7"/>
  <c r="S651" i="5"/>
  <c r="B646" i="7"/>
  <c r="S643" i="5"/>
  <c r="B638" i="7"/>
  <c r="S635" i="5"/>
  <c r="B630" i="7"/>
  <c r="S627" i="5"/>
  <c r="B622" i="7"/>
  <c r="S619" i="5"/>
  <c r="B614" i="7"/>
  <c r="S611" i="5"/>
  <c r="B606" i="7"/>
  <c r="S603" i="5"/>
  <c r="B598" i="7"/>
  <c r="S595" i="5"/>
  <c r="B590" i="7"/>
  <c r="S587" i="5"/>
  <c r="B582" i="7"/>
  <c r="S579" i="5"/>
  <c r="B574" i="7"/>
  <c r="S571" i="5"/>
  <c r="B566" i="7"/>
  <c r="S563" i="5"/>
  <c r="B558" i="7"/>
  <c r="S555" i="5"/>
  <c r="B550" i="7"/>
  <c r="S547" i="5"/>
  <c r="B542" i="7"/>
  <c r="S539" i="5"/>
  <c r="B534" i="7"/>
  <c r="S531" i="5"/>
  <c r="B526" i="7"/>
  <c r="S523" i="5"/>
  <c r="B518" i="7"/>
  <c r="S515" i="5"/>
  <c r="B510" i="7"/>
  <c r="S507" i="5"/>
  <c r="B502" i="7"/>
  <c r="S499" i="5"/>
  <c r="B494" i="7"/>
  <c r="S491" i="5"/>
  <c r="B486" i="7"/>
  <c r="S483" i="5"/>
  <c r="B478" i="7"/>
  <c r="S475" i="5"/>
  <c r="B470" i="7"/>
  <c r="S467" i="5"/>
  <c r="B462" i="7"/>
  <c r="S459" i="5"/>
  <c r="B454" i="7"/>
  <c r="S451" i="5"/>
  <c r="B446" i="7"/>
  <c r="S443" i="5"/>
  <c r="B438" i="7"/>
  <c r="S435" i="5"/>
  <c r="B430" i="7"/>
  <c r="E427" i="5"/>
  <c r="S427" i="5" s="1"/>
  <c r="B422" i="7"/>
  <c r="E419" i="5"/>
  <c r="S419" i="5" s="1"/>
  <c r="B414" i="7"/>
  <c r="E411" i="5"/>
  <c r="S411" i="5" s="1"/>
  <c r="B406" i="7"/>
  <c r="E403" i="5"/>
  <c r="S403" i="5" s="1"/>
  <c r="B398" i="7"/>
  <c r="E395" i="5"/>
  <c r="S395" i="5" s="1"/>
  <c r="B390" i="7"/>
  <c r="E387" i="5"/>
  <c r="S387" i="5" s="1"/>
  <c r="B382" i="7"/>
  <c r="E379" i="5"/>
  <c r="S379" i="5" s="1"/>
  <c r="B374" i="7"/>
  <c r="E371" i="5"/>
  <c r="S371" i="5" s="1"/>
  <c r="B366" i="7"/>
  <c r="E363" i="5"/>
  <c r="S363" i="5" s="1"/>
  <c r="B358" i="7"/>
  <c r="E355" i="5"/>
  <c r="S355" i="5" s="1"/>
  <c r="B350" i="7"/>
  <c r="E347" i="5"/>
  <c r="S347" i="5" s="1"/>
  <c r="B342" i="7"/>
  <c r="E339" i="5"/>
  <c r="S339" i="5" s="1"/>
  <c r="B334" i="7"/>
  <c r="E331" i="5"/>
  <c r="S331" i="5" s="1"/>
  <c r="B326" i="7"/>
  <c r="E323" i="5"/>
  <c r="S323" i="5" s="1"/>
  <c r="B318" i="7"/>
  <c r="E315" i="5"/>
  <c r="S315" i="5" s="1"/>
  <c r="B310" i="7"/>
  <c r="E307" i="5"/>
  <c r="S307" i="5" s="1"/>
  <c r="B302" i="7"/>
  <c r="E299" i="5"/>
  <c r="S299" i="5" s="1"/>
  <c r="B294" i="7"/>
  <c r="E291" i="5"/>
  <c r="S291" i="5" s="1"/>
  <c r="B286" i="7"/>
  <c r="E283" i="5"/>
  <c r="S283" i="5" s="1"/>
  <c r="B278" i="7"/>
  <c r="E275" i="5"/>
  <c r="S275" i="5" s="1"/>
  <c r="B270" i="7"/>
  <c r="E267" i="5"/>
  <c r="S267" i="5" s="1"/>
  <c r="B262" i="7"/>
  <c r="E259" i="5"/>
  <c r="S259" i="5" s="1"/>
  <c r="B254" i="7"/>
  <c r="E251" i="5"/>
  <c r="S251" i="5" s="1"/>
  <c r="B246" i="7"/>
  <c r="E243" i="5"/>
  <c r="S243" i="5" s="1"/>
  <c r="B238" i="7"/>
  <c r="E235" i="5"/>
  <c r="S235" i="5" s="1"/>
  <c r="B230" i="7"/>
  <c r="E227" i="5"/>
  <c r="S227" i="5" s="1"/>
  <c r="B222" i="7"/>
  <c r="E219" i="5"/>
  <c r="S219" i="5" s="1"/>
  <c r="B214" i="7"/>
  <c r="E211" i="5"/>
  <c r="S211" i="5" s="1"/>
  <c r="B206" i="7"/>
  <c r="E203" i="5"/>
  <c r="S203" i="5" s="1"/>
  <c r="B198" i="7"/>
  <c r="E195" i="5"/>
  <c r="S195" i="5" s="1"/>
  <c r="B190" i="7"/>
  <c r="E187" i="5"/>
  <c r="S187" i="5" s="1"/>
  <c r="B182" i="7"/>
  <c r="E179" i="5"/>
  <c r="S179" i="5" s="1"/>
  <c r="B174" i="7"/>
  <c r="E171" i="5"/>
  <c r="S171" i="5" s="1"/>
  <c r="B166" i="7"/>
  <c r="E163" i="5"/>
  <c r="S163" i="5" s="1"/>
  <c r="B158" i="7"/>
  <c r="E155" i="5"/>
  <c r="S155" i="5" s="1"/>
  <c r="B150" i="7"/>
  <c r="E147" i="5"/>
  <c r="S147" i="5" s="1"/>
  <c r="B142" i="7"/>
  <c r="E139" i="5"/>
  <c r="S139" i="5" s="1"/>
  <c r="B134" i="7"/>
  <c r="E131" i="5"/>
  <c r="S131" i="5" s="1"/>
  <c r="B126" i="7"/>
  <c r="E123" i="5"/>
  <c r="S123" i="5" s="1"/>
  <c r="B118" i="7"/>
  <c r="E115" i="5"/>
  <c r="S115" i="5" s="1"/>
  <c r="B110" i="7"/>
  <c r="E107" i="5"/>
  <c r="S107" i="5" s="1"/>
  <c r="B102" i="7"/>
  <c r="E99" i="5"/>
  <c r="S99" i="5" s="1"/>
  <c r="B94" i="7"/>
  <c r="E91" i="5"/>
  <c r="S91" i="5" s="1"/>
  <c r="B86" i="7"/>
  <c r="E83" i="5"/>
  <c r="S83" i="5" s="1"/>
  <c r="B78" i="7"/>
  <c r="E75" i="5"/>
  <c r="S75" i="5" s="1"/>
  <c r="B70" i="7"/>
  <c r="E67" i="5"/>
  <c r="S67" i="5" s="1"/>
  <c r="B62" i="7"/>
  <c r="E59" i="5"/>
  <c r="S59" i="5" s="1"/>
  <c r="B54" i="7"/>
  <c r="E51" i="5"/>
  <c r="S51" i="5" s="1"/>
  <c r="B46" i="7"/>
  <c r="E43" i="5"/>
  <c r="S43" i="5" s="1"/>
  <c r="B38" i="7"/>
  <c r="E35" i="5"/>
  <c r="S35" i="5" s="1"/>
  <c r="B30" i="7"/>
  <c r="E27" i="5"/>
  <c r="S27" i="5" s="1"/>
  <c r="B22" i="7"/>
  <c r="E19" i="5"/>
  <c r="S19" i="5" s="1"/>
  <c r="B14" i="7"/>
  <c r="E11" i="5"/>
  <c r="S11" i="5" s="1"/>
  <c r="A2" i="5"/>
  <c r="C742" i="5"/>
  <c r="C710" i="5"/>
  <c r="C678" i="5"/>
  <c r="C646" i="5"/>
  <c r="C614" i="5"/>
  <c r="C582" i="5"/>
  <c r="C550" i="5"/>
  <c r="C518" i="5"/>
  <c r="C486" i="5"/>
  <c r="C454" i="5"/>
  <c r="C422" i="5"/>
  <c r="C387" i="5"/>
  <c r="C345" i="5"/>
  <c r="C302" i="5"/>
  <c r="C259" i="5"/>
  <c r="C217" i="5"/>
  <c r="C174" i="5"/>
  <c r="C124" i="5"/>
  <c r="C70" i="5"/>
  <c r="E353" i="5"/>
  <c r="S353" i="5" s="1"/>
  <c r="E225" i="5"/>
  <c r="E97" i="5"/>
  <c r="S748" i="5"/>
  <c r="S724" i="5"/>
  <c r="S708" i="5"/>
  <c r="S700" i="5"/>
  <c r="S692" i="5"/>
  <c r="S684" i="5"/>
  <c r="S668" i="5"/>
  <c r="S660" i="5"/>
  <c r="S644" i="5"/>
  <c r="S636" i="5"/>
  <c r="S620" i="5"/>
  <c r="S612" i="5"/>
  <c r="S604" i="5"/>
  <c r="S596" i="5"/>
  <c r="S580" i="5"/>
  <c r="S572" i="5"/>
  <c r="S556" i="5"/>
  <c r="S548" i="5"/>
  <c r="S540" i="5"/>
  <c r="S532" i="5"/>
  <c r="S516" i="5"/>
  <c r="S508" i="5"/>
  <c r="S492" i="5"/>
  <c r="S484" i="5"/>
  <c r="S476" i="5"/>
  <c r="S452" i="5"/>
  <c r="S444" i="5"/>
  <c r="S436" i="5"/>
  <c r="S428" i="5"/>
  <c r="S404" i="5"/>
  <c r="S364" i="5"/>
  <c r="S356" i="5"/>
  <c r="S340" i="5"/>
  <c r="S324" i="5"/>
  <c r="S300" i="5"/>
  <c r="S236" i="5"/>
  <c r="S228" i="5"/>
  <c r="S196" i="5"/>
  <c r="S172" i="5"/>
  <c r="S148" i="5"/>
  <c r="S108" i="5"/>
  <c r="S100" i="5"/>
  <c r="S84" i="5"/>
  <c r="S68" i="5"/>
  <c r="S44" i="5"/>
  <c r="S729" i="5"/>
  <c r="S721" i="5"/>
  <c r="S697" i="5"/>
  <c r="S689" i="5"/>
  <c r="S665" i="5"/>
  <c r="S657" i="5"/>
  <c r="S649" i="5"/>
  <c r="S633" i="5"/>
  <c r="S625" i="5"/>
  <c r="S609" i="5"/>
  <c r="S601" i="5"/>
  <c r="S585" i="5"/>
  <c r="S569" i="5"/>
  <c r="S537" i="5"/>
  <c r="S529" i="5"/>
  <c r="S521" i="5"/>
  <c r="S505" i="5"/>
  <c r="S497" i="5"/>
  <c r="S481" i="5"/>
  <c r="S465" i="5"/>
  <c r="S441" i="5"/>
  <c r="S433" i="5"/>
  <c r="S409" i="5"/>
  <c r="S401" i="5"/>
  <c r="S345" i="5"/>
  <c r="S329" i="5"/>
  <c r="S313" i="5"/>
  <c r="S265" i="5"/>
  <c r="S249" i="5"/>
  <c r="S241" i="5"/>
  <c r="S225" i="5"/>
  <c r="S185" i="5"/>
  <c r="S177" i="5"/>
  <c r="S161" i="5"/>
  <c r="S153" i="5"/>
  <c r="S145" i="5"/>
  <c r="S137" i="5"/>
  <c r="S97" i="5"/>
  <c r="S73" i="5"/>
  <c r="S57" i="5"/>
  <c r="S25" i="5"/>
  <c r="S9" i="5"/>
  <c r="F14" i="7" l="1"/>
  <c r="G14" i="7"/>
  <c r="H14" i="7"/>
  <c r="I14" i="7"/>
  <c r="J14" i="7"/>
  <c r="K14" i="7"/>
  <c r="L14" i="7"/>
  <c r="M14" i="7"/>
  <c r="N14" i="7"/>
  <c r="O14" i="7"/>
  <c r="P14" i="7"/>
  <c r="F22" i="7"/>
  <c r="G22" i="7"/>
  <c r="H22" i="7"/>
  <c r="I22" i="7"/>
  <c r="J22" i="7"/>
  <c r="K22" i="7"/>
  <c r="L22" i="7"/>
  <c r="M22" i="7"/>
  <c r="N22" i="7"/>
  <c r="O22" i="7"/>
  <c r="P22" i="7"/>
  <c r="F30" i="7"/>
  <c r="G30" i="7"/>
  <c r="H30" i="7"/>
  <c r="I30" i="7"/>
  <c r="J30" i="7"/>
  <c r="K30" i="7"/>
  <c r="L30" i="7"/>
  <c r="M30" i="7"/>
  <c r="N30" i="7"/>
  <c r="O30" i="7"/>
  <c r="P30" i="7"/>
  <c r="F38" i="7"/>
  <c r="G38" i="7"/>
  <c r="H38" i="7"/>
  <c r="I38" i="7"/>
  <c r="J38" i="7"/>
  <c r="K38" i="7"/>
  <c r="L38" i="7"/>
  <c r="M38" i="7"/>
  <c r="N38" i="7"/>
  <c r="O38" i="7"/>
  <c r="P38" i="7"/>
  <c r="F46" i="7"/>
  <c r="G46" i="7"/>
  <c r="H46" i="7"/>
  <c r="I46" i="7"/>
  <c r="J46" i="7"/>
  <c r="K46" i="7"/>
  <c r="L46" i="7"/>
  <c r="M46" i="7"/>
  <c r="N46" i="7"/>
  <c r="O46" i="7"/>
  <c r="P46" i="7"/>
  <c r="F54" i="7"/>
  <c r="G54" i="7"/>
  <c r="H54" i="7"/>
  <c r="I54" i="7"/>
  <c r="J54" i="7"/>
  <c r="K54" i="7"/>
  <c r="L54" i="7"/>
  <c r="M54" i="7"/>
  <c r="N54" i="7"/>
  <c r="O54" i="7"/>
  <c r="P54" i="7"/>
  <c r="F62" i="7"/>
  <c r="G62" i="7"/>
  <c r="H62" i="7"/>
  <c r="I62" i="7"/>
  <c r="J62" i="7"/>
  <c r="K62" i="7"/>
  <c r="L62" i="7"/>
  <c r="M62" i="7"/>
  <c r="N62" i="7"/>
  <c r="O62" i="7"/>
  <c r="P62" i="7"/>
  <c r="F70" i="7"/>
  <c r="G70" i="7"/>
  <c r="H70" i="7"/>
  <c r="I70" i="7"/>
  <c r="J70" i="7"/>
  <c r="K70" i="7"/>
  <c r="L70" i="7"/>
  <c r="M70" i="7"/>
  <c r="N70" i="7"/>
  <c r="O70" i="7"/>
  <c r="P70" i="7"/>
  <c r="F78" i="7"/>
  <c r="G78" i="7"/>
  <c r="H78" i="7"/>
  <c r="I78" i="7"/>
  <c r="J78" i="7"/>
  <c r="K78" i="7"/>
  <c r="L78" i="7"/>
  <c r="M78" i="7"/>
  <c r="N78" i="7"/>
  <c r="O78" i="7"/>
  <c r="P78" i="7"/>
  <c r="F86" i="7"/>
  <c r="G86" i="7"/>
  <c r="H86" i="7"/>
  <c r="I86" i="7"/>
  <c r="J86" i="7"/>
  <c r="K86" i="7"/>
  <c r="L86" i="7"/>
  <c r="M86" i="7"/>
  <c r="N86" i="7"/>
  <c r="O86" i="7"/>
  <c r="P86" i="7"/>
  <c r="F94" i="7"/>
  <c r="G94" i="7"/>
  <c r="H94" i="7"/>
  <c r="I94" i="7"/>
  <c r="J94" i="7"/>
  <c r="K94" i="7"/>
  <c r="L94" i="7"/>
  <c r="M94" i="7"/>
  <c r="N94" i="7"/>
  <c r="O94" i="7"/>
  <c r="P94" i="7"/>
  <c r="F102" i="7"/>
  <c r="G102" i="7"/>
  <c r="H102" i="7"/>
  <c r="I102" i="7"/>
  <c r="J102" i="7"/>
  <c r="K102" i="7"/>
  <c r="L102" i="7"/>
  <c r="M102" i="7"/>
  <c r="N102" i="7"/>
  <c r="O102" i="7"/>
  <c r="P102" i="7"/>
  <c r="F110" i="7"/>
  <c r="G110" i="7"/>
  <c r="H110" i="7"/>
  <c r="I110" i="7"/>
  <c r="J110" i="7"/>
  <c r="K110" i="7"/>
  <c r="L110" i="7"/>
  <c r="M110" i="7"/>
  <c r="N110" i="7"/>
  <c r="O110" i="7"/>
  <c r="P110" i="7"/>
  <c r="F118" i="7"/>
  <c r="G118" i="7"/>
  <c r="H118" i="7"/>
  <c r="I118" i="7"/>
  <c r="J118" i="7"/>
  <c r="K118" i="7"/>
  <c r="L118" i="7"/>
  <c r="M118" i="7"/>
  <c r="N118" i="7"/>
  <c r="O118" i="7"/>
  <c r="P118" i="7"/>
  <c r="F126" i="7"/>
  <c r="G126" i="7"/>
  <c r="H126" i="7"/>
  <c r="I126" i="7"/>
  <c r="J126" i="7"/>
  <c r="K126" i="7"/>
  <c r="L126" i="7"/>
  <c r="M126" i="7"/>
  <c r="N126" i="7"/>
  <c r="O126" i="7"/>
  <c r="P126" i="7"/>
  <c r="F134" i="7"/>
  <c r="G134" i="7"/>
  <c r="H134" i="7"/>
  <c r="I134" i="7"/>
  <c r="J134" i="7"/>
  <c r="K134" i="7"/>
  <c r="L134" i="7"/>
  <c r="M134" i="7"/>
  <c r="N134" i="7"/>
  <c r="O134" i="7"/>
  <c r="P134" i="7"/>
  <c r="F142" i="7"/>
  <c r="G142" i="7"/>
  <c r="H142" i="7"/>
  <c r="I142" i="7"/>
  <c r="J142" i="7"/>
  <c r="K142" i="7"/>
  <c r="L142" i="7"/>
  <c r="M142" i="7"/>
  <c r="N142" i="7"/>
  <c r="O142" i="7"/>
  <c r="P142" i="7"/>
  <c r="F150" i="7"/>
  <c r="G150" i="7"/>
  <c r="H150" i="7"/>
  <c r="I150" i="7"/>
  <c r="J150" i="7"/>
  <c r="K150" i="7"/>
  <c r="L150" i="7"/>
  <c r="M150" i="7"/>
  <c r="N150" i="7"/>
  <c r="O150" i="7"/>
  <c r="P150" i="7"/>
  <c r="F158" i="7"/>
  <c r="G158" i="7"/>
  <c r="H158" i="7"/>
  <c r="I158" i="7"/>
  <c r="J158" i="7"/>
  <c r="K158" i="7"/>
  <c r="L158" i="7"/>
  <c r="M158" i="7"/>
  <c r="N158" i="7"/>
  <c r="O158" i="7"/>
  <c r="P158" i="7"/>
  <c r="F166" i="7"/>
  <c r="G166" i="7"/>
  <c r="H166" i="7"/>
  <c r="I166" i="7"/>
  <c r="J166" i="7"/>
  <c r="K166" i="7"/>
  <c r="L166" i="7"/>
  <c r="M166" i="7"/>
  <c r="N166" i="7"/>
  <c r="O166" i="7"/>
  <c r="P166" i="7"/>
  <c r="F174" i="7"/>
  <c r="G174" i="7"/>
  <c r="H174" i="7"/>
  <c r="I174" i="7"/>
  <c r="J174" i="7"/>
  <c r="K174" i="7"/>
  <c r="L174" i="7"/>
  <c r="M174" i="7"/>
  <c r="N174" i="7"/>
  <c r="O174" i="7"/>
  <c r="P174" i="7"/>
  <c r="F182" i="7"/>
  <c r="G182" i="7"/>
  <c r="H182" i="7"/>
  <c r="I182" i="7"/>
  <c r="J182" i="7"/>
  <c r="K182" i="7"/>
  <c r="L182" i="7"/>
  <c r="M182" i="7"/>
  <c r="N182" i="7"/>
  <c r="O182" i="7"/>
  <c r="P182" i="7"/>
  <c r="F190" i="7"/>
  <c r="G190" i="7"/>
  <c r="H190" i="7"/>
  <c r="I190" i="7"/>
  <c r="J190" i="7"/>
  <c r="K190" i="7"/>
  <c r="L190" i="7"/>
  <c r="M190" i="7"/>
  <c r="N190" i="7"/>
  <c r="O190" i="7"/>
  <c r="P190" i="7"/>
  <c r="F198" i="7"/>
  <c r="G198" i="7"/>
  <c r="H198" i="7"/>
  <c r="I198" i="7"/>
  <c r="J198" i="7"/>
  <c r="K198" i="7"/>
  <c r="L198" i="7"/>
  <c r="M198" i="7"/>
  <c r="N198" i="7"/>
  <c r="O198" i="7"/>
  <c r="P198" i="7"/>
  <c r="F206" i="7"/>
  <c r="G206" i="7"/>
  <c r="H206" i="7"/>
  <c r="I206" i="7"/>
  <c r="J206" i="7"/>
  <c r="K206" i="7"/>
  <c r="L206" i="7"/>
  <c r="M206" i="7"/>
  <c r="N206" i="7"/>
  <c r="O206" i="7"/>
  <c r="P206" i="7"/>
  <c r="F214" i="7"/>
  <c r="G214" i="7"/>
  <c r="H214" i="7"/>
  <c r="I214" i="7"/>
  <c r="J214" i="7"/>
  <c r="K214" i="7"/>
  <c r="L214" i="7"/>
  <c r="M214" i="7"/>
  <c r="N214" i="7"/>
  <c r="O214" i="7"/>
  <c r="P214" i="7"/>
  <c r="F222" i="7"/>
  <c r="G222" i="7"/>
  <c r="H222" i="7"/>
  <c r="I222" i="7"/>
  <c r="J222" i="7"/>
  <c r="K222" i="7"/>
  <c r="L222" i="7"/>
  <c r="M222" i="7"/>
  <c r="N222" i="7"/>
  <c r="O222" i="7"/>
  <c r="P222" i="7"/>
  <c r="F230" i="7"/>
  <c r="G230" i="7"/>
  <c r="H230" i="7"/>
  <c r="I230" i="7"/>
  <c r="J230" i="7"/>
  <c r="K230" i="7"/>
  <c r="L230" i="7"/>
  <c r="M230" i="7"/>
  <c r="N230" i="7"/>
  <c r="O230" i="7"/>
  <c r="P230" i="7"/>
  <c r="F238" i="7"/>
  <c r="G238" i="7"/>
  <c r="H238" i="7"/>
  <c r="I238" i="7"/>
  <c r="J238" i="7"/>
  <c r="K238" i="7"/>
  <c r="L238" i="7"/>
  <c r="M238" i="7"/>
  <c r="N238" i="7"/>
  <c r="O238" i="7"/>
  <c r="P238" i="7"/>
  <c r="F246" i="7"/>
  <c r="G246" i="7"/>
  <c r="H246" i="7"/>
  <c r="I246" i="7"/>
  <c r="J246" i="7"/>
  <c r="K246" i="7"/>
  <c r="L246" i="7"/>
  <c r="M246" i="7"/>
  <c r="N246" i="7"/>
  <c r="O246" i="7"/>
  <c r="P246" i="7"/>
  <c r="F254" i="7"/>
  <c r="G254" i="7"/>
  <c r="H254" i="7"/>
  <c r="I254" i="7"/>
  <c r="J254" i="7"/>
  <c r="K254" i="7"/>
  <c r="L254" i="7"/>
  <c r="M254" i="7"/>
  <c r="N254" i="7"/>
  <c r="O254" i="7"/>
  <c r="P254" i="7"/>
  <c r="F262" i="7"/>
  <c r="G262" i="7"/>
  <c r="H262" i="7"/>
  <c r="I262" i="7"/>
  <c r="J262" i="7"/>
  <c r="K262" i="7"/>
  <c r="L262" i="7"/>
  <c r="M262" i="7"/>
  <c r="N262" i="7"/>
  <c r="O262" i="7"/>
  <c r="P262" i="7"/>
  <c r="F270" i="7"/>
  <c r="G270" i="7"/>
  <c r="H270" i="7"/>
  <c r="I270" i="7"/>
  <c r="J270" i="7"/>
  <c r="K270" i="7"/>
  <c r="L270" i="7"/>
  <c r="M270" i="7"/>
  <c r="N270" i="7"/>
  <c r="O270" i="7"/>
  <c r="P270" i="7"/>
  <c r="F278" i="7"/>
  <c r="G278" i="7"/>
  <c r="H278" i="7"/>
  <c r="I278" i="7"/>
  <c r="J278" i="7"/>
  <c r="K278" i="7"/>
  <c r="L278" i="7"/>
  <c r="M278" i="7"/>
  <c r="N278" i="7"/>
  <c r="O278" i="7"/>
  <c r="P278" i="7"/>
  <c r="F286" i="7"/>
  <c r="G286" i="7"/>
  <c r="H286" i="7"/>
  <c r="I286" i="7"/>
  <c r="J286" i="7"/>
  <c r="K286" i="7"/>
  <c r="L286" i="7"/>
  <c r="M286" i="7"/>
  <c r="N286" i="7"/>
  <c r="O286" i="7"/>
  <c r="P286" i="7"/>
  <c r="F294" i="7"/>
  <c r="G294" i="7"/>
  <c r="H294" i="7"/>
  <c r="I294" i="7"/>
  <c r="J294" i="7"/>
  <c r="K294" i="7"/>
  <c r="L294" i="7"/>
  <c r="M294" i="7"/>
  <c r="N294" i="7"/>
  <c r="O294" i="7"/>
  <c r="P294" i="7"/>
  <c r="F302" i="7"/>
  <c r="G302" i="7"/>
  <c r="H302" i="7"/>
  <c r="I302" i="7"/>
  <c r="J302" i="7"/>
  <c r="K302" i="7"/>
  <c r="L302" i="7"/>
  <c r="M302" i="7"/>
  <c r="N302" i="7"/>
  <c r="O302" i="7"/>
  <c r="P302" i="7"/>
  <c r="F310" i="7"/>
  <c r="G310" i="7"/>
  <c r="H310" i="7"/>
  <c r="I310" i="7"/>
  <c r="J310" i="7"/>
  <c r="K310" i="7"/>
  <c r="L310" i="7"/>
  <c r="M310" i="7"/>
  <c r="N310" i="7"/>
  <c r="O310" i="7"/>
  <c r="P310" i="7"/>
  <c r="F318" i="7"/>
  <c r="G318" i="7"/>
  <c r="H318" i="7"/>
  <c r="I318" i="7"/>
  <c r="J318" i="7"/>
  <c r="K318" i="7"/>
  <c r="L318" i="7"/>
  <c r="M318" i="7"/>
  <c r="N318" i="7"/>
  <c r="O318" i="7"/>
  <c r="P318" i="7"/>
  <c r="F326" i="7"/>
  <c r="G326" i="7"/>
  <c r="H326" i="7"/>
  <c r="I326" i="7"/>
  <c r="J326" i="7"/>
  <c r="K326" i="7"/>
  <c r="L326" i="7"/>
  <c r="M326" i="7"/>
  <c r="N326" i="7"/>
  <c r="O326" i="7"/>
  <c r="P326" i="7"/>
  <c r="F334" i="7"/>
  <c r="G334" i="7"/>
  <c r="H334" i="7"/>
  <c r="I334" i="7"/>
  <c r="J334" i="7"/>
  <c r="K334" i="7"/>
  <c r="L334" i="7"/>
  <c r="M334" i="7"/>
  <c r="N334" i="7"/>
  <c r="O334" i="7"/>
  <c r="P334" i="7"/>
  <c r="F342" i="7"/>
  <c r="G342" i="7"/>
  <c r="H342" i="7"/>
  <c r="I342" i="7"/>
  <c r="J342" i="7"/>
  <c r="K342" i="7"/>
  <c r="L342" i="7"/>
  <c r="M342" i="7"/>
  <c r="N342" i="7"/>
  <c r="O342" i="7"/>
  <c r="P342" i="7"/>
  <c r="F350" i="7"/>
  <c r="G350" i="7"/>
  <c r="H350" i="7"/>
  <c r="I350" i="7"/>
  <c r="J350" i="7"/>
  <c r="K350" i="7"/>
  <c r="L350" i="7"/>
  <c r="M350" i="7"/>
  <c r="N350" i="7"/>
  <c r="O350" i="7"/>
  <c r="P350" i="7"/>
  <c r="F358" i="7"/>
  <c r="G358" i="7"/>
  <c r="H358" i="7"/>
  <c r="I358" i="7"/>
  <c r="J358" i="7"/>
  <c r="K358" i="7"/>
  <c r="L358" i="7"/>
  <c r="M358" i="7"/>
  <c r="N358" i="7"/>
  <c r="O358" i="7"/>
  <c r="P358" i="7"/>
  <c r="F366" i="7"/>
  <c r="G366" i="7"/>
  <c r="H366" i="7"/>
  <c r="I366" i="7"/>
  <c r="J366" i="7"/>
  <c r="K366" i="7"/>
  <c r="L366" i="7"/>
  <c r="M366" i="7"/>
  <c r="N366" i="7"/>
  <c r="O366" i="7"/>
  <c r="P366" i="7"/>
  <c r="F374" i="7"/>
  <c r="G374" i="7"/>
  <c r="H374" i="7"/>
  <c r="I374" i="7"/>
  <c r="J374" i="7"/>
  <c r="K374" i="7"/>
  <c r="L374" i="7"/>
  <c r="M374" i="7"/>
  <c r="N374" i="7"/>
  <c r="O374" i="7"/>
  <c r="P374" i="7"/>
  <c r="F382" i="7"/>
  <c r="G382" i="7"/>
  <c r="H382" i="7"/>
  <c r="I382" i="7"/>
  <c r="J382" i="7"/>
  <c r="K382" i="7"/>
  <c r="L382" i="7"/>
  <c r="M382" i="7"/>
  <c r="N382" i="7"/>
  <c r="O382" i="7"/>
  <c r="P382" i="7"/>
  <c r="F390" i="7"/>
  <c r="G390" i="7"/>
  <c r="H390" i="7"/>
  <c r="I390" i="7"/>
  <c r="J390" i="7"/>
  <c r="K390" i="7"/>
  <c r="L390" i="7"/>
  <c r="M390" i="7"/>
  <c r="N390" i="7"/>
  <c r="O390" i="7"/>
  <c r="P390" i="7"/>
  <c r="F398" i="7"/>
  <c r="G398" i="7"/>
  <c r="H398" i="7"/>
  <c r="I398" i="7"/>
  <c r="J398" i="7"/>
  <c r="K398" i="7"/>
  <c r="L398" i="7"/>
  <c r="M398" i="7"/>
  <c r="N398" i="7"/>
  <c r="O398" i="7"/>
  <c r="P398" i="7"/>
  <c r="F406" i="7"/>
  <c r="G406" i="7"/>
  <c r="H406" i="7"/>
  <c r="I406" i="7"/>
  <c r="J406" i="7"/>
  <c r="K406" i="7"/>
  <c r="L406" i="7"/>
  <c r="M406" i="7"/>
  <c r="N406" i="7"/>
  <c r="O406" i="7"/>
  <c r="P406" i="7"/>
  <c r="F414" i="7"/>
  <c r="G414" i="7"/>
  <c r="H414" i="7"/>
  <c r="I414" i="7"/>
  <c r="J414" i="7"/>
  <c r="K414" i="7"/>
  <c r="L414" i="7"/>
  <c r="M414" i="7"/>
  <c r="N414" i="7"/>
  <c r="O414" i="7"/>
  <c r="P414" i="7"/>
  <c r="F422" i="7"/>
  <c r="G422" i="7"/>
  <c r="H422" i="7"/>
  <c r="I422" i="7"/>
  <c r="J422" i="7"/>
  <c r="K422" i="7"/>
  <c r="L422" i="7"/>
  <c r="M422" i="7"/>
  <c r="N422" i="7"/>
  <c r="O422" i="7"/>
  <c r="P422" i="7"/>
  <c r="F430" i="7"/>
  <c r="G430" i="7"/>
  <c r="H430" i="7"/>
  <c r="I430" i="7"/>
  <c r="J430" i="7"/>
  <c r="K430" i="7"/>
  <c r="L430" i="7"/>
  <c r="M430" i="7"/>
  <c r="N430" i="7"/>
  <c r="O430" i="7"/>
  <c r="P430" i="7"/>
  <c r="F438" i="7"/>
  <c r="G438" i="7"/>
  <c r="H438" i="7"/>
  <c r="I438" i="7"/>
  <c r="J438" i="7"/>
  <c r="K438" i="7"/>
  <c r="L438" i="7"/>
  <c r="M438" i="7"/>
  <c r="N438" i="7"/>
  <c r="O438" i="7"/>
  <c r="P438" i="7"/>
  <c r="F446" i="7"/>
  <c r="G446" i="7"/>
  <c r="H446" i="7"/>
  <c r="I446" i="7"/>
  <c r="J446" i="7"/>
  <c r="K446" i="7"/>
  <c r="L446" i="7"/>
  <c r="M446" i="7"/>
  <c r="N446" i="7"/>
  <c r="O446" i="7"/>
  <c r="P446" i="7"/>
  <c r="F454" i="7"/>
  <c r="G454" i="7"/>
  <c r="H454" i="7"/>
  <c r="I454" i="7"/>
  <c r="J454" i="7"/>
  <c r="K454" i="7"/>
  <c r="L454" i="7"/>
  <c r="M454" i="7"/>
  <c r="N454" i="7"/>
  <c r="O454" i="7"/>
  <c r="P454" i="7"/>
  <c r="F462" i="7"/>
  <c r="G462" i="7"/>
  <c r="H462" i="7"/>
  <c r="I462" i="7"/>
  <c r="J462" i="7"/>
  <c r="K462" i="7"/>
  <c r="L462" i="7"/>
  <c r="M462" i="7"/>
  <c r="N462" i="7"/>
  <c r="O462" i="7"/>
  <c r="P462" i="7"/>
  <c r="F470" i="7"/>
  <c r="G470" i="7"/>
  <c r="H470" i="7"/>
  <c r="I470" i="7"/>
  <c r="J470" i="7"/>
  <c r="K470" i="7"/>
  <c r="L470" i="7"/>
  <c r="M470" i="7"/>
  <c r="N470" i="7"/>
  <c r="O470" i="7"/>
  <c r="P470" i="7"/>
  <c r="F478" i="7"/>
  <c r="G478" i="7"/>
  <c r="H478" i="7"/>
  <c r="I478" i="7"/>
  <c r="J478" i="7"/>
  <c r="K478" i="7"/>
  <c r="L478" i="7"/>
  <c r="M478" i="7"/>
  <c r="N478" i="7"/>
  <c r="O478" i="7"/>
  <c r="P478" i="7"/>
  <c r="F486" i="7"/>
  <c r="G486" i="7"/>
  <c r="H486" i="7"/>
  <c r="I486" i="7"/>
  <c r="J486" i="7"/>
  <c r="K486" i="7"/>
  <c r="L486" i="7"/>
  <c r="M486" i="7"/>
  <c r="N486" i="7"/>
  <c r="O486" i="7"/>
  <c r="P486" i="7"/>
  <c r="F494" i="7"/>
  <c r="G494" i="7"/>
  <c r="H494" i="7"/>
  <c r="I494" i="7"/>
  <c r="J494" i="7"/>
  <c r="K494" i="7"/>
  <c r="L494" i="7"/>
  <c r="M494" i="7"/>
  <c r="N494" i="7"/>
  <c r="O494" i="7"/>
  <c r="P494" i="7"/>
  <c r="F502" i="7"/>
  <c r="G502" i="7"/>
  <c r="H502" i="7"/>
  <c r="I502" i="7"/>
  <c r="J502" i="7"/>
  <c r="K502" i="7"/>
  <c r="L502" i="7"/>
  <c r="M502" i="7"/>
  <c r="N502" i="7"/>
  <c r="O502" i="7"/>
  <c r="P502" i="7"/>
  <c r="F510" i="7"/>
  <c r="G510" i="7"/>
  <c r="H510" i="7"/>
  <c r="I510" i="7"/>
  <c r="J510" i="7"/>
  <c r="K510" i="7"/>
  <c r="L510" i="7"/>
  <c r="M510" i="7"/>
  <c r="N510" i="7"/>
  <c r="O510" i="7"/>
  <c r="P510" i="7"/>
  <c r="F518" i="7"/>
  <c r="G518" i="7"/>
  <c r="H518" i="7"/>
  <c r="I518" i="7"/>
  <c r="J518" i="7"/>
  <c r="K518" i="7"/>
  <c r="L518" i="7"/>
  <c r="M518" i="7"/>
  <c r="N518" i="7"/>
  <c r="O518" i="7"/>
  <c r="P518" i="7"/>
  <c r="F526" i="7"/>
  <c r="G526" i="7"/>
  <c r="H526" i="7"/>
  <c r="I526" i="7"/>
  <c r="J526" i="7"/>
  <c r="K526" i="7"/>
  <c r="L526" i="7"/>
  <c r="M526" i="7"/>
  <c r="N526" i="7"/>
  <c r="O526" i="7"/>
  <c r="P526" i="7"/>
  <c r="F534" i="7"/>
  <c r="G534" i="7"/>
  <c r="H534" i="7"/>
  <c r="I534" i="7"/>
  <c r="J534" i="7"/>
  <c r="K534" i="7"/>
  <c r="L534" i="7"/>
  <c r="M534" i="7"/>
  <c r="N534" i="7"/>
  <c r="O534" i="7"/>
  <c r="P534" i="7"/>
  <c r="F542" i="7"/>
  <c r="G542" i="7"/>
  <c r="H542" i="7"/>
  <c r="I542" i="7"/>
  <c r="J542" i="7"/>
  <c r="K542" i="7"/>
  <c r="L542" i="7"/>
  <c r="M542" i="7"/>
  <c r="N542" i="7"/>
  <c r="O542" i="7"/>
  <c r="P542" i="7"/>
  <c r="F550" i="7"/>
  <c r="G550" i="7"/>
  <c r="H550" i="7"/>
  <c r="I550" i="7"/>
  <c r="J550" i="7"/>
  <c r="K550" i="7"/>
  <c r="L550" i="7"/>
  <c r="M550" i="7"/>
  <c r="N550" i="7"/>
  <c r="O550" i="7"/>
  <c r="P550" i="7"/>
  <c r="F558" i="7"/>
  <c r="G558" i="7"/>
  <c r="H558" i="7"/>
  <c r="I558" i="7"/>
  <c r="J558" i="7"/>
  <c r="K558" i="7"/>
  <c r="L558" i="7"/>
  <c r="M558" i="7"/>
  <c r="N558" i="7"/>
  <c r="O558" i="7"/>
  <c r="P558" i="7"/>
  <c r="F566" i="7"/>
  <c r="G566" i="7"/>
  <c r="H566" i="7"/>
  <c r="I566" i="7"/>
  <c r="J566" i="7"/>
  <c r="K566" i="7"/>
  <c r="L566" i="7"/>
  <c r="M566" i="7"/>
  <c r="N566" i="7"/>
  <c r="O566" i="7"/>
  <c r="P566" i="7"/>
  <c r="F574" i="7"/>
  <c r="G574" i="7"/>
  <c r="H574" i="7"/>
  <c r="I574" i="7"/>
  <c r="J574" i="7"/>
  <c r="K574" i="7"/>
  <c r="L574" i="7"/>
  <c r="M574" i="7"/>
  <c r="N574" i="7"/>
  <c r="O574" i="7"/>
  <c r="P574" i="7"/>
  <c r="F582" i="7"/>
  <c r="G582" i="7"/>
  <c r="H582" i="7"/>
  <c r="I582" i="7"/>
  <c r="J582" i="7"/>
  <c r="K582" i="7"/>
  <c r="L582" i="7"/>
  <c r="M582" i="7"/>
  <c r="N582" i="7"/>
  <c r="O582" i="7"/>
  <c r="P582" i="7"/>
  <c r="F590" i="7"/>
  <c r="G590" i="7"/>
  <c r="H590" i="7"/>
  <c r="I590" i="7"/>
  <c r="J590" i="7"/>
  <c r="K590" i="7"/>
  <c r="L590" i="7"/>
  <c r="M590" i="7"/>
  <c r="N590" i="7"/>
  <c r="O590" i="7"/>
  <c r="P590" i="7"/>
  <c r="F598" i="7"/>
  <c r="G598" i="7"/>
  <c r="H598" i="7"/>
  <c r="I598" i="7"/>
  <c r="J598" i="7"/>
  <c r="K598" i="7"/>
  <c r="L598" i="7"/>
  <c r="M598" i="7"/>
  <c r="N598" i="7"/>
  <c r="O598" i="7"/>
  <c r="P598" i="7"/>
  <c r="F606" i="7"/>
  <c r="G606" i="7"/>
  <c r="H606" i="7"/>
  <c r="I606" i="7"/>
  <c r="J606" i="7"/>
  <c r="K606" i="7"/>
  <c r="L606" i="7"/>
  <c r="M606" i="7"/>
  <c r="N606" i="7"/>
  <c r="O606" i="7"/>
  <c r="P606" i="7"/>
  <c r="F614" i="7"/>
  <c r="G614" i="7"/>
  <c r="H614" i="7"/>
  <c r="I614" i="7"/>
  <c r="J614" i="7"/>
  <c r="K614" i="7"/>
  <c r="L614" i="7"/>
  <c r="M614" i="7"/>
  <c r="N614" i="7"/>
  <c r="O614" i="7"/>
  <c r="P614" i="7"/>
  <c r="F622" i="7"/>
  <c r="G622" i="7"/>
  <c r="H622" i="7"/>
  <c r="I622" i="7"/>
  <c r="J622" i="7"/>
  <c r="K622" i="7"/>
  <c r="L622" i="7"/>
  <c r="M622" i="7"/>
  <c r="N622" i="7"/>
  <c r="O622" i="7"/>
  <c r="P622" i="7"/>
  <c r="F630" i="7"/>
  <c r="G630" i="7"/>
  <c r="H630" i="7"/>
  <c r="I630" i="7"/>
  <c r="J630" i="7"/>
  <c r="K630" i="7"/>
  <c r="L630" i="7"/>
  <c r="M630" i="7"/>
  <c r="N630" i="7"/>
  <c r="O630" i="7"/>
  <c r="P630" i="7"/>
  <c r="F638" i="7"/>
  <c r="G638" i="7"/>
  <c r="H638" i="7"/>
  <c r="I638" i="7"/>
  <c r="J638" i="7"/>
  <c r="K638" i="7"/>
  <c r="L638" i="7"/>
  <c r="M638" i="7"/>
  <c r="N638" i="7"/>
  <c r="O638" i="7"/>
  <c r="P638" i="7"/>
  <c r="F646" i="7"/>
  <c r="G646" i="7"/>
  <c r="H646" i="7"/>
  <c r="I646" i="7"/>
  <c r="J646" i="7"/>
  <c r="K646" i="7"/>
  <c r="L646" i="7"/>
  <c r="M646" i="7"/>
  <c r="N646" i="7"/>
  <c r="O646" i="7"/>
  <c r="P646" i="7"/>
  <c r="F654" i="7"/>
  <c r="G654" i="7"/>
  <c r="H654" i="7"/>
  <c r="I654" i="7"/>
  <c r="J654" i="7"/>
  <c r="K654" i="7"/>
  <c r="L654" i="7"/>
  <c r="M654" i="7"/>
  <c r="N654" i="7"/>
  <c r="O654" i="7"/>
  <c r="P654" i="7"/>
  <c r="F662" i="7"/>
  <c r="G662" i="7"/>
  <c r="H662" i="7"/>
  <c r="I662" i="7"/>
  <c r="J662" i="7"/>
  <c r="K662" i="7"/>
  <c r="L662" i="7"/>
  <c r="M662" i="7"/>
  <c r="N662" i="7"/>
  <c r="O662" i="7"/>
  <c r="P662" i="7"/>
  <c r="F670" i="7"/>
  <c r="G670" i="7"/>
  <c r="H670" i="7"/>
  <c r="I670" i="7"/>
  <c r="J670" i="7"/>
  <c r="K670" i="7"/>
  <c r="L670" i="7"/>
  <c r="M670" i="7"/>
  <c r="N670" i="7"/>
  <c r="O670" i="7"/>
  <c r="P670" i="7"/>
  <c r="F678" i="7"/>
  <c r="G678" i="7"/>
  <c r="H678" i="7"/>
  <c r="I678" i="7"/>
  <c r="J678" i="7"/>
  <c r="K678" i="7"/>
  <c r="L678" i="7"/>
  <c r="M678" i="7"/>
  <c r="N678" i="7"/>
  <c r="O678" i="7"/>
  <c r="P678" i="7"/>
  <c r="F686" i="7"/>
  <c r="G686" i="7"/>
  <c r="H686" i="7"/>
  <c r="I686" i="7"/>
  <c r="J686" i="7"/>
  <c r="K686" i="7"/>
  <c r="L686" i="7"/>
  <c r="M686" i="7"/>
  <c r="N686" i="7"/>
  <c r="O686" i="7"/>
  <c r="P686" i="7"/>
  <c r="F694" i="7"/>
  <c r="G694" i="7"/>
  <c r="H694" i="7"/>
  <c r="I694" i="7"/>
  <c r="J694" i="7"/>
  <c r="K694" i="7"/>
  <c r="L694" i="7"/>
  <c r="M694" i="7"/>
  <c r="N694" i="7"/>
  <c r="O694" i="7"/>
  <c r="P694" i="7"/>
  <c r="F702" i="7"/>
  <c r="G702" i="7"/>
  <c r="H702" i="7"/>
  <c r="I702" i="7"/>
  <c r="J702" i="7"/>
  <c r="K702" i="7"/>
  <c r="L702" i="7"/>
  <c r="M702" i="7"/>
  <c r="N702" i="7"/>
  <c r="O702" i="7"/>
  <c r="P702" i="7"/>
  <c r="F710" i="7"/>
  <c r="G710" i="7"/>
  <c r="H710" i="7"/>
  <c r="I710" i="7"/>
  <c r="J710" i="7"/>
  <c r="K710" i="7"/>
  <c r="L710" i="7"/>
  <c r="M710" i="7"/>
  <c r="N710" i="7"/>
  <c r="O710" i="7"/>
  <c r="P710" i="7"/>
  <c r="F718" i="7"/>
  <c r="G718" i="7"/>
  <c r="H718" i="7"/>
  <c r="I718" i="7"/>
  <c r="J718" i="7"/>
  <c r="K718" i="7"/>
  <c r="L718" i="7"/>
  <c r="M718" i="7"/>
  <c r="N718" i="7"/>
  <c r="O718" i="7"/>
  <c r="P718" i="7"/>
  <c r="F726" i="7"/>
  <c r="G726" i="7"/>
  <c r="H726" i="7"/>
  <c r="I726" i="7"/>
  <c r="J726" i="7"/>
  <c r="K726" i="7"/>
  <c r="L726" i="7"/>
  <c r="M726" i="7"/>
  <c r="N726" i="7"/>
  <c r="O726" i="7"/>
  <c r="P726" i="7"/>
  <c r="F48" i="7"/>
  <c r="G48" i="7"/>
  <c r="H48" i="7"/>
  <c r="I48" i="7"/>
  <c r="J48" i="7"/>
  <c r="K48" i="7"/>
  <c r="L48" i="7"/>
  <c r="M48" i="7"/>
  <c r="N48" i="7"/>
  <c r="O48" i="7"/>
  <c r="P48" i="7"/>
  <c r="F80" i="7"/>
  <c r="G80" i="7"/>
  <c r="H80" i="7"/>
  <c r="I80" i="7"/>
  <c r="J80" i="7"/>
  <c r="K80" i="7"/>
  <c r="L80" i="7"/>
  <c r="M80" i="7"/>
  <c r="N80" i="7"/>
  <c r="O80" i="7"/>
  <c r="P80" i="7"/>
  <c r="F96" i="7"/>
  <c r="G96" i="7"/>
  <c r="H96" i="7"/>
  <c r="I96" i="7"/>
  <c r="J96" i="7"/>
  <c r="K96" i="7"/>
  <c r="L96" i="7"/>
  <c r="M96" i="7"/>
  <c r="N96" i="7"/>
  <c r="O96" i="7"/>
  <c r="P96" i="7"/>
  <c r="F112" i="7"/>
  <c r="G112" i="7"/>
  <c r="H112" i="7"/>
  <c r="I112" i="7"/>
  <c r="J112" i="7"/>
  <c r="K112" i="7"/>
  <c r="L112" i="7"/>
  <c r="M112" i="7"/>
  <c r="N112" i="7"/>
  <c r="O112" i="7"/>
  <c r="P112" i="7"/>
  <c r="F128" i="7"/>
  <c r="G128" i="7"/>
  <c r="H128" i="7"/>
  <c r="I128" i="7"/>
  <c r="J128" i="7"/>
  <c r="K128" i="7"/>
  <c r="L128" i="7"/>
  <c r="M128" i="7"/>
  <c r="N128" i="7"/>
  <c r="O128" i="7"/>
  <c r="P128" i="7"/>
  <c r="F144" i="7"/>
  <c r="G144" i="7"/>
  <c r="H144" i="7"/>
  <c r="I144" i="7"/>
  <c r="J144" i="7"/>
  <c r="K144" i="7"/>
  <c r="L144" i="7"/>
  <c r="M144" i="7"/>
  <c r="N144" i="7"/>
  <c r="O144" i="7"/>
  <c r="P144" i="7"/>
  <c r="F160" i="7"/>
  <c r="G160" i="7"/>
  <c r="H160" i="7"/>
  <c r="I160" i="7"/>
  <c r="J160" i="7"/>
  <c r="K160" i="7"/>
  <c r="L160" i="7"/>
  <c r="M160" i="7"/>
  <c r="N160" i="7"/>
  <c r="O160" i="7"/>
  <c r="P160" i="7"/>
  <c r="F176" i="7"/>
  <c r="G176" i="7"/>
  <c r="H176" i="7"/>
  <c r="I176" i="7"/>
  <c r="J176" i="7"/>
  <c r="K176" i="7"/>
  <c r="L176" i="7"/>
  <c r="M176" i="7"/>
  <c r="N176" i="7"/>
  <c r="O176" i="7"/>
  <c r="P176" i="7"/>
  <c r="F192" i="7"/>
  <c r="G192" i="7"/>
  <c r="H192" i="7"/>
  <c r="I192" i="7"/>
  <c r="J192" i="7"/>
  <c r="K192" i="7"/>
  <c r="L192" i="7"/>
  <c r="M192" i="7"/>
  <c r="N192" i="7"/>
  <c r="O192" i="7"/>
  <c r="P192" i="7"/>
  <c r="F208" i="7"/>
  <c r="G208" i="7"/>
  <c r="H208" i="7"/>
  <c r="I208" i="7"/>
  <c r="J208" i="7"/>
  <c r="K208" i="7"/>
  <c r="L208" i="7"/>
  <c r="M208" i="7"/>
  <c r="N208" i="7"/>
  <c r="O208" i="7"/>
  <c r="P208" i="7"/>
  <c r="F224" i="7"/>
  <c r="G224" i="7"/>
  <c r="H224" i="7"/>
  <c r="I224" i="7"/>
  <c r="J224" i="7"/>
  <c r="K224" i="7"/>
  <c r="L224" i="7"/>
  <c r="M224" i="7"/>
  <c r="N224" i="7"/>
  <c r="O224" i="7"/>
  <c r="P224" i="7"/>
  <c r="F240" i="7"/>
  <c r="G240" i="7"/>
  <c r="H240" i="7"/>
  <c r="I240" i="7"/>
  <c r="J240" i="7"/>
  <c r="K240" i="7"/>
  <c r="L240" i="7"/>
  <c r="M240" i="7"/>
  <c r="N240" i="7"/>
  <c r="O240" i="7"/>
  <c r="P240" i="7"/>
  <c r="F256" i="7"/>
  <c r="G256" i="7"/>
  <c r="H256" i="7"/>
  <c r="I256" i="7"/>
  <c r="J256" i="7"/>
  <c r="K256" i="7"/>
  <c r="L256" i="7"/>
  <c r="M256" i="7"/>
  <c r="N256" i="7"/>
  <c r="O256" i="7"/>
  <c r="P256" i="7"/>
  <c r="F264" i="7"/>
  <c r="G264" i="7"/>
  <c r="H264" i="7"/>
  <c r="I264" i="7"/>
  <c r="J264" i="7"/>
  <c r="K264" i="7"/>
  <c r="L264" i="7"/>
  <c r="M264" i="7"/>
  <c r="N264" i="7"/>
  <c r="O264" i="7"/>
  <c r="P264" i="7"/>
  <c r="F280" i="7"/>
  <c r="G280" i="7"/>
  <c r="H280" i="7"/>
  <c r="I280" i="7"/>
  <c r="J280" i="7"/>
  <c r="K280" i="7"/>
  <c r="L280" i="7"/>
  <c r="M280" i="7"/>
  <c r="N280" i="7"/>
  <c r="O280" i="7"/>
  <c r="P280" i="7"/>
  <c r="F296" i="7"/>
  <c r="G296" i="7"/>
  <c r="H296" i="7"/>
  <c r="I296" i="7"/>
  <c r="J296" i="7"/>
  <c r="K296" i="7"/>
  <c r="L296" i="7"/>
  <c r="M296" i="7"/>
  <c r="N296" i="7"/>
  <c r="O296" i="7"/>
  <c r="P296" i="7"/>
  <c r="F312" i="7"/>
  <c r="G312" i="7"/>
  <c r="H312" i="7"/>
  <c r="I312" i="7"/>
  <c r="J312" i="7"/>
  <c r="K312" i="7"/>
  <c r="L312" i="7"/>
  <c r="M312" i="7"/>
  <c r="N312" i="7"/>
  <c r="O312" i="7"/>
  <c r="P312" i="7"/>
  <c r="F328" i="7"/>
  <c r="G328" i="7"/>
  <c r="H328" i="7"/>
  <c r="I328" i="7"/>
  <c r="J328" i="7"/>
  <c r="K328" i="7"/>
  <c r="L328" i="7"/>
  <c r="M328" i="7"/>
  <c r="N328" i="7"/>
  <c r="O328" i="7"/>
  <c r="P328" i="7"/>
  <c r="F344" i="7"/>
  <c r="G344" i="7"/>
  <c r="H344" i="7"/>
  <c r="I344" i="7"/>
  <c r="J344" i="7"/>
  <c r="K344" i="7"/>
  <c r="L344" i="7"/>
  <c r="M344" i="7"/>
  <c r="N344" i="7"/>
  <c r="O344" i="7"/>
  <c r="P344" i="7"/>
  <c r="F360" i="7"/>
  <c r="G360" i="7"/>
  <c r="H360" i="7"/>
  <c r="I360" i="7"/>
  <c r="J360" i="7"/>
  <c r="K360" i="7"/>
  <c r="L360" i="7"/>
  <c r="M360" i="7"/>
  <c r="N360" i="7"/>
  <c r="O360" i="7"/>
  <c r="P360" i="7"/>
  <c r="F376" i="7"/>
  <c r="G376" i="7"/>
  <c r="H376" i="7"/>
  <c r="I376" i="7"/>
  <c r="J376" i="7"/>
  <c r="K376" i="7"/>
  <c r="L376" i="7"/>
  <c r="M376" i="7"/>
  <c r="N376" i="7"/>
  <c r="O376" i="7"/>
  <c r="P376" i="7"/>
  <c r="F384" i="7"/>
  <c r="G384" i="7"/>
  <c r="H384" i="7"/>
  <c r="I384" i="7"/>
  <c r="J384" i="7"/>
  <c r="K384" i="7"/>
  <c r="L384" i="7"/>
  <c r="M384" i="7"/>
  <c r="N384" i="7"/>
  <c r="O384" i="7"/>
  <c r="P384" i="7"/>
  <c r="F400" i="7"/>
  <c r="G400" i="7"/>
  <c r="H400" i="7"/>
  <c r="I400" i="7"/>
  <c r="J400" i="7"/>
  <c r="K400" i="7"/>
  <c r="L400" i="7"/>
  <c r="M400" i="7"/>
  <c r="N400" i="7"/>
  <c r="O400" i="7"/>
  <c r="P400" i="7"/>
  <c r="F416" i="7"/>
  <c r="G416" i="7"/>
  <c r="H416" i="7"/>
  <c r="I416" i="7"/>
  <c r="J416" i="7"/>
  <c r="K416" i="7"/>
  <c r="L416" i="7"/>
  <c r="M416" i="7"/>
  <c r="N416" i="7"/>
  <c r="O416" i="7"/>
  <c r="P416" i="7"/>
  <c r="F432" i="7"/>
  <c r="G432" i="7"/>
  <c r="H432" i="7"/>
  <c r="I432" i="7"/>
  <c r="J432" i="7"/>
  <c r="K432" i="7"/>
  <c r="L432" i="7"/>
  <c r="M432" i="7"/>
  <c r="N432" i="7"/>
  <c r="O432" i="7"/>
  <c r="P432" i="7"/>
  <c r="F448" i="7"/>
  <c r="G448" i="7"/>
  <c r="H448" i="7"/>
  <c r="I448" i="7"/>
  <c r="J448" i="7"/>
  <c r="K448" i="7"/>
  <c r="L448" i="7"/>
  <c r="M448" i="7"/>
  <c r="N448" i="7"/>
  <c r="O448" i="7"/>
  <c r="P448" i="7"/>
  <c r="F464" i="7"/>
  <c r="G464" i="7"/>
  <c r="H464" i="7"/>
  <c r="I464" i="7"/>
  <c r="J464" i="7"/>
  <c r="K464" i="7"/>
  <c r="L464" i="7"/>
  <c r="M464" i="7"/>
  <c r="N464" i="7"/>
  <c r="O464" i="7"/>
  <c r="P464" i="7"/>
  <c r="F480" i="7"/>
  <c r="G480" i="7"/>
  <c r="H480" i="7"/>
  <c r="I480" i="7"/>
  <c r="J480" i="7"/>
  <c r="K480" i="7"/>
  <c r="L480" i="7"/>
  <c r="M480" i="7"/>
  <c r="N480" i="7"/>
  <c r="O480" i="7"/>
  <c r="P480" i="7"/>
  <c r="F496" i="7"/>
  <c r="G496" i="7"/>
  <c r="H496" i="7"/>
  <c r="I496" i="7"/>
  <c r="J496" i="7"/>
  <c r="K496" i="7"/>
  <c r="L496" i="7"/>
  <c r="M496" i="7"/>
  <c r="N496" i="7"/>
  <c r="O496" i="7"/>
  <c r="P496" i="7"/>
  <c r="F504" i="7"/>
  <c r="G504" i="7"/>
  <c r="H504" i="7"/>
  <c r="I504" i="7"/>
  <c r="J504" i="7"/>
  <c r="K504" i="7"/>
  <c r="L504" i="7"/>
  <c r="M504" i="7"/>
  <c r="N504" i="7"/>
  <c r="O504" i="7"/>
  <c r="P504" i="7"/>
  <c r="F520" i="7"/>
  <c r="G520" i="7"/>
  <c r="H520" i="7"/>
  <c r="I520" i="7"/>
  <c r="J520" i="7"/>
  <c r="K520" i="7"/>
  <c r="L520" i="7"/>
  <c r="M520" i="7"/>
  <c r="N520" i="7"/>
  <c r="O520" i="7"/>
  <c r="P520" i="7"/>
  <c r="F536" i="7"/>
  <c r="G536" i="7"/>
  <c r="H536" i="7"/>
  <c r="I536" i="7"/>
  <c r="J536" i="7"/>
  <c r="K536" i="7"/>
  <c r="L536" i="7"/>
  <c r="M536" i="7"/>
  <c r="N536" i="7"/>
  <c r="O536" i="7"/>
  <c r="P536" i="7"/>
  <c r="F552" i="7"/>
  <c r="G552" i="7"/>
  <c r="H552" i="7"/>
  <c r="I552" i="7"/>
  <c r="J552" i="7"/>
  <c r="K552" i="7"/>
  <c r="L552" i="7"/>
  <c r="M552" i="7"/>
  <c r="N552" i="7"/>
  <c r="O552" i="7"/>
  <c r="P552" i="7"/>
  <c r="F568" i="7"/>
  <c r="G568" i="7"/>
  <c r="H568" i="7"/>
  <c r="I568" i="7"/>
  <c r="J568" i="7"/>
  <c r="K568" i="7"/>
  <c r="L568" i="7"/>
  <c r="M568" i="7"/>
  <c r="N568" i="7"/>
  <c r="O568" i="7"/>
  <c r="P568" i="7"/>
  <c r="F584" i="7"/>
  <c r="G584" i="7"/>
  <c r="H584" i="7"/>
  <c r="I584" i="7"/>
  <c r="J584" i="7"/>
  <c r="K584" i="7"/>
  <c r="L584" i="7"/>
  <c r="M584" i="7"/>
  <c r="N584" i="7"/>
  <c r="O584" i="7"/>
  <c r="P584" i="7"/>
  <c r="F592" i="7"/>
  <c r="G592" i="7"/>
  <c r="H592" i="7"/>
  <c r="I592" i="7"/>
  <c r="J592" i="7"/>
  <c r="K592" i="7"/>
  <c r="L592" i="7"/>
  <c r="M592" i="7"/>
  <c r="N592" i="7"/>
  <c r="O592" i="7"/>
  <c r="P592" i="7"/>
  <c r="F608" i="7"/>
  <c r="G608" i="7"/>
  <c r="H608" i="7"/>
  <c r="I608" i="7"/>
  <c r="J608" i="7"/>
  <c r="K608" i="7"/>
  <c r="L608" i="7"/>
  <c r="M608" i="7"/>
  <c r="N608" i="7"/>
  <c r="O608" i="7"/>
  <c r="P608" i="7"/>
  <c r="F624" i="7"/>
  <c r="G624" i="7"/>
  <c r="H624" i="7"/>
  <c r="I624" i="7"/>
  <c r="J624" i="7"/>
  <c r="K624" i="7"/>
  <c r="L624" i="7"/>
  <c r="M624" i="7"/>
  <c r="N624" i="7"/>
  <c r="O624" i="7"/>
  <c r="P624" i="7"/>
  <c r="F640" i="7"/>
  <c r="G640" i="7"/>
  <c r="H640" i="7"/>
  <c r="I640" i="7"/>
  <c r="J640" i="7"/>
  <c r="K640" i="7"/>
  <c r="L640" i="7"/>
  <c r="M640" i="7"/>
  <c r="N640" i="7"/>
  <c r="O640" i="7"/>
  <c r="P640" i="7"/>
  <c r="F656" i="7"/>
  <c r="G656" i="7"/>
  <c r="H656" i="7"/>
  <c r="I656" i="7"/>
  <c r="J656" i="7"/>
  <c r="K656" i="7"/>
  <c r="L656" i="7"/>
  <c r="M656" i="7"/>
  <c r="N656" i="7"/>
  <c r="O656" i="7"/>
  <c r="P656" i="7"/>
  <c r="F672" i="7"/>
  <c r="G672" i="7"/>
  <c r="H672" i="7"/>
  <c r="I672" i="7"/>
  <c r="J672" i="7"/>
  <c r="K672" i="7"/>
  <c r="L672" i="7"/>
  <c r="M672" i="7"/>
  <c r="N672" i="7"/>
  <c r="O672" i="7"/>
  <c r="P672" i="7"/>
  <c r="F688" i="7"/>
  <c r="G688" i="7"/>
  <c r="H688" i="7"/>
  <c r="I688" i="7"/>
  <c r="J688" i="7"/>
  <c r="K688" i="7"/>
  <c r="L688" i="7"/>
  <c r="M688" i="7"/>
  <c r="N688" i="7"/>
  <c r="O688" i="7"/>
  <c r="P688" i="7"/>
  <c r="F696" i="7"/>
  <c r="G696" i="7"/>
  <c r="H696" i="7"/>
  <c r="I696" i="7"/>
  <c r="J696" i="7"/>
  <c r="K696" i="7"/>
  <c r="L696" i="7"/>
  <c r="M696" i="7"/>
  <c r="N696" i="7"/>
  <c r="O696" i="7"/>
  <c r="P696" i="7"/>
  <c r="F712" i="7"/>
  <c r="G712" i="7"/>
  <c r="H712" i="7"/>
  <c r="I712" i="7"/>
  <c r="J712" i="7"/>
  <c r="K712" i="7"/>
  <c r="L712" i="7"/>
  <c r="M712" i="7"/>
  <c r="N712" i="7"/>
  <c r="O712" i="7"/>
  <c r="P712" i="7"/>
  <c r="F15" i="7"/>
  <c r="G15" i="7"/>
  <c r="H15" i="7"/>
  <c r="I15" i="7"/>
  <c r="J15" i="7"/>
  <c r="K15" i="7"/>
  <c r="L15" i="7"/>
  <c r="M15" i="7"/>
  <c r="N15" i="7"/>
  <c r="O15" i="7"/>
  <c r="P15" i="7"/>
  <c r="F23" i="7"/>
  <c r="G23" i="7"/>
  <c r="H23" i="7"/>
  <c r="I23" i="7"/>
  <c r="J23" i="7"/>
  <c r="K23" i="7"/>
  <c r="L23" i="7"/>
  <c r="M23" i="7"/>
  <c r="N23" i="7"/>
  <c r="O23" i="7"/>
  <c r="P23" i="7"/>
  <c r="F31" i="7"/>
  <c r="G31" i="7"/>
  <c r="H31" i="7"/>
  <c r="I31" i="7"/>
  <c r="J31" i="7"/>
  <c r="K31" i="7"/>
  <c r="L31" i="7"/>
  <c r="M31" i="7"/>
  <c r="N31" i="7"/>
  <c r="O31" i="7"/>
  <c r="P31" i="7"/>
  <c r="F39" i="7"/>
  <c r="G39" i="7"/>
  <c r="H39" i="7"/>
  <c r="I39" i="7"/>
  <c r="J39" i="7"/>
  <c r="K39" i="7"/>
  <c r="L39" i="7"/>
  <c r="M39" i="7"/>
  <c r="N39" i="7"/>
  <c r="O39" i="7"/>
  <c r="P39" i="7"/>
  <c r="F47" i="7"/>
  <c r="G47" i="7"/>
  <c r="H47" i="7"/>
  <c r="I47" i="7"/>
  <c r="J47" i="7"/>
  <c r="K47" i="7"/>
  <c r="L47" i="7"/>
  <c r="M47" i="7"/>
  <c r="N47" i="7"/>
  <c r="O47" i="7"/>
  <c r="P47" i="7"/>
  <c r="F55" i="7"/>
  <c r="G55" i="7"/>
  <c r="H55" i="7"/>
  <c r="I55" i="7"/>
  <c r="J55" i="7"/>
  <c r="K55" i="7"/>
  <c r="L55" i="7"/>
  <c r="M55" i="7"/>
  <c r="N55" i="7"/>
  <c r="O55" i="7"/>
  <c r="P55" i="7"/>
  <c r="F63" i="7"/>
  <c r="G63" i="7"/>
  <c r="H63" i="7"/>
  <c r="I63" i="7"/>
  <c r="J63" i="7"/>
  <c r="K63" i="7"/>
  <c r="L63" i="7"/>
  <c r="M63" i="7"/>
  <c r="N63" i="7"/>
  <c r="O63" i="7"/>
  <c r="P63" i="7"/>
  <c r="F71" i="7"/>
  <c r="G71" i="7"/>
  <c r="H71" i="7"/>
  <c r="I71" i="7"/>
  <c r="J71" i="7"/>
  <c r="K71" i="7"/>
  <c r="L71" i="7"/>
  <c r="M71" i="7"/>
  <c r="N71" i="7"/>
  <c r="O71" i="7"/>
  <c r="P71" i="7"/>
  <c r="F79" i="7"/>
  <c r="G79" i="7"/>
  <c r="H79" i="7"/>
  <c r="I79" i="7"/>
  <c r="J79" i="7"/>
  <c r="K79" i="7"/>
  <c r="L79" i="7"/>
  <c r="M79" i="7"/>
  <c r="N79" i="7"/>
  <c r="O79" i="7"/>
  <c r="P79" i="7"/>
  <c r="F87" i="7"/>
  <c r="G87" i="7"/>
  <c r="H87" i="7"/>
  <c r="I87" i="7"/>
  <c r="J87" i="7"/>
  <c r="K87" i="7"/>
  <c r="L87" i="7"/>
  <c r="M87" i="7"/>
  <c r="N87" i="7"/>
  <c r="O87" i="7"/>
  <c r="P87" i="7"/>
  <c r="F95" i="7"/>
  <c r="G95" i="7"/>
  <c r="H95" i="7"/>
  <c r="I95" i="7"/>
  <c r="J95" i="7"/>
  <c r="K95" i="7"/>
  <c r="L95" i="7"/>
  <c r="M95" i="7"/>
  <c r="N95" i="7"/>
  <c r="O95" i="7"/>
  <c r="P95" i="7"/>
  <c r="F103" i="7"/>
  <c r="G103" i="7"/>
  <c r="H103" i="7"/>
  <c r="I103" i="7"/>
  <c r="J103" i="7"/>
  <c r="K103" i="7"/>
  <c r="L103" i="7"/>
  <c r="M103" i="7"/>
  <c r="N103" i="7"/>
  <c r="O103" i="7"/>
  <c r="P103" i="7"/>
  <c r="F111" i="7"/>
  <c r="G111" i="7"/>
  <c r="H111" i="7"/>
  <c r="I111" i="7"/>
  <c r="J111" i="7"/>
  <c r="K111" i="7"/>
  <c r="L111" i="7"/>
  <c r="M111" i="7"/>
  <c r="N111" i="7"/>
  <c r="O111" i="7"/>
  <c r="P111" i="7"/>
  <c r="F119" i="7"/>
  <c r="G119" i="7"/>
  <c r="H119" i="7"/>
  <c r="I119" i="7"/>
  <c r="J119" i="7"/>
  <c r="K119" i="7"/>
  <c r="L119" i="7"/>
  <c r="M119" i="7"/>
  <c r="N119" i="7"/>
  <c r="O119" i="7"/>
  <c r="P119" i="7"/>
  <c r="F127" i="7"/>
  <c r="G127" i="7"/>
  <c r="H127" i="7"/>
  <c r="I127" i="7"/>
  <c r="J127" i="7"/>
  <c r="K127" i="7"/>
  <c r="L127" i="7"/>
  <c r="M127" i="7"/>
  <c r="N127" i="7"/>
  <c r="O127" i="7"/>
  <c r="P127" i="7"/>
  <c r="F135" i="7"/>
  <c r="G135" i="7"/>
  <c r="H135" i="7"/>
  <c r="I135" i="7"/>
  <c r="J135" i="7"/>
  <c r="K135" i="7"/>
  <c r="L135" i="7"/>
  <c r="M135" i="7"/>
  <c r="N135" i="7"/>
  <c r="O135" i="7"/>
  <c r="P135" i="7"/>
  <c r="F143" i="7"/>
  <c r="G143" i="7"/>
  <c r="H143" i="7"/>
  <c r="I143" i="7"/>
  <c r="J143" i="7"/>
  <c r="K143" i="7"/>
  <c r="L143" i="7"/>
  <c r="M143" i="7"/>
  <c r="N143" i="7"/>
  <c r="O143" i="7"/>
  <c r="P143" i="7"/>
  <c r="F151" i="7"/>
  <c r="G151" i="7"/>
  <c r="H151" i="7"/>
  <c r="I151" i="7"/>
  <c r="J151" i="7"/>
  <c r="K151" i="7"/>
  <c r="L151" i="7"/>
  <c r="M151" i="7"/>
  <c r="N151" i="7"/>
  <c r="O151" i="7"/>
  <c r="P151" i="7"/>
  <c r="F159" i="7"/>
  <c r="G159" i="7"/>
  <c r="H159" i="7"/>
  <c r="I159" i="7"/>
  <c r="J159" i="7"/>
  <c r="K159" i="7"/>
  <c r="L159" i="7"/>
  <c r="M159" i="7"/>
  <c r="N159" i="7"/>
  <c r="O159" i="7"/>
  <c r="P159" i="7"/>
  <c r="F167" i="7"/>
  <c r="G167" i="7"/>
  <c r="H167" i="7"/>
  <c r="I167" i="7"/>
  <c r="J167" i="7"/>
  <c r="K167" i="7"/>
  <c r="L167" i="7"/>
  <c r="M167" i="7"/>
  <c r="N167" i="7"/>
  <c r="O167" i="7"/>
  <c r="P167" i="7"/>
  <c r="F175" i="7"/>
  <c r="G175" i="7"/>
  <c r="H175" i="7"/>
  <c r="I175" i="7"/>
  <c r="J175" i="7"/>
  <c r="K175" i="7"/>
  <c r="L175" i="7"/>
  <c r="M175" i="7"/>
  <c r="N175" i="7"/>
  <c r="O175" i="7"/>
  <c r="P175" i="7"/>
  <c r="F183" i="7"/>
  <c r="G183" i="7"/>
  <c r="H183" i="7"/>
  <c r="I183" i="7"/>
  <c r="J183" i="7"/>
  <c r="K183" i="7"/>
  <c r="L183" i="7"/>
  <c r="M183" i="7"/>
  <c r="N183" i="7"/>
  <c r="O183" i="7"/>
  <c r="P183" i="7"/>
  <c r="F191" i="7"/>
  <c r="G191" i="7"/>
  <c r="H191" i="7"/>
  <c r="I191" i="7"/>
  <c r="J191" i="7"/>
  <c r="K191" i="7"/>
  <c r="L191" i="7"/>
  <c r="M191" i="7"/>
  <c r="N191" i="7"/>
  <c r="O191" i="7"/>
  <c r="P191" i="7"/>
  <c r="F199" i="7"/>
  <c r="G199" i="7"/>
  <c r="H199" i="7"/>
  <c r="I199" i="7"/>
  <c r="J199" i="7"/>
  <c r="K199" i="7"/>
  <c r="L199" i="7"/>
  <c r="M199" i="7"/>
  <c r="N199" i="7"/>
  <c r="O199" i="7"/>
  <c r="P199" i="7"/>
  <c r="F207" i="7"/>
  <c r="G207" i="7"/>
  <c r="H207" i="7"/>
  <c r="I207" i="7"/>
  <c r="J207" i="7"/>
  <c r="K207" i="7"/>
  <c r="L207" i="7"/>
  <c r="M207" i="7"/>
  <c r="N207" i="7"/>
  <c r="O207" i="7"/>
  <c r="P207" i="7"/>
  <c r="F215" i="7"/>
  <c r="G215" i="7"/>
  <c r="H215" i="7"/>
  <c r="I215" i="7"/>
  <c r="J215" i="7"/>
  <c r="K215" i="7"/>
  <c r="L215" i="7"/>
  <c r="M215" i="7"/>
  <c r="N215" i="7"/>
  <c r="O215" i="7"/>
  <c r="P215" i="7"/>
  <c r="F223" i="7"/>
  <c r="G223" i="7"/>
  <c r="H223" i="7"/>
  <c r="I223" i="7"/>
  <c r="J223" i="7"/>
  <c r="K223" i="7"/>
  <c r="L223" i="7"/>
  <c r="M223" i="7"/>
  <c r="N223" i="7"/>
  <c r="O223" i="7"/>
  <c r="P223" i="7"/>
  <c r="F231" i="7"/>
  <c r="G231" i="7"/>
  <c r="H231" i="7"/>
  <c r="I231" i="7"/>
  <c r="J231" i="7"/>
  <c r="K231" i="7"/>
  <c r="L231" i="7"/>
  <c r="M231" i="7"/>
  <c r="N231" i="7"/>
  <c r="O231" i="7"/>
  <c r="P231" i="7"/>
  <c r="F239" i="7"/>
  <c r="G239" i="7"/>
  <c r="H239" i="7"/>
  <c r="I239" i="7"/>
  <c r="J239" i="7"/>
  <c r="K239" i="7"/>
  <c r="L239" i="7"/>
  <c r="M239" i="7"/>
  <c r="N239" i="7"/>
  <c r="O239" i="7"/>
  <c r="P239" i="7"/>
  <c r="F247" i="7"/>
  <c r="G247" i="7"/>
  <c r="H247" i="7"/>
  <c r="I247" i="7"/>
  <c r="J247" i="7"/>
  <c r="K247" i="7"/>
  <c r="L247" i="7"/>
  <c r="M247" i="7"/>
  <c r="N247" i="7"/>
  <c r="O247" i="7"/>
  <c r="P247" i="7"/>
  <c r="F255" i="7"/>
  <c r="G255" i="7"/>
  <c r="H255" i="7"/>
  <c r="I255" i="7"/>
  <c r="J255" i="7"/>
  <c r="K255" i="7"/>
  <c r="L255" i="7"/>
  <c r="M255" i="7"/>
  <c r="N255" i="7"/>
  <c r="O255" i="7"/>
  <c r="P255" i="7"/>
  <c r="F263" i="7"/>
  <c r="G263" i="7"/>
  <c r="H263" i="7"/>
  <c r="I263" i="7"/>
  <c r="J263" i="7"/>
  <c r="K263" i="7"/>
  <c r="L263" i="7"/>
  <c r="M263" i="7"/>
  <c r="N263" i="7"/>
  <c r="O263" i="7"/>
  <c r="P263" i="7"/>
  <c r="F271" i="7"/>
  <c r="G271" i="7"/>
  <c r="H271" i="7"/>
  <c r="I271" i="7"/>
  <c r="J271" i="7"/>
  <c r="K271" i="7"/>
  <c r="L271" i="7"/>
  <c r="M271" i="7"/>
  <c r="N271" i="7"/>
  <c r="O271" i="7"/>
  <c r="P271" i="7"/>
  <c r="F279" i="7"/>
  <c r="G279" i="7"/>
  <c r="H279" i="7"/>
  <c r="I279" i="7"/>
  <c r="J279" i="7"/>
  <c r="K279" i="7"/>
  <c r="L279" i="7"/>
  <c r="M279" i="7"/>
  <c r="N279" i="7"/>
  <c r="O279" i="7"/>
  <c r="P279" i="7"/>
  <c r="F287" i="7"/>
  <c r="G287" i="7"/>
  <c r="H287" i="7"/>
  <c r="I287" i="7"/>
  <c r="J287" i="7"/>
  <c r="K287" i="7"/>
  <c r="L287" i="7"/>
  <c r="M287" i="7"/>
  <c r="N287" i="7"/>
  <c r="O287" i="7"/>
  <c r="P287" i="7"/>
  <c r="F295" i="7"/>
  <c r="G295" i="7"/>
  <c r="H295" i="7"/>
  <c r="I295" i="7"/>
  <c r="J295" i="7"/>
  <c r="K295" i="7"/>
  <c r="L295" i="7"/>
  <c r="M295" i="7"/>
  <c r="N295" i="7"/>
  <c r="O295" i="7"/>
  <c r="P295" i="7"/>
  <c r="F303" i="7"/>
  <c r="G303" i="7"/>
  <c r="H303" i="7"/>
  <c r="I303" i="7"/>
  <c r="J303" i="7"/>
  <c r="K303" i="7"/>
  <c r="L303" i="7"/>
  <c r="M303" i="7"/>
  <c r="N303" i="7"/>
  <c r="O303" i="7"/>
  <c r="P303" i="7"/>
  <c r="F311" i="7"/>
  <c r="G311" i="7"/>
  <c r="H311" i="7"/>
  <c r="I311" i="7"/>
  <c r="J311" i="7"/>
  <c r="K311" i="7"/>
  <c r="L311" i="7"/>
  <c r="M311" i="7"/>
  <c r="N311" i="7"/>
  <c r="O311" i="7"/>
  <c r="P311" i="7"/>
  <c r="F319" i="7"/>
  <c r="G319" i="7"/>
  <c r="H319" i="7"/>
  <c r="I319" i="7"/>
  <c r="J319" i="7"/>
  <c r="K319" i="7"/>
  <c r="L319" i="7"/>
  <c r="M319" i="7"/>
  <c r="N319" i="7"/>
  <c r="O319" i="7"/>
  <c r="P319" i="7"/>
  <c r="F327" i="7"/>
  <c r="G327" i="7"/>
  <c r="H327" i="7"/>
  <c r="I327" i="7"/>
  <c r="J327" i="7"/>
  <c r="K327" i="7"/>
  <c r="L327" i="7"/>
  <c r="M327" i="7"/>
  <c r="N327" i="7"/>
  <c r="O327" i="7"/>
  <c r="P327" i="7"/>
  <c r="F335" i="7"/>
  <c r="G335" i="7"/>
  <c r="H335" i="7"/>
  <c r="I335" i="7"/>
  <c r="J335" i="7"/>
  <c r="K335" i="7"/>
  <c r="L335" i="7"/>
  <c r="M335" i="7"/>
  <c r="N335" i="7"/>
  <c r="O335" i="7"/>
  <c r="P335" i="7"/>
  <c r="F343" i="7"/>
  <c r="G343" i="7"/>
  <c r="H343" i="7"/>
  <c r="I343" i="7"/>
  <c r="J343" i="7"/>
  <c r="K343" i="7"/>
  <c r="L343" i="7"/>
  <c r="M343" i="7"/>
  <c r="N343" i="7"/>
  <c r="O343" i="7"/>
  <c r="P343" i="7"/>
  <c r="F351" i="7"/>
  <c r="G351" i="7"/>
  <c r="H351" i="7"/>
  <c r="I351" i="7"/>
  <c r="J351" i="7"/>
  <c r="K351" i="7"/>
  <c r="L351" i="7"/>
  <c r="M351" i="7"/>
  <c r="N351" i="7"/>
  <c r="O351" i="7"/>
  <c r="P351" i="7"/>
  <c r="F359" i="7"/>
  <c r="G359" i="7"/>
  <c r="H359" i="7"/>
  <c r="I359" i="7"/>
  <c r="J359" i="7"/>
  <c r="K359" i="7"/>
  <c r="L359" i="7"/>
  <c r="M359" i="7"/>
  <c r="N359" i="7"/>
  <c r="O359" i="7"/>
  <c r="P359" i="7"/>
  <c r="F367" i="7"/>
  <c r="G367" i="7"/>
  <c r="H367" i="7"/>
  <c r="I367" i="7"/>
  <c r="J367" i="7"/>
  <c r="K367" i="7"/>
  <c r="L367" i="7"/>
  <c r="M367" i="7"/>
  <c r="N367" i="7"/>
  <c r="O367" i="7"/>
  <c r="P367" i="7"/>
  <c r="F375" i="7"/>
  <c r="G375" i="7"/>
  <c r="H375" i="7"/>
  <c r="I375" i="7"/>
  <c r="J375" i="7"/>
  <c r="K375" i="7"/>
  <c r="L375" i="7"/>
  <c r="M375" i="7"/>
  <c r="N375" i="7"/>
  <c r="O375" i="7"/>
  <c r="P375" i="7"/>
  <c r="F383" i="7"/>
  <c r="G383" i="7"/>
  <c r="H383" i="7"/>
  <c r="I383" i="7"/>
  <c r="J383" i="7"/>
  <c r="K383" i="7"/>
  <c r="L383" i="7"/>
  <c r="M383" i="7"/>
  <c r="N383" i="7"/>
  <c r="O383" i="7"/>
  <c r="P383" i="7"/>
  <c r="F391" i="7"/>
  <c r="G391" i="7"/>
  <c r="H391" i="7"/>
  <c r="I391" i="7"/>
  <c r="J391" i="7"/>
  <c r="K391" i="7"/>
  <c r="L391" i="7"/>
  <c r="M391" i="7"/>
  <c r="N391" i="7"/>
  <c r="O391" i="7"/>
  <c r="P391" i="7"/>
  <c r="F399" i="7"/>
  <c r="G399" i="7"/>
  <c r="H399" i="7"/>
  <c r="I399" i="7"/>
  <c r="J399" i="7"/>
  <c r="K399" i="7"/>
  <c r="L399" i="7"/>
  <c r="M399" i="7"/>
  <c r="N399" i="7"/>
  <c r="O399" i="7"/>
  <c r="P399" i="7"/>
  <c r="F407" i="7"/>
  <c r="G407" i="7"/>
  <c r="H407" i="7"/>
  <c r="I407" i="7"/>
  <c r="J407" i="7"/>
  <c r="K407" i="7"/>
  <c r="L407" i="7"/>
  <c r="M407" i="7"/>
  <c r="N407" i="7"/>
  <c r="O407" i="7"/>
  <c r="P407" i="7"/>
  <c r="F415" i="7"/>
  <c r="G415" i="7"/>
  <c r="H415" i="7"/>
  <c r="I415" i="7"/>
  <c r="J415" i="7"/>
  <c r="K415" i="7"/>
  <c r="L415" i="7"/>
  <c r="M415" i="7"/>
  <c r="N415" i="7"/>
  <c r="O415" i="7"/>
  <c r="P415" i="7"/>
  <c r="F423" i="7"/>
  <c r="G423" i="7"/>
  <c r="H423" i="7"/>
  <c r="I423" i="7"/>
  <c r="J423" i="7"/>
  <c r="K423" i="7"/>
  <c r="L423" i="7"/>
  <c r="M423" i="7"/>
  <c r="N423" i="7"/>
  <c r="O423" i="7"/>
  <c r="P423" i="7"/>
  <c r="F431" i="7"/>
  <c r="G431" i="7"/>
  <c r="H431" i="7"/>
  <c r="I431" i="7"/>
  <c r="J431" i="7"/>
  <c r="K431" i="7"/>
  <c r="L431" i="7"/>
  <c r="M431" i="7"/>
  <c r="N431" i="7"/>
  <c r="O431" i="7"/>
  <c r="P431" i="7"/>
  <c r="F439" i="7"/>
  <c r="G439" i="7"/>
  <c r="H439" i="7"/>
  <c r="I439" i="7"/>
  <c r="J439" i="7"/>
  <c r="K439" i="7"/>
  <c r="L439" i="7"/>
  <c r="M439" i="7"/>
  <c r="N439" i="7"/>
  <c r="O439" i="7"/>
  <c r="P439" i="7"/>
  <c r="F447" i="7"/>
  <c r="G447" i="7"/>
  <c r="H447" i="7"/>
  <c r="I447" i="7"/>
  <c r="J447" i="7"/>
  <c r="K447" i="7"/>
  <c r="L447" i="7"/>
  <c r="M447" i="7"/>
  <c r="N447" i="7"/>
  <c r="O447" i="7"/>
  <c r="P447" i="7"/>
  <c r="F455" i="7"/>
  <c r="G455" i="7"/>
  <c r="H455" i="7"/>
  <c r="I455" i="7"/>
  <c r="J455" i="7"/>
  <c r="K455" i="7"/>
  <c r="L455" i="7"/>
  <c r="M455" i="7"/>
  <c r="N455" i="7"/>
  <c r="O455" i="7"/>
  <c r="P455" i="7"/>
  <c r="F463" i="7"/>
  <c r="G463" i="7"/>
  <c r="H463" i="7"/>
  <c r="I463" i="7"/>
  <c r="J463" i="7"/>
  <c r="K463" i="7"/>
  <c r="L463" i="7"/>
  <c r="M463" i="7"/>
  <c r="N463" i="7"/>
  <c r="O463" i="7"/>
  <c r="P463" i="7"/>
  <c r="F471" i="7"/>
  <c r="G471" i="7"/>
  <c r="H471" i="7"/>
  <c r="I471" i="7"/>
  <c r="J471" i="7"/>
  <c r="K471" i="7"/>
  <c r="L471" i="7"/>
  <c r="M471" i="7"/>
  <c r="N471" i="7"/>
  <c r="O471" i="7"/>
  <c r="P471" i="7"/>
  <c r="F479" i="7"/>
  <c r="G479" i="7"/>
  <c r="H479" i="7"/>
  <c r="I479" i="7"/>
  <c r="J479" i="7"/>
  <c r="K479" i="7"/>
  <c r="L479" i="7"/>
  <c r="M479" i="7"/>
  <c r="N479" i="7"/>
  <c r="O479" i="7"/>
  <c r="P479" i="7"/>
  <c r="F487" i="7"/>
  <c r="G487" i="7"/>
  <c r="H487" i="7"/>
  <c r="I487" i="7"/>
  <c r="J487" i="7"/>
  <c r="K487" i="7"/>
  <c r="L487" i="7"/>
  <c r="M487" i="7"/>
  <c r="N487" i="7"/>
  <c r="O487" i="7"/>
  <c r="P487" i="7"/>
  <c r="F495" i="7"/>
  <c r="G495" i="7"/>
  <c r="H495" i="7"/>
  <c r="I495" i="7"/>
  <c r="J495" i="7"/>
  <c r="K495" i="7"/>
  <c r="L495" i="7"/>
  <c r="M495" i="7"/>
  <c r="N495" i="7"/>
  <c r="O495" i="7"/>
  <c r="P495" i="7"/>
  <c r="F503" i="7"/>
  <c r="G503" i="7"/>
  <c r="H503" i="7"/>
  <c r="I503" i="7"/>
  <c r="J503" i="7"/>
  <c r="K503" i="7"/>
  <c r="L503" i="7"/>
  <c r="M503" i="7"/>
  <c r="N503" i="7"/>
  <c r="O503" i="7"/>
  <c r="P503" i="7"/>
  <c r="F511" i="7"/>
  <c r="G511" i="7"/>
  <c r="H511" i="7"/>
  <c r="I511" i="7"/>
  <c r="J511" i="7"/>
  <c r="K511" i="7"/>
  <c r="L511" i="7"/>
  <c r="M511" i="7"/>
  <c r="N511" i="7"/>
  <c r="O511" i="7"/>
  <c r="P511" i="7"/>
  <c r="F519" i="7"/>
  <c r="G519" i="7"/>
  <c r="H519" i="7"/>
  <c r="I519" i="7"/>
  <c r="J519" i="7"/>
  <c r="K519" i="7"/>
  <c r="L519" i="7"/>
  <c r="M519" i="7"/>
  <c r="N519" i="7"/>
  <c r="O519" i="7"/>
  <c r="P519" i="7"/>
  <c r="F527" i="7"/>
  <c r="G527" i="7"/>
  <c r="H527" i="7"/>
  <c r="I527" i="7"/>
  <c r="J527" i="7"/>
  <c r="K527" i="7"/>
  <c r="L527" i="7"/>
  <c r="M527" i="7"/>
  <c r="N527" i="7"/>
  <c r="O527" i="7"/>
  <c r="P527" i="7"/>
  <c r="F535" i="7"/>
  <c r="G535" i="7"/>
  <c r="H535" i="7"/>
  <c r="I535" i="7"/>
  <c r="J535" i="7"/>
  <c r="K535" i="7"/>
  <c r="L535" i="7"/>
  <c r="M535" i="7"/>
  <c r="N535" i="7"/>
  <c r="O535" i="7"/>
  <c r="P535" i="7"/>
  <c r="F543" i="7"/>
  <c r="G543" i="7"/>
  <c r="H543" i="7"/>
  <c r="I543" i="7"/>
  <c r="J543" i="7"/>
  <c r="K543" i="7"/>
  <c r="L543" i="7"/>
  <c r="M543" i="7"/>
  <c r="N543" i="7"/>
  <c r="O543" i="7"/>
  <c r="P543" i="7"/>
  <c r="F551" i="7"/>
  <c r="G551" i="7"/>
  <c r="H551" i="7"/>
  <c r="I551" i="7"/>
  <c r="J551" i="7"/>
  <c r="K551" i="7"/>
  <c r="L551" i="7"/>
  <c r="M551" i="7"/>
  <c r="N551" i="7"/>
  <c r="O551" i="7"/>
  <c r="P551" i="7"/>
  <c r="F559" i="7"/>
  <c r="G559" i="7"/>
  <c r="H559" i="7"/>
  <c r="I559" i="7"/>
  <c r="J559" i="7"/>
  <c r="K559" i="7"/>
  <c r="L559" i="7"/>
  <c r="M559" i="7"/>
  <c r="N559" i="7"/>
  <c r="O559" i="7"/>
  <c r="P559" i="7"/>
  <c r="F567" i="7"/>
  <c r="G567" i="7"/>
  <c r="H567" i="7"/>
  <c r="I567" i="7"/>
  <c r="J567" i="7"/>
  <c r="K567" i="7"/>
  <c r="L567" i="7"/>
  <c r="M567" i="7"/>
  <c r="N567" i="7"/>
  <c r="O567" i="7"/>
  <c r="P567" i="7"/>
  <c r="F575" i="7"/>
  <c r="G575" i="7"/>
  <c r="H575" i="7"/>
  <c r="I575" i="7"/>
  <c r="J575" i="7"/>
  <c r="K575" i="7"/>
  <c r="L575" i="7"/>
  <c r="M575" i="7"/>
  <c r="N575" i="7"/>
  <c r="O575" i="7"/>
  <c r="P575" i="7"/>
  <c r="F583" i="7"/>
  <c r="G583" i="7"/>
  <c r="H583" i="7"/>
  <c r="I583" i="7"/>
  <c r="J583" i="7"/>
  <c r="K583" i="7"/>
  <c r="L583" i="7"/>
  <c r="M583" i="7"/>
  <c r="N583" i="7"/>
  <c r="O583" i="7"/>
  <c r="P583" i="7"/>
  <c r="F591" i="7"/>
  <c r="G591" i="7"/>
  <c r="H591" i="7"/>
  <c r="I591" i="7"/>
  <c r="J591" i="7"/>
  <c r="K591" i="7"/>
  <c r="L591" i="7"/>
  <c r="M591" i="7"/>
  <c r="N591" i="7"/>
  <c r="O591" i="7"/>
  <c r="P591" i="7"/>
  <c r="F599" i="7"/>
  <c r="G599" i="7"/>
  <c r="H599" i="7"/>
  <c r="I599" i="7"/>
  <c r="J599" i="7"/>
  <c r="K599" i="7"/>
  <c r="L599" i="7"/>
  <c r="M599" i="7"/>
  <c r="N599" i="7"/>
  <c r="O599" i="7"/>
  <c r="P599" i="7"/>
  <c r="F607" i="7"/>
  <c r="G607" i="7"/>
  <c r="H607" i="7"/>
  <c r="I607" i="7"/>
  <c r="J607" i="7"/>
  <c r="K607" i="7"/>
  <c r="L607" i="7"/>
  <c r="M607" i="7"/>
  <c r="N607" i="7"/>
  <c r="O607" i="7"/>
  <c r="P607" i="7"/>
  <c r="F615" i="7"/>
  <c r="G615" i="7"/>
  <c r="H615" i="7"/>
  <c r="I615" i="7"/>
  <c r="J615" i="7"/>
  <c r="K615" i="7"/>
  <c r="L615" i="7"/>
  <c r="M615" i="7"/>
  <c r="N615" i="7"/>
  <c r="O615" i="7"/>
  <c r="P615" i="7"/>
  <c r="F623" i="7"/>
  <c r="G623" i="7"/>
  <c r="H623" i="7"/>
  <c r="I623" i="7"/>
  <c r="J623" i="7"/>
  <c r="K623" i="7"/>
  <c r="L623" i="7"/>
  <c r="M623" i="7"/>
  <c r="N623" i="7"/>
  <c r="O623" i="7"/>
  <c r="P623" i="7"/>
  <c r="F631" i="7"/>
  <c r="G631" i="7"/>
  <c r="H631" i="7"/>
  <c r="I631" i="7"/>
  <c r="J631" i="7"/>
  <c r="K631" i="7"/>
  <c r="L631" i="7"/>
  <c r="M631" i="7"/>
  <c r="N631" i="7"/>
  <c r="O631" i="7"/>
  <c r="P631" i="7"/>
  <c r="F639" i="7"/>
  <c r="G639" i="7"/>
  <c r="H639" i="7"/>
  <c r="I639" i="7"/>
  <c r="J639" i="7"/>
  <c r="K639" i="7"/>
  <c r="L639" i="7"/>
  <c r="M639" i="7"/>
  <c r="N639" i="7"/>
  <c r="O639" i="7"/>
  <c r="P639" i="7"/>
  <c r="F647" i="7"/>
  <c r="G647" i="7"/>
  <c r="H647" i="7"/>
  <c r="I647" i="7"/>
  <c r="J647" i="7"/>
  <c r="K647" i="7"/>
  <c r="L647" i="7"/>
  <c r="M647" i="7"/>
  <c r="N647" i="7"/>
  <c r="O647" i="7"/>
  <c r="P647" i="7"/>
  <c r="F655" i="7"/>
  <c r="G655" i="7"/>
  <c r="H655" i="7"/>
  <c r="I655" i="7"/>
  <c r="J655" i="7"/>
  <c r="K655" i="7"/>
  <c r="L655" i="7"/>
  <c r="M655" i="7"/>
  <c r="N655" i="7"/>
  <c r="O655" i="7"/>
  <c r="P655" i="7"/>
  <c r="F663" i="7"/>
  <c r="G663" i="7"/>
  <c r="H663" i="7"/>
  <c r="I663" i="7"/>
  <c r="J663" i="7"/>
  <c r="K663" i="7"/>
  <c r="L663" i="7"/>
  <c r="M663" i="7"/>
  <c r="N663" i="7"/>
  <c r="O663" i="7"/>
  <c r="P663" i="7"/>
  <c r="F671" i="7"/>
  <c r="G671" i="7"/>
  <c r="H671" i="7"/>
  <c r="I671" i="7"/>
  <c r="J671" i="7"/>
  <c r="K671" i="7"/>
  <c r="L671" i="7"/>
  <c r="M671" i="7"/>
  <c r="N671" i="7"/>
  <c r="O671" i="7"/>
  <c r="P671" i="7"/>
  <c r="F679" i="7"/>
  <c r="G679" i="7"/>
  <c r="H679" i="7"/>
  <c r="I679" i="7"/>
  <c r="J679" i="7"/>
  <c r="K679" i="7"/>
  <c r="L679" i="7"/>
  <c r="M679" i="7"/>
  <c r="N679" i="7"/>
  <c r="O679" i="7"/>
  <c r="P679" i="7"/>
  <c r="F687" i="7"/>
  <c r="G687" i="7"/>
  <c r="H687" i="7"/>
  <c r="I687" i="7"/>
  <c r="J687" i="7"/>
  <c r="K687" i="7"/>
  <c r="L687" i="7"/>
  <c r="M687" i="7"/>
  <c r="N687" i="7"/>
  <c r="O687" i="7"/>
  <c r="P687" i="7"/>
  <c r="F695" i="7"/>
  <c r="G695" i="7"/>
  <c r="H695" i="7"/>
  <c r="I695" i="7"/>
  <c r="J695" i="7"/>
  <c r="K695" i="7"/>
  <c r="L695" i="7"/>
  <c r="M695" i="7"/>
  <c r="N695" i="7"/>
  <c r="O695" i="7"/>
  <c r="P695" i="7"/>
  <c r="F703" i="7"/>
  <c r="G703" i="7"/>
  <c r="H703" i="7"/>
  <c r="I703" i="7"/>
  <c r="J703" i="7"/>
  <c r="K703" i="7"/>
  <c r="L703" i="7"/>
  <c r="M703" i="7"/>
  <c r="N703" i="7"/>
  <c r="O703" i="7"/>
  <c r="P703" i="7"/>
  <c r="F711" i="7"/>
  <c r="G711" i="7"/>
  <c r="H711" i="7"/>
  <c r="I711" i="7"/>
  <c r="J711" i="7"/>
  <c r="K711" i="7"/>
  <c r="L711" i="7"/>
  <c r="M711" i="7"/>
  <c r="N711" i="7"/>
  <c r="O711" i="7"/>
  <c r="P711" i="7"/>
  <c r="F719" i="7"/>
  <c r="G719" i="7"/>
  <c r="H719" i="7"/>
  <c r="I719" i="7"/>
  <c r="J719" i="7"/>
  <c r="K719" i="7"/>
  <c r="L719" i="7"/>
  <c r="M719" i="7"/>
  <c r="N719" i="7"/>
  <c r="O719" i="7"/>
  <c r="P719" i="7"/>
  <c r="F727" i="7"/>
  <c r="G727" i="7"/>
  <c r="H727" i="7"/>
  <c r="I727" i="7"/>
  <c r="J727" i="7"/>
  <c r="K727" i="7"/>
  <c r="L727" i="7"/>
  <c r="M727" i="7"/>
  <c r="N727" i="7"/>
  <c r="O727" i="7"/>
  <c r="P727" i="7"/>
  <c r="F16" i="7"/>
  <c r="G16" i="7"/>
  <c r="H16" i="7"/>
  <c r="I16" i="7"/>
  <c r="J16" i="7"/>
  <c r="K16" i="7"/>
  <c r="L16" i="7"/>
  <c r="M16" i="7"/>
  <c r="N16" i="7"/>
  <c r="O16" i="7"/>
  <c r="P16" i="7"/>
  <c r="F24" i="7"/>
  <c r="G24" i="7"/>
  <c r="H24" i="7"/>
  <c r="I24" i="7"/>
  <c r="J24" i="7"/>
  <c r="K24" i="7"/>
  <c r="L24" i="7"/>
  <c r="M24" i="7"/>
  <c r="N24" i="7"/>
  <c r="O24" i="7"/>
  <c r="P24" i="7"/>
  <c r="F32" i="7"/>
  <c r="G32" i="7"/>
  <c r="H32" i="7"/>
  <c r="I32" i="7"/>
  <c r="J32" i="7"/>
  <c r="K32" i="7"/>
  <c r="L32" i="7"/>
  <c r="M32" i="7"/>
  <c r="N32" i="7"/>
  <c r="O32" i="7"/>
  <c r="P32" i="7"/>
  <c r="F40" i="7"/>
  <c r="G40" i="7"/>
  <c r="H40" i="7"/>
  <c r="I40" i="7"/>
  <c r="J40" i="7"/>
  <c r="K40" i="7"/>
  <c r="L40" i="7"/>
  <c r="M40" i="7"/>
  <c r="N40" i="7"/>
  <c r="O40" i="7"/>
  <c r="P40" i="7"/>
  <c r="F56" i="7"/>
  <c r="G56" i="7"/>
  <c r="H56" i="7"/>
  <c r="I56" i="7"/>
  <c r="J56" i="7"/>
  <c r="K56" i="7"/>
  <c r="L56" i="7"/>
  <c r="M56" i="7"/>
  <c r="N56" i="7"/>
  <c r="O56" i="7"/>
  <c r="P56" i="7"/>
  <c r="F64" i="7"/>
  <c r="G64" i="7"/>
  <c r="H64" i="7"/>
  <c r="I64" i="7"/>
  <c r="J64" i="7"/>
  <c r="K64" i="7"/>
  <c r="L64" i="7"/>
  <c r="M64" i="7"/>
  <c r="N64" i="7"/>
  <c r="O64" i="7"/>
  <c r="P64" i="7"/>
  <c r="F72" i="7"/>
  <c r="G72" i="7"/>
  <c r="H72" i="7"/>
  <c r="I72" i="7"/>
  <c r="J72" i="7"/>
  <c r="K72" i="7"/>
  <c r="L72" i="7"/>
  <c r="M72" i="7"/>
  <c r="N72" i="7"/>
  <c r="O72" i="7"/>
  <c r="P72" i="7"/>
  <c r="F88" i="7"/>
  <c r="G88" i="7"/>
  <c r="H88" i="7"/>
  <c r="I88" i="7"/>
  <c r="J88" i="7"/>
  <c r="K88" i="7"/>
  <c r="L88" i="7"/>
  <c r="M88" i="7"/>
  <c r="N88" i="7"/>
  <c r="O88" i="7"/>
  <c r="P88" i="7"/>
  <c r="F104" i="7"/>
  <c r="G104" i="7"/>
  <c r="H104" i="7"/>
  <c r="I104" i="7"/>
  <c r="J104" i="7"/>
  <c r="K104" i="7"/>
  <c r="L104" i="7"/>
  <c r="M104" i="7"/>
  <c r="N104" i="7"/>
  <c r="O104" i="7"/>
  <c r="P104" i="7"/>
  <c r="F120" i="7"/>
  <c r="G120" i="7"/>
  <c r="H120" i="7"/>
  <c r="I120" i="7"/>
  <c r="J120" i="7"/>
  <c r="K120" i="7"/>
  <c r="L120" i="7"/>
  <c r="M120" i="7"/>
  <c r="N120" i="7"/>
  <c r="O120" i="7"/>
  <c r="P120" i="7"/>
  <c r="F136" i="7"/>
  <c r="G136" i="7"/>
  <c r="H136" i="7"/>
  <c r="I136" i="7"/>
  <c r="J136" i="7"/>
  <c r="K136" i="7"/>
  <c r="L136" i="7"/>
  <c r="M136" i="7"/>
  <c r="N136" i="7"/>
  <c r="O136" i="7"/>
  <c r="P136" i="7"/>
  <c r="F152" i="7"/>
  <c r="G152" i="7"/>
  <c r="H152" i="7"/>
  <c r="I152" i="7"/>
  <c r="J152" i="7"/>
  <c r="K152" i="7"/>
  <c r="L152" i="7"/>
  <c r="M152" i="7"/>
  <c r="N152" i="7"/>
  <c r="O152" i="7"/>
  <c r="P152" i="7"/>
  <c r="F168" i="7"/>
  <c r="G168" i="7"/>
  <c r="H168" i="7"/>
  <c r="I168" i="7"/>
  <c r="J168" i="7"/>
  <c r="K168" i="7"/>
  <c r="L168" i="7"/>
  <c r="M168" i="7"/>
  <c r="N168" i="7"/>
  <c r="O168" i="7"/>
  <c r="P168" i="7"/>
  <c r="F184" i="7"/>
  <c r="G184" i="7"/>
  <c r="H184" i="7"/>
  <c r="I184" i="7"/>
  <c r="J184" i="7"/>
  <c r="K184" i="7"/>
  <c r="L184" i="7"/>
  <c r="M184" i="7"/>
  <c r="N184" i="7"/>
  <c r="O184" i="7"/>
  <c r="P184" i="7"/>
  <c r="F200" i="7"/>
  <c r="G200" i="7"/>
  <c r="H200" i="7"/>
  <c r="I200" i="7"/>
  <c r="J200" i="7"/>
  <c r="K200" i="7"/>
  <c r="L200" i="7"/>
  <c r="M200" i="7"/>
  <c r="N200" i="7"/>
  <c r="O200" i="7"/>
  <c r="P200" i="7"/>
  <c r="F216" i="7"/>
  <c r="G216" i="7"/>
  <c r="H216" i="7"/>
  <c r="I216" i="7"/>
  <c r="J216" i="7"/>
  <c r="K216" i="7"/>
  <c r="L216" i="7"/>
  <c r="M216" i="7"/>
  <c r="N216" i="7"/>
  <c r="O216" i="7"/>
  <c r="P216" i="7"/>
  <c r="F232" i="7"/>
  <c r="G232" i="7"/>
  <c r="H232" i="7"/>
  <c r="I232" i="7"/>
  <c r="J232" i="7"/>
  <c r="K232" i="7"/>
  <c r="L232" i="7"/>
  <c r="M232" i="7"/>
  <c r="N232" i="7"/>
  <c r="O232" i="7"/>
  <c r="P232" i="7"/>
  <c r="F248" i="7"/>
  <c r="G248" i="7"/>
  <c r="H248" i="7"/>
  <c r="I248" i="7"/>
  <c r="J248" i="7"/>
  <c r="K248" i="7"/>
  <c r="L248" i="7"/>
  <c r="M248" i="7"/>
  <c r="N248" i="7"/>
  <c r="O248" i="7"/>
  <c r="P248" i="7"/>
  <c r="F272" i="7"/>
  <c r="G272" i="7"/>
  <c r="H272" i="7"/>
  <c r="I272" i="7"/>
  <c r="J272" i="7"/>
  <c r="K272" i="7"/>
  <c r="L272" i="7"/>
  <c r="M272" i="7"/>
  <c r="N272" i="7"/>
  <c r="O272" i="7"/>
  <c r="P272" i="7"/>
  <c r="F288" i="7"/>
  <c r="G288" i="7"/>
  <c r="H288" i="7"/>
  <c r="I288" i="7"/>
  <c r="J288" i="7"/>
  <c r="K288" i="7"/>
  <c r="L288" i="7"/>
  <c r="M288" i="7"/>
  <c r="N288" i="7"/>
  <c r="O288" i="7"/>
  <c r="P288" i="7"/>
  <c r="F304" i="7"/>
  <c r="G304" i="7"/>
  <c r="H304" i="7"/>
  <c r="I304" i="7"/>
  <c r="J304" i="7"/>
  <c r="K304" i="7"/>
  <c r="L304" i="7"/>
  <c r="M304" i="7"/>
  <c r="N304" i="7"/>
  <c r="O304" i="7"/>
  <c r="P304" i="7"/>
  <c r="F320" i="7"/>
  <c r="G320" i="7"/>
  <c r="H320" i="7"/>
  <c r="I320" i="7"/>
  <c r="J320" i="7"/>
  <c r="K320" i="7"/>
  <c r="L320" i="7"/>
  <c r="M320" i="7"/>
  <c r="N320" i="7"/>
  <c r="O320" i="7"/>
  <c r="P320" i="7"/>
  <c r="F336" i="7"/>
  <c r="G336" i="7"/>
  <c r="H336" i="7"/>
  <c r="I336" i="7"/>
  <c r="J336" i="7"/>
  <c r="K336" i="7"/>
  <c r="L336" i="7"/>
  <c r="M336" i="7"/>
  <c r="N336" i="7"/>
  <c r="O336" i="7"/>
  <c r="P336" i="7"/>
  <c r="F352" i="7"/>
  <c r="G352" i="7"/>
  <c r="H352" i="7"/>
  <c r="I352" i="7"/>
  <c r="J352" i="7"/>
  <c r="K352" i="7"/>
  <c r="L352" i="7"/>
  <c r="M352" i="7"/>
  <c r="N352" i="7"/>
  <c r="O352" i="7"/>
  <c r="P352" i="7"/>
  <c r="F368" i="7"/>
  <c r="G368" i="7"/>
  <c r="H368" i="7"/>
  <c r="I368" i="7"/>
  <c r="J368" i="7"/>
  <c r="K368" i="7"/>
  <c r="L368" i="7"/>
  <c r="M368" i="7"/>
  <c r="N368" i="7"/>
  <c r="O368" i="7"/>
  <c r="P368" i="7"/>
  <c r="F392" i="7"/>
  <c r="G392" i="7"/>
  <c r="H392" i="7"/>
  <c r="I392" i="7"/>
  <c r="J392" i="7"/>
  <c r="K392" i="7"/>
  <c r="L392" i="7"/>
  <c r="M392" i="7"/>
  <c r="N392" i="7"/>
  <c r="O392" i="7"/>
  <c r="P392" i="7"/>
  <c r="F408" i="7"/>
  <c r="G408" i="7"/>
  <c r="H408" i="7"/>
  <c r="I408" i="7"/>
  <c r="J408" i="7"/>
  <c r="K408" i="7"/>
  <c r="L408" i="7"/>
  <c r="M408" i="7"/>
  <c r="N408" i="7"/>
  <c r="O408" i="7"/>
  <c r="P408" i="7"/>
  <c r="F424" i="7"/>
  <c r="G424" i="7"/>
  <c r="H424" i="7"/>
  <c r="I424" i="7"/>
  <c r="J424" i="7"/>
  <c r="K424" i="7"/>
  <c r="L424" i="7"/>
  <c r="M424" i="7"/>
  <c r="N424" i="7"/>
  <c r="O424" i="7"/>
  <c r="P424" i="7"/>
  <c r="F440" i="7"/>
  <c r="G440" i="7"/>
  <c r="H440" i="7"/>
  <c r="I440" i="7"/>
  <c r="J440" i="7"/>
  <c r="K440" i="7"/>
  <c r="L440" i="7"/>
  <c r="M440" i="7"/>
  <c r="N440" i="7"/>
  <c r="O440" i="7"/>
  <c r="P440" i="7"/>
  <c r="F456" i="7"/>
  <c r="G456" i="7"/>
  <c r="H456" i="7"/>
  <c r="I456" i="7"/>
  <c r="J456" i="7"/>
  <c r="K456" i="7"/>
  <c r="L456" i="7"/>
  <c r="M456" i="7"/>
  <c r="N456" i="7"/>
  <c r="O456" i="7"/>
  <c r="P456" i="7"/>
  <c r="F472" i="7"/>
  <c r="G472" i="7"/>
  <c r="H472" i="7"/>
  <c r="I472" i="7"/>
  <c r="J472" i="7"/>
  <c r="K472" i="7"/>
  <c r="L472" i="7"/>
  <c r="M472" i="7"/>
  <c r="N472" i="7"/>
  <c r="O472" i="7"/>
  <c r="P472" i="7"/>
  <c r="F488" i="7"/>
  <c r="G488" i="7"/>
  <c r="H488" i="7"/>
  <c r="I488" i="7"/>
  <c r="J488" i="7"/>
  <c r="K488" i="7"/>
  <c r="L488" i="7"/>
  <c r="M488" i="7"/>
  <c r="N488" i="7"/>
  <c r="O488" i="7"/>
  <c r="P488" i="7"/>
  <c r="F512" i="7"/>
  <c r="G512" i="7"/>
  <c r="H512" i="7"/>
  <c r="I512" i="7"/>
  <c r="J512" i="7"/>
  <c r="K512" i="7"/>
  <c r="L512" i="7"/>
  <c r="M512" i="7"/>
  <c r="N512" i="7"/>
  <c r="O512" i="7"/>
  <c r="P512" i="7"/>
  <c r="F528" i="7"/>
  <c r="G528" i="7"/>
  <c r="H528" i="7"/>
  <c r="I528" i="7"/>
  <c r="J528" i="7"/>
  <c r="K528" i="7"/>
  <c r="L528" i="7"/>
  <c r="M528" i="7"/>
  <c r="N528" i="7"/>
  <c r="O528" i="7"/>
  <c r="P528" i="7"/>
  <c r="F544" i="7"/>
  <c r="G544" i="7"/>
  <c r="H544" i="7"/>
  <c r="I544" i="7"/>
  <c r="J544" i="7"/>
  <c r="K544" i="7"/>
  <c r="L544" i="7"/>
  <c r="M544" i="7"/>
  <c r="N544" i="7"/>
  <c r="O544" i="7"/>
  <c r="P544" i="7"/>
  <c r="F560" i="7"/>
  <c r="G560" i="7"/>
  <c r="H560" i="7"/>
  <c r="I560" i="7"/>
  <c r="J560" i="7"/>
  <c r="K560" i="7"/>
  <c r="L560" i="7"/>
  <c r="M560" i="7"/>
  <c r="N560" i="7"/>
  <c r="O560" i="7"/>
  <c r="P560" i="7"/>
  <c r="F576" i="7"/>
  <c r="G576" i="7"/>
  <c r="H576" i="7"/>
  <c r="I576" i="7"/>
  <c r="J576" i="7"/>
  <c r="K576" i="7"/>
  <c r="L576" i="7"/>
  <c r="M576" i="7"/>
  <c r="N576" i="7"/>
  <c r="O576" i="7"/>
  <c r="P576" i="7"/>
  <c r="F600" i="7"/>
  <c r="G600" i="7"/>
  <c r="H600" i="7"/>
  <c r="I600" i="7"/>
  <c r="J600" i="7"/>
  <c r="K600" i="7"/>
  <c r="L600" i="7"/>
  <c r="M600" i="7"/>
  <c r="N600" i="7"/>
  <c r="O600" i="7"/>
  <c r="P600" i="7"/>
  <c r="F616" i="7"/>
  <c r="G616" i="7"/>
  <c r="H616" i="7"/>
  <c r="I616" i="7"/>
  <c r="J616" i="7"/>
  <c r="K616" i="7"/>
  <c r="L616" i="7"/>
  <c r="M616" i="7"/>
  <c r="N616" i="7"/>
  <c r="O616" i="7"/>
  <c r="P616" i="7"/>
  <c r="F632" i="7"/>
  <c r="G632" i="7"/>
  <c r="H632" i="7"/>
  <c r="I632" i="7"/>
  <c r="J632" i="7"/>
  <c r="K632" i="7"/>
  <c r="L632" i="7"/>
  <c r="M632" i="7"/>
  <c r="N632" i="7"/>
  <c r="O632" i="7"/>
  <c r="P632" i="7"/>
  <c r="F648" i="7"/>
  <c r="G648" i="7"/>
  <c r="H648" i="7"/>
  <c r="I648" i="7"/>
  <c r="J648" i="7"/>
  <c r="K648" i="7"/>
  <c r="L648" i="7"/>
  <c r="M648" i="7"/>
  <c r="N648" i="7"/>
  <c r="O648" i="7"/>
  <c r="P648" i="7"/>
  <c r="F664" i="7"/>
  <c r="G664" i="7"/>
  <c r="H664" i="7"/>
  <c r="I664" i="7"/>
  <c r="J664" i="7"/>
  <c r="K664" i="7"/>
  <c r="L664" i="7"/>
  <c r="M664" i="7"/>
  <c r="N664" i="7"/>
  <c r="O664" i="7"/>
  <c r="P664" i="7"/>
  <c r="F680" i="7"/>
  <c r="G680" i="7"/>
  <c r="H680" i="7"/>
  <c r="I680" i="7"/>
  <c r="J680" i="7"/>
  <c r="K680" i="7"/>
  <c r="L680" i="7"/>
  <c r="M680" i="7"/>
  <c r="N680" i="7"/>
  <c r="O680" i="7"/>
  <c r="P680" i="7"/>
  <c r="F704" i="7"/>
  <c r="G704" i="7"/>
  <c r="H704" i="7"/>
  <c r="I704" i="7"/>
  <c r="J704" i="7"/>
  <c r="K704" i="7"/>
  <c r="L704" i="7"/>
  <c r="M704" i="7"/>
  <c r="N704" i="7"/>
  <c r="O704" i="7"/>
  <c r="P704" i="7"/>
  <c r="F720" i="7"/>
  <c r="G720" i="7"/>
  <c r="H720" i="7"/>
  <c r="I720" i="7"/>
  <c r="J720" i="7"/>
  <c r="K720" i="7"/>
  <c r="L720" i="7"/>
  <c r="M720" i="7"/>
  <c r="N720" i="7"/>
  <c r="O720" i="7"/>
  <c r="P720" i="7"/>
  <c r="F9" i="7"/>
  <c r="G9" i="7"/>
  <c r="H9" i="7"/>
  <c r="I9" i="7"/>
  <c r="J9" i="7"/>
  <c r="K9" i="7"/>
  <c r="L9" i="7"/>
  <c r="M9" i="7"/>
  <c r="N9" i="7"/>
  <c r="O9" i="7"/>
  <c r="P9" i="7"/>
  <c r="F17" i="7"/>
  <c r="G17" i="7"/>
  <c r="H17" i="7"/>
  <c r="I17" i="7"/>
  <c r="J17" i="7"/>
  <c r="K17" i="7"/>
  <c r="L17" i="7"/>
  <c r="M17" i="7"/>
  <c r="N17" i="7"/>
  <c r="O17" i="7"/>
  <c r="P17" i="7"/>
  <c r="F25" i="7"/>
  <c r="G25" i="7"/>
  <c r="H25" i="7"/>
  <c r="I25" i="7"/>
  <c r="J25" i="7"/>
  <c r="K25" i="7"/>
  <c r="L25" i="7"/>
  <c r="M25" i="7"/>
  <c r="N25" i="7"/>
  <c r="O25" i="7"/>
  <c r="P25" i="7"/>
  <c r="F33" i="7"/>
  <c r="G33" i="7"/>
  <c r="H33" i="7"/>
  <c r="I33" i="7"/>
  <c r="J33" i="7"/>
  <c r="K33" i="7"/>
  <c r="L33" i="7"/>
  <c r="M33" i="7"/>
  <c r="N33" i="7"/>
  <c r="O33" i="7"/>
  <c r="P33" i="7"/>
  <c r="F41" i="7"/>
  <c r="G41" i="7"/>
  <c r="H41" i="7"/>
  <c r="I41" i="7"/>
  <c r="J41" i="7"/>
  <c r="K41" i="7"/>
  <c r="L41" i="7"/>
  <c r="M41" i="7"/>
  <c r="N41" i="7"/>
  <c r="O41" i="7"/>
  <c r="P41" i="7"/>
  <c r="F49" i="7"/>
  <c r="G49" i="7"/>
  <c r="H49" i="7"/>
  <c r="I49" i="7"/>
  <c r="J49" i="7"/>
  <c r="K49" i="7"/>
  <c r="L49" i="7"/>
  <c r="M49" i="7"/>
  <c r="N49" i="7"/>
  <c r="O49" i="7"/>
  <c r="P49" i="7"/>
  <c r="F57" i="7"/>
  <c r="G57" i="7"/>
  <c r="H57" i="7"/>
  <c r="I57" i="7"/>
  <c r="J57" i="7"/>
  <c r="K57" i="7"/>
  <c r="L57" i="7"/>
  <c r="M57" i="7"/>
  <c r="N57" i="7"/>
  <c r="O57" i="7"/>
  <c r="P57" i="7"/>
  <c r="F65" i="7"/>
  <c r="G65" i="7"/>
  <c r="H65" i="7"/>
  <c r="I65" i="7"/>
  <c r="J65" i="7"/>
  <c r="K65" i="7"/>
  <c r="L65" i="7"/>
  <c r="M65" i="7"/>
  <c r="N65" i="7"/>
  <c r="O65" i="7"/>
  <c r="P65" i="7"/>
  <c r="F73" i="7"/>
  <c r="G73" i="7"/>
  <c r="H73" i="7"/>
  <c r="I73" i="7"/>
  <c r="J73" i="7"/>
  <c r="K73" i="7"/>
  <c r="L73" i="7"/>
  <c r="M73" i="7"/>
  <c r="N73" i="7"/>
  <c r="O73" i="7"/>
  <c r="P73" i="7"/>
  <c r="F81" i="7"/>
  <c r="G81" i="7"/>
  <c r="H81" i="7"/>
  <c r="I81" i="7"/>
  <c r="J81" i="7"/>
  <c r="K81" i="7"/>
  <c r="L81" i="7"/>
  <c r="M81" i="7"/>
  <c r="N81" i="7"/>
  <c r="O81" i="7"/>
  <c r="P81" i="7"/>
  <c r="F89" i="7"/>
  <c r="G89" i="7"/>
  <c r="H89" i="7"/>
  <c r="I89" i="7"/>
  <c r="J89" i="7"/>
  <c r="K89" i="7"/>
  <c r="L89" i="7"/>
  <c r="M89" i="7"/>
  <c r="N89" i="7"/>
  <c r="O89" i="7"/>
  <c r="P89" i="7"/>
  <c r="F97" i="7"/>
  <c r="G97" i="7"/>
  <c r="H97" i="7"/>
  <c r="I97" i="7"/>
  <c r="J97" i="7"/>
  <c r="K97" i="7"/>
  <c r="L97" i="7"/>
  <c r="M97" i="7"/>
  <c r="N97" i="7"/>
  <c r="O97" i="7"/>
  <c r="P97" i="7"/>
  <c r="F105" i="7"/>
  <c r="G105" i="7"/>
  <c r="H105" i="7"/>
  <c r="I105" i="7"/>
  <c r="J105" i="7"/>
  <c r="K105" i="7"/>
  <c r="L105" i="7"/>
  <c r="M105" i="7"/>
  <c r="N105" i="7"/>
  <c r="O105" i="7"/>
  <c r="P105" i="7"/>
  <c r="F113" i="7"/>
  <c r="G113" i="7"/>
  <c r="H113" i="7"/>
  <c r="I113" i="7"/>
  <c r="J113" i="7"/>
  <c r="K113" i="7"/>
  <c r="L113" i="7"/>
  <c r="M113" i="7"/>
  <c r="N113" i="7"/>
  <c r="O113" i="7"/>
  <c r="P113" i="7"/>
  <c r="F121" i="7"/>
  <c r="G121" i="7"/>
  <c r="H121" i="7"/>
  <c r="I121" i="7"/>
  <c r="J121" i="7"/>
  <c r="K121" i="7"/>
  <c r="L121" i="7"/>
  <c r="M121" i="7"/>
  <c r="N121" i="7"/>
  <c r="O121" i="7"/>
  <c r="P121" i="7"/>
  <c r="F129" i="7"/>
  <c r="G129" i="7"/>
  <c r="H129" i="7"/>
  <c r="I129" i="7"/>
  <c r="J129" i="7"/>
  <c r="K129" i="7"/>
  <c r="L129" i="7"/>
  <c r="M129" i="7"/>
  <c r="N129" i="7"/>
  <c r="O129" i="7"/>
  <c r="P129" i="7"/>
  <c r="F137" i="7"/>
  <c r="G137" i="7"/>
  <c r="H137" i="7"/>
  <c r="I137" i="7"/>
  <c r="J137" i="7"/>
  <c r="K137" i="7"/>
  <c r="L137" i="7"/>
  <c r="M137" i="7"/>
  <c r="N137" i="7"/>
  <c r="O137" i="7"/>
  <c r="P137" i="7"/>
  <c r="F145" i="7"/>
  <c r="G145" i="7"/>
  <c r="H145" i="7"/>
  <c r="I145" i="7"/>
  <c r="J145" i="7"/>
  <c r="K145" i="7"/>
  <c r="L145" i="7"/>
  <c r="M145" i="7"/>
  <c r="N145" i="7"/>
  <c r="O145" i="7"/>
  <c r="P145" i="7"/>
  <c r="F153" i="7"/>
  <c r="G153" i="7"/>
  <c r="H153" i="7"/>
  <c r="I153" i="7"/>
  <c r="J153" i="7"/>
  <c r="K153" i="7"/>
  <c r="L153" i="7"/>
  <c r="M153" i="7"/>
  <c r="N153" i="7"/>
  <c r="O153" i="7"/>
  <c r="P153" i="7"/>
  <c r="F161" i="7"/>
  <c r="G161" i="7"/>
  <c r="H161" i="7"/>
  <c r="I161" i="7"/>
  <c r="J161" i="7"/>
  <c r="K161" i="7"/>
  <c r="L161" i="7"/>
  <c r="M161" i="7"/>
  <c r="N161" i="7"/>
  <c r="O161" i="7"/>
  <c r="P161" i="7"/>
  <c r="F169" i="7"/>
  <c r="G169" i="7"/>
  <c r="H169" i="7"/>
  <c r="I169" i="7"/>
  <c r="J169" i="7"/>
  <c r="K169" i="7"/>
  <c r="L169" i="7"/>
  <c r="M169" i="7"/>
  <c r="N169" i="7"/>
  <c r="O169" i="7"/>
  <c r="P169" i="7"/>
  <c r="F177" i="7"/>
  <c r="G177" i="7"/>
  <c r="H177" i="7"/>
  <c r="I177" i="7"/>
  <c r="J177" i="7"/>
  <c r="K177" i="7"/>
  <c r="L177" i="7"/>
  <c r="M177" i="7"/>
  <c r="N177" i="7"/>
  <c r="O177" i="7"/>
  <c r="P177" i="7"/>
  <c r="F185" i="7"/>
  <c r="G185" i="7"/>
  <c r="H185" i="7"/>
  <c r="I185" i="7"/>
  <c r="J185" i="7"/>
  <c r="K185" i="7"/>
  <c r="L185" i="7"/>
  <c r="M185" i="7"/>
  <c r="N185" i="7"/>
  <c r="O185" i="7"/>
  <c r="P185" i="7"/>
  <c r="F193" i="7"/>
  <c r="G193" i="7"/>
  <c r="H193" i="7"/>
  <c r="I193" i="7"/>
  <c r="J193" i="7"/>
  <c r="K193" i="7"/>
  <c r="L193" i="7"/>
  <c r="M193" i="7"/>
  <c r="N193" i="7"/>
  <c r="O193" i="7"/>
  <c r="P193" i="7"/>
  <c r="F201" i="7"/>
  <c r="G201" i="7"/>
  <c r="H201" i="7"/>
  <c r="I201" i="7"/>
  <c r="J201" i="7"/>
  <c r="K201" i="7"/>
  <c r="L201" i="7"/>
  <c r="M201" i="7"/>
  <c r="N201" i="7"/>
  <c r="O201" i="7"/>
  <c r="P201" i="7"/>
  <c r="F209" i="7"/>
  <c r="G209" i="7"/>
  <c r="H209" i="7"/>
  <c r="I209" i="7"/>
  <c r="J209" i="7"/>
  <c r="K209" i="7"/>
  <c r="L209" i="7"/>
  <c r="M209" i="7"/>
  <c r="N209" i="7"/>
  <c r="O209" i="7"/>
  <c r="P209" i="7"/>
  <c r="F217" i="7"/>
  <c r="G217" i="7"/>
  <c r="H217" i="7"/>
  <c r="I217" i="7"/>
  <c r="J217" i="7"/>
  <c r="K217" i="7"/>
  <c r="L217" i="7"/>
  <c r="M217" i="7"/>
  <c r="N217" i="7"/>
  <c r="O217" i="7"/>
  <c r="P217" i="7"/>
  <c r="F225" i="7"/>
  <c r="G225" i="7"/>
  <c r="H225" i="7"/>
  <c r="I225" i="7"/>
  <c r="J225" i="7"/>
  <c r="K225" i="7"/>
  <c r="L225" i="7"/>
  <c r="M225" i="7"/>
  <c r="N225" i="7"/>
  <c r="O225" i="7"/>
  <c r="P225" i="7"/>
  <c r="F233" i="7"/>
  <c r="G233" i="7"/>
  <c r="H233" i="7"/>
  <c r="I233" i="7"/>
  <c r="J233" i="7"/>
  <c r="K233" i="7"/>
  <c r="L233" i="7"/>
  <c r="M233" i="7"/>
  <c r="N233" i="7"/>
  <c r="O233" i="7"/>
  <c r="P233" i="7"/>
  <c r="F241" i="7"/>
  <c r="G241" i="7"/>
  <c r="H241" i="7"/>
  <c r="I241" i="7"/>
  <c r="J241" i="7"/>
  <c r="K241" i="7"/>
  <c r="L241" i="7"/>
  <c r="M241" i="7"/>
  <c r="N241" i="7"/>
  <c r="O241" i="7"/>
  <c r="P241" i="7"/>
  <c r="F249" i="7"/>
  <c r="G249" i="7"/>
  <c r="H249" i="7"/>
  <c r="I249" i="7"/>
  <c r="J249" i="7"/>
  <c r="K249" i="7"/>
  <c r="L249" i="7"/>
  <c r="M249" i="7"/>
  <c r="N249" i="7"/>
  <c r="O249" i="7"/>
  <c r="P249" i="7"/>
  <c r="F257" i="7"/>
  <c r="G257" i="7"/>
  <c r="H257" i="7"/>
  <c r="I257" i="7"/>
  <c r="J257" i="7"/>
  <c r="K257" i="7"/>
  <c r="L257" i="7"/>
  <c r="M257" i="7"/>
  <c r="N257" i="7"/>
  <c r="O257" i="7"/>
  <c r="P257" i="7"/>
  <c r="F265" i="7"/>
  <c r="G265" i="7"/>
  <c r="H265" i="7"/>
  <c r="I265" i="7"/>
  <c r="J265" i="7"/>
  <c r="K265" i="7"/>
  <c r="L265" i="7"/>
  <c r="M265" i="7"/>
  <c r="N265" i="7"/>
  <c r="O265" i="7"/>
  <c r="P265" i="7"/>
  <c r="F273" i="7"/>
  <c r="G273" i="7"/>
  <c r="H273" i="7"/>
  <c r="I273" i="7"/>
  <c r="J273" i="7"/>
  <c r="K273" i="7"/>
  <c r="L273" i="7"/>
  <c r="M273" i="7"/>
  <c r="N273" i="7"/>
  <c r="O273" i="7"/>
  <c r="P273" i="7"/>
  <c r="F281" i="7"/>
  <c r="G281" i="7"/>
  <c r="H281" i="7"/>
  <c r="I281" i="7"/>
  <c r="J281" i="7"/>
  <c r="K281" i="7"/>
  <c r="L281" i="7"/>
  <c r="M281" i="7"/>
  <c r="N281" i="7"/>
  <c r="O281" i="7"/>
  <c r="P281" i="7"/>
  <c r="F289" i="7"/>
  <c r="G289" i="7"/>
  <c r="H289" i="7"/>
  <c r="I289" i="7"/>
  <c r="J289" i="7"/>
  <c r="K289" i="7"/>
  <c r="L289" i="7"/>
  <c r="M289" i="7"/>
  <c r="N289" i="7"/>
  <c r="O289" i="7"/>
  <c r="P289" i="7"/>
  <c r="F297" i="7"/>
  <c r="G297" i="7"/>
  <c r="H297" i="7"/>
  <c r="I297" i="7"/>
  <c r="J297" i="7"/>
  <c r="K297" i="7"/>
  <c r="L297" i="7"/>
  <c r="M297" i="7"/>
  <c r="N297" i="7"/>
  <c r="O297" i="7"/>
  <c r="P297" i="7"/>
  <c r="F305" i="7"/>
  <c r="G305" i="7"/>
  <c r="H305" i="7"/>
  <c r="I305" i="7"/>
  <c r="J305" i="7"/>
  <c r="K305" i="7"/>
  <c r="L305" i="7"/>
  <c r="M305" i="7"/>
  <c r="N305" i="7"/>
  <c r="O305" i="7"/>
  <c r="P305" i="7"/>
  <c r="F313" i="7"/>
  <c r="G313" i="7"/>
  <c r="H313" i="7"/>
  <c r="I313" i="7"/>
  <c r="J313" i="7"/>
  <c r="K313" i="7"/>
  <c r="L313" i="7"/>
  <c r="M313" i="7"/>
  <c r="N313" i="7"/>
  <c r="O313" i="7"/>
  <c r="P313" i="7"/>
  <c r="F321" i="7"/>
  <c r="G321" i="7"/>
  <c r="H321" i="7"/>
  <c r="I321" i="7"/>
  <c r="J321" i="7"/>
  <c r="K321" i="7"/>
  <c r="L321" i="7"/>
  <c r="M321" i="7"/>
  <c r="N321" i="7"/>
  <c r="O321" i="7"/>
  <c r="P321" i="7"/>
  <c r="F329" i="7"/>
  <c r="G329" i="7"/>
  <c r="H329" i="7"/>
  <c r="I329" i="7"/>
  <c r="J329" i="7"/>
  <c r="K329" i="7"/>
  <c r="L329" i="7"/>
  <c r="M329" i="7"/>
  <c r="N329" i="7"/>
  <c r="O329" i="7"/>
  <c r="P329" i="7"/>
  <c r="F337" i="7"/>
  <c r="G337" i="7"/>
  <c r="H337" i="7"/>
  <c r="I337" i="7"/>
  <c r="J337" i="7"/>
  <c r="K337" i="7"/>
  <c r="L337" i="7"/>
  <c r="M337" i="7"/>
  <c r="N337" i="7"/>
  <c r="O337" i="7"/>
  <c r="P337" i="7"/>
  <c r="F345" i="7"/>
  <c r="G345" i="7"/>
  <c r="H345" i="7"/>
  <c r="I345" i="7"/>
  <c r="J345" i="7"/>
  <c r="K345" i="7"/>
  <c r="L345" i="7"/>
  <c r="M345" i="7"/>
  <c r="N345" i="7"/>
  <c r="O345" i="7"/>
  <c r="P345" i="7"/>
  <c r="F353" i="7"/>
  <c r="G353" i="7"/>
  <c r="H353" i="7"/>
  <c r="I353" i="7"/>
  <c r="J353" i="7"/>
  <c r="K353" i="7"/>
  <c r="L353" i="7"/>
  <c r="M353" i="7"/>
  <c r="N353" i="7"/>
  <c r="O353" i="7"/>
  <c r="P353" i="7"/>
  <c r="F361" i="7"/>
  <c r="G361" i="7"/>
  <c r="H361" i="7"/>
  <c r="I361" i="7"/>
  <c r="J361" i="7"/>
  <c r="K361" i="7"/>
  <c r="L361" i="7"/>
  <c r="M361" i="7"/>
  <c r="N361" i="7"/>
  <c r="O361" i="7"/>
  <c r="P361" i="7"/>
  <c r="F369" i="7"/>
  <c r="G369" i="7"/>
  <c r="H369" i="7"/>
  <c r="I369" i="7"/>
  <c r="J369" i="7"/>
  <c r="K369" i="7"/>
  <c r="L369" i="7"/>
  <c r="M369" i="7"/>
  <c r="N369" i="7"/>
  <c r="O369" i="7"/>
  <c r="P369" i="7"/>
  <c r="F377" i="7"/>
  <c r="G377" i="7"/>
  <c r="H377" i="7"/>
  <c r="I377" i="7"/>
  <c r="J377" i="7"/>
  <c r="K377" i="7"/>
  <c r="L377" i="7"/>
  <c r="M377" i="7"/>
  <c r="N377" i="7"/>
  <c r="O377" i="7"/>
  <c r="P377" i="7"/>
  <c r="F385" i="7"/>
  <c r="G385" i="7"/>
  <c r="H385" i="7"/>
  <c r="I385" i="7"/>
  <c r="J385" i="7"/>
  <c r="K385" i="7"/>
  <c r="L385" i="7"/>
  <c r="M385" i="7"/>
  <c r="N385" i="7"/>
  <c r="O385" i="7"/>
  <c r="P385" i="7"/>
  <c r="F393" i="7"/>
  <c r="G393" i="7"/>
  <c r="H393" i="7"/>
  <c r="I393" i="7"/>
  <c r="J393" i="7"/>
  <c r="K393" i="7"/>
  <c r="L393" i="7"/>
  <c r="M393" i="7"/>
  <c r="N393" i="7"/>
  <c r="O393" i="7"/>
  <c r="P393" i="7"/>
  <c r="F401" i="7"/>
  <c r="G401" i="7"/>
  <c r="H401" i="7"/>
  <c r="I401" i="7"/>
  <c r="J401" i="7"/>
  <c r="K401" i="7"/>
  <c r="L401" i="7"/>
  <c r="M401" i="7"/>
  <c r="N401" i="7"/>
  <c r="O401" i="7"/>
  <c r="P401" i="7"/>
  <c r="F409" i="7"/>
  <c r="G409" i="7"/>
  <c r="H409" i="7"/>
  <c r="I409" i="7"/>
  <c r="J409" i="7"/>
  <c r="K409" i="7"/>
  <c r="L409" i="7"/>
  <c r="M409" i="7"/>
  <c r="N409" i="7"/>
  <c r="O409" i="7"/>
  <c r="P409" i="7"/>
  <c r="F417" i="7"/>
  <c r="G417" i="7"/>
  <c r="H417" i="7"/>
  <c r="I417" i="7"/>
  <c r="J417" i="7"/>
  <c r="K417" i="7"/>
  <c r="L417" i="7"/>
  <c r="M417" i="7"/>
  <c r="N417" i="7"/>
  <c r="O417" i="7"/>
  <c r="P417" i="7"/>
  <c r="F425" i="7"/>
  <c r="G425" i="7"/>
  <c r="H425" i="7"/>
  <c r="I425" i="7"/>
  <c r="J425" i="7"/>
  <c r="K425" i="7"/>
  <c r="L425" i="7"/>
  <c r="M425" i="7"/>
  <c r="N425" i="7"/>
  <c r="O425" i="7"/>
  <c r="P425" i="7"/>
  <c r="F433" i="7"/>
  <c r="G433" i="7"/>
  <c r="H433" i="7"/>
  <c r="I433" i="7"/>
  <c r="J433" i="7"/>
  <c r="K433" i="7"/>
  <c r="L433" i="7"/>
  <c r="M433" i="7"/>
  <c r="N433" i="7"/>
  <c r="O433" i="7"/>
  <c r="P433" i="7"/>
  <c r="F441" i="7"/>
  <c r="G441" i="7"/>
  <c r="H441" i="7"/>
  <c r="I441" i="7"/>
  <c r="J441" i="7"/>
  <c r="K441" i="7"/>
  <c r="L441" i="7"/>
  <c r="M441" i="7"/>
  <c r="N441" i="7"/>
  <c r="O441" i="7"/>
  <c r="P441" i="7"/>
  <c r="F449" i="7"/>
  <c r="G449" i="7"/>
  <c r="H449" i="7"/>
  <c r="I449" i="7"/>
  <c r="J449" i="7"/>
  <c r="K449" i="7"/>
  <c r="L449" i="7"/>
  <c r="M449" i="7"/>
  <c r="N449" i="7"/>
  <c r="O449" i="7"/>
  <c r="P449" i="7"/>
  <c r="F457" i="7"/>
  <c r="G457" i="7"/>
  <c r="H457" i="7"/>
  <c r="I457" i="7"/>
  <c r="J457" i="7"/>
  <c r="K457" i="7"/>
  <c r="L457" i="7"/>
  <c r="M457" i="7"/>
  <c r="N457" i="7"/>
  <c r="O457" i="7"/>
  <c r="P457" i="7"/>
  <c r="F465" i="7"/>
  <c r="G465" i="7"/>
  <c r="H465" i="7"/>
  <c r="I465" i="7"/>
  <c r="J465" i="7"/>
  <c r="K465" i="7"/>
  <c r="L465" i="7"/>
  <c r="M465" i="7"/>
  <c r="N465" i="7"/>
  <c r="O465" i="7"/>
  <c r="P465" i="7"/>
  <c r="F473" i="7"/>
  <c r="G473" i="7"/>
  <c r="H473" i="7"/>
  <c r="I473" i="7"/>
  <c r="J473" i="7"/>
  <c r="K473" i="7"/>
  <c r="L473" i="7"/>
  <c r="M473" i="7"/>
  <c r="N473" i="7"/>
  <c r="O473" i="7"/>
  <c r="P473" i="7"/>
  <c r="F481" i="7"/>
  <c r="G481" i="7"/>
  <c r="H481" i="7"/>
  <c r="I481" i="7"/>
  <c r="J481" i="7"/>
  <c r="K481" i="7"/>
  <c r="L481" i="7"/>
  <c r="M481" i="7"/>
  <c r="N481" i="7"/>
  <c r="O481" i="7"/>
  <c r="P481" i="7"/>
  <c r="F489" i="7"/>
  <c r="G489" i="7"/>
  <c r="H489" i="7"/>
  <c r="I489" i="7"/>
  <c r="J489" i="7"/>
  <c r="K489" i="7"/>
  <c r="L489" i="7"/>
  <c r="M489" i="7"/>
  <c r="N489" i="7"/>
  <c r="O489" i="7"/>
  <c r="P489" i="7"/>
  <c r="F497" i="7"/>
  <c r="G497" i="7"/>
  <c r="H497" i="7"/>
  <c r="I497" i="7"/>
  <c r="J497" i="7"/>
  <c r="K497" i="7"/>
  <c r="L497" i="7"/>
  <c r="M497" i="7"/>
  <c r="N497" i="7"/>
  <c r="O497" i="7"/>
  <c r="P497" i="7"/>
  <c r="F505" i="7"/>
  <c r="G505" i="7"/>
  <c r="H505" i="7"/>
  <c r="I505" i="7"/>
  <c r="J505" i="7"/>
  <c r="K505" i="7"/>
  <c r="L505" i="7"/>
  <c r="M505" i="7"/>
  <c r="N505" i="7"/>
  <c r="O505" i="7"/>
  <c r="P505" i="7"/>
  <c r="F513" i="7"/>
  <c r="G513" i="7"/>
  <c r="H513" i="7"/>
  <c r="I513" i="7"/>
  <c r="J513" i="7"/>
  <c r="K513" i="7"/>
  <c r="L513" i="7"/>
  <c r="M513" i="7"/>
  <c r="N513" i="7"/>
  <c r="O513" i="7"/>
  <c r="P513" i="7"/>
  <c r="F521" i="7"/>
  <c r="G521" i="7"/>
  <c r="H521" i="7"/>
  <c r="I521" i="7"/>
  <c r="J521" i="7"/>
  <c r="K521" i="7"/>
  <c r="L521" i="7"/>
  <c r="M521" i="7"/>
  <c r="N521" i="7"/>
  <c r="O521" i="7"/>
  <c r="P521" i="7"/>
  <c r="F529" i="7"/>
  <c r="G529" i="7"/>
  <c r="H529" i="7"/>
  <c r="I529" i="7"/>
  <c r="J529" i="7"/>
  <c r="K529" i="7"/>
  <c r="L529" i="7"/>
  <c r="M529" i="7"/>
  <c r="N529" i="7"/>
  <c r="O529" i="7"/>
  <c r="P529" i="7"/>
  <c r="F537" i="7"/>
  <c r="G537" i="7"/>
  <c r="H537" i="7"/>
  <c r="I537" i="7"/>
  <c r="J537" i="7"/>
  <c r="K537" i="7"/>
  <c r="L537" i="7"/>
  <c r="M537" i="7"/>
  <c r="N537" i="7"/>
  <c r="O537" i="7"/>
  <c r="P537" i="7"/>
  <c r="F545" i="7"/>
  <c r="G545" i="7"/>
  <c r="H545" i="7"/>
  <c r="I545" i="7"/>
  <c r="J545" i="7"/>
  <c r="K545" i="7"/>
  <c r="L545" i="7"/>
  <c r="M545" i="7"/>
  <c r="N545" i="7"/>
  <c r="O545" i="7"/>
  <c r="P545" i="7"/>
  <c r="F553" i="7"/>
  <c r="G553" i="7"/>
  <c r="H553" i="7"/>
  <c r="I553" i="7"/>
  <c r="J553" i="7"/>
  <c r="K553" i="7"/>
  <c r="L553" i="7"/>
  <c r="M553" i="7"/>
  <c r="N553" i="7"/>
  <c r="O553" i="7"/>
  <c r="P553" i="7"/>
  <c r="F561" i="7"/>
  <c r="G561" i="7"/>
  <c r="H561" i="7"/>
  <c r="I561" i="7"/>
  <c r="J561" i="7"/>
  <c r="K561" i="7"/>
  <c r="L561" i="7"/>
  <c r="M561" i="7"/>
  <c r="N561" i="7"/>
  <c r="O561" i="7"/>
  <c r="P561" i="7"/>
  <c r="F569" i="7"/>
  <c r="G569" i="7"/>
  <c r="H569" i="7"/>
  <c r="I569" i="7"/>
  <c r="J569" i="7"/>
  <c r="K569" i="7"/>
  <c r="L569" i="7"/>
  <c r="M569" i="7"/>
  <c r="N569" i="7"/>
  <c r="O569" i="7"/>
  <c r="P569" i="7"/>
  <c r="F577" i="7"/>
  <c r="G577" i="7"/>
  <c r="H577" i="7"/>
  <c r="I577" i="7"/>
  <c r="J577" i="7"/>
  <c r="K577" i="7"/>
  <c r="L577" i="7"/>
  <c r="M577" i="7"/>
  <c r="N577" i="7"/>
  <c r="O577" i="7"/>
  <c r="P577" i="7"/>
  <c r="F585" i="7"/>
  <c r="G585" i="7"/>
  <c r="H585" i="7"/>
  <c r="I585" i="7"/>
  <c r="J585" i="7"/>
  <c r="K585" i="7"/>
  <c r="L585" i="7"/>
  <c r="M585" i="7"/>
  <c r="N585" i="7"/>
  <c r="O585" i="7"/>
  <c r="P585" i="7"/>
  <c r="F593" i="7"/>
  <c r="G593" i="7"/>
  <c r="H593" i="7"/>
  <c r="I593" i="7"/>
  <c r="J593" i="7"/>
  <c r="K593" i="7"/>
  <c r="L593" i="7"/>
  <c r="M593" i="7"/>
  <c r="N593" i="7"/>
  <c r="O593" i="7"/>
  <c r="P593" i="7"/>
  <c r="F601" i="7"/>
  <c r="G601" i="7"/>
  <c r="H601" i="7"/>
  <c r="I601" i="7"/>
  <c r="J601" i="7"/>
  <c r="K601" i="7"/>
  <c r="L601" i="7"/>
  <c r="M601" i="7"/>
  <c r="N601" i="7"/>
  <c r="O601" i="7"/>
  <c r="P601" i="7"/>
  <c r="F609" i="7"/>
  <c r="G609" i="7"/>
  <c r="H609" i="7"/>
  <c r="I609" i="7"/>
  <c r="J609" i="7"/>
  <c r="K609" i="7"/>
  <c r="L609" i="7"/>
  <c r="M609" i="7"/>
  <c r="N609" i="7"/>
  <c r="O609" i="7"/>
  <c r="P609" i="7"/>
  <c r="F617" i="7"/>
  <c r="G617" i="7"/>
  <c r="H617" i="7"/>
  <c r="I617" i="7"/>
  <c r="J617" i="7"/>
  <c r="K617" i="7"/>
  <c r="L617" i="7"/>
  <c r="M617" i="7"/>
  <c r="N617" i="7"/>
  <c r="O617" i="7"/>
  <c r="P617" i="7"/>
  <c r="F625" i="7"/>
  <c r="G625" i="7"/>
  <c r="H625" i="7"/>
  <c r="I625" i="7"/>
  <c r="J625" i="7"/>
  <c r="K625" i="7"/>
  <c r="L625" i="7"/>
  <c r="M625" i="7"/>
  <c r="N625" i="7"/>
  <c r="O625" i="7"/>
  <c r="P625" i="7"/>
  <c r="F633" i="7"/>
  <c r="G633" i="7"/>
  <c r="H633" i="7"/>
  <c r="I633" i="7"/>
  <c r="J633" i="7"/>
  <c r="K633" i="7"/>
  <c r="L633" i="7"/>
  <c r="M633" i="7"/>
  <c r="N633" i="7"/>
  <c r="O633" i="7"/>
  <c r="P633" i="7"/>
  <c r="F641" i="7"/>
  <c r="G641" i="7"/>
  <c r="H641" i="7"/>
  <c r="I641" i="7"/>
  <c r="J641" i="7"/>
  <c r="K641" i="7"/>
  <c r="L641" i="7"/>
  <c r="M641" i="7"/>
  <c r="N641" i="7"/>
  <c r="O641" i="7"/>
  <c r="P641" i="7"/>
  <c r="F649" i="7"/>
  <c r="G649" i="7"/>
  <c r="H649" i="7"/>
  <c r="I649" i="7"/>
  <c r="J649" i="7"/>
  <c r="K649" i="7"/>
  <c r="L649" i="7"/>
  <c r="M649" i="7"/>
  <c r="N649" i="7"/>
  <c r="O649" i="7"/>
  <c r="P649" i="7"/>
  <c r="F657" i="7"/>
  <c r="G657" i="7"/>
  <c r="H657" i="7"/>
  <c r="I657" i="7"/>
  <c r="J657" i="7"/>
  <c r="K657" i="7"/>
  <c r="L657" i="7"/>
  <c r="M657" i="7"/>
  <c r="N657" i="7"/>
  <c r="O657" i="7"/>
  <c r="P657" i="7"/>
  <c r="F665" i="7"/>
  <c r="G665" i="7"/>
  <c r="H665" i="7"/>
  <c r="I665" i="7"/>
  <c r="J665" i="7"/>
  <c r="K665" i="7"/>
  <c r="L665" i="7"/>
  <c r="M665" i="7"/>
  <c r="N665" i="7"/>
  <c r="O665" i="7"/>
  <c r="P665" i="7"/>
  <c r="F673" i="7"/>
  <c r="G673" i="7"/>
  <c r="H673" i="7"/>
  <c r="I673" i="7"/>
  <c r="J673" i="7"/>
  <c r="K673" i="7"/>
  <c r="L673" i="7"/>
  <c r="M673" i="7"/>
  <c r="N673" i="7"/>
  <c r="O673" i="7"/>
  <c r="P673" i="7"/>
  <c r="F681" i="7"/>
  <c r="G681" i="7"/>
  <c r="H681" i="7"/>
  <c r="I681" i="7"/>
  <c r="J681" i="7"/>
  <c r="K681" i="7"/>
  <c r="L681" i="7"/>
  <c r="M681" i="7"/>
  <c r="N681" i="7"/>
  <c r="O681" i="7"/>
  <c r="P681" i="7"/>
  <c r="F689" i="7"/>
  <c r="G689" i="7"/>
  <c r="H689" i="7"/>
  <c r="I689" i="7"/>
  <c r="J689" i="7"/>
  <c r="K689" i="7"/>
  <c r="L689" i="7"/>
  <c r="M689" i="7"/>
  <c r="N689" i="7"/>
  <c r="O689" i="7"/>
  <c r="P689" i="7"/>
  <c r="F697" i="7"/>
  <c r="G697" i="7"/>
  <c r="H697" i="7"/>
  <c r="I697" i="7"/>
  <c r="J697" i="7"/>
  <c r="K697" i="7"/>
  <c r="L697" i="7"/>
  <c r="M697" i="7"/>
  <c r="N697" i="7"/>
  <c r="O697" i="7"/>
  <c r="P697" i="7"/>
  <c r="F705" i="7"/>
  <c r="G705" i="7"/>
  <c r="H705" i="7"/>
  <c r="I705" i="7"/>
  <c r="J705" i="7"/>
  <c r="K705" i="7"/>
  <c r="L705" i="7"/>
  <c r="M705" i="7"/>
  <c r="N705" i="7"/>
  <c r="O705" i="7"/>
  <c r="P705" i="7"/>
  <c r="F713" i="7"/>
  <c r="G713" i="7"/>
  <c r="H713" i="7"/>
  <c r="I713" i="7"/>
  <c r="J713" i="7"/>
  <c r="K713" i="7"/>
  <c r="L713" i="7"/>
  <c r="M713" i="7"/>
  <c r="N713" i="7"/>
  <c r="O713" i="7"/>
  <c r="P713" i="7"/>
  <c r="F721" i="7"/>
  <c r="G721" i="7"/>
  <c r="H721" i="7"/>
  <c r="I721" i="7"/>
  <c r="J721" i="7"/>
  <c r="K721" i="7"/>
  <c r="L721" i="7"/>
  <c r="M721" i="7"/>
  <c r="N721" i="7"/>
  <c r="O721" i="7"/>
  <c r="P721" i="7"/>
  <c r="F35" i="7"/>
  <c r="G35" i="7"/>
  <c r="H35" i="7"/>
  <c r="I35" i="7"/>
  <c r="J35" i="7"/>
  <c r="K35" i="7"/>
  <c r="L35" i="7"/>
  <c r="M35" i="7"/>
  <c r="N35" i="7"/>
  <c r="O35" i="7"/>
  <c r="P35" i="7"/>
  <c r="F75" i="7"/>
  <c r="G75" i="7"/>
  <c r="H75" i="7"/>
  <c r="I75" i="7"/>
  <c r="J75" i="7"/>
  <c r="K75" i="7"/>
  <c r="L75" i="7"/>
  <c r="M75" i="7"/>
  <c r="N75" i="7"/>
  <c r="O75" i="7"/>
  <c r="P75" i="7"/>
  <c r="F91" i="7"/>
  <c r="G91" i="7"/>
  <c r="H91" i="7"/>
  <c r="I91" i="7"/>
  <c r="J91" i="7"/>
  <c r="K91" i="7"/>
  <c r="L91" i="7"/>
  <c r="M91" i="7"/>
  <c r="N91" i="7"/>
  <c r="O91" i="7"/>
  <c r="P91" i="7"/>
  <c r="F115" i="7"/>
  <c r="G115" i="7"/>
  <c r="H115" i="7"/>
  <c r="I115" i="7"/>
  <c r="J115" i="7"/>
  <c r="K115" i="7"/>
  <c r="L115" i="7"/>
  <c r="M115" i="7"/>
  <c r="N115" i="7"/>
  <c r="O115" i="7"/>
  <c r="P115" i="7"/>
  <c r="F139" i="7"/>
  <c r="G139" i="7"/>
  <c r="H139" i="7"/>
  <c r="I139" i="7"/>
  <c r="J139" i="7"/>
  <c r="K139" i="7"/>
  <c r="L139" i="7"/>
  <c r="M139" i="7"/>
  <c r="N139" i="7"/>
  <c r="O139" i="7"/>
  <c r="P139" i="7"/>
  <c r="F155" i="7"/>
  <c r="G155" i="7"/>
  <c r="H155" i="7"/>
  <c r="I155" i="7"/>
  <c r="J155" i="7"/>
  <c r="K155" i="7"/>
  <c r="L155" i="7"/>
  <c r="M155" i="7"/>
  <c r="N155" i="7"/>
  <c r="O155" i="7"/>
  <c r="P155" i="7"/>
  <c r="F179" i="7"/>
  <c r="G179" i="7"/>
  <c r="H179" i="7"/>
  <c r="I179" i="7"/>
  <c r="J179" i="7"/>
  <c r="K179" i="7"/>
  <c r="L179" i="7"/>
  <c r="M179" i="7"/>
  <c r="N179" i="7"/>
  <c r="O179" i="7"/>
  <c r="P179" i="7"/>
  <c r="F203" i="7"/>
  <c r="G203" i="7"/>
  <c r="H203" i="7"/>
  <c r="I203" i="7"/>
  <c r="J203" i="7"/>
  <c r="K203" i="7"/>
  <c r="L203" i="7"/>
  <c r="M203" i="7"/>
  <c r="N203" i="7"/>
  <c r="O203" i="7"/>
  <c r="P203" i="7"/>
  <c r="F227" i="7"/>
  <c r="G227" i="7"/>
  <c r="H227" i="7"/>
  <c r="I227" i="7"/>
  <c r="J227" i="7"/>
  <c r="K227" i="7"/>
  <c r="L227" i="7"/>
  <c r="M227" i="7"/>
  <c r="N227" i="7"/>
  <c r="O227" i="7"/>
  <c r="P227" i="7"/>
  <c r="F243" i="7"/>
  <c r="G243" i="7"/>
  <c r="H243" i="7"/>
  <c r="I243" i="7"/>
  <c r="J243" i="7"/>
  <c r="K243" i="7"/>
  <c r="L243" i="7"/>
  <c r="M243" i="7"/>
  <c r="N243" i="7"/>
  <c r="O243" i="7"/>
  <c r="P243" i="7"/>
  <c r="F267" i="7"/>
  <c r="G267" i="7"/>
  <c r="H267" i="7"/>
  <c r="I267" i="7"/>
  <c r="J267" i="7"/>
  <c r="K267" i="7"/>
  <c r="L267" i="7"/>
  <c r="M267" i="7"/>
  <c r="N267" i="7"/>
  <c r="O267" i="7"/>
  <c r="P267" i="7"/>
  <c r="F291" i="7"/>
  <c r="G291" i="7"/>
  <c r="H291" i="7"/>
  <c r="I291" i="7"/>
  <c r="J291" i="7"/>
  <c r="K291" i="7"/>
  <c r="L291" i="7"/>
  <c r="M291" i="7"/>
  <c r="N291" i="7"/>
  <c r="O291" i="7"/>
  <c r="P291" i="7"/>
  <c r="F315" i="7"/>
  <c r="G315" i="7"/>
  <c r="H315" i="7"/>
  <c r="I315" i="7"/>
  <c r="J315" i="7"/>
  <c r="K315" i="7"/>
  <c r="L315" i="7"/>
  <c r="M315" i="7"/>
  <c r="N315" i="7"/>
  <c r="O315" i="7"/>
  <c r="P315" i="7"/>
  <c r="F347" i="7"/>
  <c r="G347" i="7"/>
  <c r="H347" i="7"/>
  <c r="I347" i="7"/>
  <c r="J347" i="7"/>
  <c r="K347" i="7"/>
  <c r="L347" i="7"/>
  <c r="M347" i="7"/>
  <c r="N347" i="7"/>
  <c r="O347" i="7"/>
  <c r="P347" i="7"/>
  <c r="F371" i="7"/>
  <c r="G371" i="7"/>
  <c r="H371" i="7"/>
  <c r="I371" i="7"/>
  <c r="J371" i="7"/>
  <c r="K371" i="7"/>
  <c r="L371" i="7"/>
  <c r="M371" i="7"/>
  <c r="N371" i="7"/>
  <c r="O371" i="7"/>
  <c r="P371" i="7"/>
  <c r="F395" i="7"/>
  <c r="G395" i="7"/>
  <c r="H395" i="7"/>
  <c r="I395" i="7"/>
  <c r="J395" i="7"/>
  <c r="K395" i="7"/>
  <c r="L395" i="7"/>
  <c r="M395" i="7"/>
  <c r="N395" i="7"/>
  <c r="O395" i="7"/>
  <c r="P395" i="7"/>
  <c r="F419" i="7"/>
  <c r="G419" i="7"/>
  <c r="H419" i="7"/>
  <c r="I419" i="7"/>
  <c r="J419" i="7"/>
  <c r="K419" i="7"/>
  <c r="L419" i="7"/>
  <c r="M419" i="7"/>
  <c r="N419" i="7"/>
  <c r="O419" i="7"/>
  <c r="P419" i="7"/>
  <c r="F427" i="7"/>
  <c r="G427" i="7"/>
  <c r="H427" i="7"/>
  <c r="I427" i="7"/>
  <c r="J427" i="7"/>
  <c r="K427" i="7"/>
  <c r="L427" i="7"/>
  <c r="M427" i="7"/>
  <c r="N427" i="7"/>
  <c r="O427" i="7"/>
  <c r="P427" i="7"/>
  <c r="F451" i="7"/>
  <c r="G451" i="7"/>
  <c r="H451" i="7"/>
  <c r="I451" i="7"/>
  <c r="J451" i="7"/>
  <c r="K451" i="7"/>
  <c r="L451" i="7"/>
  <c r="M451" i="7"/>
  <c r="N451" i="7"/>
  <c r="O451" i="7"/>
  <c r="P451" i="7"/>
  <c r="F475" i="7"/>
  <c r="G475" i="7"/>
  <c r="H475" i="7"/>
  <c r="I475" i="7"/>
  <c r="J475" i="7"/>
  <c r="K475" i="7"/>
  <c r="L475" i="7"/>
  <c r="M475" i="7"/>
  <c r="N475" i="7"/>
  <c r="O475" i="7"/>
  <c r="P475" i="7"/>
  <c r="F499" i="7"/>
  <c r="G499" i="7"/>
  <c r="H499" i="7"/>
  <c r="I499" i="7"/>
  <c r="J499" i="7"/>
  <c r="K499" i="7"/>
  <c r="L499" i="7"/>
  <c r="M499" i="7"/>
  <c r="N499" i="7"/>
  <c r="O499" i="7"/>
  <c r="P499" i="7"/>
  <c r="F523" i="7"/>
  <c r="G523" i="7"/>
  <c r="H523" i="7"/>
  <c r="I523" i="7"/>
  <c r="J523" i="7"/>
  <c r="K523" i="7"/>
  <c r="L523" i="7"/>
  <c r="M523" i="7"/>
  <c r="N523" i="7"/>
  <c r="O523" i="7"/>
  <c r="P523" i="7"/>
  <c r="F547" i="7"/>
  <c r="G547" i="7"/>
  <c r="H547" i="7"/>
  <c r="I547" i="7"/>
  <c r="J547" i="7"/>
  <c r="K547" i="7"/>
  <c r="L547" i="7"/>
  <c r="M547" i="7"/>
  <c r="N547" i="7"/>
  <c r="O547" i="7"/>
  <c r="P547" i="7"/>
  <c r="F571" i="7"/>
  <c r="G571" i="7"/>
  <c r="H571" i="7"/>
  <c r="I571" i="7"/>
  <c r="J571" i="7"/>
  <c r="K571" i="7"/>
  <c r="L571" i="7"/>
  <c r="M571" i="7"/>
  <c r="N571" i="7"/>
  <c r="O571" i="7"/>
  <c r="P571" i="7"/>
  <c r="F595" i="7"/>
  <c r="G595" i="7"/>
  <c r="H595" i="7"/>
  <c r="I595" i="7"/>
  <c r="J595" i="7"/>
  <c r="K595" i="7"/>
  <c r="L595" i="7"/>
  <c r="M595" i="7"/>
  <c r="N595" i="7"/>
  <c r="O595" i="7"/>
  <c r="P595" i="7"/>
  <c r="F619" i="7"/>
  <c r="G619" i="7"/>
  <c r="H619" i="7"/>
  <c r="I619" i="7"/>
  <c r="J619" i="7"/>
  <c r="K619" i="7"/>
  <c r="L619" i="7"/>
  <c r="M619" i="7"/>
  <c r="N619" i="7"/>
  <c r="O619" i="7"/>
  <c r="P619" i="7"/>
  <c r="F643" i="7"/>
  <c r="G643" i="7"/>
  <c r="H643" i="7"/>
  <c r="I643" i="7"/>
  <c r="J643" i="7"/>
  <c r="K643" i="7"/>
  <c r="L643" i="7"/>
  <c r="M643" i="7"/>
  <c r="N643" i="7"/>
  <c r="O643" i="7"/>
  <c r="P643" i="7"/>
  <c r="F667" i="7"/>
  <c r="G667" i="7"/>
  <c r="H667" i="7"/>
  <c r="I667" i="7"/>
  <c r="J667" i="7"/>
  <c r="K667" i="7"/>
  <c r="L667" i="7"/>
  <c r="M667" i="7"/>
  <c r="N667" i="7"/>
  <c r="O667" i="7"/>
  <c r="P667" i="7"/>
  <c r="F691" i="7"/>
  <c r="G691" i="7"/>
  <c r="H691" i="7"/>
  <c r="I691" i="7"/>
  <c r="J691" i="7"/>
  <c r="K691" i="7"/>
  <c r="L691" i="7"/>
  <c r="M691" i="7"/>
  <c r="N691" i="7"/>
  <c r="O691" i="7"/>
  <c r="P691" i="7"/>
  <c r="F715" i="7"/>
  <c r="G715" i="7"/>
  <c r="H715" i="7"/>
  <c r="I715" i="7"/>
  <c r="J715" i="7"/>
  <c r="K715" i="7"/>
  <c r="L715" i="7"/>
  <c r="M715" i="7"/>
  <c r="N715" i="7"/>
  <c r="O715" i="7"/>
  <c r="P715" i="7"/>
  <c r="F10" i="7"/>
  <c r="G10" i="7"/>
  <c r="H10" i="7"/>
  <c r="I10" i="7"/>
  <c r="J10" i="7"/>
  <c r="K10" i="7"/>
  <c r="L10" i="7"/>
  <c r="M10" i="7"/>
  <c r="N10" i="7"/>
  <c r="O10" i="7"/>
  <c r="P10" i="7"/>
  <c r="F18" i="7"/>
  <c r="G18" i="7"/>
  <c r="H18" i="7"/>
  <c r="I18" i="7"/>
  <c r="J18" i="7"/>
  <c r="K18" i="7"/>
  <c r="L18" i="7"/>
  <c r="M18" i="7"/>
  <c r="N18" i="7"/>
  <c r="O18" i="7"/>
  <c r="P18" i="7"/>
  <c r="F26" i="7"/>
  <c r="G26" i="7"/>
  <c r="H26" i="7"/>
  <c r="I26" i="7"/>
  <c r="J26" i="7"/>
  <c r="K26" i="7"/>
  <c r="L26" i="7"/>
  <c r="M26" i="7"/>
  <c r="N26" i="7"/>
  <c r="O26" i="7"/>
  <c r="P26" i="7"/>
  <c r="F34" i="7"/>
  <c r="G34" i="7"/>
  <c r="H34" i="7"/>
  <c r="I34" i="7"/>
  <c r="J34" i="7"/>
  <c r="K34" i="7"/>
  <c r="L34" i="7"/>
  <c r="M34" i="7"/>
  <c r="N34" i="7"/>
  <c r="O34" i="7"/>
  <c r="P34" i="7"/>
  <c r="F42" i="7"/>
  <c r="G42" i="7"/>
  <c r="H42" i="7"/>
  <c r="I42" i="7"/>
  <c r="J42" i="7"/>
  <c r="K42" i="7"/>
  <c r="L42" i="7"/>
  <c r="M42" i="7"/>
  <c r="N42" i="7"/>
  <c r="O42" i="7"/>
  <c r="P42" i="7"/>
  <c r="F50" i="7"/>
  <c r="G50" i="7"/>
  <c r="H50" i="7"/>
  <c r="I50" i="7"/>
  <c r="J50" i="7"/>
  <c r="K50" i="7"/>
  <c r="L50" i="7"/>
  <c r="M50" i="7"/>
  <c r="N50" i="7"/>
  <c r="O50" i="7"/>
  <c r="P50" i="7"/>
  <c r="F58" i="7"/>
  <c r="G58" i="7"/>
  <c r="H58" i="7"/>
  <c r="I58" i="7"/>
  <c r="J58" i="7"/>
  <c r="K58" i="7"/>
  <c r="L58" i="7"/>
  <c r="M58" i="7"/>
  <c r="N58" i="7"/>
  <c r="O58" i="7"/>
  <c r="P58" i="7"/>
  <c r="F66" i="7"/>
  <c r="G66" i="7"/>
  <c r="H66" i="7"/>
  <c r="I66" i="7"/>
  <c r="J66" i="7"/>
  <c r="K66" i="7"/>
  <c r="L66" i="7"/>
  <c r="M66" i="7"/>
  <c r="N66" i="7"/>
  <c r="O66" i="7"/>
  <c r="P66" i="7"/>
  <c r="F74" i="7"/>
  <c r="G74" i="7"/>
  <c r="H74" i="7"/>
  <c r="I74" i="7"/>
  <c r="J74" i="7"/>
  <c r="K74" i="7"/>
  <c r="L74" i="7"/>
  <c r="M74" i="7"/>
  <c r="N74" i="7"/>
  <c r="O74" i="7"/>
  <c r="P74" i="7"/>
  <c r="F82" i="7"/>
  <c r="G82" i="7"/>
  <c r="H82" i="7"/>
  <c r="I82" i="7"/>
  <c r="J82" i="7"/>
  <c r="K82" i="7"/>
  <c r="L82" i="7"/>
  <c r="M82" i="7"/>
  <c r="N82" i="7"/>
  <c r="O82" i="7"/>
  <c r="P82" i="7"/>
  <c r="F90" i="7"/>
  <c r="G90" i="7"/>
  <c r="H90" i="7"/>
  <c r="I90" i="7"/>
  <c r="J90" i="7"/>
  <c r="K90" i="7"/>
  <c r="L90" i="7"/>
  <c r="M90" i="7"/>
  <c r="N90" i="7"/>
  <c r="O90" i="7"/>
  <c r="P90" i="7"/>
  <c r="F98" i="7"/>
  <c r="G98" i="7"/>
  <c r="H98" i="7"/>
  <c r="I98" i="7"/>
  <c r="J98" i="7"/>
  <c r="K98" i="7"/>
  <c r="L98" i="7"/>
  <c r="M98" i="7"/>
  <c r="N98" i="7"/>
  <c r="O98" i="7"/>
  <c r="P98" i="7"/>
  <c r="F106" i="7"/>
  <c r="G106" i="7"/>
  <c r="H106" i="7"/>
  <c r="I106" i="7"/>
  <c r="J106" i="7"/>
  <c r="K106" i="7"/>
  <c r="L106" i="7"/>
  <c r="M106" i="7"/>
  <c r="N106" i="7"/>
  <c r="O106" i="7"/>
  <c r="P106" i="7"/>
  <c r="F114" i="7"/>
  <c r="G114" i="7"/>
  <c r="H114" i="7"/>
  <c r="I114" i="7"/>
  <c r="J114" i="7"/>
  <c r="K114" i="7"/>
  <c r="L114" i="7"/>
  <c r="M114" i="7"/>
  <c r="N114" i="7"/>
  <c r="O114" i="7"/>
  <c r="P114" i="7"/>
  <c r="F122" i="7"/>
  <c r="G122" i="7"/>
  <c r="H122" i="7"/>
  <c r="I122" i="7"/>
  <c r="J122" i="7"/>
  <c r="K122" i="7"/>
  <c r="L122" i="7"/>
  <c r="M122" i="7"/>
  <c r="N122" i="7"/>
  <c r="O122" i="7"/>
  <c r="P122" i="7"/>
  <c r="F130" i="7"/>
  <c r="G130" i="7"/>
  <c r="H130" i="7"/>
  <c r="I130" i="7"/>
  <c r="J130" i="7"/>
  <c r="K130" i="7"/>
  <c r="L130" i="7"/>
  <c r="M130" i="7"/>
  <c r="N130" i="7"/>
  <c r="O130" i="7"/>
  <c r="P130" i="7"/>
  <c r="F138" i="7"/>
  <c r="G138" i="7"/>
  <c r="H138" i="7"/>
  <c r="I138" i="7"/>
  <c r="J138" i="7"/>
  <c r="K138" i="7"/>
  <c r="L138" i="7"/>
  <c r="M138" i="7"/>
  <c r="N138" i="7"/>
  <c r="O138" i="7"/>
  <c r="P138" i="7"/>
  <c r="F146" i="7"/>
  <c r="G146" i="7"/>
  <c r="H146" i="7"/>
  <c r="I146" i="7"/>
  <c r="J146" i="7"/>
  <c r="K146" i="7"/>
  <c r="L146" i="7"/>
  <c r="M146" i="7"/>
  <c r="N146" i="7"/>
  <c r="O146" i="7"/>
  <c r="P146" i="7"/>
  <c r="F154" i="7"/>
  <c r="G154" i="7"/>
  <c r="H154" i="7"/>
  <c r="I154" i="7"/>
  <c r="J154" i="7"/>
  <c r="K154" i="7"/>
  <c r="L154" i="7"/>
  <c r="M154" i="7"/>
  <c r="N154" i="7"/>
  <c r="O154" i="7"/>
  <c r="P154" i="7"/>
  <c r="F162" i="7"/>
  <c r="G162" i="7"/>
  <c r="H162" i="7"/>
  <c r="I162" i="7"/>
  <c r="J162" i="7"/>
  <c r="K162" i="7"/>
  <c r="L162" i="7"/>
  <c r="M162" i="7"/>
  <c r="N162" i="7"/>
  <c r="O162" i="7"/>
  <c r="P162" i="7"/>
  <c r="F170" i="7"/>
  <c r="G170" i="7"/>
  <c r="H170" i="7"/>
  <c r="I170" i="7"/>
  <c r="J170" i="7"/>
  <c r="K170" i="7"/>
  <c r="L170" i="7"/>
  <c r="M170" i="7"/>
  <c r="N170" i="7"/>
  <c r="O170" i="7"/>
  <c r="P170" i="7"/>
  <c r="F178" i="7"/>
  <c r="G178" i="7"/>
  <c r="H178" i="7"/>
  <c r="I178" i="7"/>
  <c r="J178" i="7"/>
  <c r="K178" i="7"/>
  <c r="L178" i="7"/>
  <c r="M178" i="7"/>
  <c r="N178" i="7"/>
  <c r="O178" i="7"/>
  <c r="P178" i="7"/>
  <c r="F186" i="7"/>
  <c r="G186" i="7"/>
  <c r="H186" i="7"/>
  <c r="I186" i="7"/>
  <c r="J186" i="7"/>
  <c r="K186" i="7"/>
  <c r="L186" i="7"/>
  <c r="M186" i="7"/>
  <c r="N186" i="7"/>
  <c r="O186" i="7"/>
  <c r="P186" i="7"/>
  <c r="F194" i="7"/>
  <c r="G194" i="7"/>
  <c r="H194" i="7"/>
  <c r="I194" i="7"/>
  <c r="J194" i="7"/>
  <c r="K194" i="7"/>
  <c r="L194" i="7"/>
  <c r="M194" i="7"/>
  <c r="N194" i="7"/>
  <c r="O194" i="7"/>
  <c r="P194" i="7"/>
  <c r="F202" i="7"/>
  <c r="G202" i="7"/>
  <c r="H202" i="7"/>
  <c r="I202" i="7"/>
  <c r="J202" i="7"/>
  <c r="K202" i="7"/>
  <c r="L202" i="7"/>
  <c r="M202" i="7"/>
  <c r="N202" i="7"/>
  <c r="O202" i="7"/>
  <c r="P202" i="7"/>
  <c r="F210" i="7"/>
  <c r="G210" i="7"/>
  <c r="H210" i="7"/>
  <c r="I210" i="7"/>
  <c r="J210" i="7"/>
  <c r="K210" i="7"/>
  <c r="L210" i="7"/>
  <c r="M210" i="7"/>
  <c r="N210" i="7"/>
  <c r="O210" i="7"/>
  <c r="P210" i="7"/>
  <c r="F218" i="7"/>
  <c r="G218" i="7"/>
  <c r="H218" i="7"/>
  <c r="I218" i="7"/>
  <c r="J218" i="7"/>
  <c r="K218" i="7"/>
  <c r="L218" i="7"/>
  <c r="M218" i="7"/>
  <c r="N218" i="7"/>
  <c r="O218" i="7"/>
  <c r="P218" i="7"/>
  <c r="F226" i="7"/>
  <c r="G226" i="7"/>
  <c r="H226" i="7"/>
  <c r="I226" i="7"/>
  <c r="J226" i="7"/>
  <c r="K226" i="7"/>
  <c r="L226" i="7"/>
  <c r="M226" i="7"/>
  <c r="N226" i="7"/>
  <c r="O226" i="7"/>
  <c r="P226" i="7"/>
  <c r="F234" i="7"/>
  <c r="G234" i="7"/>
  <c r="H234" i="7"/>
  <c r="I234" i="7"/>
  <c r="J234" i="7"/>
  <c r="K234" i="7"/>
  <c r="L234" i="7"/>
  <c r="M234" i="7"/>
  <c r="N234" i="7"/>
  <c r="O234" i="7"/>
  <c r="P234" i="7"/>
  <c r="F242" i="7"/>
  <c r="G242" i="7"/>
  <c r="H242" i="7"/>
  <c r="I242" i="7"/>
  <c r="J242" i="7"/>
  <c r="K242" i="7"/>
  <c r="L242" i="7"/>
  <c r="M242" i="7"/>
  <c r="N242" i="7"/>
  <c r="O242" i="7"/>
  <c r="P242" i="7"/>
  <c r="F250" i="7"/>
  <c r="G250" i="7"/>
  <c r="H250" i="7"/>
  <c r="I250" i="7"/>
  <c r="J250" i="7"/>
  <c r="K250" i="7"/>
  <c r="L250" i="7"/>
  <c r="M250" i="7"/>
  <c r="N250" i="7"/>
  <c r="O250" i="7"/>
  <c r="P250" i="7"/>
  <c r="F258" i="7"/>
  <c r="G258" i="7"/>
  <c r="H258" i="7"/>
  <c r="I258" i="7"/>
  <c r="J258" i="7"/>
  <c r="K258" i="7"/>
  <c r="L258" i="7"/>
  <c r="M258" i="7"/>
  <c r="N258" i="7"/>
  <c r="O258" i="7"/>
  <c r="P258" i="7"/>
  <c r="F266" i="7"/>
  <c r="G266" i="7"/>
  <c r="H266" i="7"/>
  <c r="I266" i="7"/>
  <c r="J266" i="7"/>
  <c r="K266" i="7"/>
  <c r="L266" i="7"/>
  <c r="M266" i="7"/>
  <c r="N266" i="7"/>
  <c r="O266" i="7"/>
  <c r="P266" i="7"/>
  <c r="F274" i="7"/>
  <c r="G274" i="7"/>
  <c r="H274" i="7"/>
  <c r="I274" i="7"/>
  <c r="J274" i="7"/>
  <c r="K274" i="7"/>
  <c r="L274" i="7"/>
  <c r="M274" i="7"/>
  <c r="N274" i="7"/>
  <c r="O274" i="7"/>
  <c r="P274" i="7"/>
  <c r="F282" i="7"/>
  <c r="G282" i="7"/>
  <c r="H282" i="7"/>
  <c r="I282" i="7"/>
  <c r="J282" i="7"/>
  <c r="K282" i="7"/>
  <c r="L282" i="7"/>
  <c r="M282" i="7"/>
  <c r="N282" i="7"/>
  <c r="O282" i="7"/>
  <c r="P282" i="7"/>
  <c r="F290" i="7"/>
  <c r="G290" i="7"/>
  <c r="H290" i="7"/>
  <c r="I290" i="7"/>
  <c r="J290" i="7"/>
  <c r="K290" i="7"/>
  <c r="L290" i="7"/>
  <c r="M290" i="7"/>
  <c r="N290" i="7"/>
  <c r="O290" i="7"/>
  <c r="P290" i="7"/>
  <c r="F298" i="7"/>
  <c r="G298" i="7"/>
  <c r="H298" i="7"/>
  <c r="I298" i="7"/>
  <c r="J298" i="7"/>
  <c r="K298" i="7"/>
  <c r="L298" i="7"/>
  <c r="M298" i="7"/>
  <c r="N298" i="7"/>
  <c r="O298" i="7"/>
  <c r="P298" i="7"/>
  <c r="F306" i="7"/>
  <c r="G306" i="7"/>
  <c r="H306" i="7"/>
  <c r="I306" i="7"/>
  <c r="J306" i="7"/>
  <c r="K306" i="7"/>
  <c r="L306" i="7"/>
  <c r="M306" i="7"/>
  <c r="N306" i="7"/>
  <c r="O306" i="7"/>
  <c r="P306" i="7"/>
  <c r="F314" i="7"/>
  <c r="G314" i="7"/>
  <c r="H314" i="7"/>
  <c r="I314" i="7"/>
  <c r="J314" i="7"/>
  <c r="K314" i="7"/>
  <c r="L314" i="7"/>
  <c r="M314" i="7"/>
  <c r="N314" i="7"/>
  <c r="O314" i="7"/>
  <c r="P314" i="7"/>
  <c r="F322" i="7"/>
  <c r="G322" i="7"/>
  <c r="H322" i="7"/>
  <c r="I322" i="7"/>
  <c r="J322" i="7"/>
  <c r="K322" i="7"/>
  <c r="L322" i="7"/>
  <c r="M322" i="7"/>
  <c r="N322" i="7"/>
  <c r="O322" i="7"/>
  <c r="P322" i="7"/>
  <c r="F330" i="7"/>
  <c r="G330" i="7"/>
  <c r="H330" i="7"/>
  <c r="I330" i="7"/>
  <c r="J330" i="7"/>
  <c r="K330" i="7"/>
  <c r="L330" i="7"/>
  <c r="M330" i="7"/>
  <c r="N330" i="7"/>
  <c r="O330" i="7"/>
  <c r="P330" i="7"/>
  <c r="F338" i="7"/>
  <c r="G338" i="7"/>
  <c r="H338" i="7"/>
  <c r="I338" i="7"/>
  <c r="J338" i="7"/>
  <c r="K338" i="7"/>
  <c r="L338" i="7"/>
  <c r="M338" i="7"/>
  <c r="N338" i="7"/>
  <c r="O338" i="7"/>
  <c r="P338" i="7"/>
  <c r="F346" i="7"/>
  <c r="G346" i="7"/>
  <c r="H346" i="7"/>
  <c r="I346" i="7"/>
  <c r="J346" i="7"/>
  <c r="K346" i="7"/>
  <c r="L346" i="7"/>
  <c r="M346" i="7"/>
  <c r="N346" i="7"/>
  <c r="O346" i="7"/>
  <c r="P346" i="7"/>
  <c r="F354" i="7"/>
  <c r="G354" i="7"/>
  <c r="H354" i="7"/>
  <c r="I354" i="7"/>
  <c r="J354" i="7"/>
  <c r="K354" i="7"/>
  <c r="L354" i="7"/>
  <c r="M354" i="7"/>
  <c r="N354" i="7"/>
  <c r="O354" i="7"/>
  <c r="P354" i="7"/>
  <c r="F362" i="7"/>
  <c r="G362" i="7"/>
  <c r="H362" i="7"/>
  <c r="I362" i="7"/>
  <c r="J362" i="7"/>
  <c r="K362" i="7"/>
  <c r="L362" i="7"/>
  <c r="M362" i="7"/>
  <c r="N362" i="7"/>
  <c r="O362" i="7"/>
  <c r="P362" i="7"/>
  <c r="F370" i="7"/>
  <c r="G370" i="7"/>
  <c r="H370" i="7"/>
  <c r="I370" i="7"/>
  <c r="J370" i="7"/>
  <c r="K370" i="7"/>
  <c r="L370" i="7"/>
  <c r="M370" i="7"/>
  <c r="N370" i="7"/>
  <c r="O370" i="7"/>
  <c r="P370" i="7"/>
  <c r="F378" i="7"/>
  <c r="G378" i="7"/>
  <c r="H378" i="7"/>
  <c r="I378" i="7"/>
  <c r="J378" i="7"/>
  <c r="K378" i="7"/>
  <c r="L378" i="7"/>
  <c r="M378" i="7"/>
  <c r="N378" i="7"/>
  <c r="O378" i="7"/>
  <c r="P378" i="7"/>
  <c r="F386" i="7"/>
  <c r="G386" i="7"/>
  <c r="H386" i="7"/>
  <c r="I386" i="7"/>
  <c r="J386" i="7"/>
  <c r="K386" i="7"/>
  <c r="L386" i="7"/>
  <c r="M386" i="7"/>
  <c r="N386" i="7"/>
  <c r="O386" i="7"/>
  <c r="P386" i="7"/>
  <c r="F394" i="7"/>
  <c r="G394" i="7"/>
  <c r="H394" i="7"/>
  <c r="I394" i="7"/>
  <c r="J394" i="7"/>
  <c r="K394" i="7"/>
  <c r="L394" i="7"/>
  <c r="M394" i="7"/>
  <c r="N394" i="7"/>
  <c r="O394" i="7"/>
  <c r="P394" i="7"/>
  <c r="F402" i="7"/>
  <c r="G402" i="7"/>
  <c r="H402" i="7"/>
  <c r="I402" i="7"/>
  <c r="J402" i="7"/>
  <c r="K402" i="7"/>
  <c r="L402" i="7"/>
  <c r="M402" i="7"/>
  <c r="N402" i="7"/>
  <c r="O402" i="7"/>
  <c r="P402" i="7"/>
  <c r="F410" i="7"/>
  <c r="G410" i="7"/>
  <c r="H410" i="7"/>
  <c r="I410" i="7"/>
  <c r="J410" i="7"/>
  <c r="K410" i="7"/>
  <c r="L410" i="7"/>
  <c r="M410" i="7"/>
  <c r="N410" i="7"/>
  <c r="O410" i="7"/>
  <c r="P410" i="7"/>
  <c r="F418" i="7"/>
  <c r="G418" i="7"/>
  <c r="H418" i="7"/>
  <c r="I418" i="7"/>
  <c r="J418" i="7"/>
  <c r="K418" i="7"/>
  <c r="L418" i="7"/>
  <c r="M418" i="7"/>
  <c r="N418" i="7"/>
  <c r="O418" i="7"/>
  <c r="P418" i="7"/>
  <c r="F426" i="7"/>
  <c r="G426" i="7"/>
  <c r="H426" i="7"/>
  <c r="I426" i="7"/>
  <c r="J426" i="7"/>
  <c r="K426" i="7"/>
  <c r="L426" i="7"/>
  <c r="M426" i="7"/>
  <c r="N426" i="7"/>
  <c r="O426" i="7"/>
  <c r="P426" i="7"/>
  <c r="F434" i="7"/>
  <c r="G434" i="7"/>
  <c r="H434" i="7"/>
  <c r="I434" i="7"/>
  <c r="J434" i="7"/>
  <c r="K434" i="7"/>
  <c r="L434" i="7"/>
  <c r="M434" i="7"/>
  <c r="N434" i="7"/>
  <c r="O434" i="7"/>
  <c r="P434" i="7"/>
  <c r="F442" i="7"/>
  <c r="G442" i="7"/>
  <c r="H442" i="7"/>
  <c r="I442" i="7"/>
  <c r="J442" i="7"/>
  <c r="K442" i="7"/>
  <c r="L442" i="7"/>
  <c r="M442" i="7"/>
  <c r="N442" i="7"/>
  <c r="O442" i="7"/>
  <c r="P442" i="7"/>
  <c r="F450" i="7"/>
  <c r="G450" i="7"/>
  <c r="H450" i="7"/>
  <c r="I450" i="7"/>
  <c r="J450" i="7"/>
  <c r="K450" i="7"/>
  <c r="L450" i="7"/>
  <c r="M450" i="7"/>
  <c r="N450" i="7"/>
  <c r="O450" i="7"/>
  <c r="P450" i="7"/>
  <c r="F458" i="7"/>
  <c r="G458" i="7"/>
  <c r="H458" i="7"/>
  <c r="I458" i="7"/>
  <c r="J458" i="7"/>
  <c r="K458" i="7"/>
  <c r="L458" i="7"/>
  <c r="M458" i="7"/>
  <c r="N458" i="7"/>
  <c r="O458" i="7"/>
  <c r="P458" i="7"/>
  <c r="F466" i="7"/>
  <c r="G466" i="7"/>
  <c r="H466" i="7"/>
  <c r="I466" i="7"/>
  <c r="J466" i="7"/>
  <c r="K466" i="7"/>
  <c r="L466" i="7"/>
  <c r="M466" i="7"/>
  <c r="N466" i="7"/>
  <c r="O466" i="7"/>
  <c r="P466" i="7"/>
  <c r="F474" i="7"/>
  <c r="G474" i="7"/>
  <c r="H474" i="7"/>
  <c r="I474" i="7"/>
  <c r="J474" i="7"/>
  <c r="K474" i="7"/>
  <c r="L474" i="7"/>
  <c r="M474" i="7"/>
  <c r="N474" i="7"/>
  <c r="O474" i="7"/>
  <c r="P474" i="7"/>
  <c r="F482" i="7"/>
  <c r="G482" i="7"/>
  <c r="H482" i="7"/>
  <c r="I482" i="7"/>
  <c r="J482" i="7"/>
  <c r="K482" i="7"/>
  <c r="L482" i="7"/>
  <c r="M482" i="7"/>
  <c r="N482" i="7"/>
  <c r="O482" i="7"/>
  <c r="P482" i="7"/>
  <c r="F490" i="7"/>
  <c r="G490" i="7"/>
  <c r="H490" i="7"/>
  <c r="I490" i="7"/>
  <c r="J490" i="7"/>
  <c r="K490" i="7"/>
  <c r="L490" i="7"/>
  <c r="M490" i="7"/>
  <c r="N490" i="7"/>
  <c r="O490" i="7"/>
  <c r="P490" i="7"/>
  <c r="F498" i="7"/>
  <c r="G498" i="7"/>
  <c r="H498" i="7"/>
  <c r="I498" i="7"/>
  <c r="J498" i="7"/>
  <c r="K498" i="7"/>
  <c r="L498" i="7"/>
  <c r="M498" i="7"/>
  <c r="N498" i="7"/>
  <c r="O498" i="7"/>
  <c r="P498" i="7"/>
  <c r="F506" i="7"/>
  <c r="G506" i="7"/>
  <c r="H506" i="7"/>
  <c r="I506" i="7"/>
  <c r="J506" i="7"/>
  <c r="K506" i="7"/>
  <c r="L506" i="7"/>
  <c r="M506" i="7"/>
  <c r="N506" i="7"/>
  <c r="O506" i="7"/>
  <c r="P506" i="7"/>
  <c r="F514" i="7"/>
  <c r="G514" i="7"/>
  <c r="H514" i="7"/>
  <c r="I514" i="7"/>
  <c r="J514" i="7"/>
  <c r="K514" i="7"/>
  <c r="L514" i="7"/>
  <c r="M514" i="7"/>
  <c r="N514" i="7"/>
  <c r="O514" i="7"/>
  <c r="P514" i="7"/>
  <c r="F522" i="7"/>
  <c r="G522" i="7"/>
  <c r="H522" i="7"/>
  <c r="I522" i="7"/>
  <c r="J522" i="7"/>
  <c r="K522" i="7"/>
  <c r="L522" i="7"/>
  <c r="M522" i="7"/>
  <c r="N522" i="7"/>
  <c r="O522" i="7"/>
  <c r="P522" i="7"/>
  <c r="F530" i="7"/>
  <c r="G530" i="7"/>
  <c r="H530" i="7"/>
  <c r="I530" i="7"/>
  <c r="J530" i="7"/>
  <c r="K530" i="7"/>
  <c r="L530" i="7"/>
  <c r="M530" i="7"/>
  <c r="N530" i="7"/>
  <c r="O530" i="7"/>
  <c r="P530" i="7"/>
  <c r="F538" i="7"/>
  <c r="G538" i="7"/>
  <c r="H538" i="7"/>
  <c r="I538" i="7"/>
  <c r="J538" i="7"/>
  <c r="K538" i="7"/>
  <c r="L538" i="7"/>
  <c r="M538" i="7"/>
  <c r="N538" i="7"/>
  <c r="O538" i="7"/>
  <c r="P538" i="7"/>
  <c r="F546" i="7"/>
  <c r="G546" i="7"/>
  <c r="H546" i="7"/>
  <c r="I546" i="7"/>
  <c r="J546" i="7"/>
  <c r="K546" i="7"/>
  <c r="L546" i="7"/>
  <c r="M546" i="7"/>
  <c r="N546" i="7"/>
  <c r="O546" i="7"/>
  <c r="P546" i="7"/>
  <c r="F554" i="7"/>
  <c r="G554" i="7"/>
  <c r="H554" i="7"/>
  <c r="I554" i="7"/>
  <c r="J554" i="7"/>
  <c r="K554" i="7"/>
  <c r="L554" i="7"/>
  <c r="M554" i="7"/>
  <c r="N554" i="7"/>
  <c r="O554" i="7"/>
  <c r="P554" i="7"/>
  <c r="F562" i="7"/>
  <c r="G562" i="7"/>
  <c r="H562" i="7"/>
  <c r="I562" i="7"/>
  <c r="J562" i="7"/>
  <c r="K562" i="7"/>
  <c r="L562" i="7"/>
  <c r="M562" i="7"/>
  <c r="N562" i="7"/>
  <c r="O562" i="7"/>
  <c r="P562" i="7"/>
  <c r="F570" i="7"/>
  <c r="G570" i="7"/>
  <c r="H570" i="7"/>
  <c r="I570" i="7"/>
  <c r="J570" i="7"/>
  <c r="K570" i="7"/>
  <c r="L570" i="7"/>
  <c r="M570" i="7"/>
  <c r="N570" i="7"/>
  <c r="O570" i="7"/>
  <c r="P570" i="7"/>
  <c r="F578" i="7"/>
  <c r="G578" i="7"/>
  <c r="H578" i="7"/>
  <c r="I578" i="7"/>
  <c r="J578" i="7"/>
  <c r="K578" i="7"/>
  <c r="L578" i="7"/>
  <c r="M578" i="7"/>
  <c r="N578" i="7"/>
  <c r="O578" i="7"/>
  <c r="P578" i="7"/>
  <c r="F586" i="7"/>
  <c r="G586" i="7"/>
  <c r="H586" i="7"/>
  <c r="I586" i="7"/>
  <c r="J586" i="7"/>
  <c r="K586" i="7"/>
  <c r="L586" i="7"/>
  <c r="M586" i="7"/>
  <c r="N586" i="7"/>
  <c r="O586" i="7"/>
  <c r="P586" i="7"/>
  <c r="F594" i="7"/>
  <c r="G594" i="7"/>
  <c r="H594" i="7"/>
  <c r="I594" i="7"/>
  <c r="J594" i="7"/>
  <c r="K594" i="7"/>
  <c r="L594" i="7"/>
  <c r="M594" i="7"/>
  <c r="N594" i="7"/>
  <c r="O594" i="7"/>
  <c r="P594" i="7"/>
  <c r="F602" i="7"/>
  <c r="G602" i="7"/>
  <c r="H602" i="7"/>
  <c r="I602" i="7"/>
  <c r="J602" i="7"/>
  <c r="K602" i="7"/>
  <c r="L602" i="7"/>
  <c r="M602" i="7"/>
  <c r="N602" i="7"/>
  <c r="O602" i="7"/>
  <c r="P602" i="7"/>
  <c r="F610" i="7"/>
  <c r="G610" i="7"/>
  <c r="H610" i="7"/>
  <c r="I610" i="7"/>
  <c r="J610" i="7"/>
  <c r="K610" i="7"/>
  <c r="L610" i="7"/>
  <c r="M610" i="7"/>
  <c r="N610" i="7"/>
  <c r="O610" i="7"/>
  <c r="P610" i="7"/>
  <c r="F618" i="7"/>
  <c r="G618" i="7"/>
  <c r="H618" i="7"/>
  <c r="I618" i="7"/>
  <c r="J618" i="7"/>
  <c r="K618" i="7"/>
  <c r="L618" i="7"/>
  <c r="M618" i="7"/>
  <c r="N618" i="7"/>
  <c r="O618" i="7"/>
  <c r="P618" i="7"/>
  <c r="F626" i="7"/>
  <c r="G626" i="7"/>
  <c r="H626" i="7"/>
  <c r="I626" i="7"/>
  <c r="J626" i="7"/>
  <c r="K626" i="7"/>
  <c r="L626" i="7"/>
  <c r="M626" i="7"/>
  <c r="N626" i="7"/>
  <c r="O626" i="7"/>
  <c r="P626" i="7"/>
  <c r="F634" i="7"/>
  <c r="G634" i="7"/>
  <c r="H634" i="7"/>
  <c r="I634" i="7"/>
  <c r="J634" i="7"/>
  <c r="K634" i="7"/>
  <c r="L634" i="7"/>
  <c r="M634" i="7"/>
  <c r="N634" i="7"/>
  <c r="O634" i="7"/>
  <c r="P634" i="7"/>
  <c r="F642" i="7"/>
  <c r="G642" i="7"/>
  <c r="H642" i="7"/>
  <c r="I642" i="7"/>
  <c r="J642" i="7"/>
  <c r="K642" i="7"/>
  <c r="L642" i="7"/>
  <c r="M642" i="7"/>
  <c r="N642" i="7"/>
  <c r="O642" i="7"/>
  <c r="P642" i="7"/>
  <c r="F650" i="7"/>
  <c r="G650" i="7"/>
  <c r="H650" i="7"/>
  <c r="I650" i="7"/>
  <c r="J650" i="7"/>
  <c r="K650" i="7"/>
  <c r="L650" i="7"/>
  <c r="M650" i="7"/>
  <c r="N650" i="7"/>
  <c r="O650" i="7"/>
  <c r="P650" i="7"/>
  <c r="F658" i="7"/>
  <c r="G658" i="7"/>
  <c r="H658" i="7"/>
  <c r="I658" i="7"/>
  <c r="J658" i="7"/>
  <c r="K658" i="7"/>
  <c r="L658" i="7"/>
  <c r="M658" i="7"/>
  <c r="N658" i="7"/>
  <c r="O658" i="7"/>
  <c r="P658" i="7"/>
  <c r="F666" i="7"/>
  <c r="G666" i="7"/>
  <c r="H666" i="7"/>
  <c r="I666" i="7"/>
  <c r="J666" i="7"/>
  <c r="K666" i="7"/>
  <c r="L666" i="7"/>
  <c r="M666" i="7"/>
  <c r="N666" i="7"/>
  <c r="O666" i="7"/>
  <c r="P666" i="7"/>
  <c r="F674" i="7"/>
  <c r="G674" i="7"/>
  <c r="H674" i="7"/>
  <c r="I674" i="7"/>
  <c r="J674" i="7"/>
  <c r="K674" i="7"/>
  <c r="L674" i="7"/>
  <c r="M674" i="7"/>
  <c r="N674" i="7"/>
  <c r="O674" i="7"/>
  <c r="P674" i="7"/>
  <c r="F682" i="7"/>
  <c r="G682" i="7"/>
  <c r="H682" i="7"/>
  <c r="I682" i="7"/>
  <c r="J682" i="7"/>
  <c r="K682" i="7"/>
  <c r="L682" i="7"/>
  <c r="M682" i="7"/>
  <c r="N682" i="7"/>
  <c r="O682" i="7"/>
  <c r="P682" i="7"/>
  <c r="F690" i="7"/>
  <c r="G690" i="7"/>
  <c r="H690" i="7"/>
  <c r="I690" i="7"/>
  <c r="J690" i="7"/>
  <c r="K690" i="7"/>
  <c r="L690" i="7"/>
  <c r="M690" i="7"/>
  <c r="N690" i="7"/>
  <c r="O690" i="7"/>
  <c r="P690" i="7"/>
  <c r="F698" i="7"/>
  <c r="G698" i="7"/>
  <c r="H698" i="7"/>
  <c r="I698" i="7"/>
  <c r="J698" i="7"/>
  <c r="K698" i="7"/>
  <c r="L698" i="7"/>
  <c r="M698" i="7"/>
  <c r="N698" i="7"/>
  <c r="O698" i="7"/>
  <c r="P698" i="7"/>
  <c r="F706" i="7"/>
  <c r="G706" i="7"/>
  <c r="H706" i="7"/>
  <c r="I706" i="7"/>
  <c r="J706" i="7"/>
  <c r="K706" i="7"/>
  <c r="L706" i="7"/>
  <c r="M706" i="7"/>
  <c r="N706" i="7"/>
  <c r="O706" i="7"/>
  <c r="P706" i="7"/>
  <c r="F714" i="7"/>
  <c r="G714" i="7"/>
  <c r="H714" i="7"/>
  <c r="I714" i="7"/>
  <c r="J714" i="7"/>
  <c r="K714" i="7"/>
  <c r="L714" i="7"/>
  <c r="M714" i="7"/>
  <c r="N714" i="7"/>
  <c r="O714" i="7"/>
  <c r="P714" i="7"/>
  <c r="F722" i="7"/>
  <c r="G722" i="7"/>
  <c r="H722" i="7"/>
  <c r="I722" i="7"/>
  <c r="J722" i="7"/>
  <c r="K722" i="7"/>
  <c r="L722" i="7"/>
  <c r="M722" i="7"/>
  <c r="N722" i="7"/>
  <c r="O722" i="7"/>
  <c r="P722" i="7"/>
  <c r="F11" i="7"/>
  <c r="G11" i="7"/>
  <c r="H11" i="7"/>
  <c r="I11" i="7"/>
  <c r="J11" i="7"/>
  <c r="K11" i="7"/>
  <c r="L11" i="7"/>
  <c r="M11" i="7"/>
  <c r="N11" i="7"/>
  <c r="O11" i="7"/>
  <c r="P11" i="7"/>
  <c r="F19" i="7"/>
  <c r="G19" i="7"/>
  <c r="H19" i="7"/>
  <c r="I19" i="7"/>
  <c r="J19" i="7"/>
  <c r="K19" i="7"/>
  <c r="L19" i="7"/>
  <c r="M19" i="7"/>
  <c r="N19" i="7"/>
  <c r="O19" i="7"/>
  <c r="P19" i="7"/>
  <c r="F27" i="7"/>
  <c r="G27" i="7"/>
  <c r="H27" i="7"/>
  <c r="I27" i="7"/>
  <c r="J27" i="7"/>
  <c r="K27" i="7"/>
  <c r="L27" i="7"/>
  <c r="M27" i="7"/>
  <c r="N27" i="7"/>
  <c r="O27" i="7"/>
  <c r="P27" i="7"/>
  <c r="F43" i="7"/>
  <c r="G43" i="7"/>
  <c r="H43" i="7"/>
  <c r="I43" i="7"/>
  <c r="J43" i="7"/>
  <c r="K43" i="7"/>
  <c r="L43" i="7"/>
  <c r="M43" i="7"/>
  <c r="N43" i="7"/>
  <c r="O43" i="7"/>
  <c r="P43" i="7"/>
  <c r="F51" i="7"/>
  <c r="G51" i="7"/>
  <c r="H51" i="7"/>
  <c r="I51" i="7"/>
  <c r="J51" i="7"/>
  <c r="K51" i="7"/>
  <c r="L51" i="7"/>
  <c r="M51" i="7"/>
  <c r="N51" i="7"/>
  <c r="O51" i="7"/>
  <c r="P51" i="7"/>
  <c r="F67" i="7"/>
  <c r="G67" i="7"/>
  <c r="H67" i="7"/>
  <c r="I67" i="7"/>
  <c r="J67" i="7"/>
  <c r="K67" i="7"/>
  <c r="L67" i="7"/>
  <c r="M67" i="7"/>
  <c r="N67" i="7"/>
  <c r="O67" i="7"/>
  <c r="P67" i="7"/>
  <c r="F83" i="7"/>
  <c r="G83" i="7"/>
  <c r="H83" i="7"/>
  <c r="I83" i="7"/>
  <c r="J83" i="7"/>
  <c r="K83" i="7"/>
  <c r="L83" i="7"/>
  <c r="M83" i="7"/>
  <c r="N83" i="7"/>
  <c r="O83" i="7"/>
  <c r="P83" i="7"/>
  <c r="F99" i="7"/>
  <c r="G99" i="7"/>
  <c r="H99" i="7"/>
  <c r="I99" i="7"/>
  <c r="J99" i="7"/>
  <c r="K99" i="7"/>
  <c r="L99" i="7"/>
  <c r="M99" i="7"/>
  <c r="N99" i="7"/>
  <c r="O99" i="7"/>
  <c r="P99" i="7"/>
  <c r="F107" i="7"/>
  <c r="G107" i="7"/>
  <c r="H107" i="7"/>
  <c r="I107" i="7"/>
  <c r="J107" i="7"/>
  <c r="K107" i="7"/>
  <c r="L107" i="7"/>
  <c r="M107" i="7"/>
  <c r="N107" i="7"/>
  <c r="O107" i="7"/>
  <c r="P107" i="7"/>
  <c r="F131" i="7"/>
  <c r="G131" i="7"/>
  <c r="H131" i="7"/>
  <c r="I131" i="7"/>
  <c r="J131" i="7"/>
  <c r="K131" i="7"/>
  <c r="L131" i="7"/>
  <c r="M131" i="7"/>
  <c r="N131" i="7"/>
  <c r="O131" i="7"/>
  <c r="P131" i="7"/>
  <c r="F147" i="7"/>
  <c r="G147" i="7"/>
  <c r="H147" i="7"/>
  <c r="I147" i="7"/>
  <c r="J147" i="7"/>
  <c r="K147" i="7"/>
  <c r="L147" i="7"/>
  <c r="M147" i="7"/>
  <c r="N147" i="7"/>
  <c r="O147" i="7"/>
  <c r="P147" i="7"/>
  <c r="F171" i="7"/>
  <c r="G171" i="7"/>
  <c r="H171" i="7"/>
  <c r="I171" i="7"/>
  <c r="J171" i="7"/>
  <c r="K171" i="7"/>
  <c r="L171" i="7"/>
  <c r="M171" i="7"/>
  <c r="N171" i="7"/>
  <c r="O171" i="7"/>
  <c r="P171" i="7"/>
  <c r="F187" i="7"/>
  <c r="G187" i="7"/>
  <c r="H187" i="7"/>
  <c r="I187" i="7"/>
  <c r="J187" i="7"/>
  <c r="K187" i="7"/>
  <c r="L187" i="7"/>
  <c r="M187" i="7"/>
  <c r="N187" i="7"/>
  <c r="O187" i="7"/>
  <c r="P187" i="7"/>
  <c r="F211" i="7"/>
  <c r="G211" i="7"/>
  <c r="H211" i="7"/>
  <c r="I211" i="7"/>
  <c r="J211" i="7"/>
  <c r="K211" i="7"/>
  <c r="L211" i="7"/>
  <c r="M211" i="7"/>
  <c r="N211" i="7"/>
  <c r="O211" i="7"/>
  <c r="P211" i="7"/>
  <c r="F235" i="7"/>
  <c r="G235" i="7"/>
  <c r="H235" i="7"/>
  <c r="I235" i="7"/>
  <c r="J235" i="7"/>
  <c r="K235" i="7"/>
  <c r="L235" i="7"/>
  <c r="M235" i="7"/>
  <c r="N235" i="7"/>
  <c r="O235" i="7"/>
  <c r="P235" i="7"/>
  <c r="F259" i="7"/>
  <c r="G259" i="7"/>
  <c r="H259" i="7"/>
  <c r="I259" i="7"/>
  <c r="J259" i="7"/>
  <c r="K259" i="7"/>
  <c r="L259" i="7"/>
  <c r="M259" i="7"/>
  <c r="N259" i="7"/>
  <c r="O259" i="7"/>
  <c r="P259" i="7"/>
  <c r="F283" i="7"/>
  <c r="G283" i="7"/>
  <c r="H283" i="7"/>
  <c r="I283" i="7"/>
  <c r="J283" i="7"/>
  <c r="K283" i="7"/>
  <c r="L283" i="7"/>
  <c r="M283" i="7"/>
  <c r="N283" i="7"/>
  <c r="O283" i="7"/>
  <c r="P283" i="7"/>
  <c r="F307" i="7"/>
  <c r="G307" i="7"/>
  <c r="H307" i="7"/>
  <c r="I307" i="7"/>
  <c r="J307" i="7"/>
  <c r="K307" i="7"/>
  <c r="L307" i="7"/>
  <c r="M307" i="7"/>
  <c r="N307" i="7"/>
  <c r="O307" i="7"/>
  <c r="P307" i="7"/>
  <c r="F331" i="7"/>
  <c r="G331" i="7"/>
  <c r="H331" i="7"/>
  <c r="I331" i="7"/>
  <c r="J331" i="7"/>
  <c r="K331" i="7"/>
  <c r="L331" i="7"/>
  <c r="M331" i="7"/>
  <c r="N331" i="7"/>
  <c r="O331" i="7"/>
  <c r="P331" i="7"/>
  <c r="F355" i="7"/>
  <c r="G355" i="7"/>
  <c r="H355" i="7"/>
  <c r="I355" i="7"/>
  <c r="J355" i="7"/>
  <c r="K355" i="7"/>
  <c r="L355" i="7"/>
  <c r="M355" i="7"/>
  <c r="N355" i="7"/>
  <c r="O355" i="7"/>
  <c r="P355" i="7"/>
  <c r="F379" i="7"/>
  <c r="G379" i="7"/>
  <c r="H379" i="7"/>
  <c r="I379" i="7"/>
  <c r="J379" i="7"/>
  <c r="K379" i="7"/>
  <c r="L379" i="7"/>
  <c r="M379" i="7"/>
  <c r="N379" i="7"/>
  <c r="O379" i="7"/>
  <c r="P379" i="7"/>
  <c r="F387" i="7"/>
  <c r="G387" i="7"/>
  <c r="H387" i="7"/>
  <c r="I387" i="7"/>
  <c r="J387" i="7"/>
  <c r="K387" i="7"/>
  <c r="L387" i="7"/>
  <c r="M387" i="7"/>
  <c r="N387" i="7"/>
  <c r="O387" i="7"/>
  <c r="P387" i="7"/>
  <c r="F403" i="7"/>
  <c r="G403" i="7"/>
  <c r="H403" i="7"/>
  <c r="I403" i="7"/>
  <c r="J403" i="7"/>
  <c r="K403" i="7"/>
  <c r="L403" i="7"/>
  <c r="M403" i="7"/>
  <c r="N403" i="7"/>
  <c r="O403" i="7"/>
  <c r="P403" i="7"/>
  <c r="F443" i="7"/>
  <c r="G443" i="7"/>
  <c r="H443" i="7"/>
  <c r="I443" i="7"/>
  <c r="J443" i="7"/>
  <c r="K443" i="7"/>
  <c r="L443" i="7"/>
  <c r="M443" i="7"/>
  <c r="N443" i="7"/>
  <c r="O443" i="7"/>
  <c r="P443" i="7"/>
  <c r="F467" i="7"/>
  <c r="G467" i="7"/>
  <c r="H467" i="7"/>
  <c r="I467" i="7"/>
  <c r="J467" i="7"/>
  <c r="K467" i="7"/>
  <c r="L467" i="7"/>
  <c r="M467" i="7"/>
  <c r="N467" i="7"/>
  <c r="O467" i="7"/>
  <c r="P467" i="7"/>
  <c r="F491" i="7"/>
  <c r="G491" i="7"/>
  <c r="H491" i="7"/>
  <c r="I491" i="7"/>
  <c r="J491" i="7"/>
  <c r="K491" i="7"/>
  <c r="L491" i="7"/>
  <c r="M491" i="7"/>
  <c r="N491" i="7"/>
  <c r="O491" i="7"/>
  <c r="P491" i="7"/>
  <c r="F515" i="7"/>
  <c r="G515" i="7"/>
  <c r="H515" i="7"/>
  <c r="I515" i="7"/>
  <c r="J515" i="7"/>
  <c r="K515" i="7"/>
  <c r="L515" i="7"/>
  <c r="M515" i="7"/>
  <c r="N515" i="7"/>
  <c r="O515" i="7"/>
  <c r="P515" i="7"/>
  <c r="F539" i="7"/>
  <c r="G539" i="7"/>
  <c r="H539" i="7"/>
  <c r="I539" i="7"/>
  <c r="J539" i="7"/>
  <c r="K539" i="7"/>
  <c r="L539" i="7"/>
  <c r="M539" i="7"/>
  <c r="N539" i="7"/>
  <c r="O539" i="7"/>
  <c r="P539" i="7"/>
  <c r="F563" i="7"/>
  <c r="G563" i="7"/>
  <c r="H563" i="7"/>
  <c r="I563" i="7"/>
  <c r="J563" i="7"/>
  <c r="K563" i="7"/>
  <c r="L563" i="7"/>
  <c r="M563" i="7"/>
  <c r="N563" i="7"/>
  <c r="O563" i="7"/>
  <c r="P563" i="7"/>
  <c r="F587" i="7"/>
  <c r="G587" i="7"/>
  <c r="H587" i="7"/>
  <c r="I587" i="7"/>
  <c r="J587" i="7"/>
  <c r="K587" i="7"/>
  <c r="L587" i="7"/>
  <c r="M587" i="7"/>
  <c r="N587" i="7"/>
  <c r="O587" i="7"/>
  <c r="P587" i="7"/>
  <c r="F611" i="7"/>
  <c r="G611" i="7"/>
  <c r="H611" i="7"/>
  <c r="I611" i="7"/>
  <c r="J611" i="7"/>
  <c r="K611" i="7"/>
  <c r="L611" i="7"/>
  <c r="M611" i="7"/>
  <c r="N611" i="7"/>
  <c r="O611" i="7"/>
  <c r="P611" i="7"/>
  <c r="F635" i="7"/>
  <c r="G635" i="7"/>
  <c r="H635" i="7"/>
  <c r="I635" i="7"/>
  <c r="J635" i="7"/>
  <c r="K635" i="7"/>
  <c r="L635" i="7"/>
  <c r="M635" i="7"/>
  <c r="N635" i="7"/>
  <c r="O635" i="7"/>
  <c r="P635" i="7"/>
  <c r="F659" i="7"/>
  <c r="G659" i="7"/>
  <c r="H659" i="7"/>
  <c r="I659" i="7"/>
  <c r="J659" i="7"/>
  <c r="K659" i="7"/>
  <c r="L659" i="7"/>
  <c r="M659" i="7"/>
  <c r="N659" i="7"/>
  <c r="O659" i="7"/>
  <c r="P659" i="7"/>
  <c r="F683" i="7"/>
  <c r="G683" i="7"/>
  <c r="H683" i="7"/>
  <c r="I683" i="7"/>
  <c r="J683" i="7"/>
  <c r="K683" i="7"/>
  <c r="L683" i="7"/>
  <c r="M683" i="7"/>
  <c r="N683" i="7"/>
  <c r="O683" i="7"/>
  <c r="P683" i="7"/>
  <c r="F707" i="7"/>
  <c r="G707" i="7"/>
  <c r="H707" i="7"/>
  <c r="I707" i="7"/>
  <c r="J707" i="7"/>
  <c r="K707" i="7"/>
  <c r="L707" i="7"/>
  <c r="M707" i="7"/>
  <c r="N707" i="7"/>
  <c r="O707" i="7"/>
  <c r="P707" i="7"/>
  <c r="F59" i="7"/>
  <c r="G59" i="7"/>
  <c r="H59" i="7"/>
  <c r="I59" i="7"/>
  <c r="J59" i="7"/>
  <c r="K59" i="7"/>
  <c r="L59" i="7"/>
  <c r="M59" i="7"/>
  <c r="N59" i="7"/>
  <c r="O59" i="7"/>
  <c r="P59" i="7"/>
  <c r="F123" i="7"/>
  <c r="G123" i="7"/>
  <c r="H123" i="7"/>
  <c r="I123" i="7"/>
  <c r="J123" i="7"/>
  <c r="K123" i="7"/>
  <c r="L123" i="7"/>
  <c r="M123" i="7"/>
  <c r="N123" i="7"/>
  <c r="O123" i="7"/>
  <c r="P123" i="7"/>
  <c r="F163" i="7"/>
  <c r="G163" i="7"/>
  <c r="H163" i="7"/>
  <c r="I163" i="7"/>
  <c r="J163" i="7"/>
  <c r="K163" i="7"/>
  <c r="L163" i="7"/>
  <c r="M163" i="7"/>
  <c r="N163" i="7"/>
  <c r="O163" i="7"/>
  <c r="P163" i="7"/>
  <c r="F195" i="7"/>
  <c r="G195" i="7"/>
  <c r="H195" i="7"/>
  <c r="I195" i="7"/>
  <c r="J195" i="7"/>
  <c r="K195" i="7"/>
  <c r="L195" i="7"/>
  <c r="M195" i="7"/>
  <c r="N195" i="7"/>
  <c r="O195" i="7"/>
  <c r="P195" i="7"/>
  <c r="F219" i="7"/>
  <c r="G219" i="7"/>
  <c r="H219" i="7"/>
  <c r="I219" i="7"/>
  <c r="J219" i="7"/>
  <c r="K219" i="7"/>
  <c r="L219" i="7"/>
  <c r="M219" i="7"/>
  <c r="N219" i="7"/>
  <c r="O219" i="7"/>
  <c r="P219" i="7"/>
  <c r="F251" i="7"/>
  <c r="G251" i="7"/>
  <c r="H251" i="7"/>
  <c r="I251" i="7"/>
  <c r="J251" i="7"/>
  <c r="K251" i="7"/>
  <c r="L251" i="7"/>
  <c r="M251" i="7"/>
  <c r="N251" i="7"/>
  <c r="O251" i="7"/>
  <c r="P251" i="7"/>
  <c r="F275" i="7"/>
  <c r="G275" i="7"/>
  <c r="H275" i="7"/>
  <c r="I275" i="7"/>
  <c r="J275" i="7"/>
  <c r="K275" i="7"/>
  <c r="L275" i="7"/>
  <c r="M275" i="7"/>
  <c r="N275" i="7"/>
  <c r="O275" i="7"/>
  <c r="P275" i="7"/>
  <c r="F299" i="7"/>
  <c r="G299" i="7"/>
  <c r="H299" i="7"/>
  <c r="I299" i="7"/>
  <c r="J299" i="7"/>
  <c r="K299" i="7"/>
  <c r="L299" i="7"/>
  <c r="M299" i="7"/>
  <c r="N299" i="7"/>
  <c r="O299" i="7"/>
  <c r="P299" i="7"/>
  <c r="F323" i="7"/>
  <c r="G323" i="7"/>
  <c r="H323" i="7"/>
  <c r="I323" i="7"/>
  <c r="J323" i="7"/>
  <c r="K323" i="7"/>
  <c r="L323" i="7"/>
  <c r="M323" i="7"/>
  <c r="N323" i="7"/>
  <c r="O323" i="7"/>
  <c r="P323" i="7"/>
  <c r="F339" i="7"/>
  <c r="G339" i="7"/>
  <c r="H339" i="7"/>
  <c r="I339" i="7"/>
  <c r="J339" i="7"/>
  <c r="K339" i="7"/>
  <c r="L339" i="7"/>
  <c r="M339" i="7"/>
  <c r="N339" i="7"/>
  <c r="O339" i="7"/>
  <c r="P339" i="7"/>
  <c r="F363" i="7"/>
  <c r="G363" i="7"/>
  <c r="H363" i="7"/>
  <c r="I363" i="7"/>
  <c r="J363" i="7"/>
  <c r="K363" i="7"/>
  <c r="L363" i="7"/>
  <c r="M363" i="7"/>
  <c r="N363" i="7"/>
  <c r="O363" i="7"/>
  <c r="P363" i="7"/>
  <c r="F411" i="7"/>
  <c r="G411" i="7"/>
  <c r="H411" i="7"/>
  <c r="I411" i="7"/>
  <c r="J411" i="7"/>
  <c r="K411" i="7"/>
  <c r="L411" i="7"/>
  <c r="M411" i="7"/>
  <c r="N411" i="7"/>
  <c r="O411" i="7"/>
  <c r="P411" i="7"/>
  <c r="F435" i="7"/>
  <c r="G435" i="7"/>
  <c r="H435" i="7"/>
  <c r="I435" i="7"/>
  <c r="J435" i="7"/>
  <c r="K435" i="7"/>
  <c r="L435" i="7"/>
  <c r="M435" i="7"/>
  <c r="N435" i="7"/>
  <c r="O435" i="7"/>
  <c r="P435" i="7"/>
  <c r="F459" i="7"/>
  <c r="G459" i="7"/>
  <c r="H459" i="7"/>
  <c r="I459" i="7"/>
  <c r="J459" i="7"/>
  <c r="K459" i="7"/>
  <c r="L459" i="7"/>
  <c r="M459" i="7"/>
  <c r="N459" i="7"/>
  <c r="O459" i="7"/>
  <c r="P459" i="7"/>
  <c r="F483" i="7"/>
  <c r="G483" i="7"/>
  <c r="H483" i="7"/>
  <c r="I483" i="7"/>
  <c r="J483" i="7"/>
  <c r="K483" i="7"/>
  <c r="L483" i="7"/>
  <c r="M483" i="7"/>
  <c r="N483" i="7"/>
  <c r="O483" i="7"/>
  <c r="P483" i="7"/>
  <c r="F507" i="7"/>
  <c r="G507" i="7"/>
  <c r="H507" i="7"/>
  <c r="I507" i="7"/>
  <c r="J507" i="7"/>
  <c r="K507" i="7"/>
  <c r="L507" i="7"/>
  <c r="M507" i="7"/>
  <c r="N507" i="7"/>
  <c r="O507" i="7"/>
  <c r="P507" i="7"/>
  <c r="F531" i="7"/>
  <c r="G531" i="7"/>
  <c r="H531" i="7"/>
  <c r="I531" i="7"/>
  <c r="J531" i="7"/>
  <c r="K531" i="7"/>
  <c r="L531" i="7"/>
  <c r="M531" i="7"/>
  <c r="N531" i="7"/>
  <c r="O531" i="7"/>
  <c r="P531" i="7"/>
  <c r="F555" i="7"/>
  <c r="G555" i="7"/>
  <c r="H555" i="7"/>
  <c r="I555" i="7"/>
  <c r="J555" i="7"/>
  <c r="K555" i="7"/>
  <c r="L555" i="7"/>
  <c r="M555" i="7"/>
  <c r="N555" i="7"/>
  <c r="O555" i="7"/>
  <c r="P555" i="7"/>
  <c r="F579" i="7"/>
  <c r="G579" i="7"/>
  <c r="H579" i="7"/>
  <c r="I579" i="7"/>
  <c r="J579" i="7"/>
  <c r="K579" i="7"/>
  <c r="L579" i="7"/>
  <c r="M579" i="7"/>
  <c r="N579" i="7"/>
  <c r="O579" i="7"/>
  <c r="P579" i="7"/>
  <c r="F603" i="7"/>
  <c r="G603" i="7"/>
  <c r="H603" i="7"/>
  <c r="I603" i="7"/>
  <c r="J603" i="7"/>
  <c r="K603" i="7"/>
  <c r="L603" i="7"/>
  <c r="M603" i="7"/>
  <c r="N603" i="7"/>
  <c r="O603" i="7"/>
  <c r="P603" i="7"/>
  <c r="F627" i="7"/>
  <c r="G627" i="7"/>
  <c r="H627" i="7"/>
  <c r="I627" i="7"/>
  <c r="J627" i="7"/>
  <c r="K627" i="7"/>
  <c r="L627" i="7"/>
  <c r="M627" i="7"/>
  <c r="N627" i="7"/>
  <c r="O627" i="7"/>
  <c r="P627" i="7"/>
  <c r="F651" i="7"/>
  <c r="G651" i="7"/>
  <c r="H651" i="7"/>
  <c r="I651" i="7"/>
  <c r="J651" i="7"/>
  <c r="K651" i="7"/>
  <c r="L651" i="7"/>
  <c r="M651" i="7"/>
  <c r="N651" i="7"/>
  <c r="O651" i="7"/>
  <c r="P651" i="7"/>
  <c r="F675" i="7"/>
  <c r="G675" i="7"/>
  <c r="H675" i="7"/>
  <c r="I675" i="7"/>
  <c r="J675" i="7"/>
  <c r="K675" i="7"/>
  <c r="L675" i="7"/>
  <c r="M675" i="7"/>
  <c r="N675" i="7"/>
  <c r="O675" i="7"/>
  <c r="P675" i="7"/>
  <c r="F699" i="7"/>
  <c r="G699" i="7"/>
  <c r="H699" i="7"/>
  <c r="I699" i="7"/>
  <c r="J699" i="7"/>
  <c r="K699" i="7"/>
  <c r="L699" i="7"/>
  <c r="M699" i="7"/>
  <c r="N699" i="7"/>
  <c r="O699" i="7"/>
  <c r="P699" i="7"/>
  <c r="F723" i="7"/>
  <c r="G723" i="7"/>
  <c r="H723" i="7"/>
  <c r="I723" i="7"/>
  <c r="J723" i="7"/>
  <c r="K723" i="7"/>
  <c r="L723" i="7"/>
  <c r="M723" i="7"/>
  <c r="N723" i="7"/>
  <c r="O723" i="7"/>
  <c r="P723" i="7"/>
  <c r="F12" i="7"/>
  <c r="G12" i="7"/>
  <c r="H12" i="7"/>
  <c r="I12" i="7"/>
  <c r="J12" i="7"/>
  <c r="K12" i="7"/>
  <c r="L12" i="7"/>
  <c r="M12" i="7"/>
  <c r="N12" i="7"/>
  <c r="O12" i="7"/>
  <c r="P12" i="7"/>
  <c r="F20" i="7"/>
  <c r="G20" i="7"/>
  <c r="H20" i="7"/>
  <c r="I20" i="7"/>
  <c r="J20" i="7"/>
  <c r="K20" i="7"/>
  <c r="L20" i="7"/>
  <c r="M20" i="7"/>
  <c r="N20" i="7"/>
  <c r="O20" i="7"/>
  <c r="P20" i="7"/>
  <c r="F28" i="7"/>
  <c r="G28" i="7"/>
  <c r="H28" i="7"/>
  <c r="I28" i="7"/>
  <c r="J28" i="7"/>
  <c r="K28" i="7"/>
  <c r="L28" i="7"/>
  <c r="M28" i="7"/>
  <c r="N28" i="7"/>
  <c r="O28" i="7"/>
  <c r="P28" i="7"/>
  <c r="F36" i="7"/>
  <c r="G36" i="7"/>
  <c r="H36" i="7"/>
  <c r="I36" i="7"/>
  <c r="J36" i="7"/>
  <c r="K36" i="7"/>
  <c r="L36" i="7"/>
  <c r="M36" i="7"/>
  <c r="N36" i="7"/>
  <c r="O36" i="7"/>
  <c r="P36" i="7"/>
  <c r="F44" i="7"/>
  <c r="G44" i="7"/>
  <c r="H44" i="7"/>
  <c r="I44" i="7"/>
  <c r="J44" i="7"/>
  <c r="K44" i="7"/>
  <c r="L44" i="7"/>
  <c r="M44" i="7"/>
  <c r="N44" i="7"/>
  <c r="O44" i="7"/>
  <c r="P44" i="7"/>
  <c r="F52" i="7"/>
  <c r="G52" i="7"/>
  <c r="H52" i="7"/>
  <c r="I52" i="7"/>
  <c r="J52" i="7"/>
  <c r="K52" i="7"/>
  <c r="L52" i="7"/>
  <c r="M52" i="7"/>
  <c r="N52" i="7"/>
  <c r="O52" i="7"/>
  <c r="P52" i="7"/>
  <c r="F60" i="7"/>
  <c r="G60" i="7"/>
  <c r="H60" i="7"/>
  <c r="I60" i="7"/>
  <c r="J60" i="7"/>
  <c r="K60" i="7"/>
  <c r="L60" i="7"/>
  <c r="M60" i="7"/>
  <c r="N60" i="7"/>
  <c r="O60" i="7"/>
  <c r="P60" i="7"/>
  <c r="F68" i="7"/>
  <c r="G68" i="7"/>
  <c r="H68" i="7"/>
  <c r="I68" i="7"/>
  <c r="J68" i="7"/>
  <c r="K68" i="7"/>
  <c r="L68" i="7"/>
  <c r="M68" i="7"/>
  <c r="N68" i="7"/>
  <c r="O68" i="7"/>
  <c r="P68" i="7"/>
  <c r="F76" i="7"/>
  <c r="G76" i="7"/>
  <c r="H76" i="7"/>
  <c r="I76" i="7"/>
  <c r="J76" i="7"/>
  <c r="K76" i="7"/>
  <c r="L76" i="7"/>
  <c r="M76" i="7"/>
  <c r="N76" i="7"/>
  <c r="O76" i="7"/>
  <c r="P76" i="7"/>
  <c r="F84" i="7"/>
  <c r="G84" i="7"/>
  <c r="H84" i="7"/>
  <c r="I84" i="7"/>
  <c r="J84" i="7"/>
  <c r="K84" i="7"/>
  <c r="L84" i="7"/>
  <c r="M84" i="7"/>
  <c r="N84" i="7"/>
  <c r="O84" i="7"/>
  <c r="P84" i="7"/>
  <c r="F92" i="7"/>
  <c r="G92" i="7"/>
  <c r="H92" i="7"/>
  <c r="I92" i="7"/>
  <c r="J92" i="7"/>
  <c r="K92" i="7"/>
  <c r="L92" i="7"/>
  <c r="M92" i="7"/>
  <c r="N92" i="7"/>
  <c r="O92" i="7"/>
  <c r="P92" i="7"/>
  <c r="F100" i="7"/>
  <c r="G100" i="7"/>
  <c r="H100" i="7"/>
  <c r="I100" i="7"/>
  <c r="J100" i="7"/>
  <c r="K100" i="7"/>
  <c r="L100" i="7"/>
  <c r="M100" i="7"/>
  <c r="N100" i="7"/>
  <c r="O100" i="7"/>
  <c r="P100" i="7"/>
  <c r="F108" i="7"/>
  <c r="G108" i="7"/>
  <c r="H108" i="7"/>
  <c r="I108" i="7"/>
  <c r="J108" i="7"/>
  <c r="K108" i="7"/>
  <c r="L108" i="7"/>
  <c r="M108" i="7"/>
  <c r="N108" i="7"/>
  <c r="O108" i="7"/>
  <c r="P108" i="7"/>
  <c r="F116" i="7"/>
  <c r="G116" i="7"/>
  <c r="H116" i="7"/>
  <c r="I116" i="7"/>
  <c r="J116" i="7"/>
  <c r="K116" i="7"/>
  <c r="L116" i="7"/>
  <c r="M116" i="7"/>
  <c r="N116" i="7"/>
  <c r="O116" i="7"/>
  <c r="P116" i="7"/>
  <c r="F124" i="7"/>
  <c r="G124" i="7"/>
  <c r="H124" i="7"/>
  <c r="I124" i="7"/>
  <c r="J124" i="7"/>
  <c r="K124" i="7"/>
  <c r="L124" i="7"/>
  <c r="M124" i="7"/>
  <c r="N124" i="7"/>
  <c r="O124" i="7"/>
  <c r="P124" i="7"/>
  <c r="F132" i="7"/>
  <c r="G132" i="7"/>
  <c r="H132" i="7"/>
  <c r="I132" i="7"/>
  <c r="J132" i="7"/>
  <c r="K132" i="7"/>
  <c r="L132" i="7"/>
  <c r="M132" i="7"/>
  <c r="N132" i="7"/>
  <c r="O132" i="7"/>
  <c r="P132" i="7"/>
  <c r="F140" i="7"/>
  <c r="G140" i="7"/>
  <c r="H140" i="7"/>
  <c r="I140" i="7"/>
  <c r="J140" i="7"/>
  <c r="K140" i="7"/>
  <c r="L140" i="7"/>
  <c r="M140" i="7"/>
  <c r="N140" i="7"/>
  <c r="O140" i="7"/>
  <c r="P140" i="7"/>
  <c r="F148" i="7"/>
  <c r="G148" i="7"/>
  <c r="H148" i="7"/>
  <c r="I148" i="7"/>
  <c r="J148" i="7"/>
  <c r="K148" i="7"/>
  <c r="L148" i="7"/>
  <c r="M148" i="7"/>
  <c r="N148" i="7"/>
  <c r="O148" i="7"/>
  <c r="P148" i="7"/>
  <c r="F156" i="7"/>
  <c r="G156" i="7"/>
  <c r="H156" i="7"/>
  <c r="I156" i="7"/>
  <c r="J156" i="7"/>
  <c r="K156" i="7"/>
  <c r="L156" i="7"/>
  <c r="M156" i="7"/>
  <c r="N156" i="7"/>
  <c r="O156" i="7"/>
  <c r="P156" i="7"/>
  <c r="F164" i="7"/>
  <c r="G164" i="7"/>
  <c r="H164" i="7"/>
  <c r="I164" i="7"/>
  <c r="J164" i="7"/>
  <c r="K164" i="7"/>
  <c r="L164" i="7"/>
  <c r="M164" i="7"/>
  <c r="N164" i="7"/>
  <c r="O164" i="7"/>
  <c r="P164" i="7"/>
  <c r="F172" i="7"/>
  <c r="G172" i="7"/>
  <c r="H172" i="7"/>
  <c r="I172" i="7"/>
  <c r="J172" i="7"/>
  <c r="K172" i="7"/>
  <c r="L172" i="7"/>
  <c r="M172" i="7"/>
  <c r="N172" i="7"/>
  <c r="O172" i="7"/>
  <c r="P172" i="7"/>
  <c r="F180" i="7"/>
  <c r="G180" i="7"/>
  <c r="H180" i="7"/>
  <c r="I180" i="7"/>
  <c r="J180" i="7"/>
  <c r="K180" i="7"/>
  <c r="L180" i="7"/>
  <c r="M180" i="7"/>
  <c r="N180" i="7"/>
  <c r="O180" i="7"/>
  <c r="P180" i="7"/>
  <c r="F188" i="7"/>
  <c r="G188" i="7"/>
  <c r="H188" i="7"/>
  <c r="I188" i="7"/>
  <c r="J188" i="7"/>
  <c r="K188" i="7"/>
  <c r="L188" i="7"/>
  <c r="M188" i="7"/>
  <c r="N188" i="7"/>
  <c r="O188" i="7"/>
  <c r="P188" i="7"/>
  <c r="F196" i="7"/>
  <c r="G196" i="7"/>
  <c r="H196" i="7"/>
  <c r="I196" i="7"/>
  <c r="J196" i="7"/>
  <c r="K196" i="7"/>
  <c r="L196" i="7"/>
  <c r="M196" i="7"/>
  <c r="N196" i="7"/>
  <c r="O196" i="7"/>
  <c r="P196" i="7"/>
  <c r="F204" i="7"/>
  <c r="G204" i="7"/>
  <c r="H204" i="7"/>
  <c r="I204" i="7"/>
  <c r="J204" i="7"/>
  <c r="K204" i="7"/>
  <c r="L204" i="7"/>
  <c r="M204" i="7"/>
  <c r="N204" i="7"/>
  <c r="O204" i="7"/>
  <c r="P204" i="7"/>
  <c r="F212" i="7"/>
  <c r="G212" i="7"/>
  <c r="H212" i="7"/>
  <c r="I212" i="7"/>
  <c r="J212" i="7"/>
  <c r="K212" i="7"/>
  <c r="L212" i="7"/>
  <c r="M212" i="7"/>
  <c r="N212" i="7"/>
  <c r="O212" i="7"/>
  <c r="P212" i="7"/>
  <c r="F220" i="7"/>
  <c r="G220" i="7"/>
  <c r="H220" i="7"/>
  <c r="I220" i="7"/>
  <c r="J220" i="7"/>
  <c r="K220" i="7"/>
  <c r="L220" i="7"/>
  <c r="M220" i="7"/>
  <c r="N220" i="7"/>
  <c r="O220" i="7"/>
  <c r="P220" i="7"/>
  <c r="F228" i="7"/>
  <c r="G228" i="7"/>
  <c r="H228" i="7"/>
  <c r="I228" i="7"/>
  <c r="J228" i="7"/>
  <c r="K228" i="7"/>
  <c r="L228" i="7"/>
  <c r="M228" i="7"/>
  <c r="N228" i="7"/>
  <c r="O228" i="7"/>
  <c r="P228" i="7"/>
  <c r="F236" i="7"/>
  <c r="G236" i="7"/>
  <c r="H236" i="7"/>
  <c r="I236" i="7"/>
  <c r="J236" i="7"/>
  <c r="K236" i="7"/>
  <c r="L236" i="7"/>
  <c r="M236" i="7"/>
  <c r="N236" i="7"/>
  <c r="O236" i="7"/>
  <c r="P236" i="7"/>
  <c r="F244" i="7"/>
  <c r="G244" i="7"/>
  <c r="H244" i="7"/>
  <c r="I244" i="7"/>
  <c r="J244" i="7"/>
  <c r="K244" i="7"/>
  <c r="L244" i="7"/>
  <c r="M244" i="7"/>
  <c r="N244" i="7"/>
  <c r="O244" i="7"/>
  <c r="P244" i="7"/>
  <c r="F252" i="7"/>
  <c r="G252" i="7"/>
  <c r="H252" i="7"/>
  <c r="I252" i="7"/>
  <c r="J252" i="7"/>
  <c r="K252" i="7"/>
  <c r="L252" i="7"/>
  <c r="M252" i="7"/>
  <c r="N252" i="7"/>
  <c r="O252" i="7"/>
  <c r="P252" i="7"/>
  <c r="F260" i="7"/>
  <c r="G260" i="7"/>
  <c r="H260" i="7"/>
  <c r="I260" i="7"/>
  <c r="J260" i="7"/>
  <c r="K260" i="7"/>
  <c r="L260" i="7"/>
  <c r="M260" i="7"/>
  <c r="N260" i="7"/>
  <c r="O260" i="7"/>
  <c r="P260" i="7"/>
  <c r="F268" i="7"/>
  <c r="G268" i="7"/>
  <c r="H268" i="7"/>
  <c r="I268" i="7"/>
  <c r="J268" i="7"/>
  <c r="K268" i="7"/>
  <c r="L268" i="7"/>
  <c r="M268" i="7"/>
  <c r="N268" i="7"/>
  <c r="O268" i="7"/>
  <c r="P268" i="7"/>
  <c r="F276" i="7"/>
  <c r="G276" i="7"/>
  <c r="H276" i="7"/>
  <c r="I276" i="7"/>
  <c r="J276" i="7"/>
  <c r="K276" i="7"/>
  <c r="L276" i="7"/>
  <c r="M276" i="7"/>
  <c r="N276" i="7"/>
  <c r="O276" i="7"/>
  <c r="P276" i="7"/>
  <c r="F284" i="7"/>
  <c r="G284" i="7"/>
  <c r="H284" i="7"/>
  <c r="I284" i="7"/>
  <c r="J284" i="7"/>
  <c r="K284" i="7"/>
  <c r="L284" i="7"/>
  <c r="M284" i="7"/>
  <c r="N284" i="7"/>
  <c r="O284" i="7"/>
  <c r="P284" i="7"/>
  <c r="F292" i="7"/>
  <c r="G292" i="7"/>
  <c r="H292" i="7"/>
  <c r="I292" i="7"/>
  <c r="J292" i="7"/>
  <c r="K292" i="7"/>
  <c r="L292" i="7"/>
  <c r="M292" i="7"/>
  <c r="N292" i="7"/>
  <c r="O292" i="7"/>
  <c r="P292" i="7"/>
  <c r="F300" i="7"/>
  <c r="G300" i="7"/>
  <c r="H300" i="7"/>
  <c r="I300" i="7"/>
  <c r="J300" i="7"/>
  <c r="K300" i="7"/>
  <c r="L300" i="7"/>
  <c r="M300" i="7"/>
  <c r="N300" i="7"/>
  <c r="O300" i="7"/>
  <c r="P300" i="7"/>
  <c r="F308" i="7"/>
  <c r="G308" i="7"/>
  <c r="H308" i="7"/>
  <c r="I308" i="7"/>
  <c r="J308" i="7"/>
  <c r="K308" i="7"/>
  <c r="L308" i="7"/>
  <c r="M308" i="7"/>
  <c r="N308" i="7"/>
  <c r="O308" i="7"/>
  <c r="P308" i="7"/>
  <c r="F316" i="7"/>
  <c r="G316" i="7"/>
  <c r="H316" i="7"/>
  <c r="I316" i="7"/>
  <c r="J316" i="7"/>
  <c r="K316" i="7"/>
  <c r="L316" i="7"/>
  <c r="M316" i="7"/>
  <c r="N316" i="7"/>
  <c r="O316" i="7"/>
  <c r="P316" i="7"/>
  <c r="F324" i="7"/>
  <c r="G324" i="7"/>
  <c r="H324" i="7"/>
  <c r="I324" i="7"/>
  <c r="J324" i="7"/>
  <c r="K324" i="7"/>
  <c r="L324" i="7"/>
  <c r="M324" i="7"/>
  <c r="N324" i="7"/>
  <c r="O324" i="7"/>
  <c r="P324" i="7"/>
  <c r="F332" i="7"/>
  <c r="G332" i="7"/>
  <c r="H332" i="7"/>
  <c r="I332" i="7"/>
  <c r="J332" i="7"/>
  <c r="K332" i="7"/>
  <c r="L332" i="7"/>
  <c r="M332" i="7"/>
  <c r="N332" i="7"/>
  <c r="O332" i="7"/>
  <c r="P332" i="7"/>
  <c r="F340" i="7"/>
  <c r="G340" i="7"/>
  <c r="H340" i="7"/>
  <c r="I340" i="7"/>
  <c r="J340" i="7"/>
  <c r="K340" i="7"/>
  <c r="L340" i="7"/>
  <c r="M340" i="7"/>
  <c r="N340" i="7"/>
  <c r="O340" i="7"/>
  <c r="P340" i="7"/>
  <c r="F348" i="7"/>
  <c r="G348" i="7"/>
  <c r="H348" i="7"/>
  <c r="I348" i="7"/>
  <c r="J348" i="7"/>
  <c r="K348" i="7"/>
  <c r="L348" i="7"/>
  <c r="M348" i="7"/>
  <c r="N348" i="7"/>
  <c r="O348" i="7"/>
  <c r="P348" i="7"/>
  <c r="F356" i="7"/>
  <c r="G356" i="7"/>
  <c r="H356" i="7"/>
  <c r="I356" i="7"/>
  <c r="J356" i="7"/>
  <c r="K356" i="7"/>
  <c r="L356" i="7"/>
  <c r="M356" i="7"/>
  <c r="N356" i="7"/>
  <c r="O356" i="7"/>
  <c r="P356" i="7"/>
  <c r="F364" i="7"/>
  <c r="G364" i="7"/>
  <c r="H364" i="7"/>
  <c r="I364" i="7"/>
  <c r="J364" i="7"/>
  <c r="K364" i="7"/>
  <c r="L364" i="7"/>
  <c r="M364" i="7"/>
  <c r="N364" i="7"/>
  <c r="O364" i="7"/>
  <c r="P364" i="7"/>
  <c r="F372" i="7"/>
  <c r="G372" i="7"/>
  <c r="H372" i="7"/>
  <c r="I372" i="7"/>
  <c r="J372" i="7"/>
  <c r="K372" i="7"/>
  <c r="L372" i="7"/>
  <c r="M372" i="7"/>
  <c r="N372" i="7"/>
  <c r="O372" i="7"/>
  <c r="P372" i="7"/>
  <c r="F380" i="7"/>
  <c r="G380" i="7"/>
  <c r="H380" i="7"/>
  <c r="I380" i="7"/>
  <c r="J380" i="7"/>
  <c r="K380" i="7"/>
  <c r="L380" i="7"/>
  <c r="M380" i="7"/>
  <c r="N380" i="7"/>
  <c r="O380" i="7"/>
  <c r="P380" i="7"/>
  <c r="F388" i="7"/>
  <c r="G388" i="7"/>
  <c r="H388" i="7"/>
  <c r="I388" i="7"/>
  <c r="J388" i="7"/>
  <c r="K388" i="7"/>
  <c r="L388" i="7"/>
  <c r="M388" i="7"/>
  <c r="N388" i="7"/>
  <c r="O388" i="7"/>
  <c r="P388" i="7"/>
  <c r="F396" i="7"/>
  <c r="G396" i="7"/>
  <c r="H396" i="7"/>
  <c r="I396" i="7"/>
  <c r="J396" i="7"/>
  <c r="K396" i="7"/>
  <c r="L396" i="7"/>
  <c r="M396" i="7"/>
  <c r="N396" i="7"/>
  <c r="O396" i="7"/>
  <c r="P396" i="7"/>
  <c r="F404" i="7"/>
  <c r="G404" i="7"/>
  <c r="H404" i="7"/>
  <c r="I404" i="7"/>
  <c r="J404" i="7"/>
  <c r="K404" i="7"/>
  <c r="L404" i="7"/>
  <c r="M404" i="7"/>
  <c r="N404" i="7"/>
  <c r="O404" i="7"/>
  <c r="P404" i="7"/>
  <c r="F412" i="7"/>
  <c r="G412" i="7"/>
  <c r="H412" i="7"/>
  <c r="I412" i="7"/>
  <c r="J412" i="7"/>
  <c r="K412" i="7"/>
  <c r="L412" i="7"/>
  <c r="M412" i="7"/>
  <c r="N412" i="7"/>
  <c r="O412" i="7"/>
  <c r="P412" i="7"/>
  <c r="F420" i="7"/>
  <c r="G420" i="7"/>
  <c r="H420" i="7"/>
  <c r="I420" i="7"/>
  <c r="J420" i="7"/>
  <c r="K420" i="7"/>
  <c r="L420" i="7"/>
  <c r="M420" i="7"/>
  <c r="N420" i="7"/>
  <c r="O420" i="7"/>
  <c r="P420" i="7"/>
  <c r="F428" i="7"/>
  <c r="G428" i="7"/>
  <c r="H428" i="7"/>
  <c r="I428" i="7"/>
  <c r="J428" i="7"/>
  <c r="K428" i="7"/>
  <c r="L428" i="7"/>
  <c r="M428" i="7"/>
  <c r="N428" i="7"/>
  <c r="O428" i="7"/>
  <c r="P428" i="7"/>
  <c r="F436" i="7"/>
  <c r="G436" i="7"/>
  <c r="H436" i="7"/>
  <c r="I436" i="7"/>
  <c r="J436" i="7"/>
  <c r="K436" i="7"/>
  <c r="L436" i="7"/>
  <c r="M436" i="7"/>
  <c r="N436" i="7"/>
  <c r="O436" i="7"/>
  <c r="P436" i="7"/>
  <c r="F444" i="7"/>
  <c r="G444" i="7"/>
  <c r="H444" i="7"/>
  <c r="I444" i="7"/>
  <c r="J444" i="7"/>
  <c r="K444" i="7"/>
  <c r="L444" i="7"/>
  <c r="M444" i="7"/>
  <c r="N444" i="7"/>
  <c r="O444" i="7"/>
  <c r="P444" i="7"/>
  <c r="F452" i="7"/>
  <c r="G452" i="7"/>
  <c r="H452" i="7"/>
  <c r="I452" i="7"/>
  <c r="J452" i="7"/>
  <c r="K452" i="7"/>
  <c r="L452" i="7"/>
  <c r="M452" i="7"/>
  <c r="N452" i="7"/>
  <c r="O452" i="7"/>
  <c r="P452" i="7"/>
  <c r="F460" i="7"/>
  <c r="G460" i="7"/>
  <c r="H460" i="7"/>
  <c r="I460" i="7"/>
  <c r="J460" i="7"/>
  <c r="K460" i="7"/>
  <c r="L460" i="7"/>
  <c r="M460" i="7"/>
  <c r="N460" i="7"/>
  <c r="O460" i="7"/>
  <c r="P460" i="7"/>
  <c r="F468" i="7"/>
  <c r="G468" i="7"/>
  <c r="H468" i="7"/>
  <c r="I468" i="7"/>
  <c r="J468" i="7"/>
  <c r="K468" i="7"/>
  <c r="L468" i="7"/>
  <c r="M468" i="7"/>
  <c r="N468" i="7"/>
  <c r="O468" i="7"/>
  <c r="P468" i="7"/>
  <c r="F476" i="7"/>
  <c r="G476" i="7"/>
  <c r="H476" i="7"/>
  <c r="I476" i="7"/>
  <c r="J476" i="7"/>
  <c r="K476" i="7"/>
  <c r="L476" i="7"/>
  <c r="M476" i="7"/>
  <c r="N476" i="7"/>
  <c r="O476" i="7"/>
  <c r="P476" i="7"/>
  <c r="F484" i="7"/>
  <c r="G484" i="7"/>
  <c r="H484" i="7"/>
  <c r="I484" i="7"/>
  <c r="J484" i="7"/>
  <c r="K484" i="7"/>
  <c r="L484" i="7"/>
  <c r="M484" i="7"/>
  <c r="N484" i="7"/>
  <c r="O484" i="7"/>
  <c r="P484" i="7"/>
  <c r="F492" i="7"/>
  <c r="G492" i="7"/>
  <c r="H492" i="7"/>
  <c r="I492" i="7"/>
  <c r="J492" i="7"/>
  <c r="K492" i="7"/>
  <c r="L492" i="7"/>
  <c r="M492" i="7"/>
  <c r="N492" i="7"/>
  <c r="O492" i="7"/>
  <c r="P492" i="7"/>
  <c r="F500" i="7"/>
  <c r="G500" i="7"/>
  <c r="H500" i="7"/>
  <c r="I500" i="7"/>
  <c r="J500" i="7"/>
  <c r="K500" i="7"/>
  <c r="L500" i="7"/>
  <c r="M500" i="7"/>
  <c r="N500" i="7"/>
  <c r="O500" i="7"/>
  <c r="P500" i="7"/>
  <c r="F508" i="7"/>
  <c r="G508" i="7"/>
  <c r="H508" i="7"/>
  <c r="I508" i="7"/>
  <c r="J508" i="7"/>
  <c r="K508" i="7"/>
  <c r="L508" i="7"/>
  <c r="M508" i="7"/>
  <c r="N508" i="7"/>
  <c r="O508" i="7"/>
  <c r="P508" i="7"/>
  <c r="F516" i="7"/>
  <c r="G516" i="7"/>
  <c r="H516" i="7"/>
  <c r="I516" i="7"/>
  <c r="J516" i="7"/>
  <c r="K516" i="7"/>
  <c r="L516" i="7"/>
  <c r="M516" i="7"/>
  <c r="N516" i="7"/>
  <c r="O516" i="7"/>
  <c r="P516" i="7"/>
  <c r="F524" i="7"/>
  <c r="G524" i="7"/>
  <c r="H524" i="7"/>
  <c r="I524" i="7"/>
  <c r="J524" i="7"/>
  <c r="K524" i="7"/>
  <c r="L524" i="7"/>
  <c r="M524" i="7"/>
  <c r="N524" i="7"/>
  <c r="O524" i="7"/>
  <c r="P524" i="7"/>
  <c r="F532" i="7"/>
  <c r="G532" i="7"/>
  <c r="H532" i="7"/>
  <c r="I532" i="7"/>
  <c r="J532" i="7"/>
  <c r="K532" i="7"/>
  <c r="L532" i="7"/>
  <c r="M532" i="7"/>
  <c r="N532" i="7"/>
  <c r="O532" i="7"/>
  <c r="P532" i="7"/>
  <c r="F540" i="7"/>
  <c r="G540" i="7"/>
  <c r="H540" i="7"/>
  <c r="I540" i="7"/>
  <c r="J540" i="7"/>
  <c r="K540" i="7"/>
  <c r="L540" i="7"/>
  <c r="M540" i="7"/>
  <c r="N540" i="7"/>
  <c r="O540" i="7"/>
  <c r="P540" i="7"/>
  <c r="F548" i="7"/>
  <c r="G548" i="7"/>
  <c r="H548" i="7"/>
  <c r="I548" i="7"/>
  <c r="J548" i="7"/>
  <c r="K548" i="7"/>
  <c r="L548" i="7"/>
  <c r="M548" i="7"/>
  <c r="N548" i="7"/>
  <c r="O548" i="7"/>
  <c r="P548" i="7"/>
  <c r="F556" i="7"/>
  <c r="G556" i="7"/>
  <c r="H556" i="7"/>
  <c r="I556" i="7"/>
  <c r="J556" i="7"/>
  <c r="K556" i="7"/>
  <c r="L556" i="7"/>
  <c r="M556" i="7"/>
  <c r="N556" i="7"/>
  <c r="O556" i="7"/>
  <c r="P556" i="7"/>
  <c r="F564" i="7"/>
  <c r="G564" i="7"/>
  <c r="H564" i="7"/>
  <c r="I564" i="7"/>
  <c r="J564" i="7"/>
  <c r="K564" i="7"/>
  <c r="L564" i="7"/>
  <c r="M564" i="7"/>
  <c r="N564" i="7"/>
  <c r="O564" i="7"/>
  <c r="P564" i="7"/>
  <c r="F572" i="7"/>
  <c r="G572" i="7"/>
  <c r="H572" i="7"/>
  <c r="I572" i="7"/>
  <c r="J572" i="7"/>
  <c r="K572" i="7"/>
  <c r="L572" i="7"/>
  <c r="M572" i="7"/>
  <c r="N572" i="7"/>
  <c r="O572" i="7"/>
  <c r="P572" i="7"/>
  <c r="F580" i="7"/>
  <c r="G580" i="7"/>
  <c r="H580" i="7"/>
  <c r="I580" i="7"/>
  <c r="J580" i="7"/>
  <c r="K580" i="7"/>
  <c r="L580" i="7"/>
  <c r="M580" i="7"/>
  <c r="N580" i="7"/>
  <c r="O580" i="7"/>
  <c r="P580" i="7"/>
  <c r="F588" i="7"/>
  <c r="G588" i="7"/>
  <c r="H588" i="7"/>
  <c r="I588" i="7"/>
  <c r="J588" i="7"/>
  <c r="K588" i="7"/>
  <c r="L588" i="7"/>
  <c r="M588" i="7"/>
  <c r="N588" i="7"/>
  <c r="O588" i="7"/>
  <c r="P588" i="7"/>
  <c r="F596" i="7"/>
  <c r="G596" i="7"/>
  <c r="H596" i="7"/>
  <c r="I596" i="7"/>
  <c r="J596" i="7"/>
  <c r="K596" i="7"/>
  <c r="L596" i="7"/>
  <c r="M596" i="7"/>
  <c r="N596" i="7"/>
  <c r="O596" i="7"/>
  <c r="P596" i="7"/>
  <c r="F604" i="7"/>
  <c r="G604" i="7"/>
  <c r="H604" i="7"/>
  <c r="I604" i="7"/>
  <c r="J604" i="7"/>
  <c r="K604" i="7"/>
  <c r="L604" i="7"/>
  <c r="M604" i="7"/>
  <c r="N604" i="7"/>
  <c r="O604" i="7"/>
  <c r="P604" i="7"/>
  <c r="F612" i="7"/>
  <c r="G612" i="7"/>
  <c r="H612" i="7"/>
  <c r="I612" i="7"/>
  <c r="J612" i="7"/>
  <c r="K612" i="7"/>
  <c r="L612" i="7"/>
  <c r="M612" i="7"/>
  <c r="N612" i="7"/>
  <c r="O612" i="7"/>
  <c r="P612" i="7"/>
  <c r="F620" i="7"/>
  <c r="G620" i="7"/>
  <c r="H620" i="7"/>
  <c r="I620" i="7"/>
  <c r="J620" i="7"/>
  <c r="K620" i="7"/>
  <c r="L620" i="7"/>
  <c r="M620" i="7"/>
  <c r="N620" i="7"/>
  <c r="O620" i="7"/>
  <c r="P620" i="7"/>
  <c r="F628" i="7"/>
  <c r="G628" i="7"/>
  <c r="H628" i="7"/>
  <c r="I628" i="7"/>
  <c r="J628" i="7"/>
  <c r="K628" i="7"/>
  <c r="L628" i="7"/>
  <c r="M628" i="7"/>
  <c r="N628" i="7"/>
  <c r="O628" i="7"/>
  <c r="P628" i="7"/>
  <c r="F636" i="7"/>
  <c r="G636" i="7"/>
  <c r="H636" i="7"/>
  <c r="I636" i="7"/>
  <c r="J636" i="7"/>
  <c r="K636" i="7"/>
  <c r="L636" i="7"/>
  <c r="M636" i="7"/>
  <c r="N636" i="7"/>
  <c r="O636" i="7"/>
  <c r="P636" i="7"/>
  <c r="F644" i="7"/>
  <c r="G644" i="7"/>
  <c r="H644" i="7"/>
  <c r="I644" i="7"/>
  <c r="J644" i="7"/>
  <c r="K644" i="7"/>
  <c r="L644" i="7"/>
  <c r="M644" i="7"/>
  <c r="N644" i="7"/>
  <c r="O644" i="7"/>
  <c r="P644" i="7"/>
  <c r="F652" i="7"/>
  <c r="G652" i="7"/>
  <c r="H652" i="7"/>
  <c r="I652" i="7"/>
  <c r="J652" i="7"/>
  <c r="K652" i="7"/>
  <c r="L652" i="7"/>
  <c r="M652" i="7"/>
  <c r="N652" i="7"/>
  <c r="O652" i="7"/>
  <c r="P652" i="7"/>
  <c r="F660" i="7"/>
  <c r="G660" i="7"/>
  <c r="H660" i="7"/>
  <c r="I660" i="7"/>
  <c r="J660" i="7"/>
  <c r="K660" i="7"/>
  <c r="L660" i="7"/>
  <c r="M660" i="7"/>
  <c r="N660" i="7"/>
  <c r="O660" i="7"/>
  <c r="P660" i="7"/>
  <c r="F668" i="7"/>
  <c r="G668" i="7"/>
  <c r="H668" i="7"/>
  <c r="I668" i="7"/>
  <c r="J668" i="7"/>
  <c r="K668" i="7"/>
  <c r="L668" i="7"/>
  <c r="M668" i="7"/>
  <c r="N668" i="7"/>
  <c r="O668" i="7"/>
  <c r="P668" i="7"/>
  <c r="F676" i="7"/>
  <c r="G676" i="7"/>
  <c r="H676" i="7"/>
  <c r="I676" i="7"/>
  <c r="J676" i="7"/>
  <c r="K676" i="7"/>
  <c r="L676" i="7"/>
  <c r="M676" i="7"/>
  <c r="N676" i="7"/>
  <c r="O676" i="7"/>
  <c r="P676" i="7"/>
  <c r="F684" i="7"/>
  <c r="G684" i="7"/>
  <c r="H684" i="7"/>
  <c r="I684" i="7"/>
  <c r="J684" i="7"/>
  <c r="K684" i="7"/>
  <c r="L684" i="7"/>
  <c r="M684" i="7"/>
  <c r="N684" i="7"/>
  <c r="O684" i="7"/>
  <c r="P684" i="7"/>
  <c r="F692" i="7"/>
  <c r="G692" i="7"/>
  <c r="H692" i="7"/>
  <c r="I692" i="7"/>
  <c r="J692" i="7"/>
  <c r="K692" i="7"/>
  <c r="L692" i="7"/>
  <c r="M692" i="7"/>
  <c r="N692" i="7"/>
  <c r="O692" i="7"/>
  <c r="P692" i="7"/>
  <c r="F700" i="7"/>
  <c r="G700" i="7"/>
  <c r="H700" i="7"/>
  <c r="I700" i="7"/>
  <c r="J700" i="7"/>
  <c r="K700" i="7"/>
  <c r="L700" i="7"/>
  <c r="M700" i="7"/>
  <c r="N700" i="7"/>
  <c r="O700" i="7"/>
  <c r="P700" i="7"/>
  <c r="F708" i="7"/>
  <c r="G708" i="7"/>
  <c r="H708" i="7"/>
  <c r="I708" i="7"/>
  <c r="J708" i="7"/>
  <c r="K708" i="7"/>
  <c r="L708" i="7"/>
  <c r="M708" i="7"/>
  <c r="N708" i="7"/>
  <c r="O708" i="7"/>
  <c r="P708" i="7"/>
  <c r="F716" i="7"/>
  <c r="G716" i="7"/>
  <c r="H716" i="7"/>
  <c r="I716" i="7"/>
  <c r="J716" i="7"/>
  <c r="K716" i="7"/>
  <c r="L716" i="7"/>
  <c r="M716" i="7"/>
  <c r="N716" i="7"/>
  <c r="O716" i="7"/>
  <c r="P716" i="7"/>
  <c r="F724" i="7"/>
  <c r="G724" i="7"/>
  <c r="H724" i="7"/>
  <c r="I724" i="7"/>
  <c r="J724" i="7"/>
  <c r="K724" i="7"/>
  <c r="L724" i="7"/>
  <c r="M724" i="7"/>
  <c r="N724" i="7"/>
  <c r="O724" i="7"/>
  <c r="P724" i="7"/>
  <c r="F13" i="7"/>
  <c r="G13" i="7"/>
  <c r="H13" i="7"/>
  <c r="I13" i="7"/>
  <c r="J13" i="7"/>
  <c r="K13" i="7"/>
  <c r="L13" i="7"/>
  <c r="M13" i="7"/>
  <c r="N13" i="7"/>
  <c r="O13" i="7"/>
  <c r="P13" i="7"/>
  <c r="F37" i="7"/>
  <c r="G37" i="7"/>
  <c r="H37" i="7"/>
  <c r="I37" i="7"/>
  <c r="J37" i="7"/>
  <c r="K37" i="7"/>
  <c r="L37" i="7"/>
  <c r="M37" i="7"/>
  <c r="N37" i="7"/>
  <c r="O37" i="7"/>
  <c r="P37" i="7"/>
  <c r="F53" i="7"/>
  <c r="G53" i="7"/>
  <c r="H53" i="7"/>
  <c r="I53" i="7"/>
  <c r="J53" i="7"/>
  <c r="K53" i="7"/>
  <c r="L53" i="7"/>
  <c r="M53" i="7"/>
  <c r="N53" i="7"/>
  <c r="O53" i="7"/>
  <c r="P53" i="7"/>
  <c r="F77" i="7"/>
  <c r="G77" i="7"/>
  <c r="H77" i="7"/>
  <c r="I77" i="7"/>
  <c r="J77" i="7"/>
  <c r="K77" i="7"/>
  <c r="L77" i="7"/>
  <c r="M77" i="7"/>
  <c r="N77" i="7"/>
  <c r="O77" i="7"/>
  <c r="P77" i="7"/>
  <c r="F93" i="7"/>
  <c r="G93" i="7"/>
  <c r="H93" i="7"/>
  <c r="I93" i="7"/>
  <c r="J93" i="7"/>
  <c r="K93" i="7"/>
  <c r="L93" i="7"/>
  <c r="M93" i="7"/>
  <c r="N93" i="7"/>
  <c r="O93" i="7"/>
  <c r="P93" i="7"/>
  <c r="F109" i="7"/>
  <c r="G109" i="7"/>
  <c r="H109" i="7"/>
  <c r="I109" i="7"/>
  <c r="J109" i="7"/>
  <c r="K109" i="7"/>
  <c r="L109" i="7"/>
  <c r="M109" i="7"/>
  <c r="N109" i="7"/>
  <c r="O109" i="7"/>
  <c r="P109" i="7"/>
  <c r="P109" i="8"/>
  <c r="O109" i="8"/>
  <c r="N109" i="8"/>
  <c r="M109" i="8"/>
  <c r="L109" i="8"/>
  <c r="K109" i="8"/>
  <c r="J109" i="8"/>
  <c r="I109" i="8"/>
  <c r="H109" i="8"/>
  <c r="G109" i="8"/>
  <c r="F109" i="8"/>
  <c r="F125" i="7"/>
  <c r="G125" i="7"/>
  <c r="H125" i="7"/>
  <c r="I125" i="7"/>
  <c r="J125" i="7"/>
  <c r="K125" i="7"/>
  <c r="L125" i="7"/>
  <c r="M125" i="7"/>
  <c r="N125" i="7"/>
  <c r="O125" i="7"/>
  <c r="P125" i="7"/>
  <c r="F141" i="7"/>
  <c r="G141" i="7"/>
  <c r="H141" i="7"/>
  <c r="I141" i="7"/>
  <c r="J141" i="7"/>
  <c r="K141" i="7"/>
  <c r="L141" i="7"/>
  <c r="M141" i="7"/>
  <c r="N141" i="7"/>
  <c r="O141" i="7"/>
  <c r="P141" i="7"/>
  <c r="F157" i="7"/>
  <c r="G157" i="7"/>
  <c r="H157" i="7"/>
  <c r="I157" i="7"/>
  <c r="J157" i="7"/>
  <c r="K157" i="7"/>
  <c r="L157" i="7"/>
  <c r="M157" i="7"/>
  <c r="N157" i="7"/>
  <c r="O157" i="7"/>
  <c r="P157" i="7"/>
  <c r="F173" i="7"/>
  <c r="G173" i="7"/>
  <c r="H173" i="7"/>
  <c r="I173" i="7"/>
  <c r="J173" i="7"/>
  <c r="K173" i="7"/>
  <c r="L173" i="7"/>
  <c r="M173" i="7"/>
  <c r="N173" i="7"/>
  <c r="O173" i="7"/>
  <c r="P173" i="7"/>
  <c r="F197" i="7"/>
  <c r="G197" i="7"/>
  <c r="H197" i="7"/>
  <c r="I197" i="7"/>
  <c r="J197" i="7"/>
  <c r="K197" i="7"/>
  <c r="L197" i="7"/>
  <c r="M197" i="7"/>
  <c r="N197" i="7"/>
  <c r="O197" i="7"/>
  <c r="P197" i="7"/>
  <c r="F213" i="7"/>
  <c r="G213" i="7"/>
  <c r="H213" i="7"/>
  <c r="I213" i="7"/>
  <c r="J213" i="7"/>
  <c r="K213" i="7"/>
  <c r="L213" i="7"/>
  <c r="M213" i="7"/>
  <c r="N213" i="7"/>
  <c r="O213" i="7"/>
  <c r="P213" i="7"/>
  <c r="F229" i="7"/>
  <c r="G229" i="7"/>
  <c r="H229" i="7"/>
  <c r="I229" i="7"/>
  <c r="J229" i="7"/>
  <c r="K229" i="7"/>
  <c r="L229" i="7"/>
  <c r="M229" i="7"/>
  <c r="N229" i="7"/>
  <c r="O229" i="7"/>
  <c r="P229" i="7"/>
  <c r="F245" i="7"/>
  <c r="G245" i="7"/>
  <c r="H245" i="7"/>
  <c r="I245" i="7"/>
  <c r="J245" i="7"/>
  <c r="K245" i="7"/>
  <c r="L245" i="7"/>
  <c r="M245" i="7"/>
  <c r="N245" i="7"/>
  <c r="O245" i="7"/>
  <c r="P245" i="7"/>
  <c r="F261" i="7"/>
  <c r="G261" i="7"/>
  <c r="H261" i="7"/>
  <c r="I261" i="7"/>
  <c r="J261" i="7"/>
  <c r="K261" i="7"/>
  <c r="L261" i="7"/>
  <c r="M261" i="7"/>
  <c r="N261" i="7"/>
  <c r="O261" i="7"/>
  <c r="P261" i="7"/>
  <c r="F277" i="7"/>
  <c r="G277" i="7"/>
  <c r="H277" i="7"/>
  <c r="I277" i="7"/>
  <c r="J277" i="7"/>
  <c r="K277" i="7"/>
  <c r="L277" i="7"/>
  <c r="M277" i="7"/>
  <c r="N277" i="7"/>
  <c r="O277" i="7"/>
  <c r="P277" i="7"/>
  <c r="F293" i="7"/>
  <c r="G293" i="7"/>
  <c r="H293" i="7"/>
  <c r="I293" i="7"/>
  <c r="J293" i="7"/>
  <c r="K293" i="7"/>
  <c r="L293" i="7"/>
  <c r="M293" i="7"/>
  <c r="N293" i="7"/>
  <c r="O293" i="7"/>
  <c r="P293" i="7"/>
  <c r="F309" i="7"/>
  <c r="G309" i="7"/>
  <c r="H309" i="7"/>
  <c r="I309" i="7"/>
  <c r="J309" i="7"/>
  <c r="K309" i="7"/>
  <c r="L309" i="7"/>
  <c r="M309" i="7"/>
  <c r="N309" i="7"/>
  <c r="O309" i="7"/>
  <c r="P309" i="7"/>
  <c r="F325" i="7"/>
  <c r="G325" i="7"/>
  <c r="H325" i="7"/>
  <c r="I325" i="7"/>
  <c r="J325" i="7"/>
  <c r="K325" i="7"/>
  <c r="L325" i="7"/>
  <c r="M325" i="7"/>
  <c r="N325" i="7"/>
  <c r="O325" i="7"/>
  <c r="P325" i="7"/>
  <c r="F341" i="7"/>
  <c r="G341" i="7"/>
  <c r="H341" i="7"/>
  <c r="I341" i="7"/>
  <c r="J341" i="7"/>
  <c r="K341" i="7"/>
  <c r="L341" i="7"/>
  <c r="M341" i="7"/>
  <c r="N341" i="7"/>
  <c r="O341" i="7"/>
  <c r="P341" i="7"/>
  <c r="F365" i="7"/>
  <c r="G365" i="7"/>
  <c r="H365" i="7"/>
  <c r="I365" i="7"/>
  <c r="J365" i="7"/>
  <c r="K365" i="7"/>
  <c r="L365" i="7"/>
  <c r="M365" i="7"/>
  <c r="N365" i="7"/>
  <c r="O365" i="7"/>
  <c r="P365" i="7"/>
  <c r="F381" i="7"/>
  <c r="G381" i="7"/>
  <c r="H381" i="7"/>
  <c r="I381" i="7"/>
  <c r="J381" i="7"/>
  <c r="K381" i="7"/>
  <c r="L381" i="7"/>
  <c r="M381" i="7"/>
  <c r="N381" i="7"/>
  <c r="O381" i="7"/>
  <c r="P381" i="7"/>
  <c r="F397" i="7"/>
  <c r="G397" i="7"/>
  <c r="H397" i="7"/>
  <c r="I397" i="7"/>
  <c r="J397" i="7"/>
  <c r="K397" i="7"/>
  <c r="L397" i="7"/>
  <c r="M397" i="7"/>
  <c r="N397" i="7"/>
  <c r="O397" i="7"/>
  <c r="P397" i="7"/>
  <c r="F413" i="7"/>
  <c r="G413" i="7"/>
  <c r="H413" i="7"/>
  <c r="I413" i="7"/>
  <c r="J413" i="7"/>
  <c r="K413" i="7"/>
  <c r="L413" i="7"/>
  <c r="M413" i="7"/>
  <c r="N413" i="7"/>
  <c r="O413" i="7"/>
  <c r="P413" i="7"/>
  <c r="F429" i="7"/>
  <c r="G429" i="7"/>
  <c r="H429" i="7"/>
  <c r="I429" i="7"/>
  <c r="J429" i="7"/>
  <c r="K429" i="7"/>
  <c r="L429" i="7"/>
  <c r="M429" i="7"/>
  <c r="N429" i="7"/>
  <c r="O429" i="7"/>
  <c r="P429" i="7"/>
  <c r="P429" i="8"/>
  <c r="O429" i="8"/>
  <c r="N429" i="8"/>
  <c r="M429" i="8"/>
  <c r="L429" i="8"/>
  <c r="K429" i="8"/>
  <c r="J429" i="8"/>
  <c r="I429" i="8"/>
  <c r="H429" i="8"/>
  <c r="G429" i="8"/>
  <c r="F429" i="8"/>
  <c r="F445" i="7"/>
  <c r="G445" i="7"/>
  <c r="H445" i="7"/>
  <c r="I445" i="7"/>
  <c r="J445" i="7"/>
  <c r="K445" i="7"/>
  <c r="L445" i="7"/>
  <c r="M445" i="7"/>
  <c r="N445" i="7"/>
  <c r="O445" i="7"/>
  <c r="P445" i="7"/>
  <c r="F469" i="7"/>
  <c r="G469" i="7"/>
  <c r="H469" i="7"/>
  <c r="I469" i="7"/>
  <c r="J469" i="7"/>
  <c r="K469" i="7"/>
  <c r="L469" i="7"/>
  <c r="M469" i="7"/>
  <c r="N469" i="7"/>
  <c r="O469" i="7"/>
  <c r="P469" i="7"/>
  <c r="F477" i="7"/>
  <c r="G477" i="7"/>
  <c r="H477" i="7"/>
  <c r="I477" i="7"/>
  <c r="J477" i="7"/>
  <c r="K477" i="7"/>
  <c r="L477" i="7"/>
  <c r="M477" i="7"/>
  <c r="N477" i="7"/>
  <c r="O477" i="7"/>
  <c r="P477" i="7"/>
  <c r="F493" i="7"/>
  <c r="G493" i="7"/>
  <c r="H493" i="7"/>
  <c r="I493" i="7"/>
  <c r="J493" i="7"/>
  <c r="K493" i="7"/>
  <c r="L493" i="7"/>
  <c r="M493" i="7"/>
  <c r="N493" i="7"/>
  <c r="O493" i="7"/>
  <c r="P493" i="7"/>
  <c r="F509" i="7"/>
  <c r="G509" i="7"/>
  <c r="H509" i="7"/>
  <c r="I509" i="7"/>
  <c r="J509" i="7"/>
  <c r="K509" i="7"/>
  <c r="L509" i="7"/>
  <c r="M509" i="7"/>
  <c r="N509" i="7"/>
  <c r="O509" i="7"/>
  <c r="P509" i="7"/>
  <c r="F525" i="7"/>
  <c r="G525" i="7"/>
  <c r="H525" i="7"/>
  <c r="I525" i="7"/>
  <c r="J525" i="7"/>
  <c r="K525" i="7"/>
  <c r="L525" i="7"/>
  <c r="M525" i="7"/>
  <c r="N525" i="7"/>
  <c r="O525" i="7"/>
  <c r="P525" i="7"/>
  <c r="F541" i="7"/>
  <c r="G541" i="7"/>
  <c r="H541" i="7"/>
  <c r="I541" i="7"/>
  <c r="J541" i="7"/>
  <c r="K541" i="7"/>
  <c r="L541" i="7"/>
  <c r="M541" i="7"/>
  <c r="N541" i="7"/>
  <c r="O541" i="7"/>
  <c r="P541" i="7"/>
  <c r="F565" i="7"/>
  <c r="G565" i="7"/>
  <c r="H565" i="7"/>
  <c r="I565" i="7"/>
  <c r="J565" i="7"/>
  <c r="K565" i="7"/>
  <c r="L565" i="7"/>
  <c r="M565" i="7"/>
  <c r="N565" i="7"/>
  <c r="O565" i="7"/>
  <c r="P565" i="7"/>
  <c r="F581" i="7"/>
  <c r="G581" i="7"/>
  <c r="H581" i="7"/>
  <c r="I581" i="7"/>
  <c r="J581" i="7"/>
  <c r="K581" i="7"/>
  <c r="L581" i="7"/>
  <c r="M581" i="7"/>
  <c r="N581" i="7"/>
  <c r="O581" i="7"/>
  <c r="P581" i="7"/>
  <c r="P581" i="8"/>
  <c r="O581" i="8"/>
  <c r="N581" i="8"/>
  <c r="M581" i="8"/>
  <c r="L581" i="8"/>
  <c r="K581" i="8"/>
  <c r="J581" i="8"/>
  <c r="I581" i="8"/>
  <c r="H581" i="8"/>
  <c r="G581" i="8"/>
  <c r="F581" i="8"/>
  <c r="F597" i="7"/>
  <c r="G597" i="7"/>
  <c r="H597" i="7"/>
  <c r="I597" i="7"/>
  <c r="J597" i="7"/>
  <c r="K597" i="7"/>
  <c r="L597" i="7"/>
  <c r="M597" i="7"/>
  <c r="N597" i="7"/>
  <c r="O597" i="7"/>
  <c r="P597" i="7"/>
  <c r="P597" i="8"/>
  <c r="O597" i="8"/>
  <c r="N597" i="8"/>
  <c r="M597" i="8"/>
  <c r="L597" i="8"/>
  <c r="K597" i="8"/>
  <c r="J597" i="8"/>
  <c r="I597" i="8"/>
  <c r="H597" i="8"/>
  <c r="G597" i="8"/>
  <c r="F597" i="8"/>
  <c r="F621" i="7"/>
  <c r="G621" i="7"/>
  <c r="H621" i="7"/>
  <c r="I621" i="7"/>
  <c r="J621" i="7"/>
  <c r="K621" i="7"/>
  <c r="L621" i="7"/>
  <c r="M621" i="7"/>
  <c r="N621" i="7"/>
  <c r="O621" i="7"/>
  <c r="P621" i="7"/>
  <c r="F637" i="7"/>
  <c r="G637" i="7"/>
  <c r="H637" i="7"/>
  <c r="I637" i="7"/>
  <c r="J637" i="7"/>
  <c r="K637" i="7"/>
  <c r="L637" i="7"/>
  <c r="M637" i="7"/>
  <c r="N637" i="7"/>
  <c r="O637" i="7"/>
  <c r="P637" i="7"/>
  <c r="F653" i="7"/>
  <c r="G653" i="7"/>
  <c r="H653" i="7"/>
  <c r="I653" i="7"/>
  <c r="J653" i="7"/>
  <c r="K653" i="7"/>
  <c r="L653" i="7"/>
  <c r="M653" i="7"/>
  <c r="N653" i="7"/>
  <c r="O653" i="7"/>
  <c r="P653" i="7"/>
  <c r="F669" i="7"/>
  <c r="G669" i="7"/>
  <c r="H669" i="7"/>
  <c r="I669" i="7"/>
  <c r="J669" i="7"/>
  <c r="K669" i="7"/>
  <c r="L669" i="7"/>
  <c r="M669" i="7"/>
  <c r="N669" i="7"/>
  <c r="O669" i="7"/>
  <c r="P669" i="7"/>
  <c r="P669" i="8"/>
  <c r="O669" i="8"/>
  <c r="N669" i="8"/>
  <c r="M669" i="8"/>
  <c r="L669" i="8"/>
  <c r="K669" i="8"/>
  <c r="J669" i="8"/>
  <c r="I669" i="8"/>
  <c r="H669" i="8"/>
  <c r="G669" i="8"/>
  <c r="F669" i="8"/>
  <c r="F693" i="7"/>
  <c r="G693" i="7"/>
  <c r="H693" i="7"/>
  <c r="I693" i="7"/>
  <c r="J693" i="7"/>
  <c r="K693" i="7"/>
  <c r="L693" i="7"/>
  <c r="M693" i="7"/>
  <c r="N693" i="7"/>
  <c r="O693" i="7"/>
  <c r="P693" i="7"/>
  <c r="F709" i="7"/>
  <c r="G709" i="7"/>
  <c r="H709" i="7"/>
  <c r="I709" i="7"/>
  <c r="J709" i="7"/>
  <c r="K709" i="7"/>
  <c r="L709" i="7"/>
  <c r="M709" i="7"/>
  <c r="N709" i="7"/>
  <c r="O709" i="7"/>
  <c r="P709" i="7"/>
  <c r="F725" i="7"/>
  <c r="G725" i="7"/>
  <c r="H725" i="7"/>
  <c r="I725" i="7"/>
  <c r="J725" i="7"/>
  <c r="K725" i="7"/>
  <c r="L725" i="7"/>
  <c r="M725" i="7"/>
  <c r="N725" i="7"/>
  <c r="O725" i="7"/>
  <c r="P725" i="7"/>
  <c r="F21" i="7"/>
  <c r="G21" i="7"/>
  <c r="H21" i="7"/>
  <c r="I21" i="7"/>
  <c r="J21" i="7"/>
  <c r="K21" i="7"/>
  <c r="L21" i="7"/>
  <c r="M21" i="7"/>
  <c r="N21" i="7"/>
  <c r="O21" i="7"/>
  <c r="P21" i="7"/>
  <c r="F29" i="7"/>
  <c r="G29" i="7"/>
  <c r="H29" i="7"/>
  <c r="I29" i="7"/>
  <c r="J29" i="7"/>
  <c r="K29" i="7"/>
  <c r="L29" i="7"/>
  <c r="M29" i="7"/>
  <c r="N29" i="7"/>
  <c r="O29" i="7"/>
  <c r="P29" i="7"/>
  <c r="F45" i="7"/>
  <c r="G45" i="7"/>
  <c r="H45" i="7"/>
  <c r="I45" i="7"/>
  <c r="J45" i="7"/>
  <c r="K45" i="7"/>
  <c r="L45" i="7"/>
  <c r="M45" i="7"/>
  <c r="N45" i="7"/>
  <c r="O45" i="7"/>
  <c r="P45" i="7"/>
  <c r="P45" i="8"/>
  <c r="O45" i="8"/>
  <c r="N45" i="8"/>
  <c r="M45" i="8"/>
  <c r="L45" i="8"/>
  <c r="K45" i="8"/>
  <c r="J45" i="8"/>
  <c r="I45" i="8"/>
  <c r="H45" i="8"/>
  <c r="G45" i="8"/>
  <c r="F45" i="8"/>
  <c r="F61" i="7"/>
  <c r="G61" i="7"/>
  <c r="H61" i="7"/>
  <c r="I61" i="7"/>
  <c r="J61" i="7"/>
  <c r="K61" i="7"/>
  <c r="L61" i="7"/>
  <c r="M61" i="7"/>
  <c r="N61" i="7"/>
  <c r="O61" i="7"/>
  <c r="P61" i="7"/>
  <c r="F69" i="7"/>
  <c r="G69" i="7"/>
  <c r="H69" i="7"/>
  <c r="I69" i="7"/>
  <c r="J69" i="7"/>
  <c r="K69" i="7"/>
  <c r="L69" i="7"/>
  <c r="M69" i="7"/>
  <c r="N69" i="7"/>
  <c r="O69" i="7"/>
  <c r="P69" i="7"/>
  <c r="F85" i="7"/>
  <c r="G85" i="7"/>
  <c r="H85" i="7"/>
  <c r="I85" i="7"/>
  <c r="J85" i="7"/>
  <c r="K85" i="7"/>
  <c r="L85" i="7"/>
  <c r="M85" i="7"/>
  <c r="N85" i="7"/>
  <c r="O85" i="7"/>
  <c r="P85" i="7"/>
  <c r="F101" i="7"/>
  <c r="G101" i="7"/>
  <c r="H101" i="7"/>
  <c r="I101" i="7"/>
  <c r="J101" i="7"/>
  <c r="K101" i="7"/>
  <c r="L101" i="7"/>
  <c r="M101" i="7"/>
  <c r="N101" i="7"/>
  <c r="O101" i="7"/>
  <c r="P101" i="7"/>
  <c r="F117" i="7"/>
  <c r="G117" i="7"/>
  <c r="H117" i="7"/>
  <c r="I117" i="7"/>
  <c r="J117" i="7"/>
  <c r="K117" i="7"/>
  <c r="L117" i="7"/>
  <c r="M117" i="7"/>
  <c r="N117" i="7"/>
  <c r="O117" i="7"/>
  <c r="P117" i="7"/>
  <c r="F133" i="7"/>
  <c r="G133" i="7"/>
  <c r="H133" i="7"/>
  <c r="I133" i="7"/>
  <c r="J133" i="7"/>
  <c r="K133" i="7"/>
  <c r="L133" i="7"/>
  <c r="M133" i="7"/>
  <c r="N133" i="7"/>
  <c r="O133" i="7"/>
  <c r="P133" i="7"/>
  <c r="P133" i="8"/>
  <c r="O133" i="8"/>
  <c r="N133" i="8"/>
  <c r="M133" i="8"/>
  <c r="L133" i="8"/>
  <c r="K133" i="8"/>
  <c r="J133" i="8"/>
  <c r="I133" i="8"/>
  <c r="H133" i="8"/>
  <c r="G133" i="8"/>
  <c r="F133" i="8"/>
  <c r="F149" i="7"/>
  <c r="G149" i="7"/>
  <c r="H149" i="7"/>
  <c r="I149" i="7"/>
  <c r="J149" i="7"/>
  <c r="K149" i="7"/>
  <c r="L149" i="7"/>
  <c r="M149" i="7"/>
  <c r="N149" i="7"/>
  <c r="O149" i="7"/>
  <c r="P149" i="7"/>
  <c r="F165" i="7"/>
  <c r="G165" i="7"/>
  <c r="H165" i="7"/>
  <c r="I165" i="7"/>
  <c r="J165" i="7"/>
  <c r="K165" i="7"/>
  <c r="L165" i="7"/>
  <c r="M165" i="7"/>
  <c r="N165" i="7"/>
  <c r="O165" i="7"/>
  <c r="P165" i="7"/>
  <c r="P165" i="8"/>
  <c r="O165" i="8"/>
  <c r="N165" i="8"/>
  <c r="M165" i="8"/>
  <c r="L165" i="8"/>
  <c r="K165" i="8"/>
  <c r="J165" i="8"/>
  <c r="I165" i="8"/>
  <c r="H165" i="8"/>
  <c r="G165" i="8"/>
  <c r="F165" i="8"/>
  <c r="F181" i="7"/>
  <c r="G181" i="7"/>
  <c r="H181" i="7"/>
  <c r="I181" i="7"/>
  <c r="J181" i="7"/>
  <c r="K181" i="7"/>
  <c r="L181" i="7"/>
  <c r="M181" i="7"/>
  <c r="N181" i="7"/>
  <c r="O181" i="7"/>
  <c r="P181" i="7"/>
  <c r="F189" i="7"/>
  <c r="G189" i="7"/>
  <c r="H189" i="7"/>
  <c r="I189" i="7"/>
  <c r="J189" i="7"/>
  <c r="K189" i="7"/>
  <c r="L189" i="7"/>
  <c r="M189" i="7"/>
  <c r="N189" i="7"/>
  <c r="O189" i="7"/>
  <c r="P189" i="7"/>
  <c r="F205" i="7"/>
  <c r="G205" i="7"/>
  <c r="H205" i="7"/>
  <c r="I205" i="7"/>
  <c r="J205" i="7"/>
  <c r="K205" i="7"/>
  <c r="L205" i="7"/>
  <c r="M205" i="7"/>
  <c r="N205" i="7"/>
  <c r="O205" i="7"/>
  <c r="P205" i="7"/>
  <c r="F221" i="7"/>
  <c r="G221" i="7"/>
  <c r="H221" i="7"/>
  <c r="I221" i="7"/>
  <c r="J221" i="7"/>
  <c r="K221" i="7"/>
  <c r="L221" i="7"/>
  <c r="M221" i="7"/>
  <c r="N221" i="7"/>
  <c r="O221" i="7"/>
  <c r="P221" i="7"/>
  <c r="F237" i="7"/>
  <c r="G237" i="7"/>
  <c r="H237" i="7"/>
  <c r="I237" i="7"/>
  <c r="J237" i="7"/>
  <c r="K237" i="7"/>
  <c r="L237" i="7"/>
  <c r="M237" i="7"/>
  <c r="N237" i="7"/>
  <c r="O237" i="7"/>
  <c r="P237" i="7"/>
  <c r="F253" i="7"/>
  <c r="G253" i="7"/>
  <c r="H253" i="7"/>
  <c r="I253" i="7"/>
  <c r="J253" i="7"/>
  <c r="K253" i="7"/>
  <c r="L253" i="7"/>
  <c r="M253" i="7"/>
  <c r="N253" i="7"/>
  <c r="O253" i="7"/>
  <c r="P253" i="7"/>
  <c r="F269" i="7"/>
  <c r="G269" i="7"/>
  <c r="H269" i="7"/>
  <c r="I269" i="7"/>
  <c r="J269" i="7"/>
  <c r="K269" i="7"/>
  <c r="L269" i="7"/>
  <c r="M269" i="7"/>
  <c r="N269" i="7"/>
  <c r="O269" i="7"/>
  <c r="P269" i="7"/>
  <c r="P269" i="8"/>
  <c r="O269" i="8"/>
  <c r="N269" i="8"/>
  <c r="M269" i="8"/>
  <c r="L269" i="8"/>
  <c r="K269" i="8"/>
  <c r="J269" i="8"/>
  <c r="I269" i="8"/>
  <c r="H269" i="8"/>
  <c r="G269" i="8"/>
  <c r="F269" i="8"/>
  <c r="F285" i="7"/>
  <c r="G285" i="7"/>
  <c r="H285" i="7"/>
  <c r="I285" i="7"/>
  <c r="J285" i="7"/>
  <c r="K285" i="7"/>
  <c r="L285" i="7"/>
  <c r="M285" i="7"/>
  <c r="N285" i="7"/>
  <c r="O285" i="7"/>
  <c r="P285" i="7"/>
  <c r="F301" i="7"/>
  <c r="G301" i="7"/>
  <c r="H301" i="7"/>
  <c r="I301" i="7"/>
  <c r="J301" i="7"/>
  <c r="K301" i="7"/>
  <c r="L301" i="7"/>
  <c r="M301" i="7"/>
  <c r="N301" i="7"/>
  <c r="O301" i="7"/>
  <c r="P301" i="7"/>
  <c r="F317" i="7"/>
  <c r="G317" i="7"/>
  <c r="H317" i="7"/>
  <c r="I317" i="7"/>
  <c r="J317" i="7"/>
  <c r="K317" i="7"/>
  <c r="L317" i="7"/>
  <c r="M317" i="7"/>
  <c r="N317" i="7"/>
  <c r="O317" i="7"/>
  <c r="P317" i="7"/>
  <c r="F333" i="7"/>
  <c r="G333" i="7"/>
  <c r="H333" i="7"/>
  <c r="I333" i="7"/>
  <c r="J333" i="7"/>
  <c r="K333" i="7"/>
  <c r="L333" i="7"/>
  <c r="M333" i="7"/>
  <c r="N333" i="7"/>
  <c r="O333" i="7"/>
  <c r="P333" i="7"/>
  <c r="F349" i="7"/>
  <c r="G349" i="7"/>
  <c r="H349" i="7"/>
  <c r="I349" i="7"/>
  <c r="J349" i="7"/>
  <c r="K349" i="7"/>
  <c r="L349" i="7"/>
  <c r="M349" i="7"/>
  <c r="N349" i="7"/>
  <c r="O349" i="7"/>
  <c r="P349" i="7"/>
  <c r="F357" i="7"/>
  <c r="G357" i="7"/>
  <c r="H357" i="7"/>
  <c r="I357" i="7"/>
  <c r="J357" i="7"/>
  <c r="K357" i="7"/>
  <c r="L357" i="7"/>
  <c r="M357" i="7"/>
  <c r="N357" i="7"/>
  <c r="O357" i="7"/>
  <c r="P357" i="7"/>
  <c r="P357" i="8"/>
  <c r="O357" i="8"/>
  <c r="N357" i="8"/>
  <c r="M357" i="8"/>
  <c r="L357" i="8"/>
  <c r="K357" i="8"/>
  <c r="J357" i="8"/>
  <c r="I357" i="8"/>
  <c r="H357" i="8"/>
  <c r="G357" i="8"/>
  <c r="F357" i="8"/>
  <c r="F373" i="7"/>
  <c r="G373" i="7"/>
  <c r="H373" i="7"/>
  <c r="I373" i="7"/>
  <c r="J373" i="7"/>
  <c r="K373" i="7"/>
  <c r="L373" i="7"/>
  <c r="M373" i="7"/>
  <c r="N373" i="7"/>
  <c r="O373" i="7"/>
  <c r="P373" i="7"/>
  <c r="F389" i="7"/>
  <c r="G389" i="7"/>
  <c r="H389" i="7"/>
  <c r="I389" i="7"/>
  <c r="J389" i="7"/>
  <c r="K389" i="7"/>
  <c r="L389" i="7"/>
  <c r="M389" i="7"/>
  <c r="N389" i="7"/>
  <c r="O389" i="7"/>
  <c r="P389" i="7"/>
  <c r="F405" i="7"/>
  <c r="G405" i="7"/>
  <c r="H405" i="7"/>
  <c r="I405" i="7"/>
  <c r="J405" i="7"/>
  <c r="K405" i="7"/>
  <c r="L405" i="7"/>
  <c r="M405" i="7"/>
  <c r="N405" i="7"/>
  <c r="O405" i="7"/>
  <c r="P405" i="7"/>
  <c r="F421" i="7"/>
  <c r="G421" i="7"/>
  <c r="H421" i="7"/>
  <c r="I421" i="7"/>
  <c r="J421" i="7"/>
  <c r="K421" i="7"/>
  <c r="L421" i="7"/>
  <c r="M421" i="7"/>
  <c r="N421" i="7"/>
  <c r="O421" i="7"/>
  <c r="P421" i="7"/>
  <c r="F437" i="7"/>
  <c r="G437" i="7"/>
  <c r="H437" i="7"/>
  <c r="I437" i="7"/>
  <c r="J437" i="7"/>
  <c r="K437" i="7"/>
  <c r="L437" i="7"/>
  <c r="M437" i="7"/>
  <c r="N437" i="7"/>
  <c r="O437" i="7"/>
  <c r="P437" i="7"/>
  <c r="F453" i="7"/>
  <c r="G453" i="7"/>
  <c r="H453" i="7"/>
  <c r="I453" i="7"/>
  <c r="J453" i="7"/>
  <c r="K453" i="7"/>
  <c r="L453" i="7"/>
  <c r="M453" i="7"/>
  <c r="N453" i="7"/>
  <c r="O453" i="7"/>
  <c r="P453" i="7"/>
  <c r="F461" i="7"/>
  <c r="G461" i="7"/>
  <c r="H461" i="7"/>
  <c r="I461" i="7"/>
  <c r="J461" i="7"/>
  <c r="K461" i="7"/>
  <c r="L461" i="7"/>
  <c r="M461" i="7"/>
  <c r="N461" i="7"/>
  <c r="O461" i="7"/>
  <c r="P461" i="7"/>
  <c r="F485" i="7"/>
  <c r="G485" i="7"/>
  <c r="H485" i="7"/>
  <c r="I485" i="7"/>
  <c r="J485" i="7"/>
  <c r="K485" i="7"/>
  <c r="L485" i="7"/>
  <c r="M485" i="7"/>
  <c r="N485" i="7"/>
  <c r="O485" i="7"/>
  <c r="P485" i="7"/>
  <c r="F501" i="7"/>
  <c r="G501" i="7"/>
  <c r="H501" i="7"/>
  <c r="I501" i="7"/>
  <c r="J501" i="7"/>
  <c r="K501" i="7"/>
  <c r="L501" i="7"/>
  <c r="M501" i="7"/>
  <c r="N501" i="7"/>
  <c r="O501" i="7"/>
  <c r="P501" i="7"/>
  <c r="F517" i="7"/>
  <c r="G517" i="7"/>
  <c r="H517" i="7"/>
  <c r="I517" i="7"/>
  <c r="J517" i="7"/>
  <c r="K517" i="7"/>
  <c r="L517" i="7"/>
  <c r="M517" i="7"/>
  <c r="N517" i="7"/>
  <c r="O517" i="7"/>
  <c r="P517" i="7"/>
  <c r="P517" i="8"/>
  <c r="O517" i="8"/>
  <c r="N517" i="8"/>
  <c r="M517" i="8"/>
  <c r="L517" i="8"/>
  <c r="K517" i="8"/>
  <c r="J517" i="8"/>
  <c r="I517" i="8"/>
  <c r="H517" i="8"/>
  <c r="G517" i="8"/>
  <c r="F517" i="8"/>
  <c r="F533" i="7"/>
  <c r="G533" i="7"/>
  <c r="H533" i="7"/>
  <c r="I533" i="7"/>
  <c r="J533" i="7"/>
  <c r="K533" i="7"/>
  <c r="L533" i="7"/>
  <c r="M533" i="7"/>
  <c r="N533" i="7"/>
  <c r="O533" i="7"/>
  <c r="P533" i="7"/>
  <c r="F549" i="7"/>
  <c r="G549" i="7"/>
  <c r="H549" i="7"/>
  <c r="I549" i="7"/>
  <c r="J549" i="7"/>
  <c r="K549" i="7"/>
  <c r="L549" i="7"/>
  <c r="M549" i="7"/>
  <c r="N549" i="7"/>
  <c r="O549" i="7"/>
  <c r="P549" i="7"/>
  <c r="F557" i="7"/>
  <c r="G557" i="7"/>
  <c r="H557" i="7"/>
  <c r="I557" i="7"/>
  <c r="J557" i="7"/>
  <c r="K557" i="7"/>
  <c r="L557" i="7"/>
  <c r="M557" i="7"/>
  <c r="N557" i="7"/>
  <c r="O557" i="7"/>
  <c r="P557" i="7"/>
  <c r="F573" i="7"/>
  <c r="G573" i="7"/>
  <c r="H573" i="7"/>
  <c r="I573" i="7"/>
  <c r="J573" i="7"/>
  <c r="K573" i="7"/>
  <c r="L573" i="7"/>
  <c r="M573" i="7"/>
  <c r="N573" i="7"/>
  <c r="O573" i="7"/>
  <c r="P573" i="7"/>
  <c r="F589" i="7"/>
  <c r="G589" i="7"/>
  <c r="H589" i="7"/>
  <c r="I589" i="7"/>
  <c r="J589" i="7"/>
  <c r="K589" i="7"/>
  <c r="L589" i="7"/>
  <c r="M589" i="7"/>
  <c r="N589" i="7"/>
  <c r="O589" i="7"/>
  <c r="P589" i="7"/>
  <c r="P589" i="8"/>
  <c r="O589" i="8"/>
  <c r="N589" i="8"/>
  <c r="M589" i="8"/>
  <c r="L589" i="8"/>
  <c r="K589" i="8"/>
  <c r="J589" i="8"/>
  <c r="I589" i="8"/>
  <c r="H589" i="8"/>
  <c r="G589" i="8"/>
  <c r="F589" i="8"/>
  <c r="F605" i="7"/>
  <c r="G605" i="7"/>
  <c r="H605" i="7"/>
  <c r="I605" i="7"/>
  <c r="J605" i="7"/>
  <c r="K605" i="7"/>
  <c r="L605" i="7"/>
  <c r="M605" i="7"/>
  <c r="N605" i="7"/>
  <c r="O605" i="7"/>
  <c r="P605" i="7"/>
  <c r="F613" i="7"/>
  <c r="G613" i="7"/>
  <c r="H613" i="7"/>
  <c r="I613" i="7"/>
  <c r="J613" i="7"/>
  <c r="K613" i="7"/>
  <c r="L613" i="7"/>
  <c r="M613" i="7"/>
  <c r="N613" i="7"/>
  <c r="O613" i="7"/>
  <c r="P613" i="7"/>
  <c r="F629" i="7"/>
  <c r="G629" i="7"/>
  <c r="H629" i="7"/>
  <c r="I629" i="7"/>
  <c r="J629" i="7"/>
  <c r="K629" i="7"/>
  <c r="L629" i="7"/>
  <c r="M629" i="7"/>
  <c r="N629" i="7"/>
  <c r="O629" i="7"/>
  <c r="P629" i="7"/>
  <c r="F645" i="7"/>
  <c r="G645" i="7"/>
  <c r="H645" i="7"/>
  <c r="I645" i="7"/>
  <c r="J645" i="7"/>
  <c r="K645" i="7"/>
  <c r="L645" i="7"/>
  <c r="M645" i="7"/>
  <c r="N645" i="7"/>
  <c r="O645" i="7"/>
  <c r="P645" i="7"/>
  <c r="M661" i="7"/>
  <c r="F661" i="7"/>
  <c r="G661" i="7"/>
  <c r="H661" i="7"/>
  <c r="I661" i="7"/>
  <c r="J661" i="7"/>
  <c r="K661" i="7"/>
  <c r="L661" i="7"/>
  <c r="N661" i="7"/>
  <c r="O661" i="7"/>
  <c r="P661" i="7"/>
  <c r="F677" i="7"/>
  <c r="G677" i="7"/>
  <c r="H677" i="7"/>
  <c r="I677" i="7"/>
  <c r="J677" i="7"/>
  <c r="K677" i="7"/>
  <c r="L677" i="7"/>
  <c r="M677" i="7"/>
  <c r="N677" i="7"/>
  <c r="O677" i="7"/>
  <c r="P677" i="7"/>
  <c r="F685" i="7"/>
  <c r="G685" i="7"/>
  <c r="H685" i="7"/>
  <c r="I685" i="7"/>
  <c r="J685" i="7"/>
  <c r="K685" i="7"/>
  <c r="L685" i="7"/>
  <c r="M685" i="7"/>
  <c r="N685" i="7"/>
  <c r="O685" i="7"/>
  <c r="P685" i="7"/>
  <c r="F701" i="7"/>
  <c r="G701" i="7"/>
  <c r="H701" i="7"/>
  <c r="I701" i="7"/>
  <c r="J701" i="7"/>
  <c r="K701" i="7"/>
  <c r="L701" i="7"/>
  <c r="M701" i="7"/>
  <c r="N701" i="7"/>
  <c r="O701" i="7"/>
  <c r="P701" i="7"/>
  <c r="F717" i="7"/>
  <c r="G717" i="7"/>
  <c r="H717" i="7"/>
  <c r="I717" i="7"/>
  <c r="J717" i="7"/>
  <c r="K717" i="7"/>
  <c r="L717" i="7"/>
  <c r="M717" i="7"/>
  <c r="N717" i="7"/>
  <c r="O717" i="7"/>
  <c r="P717" i="7"/>
  <c r="AD761" i="8"/>
  <c r="AD751" i="8"/>
  <c r="AD757" i="8"/>
  <c r="AD760" i="8"/>
  <c r="AD766" i="8"/>
  <c r="AD770" i="8"/>
  <c r="AD754" i="8"/>
  <c r="AD759" i="8"/>
  <c r="AD769" i="8"/>
  <c r="AD758" i="8"/>
  <c r="AD755" i="8"/>
  <c r="AD752" i="8"/>
  <c r="AD756" i="8"/>
  <c r="AD750" i="7"/>
  <c r="AD753" i="8"/>
  <c r="AD763" i="8"/>
  <c r="AD764" i="8"/>
  <c r="AD765" i="8"/>
  <c r="AD762" i="8"/>
  <c r="AD750" i="8"/>
  <c r="AJ42" i="8" s="1"/>
  <c r="AD768" i="8"/>
  <c r="AD767" i="8"/>
  <c r="AD771" i="8"/>
  <c r="B565" i="8"/>
  <c r="B69" i="8"/>
  <c r="B221" i="8"/>
  <c r="B301" i="8"/>
  <c r="B453" i="8"/>
  <c r="B605" i="8"/>
  <c r="B389" i="8"/>
  <c r="B549" i="8"/>
  <c r="B701" i="8"/>
  <c r="B29" i="8"/>
  <c r="B253" i="8"/>
  <c r="B413" i="8"/>
  <c r="B101" i="8"/>
  <c r="B485" i="8"/>
  <c r="B421" i="8"/>
  <c r="B621" i="8"/>
  <c r="B637" i="8"/>
  <c r="B725" i="8"/>
  <c r="B13" i="8"/>
  <c r="B381" i="8"/>
  <c r="B525" i="8"/>
  <c r="B237" i="8"/>
  <c r="B349" i="8"/>
  <c r="B373" i="8"/>
  <c r="B405" i="8"/>
  <c r="B437" i="8"/>
  <c r="B461" i="8"/>
  <c r="B533" i="8"/>
  <c r="B557" i="8"/>
  <c r="B541" i="8"/>
  <c r="B685" i="8"/>
  <c r="B709" i="8"/>
  <c r="B70" i="8"/>
  <c r="B134" i="8"/>
  <c r="B198" i="8"/>
  <c r="B262" i="8"/>
  <c r="B326" i="8"/>
  <c r="B48" i="8"/>
  <c r="B192" i="8"/>
  <c r="B163" i="8"/>
  <c r="B363" i="8"/>
  <c r="B579" i="8"/>
  <c r="B699" i="8"/>
  <c r="B18" i="8"/>
  <c r="B82" i="8"/>
  <c r="B146" i="8"/>
  <c r="B210" i="8"/>
  <c r="B274" i="8"/>
  <c r="B338" i="8"/>
  <c r="B378" i="8"/>
  <c r="B394" i="8"/>
  <c r="B410" i="8"/>
  <c r="B426" i="8"/>
  <c r="B442" i="8"/>
  <c r="B458" i="8"/>
  <c r="B474" i="8"/>
  <c r="B490" i="8"/>
  <c r="B506" i="8"/>
  <c r="B522" i="8"/>
  <c r="B538" i="8"/>
  <c r="B554" i="8"/>
  <c r="B570" i="8"/>
  <c r="B586" i="8"/>
  <c r="B602" i="8"/>
  <c r="B618" i="8"/>
  <c r="B634" i="8"/>
  <c r="B650" i="8"/>
  <c r="B666" i="8"/>
  <c r="B682" i="8"/>
  <c r="B698" i="8"/>
  <c r="B714" i="8"/>
  <c r="B19" i="8"/>
  <c r="B131" i="8"/>
  <c r="B307" i="8"/>
  <c r="B491" i="8"/>
  <c r="B683" i="8"/>
  <c r="B213" i="8"/>
  <c r="B245" i="8"/>
  <c r="B62" i="8"/>
  <c r="B126" i="8"/>
  <c r="B190" i="8"/>
  <c r="B254" i="8"/>
  <c r="B318" i="8"/>
  <c r="B20" i="8"/>
  <c r="B140" i="8"/>
  <c r="B156" i="8"/>
  <c r="B260" i="8"/>
  <c r="B276" i="8"/>
  <c r="B396" i="8"/>
  <c r="B412" i="8"/>
  <c r="B516" i="8"/>
  <c r="B532" i="8"/>
  <c r="B652" i="8"/>
  <c r="B668" i="8"/>
  <c r="B17" i="8"/>
  <c r="B41" i="8"/>
  <c r="B105" i="8"/>
  <c r="B169" i="8"/>
  <c r="B233" i="8"/>
  <c r="B273" i="8"/>
  <c r="B337" i="8"/>
  <c r="B377" i="8"/>
  <c r="B409" i="8"/>
  <c r="B425" i="8"/>
  <c r="B441" i="8"/>
  <c r="B473" i="8"/>
  <c r="B489" i="8"/>
  <c r="B505" i="8"/>
  <c r="B521" i="8"/>
  <c r="B537" i="8"/>
  <c r="B553" i="8"/>
  <c r="B569" i="8"/>
  <c r="B585" i="8"/>
  <c r="B601" i="8"/>
  <c r="B617" i="8"/>
  <c r="B633" i="8"/>
  <c r="B649" i="8"/>
  <c r="B665" i="8"/>
  <c r="B681" i="8"/>
  <c r="B697" i="8"/>
  <c r="B713" i="8"/>
  <c r="B179" i="8"/>
  <c r="B371" i="8"/>
  <c r="B547" i="8"/>
  <c r="B23" i="8"/>
  <c r="B87" i="8"/>
  <c r="B151" i="8"/>
  <c r="B215" i="8"/>
  <c r="B279" i="8"/>
  <c r="B343" i="8"/>
  <c r="B407" i="8"/>
  <c r="B471" i="8"/>
  <c r="B535" i="8"/>
  <c r="B599" i="8"/>
  <c r="B663" i="8"/>
  <c r="B40" i="8"/>
  <c r="B152" i="8"/>
  <c r="B30" i="8"/>
  <c r="B94" i="8"/>
  <c r="B158" i="8"/>
  <c r="B222" i="8"/>
  <c r="B286" i="8"/>
  <c r="B112" i="8"/>
  <c r="B240" i="8"/>
  <c r="B264" i="8"/>
  <c r="B296" i="8"/>
  <c r="B328" i="8"/>
  <c r="B360" i="8"/>
  <c r="B384" i="8"/>
  <c r="B416" i="8"/>
  <c r="B448" i="8"/>
  <c r="B480" i="8"/>
  <c r="B504" i="8"/>
  <c r="B536" i="8"/>
  <c r="B568" i="8"/>
  <c r="B592" i="8"/>
  <c r="B624" i="8"/>
  <c r="B656" i="8"/>
  <c r="B688" i="8"/>
  <c r="B712" i="8"/>
  <c r="B47" i="8"/>
  <c r="B71" i="8"/>
  <c r="B111" i="8"/>
  <c r="B135" i="8"/>
  <c r="B175" i="8"/>
  <c r="B199" i="8"/>
  <c r="B239" i="8"/>
  <c r="B303" i="8"/>
  <c r="B367" i="8"/>
  <c r="B431" i="8"/>
  <c r="B495" i="8"/>
  <c r="B559" i="8"/>
  <c r="B623" i="8"/>
  <c r="B72" i="8"/>
  <c r="B200" i="8"/>
  <c r="B65" i="8"/>
  <c r="B129" i="8"/>
  <c r="B193" i="8"/>
  <c r="B297" i="8"/>
  <c r="B361" i="8"/>
  <c r="B75" i="8"/>
  <c r="B243" i="8"/>
  <c r="B427" i="8"/>
  <c r="B619" i="8"/>
  <c r="B42" i="8"/>
  <c r="B106" i="8"/>
  <c r="B170" i="8"/>
  <c r="B234" i="8"/>
  <c r="B298" i="8"/>
  <c r="B362" i="8"/>
  <c r="B51" i="8"/>
  <c r="B187" i="8"/>
  <c r="B379" i="8"/>
  <c r="B563" i="8"/>
  <c r="B635" i="8"/>
  <c r="B251" i="8"/>
  <c r="B459" i="8"/>
  <c r="B651" i="8"/>
  <c r="B36" i="8"/>
  <c r="B52" i="8"/>
  <c r="B172" i="8"/>
  <c r="B188" i="8"/>
  <c r="B292" i="8"/>
  <c r="B308" i="8"/>
  <c r="B428" i="8"/>
  <c r="B444" i="8"/>
  <c r="B548" i="8"/>
  <c r="B564" i="8"/>
  <c r="B684" i="8"/>
  <c r="B700" i="8"/>
  <c r="B53" i="8"/>
  <c r="B21" i="8"/>
  <c r="B501" i="8"/>
  <c r="B46" i="8"/>
  <c r="B110" i="8"/>
  <c r="B174" i="8"/>
  <c r="B238" i="8"/>
  <c r="B302" i="8"/>
  <c r="B342" i="8"/>
  <c r="B358" i="8"/>
  <c r="B374" i="8"/>
  <c r="B390" i="8"/>
  <c r="B406" i="8"/>
  <c r="B422" i="8"/>
  <c r="B438" i="8"/>
  <c r="B454" i="8"/>
  <c r="B470" i="8"/>
  <c r="B486" i="8"/>
  <c r="B518" i="8"/>
  <c r="B534" i="8"/>
  <c r="B566" i="8"/>
  <c r="B582" i="8"/>
  <c r="B598" i="8"/>
  <c r="B614" i="8"/>
  <c r="B630" i="8"/>
  <c r="B662" i="8"/>
  <c r="B678" i="8"/>
  <c r="B694" i="8"/>
  <c r="B144" i="8"/>
  <c r="B63" i="8"/>
  <c r="B127" i="8"/>
  <c r="B191" i="8"/>
  <c r="B255" i="8"/>
  <c r="B319" i="8"/>
  <c r="B383" i="8"/>
  <c r="B447" i="8"/>
  <c r="B511" i="8"/>
  <c r="B575" i="8"/>
  <c r="B639" i="8"/>
  <c r="B679" i="8"/>
  <c r="B695" i="8"/>
  <c r="B711" i="8"/>
  <c r="B727" i="8"/>
  <c r="B16" i="8"/>
  <c r="I16" i="8" s="1"/>
  <c r="B104" i="8"/>
  <c r="B232" i="8"/>
  <c r="B81" i="8"/>
  <c r="B145" i="8"/>
  <c r="B209" i="8"/>
  <c r="B249" i="8"/>
  <c r="B313" i="8"/>
  <c r="B393" i="8"/>
  <c r="B457" i="8"/>
  <c r="B115" i="8"/>
  <c r="B291" i="8"/>
  <c r="B475" i="8"/>
  <c r="B667" i="8"/>
  <c r="B715" i="8"/>
  <c r="B58" i="8"/>
  <c r="B122" i="8"/>
  <c r="B186" i="8"/>
  <c r="B250" i="8"/>
  <c r="B314" i="8"/>
  <c r="B83" i="8"/>
  <c r="B235" i="8"/>
  <c r="B403" i="8"/>
  <c r="B611" i="8"/>
  <c r="B299" i="8"/>
  <c r="B507" i="8"/>
  <c r="B108" i="8"/>
  <c r="B124" i="8"/>
  <c r="B228" i="8"/>
  <c r="B244" i="8"/>
  <c r="B364" i="8"/>
  <c r="B380" i="8"/>
  <c r="B484" i="8"/>
  <c r="B500" i="8"/>
  <c r="B620" i="8"/>
  <c r="B636" i="8"/>
  <c r="B173" i="8"/>
  <c r="B277" i="8"/>
  <c r="B309" i="8"/>
  <c r="B341" i="8"/>
  <c r="B493" i="8"/>
  <c r="B693" i="8"/>
  <c r="B85" i="8"/>
  <c r="B117" i="8"/>
  <c r="B149" i="8"/>
  <c r="B181" i="8"/>
  <c r="B205" i="8"/>
  <c r="B317" i="8"/>
  <c r="B717" i="8"/>
  <c r="B22" i="8"/>
  <c r="B86" i="8"/>
  <c r="B150" i="8"/>
  <c r="B214" i="8"/>
  <c r="B278" i="8"/>
  <c r="B502" i="8"/>
  <c r="B550" i="8"/>
  <c r="B646" i="8"/>
  <c r="B710" i="8"/>
  <c r="B726" i="8"/>
  <c r="B96" i="8"/>
  <c r="B224" i="8"/>
  <c r="B295" i="8"/>
  <c r="B359" i="8"/>
  <c r="B423" i="8"/>
  <c r="B487" i="8"/>
  <c r="B551" i="8"/>
  <c r="B615" i="8"/>
  <c r="B64" i="8"/>
  <c r="B184" i="8"/>
  <c r="B272" i="8"/>
  <c r="B304" i="8"/>
  <c r="B336" i="8"/>
  <c r="B368" i="8"/>
  <c r="B408" i="8"/>
  <c r="B440" i="8"/>
  <c r="B472" i="8"/>
  <c r="B512" i="8"/>
  <c r="B544" i="8"/>
  <c r="B576" i="8"/>
  <c r="B616" i="8"/>
  <c r="B648" i="8"/>
  <c r="B680" i="8"/>
  <c r="B720" i="8"/>
  <c r="B57" i="8"/>
  <c r="B121" i="8"/>
  <c r="B185" i="8"/>
  <c r="B289" i="8"/>
  <c r="B353" i="8"/>
  <c r="B35" i="8"/>
  <c r="B227" i="8"/>
  <c r="B419" i="8"/>
  <c r="B595" i="8"/>
  <c r="B34" i="8"/>
  <c r="B98" i="8"/>
  <c r="B162" i="8"/>
  <c r="B226" i="8"/>
  <c r="B290" i="8"/>
  <c r="B354" i="8"/>
  <c r="B43" i="8"/>
  <c r="B171" i="8"/>
  <c r="B355" i="8"/>
  <c r="B539" i="8"/>
  <c r="B219" i="8"/>
  <c r="B435" i="8"/>
  <c r="B627" i="8"/>
  <c r="B76" i="8"/>
  <c r="B92" i="8"/>
  <c r="B196" i="8"/>
  <c r="B212" i="8"/>
  <c r="B332" i="8"/>
  <c r="B348" i="8"/>
  <c r="B452" i="8"/>
  <c r="B468" i="8"/>
  <c r="B588" i="8"/>
  <c r="B604" i="8"/>
  <c r="B708" i="8"/>
  <c r="B724" i="8"/>
  <c r="B141" i="8"/>
  <c r="B469" i="8"/>
  <c r="B653" i="8"/>
  <c r="B61" i="8"/>
  <c r="B285" i="8"/>
  <c r="B629" i="8"/>
  <c r="B661" i="8"/>
  <c r="B176" i="8"/>
  <c r="B256" i="8"/>
  <c r="B280" i="8"/>
  <c r="B312" i="8"/>
  <c r="B344" i="8"/>
  <c r="B376" i="8"/>
  <c r="B400" i="8"/>
  <c r="B432" i="8"/>
  <c r="B464" i="8"/>
  <c r="B496" i="8"/>
  <c r="B520" i="8"/>
  <c r="B552" i="8"/>
  <c r="B584" i="8"/>
  <c r="B608" i="8"/>
  <c r="B640" i="8"/>
  <c r="B672" i="8"/>
  <c r="B696" i="8"/>
  <c r="B15" i="8"/>
  <c r="B39" i="8"/>
  <c r="B79" i="8"/>
  <c r="B103" i="8"/>
  <c r="B143" i="8"/>
  <c r="B167" i="8"/>
  <c r="B207" i="8"/>
  <c r="B231" i="8"/>
  <c r="B271" i="8"/>
  <c r="B335" i="8"/>
  <c r="B399" i="8"/>
  <c r="B463" i="8"/>
  <c r="B527" i="8"/>
  <c r="B591" i="8"/>
  <c r="B655" i="8"/>
  <c r="B8" i="7"/>
  <c r="B8" i="8"/>
  <c r="B32" i="8"/>
  <c r="B136" i="8"/>
  <c r="B9" i="8"/>
  <c r="B33" i="8"/>
  <c r="B97" i="8"/>
  <c r="B161" i="8"/>
  <c r="B225" i="8"/>
  <c r="B155" i="8"/>
  <c r="B347" i="8"/>
  <c r="B523" i="8"/>
  <c r="B10" i="8"/>
  <c r="B74" i="8"/>
  <c r="B138" i="8"/>
  <c r="B202" i="8"/>
  <c r="B266" i="8"/>
  <c r="B330" i="8"/>
  <c r="B11" i="8"/>
  <c r="B107" i="8"/>
  <c r="B283" i="8"/>
  <c r="B467" i="8"/>
  <c r="B659" i="8"/>
  <c r="B707" i="8"/>
  <c r="B123" i="8"/>
  <c r="B339" i="8"/>
  <c r="B555" i="8"/>
  <c r="B44" i="8"/>
  <c r="B60" i="8"/>
  <c r="B164" i="8"/>
  <c r="B180" i="8"/>
  <c r="B300" i="8"/>
  <c r="B316" i="8"/>
  <c r="B420" i="8"/>
  <c r="B436" i="8"/>
  <c r="B556" i="8"/>
  <c r="B572" i="8"/>
  <c r="B676" i="8"/>
  <c r="B692" i="8"/>
  <c r="B573" i="8"/>
  <c r="B38" i="8"/>
  <c r="B102" i="8"/>
  <c r="B166" i="8"/>
  <c r="B230" i="8"/>
  <c r="B294" i="8"/>
  <c r="B128" i="8"/>
  <c r="B55" i="8"/>
  <c r="B119" i="8"/>
  <c r="B247" i="8"/>
  <c r="B311" i="8"/>
  <c r="B375" i="8"/>
  <c r="B439" i="8"/>
  <c r="B503" i="8"/>
  <c r="B567" i="8"/>
  <c r="B631" i="8"/>
  <c r="B88" i="8"/>
  <c r="B216" i="8"/>
  <c r="B73" i="8"/>
  <c r="B137" i="8"/>
  <c r="B201" i="8"/>
  <c r="B241" i="8"/>
  <c r="B265" i="8"/>
  <c r="B305" i="8"/>
  <c r="B329" i="8"/>
  <c r="B369" i="8"/>
  <c r="B385" i="8"/>
  <c r="B401" i="8"/>
  <c r="B417" i="8"/>
  <c r="B433" i="8"/>
  <c r="B449" i="8"/>
  <c r="B465" i="8"/>
  <c r="B481" i="8"/>
  <c r="B497" i="8"/>
  <c r="B513" i="8"/>
  <c r="B529" i="8"/>
  <c r="B545" i="8"/>
  <c r="B561" i="8"/>
  <c r="B577" i="8"/>
  <c r="B593" i="8"/>
  <c r="B609" i="8"/>
  <c r="B625" i="8"/>
  <c r="B641" i="8"/>
  <c r="B657" i="8"/>
  <c r="B673" i="8"/>
  <c r="B689" i="8"/>
  <c r="B705" i="8"/>
  <c r="B721" i="8"/>
  <c r="B91" i="8"/>
  <c r="B267" i="8"/>
  <c r="B451" i="8"/>
  <c r="B643" i="8"/>
  <c r="B50" i="8"/>
  <c r="B114" i="8"/>
  <c r="B178" i="8"/>
  <c r="B242" i="8"/>
  <c r="B306" i="8"/>
  <c r="B370" i="8"/>
  <c r="B386" i="8"/>
  <c r="B402" i="8"/>
  <c r="B418" i="8"/>
  <c r="B434" i="8"/>
  <c r="B450" i="8"/>
  <c r="B466" i="8"/>
  <c r="B482" i="8"/>
  <c r="B498" i="8"/>
  <c r="B530" i="8"/>
  <c r="B546" i="8"/>
  <c r="B562" i="8"/>
  <c r="B578" i="8"/>
  <c r="B594" i="8"/>
  <c r="B610" i="8"/>
  <c r="B626" i="8"/>
  <c r="B642" i="8"/>
  <c r="B658" i="8"/>
  <c r="B674" i="8"/>
  <c r="B690" i="8"/>
  <c r="B706" i="8"/>
  <c r="B722" i="8"/>
  <c r="B67" i="8"/>
  <c r="B211" i="8"/>
  <c r="B387" i="8"/>
  <c r="B587" i="8"/>
  <c r="B275" i="8"/>
  <c r="B483" i="8"/>
  <c r="B723" i="8"/>
  <c r="B12" i="8"/>
  <c r="B28" i="8"/>
  <c r="B132" i="8"/>
  <c r="B148" i="8"/>
  <c r="B268" i="8"/>
  <c r="B284" i="8"/>
  <c r="B388" i="8"/>
  <c r="B404" i="8"/>
  <c r="B524" i="8"/>
  <c r="B540" i="8"/>
  <c r="B644" i="8"/>
  <c r="B660" i="8"/>
  <c r="B37" i="8"/>
  <c r="B77" i="8"/>
  <c r="B397" i="8"/>
  <c r="B509" i="8"/>
  <c r="B14" i="8"/>
  <c r="B78" i="8"/>
  <c r="B142" i="8"/>
  <c r="B206" i="8"/>
  <c r="B270" i="8"/>
  <c r="B334" i="8"/>
  <c r="B350" i="8"/>
  <c r="B366" i="8"/>
  <c r="B382" i="8"/>
  <c r="B398" i="8"/>
  <c r="B414" i="8"/>
  <c r="B430" i="8"/>
  <c r="B446" i="8"/>
  <c r="B462" i="8"/>
  <c r="B478" i="8"/>
  <c r="B494" i="8"/>
  <c r="B510" i="8"/>
  <c r="B526" i="8"/>
  <c r="B542" i="8"/>
  <c r="B558" i="8"/>
  <c r="B574" i="8"/>
  <c r="B590" i="8"/>
  <c r="B606" i="8"/>
  <c r="B622" i="8"/>
  <c r="B638" i="8"/>
  <c r="B654" i="8"/>
  <c r="B670" i="8"/>
  <c r="B686" i="8"/>
  <c r="B702" i="8"/>
  <c r="B718" i="8"/>
  <c r="B80" i="8"/>
  <c r="B208" i="8"/>
  <c r="B31" i="8"/>
  <c r="B95" i="8"/>
  <c r="B159" i="8"/>
  <c r="B183" i="8"/>
  <c r="B223" i="8"/>
  <c r="B287" i="8"/>
  <c r="B351" i="8"/>
  <c r="B415" i="8"/>
  <c r="B479" i="8"/>
  <c r="B543" i="8"/>
  <c r="B607" i="8"/>
  <c r="B671" i="8"/>
  <c r="B687" i="8"/>
  <c r="B703" i="8"/>
  <c r="B719" i="8"/>
  <c r="B56" i="8"/>
  <c r="B168" i="8"/>
  <c r="B49" i="8"/>
  <c r="B113" i="8"/>
  <c r="B177" i="8"/>
  <c r="B281" i="8"/>
  <c r="B345" i="8"/>
  <c r="B203" i="8"/>
  <c r="B395" i="8"/>
  <c r="B571" i="8"/>
  <c r="B691" i="8"/>
  <c r="B26" i="8"/>
  <c r="B90" i="8"/>
  <c r="B154" i="8"/>
  <c r="B218" i="8"/>
  <c r="B282" i="8"/>
  <c r="B346" i="8"/>
  <c r="B514" i="8"/>
  <c r="B27" i="8"/>
  <c r="B147" i="8"/>
  <c r="B331" i="8"/>
  <c r="B515" i="8"/>
  <c r="B195" i="8"/>
  <c r="B411" i="8"/>
  <c r="B675" i="8"/>
  <c r="B100" i="8"/>
  <c r="B116" i="8"/>
  <c r="B236" i="8"/>
  <c r="B252" i="8"/>
  <c r="B356" i="8"/>
  <c r="B372" i="8"/>
  <c r="B492" i="8"/>
  <c r="B508" i="8"/>
  <c r="B612" i="8"/>
  <c r="B628" i="8"/>
  <c r="B157" i="8"/>
  <c r="B197" i="8"/>
  <c r="B229" i="8"/>
  <c r="B261" i="8"/>
  <c r="B293" i="8"/>
  <c r="B325" i="8"/>
  <c r="B365" i="8"/>
  <c r="B477" i="8"/>
  <c r="B189" i="8"/>
  <c r="B333" i="8"/>
  <c r="B54" i="8"/>
  <c r="B118" i="8"/>
  <c r="B182" i="8"/>
  <c r="B246" i="8"/>
  <c r="B310" i="8"/>
  <c r="B160" i="8"/>
  <c r="B263" i="8"/>
  <c r="B327" i="8"/>
  <c r="B391" i="8"/>
  <c r="B455" i="8"/>
  <c r="B519" i="8"/>
  <c r="B583" i="8"/>
  <c r="B647" i="8"/>
  <c r="B24" i="8"/>
  <c r="B120" i="8"/>
  <c r="B248" i="8"/>
  <c r="B288" i="8"/>
  <c r="B320" i="8"/>
  <c r="B352" i="8"/>
  <c r="B392" i="8"/>
  <c r="B424" i="8"/>
  <c r="B456" i="8"/>
  <c r="B488" i="8"/>
  <c r="B528" i="8"/>
  <c r="B560" i="8"/>
  <c r="B600" i="8"/>
  <c r="B632" i="8"/>
  <c r="B664" i="8"/>
  <c r="B704" i="8"/>
  <c r="B25" i="8"/>
  <c r="B89" i="8"/>
  <c r="B153" i="8"/>
  <c r="B217" i="8"/>
  <c r="B257" i="8"/>
  <c r="B321" i="8"/>
  <c r="B139" i="8"/>
  <c r="B315" i="8"/>
  <c r="B499" i="8"/>
  <c r="B66" i="8"/>
  <c r="B130" i="8"/>
  <c r="B194" i="8"/>
  <c r="B258" i="8"/>
  <c r="B322" i="8"/>
  <c r="B99" i="8"/>
  <c r="B259" i="8"/>
  <c r="B443" i="8"/>
  <c r="B59" i="8"/>
  <c r="B323" i="8"/>
  <c r="B531" i="8"/>
  <c r="B603" i="8"/>
  <c r="B68" i="8"/>
  <c r="B84" i="8"/>
  <c r="B204" i="8"/>
  <c r="B220" i="8"/>
  <c r="B324" i="8"/>
  <c r="B340" i="8"/>
  <c r="B460" i="8"/>
  <c r="B476" i="8"/>
  <c r="B580" i="8"/>
  <c r="B596" i="8"/>
  <c r="B716" i="8"/>
  <c r="B125" i="8"/>
  <c r="B445" i="8"/>
  <c r="B613" i="8"/>
  <c r="B645" i="8"/>
  <c r="B677" i="8"/>
  <c r="P677" i="8" l="1"/>
  <c r="O677" i="8"/>
  <c r="N677" i="8"/>
  <c r="M677" i="8"/>
  <c r="L677" i="8"/>
  <c r="K677" i="8"/>
  <c r="J677" i="8"/>
  <c r="I677" i="8"/>
  <c r="H677" i="8"/>
  <c r="G677" i="8"/>
  <c r="F677" i="8"/>
  <c r="P645" i="8"/>
  <c r="O645" i="8"/>
  <c r="N645" i="8"/>
  <c r="M645" i="8"/>
  <c r="L645" i="8"/>
  <c r="K645" i="8"/>
  <c r="J645" i="8"/>
  <c r="I645" i="8"/>
  <c r="H645" i="8"/>
  <c r="G645" i="8"/>
  <c r="F645" i="8"/>
  <c r="P613" i="8"/>
  <c r="O613" i="8"/>
  <c r="N613" i="8"/>
  <c r="M613" i="8"/>
  <c r="L613" i="8"/>
  <c r="K613" i="8"/>
  <c r="J613" i="8"/>
  <c r="I613" i="8"/>
  <c r="H613" i="8"/>
  <c r="G613" i="8"/>
  <c r="F613" i="8"/>
  <c r="P445" i="8"/>
  <c r="O445" i="8"/>
  <c r="N445" i="8"/>
  <c r="M445" i="8"/>
  <c r="L445" i="8"/>
  <c r="K445" i="8"/>
  <c r="J445" i="8"/>
  <c r="I445" i="8"/>
  <c r="H445" i="8"/>
  <c r="G445" i="8"/>
  <c r="F445" i="8"/>
  <c r="P125" i="8"/>
  <c r="O125" i="8"/>
  <c r="N125" i="8"/>
  <c r="M125" i="8"/>
  <c r="L125" i="8"/>
  <c r="K125" i="8"/>
  <c r="J125" i="8"/>
  <c r="I125" i="8"/>
  <c r="H125" i="8"/>
  <c r="G125" i="8"/>
  <c r="F125" i="8"/>
  <c r="P716" i="8"/>
  <c r="O716" i="8"/>
  <c r="N716" i="8"/>
  <c r="M716" i="8"/>
  <c r="L716" i="8"/>
  <c r="K716" i="8"/>
  <c r="J716" i="8"/>
  <c r="I716" i="8"/>
  <c r="H716" i="8"/>
  <c r="G716" i="8"/>
  <c r="F716" i="8"/>
  <c r="P596" i="8"/>
  <c r="O596" i="8"/>
  <c r="N596" i="8"/>
  <c r="M596" i="8"/>
  <c r="L596" i="8"/>
  <c r="K596" i="8"/>
  <c r="J596" i="8"/>
  <c r="I596" i="8"/>
  <c r="H596" i="8"/>
  <c r="G596" i="8"/>
  <c r="F596" i="8"/>
  <c r="P580" i="8"/>
  <c r="O580" i="8"/>
  <c r="N580" i="8"/>
  <c r="M580" i="8"/>
  <c r="L580" i="8"/>
  <c r="K580" i="8"/>
  <c r="J580" i="8"/>
  <c r="I580" i="8"/>
  <c r="H580" i="8"/>
  <c r="G580" i="8"/>
  <c r="F580" i="8"/>
  <c r="P476" i="8"/>
  <c r="O476" i="8"/>
  <c r="N476" i="8"/>
  <c r="M476" i="8"/>
  <c r="L476" i="8"/>
  <c r="K476" i="8"/>
  <c r="J476" i="8"/>
  <c r="I476" i="8"/>
  <c r="H476" i="8"/>
  <c r="G476" i="8"/>
  <c r="F476" i="8"/>
  <c r="P460" i="8"/>
  <c r="O460" i="8"/>
  <c r="N460" i="8"/>
  <c r="M460" i="8"/>
  <c r="L460" i="8"/>
  <c r="K460" i="8"/>
  <c r="J460" i="8"/>
  <c r="I460" i="8"/>
  <c r="H460" i="8"/>
  <c r="G460" i="8"/>
  <c r="F460" i="8"/>
  <c r="P340" i="8"/>
  <c r="O340" i="8"/>
  <c r="N340" i="8"/>
  <c r="M340" i="8"/>
  <c r="L340" i="8"/>
  <c r="K340" i="8"/>
  <c r="J340" i="8"/>
  <c r="I340" i="8"/>
  <c r="H340" i="8"/>
  <c r="G340" i="8"/>
  <c r="F340" i="8"/>
  <c r="P324" i="8"/>
  <c r="O324" i="8"/>
  <c r="N324" i="8"/>
  <c r="M324" i="8"/>
  <c r="L324" i="8"/>
  <c r="K324" i="8"/>
  <c r="J324" i="8"/>
  <c r="I324" i="8"/>
  <c r="H324" i="8"/>
  <c r="G324" i="8"/>
  <c r="F324" i="8"/>
  <c r="P220" i="8"/>
  <c r="O220" i="8"/>
  <c r="N220" i="8"/>
  <c r="M220" i="8"/>
  <c r="L220" i="8"/>
  <c r="K220" i="8"/>
  <c r="J220" i="8"/>
  <c r="I220" i="8"/>
  <c r="H220" i="8"/>
  <c r="G220" i="8"/>
  <c r="F220" i="8"/>
  <c r="P204" i="8"/>
  <c r="O204" i="8"/>
  <c r="N204" i="8"/>
  <c r="M204" i="8"/>
  <c r="L204" i="8"/>
  <c r="K204" i="8"/>
  <c r="J204" i="8"/>
  <c r="I204" i="8"/>
  <c r="H204" i="8"/>
  <c r="G204" i="8"/>
  <c r="F204" i="8"/>
  <c r="P84" i="8"/>
  <c r="O84" i="8"/>
  <c r="N84" i="8"/>
  <c r="M84" i="8"/>
  <c r="L84" i="8"/>
  <c r="K84" i="8"/>
  <c r="J84" i="8"/>
  <c r="I84" i="8"/>
  <c r="H84" i="8"/>
  <c r="G84" i="8"/>
  <c r="F84" i="8"/>
  <c r="P68" i="8"/>
  <c r="O68" i="8"/>
  <c r="N68" i="8"/>
  <c r="M68" i="8"/>
  <c r="L68" i="8"/>
  <c r="K68" i="8"/>
  <c r="J68" i="8"/>
  <c r="I68" i="8"/>
  <c r="H68" i="8"/>
  <c r="G68" i="8"/>
  <c r="F68" i="8"/>
  <c r="P603" i="8"/>
  <c r="O603" i="8"/>
  <c r="N603" i="8"/>
  <c r="M603" i="8"/>
  <c r="L603" i="8"/>
  <c r="K603" i="8"/>
  <c r="J603" i="8"/>
  <c r="I603" i="8"/>
  <c r="H603" i="8"/>
  <c r="G603" i="8"/>
  <c r="F603" i="8"/>
  <c r="P531" i="8"/>
  <c r="O531" i="8"/>
  <c r="N531" i="8"/>
  <c r="M531" i="8"/>
  <c r="L531" i="8"/>
  <c r="K531" i="8"/>
  <c r="J531" i="8"/>
  <c r="I531" i="8"/>
  <c r="H531" i="8"/>
  <c r="G531" i="8"/>
  <c r="F531" i="8"/>
  <c r="P323" i="8"/>
  <c r="O323" i="8"/>
  <c r="N323" i="8"/>
  <c r="M323" i="8"/>
  <c r="L323" i="8"/>
  <c r="K323" i="8"/>
  <c r="J323" i="8"/>
  <c r="I323" i="8"/>
  <c r="H323" i="8"/>
  <c r="G323" i="8"/>
  <c r="F323" i="8"/>
  <c r="P59" i="8"/>
  <c r="O59" i="8"/>
  <c r="N59" i="8"/>
  <c r="M59" i="8"/>
  <c r="L59" i="8"/>
  <c r="K59" i="8"/>
  <c r="J59" i="8"/>
  <c r="I59" i="8"/>
  <c r="H59" i="8"/>
  <c r="G59" i="8"/>
  <c r="F59" i="8"/>
  <c r="P443" i="8"/>
  <c r="O443" i="8"/>
  <c r="N443" i="8"/>
  <c r="M443" i="8"/>
  <c r="L443" i="8"/>
  <c r="K443" i="8"/>
  <c r="J443" i="8"/>
  <c r="I443" i="8"/>
  <c r="H443" i="8"/>
  <c r="G443" i="8"/>
  <c r="F443" i="8"/>
  <c r="P259" i="8"/>
  <c r="O259" i="8"/>
  <c r="N259" i="8"/>
  <c r="M259" i="8"/>
  <c r="L259" i="8"/>
  <c r="K259" i="8"/>
  <c r="J259" i="8"/>
  <c r="I259" i="8"/>
  <c r="H259" i="8"/>
  <c r="G259" i="8"/>
  <c r="F259" i="8"/>
  <c r="P99" i="8"/>
  <c r="O99" i="8"/>
  <c r="N99" i="8"/>
  <c r="M99" i="8"/>
  <c r="L99" i="8"/>
  <c r="K99" i="8"/>
  <c r="J99" i="8"/>
  <c r="I99" i="8"/>
  <c r="H99" i="8"/>
  <c r="G99" i="8"/>
  <c r="F99" i="8"/>
  <c r="P322" i="8"/>
  <c r="O322" i="8"/>
  <c r="N322" i="8"/>
  <c r="M322" i="8"/>
  <c r="L322" i="8"/>
  <c r="K322" i="8"/>
  <c r="J322" i="8"/>
  <c r="I322" i="8"/>
  <c r="H322" i="8"/>
  <c r="G322" i="8"/>
  <c r="F322" i="8"/>
  <c r="P258" i="8"/>
  <c r="O258" i="8"/>
  <c r="N258" i="8"/>
  <c r="M258" i="8"/>
  <c r="L258" i="8"/>
  <c r="K258" i="8"/>
  <c r="J258" i="8"/>
  <c r="I258" i="8"/>
  <c r="H258" i="8"/>
  <c r="G258" i="8"/>
  <c r="F258" i="8"/>
  <c r="P194" i="8"/>
  <c r="O194" i="8"/>
  <c r="N194" i="8"/>
  <c r="M194" i="8"/>
  <c r="L194" i="8"/>
  <c r="K194" i="8"/>
  <c r="J194" i="8"/>
  <c r="I194" i="8"/>
  <c r="H194" i="8"/>
  <c r="G194" i="8"/>
  <c r="F194" i="8"/>
  <c r="P130" i="8"/>
  <c r="O130" i="8"/>
  <c r="N130" i="8"/>
  <c r="M130" i="8"/>
  <c r="L130" i="8"/>
  <c r="K130" i="8"/>
  <c r="J130" i="8"/>
  <c r="I130" i="8"/>
  <c r="H130" i="8"/>
  <c r="G130" i="8"/>
  <c r="F130" i="8"/>
  <c r="P66" i="8"/>
  <c r="O66" i="8"/>
  <c r="N66" i="8"/>
  <c r="M66" i="8"/>
  <c r="L66" i="8"/>
  <c r="K66" i="8"/>
  <c r="J66" i="8"/>
  <c r="I66" i="8"/>
  <c r="H66" i="8"/>
  <c r="G66" i="8"/>
  <c r="F66" i="8"/>
  <c r="P499" i="8"/>
  <c r="O499" i="8"/>
  <c r="N499" i="8"/>
  <c r="M499" i="8"/>
  <c r="L499" i="8"/>
  <c r="K499" i="8"/>
  <c r="J499" i="8"/>
  <c r="I499" i="8"/>
  <c r="H499" i="8"/>
  <c r="G499" i="8"/>
  <c r="F499" i="8"/>
  <c r="P315" i="8"/>
  <c r="O315" i="8"/>
  <c r="N315" i="8"/>
  <c r="M315" i="8"/>
  <c r="L315" i="8"/>
  <c r="K315" i="8"/>
  <c r="J315" i="8"/>
  <c r="I315" i="8"/>
  <c r="H315" i="8"/>
  <c r="G315" i="8"/>
  <c r="F315" i="8"/>
  <c r="P139" i="8"/>
  <c r="O139" i="8"/>
  <c r="N139" i="8"/>
  <c r="M139" i="8"/>
  <c r="L139" i="8"/>
  <c r="K139" i="8"/>
  <c r="J139" i="8"/>
  <c r="I139" i="8"/>
  <c r="H139" i="8"/>
  <c r="G139" i="8"/>
  <c r="F139" i="8"/>
  <c r="P321" i="8"/>
  <c r="O321" i="8"/>
  <c r="N321" i="8"/>
  <c r="M321" i="8"/>
  <c r="L321" i="8"/>
  <c r="K321" i="8"/>
  <c r="J321" i="8"/>
  <c r="I321" i="8"/>
  <c r="H321" i="8"/>
  <c r="G321" i="8"/>
  <c r="F321" i="8"/>
  <c r="P257" i="8"/>
  <c r="O257" i="8"/>
  <c r="N257" i="8"/>
  <c r="M257" i="8"/>
  <c r="L257" i="8"/>
  <c r="K257" i="8"/>
  <c r="J257" i="8"/>
  <c r="I257" i="8"/>
  <c r="H257" i="8"/>
  <c r="G257" i="8"/>
  <c r="F257" i="8"/>
  <c r="P217" i="8"/>
  <c r="O217" i="8"/>
  <c r="N217" i="8"/>
  <c r="M217" i="8"/>
  <c r="L217" i="8"/>
  <c r="K217" i="8"/>
  <c r="J217" i="8"/>
  <c r="I217" i="8"/>
  <c r="H217" i="8"/>
  <c r="G217" i="8"/>
  <c r="F217" i="8"/>
  <c r="P153" i="8"/>
  <c r="O153" i="8"/>
  <c r="N153" i="8"/>
  <c r="M153" i="8"/>
  <c r="L153" i="8"/>
  <c r="K153" i="8"/>
  <c r="J153" i="8"/>
  <c r="I153" i="8"/>
  <c r="H153" i="8"/>
  <c r="G153" i="8"/>
  <c r="F153" i="8"/>
  <c r="P89" i="8"/>
  <c r="O89" i="8"/>
  <c r="N89" i="8"/>
  <c r="M89" i="8"/>
  <c r="L89" i="8"/>
  <c r="K89" i="8"/>
  <c r="J89" i="8"/>
  <c r="I89" i="8"/>
  <c r="H89" i="8"/>
  <c r="G89" i="8"/>
  <c r="F89" i="8"/>
  <c r="P25" i="8"/>
  <c r="O25" i="8"/>
  <c r="N25" i="8"/>
  <c r="M25" i="8"/>
  <c r="L25" i="8"/>
  <c r="K25" i="8"/>
  <c r="J25" i="8"/>
  <c r="I25" i="8"/>
  <c r="H25" i="8"/>
  <c r="G25" i="8"/>
  <c r="F25" i="8"/>
  <c r="P704" i="8"/>
  <c r="O704" i="8"/>
  <c r="N704" i="8"/>
  <c r="M704" i="8"/>
  <c r="L704" i="8"/>
  <c r="K704" i="8"/>
  <c r="J704" i="8"/>
  <c r="I704" i="8"/>
  <c r="H704" i="8"/>
  <c r="G704" i="8"/>
  <c r="F704" i="8"/>
  <c r="P664" i="8"/>
  <c r="O664" i="8"/>
  <c r="N664" i="8"/>
  <c r="M664" i="8"/>
  <c r="L664" i="8"/>
  <c r="K664" i="8"/>
  <c r="J664" i="8"/>
  <c r="I664" i="8"/>
  <c r="H664" i="8"/>
  <c r="G664" i="8"/>
  <c r="F664" i="8"/>
  <c r="P632" i="8"/>
  <c r="O632" i="8"/>
  <c r="N632" i="8"/>
  <c r="M632" i="8"/>
  <c r="L632" i="8"/>
  <c r="K632" i="8"/>
  <c r="J632" i="8"/>
  <c r="I632" i="8"/>
  <c r="H632" i="8"/>
  <c r="G632" i="8"/>
  <c r="F632" i="8"/>
  <c r="P600" i="8"/>
  <c r="O600" i="8"/>
  <c r="N600" i="8"/>
  <c r="M600" i="8"/>
  <c r="L600" i="8"/>
  <c r="K600" i="8"/>
  <c r="J600" i="8"/>
  <c r="I600" i="8"/>
  <c r="H600" i="8"/>
  <c r="G600" i="8"/>
  <c r="F600" i="8"/>
  <c r="P560" i="8"/>
  <c r="O560" i="8"/>
  <c r="N560" i="8"/>
  <c r="M560" i="8"/>
  <c r="L560" i="8"/>
  <c r="K560" i="8"/>
  <c r="J560" i="8"/>
  <c r="I560" i="8"/>
  <c r="H560" i="8"/>
  <c r="G560" i="8"/>
  <c r="F560" i="8"/>
  <c r="P528" i="8"/>
  <c r="O528" i="8"/>
  <c r="N528" i="8"/>
  <c r="M528" i="8"/>
  <c r="L528" i="8"/>
  <c r="K528" i="8"/>
  <c r="J528" i="8"/>
  <c r="I528" i="8"/>
  <c r="H528" i="8"/>
  <c r="G528" i="8"/>
  <c r="F528" i="8"/>
  <c r="P488" i="8"/>
  <c r="O488" i="8"/>
  <c r="N488" i="8"/>
  <c r="M488" i="8"/>
  <c r="L488" i="8"/>
  <c r="K488" i="8"/>
  <c r="J488" i="8"/>
  <c r="I488" i="8"/>
  <c r="H488" i="8"/>
  <c r="G488" i="8"/>
  <c r="F488" i="8"/>
  <c r="P456" i="8"/>
  <c r="O456" i="8"/>
  <c r="N456" i="8"/>
  <c r="M456" i="8"/>
  <c r="L456" i="8"/>
  <c r="K456" i="8"/>
  <c r="J456" i="8"/>
  <c r="I456" i="8"/>
  <c r="H456" i="8"/>
  <c r="G456" i="8"/>
  <c r="F456" i="8"/>
  <c r="P424" i="8"/>
  <c r="O424" i="8"/>
  <c r="N424" i="8"/>
  <c r="M424" i="8"/>
  <c r="L424" i="8"/>
  <c r="K424" i="8"/>
  <c r="J424" i="8"/>
  <c r="I424" i="8"/>
  <c r="H424" i="8"/>
  <c r="G424" i="8"/>
  <c r="F424" i="8"/>
  <c r="P392" i="8"/>
  <c r="O392" i="8"/>
  <c r="N392" i="8"/>
  <c r="M392" i="8"/>
  <c r="L392" i="8"/>
  <c r="K392" i="8"/>
  <c r="J392" i="8"/>
  <c r="I392" i="8"/>
  <c r="H392" i="8"/>
  <c r="G392" i="8"/>
  <c r="F392" i="8"/>
  <c r="P352" i="8"/>
  <c r="O352" i="8"/>
  <c r="N352" i="8"/>
  <c r="M352" i="8"/>
  <c r="L352" i="8"/>
  <c r="K352" i="8"/>
  <c r="J352" i="8"/>
  <c r="I352" i="8"/>
  <c r="H352" i="8"/>
  <c r="G352" i="8"/>
  <c r="F352" i="8"/>
  <c r="P320" i="8"/>
  <c r="O320" i="8"/>
  <c r="N320" i="8"/>
  <c r="M320" i="8"/>
  <c r="L320" i="8"/>
  <c r="K320" i="8"/>
  <c r="J320" i="8"/>
  <c r="I320" i="8"/>
  <c r="H320" i="8"/>
  <c r="G320" i="8"/>
  <c r="F320" i="8"/>
  <c r="P288" i="8"/>
  <c r="O288" i="8"/>
  <c r="N288" i="8"/>
  <c r="M288" i="8"/>
  <c r="L288" i="8"/>
  <c r="K288" i="8"/>
  <c r="J288" i="8"/>
  <c r="I288" i="8"/>
  <c r="H288" i="8"/>
  <c r="G288" i="8"/>
  <c r="F288" i="8"/>
  <c r="P248" i="8"/>
  <c r="O248" i="8"/>
  <c r="N248" i="8"/>
  <c r="M248" i="8"/>
  <c r="L248" i="8"/>
  <c r="K248" i="8"/>
  <c r="J248" i="8"/>
  <c r="I248" i="8"/>
  <c r="H248" i="8"/>
  <c r="G248" i="8"/>
  <c r="F248" i="8"/>
  <c r="P120" i="8"/>
  <c r="O120" i="8"/>
  <c r="N120" i="8"/>
  <c r="M120" i="8"/>
  <c r="L120" i="8"/>
  <c r="K120" i="8"/>
  <c r="J120" i="8"/>
  <c r="I120" i="8"/>
  <c r="H120" i="8"/>
  <c r="G120" i="8"/>
  <c r="F120" i="8"/>
  <c r="P24" i="8"/>
  <c r="O24" i="8"/>
  <c r="N24" i="8"/>
  <c r="M24" i="8"/>
  <c r="L24" i="8"/>
  <c r="K24" i="8"/>
  <c r="J24" i="8"/>
  <c r="I24" i="8"/>
  <c r="H24" i="8"/>
  <c r="G24" i="8"/>
  <c r="F24" i="8"/>
  <c r="P647" i="8"/>
  <c r="O647" i="8"/>
  <c r="N647" i="8"/>
  <c r="M647" i="8"/>
  <c r="L647" i="8"/>
  <c r="K647" i="8"/>
  <c r="J647" i="8"/>
  <c r="I647" i="8"/>
  <c r="H647" i="8"/>
  <c r="G647" i="8"/>
  <c r="F647" i="8"/>
  <c r="P583" i="8"/>
  <c r="O583" i="8"/>
  <c r="N583" i="8"/>
  <c r="M583" i="8"/>
  <c r="L583" i="8"/>
  <c r="K583" i="8"/>
  <c r="J583" i="8"/>
  <c r="I583" i="8"/>
  <c r="H583" i="8"/>
  <c r="G583" i="8"/>
  <c r="F583" i="8"/>
  <c r="P519" i="8"/>
  <c r="O519" i="8"/>
  <c r="N519" i="8"/>
  <c r="M519" i="8"/>
  <c r="L519" i="8"/>
  <c r="K519" i="8"/>
  <c r="J519" i="8"/>
  <c r="I519" i="8"/>
  <c r="H519" i="8"/>
  <c r="G519" i="8"/>
  <c r="F519" i="8"/>
  <c r="P455" i="8"/>
  <c r="O455" i="8"/>
  <c r="N455" i="8"/>
  <c r="M455" i="8"/>
  <c r="L455" i="8"/>
  <c r="K455" i="8"/>
  <c r="J455" i="8"/>
  <c r="I455" i="8"/>
  <c r="H455" i="8"/>
  <c r="G455" i="8"/>
  <c r="F455" i="8"/>
  <c r="P391" i="8"/>
  <c r="O391" i="8"/>
  <c r="N391" i="8"/>
  <c r="M391" i="8"/>
  <c r="L391" i="8"/>
  <c r="K391" i="8"/>
  <c r="J391" i="8"/>
  <c r="I391" i="8"/>
  <c r="H391" i="8"/>
  <c r="G391" i="8"/>
  <c r="F391" i="8"/>
  <c r="P327" i="8"/>
  <c r="O327" i="8"/>
  <c r="N327" i="8"/>
  <c r="M327" i="8"/>
  <c r="L327" i="8"/>
  <c r="K327" i="8"/>
  <c r="J327" i="8"/>
  <c r="I327" i="8"/>
  <c r="H327" i="8"/>
  <c r="G327" i="8"/>
  <c r="F327" i="8"/>
  <c r="P263" i="8"/>
  <c r="O263" i="8"/>
  <c r="N263" i="8"/>
  <c r="M263" i="8"/>
  <c r="L263" i="8"/>
  <c r="K263" i="8"/>
  <c r="J263" i="8"/>
  <c r="I263" i="8"/>
  <c r="H263" i="8"/>
  <c r="G263" i="8"/>
  <c r="F263" i="8"/>
  <c r="P160" i="8"/>
  <c r="O160" i="8"/>
  <c r="N160" i="8"/>
  <c r="M160" i="8"/>
  <c r="L160" i="8"/>
  <c r="K160" i="8"/>
  <c r="J160" i="8"/>
  <c r="I160" i="8"/>
  <c r="H160" i="8"/>
  <c r="G160" i="8"/>
  <c r="F160" i="8"/>
  <c r="P310" i="8"/>
  <c r="O310" i="8"/>
  <c r="N310" i="8"/>
  <c r="M310" i="8"/>
  <c r="L310" i="8"/>
  <c r="K310" i="8"/>
  <c r="J310" i="8"/>
  <c r="I310" i="8"/>
  <c r="H310" i="8"/>
  <c r="G310" i="8"/>
  <c r="F310" i="8"/>
  <c r="P246" i="8"/>
  <c r="O246" i="8"/>
  <c r="N246" i="8"/>
  <c r="M246" i="8"/>
  <c r="L246" i="8"/>
  <c r="K246" i="8"/>
  <c r="J246" i="8"/>
  <c r="I246" i="8"/>
  <c r="H246" i="8"/>
  <c r="G246" i="8"/>
  <c r="F246" i="8"/>
  <c r="P182" i="8"/>
  <c r="O182" i="8"/>
  <c r="N182" i="8"/>
  <c r="M182" i="8"/>
  <c r="L182" i="8"/>
  <c r="K182" i="8"/>
  <c r="J182" i="8"/>
  <c r="I182" i="8"/>
  <c r="H182" i="8"/>
  <c r="G182" i="8"/>
  <c r="F182" i="8"/>
  <c r="P118" i="8"/>
  <c r="O118" i="8"/>
  <c r="N118" i="8"/>
  <c r="M118" i="8"/>
  <c r="L118" i="8"/>
  <c r="K118" i="8"/>
  <c r="J118" i="8"/>
  <c r="I118" i="8"/>
  <c r="H118" i="8"/>
  <c r="G118" i="8"/>
  <c r="F118" i="8"/>
  <c r="P54" i="8"/>
  <c r="O54" i="8"/>
  <c r="N54" i="8"/>
  <c r="M54" i="8"/>
  <c r="L54" i="8"/>
  <c r="K54" i="8"/>
  <c r="J54" i="8"/>
  <c r="I54" i="8"/>
  <c r="H54" i="8"/>
  <c r="G54" i="8"/>
  <c r="F54" i="8"/>
  <c r="P333" i="8"/>
  <c r="O333" i="8"/>
  <c r="N333" i="8"/>
  <c r="M333" i="8"/>
  <c r="L333" i="8"/>
  <c r="K333" i="8"/>
  <c r="J333" i="8"/>
  <c r="I333" i="8"/>
  <c r="H333" i="8"/>
  <c r="G333" i="8"/>
  <c r="F333" i="8"/>
  <c r="P189" i="8"/>
  <c r="O189" i="8"/>
  <c r="N189" i="8"/>
  <c r="M189" i="8"/>
  <c r="L189" i="8"/>
  <c r="K189" i="8"/>
  <c r="J189" i="8"/>
  <c r="I189" i="8"/>
  <c r="H189" i="8"/>
  <c r="G189" i="8"/>
  <c r="F189" i="8"/>
  <c r="P477" i="8"/>
  <c r="O477" i="8"/>
  <c r="N477" i="8"/>
  <c r="M477" i="8"/>
  <c r="L477" i="8"/>
  <c r="K477" i="8"/>
  <c r="J477" i="8"/>
  <c r="I477" i="8"/>
  <c r="H477" i="8"/>
  <c r="G477" i="8"/>
  <c r="F477" i="8"/>
  <c r="P365" i="8"/>
  <c r="O365" i="8"/>
  <c r="N365" i="8"/>
  <c r="M365" i="8"/>
  <c r="L365" i="8"/>
  <c r="K365" i="8"/>
  <c r="J365" i="8"/>
  <c r="I365" i="8"/>
  <c r="H365" i="8"/>
  <c r="G365" i="8"/>
  <c r="F365" i="8"/>
  <c r="P325" i="8"/>
  <c r="O325" i="8"/>
  <c r="N325" i="8"/>
  <c r="M325" i="8"/>
  <c r="L325" i="8"/>
  <c r="K325" i="8"/>
  <c r="J325" i="8"/>
  <c r="I325" i="8"/>
  <c r="H325" i="8"/>
  <c r="G325" i="8"/>
  <c r="F325" i="8"/>
  <c r="P293" i="8"/>
  <c r="O293" i="8"/>
  <c r="N293" i="8"/>
  <c r="M293" i="8"/>
  <c r="L293" i="8"/>
  <c r="K293" i="8"/>
  <c r="J293" i="8"/>
  <c r="I293" i="8"/>
  <c r="H293" i="8"/>
  <c r="G293" i="8"/>
  <c r="F293" i="8"/>
  <c r="P261" i="8"/>
  <c r="O261" i="8"/>
  <c r="N261" i="8"/>
  <c r="M261" i="8"/>
  <c r="L261" i="8"/>
  <c r="K261" i="8"/>
  <c r="J261" i="8"/>
  <c r="I261" i="8"/>
  <c r="H261" i="8"/>
  <c r="G261" i="8"/>
  <c r="F261" i="8"/>
  <c r="P229" i="8"/>
  <c r="O229" i="8"/>
  <c r="N229" i="8"/>
  <c r="M229" i="8"/>
  <c r="L229" i="8"/>
  <c r="K229" i="8"/>
  <c r="J229" i="8"/>
  <c r="I229" i="8"/>
  <c r="H229" i="8"/>
  <c r="G229" i="8"/>
  <c r="F229" i="8"/>
  <c r="P197" i="8"/>
  <c r="O197" i="8"/>
  <c r="N197" i="8"/>
  <c r="M197" i="8"/>
  <c r="L197" i="8"/>
  <c r="K197" i="8"/>
  <c r="J197" i="8"/>
  <c r="I197" i="8"/>
  <c r="H197" i="8"/>
  <c r="G197" i="8"/>
  <c r="F197" i="8"/>
  <c r="P157" i="8"/>
  <c r="O157" i="8"/>
  <c r="N157" i="8"/>
  <c r="M157" i="8"/>
  <c r="L157" i="8"/>
  <c r="K157" i="8"/>
  <c r="J157" i="8"/>
  <c r="I157" i="8"/>
  <c r="H157" i="8"/>
  <c r="G157" i="8"/>
  <c r="F157" i="8"/>
  <c r="P628" i="8"/>
  <c r="O628" i="8"/>
  <c r="N628" i="8"/>
  <c r="M628" i="8"/>
  <c r="L628" i="8"/>
  <c r="K628" i="8"/>
  <c r="J628" i="8"/>
  <c r="I628" i="8"/>
  <c r="H628" i="8"/>
  <c r="G628" i="8"/>
  <c r="F628" i="8"/>
  <c r="P612" i="8"/>
  <c r="O612" i="8"/>
  <c r="N612" i="8"/>
  <c r="M612" i="8"/>
  <c r="L612" i="8"/>
  <c r="K612" i="8"/>
  <c r="J612" i="8"/>
  <c r="I612" i="8"/>
  <c r="H612" i="8"/>
  <c r="G612" i="8"/>
  <c r="F612" i="8"/>
  <c r="P508" i="8"/>
  <c r="O508" i="8"/>
  <c r="N508" i="8"/>
  <c r="M508" i="8"/>
  <c r="L508" i="8"/>
  <c r="K508" i="8"/>
  <c r="J508" i="8"/>
  <c r="I508" i="8"/>
  <c r="H508" i="8"/>
  <c r="G508" i="8"/>
  <c r="F508" i="8"/>
  <c r="P492" i="8"/>
  <c r="O492" i="8"/>
  <c r="N492" i="8"/>
  <c r="M492" i="8"/>
  <c r="L492" i="8"/>
  <c r="K492" i="8"/>
  <c r="J492" i="8"/>
  <c r="I492" i="8"/>
  <c r="H492" i="8"/>
  <c r="G492" i="8"/>
  <c r="F492" i="8"/>
  <c r="P372" i="8"/>
  <c r="O372" i="8"/>
  <c r="N372" i="8"/>
  <c r="M372" i="8"/>
  <c r="L372" i="8"/>
  <c r="K372" i="8"/>
  <c r="J372" i="8"/>
  <c r="I372" i="8"/>
  <c r="H372" i="8"/>
  <c r="G372" i="8"/>
  <c r="F372" i="8"/>
  <c r="P356" i="8"/>
  <c r="O356" i="8"/>
  <c r="N356" i="8"/>
  <c r="M356" i="8"/>
  <c r="L356" i="8"/>
  <c r="K356" i="8"/>
  <c r="J356" i="8"/>
  <c r="I356" i="8"/>
  <c r="H356" i="8"/>
  <c r="G356" i="8"/>
  <c r="F356" i="8"/>
  <c r="P252" i="8"/>
  <c r="O252" i="8"/>
  <c r="N252" i="8"/>
  <c r="M252" i="8"/>
  <c r="L252" i="8"/>
  <c r="K252" i="8"/>
  <c r="J252" i="8"/>
  <c r="I252" i="8"/>
  <c r="H252" i="8"/>
  <c r="G252" i="8"/>
  <c r="F252" i="8"/>
  <c r="P236" i="8"/>
  <c r="O236" i="8"/>
  <c r="N236" i="8"/>
  <c r="M236" i="8"/>
  <c r="L236" i="8"/>
  <c r="K236" i="8"/>
  <c r="J236" i="8"/>
  <c r="I236" i="8"/>
  <c r="H236" i="8"/>
  <c r="G236" i="8"/>
  <c r="F236" i="8"/>
  <c r="P116" i="8"/>
  <c r="O116" i="8"/>
  <c r="N116" i="8"/>
  <c r="M116" i="8"/>
  <c r="L116" i="8"/>
  <c r="K116" i="8"/>
  <c r="J116" i="8"/>
  <c r="I116" i="8"/>
  <c r="H116" i="8"/>
  <c r="G116" i="8"/>
  <c r="F116" i="8"/>
  <c r="P100" i="8"/>
  <c r="O100" i="8"/>
  <c r="N100" i="8"/>
  <c r="M100" i="8"/>
  <c r="L100" i="8"/>
  <c r="K100" i="8"/>
  <c r="J100" i="8"/>
  <c r="I100" i="8"/>
  <c r="H100" i="8"/>
  <c r="G100" i="8"/>
  <c r="F100" i="8"/>
  <c r="P675" i="8"/>
  <c r="O675" i="8"/>
  <c r="N675" i="8"/>
  <c r="M675" i="8"/>
  <c r="L675" i="8"/>
  <c r="K675" i="8"/>
  <c r="J675" i="8"/>
  <c r="I675" i="8"/>
  <c r="H675" i="8"/>
  <c r="G675" i="8"/>
  <c r="F675" i="8"/>
  <c r="P411" i="8"/>
  <c r="O411" i="8"/>
  <c r="N411" i="8"/>
  <c r="M411" i="8"/>
  <c r="L411" i="8"/>
  <c r="K411" i="8"/>
  <c r="J411" i="8"/>
  <c r="I411" i="8"/>
  <c r="H411" i="8"/>
  <c r="G411" i="8"/>
  <c r="F411" i="8"/>
  <c r="P195" i="8"/>
  <c r="O195" i="8"/>
  <c r="N195" i="8"/>
  <c r="M195" i="8"/>
  <c r="L195" i="8"/>
  <c r="K195" i="8"/>
  <c r="J195" i="8"/>
  <c r="I195" i="8"/>
  <c r="H195" i="8"/>
  <c r="G195" i="8"/>
  <c r="F195" i="8"/>
  <c r="P515" i="8"/>
  <c r="O515" i="8"/>
  <c r="N515" i="8"/>
  <c r="M515" i="8"/>
  <c r="L515" i="8"/>
  <c r="K515" i="8"/>
  <c r="J515" i="8"/>
  <c r="I515" i="8"/>
  <c r="H515" i="8"/>
  <c r="G515" i="8"/>
  <c r="F515" i="8"/>
  <c r="P331" i="8"/>
  <c r="O331" i="8"/>
  <c r="N331" i="8"/>
  <c r="M331" i="8"/>
  <c r="L331" i="8"/>
  <c r="K331" i="8"/>
  <c r="J331" i="8"/>
  <c r="I331" i="8"/>
  <c r="H331" i="8"/>
  <c r="G331" i="8"/>
  <c r="F331" i="8"/>
  <c r="P147" i="8"/>
  <c r="O147" i="8"/>
  <c r="N147" i="8"/>
  <c r="M147" i="8"/>
  <c r="L147" i="8"/>
  <c r="K147" i="8"/>
  <c r="J147" i="8"/>
  <c r="I147" i="8"/>
  <c r="H147" i="8"/>
  <c r="G147" i="8"/>
  <c r="F147" i="8"/>
  <c r="P27" i="8"/>
  <c r="O27" i="8"/>
  <c r="N27" i="8"/>
  <c r="M27" i="8"/>
  <c r="L27" i="8"/>
  <c r="K27" i="8"/>
  <c r="J27" i="8"/>
  <c r="I27" i="8"/>
  <c r="H27" i="8"/>
  <c r="G27" i="8"/>
  <c r="F27" i="8"/>
  <c r="P514" i="8"/>
  <c r="O514" i="8"/>
  <c r="N514" i="8"/>
  <c r="M514" i="8"/>
  <c r="L514" i="8"/>
  <c r="K514" i="8"/>
  <c r="J514" i="8"/>
  <c r="I514" i="8"/>
  <c r="H514" i="8"/>
  <c r="G514" i="8"/>
  <c r="F514" i="8"/>
  <c r="P346" i="8"/>
  <c r="O346" i="8"/>
  <c r="N346" i="8"/>
  <c r="M346" i="8"/>
  <c r="L346" i="8"/>
  <c r="K346" i="8"/>
  <c r="J346" i="8"/>
  <c r="I346" i="8"/>
  <c r="H346" i="8"/>
  <c r="G346" i="8"/>
  <c r="F346" i="8"/>
  <c r="P282" i="8"/>
  <c r="O282" i="8"/>
  <c r="N282" i="8"/>
  <c r="M282" i="8"/>
  <c r="L282" i="8"/>
  <c r="K282" i="8"/>
  <c r="J282" i="8"/>
  <c r="I282" i="8"/>
  <c r="H282" i="8"/>
  <c r="G282" i="8"/>
  <c r="F282" i="8"/>
  <c r="P218" i="8"/>
  <c r="O218" i="8"/>
  <c r="N218" i="8"/>
  <c r="M218" i="8"/>
  <c r="L218" i="8"/>
  <c r="K218" i="8"/>
  <c r="J218" i="8"/>
  <c r="I218" i="8"/>
  <c r="H218" i="8"/>
  <c r="G218" i="8"/>
  <c r="F218" i="8"/>
  <c r="P154" i="8"/>
  <c r="O154" i="8"/>
  <c r="N154" i="8"/>
  <c r="M154" i="8"/>
  <c r="L154" i="8"/>
  <c r="K154" i="8"/>
  <c r="J154" i="8"/>
  <c r="I154" i="8"/>
  <c r="H154" i="8"/>
  <c r="G154" i="8"/>
  <c r="F154" i="8"/>
  <c r="P90" i="8"/>
  <c r="O90" i="8"/>
  <c r="N90" i="8"/>
  <c r="M90" i="8"/>
  <c r="L90" i="8"/>
  <c r="K90" i="8"/>
  <c r="J90" i="8"/>
  <c r="I90" i="8"/>
  <c r="H90" i="8"/>
  <c r="G90" i="8"/>
  <c r="F90" i="8"/>
  <c r="P26" i="8"/>
  <c r="O26" i="8"/>
  <c r="N26" i="8"/>
  <c r="M26" i="8"/>
  <c r="L26" i="8"/>
  <c r="K26" i="8"/>
  <c r="J26" i="8"/>
  <c r="I26" i="8"/>
  <c r="H26" i="8"/>
  <c r="G26" i="8"/>
  <c r="F26" i="8"/>
  <c r="P691" i="8"/>
  <c r="O691" i="8"/>
  <c r="N691" i="8"/>
  <c r="M691" i="8"/>
  <c r="L691" i="8"/>
  <c r="K691" i="8"/>
  <c r="J691" i="8"/>
  <c r="I691" i="8"/>
  <c r="H691" i="8"/>
  <c r="G691" i="8"/>
  <c r="F691" i="8"/>
  <c r="P571" i="8"/>
  <c r="O571" i="8"/>
  <c r="N571" i="8"/>
  <c r="M571" i="8"/>
  <c r="L571" i="8"/>
  <c r="K571" i="8"/>
  <c r="J571" i="8"/>
  <c r="I571" i="8"/>
  <c r="H571" i="8"/>
  <c r="G571" i="8"/>
  <c r="F571" i="8"/>
  <c r="P395" i="8"/>
  <c r="O395" i="8"/>
  <c r="N395" i="8"/>
  <c r="M395" i="8"/>
  <c r="L395" i="8"/>
  <c r="K395" i="8"/>
  <c r="J395" i="8"/>
  <c r="I395" i="8"/>
  <c r="H395" i="8"/>
  <c r="G395" i="8"/>
  <c r="F395" i="8"/>
  <c r="P203" i="8"/>
  <c r="O203" i="8"/>
  <c r="N203" i="8"/>
  <c r="M203" i="8"/>
  <c r="L203" i="8"/>
  <c r="K203" i="8"/>
  <c r="J203" i="8"/>
  <c r="I203" i="8"/>
  <c r="H203" i="8"/>
  <c r="G203" i="8"/>
  <c r="F203" i="8"/>
  <c r="P345" i="8"/>
  <c r="O345" i="8"/>
  <c r="N345" i="8"/>
  <c r="M345" i="8"/>
  <c r="L345" i="8"/>
  <c r="K345" i="8"/>
  <c r="J345" i="8"/>
  <c r="I345" i="8"/>
  <c r="H345" i="8"/>
  <c r="G345" i="8"/>
  <c r="F345" i="8"/>
  <c r="P281" i="8"/>
  <c r="O281" i="8"/>
  <c r="N281" i="8"/>
  <c r="M281" i="8"/>
  <c r="L281" i="8"/>
  <c r="K281" i="8"/>
  <c r="J281" i="8"/>
  <c r="I281" i="8"/>
  <c r="H281" i="8"/>
  <c r="G281" i="8"/>
  <c r="F281" i="8"/>
  <c r="P177" i="8"/>
  <c r="O177" i="8"/>
  <c r="N177" i="8"/>
  <c r="M177" i="8"/>
  <c r="L177" i="8"/>
  <c r="K177" i="8"/>
  <c r="J177" i="8"/>
  <c r="I177" i="8"/>
  <c r="H177" i="8"/>
  <c r="G177" i="8"/>
  <c r="F177" i="8"/>
  <c r="P113" i="8"/>
  <c r="O113" i="8"/>
  <c r="N113" i="8"/>
  <c r="M113" i="8"/>
  <c r="L113" i="8"/>
  <c r="K113" i="8"/>
  <c r="J113" i="8"/>
  <c r="I113" i="8"/>
  <c r="H113" i="8"/>
  <c r="G113" i="8"/>
  <c r="F113" i="8"/>
  <c r="P49" i="8"/>
  <c r="O49" i="8"/>
  <c r="N49" i="8"/>
  <c r="M49" i="8"/>
  <c r="L49" i="8"/>
  <c r="K49" i="8"/>
  <c r="J49" i="8"/>
  <c r="I49" i="8"/>
  <c r="H49" i="8"/>
  <c r="G49" i="8"/>
  <c r="F49" i="8"/>
  <c r="P168" i="8"/>
  <c r="O168" i="8"/>
  <c r="N168" i="8"/>
  <c r="M168" i="8"/>
  <c r="L168" i="8"/>
  <c r="K168" i="8"/>
  <c r="J168" i="8"/>
  <c r="I168" i="8"/>
  <c r="H168" i="8"/>
  <c r="G168" i="8"/>
  <c r="F168" i="8"/>
  <c r="P56" i="8"/>
  <c r="O56" i="8"/>
  <c r="N56" i="8"/>
  <c r="M56" i="8"/>
  <c r="L56" i="8"/>
  <c r="K56" i="8"/>
  <c r="J56" i="8"/>
  <c r="I56" i="8"/>
  <c r="H56" i="8"/>
  <c r="G56" i="8"/>
  <c r="F56" i="8"/>
  <c r="P719" i="8"/>
  <c r="O719" i="8"/>
  <c r="N719" i="8"/>
  <c r="M719" i="8"/>
  <c r="L719" i="8"/>
  <c r="K719" i="8"/>
  <c r="J719" i="8"/>
  <c r="I719" i="8"/>
  <c r="H719" i="8"/>
  <c r="G719" i="8"/>
  <c r="F719" i="8"/>
  <c r="P703" i="8"/>
  <c r="O703" i="8"/>
  <c r="N703" i="8"/>
  <c r="M703" i="8"/>
  <c r="L703" i="8"/>
  <c r="K703" i="8"/>
  <c r="J703" i="8"/>
  <c r="I703" i="8"/>
  <c r="H703" i="8"/>
  <c r="G703" i="8"/>
  <c r="F703" i="8"/>
  <c r="P687" i="8"/>
  <c r="O687" i="8"/>
  <c r="N687" i="8"/>
  <c r="M687" i="8"/>
  <c r="L687" i="8"/>
  <c r="K687" i="8"/>
  <c r="J687" i="8"/>
  <c r="I687" i="8"/>
  <c r="H687" i="8"/>
  <c r="G687" i="8"/>
  <c r="F687" i="8"/>
  <c r="P671" i="8"/>
  <c r="O671" i="8"/>
  <c r="N671" i="8"/>
  <c r="M671" i="8"/>
  <c r="L671" i="8"/>
  <c r="K671" i="8"/>
  <c r="J671" i="8"/>
  <c r="I671" i="8"/>
  <c r="H671" i="8"/>
  <c r="G671" i="8"/>
  <c r="F671" i="8"/>
  <c r="P607" i="8"/>
  <c r="O607" i="8"/>
  <c r="N607" i="8"/>
  <c r="M607" i="8"/>
  <c r="L607" i="8"/>
  <c r="K607" i="8"/>
  <c r="J607" i="8"/>
  <c r="I607" i="8"/>
  <c r="H607" i="8"/>
  <c r="G607" i="8"/>
  <c r="F607" i="8"/>
  <c r="P543" i="8"/>
  <c r="O543" i="8"/>
  <c r="N543" i="8"/>
  <c r="M543" i="8"/>
  <c r="L543" i="8"/>
  <c r="K543" i="8"/>
  <c r="J543" i="8"/>
  <c r="I543" i="8"/>
  <c r="H543" i="8"/>
  <c r="G543" i="8"/>
  <c r="F543" i="8"/>
  <c r="P479" i="8"/>
  <c r="O479" i="8"/>
  <c r="N479" i="8"/>
  <c r="M479" i="8"/>
  <c r="L479" i="8"/>
  <c r="K479" i="8"/>
  <c r="J479" i="8"/>
  <c r="I479" i="8"/>
  <c r="H479" i="8"/>
  <c r="G479" i="8"/>
  <c r="F479" i="8"/>
  <c r="P415" i="8"/>
  <c r="O415" i="8"/>
  <c r="N415" i="8"/>
  <c r="M415" i="8"/>
  <c r="L415" i="8"/>
  <c r="K415" i="8"/>
  <c r="J415" i="8"/>
  <c r="I415" i="8"/>
  <c r="H415" i="8"/>
  <c r="G415" i="8"/>
  <c r="F415" i="8"/>
  <c r="P351" i="8"/>
  <c r="O351" i="8"/>
  <c r="N351" i="8"/>
  <c r="M351" i="8"/>
  <c r="L351" i="8"/>
  <c r="K351" i="8"/>
  <c r="J351" i="8"/>
  <c r="I351" i="8"/>
  <c r="H351" i="8"/>
  <c r="G351" i="8"/>
  <c r="F351" i="8"/>
  <c r="P287" i="8"/>
  <c r="O287" i="8"/>
  <c r="N287" i="8"/>
  <c r="M287" i="8"/>
  <c r="L287" i="8"/>
  <c r="K287" i="8"/>
  <c r="J287" i="8"/>
  <c r="I287" i="8"/>
  <c r="H287" i="8"/>
  <c r="G287" i="8"/>
  <c r="F287" i="8"/>
  <c r="P223" i="8"/>
  <c r="O223" i="8"/>
  <c r="N223" i="8"/>
  <c r="M223" i="8"/>
  <c r="L223" i="8"/>
  <c r="K223" i="8"/>
  <c r="J223" i="8"/>
  <c r="I223" i="8"/>
  <c r="H223" i="8"/>
  <c r="G223" i="8"/>
  <c r="F223" i="8"/>
  <c r="P183" i="8"/>
  <c r="O183" i="8"/>
  <c r="N183" i="8"/>
  <c r="M183" i="8"/>
  <c r="L183" i="8"/>
  <c r="K183" i="8"/>
  <c r="J183" i="8"/>
  <c r="I183" i="8"/>
  <c r="H183" i="8"/>
  <c r="G183" i="8"/>
  <c r="F183" i="8"/>
  <c r="P159" i="8"/>
  <c r="O159" i="8"/>
  <c r="N159" i="8"/>
  <c r="M159" i="8"/>
  <c r="L159" i="8"/>
  <c r="K159" i="8"/>
  <c r="J159" i="8"/>
  <c r="I159" i="8"/>
  <c r="H159" i="8"/>
  <c r="G159" i="8"/>
  <c r="F159" i="8"/>
  <c r="P95" i="8"/>
  <c r="O95" i="8"/>
  <c r="N95" i="8"/>
  <c r="M95" i="8"/>
  <c r="L95" i="8"/>
  <c r="K95" i="8"/>
  <c r="J95" i="8"/>
  <c r="I95" i="8"/>
  <c r="H95" i="8"/>
  <c r="G95" i="8"/>
  <c r="F95" i="8"/>
  <c r="P31" i="8"/>
  <c r="O31" i="8"/>
  <c r="N31" i="8"/>
  <c r="M31" i="8"/>
  <c r="L31" i="8"/>
  <c r="K31" i="8"/>
  <c r="J31" i="8"/>
  <c r="I31" i="8"/>
  <c r="H31" i="8"/>
  <c r="G31" i="8"/>
  <c r="F31" i="8"/>
  <c r="P208" i="8"/>
  <c r="O208" i="8"/>
  <c r="N208" i="8"/>
  <c r="M208" i="8"/>
  <c r="L208" i="8"/>
  <c r="K208" i="8"/>
  <c r="J208" i="8"/>
  <c r="I208" i="8"/>
  <c r="H208" i="8"/>
  <c r="G208" i="8"/>
  <c r="F208" i="8"/>
  <c r="P80" i="8"/>
  <c r="O80" i="8"/>
  <c r="N80" i="8"/>
  <c r="M80" i="8"/>
  <c r="L80" i="8"/>
  <c r="K80" i="8"/>
  <c r="J80" i="8"/>
  <c r="I80" i="8"/>
  <c r="H80" i="8"/>
  <c r="G80" i="8"/>
  <c r="F80" i="8"/>
  <c r="P718" i="8"/>
  <c r="O718" i="8"/>
  <c r="N718" i="8"/>
  <c r="M718" i="8"/>
  <c r="L718" i="8"/>
  <c r="K718" i="8"/>
  <c r="J718" i="8"/>
  <c r="I718" i="8"/>
  <c r="H718" i="8"/>
  <c r="G718" i="8"/>
  <c r="F718" i="8"/>
  <c r="P702" i="8"/>
  <c r="O702" i="8"/>
  <c r="N702" i="8"/>
  <c r="M702" i="8"/>
  <c r="L702" i="8"/>
  <c r="K702" i="8"/>
  <c r="J702" i="8"/>
  <c r="I702" i="8"/>
  <c r="H702" i="8"/>
  <c r="G702" i="8"/>
  <c r="F702" i="8"/>
  <c r="P686" i="8"/>
  <c r="O686" i="8"/>
  <c r="N686" i="8"/>
  <c r="M686" i="8"/>
  <c r="L686" i="8"/>
  <c r="K686" i="8"/>
  <c r="J686" i="8"/>
  <c r="I686" i="8"/>
  <c r="H686" i="8"/>
  <c r="G686" i="8"/>
  <c r="F686" i="8"/>
  <c r="P670" i="8"/>
  <c r="O670" i="8"/>
  <c r="N670" i="8"/>
  <c r="M670" i="8"/>
  <c r="L670" i="8"/>
  <c r="K670" i="8"/>
  <c r="J670" i="8"/>
  <c r="I670" i="8"/>
  <c r="H670" i="8"/>
  <c r="G670" i="8"/>
  <c r="F670" i="8"/>
  <c r="P654" i="8"/>
  <c r="O654" i="8"/>
  <c r="N654" i="8"/>
  <c r="M654" i="8"/>
  <c r="L654" i="8"/>
  <c r="K654" i="8"/>
  <c r="J654" i="8"/>
  <c r="I654" i="8"/>
  <c r="H654" i="8"/>
  <c r="G654" i="8"/>
  <c r="F654" i="8"/>
  <c r="P638" i="8"/>
  <c r="O638" i="8"/>
  <c r="N638" i="8"/>
  <c r="M638" i="8"/>
  <c r="L638" i="8"/>
  <c r="K638" i="8"/>
  <c r="J638" i="8"/>
  <c r="I638" i="8"/>
  <c r="H638" i="8"/>
  <c r="G638" i="8"/>
  <c r="F638" i="8"/>
  <c r="P622" i="8"/>
  <c r="O622" i="8"/>
  <c r="N622" i="8"/>
  <c r="M622" i="8"/>
  <c r="L622" i="8"/>
  <c r="K622" i="8"/>
  <c r="J622" i="8"/>
  <c r="I622" i="8"/>
  <c r="H622" i="8"/>
  <c r="G622" i="8"/>
  <c r="F622" i="8"/>
  <c r="P606" i="8"/>
  <c r="O606" i="8"/>
  <c r="N606" i="8"/>
  <c r="M606" i="8"/>
  <c r="L606" i="8"/>
  <c r="K606" i="8"/>
  <c r="J606" i="8"/>
  <c r="I606" i="8"/>
  <c r="H606" i="8"/>
  <c r="G606" i="8"/>
  <c r="F606" i="8"/>
  <c r="P590" i="8"/>
  <c r="O590" i="8"/>
  <c r="N590" i="8"/>
  <c r="M590" i="8"/>
  <c r="L590" i="8"/>
  <c r="K590" i="8"/>
  <c r="J590" i="8"/>
  <c r="I590" i="8"/>
  <c r="H590" i="8"/>
  <c r="G590" i="8"/>
  <c r="F590" i="8"/>
  <c r="P574" i="8"/>
  <c r="O574" i="8"/>
  <c r="N574" i="8"/>
  <c r="M574" i="8"/>
  <c r="L574" i="8"/>
  <c r="K574" i="8"/>
  <c r="J574" i="8"/>
  <c r="I574" i="8"/>
  <c r="H574" i="8"/>
  <c r="G574" i="8"/>
  <c r="F574" i="8"/>
  <c r="P558" i="8"/>
  <c r="O558" i="8"/>
  <c r="N558" i="8"/>
  <c r="M558" i="8"/>
  <c r="L558" i="8"/>
  <c r="K558" i="8"/>
  <c r="J558" i="8"/>
  <c r="I558" i="8"/>
  <c r="H558" i="8"/>
  <c r="G558" i="8"/>
  <c r="F558" i="8"/>
  <c r="P542" i="8"/>
  <c r="O542" i="8"/>
  <c r="N542" i="8"/>
  <c r="M542" i="8"/>
  <c r="L542" i="8"/>
  <c r="K542" i="8"/>
  <c r="J542" i="8"/>
  <c r="I542" i="8"/>
  <c r="H542" i="8"/>
  <c r="G542" i="8"/>
  <c r="F542" i="8"/>
  <c r="P526" i="8"/>
  <c r="O526" i="8"/>
  <c r="N526" i="8"/>
  <c r="M526" i="8"/>
  <c r="L526" i="8"/>
  <c r="K526" i="8"/>
  <c r="J526" i="8"/>
  <c r="I526" i="8"/>
  <c r="H526" i="8"/>
  <c r="G526" i="8"/>
  <c r="F526" i="8"/>
  <c r="P510" i="8"/>
  <c r="O510" i="8"/>
  <c r="N510" i="8"/>
  <c r="M510" i="8"/>
  <c r="L510" i="8"/>
  <c r="K510" i="8"/>
  <c r="J510" i="8"/>
  <c r="I510" i="8"/>
  <c r="H510" i="8"/>
  <c r="G510" i="8"/>
  <c r="F510" i="8"/>
  <c r="P494" i="8"/>
  <c r="O494" i="8"/>
  <c r="N494" i="8"/>
  <c r="M494" i="8"/>
  <c r="L494" i="8"/>
  <c r="K494" i="8"/>
  <c r="J494" i="8"/>
  <c r="I494" i="8"/>
  <c r="H494" i="8"/>
  <c r="G494" i="8"/>
  <c r="F494" i="8"/>
  <c r="P478" i="8"/>
  <c r="O478" i="8"/>
  <c r="N478" i="8"/>
  <c r="M478" i="8"/>
  <c r="L478" i="8"/>
  <c r="K478" i="8"/>
  <c r="J478" i="8"/>
  <c r="I478" i="8"/>
  <c r="H478" i="8"/>
  <c r="G478" i="8"/>
  <c r="F478" i="8"/>
  <c r="P462" i="8"/>
  <c r="O462" i="8"/>
  <c r="N462" i="8"/>
  <c r="M462" i="8"/>
  <c r="L462" i="8"/>
  <c r="K462" i="8"/>
  <c r="J462" i="8"/>
  <c r="I462" i="8"/>
  <c r="H462" i="8"/>
  <c r="G462" i="8"/>
  <c r="F462" i="8"/>
  <c r="P446" i="8"/>
  <c r="O446" i="8"/>
  <c r="N446" i="8"/>
  <c r="M446" i="8"/>
  <c r="L446" i="8"/>
  <c r="K446" i="8"/>
  <c r="J446" i="8"/>
  <c r="I446" i="8"/>
  <c r="H446" i="8"/>
  <c r="G446" i="8"/>
  <c r="F446" i="8"/>
  <c r="P430" i="8"/>
  <c r="O430" i="8"/>
  <c r="N430" i="8"/>
  <c r="M430" i="8"/>
  <c r="L430" i="8"/>
  <c r="K430" i="8"/>
  <c r="J430" i="8"/>
  <c r="I430" i="8"/>
  <c r="H430" i="8"/>
  <c r="G430" i="8"/>
  <c r="F430" i="8"/>
  <c r="P414" i="8"/>
  <c r="O414" i="8"/>
  <c r="N414" i="8"/>
  <c r="M414" i="8"/>
  <c r="L414" i="8"/>
  <c r="K414" i="8"/>
  <c r="J414" i="8"/>
  <c r="I414" i="8"/>
  <c r="H414" i="8"/>
  <c r="G414" i="8"/>
  <c r="F414" i="8"/>
  <c r="P398" i="8"/>
  <c r="O398" i="8"/>
  <c r="N398" i="8"/>
  <c r="M398" i="8"/>
  <c r="L398" i="8"/>
  <c r="K398" i="8"/>
  <c r="J398" i="8"/>
  <c r="I398" i="8"/>
  <c r="H398" i="8"/>
  <c r="G398" i="8"/>
  <c r="F398" i="8"/>
  <c r="P382" i="8"/>
  <c r="O382" i="8"/>
  <c r="N382" i="8"/>
  <c r="M382" i="8"/>
  <c r="L382" i="8"/>
  <c r="K382" i="8"/>
  <c r="J382" i="8"/>
  <c r="I382" i="8"/>
  <c r="H382" i="8"/>
  <c r="G382" i="8"/>
  <c r="F382" i="8"/>
  <c r="P366" i="8"/>
  <c r="O366" i="8"/>
  <c r="N366" i="8"/>
  <c r="M366" i="8"/>
  <c r="L366" i="8"/>
  <c r="K366" i="8"/>
  <c r="J366" i="8"/>
  <c r="I366" i="8"/>
  <c r="H366" i="8"/>
  <c r="G366" i="8"/>
  <c r="F366" i="8"/>
  <c r="P350" i="8"/>
  <c r="O350" i="8"/>
  <c r="N350" i="8"/>
  <c r="M350" i="8"/>
  <c r="L350" i="8"/>
  <c r="K350" i="8"/>
  <c r="J350" i="8"/>
  <c r="I350" i="8"/>
  <c r="H350" i="8"/>
  <c r="G350" i="8"/>
  <c r="F350" i="8"/>
  <c r="P334" i="8"/>
  <c r="O334" i="8"/>
  <c r="N334" i="8"/>
  <c r="M334" i="8"/>
  <c r="L334" i="8"/>
  <c r="K334" i="8"/>
  <c r="J334" i="8"/>
  <c r="I334" i="8"/>
  <c r="H334" i="8"/>
  <c r="G334" i="8"/>
  <c r="F334" i="8"/>
  <c r="P270" i="8"/>
  <c r="O270" i="8"/>
  <c r="N270" i="8"/>
  <c r="M270" i="8"/>
  <c r="L270" i="8"/>
  <c r="K270" i="8"/>
  <c r="J270" i="8"/>
  <c r="I270" i="8"/>
  <c r="H270" i="8"/>
  <c r="G270" i="8"/>
  <c r="F270" i="8"/>
  <c r="P206" i="8"/>
  <c r="O206" i="8"/>
  <c r="N206" i="8"/>
  <c r="M206" i="8"/>
  <c r="L206" i="8"/>
  <c r="K206" i="8"/>
  <c r="J206" i="8"/>
  <c r="I206" i="8"/>
  <c r="H206" i="8"/>
  <c r="G206" i="8"/>
  <c r="F206" i="8"/>
  <c r="P142" i="8"/>
  <c r="O142" i="8"/>
  <c r="N142" i="8"/>
  <c r="M142" i="8"/>
  <c r="L142" i="8"/>
  <c r="K142" i="8"/>
  <c r="J142" i="8"/>
  <c r="I142" i="8"/>
  <c r="H142" i="8"/>
  <c r="G142" i="8"/>
  <c r="F142" i="8"/>
  <c r="P78" i="8"/>
  <c r="O78" i="8"/>
  <c r="N78" i="8"/>
  <c r="M78" i="8"/>
  <c r="L78" i="8"/>
  <c r="K78" i="8"/>
  <c r="J78" i="8"/>
  <c r="I78" i="8"/>
  <c r="H78" i="8"/>
  <c r="G78" i="8"/>
  <c r="F78" i="8"/>
  <c r="P14" i="8"/>
  <c r="O14" i="8"/>
  <c r="N14" i="8"/>
  <c r="M14" i="8"/>
  <c r="L14" i="8"/>
  <c r="K14" i="8"/>
  <c r="J14" i="8"/>
  <c r="I14" i="8"/>
  <c r="H14" i="8"/>
  <c r="G14" i="8"/>
  <c r="F14" i="8"/>
  <c r="P509" i="8"/>
  <c r="O509" i="8"/>
  <c r="N509" i="8"/>
  <c r="M509" i="8"/>
  <c r="L509" i="8"/>
  <c r="K509" i="8"/>
  <c r="J509" i="8"/>
  <c r="I509" i="8"/>
  <c r="H509" i="8"/>
  <c r="G509" i="8"/>
  <c r="F509" i="8"/>
  <c r="P397" i="8"/>
  <c r="O397" i="8"/>
  <c r="N397" i="8"/>
  <c r="M397" i="8"/>
  <c r="L397" i="8"/>
  <c r="K397" i="8"/>
  <c r="J397" i="8"/>
  <c r="I397" i="8"/>
  <c r="H397" i="8"/>
  <c r="G397" i="8"/>
  <c r="F397" i="8"/>
  <c r="P77" i="8"/>
  <c r="O77" i="8"/>
  <c r="N77" i="8"/>
  <c r="M77" i="8"/>
  <c r="L77" i="8"/>
  <c r="K77" i="8"/>
  <c r="J77" i="8"/>
  <c r="I77" i="8"/>
  <c r="H77" i="8"/>
  <c r="G77" i="8"/>
  <c r="F77" i="8"/>
  <c r="P37" i="8"/>
  <c r="O37" i="8"/>
  <c r="N37" i="8"/>
  <c r="M37" i="8"/>
  <c r="L37" i="8"/>
  <c r="K37" i="8"/>
  <c r="J37" i="8"/>
  <c r="I37" i="8"/>
  <c r="H37" i="8"/>
  <c r="G37" i="8"/>
  <c r="F37" i="8"/>
  <c r="P660" i="8"/>
  <c r="O660" i="8"/>
  <c r="N660" i="8"/>
  <c r="M660" i="8"/>
  <c r="L660" i="8"/>
  <c r="K660" i="8"/>
  <c r="J660" i="8"/>
  <c r="I660" i="8"/>
  <c r="H660" i="8"/>
  <c r="G660" i="8"/>
  <c r="F660" i="8"/>
  <c r="P644" i="8"/>
  <c r="O644" i="8"/>
  <c r="N644" i="8"/>
  <c r="M644" i="8"/>
  <c r="L644" i="8"/>
  <c r="K644" i="8"/>
  <c r="J644" i="8"/>
  <c r="I644" i="8"/>
  <c r="H644" i="8"/>
  <c r="G644" i="8"/>
  <c r="F644" i="8"/>
  <c r="P540" i="8"/>
  <c r="O540" i="8"/>
  <c r="N540" i="8"/>
  <c r="M540" i="8"/>
  <c r="L540" i="8"/>
  <c r="K540" i="8"/>
  <c r="J540" i="8"/>
  <c r="I540" i="8"/>
  <c r="H540" i="8"/>
  <c r="G540" i="8"/>
  <c r="F540" i="8"/>
  <c r="P524" i="8"/>
  <c r="O524" i="8"/>
  <c r="N524" i="8"/>
  <c r="M524" i="8"/>
  <c r="L524" i="8"/>
  <c r="K524" i="8"/>
  <c r="J524" i="8"/>
  <c r="I524" i="8"/>
  <c r="H524" i="8"/>
  <c r="G524" i="8"/>
  <c r="F524" i="8"/>
  <c r="P404" i="8"/>
  <c r="O404" i="8"/>
  <c r="N404" i="8"/>
  <c r="M404" i="8"/>
  <c r="L404" i="8"/>
  <c r="K404" i="8"/>
  <c r="J404" i="8"/>
  <c r="I404" i="8"/>
  <c r="H404" i="8"/>
  <c r="G404" i="8"/>
  <c r="F404" i="8"/>
  <c r="P388" i="8"/>
  <c r="O388" i="8"/>
  <c r="N388" i="8"/>
  <c r="M388" i="8"/>
  <c r="L388" i="8"/>
  <c r="K388" i="8"/>
  <c r="J388" i="8"/>
  <c r="I388" i="8"/>
  <c r="H388" i="8"/>
  <c r="G388" i="8"/>
  <c r="F388" i="8"/>
  <c r="P284" i="8"/>
  <c r="O284" i="8"/>
  <c r="N284" i="8"/>
  <c r="M284" i="8"/>
  <c r="L284" i="8"/>
  <c r="K284" i="8"/>
  <c r="J284" i="8"/>
  <c r="I284" i="8"/>
  <c r="H284" i="8"/>
  <c r="G284" i="8"/>
  <c r="F284" i="8"/>
  <c r="P268" i="8"/>
  <c r="O268" i="8"/>
  <c r="N268" i="8"/>
  <c r="M268" i="8"/>
  <c r="L268" i="8"/>
  <c r="K268" i="8"/>
  <c r="J268" i="8"/>
  <c r="I268" i="8"/>
  <c r="H268" i="8"/>
  <c r="G268" i="8"/>
  <c r="F268" i="8"/>
  <c r="P148" i="8"/>
  <c r="O148" i="8"/>
  <c r="N148" i="8"/>
  <c r="M148" i="8"/>
  <c r="L148" i="8"/>
  <c r="K148" i="8"/>
  <c r="J148" i="8"/>
  <c r="I148" i="8"/>
  <c r="H148" i="8"/>
  <c r="G148" i="8"/>
  <c r="F148" i="8"/>
  <c r="P132" i="8"/>
  <c r="O132" i="8"/>
  <c r="N132" i="8"/>
  <c r="M132" i="8"/>
  <c r="L132" i="8"/>
  <c r="K132" i="8"/>
  <c r="J132" i="8"/>
  <c r="I132" i="8"/>
  <c r="H132" i="8"/>
  <c r="G132" i="8"/>
  <c r="F132" i="8"/>
  <c r="P28" i="8"/>
  <c r="O28" i="8"/>
  <c r="N28" i="8"/>
  <c r="M28" i="8"/>
  <c r="L28" i="8"/>
  <c r="K28" i="8"/>
  <c r="J28" i="8"/>
  <c r="I28" i="8"/>
  <c r="H28" i="8"/>
  <c r="G28" i="8"/>
  <c r="F28" i="8"/>
  <c r="P12" i="8"/>
  <c r="O12" i="8"/>
  <c r="N12" i="8"/>
  <c r="M12" i="8"/>
  <c r="L12" i="8"/>
  <c r="K12" i="8"/>
  <c r="J12" i="8"/>
  <c r="I12" i="8"/>
  <c r="H12" i="8"/>
  <c r="G12" i="8"/>
  <c r="F12" i="8"/>
  <c r="P723" i="8"/>
  <c r="O723" i="8"/>
  <c r="N723" i="8"/>
  <c r="M723" i="8"/>
  <c r="L723" i="8"/>
  <c r="K723" i="8"/>
  <c r="J723" i="8"/>
  <c r="I723" i="8"/>
  <c r="H723" i="8"/>
  <c r="G723" i="8"/>
  <c r="F723" i="8"/>
  <c r="P483" i="8"/>
  <c r="O483" i="8"/>
  <c r="N483" i="8"/>
  <c r="M483" i="8"/>
  <c r="L483" i="8"/>
  <c r="K483" i="8"/>
  <c r="J483" i="8"/>
  <c r="I483" i="8"/>
  <c r="H483" i="8"/>
  <c r="G483" i="8"/>
  <c r="F483" i="8"/>
  <c r="P275" i="8"/>
  <c r="O275" i="8"/>
  <c r="N275" i="8"/>
  <c r="M275" i="8"/>
  <c r="L275" i="8"/>
  <c r="K275" i="8"/>
  <c r="J275" i="8"/>
  <c r="I275" i="8"/>
  <c r="H275" i="8"/>
  <c r="G275" i="8"/>
  <c r="F275" i="8"/>
  <c r="P587" i="8"/>
  <c r="O587" i="8"/>
  <c r="N587" i="8"/>
  <c r="M587" i="8"/>
  <c r="L587" i="8"/>
  <c r="K587" i="8"/>
  <c r="J587" i="8"/>
  <c r="I587" i="8"/>
  <c r="H587" i="8"/>
  <c r="G587" i="8"/>
  <c r="F587" i="8"/>
  <c r="P387" i="8"/>
  <c r="O387" i="8"/>
  <c r="N387" i="8"/>
  <c r="M387" i="8"/>
  <c r="L387" i="8"/>
  <c r="K387" i="8"/>
  <c r="J387" i="8"/>
  <c r="I387" i="8"/>
  <c r="H387" i="8"/>
  <c r="G387" i="8"/>
  <c r="F387" i="8"/>
  <c r="P211" i="8"/>
  <c r="O211" i="8"/>
  <c r="N211" i="8"/>
  <c r="M211" i="8"/>
  <c r="L211" i="8"/>
  <c r="K211" i="8"/>
  <c r="J211" i="8"/>
  <c r="I211" i="8"/>
  <c r="H211" i="8"/>
  <c r="G211" i="8"/>
  <c r="F211" i="8"/>
  <c r="P67" i="8"/>
  <c r="O67" i="8"/>
  <c r="N67" i="8"/>
  <c r="M67" i="8"/>
  <c r="L67" i="8"/>
  <c r="K67" i="8"/>
  <c r="J67" i="8"/>
  <c r="I67" i="8"/>
  <c r="H67" i="8"/>
  <c r="G67" i="8"/>
  <c r="F67" i="8"/>
  <c r="P722" i="8"/>
  <c r="O722" i="8"/>
  <c r="N722" i="8"/>
  <c r="M722" i="8"/>
  <c r="L722" i="8"/>
  <c r="K722" i="8"/>
  <c r="J722" i="8"/>
  <c r="I722" i="8"/>
  <c r="H722" i="8"/>
  <c r="G722" i="8"/>
  <c r="F722" i="8"/>
  <c r="P706" i="8"/>
  <c r="O706" i="8"/>
  <c r="N706" i="8"/>
  <c r="M706" i="8"/>
  <c r="L706" i="8"/>
  <c r="K706" i="8"/>
  <c r="J706" i="8"/>
  <c r="I706" i="8"/>
  <c r="H706" i="8"/>
  <c r="G706" i="8"/>
  <c r="F706" i="8"/>
  <c r="P690" i="8"/>
  <c r="O690" i="8"/>
  <c r="N690" i="8"/>
  <c r="M690" i="8"/>
  <c r="L690" i="8"/>
  <c r="K690" i="8"/>
  <c r="J690" i="8"/>
  <c r="I690" i="8"/>
  <c r="H690" i="8"/>
  <c r="G690" i="8"/>
  <c r="F690" i="8"/>
  <c r="P674" i="8"/>
  <c r="O674" i="8"/>
  <c r="N674" i="8"/>
  <c r="M674" i="8"/>
  <c r="L674" i="8"/>
  <c r="K674" i="8"/>
  <c r="J674" i="8"/>
  <c r="I674" i="8"/>
  <c r="H674" i="8"/>
  <c r="G674" i="8"/>
  <c r="F674" i="8"/>
  <c r="P658" i="8"/>
  <c r="O658" i="8"/>
  <c r="N658" i="8"/>
  <c r="M658" i="8"/>
  <c r="L658" i="8"/>
  <c r="K658" i="8"/>
  <c r="J658" i="8"/>
  <c r="I658" i="8"/>
  <c r="H658" i="8"/>
  <c r="G658" i="8"/>
  <c r="F658" i="8"/>
  <c r="P642" i="8"/>
  <c r="O642" i="8"/>
  <c r="N642" i="8"/>
  <c r="M642" i="8"/>
  <c r="L642" i="8"/>
  <c r="K642" i="8"/>
  <c r="J642" i="8"/>
  <c r="I642" i="8"/>
  <c r="H642" i="8"/>
  <c r="G642" i="8"/>
  <c r="F642" i="8"/>
  <c r="P626" i="8"/>
  <c r="O626" i="8"/>
  <c r="N626" i="8"/>
  <c r="M626" i="8"/>
  <c r="L626" i="8"/>
  <c r="K626" i="8"/>
  <c r="J626" i="8"/>
  <c r="I626" i="8"/>
  <c r="H626" i="8"/>
  <c r="G626" i="8"/>
  <c r="F626" i="8"/>
  <c r="P610" i="8"/>
  <c r="O610" i="8"/>
  <c r="N610" i="8"/>
  <c r="M610" i="8"/>
  <c r="L610" i="8"/>
  <c r="K610" i="8"/>
  <c r="J610" i="8"/>
  <c r="I610" i="8"/>
  <c r="H610" i="8"/>
  <c r="G610" i="8"/>
  <c r="F610" i="8"/>
  <c r="P594" i="8"/>
  <c r="O594" i="8"/>
  <c r="N594" i="8"/>
  <c r="M594" i="8"/>
  <c r="L594" i="8"/>
  <c r="K594" i="8"/>
  <c r="J594" i="8"/>
  <c r="I594" i="8"/>
  <c r="H594" i="8"/>
  <c r="G594" i="8"/>
  <c r="F594" i="8"/>
  <c r="P578" i="8"/>
  <c r="O578" i="8"/>
  <c r="N578" i="8"/>
  <c r="M578" i="8"/>
  <c r="L578" i="8"/>
  <c r="K578" i="8"/>
  <c r="J578" i="8"/>
  <c r="I578" i="8"/>
  <c r="H578" i="8"/>
  <c r="G578" i="8"/>
  <c r="F578" i="8"/>
  <c r="P562" i="8"/>
  <c r="O562" i="8"/>
  <c r="N562" i="8"/>
  <c r="M562" i="8"/>
  <c r="L562" i="8"/>
  <c r="K562" i="8"/>
  <c r="J562" i="8"/>
  <c r="I562" i="8"/>
  <c r="H562" i="8"/>
  <c r="G562" i="8"/>
  <c r="F562" i="8"/>
  <c r="P546" i="8"/>
  <c r="O546" i="8"/>
  <c r="N546" i="8"/>
  <c r="M546" i="8"/>
  <c r="L546" i="8"/>
  <c r="K546" i="8"/>
  <c r="J546" i="8"/>
  <c r="I546" i="8"/>
  <c r="H546" i="8"/>
  <c r="G546" i="8"/>
  <c r="F546" i="8"/>
  <c r="P530" i="8"/>
  <c r="O530" i="8"/>
  <c r="N530" i="8"/>
  <c r="M530" i="8"/>
  <c r="L530" i="8"/>
  <c r="K530" i="8"/>
  <c r="J530" i="8"/>
  <c r="I530" i="8"/>
  <c r="H530" i="8"/>
  <c r="G530" i="8"/>
  <c r="F530" i="8"/>
  <c r="P498" i="8"/>
  <c r="O498" i="8"/>
  <c r="N498" i="8"/>
  <c r="M498" i="8"/>
  <c r="L498" i="8"/>
  <c r="K498" i="8"/>
  <c r="J498" i="8"/>
  <c r="I498" i="8"/>
  <c r="H498" i="8"/>
  <c r="G498" i="8"/>
  <c r="F498" i="8"/>
  <c r="P482" i="8"/>
  <c r="O482" i="8"/>
  <c r="N482" i="8"/>
  <c r="M482" i="8"/>
  <c r="L482" i="8"/>
  <c r="K482" i="8"/>
  <c r="J482" i="8"/>
  <c r="I482" i="8"/>
  <c r="H482" i="8"/>
  <c r="G482" i="8"/>
  <c r="F482" i="8"/>
  <c r="P466" i="8"/>
  <c r="O466" i="8"/>
  <c r="N466" i="8"/>
  <c r="M466" i="8"/>
  <c r="L466" i="8"/>
  <c r="K466" i="8"/>
  <c r="J466" i="8"/>
  <c r="I466" i="8"/>
  <c r="H466" i="8"/>
  <c r="G466" i="8"/>
  <c r="F466" i="8"/>
  <c r="P450" i="8"/>
  <c r="O450" i="8"/>
  <c r="N450" i="8"/>
  <c r="M450" i="8"/>
  <c r="L450" i="8"/>
  <c r="K450" i="8"/>
  <c r="J450" i="8"/>
  <c r="I450" i="8"/>
  <c r="H450" i="8"/>
  <c r="G450" i="8"/>
  <c r="F450" i="8"/>
  <c r="P434" i="8"/>
  <c r="O434" i="8"/>
  <c r="N434" i="8"/>
  <c r="M434" i="8"/>
  <c r="L434" i="8"/>
  <c r="K434" i="8"/>
  <c r="J434" i="8"/>
  <c r="I434" i="8"/>
  <c r="H434" i="8"/>
  <c r="G434" i="8"/>
  <c r="F434" i="8"/>
  <c r="P418" i="8"/>
  <c r="O418" i="8"/>
  <c r="N418" i="8"/>
  <c r="M418" i="8"/>
  <c r="L418" i="8"/>
  <c r="K418" i="8"/>
  <c r="J418" i="8"/>
  <c r="I418" i="8"/>
  <c r="H418" i="8"/>
  <c r="G418" i="8"/>
  <c r="F418" i="8"/>
  <c r="P402" i="8"/>
  <c r="O402" i="8"/>
  <c r="N402" i="8"/>
  <c r="M402" i="8"/>
  <c r="L402" i="8"/>
  <c r="K402" i="8"/>
  <c r="J402" i="8"/>
  <c r="I402" i="8"/>
  <c r="H402" i="8"/>
  <c r="G402" i="8"/>
  <c r="F402" i="8"/>
  <c r="P386" i="8"/>
  <c r="O386" i="8"/>
  <c r="N386" i="8"/>
  <c r="M386" i="8"/>
  <c r="L386" i="8"/>
  <c r="K386" i="8"/>
  <c r="J386" i="8"/>
  <c r="I386" i="8"/>
  <c r="H386" i="8"/>
  <c r="G386" i="8"/>
  <c r="F386" i="8"/>
  <c r="P370" i="8"/>
  <c r="O370" i="8"/>
  <c r="N370" i="8"/>
  <c r="M370" i="8"/>
  <c r="L370" i="8"/>
  <c r="K370" i="8"/>
  <c r="J370" i="8"/>
  <c r="I370" i="8"/>
  <c r="H370" i="8"/>
  <c r="G370" i="8"/>
  <c r="F370" i="8"/>
  <c r="P306" i="8"/>
  <c r="O306" i="8"/>
  <c r="N306" i="8"/>
  <c r="M306" i="8"/>
  <c r="L306" i="8"/>
  <c r="K306" i="8"/>
  <c r="J306" i="8"/>
  <c r="I306" i="8"/>
  <c r="H306" i="8"/>
  <c r="G306" i="8"/>
  <c r="F306" i="8"/>
  <c r="P242" i="8"/>
  <c r="O242" i="8"/>
  <c r="N242" i="8"/>
  <c r="M242" i="8"/>
  <c r="L242" i="8"/>
  <c r="K242" i="8"/>
  <c r="J242" i="8"/>
  <c r="I242" i="8"/>
  <c r="H242" i="8"/>
  <c r="G242" i="8"/>
  <c r="F242" i="8"/>
  <c r="P178" i="8"/>
  <c r="O178" i="8"/>
  <c r="N178" i="8"/>
  <c r="M178" i="8"/>
  <c r="L178" i="8"/>
  <c r="K178" i="8"/>
  <c r="J178" i="8"/>
  <c r="I178" i="8"/>
  <c r="H178" i="8"/>
  <c r="G178" i="8"/>
  <c r="F178" i="8"/>
  <c r="P114" i="8"/>
  <c r="O114" i="8"/>
  <c r="N114" i="8"/>
  <c r="M114" i="8"/>
  <c r="L114" i="8"/>
  <c r="K114" i="8"/>
  <c r="J114" i="8"/>
  <c r="I114" i="8"/>
  <c r="H114" i="8"/>
  <c r="G114" i="8"/>
  <c r="F114" i="8"/>
  <c r="P50" i="8"/>
  <c r="O50" i="8"/>
  <c r="N50" i="8"/>
  <c r="M50" i="8"/>
  <c r="L50" i="8"/>
  <c r="K50" i="8"/>
  <c r="J50" i="8"/>
  <c r="I50" i="8"/>
  <c r="H50" i="8"/>
  <c r="G50" i="8"/>
  <c r="F50" i="8"/>
  <c r="P643" i="8"/>
  <c r="O643" i="8"/>
  <c r="N643" i="8"/>
  <c r="M643" i="8"/>
  <c r="L643" i="8"/>
  <c r="K643" i="8"/>
  <c r="J643" i="8"/>
  <c r="I643" i="8"/>
  <c r="H643" i="8"/>
  <c r="G643" i="8"/>
  <c r="F643" i="8"/>
  <c r="P451" i="8"/>
  <c r="O451" i="8"/>
  <c r="N451" i="8"/>
  <c r="M451" i="8"/>
  <c r="L451" i="8"/>
  <c r="K451" i="8"/>
  <c r="J451" i="8"/>
  <c r="I451" i="8"/>
  <c r="H451" i="8"/>
  <c r="G451" i="8"/>
  <c r="F451" i="8"/>
  <c r="P267" i="8"/>
  <c r="O267" i="8"/>
  <c r="N267" i="8"/>
  <c r="M267" i="8"/>
  <c r="L267" i="8"/>
  <c r="K267" i="8"/>
  <c r="J267" i="8"/>
  <c r="I267" i="8"/>
  <c r="H267" i="8"/>
  <c r="G267" i="8"/>
  <c r="F267" i="8"/>
  <c r="P91" i="8"/>
  <c r="O91" i="8"/>
  <c r="N91" i="8"/>
  <c r="M91" i="8"/>
  <c r="L91" i="8"/>
  <c r="K91" i="8"/>
  <c r="J91" i="8"/>
  <c r="I91" i="8"/>
  <c r="H91" i="8"/>
  <c r="G91" i="8"/>
  <c r="F91" i="8"/>
  <c r="P721" i="8"/>
  <c r="O721" i="8"/>
  <c r="N721" i="8"/>
  <c r="M721" i="8"/>
  <c r="L721" i="8"/>
  <c r="K721" i="8"/>
  <c r="J721" i="8"/>
  <c r="I721" i="8"/>
  <c r="H721" i="8"/>
  <c r="G721" i="8"/>
  <c r="F721" i="8"/>
  <c r="P705" i="8"/>
  <c r="O705" i="8"/>
  <c r="N705" i="8"/>
  <c r="M705" i="8"/>
  <c r="L705" i="8"/>
  <c r="K705" i="8"/>
  <c r="J705" i="8"/>
  <c r="I705" i="8"/>
  <c r="H705" i="8"/>
  <c r="G705" i="8"/>
  <c r="F705" i="8"/>
  <c r="P689" i="8"/>
  <c r="O689" i="8"/>
  <c r="N689" i="8"/>
  <c r="M689" i="8"/>
  <c r="L689" i="8"/>
  <c r="K689" i="8"/>
  <c r="J689" i="8"/>
  <c r="I689" i="8"/>
  <c r="H689" i="8"/>
  <c r="G689" i="8"/>
  <c r="F689" i="8"/>
  <c r="P673" i="8"/>
  <c r="O673" i="8"/>
  <c r="N673" i="8"/>
  <c r="M673" i="8"/>
  <c r="L673" i="8"/>
  <c r="K673" i="8"/>
  <c r="J673" i="8"/>
  <c r="I673" i="8"/>
  <c r="H673" i="8"/>
  <c r="G673" i="8"/>
  <c r="F673" i="8"/>
  <c r="P657" i="8"/>
  <c r="O657" i="8"/>
  <c r="N657" i="8"/>
  <c r="M657" i="8"/>
  <c r="L657" i="8"/>
  <c r="K657" i="8"/>
  <c r="J657" i="8"/>
  <c r="I657" i="8"/>
  <c r="H657" i="8"/>
  <c r="G657" i="8"/>
  <c r="F657" i="8"/>
  <c r="P641" i="8"/>
  <c r="O641" i="8"/>
  <c r="N641" i="8"/>
  <c r="M641" i="8"/>
  <c r="L641" i="8"/>
  <c r="K641" i="8"/>
  <c r="J641" i="8"/>
  <c r="I641" i="8"/>
  <c r="H641" i="8"/>
  <c r="G641" i="8"/>
  <c r="F641" i="8"/>
  <c r="P625" i="8"/>
  <c r="O625" i="8"/>
  <c r="N625" i="8"/>
  <c r="M625" i="8"/>
  <c r="L625" i="8"/>
  <c r="K625" i="8"/>
  <c r="J625" i="8"/>
  <c r="I625" i="8"/>
  <c r="H625" i="8"/>
  <c r="G625" i="8"/>
  <c r="F625" i="8"/>
  <c r="P609" i="8"/>
  <c r="O609" i="8"/>
  <c r="N609" i="8"/>
  <c r="M609" i="8"/>
  <c r="L609" i="8"/>
  <c r="K609" i="8"/>
  <c r="J609" i="8"/>
  <c r="I609" i="8"/>
  <c r="H609" i="8"/>
  <c r="G609" i="8"/>
  <c r="F609" i="8"/>
  <c r="P593" i="8"/>
  <c r="O593" i="8"/>
  <c r="N593" i="8"/>
  <c r="M593" i="8"/>
  <c r="L593" i="8"/>
  <c r="K593" i="8"/>
  <c r="J593" i="8"/>
  <c r="I593" i="8"/>
  <c r="H593" i="8"/>
  <c r="G593" i="8"/>
  <c r="F593" i="8"/>
  <c r="P577" i="8"/>
  <c r="O577" i="8"/>
  <c r="N577" i="8"/>
  <c r="M577" i="8"/>
  <c r="L577" i="8"/>
  <c r="K577" i="8"/>
  <c r="J577" i="8"/>
  <c r="I577" i="8"/>
  <c r="H577" i="8"/>
  <c r="G577" i="8"/>
  <c r="F577" i="8"/>
  <c r="P561" i="8"/>
  <c r="O561" i="8"/>
  <c r="N561" i="8"/>
  <c r="M561" i="8"/>
  <c r="L561" i="8"/>
  <c r="K561" i="8"/>
  <c r="J561" i="8"/>
  <c r="I561" i="8"/>
  <c r="H561" i="8"/>
  <c r="G561" i="8"/>
  <c r="F561" i="8"/>
  <c r="P545" i="8"/>
  <c r="O545" i="8"/>
  <c r="N545" i="8"/>
  <c r="M545" i="8"/>
  <c r="L545" i="8"/>
  <c r="K545" i="8"/>
  <c r="J545" i="8"/>
  <c r="I545" i="8"/>
  <c r="H545" i="8"/>
  <c r="G545" i="8"/>
  <c r="F545" i="8"/>
  <c r="P529" i="8"/>
  <c r="O529" i="8"/>
  <c r="N529" i="8"/>
  <c r="M529" i="8"/>
  <c r="L529" i="8"/>
  <c r="K529" i="8"/>
  <c r="J529" i="8"/>
  <c r="I529" i="8"/>
  <c r="H529" i="8"/>
  <c r="G529" i="8"/>
  <c r="F529" i="8"/>
  <c r="P513" i="8"/>
  <c r="O513" i="8"/>
  <c r="N513" i="8"/>
  <c r="M513" i="8"/>
  <c r="L513" i="8"/>
  <c r="K513" i="8"/>
  <c r="J513" i="8"/>
  <c r="I513" i="8"/>
  <c r="H513" i="8"/>
  <c r="G513" i="8"/>
  <c r="F513" i="8"/>
  <c r="P497" i="8"/>
  <c r="O497" i="8"/>
  <c r="N497" i="8"/>
  <c r="M497" i="8"/>
  <c r="L497" i="8"/>
  <c r="K497" i="8"/>
  <c r="J497" i="8"/>
  <c r="I497" i="8"/>
  <c r="H497" i="8"/>
  <c r="G497" i="8"/>
  <c r="F497" i="8"/>
  <c r="P481" i="8"/>
  <c r="O481" i="8"/>
  <c r="N481" i="8"/>
  <c r="M481" i="8"/>
  <c r="L481" i="8"/>
  <c r="K481" i="8"/>
  <c r="J481" i="8"/>
  <c r="I481" i="8"/>
  <c r="H481" i="8"/>
  <c r="G481" i="8"/>
  <c r="F481" i="8"/>
  <c r="P465" i="8"/>
  <c r="O465" i="8"/>
  <c r="N465" i="8"/>
  <c r="M465" i="8"/>
  <c r="L465" i="8"/>
  <c r="K465" i="8"/>
  <c r="J465" i="8"/>
  <c r="I465" i="8"/>
  <c r="H465" i="8"/>
  <c r="G465" i="8"/>
  <c r="F465" i="8"/>
  <c r="P449" i="8"/>
  <c r="O449" i="8"/>
  <c r="N449" i="8"/>
  <c r="M449" i="8"/>
  <c r="L449" i="8"/>
  <c r="K449" i="8"/>
  <c r="J449" i="8"/>
  <c r="I449" i="8"/>
  <c r="H449" i="8"/>
  <c r="G449" i="8"/>
  <c r="F449" i="8"/>
  <c r="P433" i="8"/>
  <c r="O433" i="8"/>
  <c r="N433" i="8"/>
  <c r="M433" i="8"/>
  <c r="L433" i="8"/>
  <c r="K433" i="8"/>
  <c r="J433" i="8"/>
  <c r="I433" i="8"/>
  <c r="H433" i="8"/>
  <c r="G433" i="8"/>
  <c r="F433" i="8"/>
  <c r="P417" i="8"/>
  <c r="O417" i="8"/>
  <c r="N417" i="8"/>
  <c r="M417" i="8"/>
  <c r="L417" i="8"/>
  <c r="K417" i="8"/>
  <c r="J417" i="8"/>
  <c r="I417" i="8"/>
  <c r="H417" i="8"/>
  <c r="G417" i="8"/>
  <c r="F417" i="8"/>
  <c r="P401" i="8"/>
  <c r="O401" i="8"/>
  <c r="N401" i="8"/>
  <c r="M401" i="8"/>
  <c r="L401" i="8"/>
  <c r="K401" i="8"/>
  <c r="J401" i="8"/>
  <c r="I401" i="8"/>
  <c r="H401" i="8"/>
  <c r="G401" i="8"/>
  <c r="F401" i="8"/>
  <c r="P385" i="8"/>
  <c r="O385" i="8"/>
  <c r="N385" i="8"/>
  <c r="M385" i="8"/>
  <c r="L385" i="8"/>
  <c r="K385" i="8"/>
  <c r="J385" i="8"/>
  <c r="I385" i="8"/>
  <c r="H385" i="8"/>
  <c r="G385" i="8"/>
  <c r="F385" i="8"/>
  <c r="P369" i="8"/>
  <c r="O369" i="8"/>
  <c r="N369" i="8"/>
  <c r="M369" i="8"/>
  <c r="L369" i="8"/>
  <c r="K369" i="8"/>
  <c r="J369" i="8"/>
  <c r="I369" i="8"/>
  <c r="H369" i="8"/>
  <c r="G369" i="8"/>
  <c r="F369" i="8"/>
  <c r="P329" i="8"/>
  <c r="O329" i="8"/>
  <c r="N329" i="8"/>
  <c r="M329" i="8"/>
  <c r="L329" i="8"/>
  <c r="K329" i="8"/>
  <c r="J329" i="8"/>
  <c r="I329" i="8"/>
  <c r="H329" i="8"/>
  <c r="G329" i="8"/>
  <c r="F329" i="8"/>
  <c r="P305" i="8"/>
  <c r="O305" i="8"/>
  <c r="N305" i="8"/>
  <c r="M305" i="8"/>
  <c r="L305" i="8"/>
  <c r="K305" i="8"/>
  <c r="J305" i="8"/>
  <c r="I305" i="8"/>
  <c r="H305" i="8"/>
  <c r="G305" i="8"/>
  <c r="F305" i="8"/>
  <c r="P265" i="8"/>
  <c r="O265" i="8"/>
  <c r="N265" i="8"/>
  <c r="M265" i="8"/>
  <c r="L265" i="8"/>
  <c r="K265" i="8"/>
  <c r="J265" i="8"/>
  <c r="I265" i="8"/>
  <c r="H265" i="8"/>
  <c r="G265" i="8"/>
  <c r="F265" i="8"/>
  <c r="P241" i="8"/>
  <c r="O241" i="8"/>
  <c r="N241" i="8"/>
  <c r="M241" i="8"/>
  <c r="L241" i="8"/>
  <c r="K241" i="8"/>
  <c r="J241" i="8"/>
  <c r="I241" i="8"/>
  <c r="H241" i="8"/>
  <c r="G241" i="8"/>
  <c r="F241" i="8"/>
  <c r="P201" i="8"/>
  <c r="O201" i="8"/>
  <c r="N201" i="8"/>
  <c r="M201" i="8"/>
  <c r="L201" i="8"/>
  <c r="K201" i="8"/>
  <c r="J201" i="8"/>
  <c r="I201" i="8"/>
  <c r="H201" i="8"/>
  <c r="G201" i="8"/>
  <c r="F201" i="8"/>
  <c r="P137" i="8"/>
  <c r="O137" i="8"/>
  <c r="N137" i="8"/>
  <c r="M137" i="8"/>
  <c r="L137" i="8"/>
  <c r="K137" i="8"/>
  <c r="J137" i="8"/>
  <c r="I137" i="8"/>
  <c r="H137" i="8"/>
  <c r="G137" i="8"/>
  <c r="F137" i="8"/>
  <c r="P73" i="8"/>
  <c r="O73" i="8"/>
  <c r="N73" i="8"/>
  <c r="M73" i="8"/>
  <c r="L73" i="8"/>
  <c r="K73" i="8"/>
  <c r="J73" i="8"/>
  <c r="I73" i="8"/>
  <c r="H73" i="8"/>
  <c r="G73" i="8"/>
  <c r="F73" i="8"/>
  <c r="P216" i="8"/>
  <c r="O216" i="8"/>
  <c r="N216" i="8"/>
  <c r="M216" i="8"/>
  <c r="L216" i="8"/>
  <c r="K216" i="8"/>
  <c r="J216" i="8"/>
  <c r="I216" i="8"/>
  <c r="H216" i="8"/>
  <c r="G216" i="8"/>
  <c r="F216" i="8"/>
  <c r="P88" i="8"/>
  <c r="O88" i="8"/>
  <c r="N88" i="8"/>
  <c r="M88" i="8"/>
  <c r="L88" i="8"/>
  <c r="K88" i="8"/>
  <c r="J88" i="8"/>
  <c r="I88" i="8"/>
  <c r="H88" i="8"/>
  <c r="G88" i="8"/>
  <c r="F88" i="8"/>
  <c r="P631" i="8"/>
  <c r="O631" i="8"/>
  <c r="N631" i="8"/>
  <c r="M631" i="8"/>
  <c r="L631" i="8"/>
  <c r="K631" i="8"/>
  <c r="J631" i="8"/>
  <c r="I631" i="8"/>
  <c r="H631" i="8"/>
  <c r="G631" i="8"/>
  <c r="F631" i="8"/>
  <c r="P567" i="8"/>
  <c r="O567" i="8"/>
  <c r="N567" i="8"/>
  <c r="M567" i="8"/>
  <c r="L567" i="8"/>
  <c r="K567" i="8"/>
  <c r="J567" i="8"/>
  <c r="I567" i="8"/>
  <c r="H567" i="8"/>
  <c r="G567" i="8"/>
  <c r="F567" i="8"/>
  <c r="P503" i="8"/>
  <c r="O503" i="8"/>
  <c r="N503" i="8"/>
  <c r="M503" i="8"/>
  <c r="L503" i="8"/>
  <c r="K503" i="8"/>
  <c r="J503" i="8"/>
  <c r="I503" i="8"/>
  <c r="H503" i="8"/>
  <c r="G503" i="8"/>
  <c r="F503" i="8"/>
  <c r="P439" i="8"/>
  <c r="O439" i="8"/>
  <c r="N439" i="8"/>
  <c r="M439" i="8"/>
  <c r="L439" i="8"/>
  <c r="K439" i="8"/>
  <c r="J439" i="8"/>
  <c r="I439" i="8"/>
  <c r="H439" i="8"/>
  <c r="G439" i="8"/>
  <c r="F439" i="8"/>
  <c r="P375" i="8"/>
  <c r="O375" i="8"/>
  <c r="N375" i="8"/>
  <c r="M375" i="8"/>
  <c r="L375" i="8"/>
  <c r="K375" i="8"/>
  <c r="J375" i="8"/>
  <c r="I375" i="8"/>
  <c r="H375" i="8"/>
  <c r="G375" i="8"/>
  <c r="F375" i="8"/>
  <c r="P311" i="8"/>
  <c r="O311" i="8"/>
  <c r="N311" i="8"/>
  <c r="M311" i="8"/>
  <c r="L311" i="8"/>
  <c r="K311" i="8"/>
  <c r="J311" i="8"/>
  <c r="I311" i="8"/>
  <c r="H311" i="8"/>
  <c r="G311" i="8"/>
  <c r="F311" i="8"/>
  <c r="P247" i="8"/>
  <c r="O247" i="8"/>
  <c r="N247" i="8"/>
  <c r="M247" i="8"/>
  <c r="L247" i="8"/>
  <c r="K247" i="8"/>
  <c r="J247" i="8"/>
  <c r="I247" i="8"/>
  <c r="H247" i="8"/>
  <c r="G247" i="8"/>
  <c r="F247" i="8"/>
  <c r="P119" i="8"/>
  <c r="O119" i="8"/>
  <c r="N119" i="8"/>
  <c r="M119" i="8"/>
  <c r="L119" i="8"/>
  <c r="K119" i="8"/>
  <c r="J119" i="8"/>
  <c r="I119" i="8"/>
  <c r="H119" i="8"/>
  <c r="G119" i="8"/>
  <c r="F119" i="8"/>
  <c r="P55" i="8"/>
  <c r="O55" i="8"/>
  <c r="N55" i="8"/>
  <c r="M55" i="8"/>
  <c r="L55" i="8"/>
  <c r="K55" i="8"/>
  <c r="J55" i="8"/>
  <c r="I55" i="8"/>
  <c r="H55" i="8"/>
  <c r="G55" i="8"/>
  <c r="F55" i="8"/>
  <c r="P128" i="8"/>
  <c r="O128" i="8"/>
  <c r="N128" i="8"/>
  <c r="M128" i="8"/>
  <c r="L128" i="8"/>
  <c r="K128" i="8"/>
  <c r="J128" i="8"/>
  <c r="I128" i="8"/>
  <c r="H128" i="8"/>
  <c r="G128" i="8"/>
  <c r="F128" i="8"/>
  <c r="P294" i="8"/>
  <c r="O294" i="8"/>
  <c r="N294" i="8"/>
  <c r="M294" i="8"/>
  <c r="L294" i="8"/>
  <c r="K294" i="8"/>
  <c r="J294" i="8"/>
  <c r="I294" i="8"/>
  <c r="H294" i="8"/>
  <c r="G294" i="8"/>
  <c r="F294" i="8"/>
  <c r="P230" i="8"/>
  <c r="O230" i="8"/>
  <c r="N230" i="8"/>
  <c r="M230" i="8"/>
  <c r="L230" i="8"/>
  <c r="K230" i="8"/>
  <c r="J230" i="8"/>
  <c r="I230" i="8"/>
  <c r="H230" i="8"/>
  <c r="G230" i="8"/>
  <c r="F230" i="8"/>
  <c r="P166" i="8"/>
  <c r="O166" i="8"/>
  <c r="N166" i="8"/>
  <c r="M166" i="8"/>
  <c r="L166" i="8"/>
  <c r="K166" i="8"/>
  <c r="J166" i="8"/>
  <c r="I166" i="8"/>
  <c r="H166" i="8"/>
  <c r="G166" i="8"/>
  <c r="F166" i="8"/>
  <c r="P102" i="8"/>
  <c r="O102" i="8"/>
  <c r="N102" i="8"/>
  <c r="M102" i="8"/>
  <c r="L102" i="8"/>
  <c r="K102" i="8"/>
  <c r="J102" i="8"/>
  <c r="I102" i="8"/>
  <c r="H102" i="8"/>
  <c r="G102" i="8"/>
  <c r="F102" i="8"/>
  <c r="P38" i="8"/>
  <c r="O38" i="8"/>
  <c r="N38" i="8"/>
  <c r="M38" i="8"/>
  <c r="L38" i="8"/>
  <c r="K38" i="8"/>
  <c r="J38" i="8"/>
  <c r="I38" i="8"/>
  <c r="H38" i="8"/>
  <c r="G38" i="8"/>
  <c r="F38" i="8"/>
  <c r="P573" i="8"/>
  <c r="O573" i="8"/>
  <c r="N573" i="8"/>
  <c r="M573" i="8"/>
  <c r="L573" i="8"/>
  <c r="K573" i="8"/>
  <c r="J573" i="8"/>
  <c r="I573" i="8"/>
  <c r="H573" i="8"/>
  <c r="G573" i="8"/>
  <c r="F573" i="8"/>
  <c r="P692" i="8"/>
  <c r="O692" i="8"/>
  <c r="N692" i="8"/>
  <c r="M692" i="8"/>
  <c r="L692" i="8"/>
  <c r="K692" i="8"/>
  <c r="J692" i="8"/>
  <c r="I692" i="8"/>
  <c r="H692" i="8"/>
  <c r="G692" i="8"/>
  <c r="F692" i="8"/>
  <c r="P676" i="8"/>
  <c r="O676" i="8"/>
  <c r="N676" i="8"/>
  <c r="M676" i="8"/>
  <c r="L676" i="8"/>
  <c r="K676" i="8"/>
  <c r="J676" i="8"/>
  <c r="I676" i="8"/>
  <c r="H676" i="8"/>
  <c r="G676" i="8"/>
  <c r="F676" i="8"/>
  <c r="P572" i="8"/>
  <c r="O572" i="8"/>
  <c r="N572" i="8"/>
  <c r="M572" i="8"/>
  <c r="L572" i="8"/>
  <c r="K572" i="8"/>
  <c r="J572" i="8"/>
  <c r="I572" i="8"/>
  <c r="H572" i="8"/>
  <c r="G572" i="8"/>
  <c r="F572" i="8"/>
  <c r="P556" i="8"/>
  <c r="O556" i="8"/>
  <c r="N556" i="8"/>
  <c r="M556" i="8"/>
  <c r="L556" i="8"/>
  <c r="K556" i="8"/>
  <c r="J556" i="8"/>
  <c r="I556" i="8"/>
  <c r="H556" i="8"/>
  <c r="G556" i="8"/>
  <c r="F556" i="8"/>
  <c r="P436" i="8"/>
  <c r="O436" i="8"/>
  <c r="N436" i="8"/>
  <c r="M436" i="8"/>
  <c r="L436" i="8"/>
  <c r="K436" i="8"/>
  <c r="J436" i="8"/>
  <c r="I436" i="8"/>
  <c r="H436" i="8"/>
  <c r="G436" i="8"/>
  <c r="F436" i="8"/>
  <c r="P420" i="8"/>
  <c r="O420" i="8"/>
  <c r="N420" i="8"/>
  <c r="M420" i="8"/>
  <c r="L420" i="8"/>
  <c r="K420" i="8"/>
  <c r="J420" i="8"/>
  <c r="I420" i="8"/>
  <c r="H420" i="8"/>
  <c r="G420" i="8"/>
  <c r="F420" i="8"/>
  <c r="P316" i="8"/>
  <c r="O316" i="8"/>
  <c r="N316" i="8"/>
  <c r="M316" i="8"/>
  <c r="L316" i="8"/>
  <c r="K316" i="8"/>
  <c r="J316" i="8"/>
  <c r="I316" i="8"/>
  <c r="H316" i="8"/>
  <c r="G316" i="8"/>
  <c r="F316" i="8"/>
  <c r="P300" i="8"/>
  <c r="O300" i="8"/>
  <c r="N300" i="8"/>
  <c r="M300" i="8"/>
  <c r="L300" i="8"/>
  <c r="K300" i="8"/>
  <c r="J300" i="8"/>
  <c r="I300" i="8"/>
  <c r="H300" i="8"/>
  <c r="G300" i="8"/>
  <c r="F300" i="8"/>
  <c r="P180" i="8"/>
  <c r="O180" i="8"/>
  <c r="N180" i="8"/>
  <c r="M180" i="8"/>
  <c r="L180" i="8"/>
  <c r="K180" i="8"/>
  <c r="J180" i="8"/>
  <c r="I180" i="8"/>
  <c r="H180" i="8"/>
  <c r="G180" i="8"/>
  <c r="F180" i="8"/>
  <c r="P164" i="8"/>
  <c r="O164" i="8"/>
  <c r="N164" i="8"/>
  <c r="M164" i="8"/>
  <c r="L164" i="8"/>
  <c r="K164" i="8"/>
  <c r="J164" i="8"/>
  <c r="I164" i="8"/>
  <c r="H164" i="8"/>
  <c r="G164" i="8"/>
  <c r="F164" i="8"/>
  <c r="P60" i="8"/>
  <c r="O60" i="8"/>
  <c r="N60" i="8"/>
  <c r="M60" i="8"/>
  <c r="L60" i="8"/>
  <c r="K60" i="8"/>
  <c r="J60" i="8"/>
  <c r="I60" i="8"/>
  <c r="H60" i="8"/>
  <c r="G60" i="8"/>
  <c r="F60" i="8"/>
  <c r="P44" i="8"/>
  <c r="O44" i="8"/>
  <c r="N44" i="8"/>
  <c r="M44" i="8"/>
  <c r="L44" i="8"/>
  <c r="K44" i="8"/>
  <c r="J44" i="8"/>
  <c r="I44" i="8"/>
  <c r="H44" i="8"/>
  <c r="G44" i="8"/>
  <c r="F44" i="8"/>
  <c r="P555" i="8"/>
  <c r="O555" i="8"/>
  <c r="N555" i="8"/>
  <c r="M555" i="8"/>
  <c r="L555" i="8"/>
  <c r="K555" i="8"/>
  <c r="J555" i="8"/>
  <c r="I555" i="8"/>
  <c r="H555" i="8"/>
  <c r="G555" i="8"/>
  <c r="F555" i="8"/>
  <c r="P339" i="8"/>
  <c r="O339" i="8"/>
  <c r="N339" i="8"/>
  <c r="M339" i="8"/>
  <c r="L339" i="8"/>
  <c r="K339" i="8"/>
  <c r="J339" i="8"/>
  <c r="I339" i="8"/>
  <c r="H339" i="8"/>
  <c r="G339" i="8"/>
  <c r="F339" i="8"/>
  <c r="P123" i="8"/>
  <c r="O123" i="8"/>
  <c r="N123" i="8"/>
  <c r="M123" i="8"/>
  <c r="L123" i="8"/>
  <c r="K123" i="8"/>
  <c r="J123" i="8"/>
  <c r="I123" i="8"/>
  <c r="H123" i="8"/>
  <c r="G123" i="8"/>
  <c r="F123" i="8"/>
  <c r="P707" i="8"/>
  <c r="O707" i="8"/>
  <c r="N707" i="8"/>
  <c r="M707" i="8"/>
  <c r="L707" i="8"/>
  <c r="K707" i="8"/>
  <c r="J707" i="8"/>
  <c r="I707" i="8"/>
  <c r="H707" i="8"/>
  <c r="G707" i="8"/>
  <c r="F707" i="8"/>
  <c r="P659" i="8"/>
  <c r="O659" i="8"/>
  <c r="N659" i="8"/>
  <c r="M659" i="8"/>
  <c r="L659" i="8"/>
  <c r="K659" i="8"/>
  <c r="J659" i="8"/>
  <c r="I659" i="8"/>
  <c r="H659" i="8"/>
  <c r="G659" i="8"/>
  <c r="F659" i="8"/>
  <c r="P467" i="8"/>
  <c r="O467" i="8"/>
  <c r="N467" i="8"/>
  <c r="M467" i="8"/>
  <c r="L467" i="8"/>
  <c r="K467" i="8"/>
  <c r="J467" i="8"/>
  <c r="I467" i="8"/>
  <c r="H467" i="8"/>
  <c r="G467" i="8"/>
  <c r="F467" i="8"/>
  <c r="P283" i="8"/>
  <c r="O283" i="8"/>
  <c r="N283" i="8"/>
  <c r="M283" i="8"/>
  <c r="L283" i="8"/>
  <c r="K283" i="8"/>
  <c r="J283" i="8"/>
  <c r="I283" i="8"/>
  <c r="H283" i="8"/>
  <c r="G283" i="8"/>
  <c r="F283" i="8"/>
  <c r="P107" i="8"/>
  <c r="O107" i="8"/>
  <c r="N107" i="8"/>
  <c r="M107" i="8"/>
  <c r="L107" i="8"/>
  <c r="K107" i="8"/>
  <c r="J107" i="8"/>
  <c r="I107" i="8"/>
  <c r="H107" i="8"/>
  <c r="G107" i="8"/>
  <c r="F107" i="8"/>
  <c r="P11" i="8"/>
  <c r="O11" i="8"/>
  <c r="N11" i="8"/>
  <c r="M11" i="8"/>
  <c r="L11" i="8"/>
  <c r="K11" i="8"/>
  <c r="J11" i="8"/>
  <c r="I11" i="8"/>
  <c r="H11" i="8"/>
  <c r="G11" i="8"/>
  <c r="F11" i="8"/>
  <c r="P330" i="8"/>
  <c r="O330" i="8"/>
  <c r="N330" i="8"/>
  <c r="M330" i="8"/>
  <c r="L330" i="8"/>
  <c r="K330" i="8"/>
  <c r="J330" i="8"/>
  <c r="I330" i="8"/>
  <c r="H330" i="8"/>
  <c r="G330" i="8"/>
  <c r="F330" i="8"/>
  <c r="P266" i="8"/>
  <c r="O266" i="8"/>
  <c r="N266" i="8"/>
  <c r="M266" i="8"/>
  <c r="L266" i="8"/>
  <c r="K266" i="8"/>
  <c r="J266" i="8"/>
  <c r="I266" i="8"/>
  <c r="H266" i="8"/>
  <c r="G266" i="8"/>
  <c r="F266" i="8"/>
  <c r="P202" i="8"/>
  <c r="O202" i="8"/>
  <c r="N202" i="8"/>
  <c r="M202" i="8"/>
  <c r="L202" i="8"/>
  <c r="K202" i="8"/>
  <c r="J202" i="8"/>
  <c r="I202" i="8"/>
  <c r="H202" i="8"/>
  <c r="G202" i="8"/>
  <c r="F202" i="8"/>
  <c r="P138" i="8"/>
  <c r="O138" i="8"/>
  <c r="N138" i="8"/>
  <c r="M138" i="8"/>
  <c r="L138" i="8"/>
  <c r="K138" i="8"/>
  <c r="J138" i="8"/>
  <c r="I138" i="8"/>
  <c r="H138" i="8"/>
  <c r="G138" i="8"/>
  <c r="F138" i="8"/>
  <c r="P74" i="8"/>
  <c r="O74" i="8"/>
  <c r="N74" i="8"/>
  <c r="M74" i="8"/>
  <c r="L74" i="8"/>
  <c r="K74" i="8"/>
  <c r="J74" i="8"/>
  <c r="I74" i="8"/>
  <c r="H74" i="8"/>
  <c r="G74" i="8"/>
  <c r="F74" i="8"/>
  <c r="P10" i="8"/>
  <c r="O10" i="8"/>
  <c r="N10" i="8"/>
  <c r="M10" i="8"/>
  <c r="L10" i="8"/>
  <c r="K10" i="8"/>
  <c r="J10" i="8"/>
  <c r="I10" i="8"/>
  <c r="H10" i="8"/>
  <c r="G10" i="8"/>
  <c r="F10" i="8"/>
  <c r="P523" i="8"/>
  <c r="O523" i="8"/>
  <c r="N523" i="8"/>
  <c r="M523" i="8"/>
  <c r="L523" i="8"/>
  <c r="K523" i="8"/>
  <c r="J523" i="8"/>
  <c r="I523" i="8"/>
  <c r="H523" i="8"/>
  <c r="G523" i="8"/>
  <c r="F523" i="8"/>
  <c r="P347" i="8"/>
  <c r="O347" i="8"/>
  <c r="N347" i="8"/>
  <c r="M347" i="8"/>
  <c r="L347" i="8"/>
  <c r="K347" i="8"/>
  <c r="J347" i="8"/>
  <c r="I347" i="8"/>
  <c r="H347" i="8"/>
  <c r="G347" i="8"/>
  <c r="F347" i="8"/>
  <c r="P155" i="8"/>
  <c r="O155" i="8"/>
  <c r="N155" i="8"/>
  <c r="M155" i="8"/>
  <c r="L155" i="8"/>
  <c r="K155" i="8"/>
  <c r="J155" i="8"/>
  <c r="I155" i="8"/>
  <c r="H155" i="8"/>
  <c r="G155" i="8"/>
  <c r="F155" i="8"/>
  <c r="P225" i="8"/>
  <c r="O225" i="8"/>
  <c r="N225" i="8"/>
  <c r="M225" i="8"/>
  <c r="L225" i="8"/>
  <c r="K225" i="8"/>
  <c r="J225" i="8"/>
  <c r="I225" i="8"/>
  <c r="H225" i="8"/>
  <c r="G225" i="8"/>
  <c r="F225" i="8"/>
  <c r="P161" i="8"/>
  <c r="O161" i="8"/>
  <c r="N161" i="8"/>
  <c r="M161" i="8"/>
  <c r="L161" i="8"/>
  <c r="K161" i="8"/>
  <c r="J161" i="8"/>
  <c r="I161" i="8"/>
  <c r="H161" i="8"/>
  <c r="G161" i="8"/>
  <c r="F161" i="8"/>
  <c r="P97" i="8"/>
  <c r="O97" i="8"/>
  <c r="N97" i="8"/>
  <c r="M97" i="8"/>
  <c r="L97" i="8"/>
  <c r="K97" i="8"/>
  <c r="J97" i="8"/>
  <c r="I97" i="8"/>
  <c r="H97" i="8"/>
  <c r="G97" i="8"/>
  <c r="F97" i="8"/>
  <c r="P33" i="8"/>
  <c r="O33" i="8"/>
  <c r="N33" i="8"/>
  <c r="M33" i="8"/>
  <c r="L33" i="8"/>
  <c r="K33" i="8"/>
  <c r="J33" i="8"/>
  <c r="I33" i="8"/>
  <c r="H33" i="8"/>
  <c r="G33" i="8"/>
  <c r="F33" i="8"/>
  <c r="P9" i="8"/>
  <c r="O9" i="8"/>
  <c r="N9" i="8"/>
  <c r="M9" i="8"/>
  <c r="L9" i="8"/>
  <c r="K9" i="8"/>
  <c r="J9" i="8"/>
  <c r="I9" i="8"/>
  <c r="H9" i="8"/>
  <c r="G9" i="8"/>
  <c r="F9" i="8"/>
  <c r="P136" i="8"/>
  <c r="O136" i="8"/>
  <c r="N136" i="8"/>
  <c r="M136" i="8"/>
  <c r="L136" i="8"/>
  <c r="K136" i="8"/>
  <c r="J136" i="8"/>
  <c r="I136" i="8"/>
  <c r="H136" i="8"/>
  <c r="G136" i="8"/>
  <c r="F136" i="8"/>
  <c r="P32" i="8"/>
  <c r="O32" i="8"/>
  <c r="N32" i="8"/>
  <c r="M32" i="8"/>
  <c r="L32" i="8"/>
  <c r="K32" i="8"/>
  <c r="J32" i="8"/>
  <c r="I32" i="8"/>
  <c r="H32" i="8"/>
  <c r="G32" i="8"/>
  <c r="F32" i="8"/>
  <c r="F8" i="8"/>
  <c r="P8" i="8"/>
  <c r="H8" i="8"/>
  <c r="I8" i="8"/>
  <c r="J8" i="8"/>
  <c r="K8" i="8"/>
  <c r="L8" i="8"/>
  <c r="M8" i="8"/>
  <c r="N8" i="8"/>
  <c r="O8" i="8"/>
  <c r="G8" i="8"/>
  <c r="G8" i="7"/>
  <c r="H8" i="7"/>
  <c r="I8" i="7"/>
  <c r="J8" i="7"/>
  <c r="K8" i="7"/>
  <c r="L8" i="7"/>
  <c r="M8" i="7"/>
  <c r="N8" i="7"/>
  <c r="O8" i="7"/>
  <c r="P8" i="7"/>
  <c r="F8" i="7"/>
  <c r="P655" i="8"/>
  <c r="O655" i="8"/>
  <c r="N655" i="8"/>
  <c r="M655" i="8"/>
  <c r="L655" i="8"/>
  <c r="K655" i="8"/>
  <c r="J655" i="8"/>
  <c r="I655" i="8"/>
  <c r="H655" i="8"/>
  <c r="G655" i="8"/>
  <c r="F655" i="8"/>
  <c r="P591" i="8"/>
  <c r="O591" i="8"/>
  <c r="N591" i="8"/>
  <c r="M591" i="8"/>
  <c r="L591" i="8"/>
  <c r="K591" i="8"/>
  <c r="J591" i="8"/>
  <c r="I591" i="8"/>
  <c r="H591" i="8"/>
  <c r="G591" i="8"/>
  <c r="F591" i="8"/>
  <c r="P527" i="8"/>
  <c r="O527" i="8"/>
  <c r="N527" i="8"/>
  <c r="M527" i="8"/>
  <c r="L527" i="8"/>
  <c r="K527" i="8"/>
  <c r="J527" i="8"/>
  <c r="I527" i="8"/>
  <c r="H527" i="8"/>
  <c r="G527" i="8"/>
  <c r="F527" i="8"/>
  <c r="P463" i="8"/>
  <c r="O463" i="8"/>
  <c r="N463" i="8"/>
  <c r="M463" i="8"/>
  <c r="L463" i="8"/>
  <c r="K463" i="8"/>
  <c r="J463" i="8"/>
  <c r="I463" i="8"/>
  <c r="H463" i="8"/>
  <c r="G463" i="8"/>
  <c r="F463" i="8"/>
  <c r="P399" i="8"/>
  <c r="O399" i="8"/>
  <c r="N399" i="8"/>
  <c r="M399" i="8"/>
  <c r="L399" i="8"/>
  <c r="K399" i="8"/>
  <c r="J399" i="8"/>
  <c r="I399" i="8"/>
  <c r="H399" i="8"/>
  <c r="G399" i="8"/>
  <c r="F399" i="8"/>
  <c r="P335" i="8"/>
  <c r="O335" i="8"/>
  <c r="N335" i="8"/>
  <c r="M335" i="8"/>
  <c r="L335" i="8"/>
  <c r="K335" i="8"/>
  <c r="J335" i="8"/>
  <c r="I335" i="8"/>
  <c r="H335" i="8"/>
  <c r="G335" i="8"/>
  <c r="F335" i="8"/>
  <c r="P271" i="8"/>
  <c r="O271" i="8"/>
  <c r="N271" i="8"/>
  <c r="M271" i="8"/>
  <c r="L271" i="8"/>
  <c r="K271" i="8"/>
  <c r="J271" i="8"/>
  <c r="I271" i="8"/>
  <c r="H271" i="8"/>
  <c r="G271" i="8"/>
  <c r="F271" i="8"/>
  <c r="P231" i="8"/>
  <c r="O231" i="8"/>
  <c r="N231" i="8"/>
  <c r="M231" i="8"/>
  <c r="L231" i="8"/>
  <c r="K231" i="8"/>
  <c r="J231" i="8"/>
  <c r="I231" i="8"/>
  <c r="H231" i="8"/>
  <c r="G231" i="8"/>
  <c r="F231" i="8"/>
  <c r="P207" i="8"/>
  <c r="O207" i="8"/>
  <c r="N207" i="8"/>
  <c r="M207" i="8"/>
  <c r="L207" i="8"/>
  <c r="K207" i="8"/>
  <c r="J207" i="8"/>
  <c r="I207" i="8"/>
  <c r="H207" i="8"/>
  <c r="G207" i="8"/>
  <c r="F207" i="8"/>
  <c r="P167" i="8"/>
  <c r="O167" i="8"/>
  <c r="N167" i="8"/>
  <c r="M167" i="8"/>
  <c r="L167" i="8"/>
  <c r="K167" i="8"/>
  <c r="J167" i="8"/>
  <c r="I167" i="8"/>
  <c r="H167" i="8"/>
  <c r="G167" i="8"/>
  <c r="F167" i="8"/>
  <c r="P143" i="8"/>
  <c r="O143" i="8"/>
  <c r="N143" i="8"/>
  <c r="M143" i="8"/>
  <c r="L143" i="8"/>
  <c r="K143" i="8"/>
  <c r="J143" i="8"/>
  <c r="I143" i="8"/>
  <c r="H143" i="8"/>
  <c r="G143" i="8"/>
  <c r="F143" i="8"/>
  <c r="P103" i="8"/>
  <c r="O103" i="8"/>
  <c r="N103" i="8"/>
  <c r="M103" i="8"/>
  <c r="L103" i="8"/>
  <c r="K103" i="8"/>
  <c r="J103" i="8"/>
  <c r="I103" i="8"/>
  <c r="H103" i="8"/>
  <c r="G103" i="8"/>
  <c r="F103" i="8"/>
  <c r="P79" i="8"/>
  <c r="O79" i="8"/>
  <c r="N79" i="8"/>
  <c r="M79" i="8"/>
  <c r="L79" i="8"/>
  <c r="K79" i="8"/>
  <c r="J79" i="8"/>
  <c r="I79" i="8"/>
  <c r="H79" i="8"/>
  <c r="G79" i="8"/>
  <c r="F79" i="8"/>
  <c r="P39" i="8"/>
  <c r="O39" i="8"/>
  <c r="N39" i="8"/>
  <c r="M39" i="8"/>
  <c r="L39" i="8"/>
  <c r="K39" i="8"/>
  <c r="J39" i="8"/>
  <c r="I39" i="8"/>
  <c r="H39" i="8"/>
  <c r="G39" i="8"/>
  <c r="F39" i="8"/>
  <c r="P15" i="8"/>
  <c r="O15" i="8"/>
  <c r="N15" i="8"/>
  <c r="M15" i="8"/>
  <c r="L15" i="8"/>
  <c r="K15" i="8"/>
  <c r="J15" i="8"/>
  <c r="I15" i="8"/>
  <c r="H15" i="8"/>
  <c r="G15" i="8"/>
  <c r="F15" i="8"/>
  <c r="P696" i="8"/>
  <c r="O696" i="8"/>
  <c r="N696" i="8"/>
  <c r="M696" i="8"/>
  <c r="L696" i="8"/>
  <c r="K696" i="8"/>
  <c r="J696" i="8"/>
  <c r="I696" i="8"/>
  <c r="H696" i="8"/>
  <c r="G696" i="8"/>
  <c r="F696" i="8"/>
  <c r="P672" i="8"/>
  <c r="O672" i="8"/>
  <c r="N672" i="8"/>
  <c r="M672" i="8"/>
  <c r="L672" i="8"/>
  <c r="K672" i="8"/>
  <c r="J672" i="8"/>
  <c r="I672" i="8"/>
  <c r="H672" i="8"/>
  <c r="G672" i="8"/>
  <c r="F672" i="8"/>
  <c r="P640" i="8"/>
  <c r="O640" i="8"/>
  <c r="N640" i="8"/>
  <c r="M640" i="8"/>
  <c r="L640" i="8"/>
  <c r="K640" i="8"/>
  <c r="J640" i="8"/>
  <c r="I640" i="8"/>
  <c r="H640" i="8"/>
  <c r="G640" i="8"/>
  <c r="F640" i="8"/>
  <c r="P608" i="8"/>
  <c r="O608" i="8"/>
  <c r="N608" i="8"/>
  <c r="M608" i="8"/>
  <c r="L608" i="8"/>
  <c r="K608" i="8"/>
  <c r="J608" i="8"/>
  <c r="I608" i="8"/>
  <c r="H608" i="8"/>
  <c r="G608" i="8"/>
  <c r="F608" i="8"/>
  <c r="P584" i="8"/>
  <c r="O584" i="8"/>
  <c r="N584" i="8"/>
  <c r="M584" i="8"/>
  <c r="L584" i="8"/>
  <c r="K584" i="8"/>
  <c r="J584" i="8"/>
  <c r="I584" i="8"/>
  <c r="H584" i="8"/>
  <c r="G584" i="8"/>
  <c r="F584" i="8"/>
  <c r="P552" i="8"/>
  <c r="O552" i="8"/>
  <c r="N552" i="8"/>
  <c r="M552" i="8"/>
  <c r="L552" i="8"/>
  <c r="K552" i="8"/>
  <c r="J552" i="8"/>
  <c r="I552" i="8"/>
  <c r="H552" i="8"/>
  <c r="G552" i="8"/>
  <c r="F552" i="8"/>
  <c r="P520" i="8"/>
  <c r="O520" i="8"/>
  <c r="N520" i="8"/>
  <c r="M520" i="8"/>
  <c r="L520" i="8"/>
  <c r="K520" i="8"/>
  <c r="J520" i="8"/>
  <c r="I520" i="8"/>
  <c r="H520" i="8"/>
  <c r="G520" i="8"/>
  <c r="F520" i="8"/>
  <c r="P496" i="8"/>
  <c r="O496" i="8"/>
  <c r="N496" i="8"/>
  <c r="M496" i="8"/>
  <c r="L496" i="8"/>
  <c r="K496" i="8"/>
  <c r="J496" i="8"/>
  <c r="I496" i="8"/>
  <c r="H496" i="8"/>
  <c r="G496" i="8"/>
  <c r="F496" i="8"/>
  <c r="P464" i="8"/>
  <c r="O464" i="8"/>
  <c r="N464" i="8"/>
  <c r="M464" i="8"/>
  <c r="L464" i="8"/>
  <c r="K464" i="8"/>
  <c r="J464" i="8"/>
  <c r="I464" i="8"/>
  <c r="H464" i="8"/>
  <c r="G464" i="8"/>
  <c r="F464" i="8"/>
  <c r="P432" i="8"/>
  <c r="O432" i="8"/>
  <c r="N432" i="8"/>
  <c r="M432" i="8"/>
  <c r="L432" i="8"/>
  <c r="K432" i="8"/>
  <c r="J432" i="8"/>
  <c r="I432" i="8"/>
  <c r="H432" i="8"/>
  <c r="G432" i="8"/>
  <c r="F432" i="8"/>
  <c r="P400" i="8"/>
  <c r="O400" i="8"/>
  <c r="N400" i="8"/>
  <c r="M400" i="8"/>
  <c r="L400" i="8"/>
  <c r="K400" i="8"/>
  <c r="J400" i="8"/>
  <c r="I400" i="8"/>
  <c r="H400" i="8"/>
  <c r="G400" i="8"/>
  <c r="F400" i="8"/>
  <c r="P376" i="8"/>
  <c r="O376" i="8"/>
  <c r="N376" i="8"/>
  <c r="M376" i="8"/>
  <c r="L376" i="8"/>
  <c r="K376" i="8"/>
  <c r="J376" i="8"/>
  <c r="I376" i="8"/>
  <c r="H376" i="8"/>
  <c r="G376" i="8"/>
  <c r="F376" i="8"/>
  <c r="P344" i="8"/>
  <c r="O344" i="8"/>
  <c r="N344" i="8"/>
  <c r="M344" i="8"/>
  <c r="L344" i="8"/>
  <c r="K344" i="8"/>
  <c r="J344" i="8"/>
  <c r="I344" i="8"/>
  <c r="H344" i="8"/>
  <c r="G344" i="8"/>
  <c r="F344" i="8"/>
  <c r="P312" i="8"/>
  <c r="O312" i="8"/>
  <c r="N312" i="8"/>
  <c r="M312" i="8"/>
  <c r="L312" i="8"/>
  <c r="K312" i="8"/>
  <c r="J312" i="8"/>
  <c r="I312" i="8"/>
  <c r="H312" i="8"/>
  <c r="G312" i="8"/>
  <c r="F312" i="8"/>
  <c r="P280" i="8"/>
  <c r="O280" i="8"/>
  <c r="N280" i="8"/>
  <c r="M280" i="8"/>
  <c r="L280" i="8"/>
  <c r="K280" i="8"/>
  <c r="J280" i="8"/>
  <c r="I280" i="8"/>
  <c r="H280" i="8"/>
  <c r="G280" i="8"/>
  <c r="F280" i="8"/>
  <c r="P256" i="8"/>
  <c r="O256" i="8"/>
  <c r="N256" i="8"/>
  <c r="M256" i="8"/>
  <c r="L256" i="8"/>
  <c r="K256" i="8"/>
  <c r="J256" i="8"/>
  <c r="I256" i="8"/>
  <c r="H256" i="8"/>
  <c r="G256" i="8"/>
  <c r="F256" i="8"/>
  <c r="P176" i="8"/>
  <c r="O176" i="8"/>
  <c r="N176" i="8"/>
  <c r="M176" i="8"/>
  <c r="L176" i="8"/>
  <c r="K176" i="8"/>
  <c r="J176" i="8"/>
  <c r="I176" i="8"/>
  <c r="H176" i="8"/>
  <c r="G176" i="8"/>
  <c r="F176" i="8"/>
  <c r="P661" i="8"/>
  <c r="O661" i="8"/>
  <c r="N661" i="8"/>
  <c r="M661" i="8"/>
  <c r="L661" i="8"/>
  <c r="K661" i="8"/>
  <c r="J661" i="8"/>
  <c r="I661" i="8"/>
  <c r="H661" i="8"/>
  <c r="G661" i="8"/>
  <c r="F661" i="8"/>
  <c r="P629" i="8"/>
  <c r="O629" i="8"/>
  <c r="N629" i="8"/>
  <c r="M629" i="8"/>
  <c r="L629" i="8"/>
  <c r="K629" i="8"/>
  <c r="J629" i="8"/>
  <c r="I629" i="8"/>
  <c r="H629" i="8"/>
  <c r="G629" i="8"/>
  <c r="F629" i="8"/>
  <c r="P285" i="8"/>
  <c r="O285" i="8"/>
  <c r="N285" i="8"/>
  <c r="M285" i="8"/>
  <c r="L285" i="8"/>
  <c r="K285" i="8"/>
  <c r="J285" i="8"/>
  <c r="I285" i="8"/>
  <c r="H285" i="8"/>
  <c r="G285" i="8"/>
  <c r="F285" i="8"/>
  <c r="P61" i="8"/>
  <c r="O61" i="8"/>
  <c r="N61" i="8"/>
  <c r="M61" i="8"/>
  <c r="L61" i="8"/>
  <c r="K61" i="8"/>
  <c r="J61" i="8"/>
  <c r="I61" i="8"/>
  <c r="H61" i="8"/>
  <c r="G61" i="8"/>
  <c r="F61" i="8"/>
  <c r="P653" i="8"/>
  <c r="O653" i="8"/>
  <c r="N653" i="8"/>
  <c r="M653" i="8"/>
  <c r="L653" i="8"/>
  <c r="K653" i="8"/>
  <c r="J653" i="8"/>
  <c r="I653" i="8"/>
  <c r="H653" i="8"/>
  <c r="G653" i="8"/>
  <c r="F653" i="8"/>
  <c r="P469" i="8"/>
  <c r="O469" i="8"/>
  <c r="N469" i="8"/>
  <c r="M469" i="8"/>
  <c r="L469" i="8"/>
  <c r="K469" i="8"/>
  <c r="J469" i="8"/>
  <c r="I469" i="8"/>
  <c r="H469" i="8"/>
  <c r="G469" i="8"/>
  <c r="F469" i="8"/>
  <c r="P141" i="8"/>
  <c r="O141" i="8"/>
  <c r="N141" i="8"/>
  <c r="M141" i="8"/>
  <c r="L141" i="8"/>
  <c r="K141" i="8"/>
  <c r="J141" i="8"/>
  <c r="I141" i="8"/>
  <c r="H141" i="8"/>
  <c r="G141" i="8"/>
  <c r="F141" i="8"/>
  <c r="P724" i="8"/>
  <c r="O724" i="8"/>
  <c r="N724" i="8"/>
  <c r="M724" i="8"/>
  <c r="L724" i="8"/>
  <c r="K724" i="8"/>
  <c r="J724" i="8"/>
  <c r="I724" i="8"/>
  <c r="H724" i="8"/>
  <c r="G724" i="8"/>
  <c r="F724" i="8"/>
  <c r="P708" i="8"/>
  <c r="O708" i="8"/>
  <c r="N708" i="8"/>
  <c r="M708" i="8"/>
  <c r="L708" i="8"/>
  <c r="K708" i="8"/>
  <c r="J708" i="8"/>
  <c r="I708" i="8"/>
  <c r="H708" i="8"/>
  <c r="G708" i="8"/>
  <c r="F708" i="8"/>
  <c r="P604" i="8"/>
  <c r="O604" i="8"/>
  <c r="N604" i="8"/>
  <c r="M604" i="8"/>
  <c r="L604" i="8"/>
  <c r="K604" i="8"/>
  <c r="J604" i="8"/>
  <c r="I604" i="8"/>
  <c r="H604" i="8"/>
  <c r="G604" i="8"/>
  <c r="F604" i="8"/>
  <c r="P588" i="8"/>
  <c r="O588" i="8"/>
  <c r="N588" i="8"/>
  <c r="M588" i="8"/>
  <c r="L588" i="8"/>
  <c r="K588" i="8"/>
  <c r="J588" i="8"/>
  <c r="I588" i="8"/>
  <c r="H588" i="8"/>
  <c r="G588" i="8"/>
  <c r="F588" i="8"/>
  <c r="P468" i="8"/>
  <c r="O468" i="8"/>
  <c r="N468" i="8"/>
  <c r="M468" i="8"/>
  <c r="L468" i="8"/>
  <c r="K468" i="8"/>
  <c r="J468" i="8"/>
  <c r="I468" i="8"/>
  <c r="H468" i="8"/>
  <c r="G468" i="8"/>
  <c r="F468" i="8"/>
  <c r="P452" i="8"/>
  <c r="O452" i="8"/>
  <c r="N452" i="8"/>
  <c r="M452" i="8"/>
  <c r="L452" i="8"/>
  <c r="K452" i="8"/>
  <c r="J452" i="8"/>
  <c r="I452" i="8"/>
  <c r="H452" i="8"/>
  <c r="G452" i="8"/>
  <c r="F452" i="8"/>
  <c r="P348" i="8"/>
  <c r="O348" i="8"/>
  <c r="N348" i="8"/>
  <c r="M348" i="8"/>
  <c r="L348" i="8"/>
  <c r="K348" i="8"/>
  <c r="J348" i="8"/>
  <c r="I348" i="8"/>
  <c r="H348" i="8"/>
  <c r="G348" i="8"/>
  <c r="F348" i="8"/>
  <c r="P332" i="8"/>
  <c r="O332" i="8"/>
  <c r="N332" i="8"/>
  <c r="M332" i="8"/>
  <c r="L332" i="8"/>
  <c r="K332" i="8"/>
  <c r="J332" i="8"/>
  <c r="I332" i="8"/>
  <c r="H332" i="8"/>
  <c r="G332" i="8"/>
  <c r="F332" i="8"/>
  <c r="P212" i="8"/>
  <c r="O212" i="8"/>
  <c r="N212" i="8"/>
  <c r="M212" i="8"/>
  <c r="L212" i="8"/>
  <c r="K212" i="8"/>
  <c r="J212" i="8"/>
  <c r="I212" i="8"/>
  <c r="H212" i="8"/>
  <c r="G212" i="8"/>
  <c r="F212" i="8"/>
  <c r="P196" i="8"/>
  <c r="O196" i="8"/>
  <c r="N196" i="8"/>
  <c r="M196" i="8"/>
  <c r="L196" i="8"/>
  <c r="K196" i="8"/>
  <c r="J196" i="8"/>
  <c r="I196" i="8"/>
  <c r="H196" i="8"/>
  <c r="G196" i="8"/>
  <c r="F196" i="8"/>
  <c r="P92" i="8"/>
  <c r="O92" i="8"/>
  <c r="N92" i="8"/>
  <c r="M92" i="8"/>
  <c r="L92" i="8"/>
  <c r="K92" i="8"/>
  <c r="J92" i="8"/>
  <c r="I92" i="8"/>
  <c r="H92" i="8"/>
  <c r="G92" i="8"/>
  <c r="F92" i="8"/>
  <c r="P76" i="8"/>
  <c r="O76" i="8"/>
  <c r="N76" i="8"/>
  <c r="M76" i="8"/>
  <c r="L76" i="8"/>
  <c r="K76" i="8"/>
  <c r="J76" i="8"/>
  <c r="I76" i="8"/>
  <c r="H76" i="8"/>
  <c r="G76" i="8"/>
  <c r="F76" i="8"/>
  <c r="P627" i="8"/>
  <c r="O627" i="8"/>
  <c r="N627" i="8"/>
  <c r="M627" i="8"/>
  <c r="L627" i="8"/>
  <c r="K627" i="8"/>
  <c r="J627" i="8"/>
  <c r="I627" i="8"/>
  <c r="H627" i="8"/>
  <c r="G627" i="8"/>
  <c r="F627" i="8"/>
  <c r="P435" i="8"/>
  <c r="O435" i="8"/>
  <c r="N435" i="8"/>
  <c r="M435" i="8"/>
  <c r="L435" i="8"/>
  <c r="K435" i="8"/>
  <c r="J435" i="8"/>
  <c r="I435" i="8"/>
  <c r="H435" i="8"/>
  <c r="G435" i="8"/>
  <c r="F435" i="8"/>
  <c r="P219" i="8"/>
  <c r="O219" i="8"/>
  <c r="N219" i="8"/>
  <c r="M219" i="8"/>
  <c r="L219" i="8"/>
  <c r="K219" i="8"/>
  <c r="J219" i="8"/>
  <c r="I219" i="8"/>
  <c r="H219" i="8"/>
  <c r="G219" i="8"/>
  <c r="F219" i="8"/>
  <c r="P539" i="8"/>
  <c r="O539" i="8"/>
  <c r="N539" i="8"/>
  <c r="M539" i="8"/>
  <c r="L539" i="8"/>
  <c r="K539" i="8"/>
  <c r="J539" i="8"/>
  <c r="I539" i="8"/>
  <c r="H539" i="8"/>
  <c r="G539" i="8"/>
  <c r="F539" i="8"/>
  <c r="P355" i="8"/>
  <c r="O355" i="8"/>
  <c r="N355" i="8"/>
  <c r="M355" i="8"/>
  <c r="L355" i="8"/>
  <c r="K355" i="8"/>
  <c r="J355" i="8"/>
  <c r="I355" i="8"/>
  <c r="H355" i="8"/>
  <c r="G355" i="8"/>
  <c r="F355" i="8"/>
  <c r="P171" i="8"/>
  <c r="O171" i="8"/>
  <c r="N171" i="8"/>
  <c r="M171" i="8"/>
  <c r="L171" i="8"/>
  <c r="K171" i="8"/>
  <c r="J171" i="8"/>
  <c r="I171" i="8"/>
  <c r="H171" i="8"/>
  <c r="G171" i="8"/>
  <c r="F171" i="8"/>
  <c r="P43" i="8"/>
  <c r="O43" i="8"/>
  <c r="N43" i="8"/>
  <c r="M43" i="8"/>
  <c r="L43" i="8"/>
  <c r="K43" i="8"/>
  <c r="J43" i="8"/>
  <c r="I43" i="8"/>
  <c r="H43" i="8"/>
  <c r="G43" i="8"/>
  <c r="F43" i="8"/>
  <c r="P354" i="8"/>
  <c r="O354" i="8"/>
  <c r="N354" i="8"/>
  <c r="M354" i="8"/>
  <c r="L354" i="8"/>
  <c r="K354" i="8"/>
  <c r="J354" i="8"/>
  <c r="I354" i="8"/>
  <c r="H354" i="8"/>
  <c r="G354" i="8"/>
  <c r="F354" i="8"/>
  <c r="P290" i="8"/>
  <c r="O290" i="8"/>
  <c r="N290" i="8"/>
  <c r="M290" i="8"/>
  <c r="L290" i="8"/>
  <c r="K290" i="8"/>
  <c r="J290" i="8"/>
  <c r="I290" i="8"/>
  <c r="H290" i="8"/>
  <c r="G290" i="8"/>
  <c r="F290" i="8"/>
  <c r="P226" i="8"/>
  <c r="O226" i="8"/>
  <c r="N226" i="8"/>
  <c r="M226" i="8"/>
  <c r="L226" i="8"/>
  <c r="K226" i="8"/>
  <c r="J226" i="8"/>
  <c r="I226" i="8"/>
  <c r="H226" i="8"/>
  <c r="G226" i="8"/>
  <c r="F226" i="8"/>
  <c r="P162" i="8"/>
  <c r="O162" i="8"/>
  <c r="N162" i="8"/>
  <c r="M162" i="8"/>
  <c r="L162" i="8"/>
  <c r="K162" i="8"/>
  <c r="J162" i="8"/>
  <c r="I162" i="8"/>
  <c r="H162" i="8"/>
  <c r="G162" i="8"/>
  <c r="F162" i="8"/>
  <c r="P98" i="8"/>
  <c r="O98" i="8"/>
  <c r="N98" i="8"/>
  <c r="M98" i="8"/>
  <c r="L98" i="8"/>
  <c r="K98" i="8"/>
  <c r="J98" i="8"/>
  <c r="I98" i="8"/>
  <c r="H98" i="8"/>
  <c r="G98" i="8"/>
  <c r="F98" i="8"/>
  <c r="P34" i="8"/>
  <c r="O34" i="8"/>
  <c r="N34" i="8"/>
  <c r="M34" i="8"/>
  <c r="L34" i="8"/>
  <c r="K34" i="8"/>
  <c r="J34" i="8"/>
  <c r="I34" i="8"/>
  <c r="H34" i="8"/>
  <c r="G34" i="8"/>
  <c r="F34" i="8"/>
  <c r="P595" i="8"/>
  <c r="O595" i="8"/>
  <c r="N595" i="8"/>
  <c r="M595" i="8"/>
  <c r="L595" i="8"/>
  <c r="K595" i="8"/>
  <c r="J595" i="8"/>
  <c r="I595" i="8"/>
  <c r="H595" i="8"/>
  <c r="G595" i="8"/>
  <c r="F595" i="8"/>
  <c r="P419" i="8"/>
  <c r="O419" i="8"/>
  <c r="N419" i="8"/>
  <c r="M419" i="8"/>
  <c r="L419" i="8"/>
  <c r="K419" i="8"/>
  <c r="J419" i="8"/>
  <c r="I419" i="8"/>
  <c r="H419" i="8"/>
  <c r="G419" i="8"/>
  <c r="F419" i="8"/>
  <c r="P227" i="8"/>
  <c r="O227" i="8"/>
  <c r="N227" i="8"/>
  <c r="M227" i="8"/>
  <c r="L227" i="8"/>
  <c r="K227" i="8"/>
  <c r="J227" i="8"/>
  <c r="I227" i="8"/>
  <c r="H227" i="8"/>
  <c r="G227" i="8"/>
  <c r="F227" i="8"/>
  <c r="P35" i="8"/>
  <c r="O35" i="8"/>
  <c r="N35" i="8"/>
  <c r="M35" i="8"/>
  <c r="L35" i="8"/>
  <c r="K35" i="8"/>
  <c r="J35" i="8"/>
  <c r="I35" i="8"/>
  <c r="H35" i="8"/>
  <c r="G35" i="8"/>
  <c r="F35" i="8"/>
  <c r="P353" i="8"/>
  <c r="O353" i="8"/>
  <c r="N353" i="8"/>
  <c r="M353" i="8"/>
  <c r="L353" i="8"/>
  <c r="K353" i="8"/>
  <c r="J353" i="8"/>
  <c r="I353" i="8"/>
  <c r="H353" i="8"/>
  <c r="G353" i="8"/>
  <c r="F353" i="8"/>
  <c r="P289" i="8"/>
  <c r="O289" i="8"/>
  <c r="N289" i="8"/>
  <c r="M289" i="8"/>
  <c r="L289" i="8"/>
  <c r="K289" i="8"/>
  <c r="J289" i="8"/>
  <c r="I289" i="8"/>
  <c r="H289" i="8"/>
  <c r="G289" i="8"/>
  <c r="F289" i="8"/>
  <c r="P185" i="8"/>
  <c r="O185" i="8"/>
  <c r="N185" i="8"/>
  <c r="M185" i="8"/>
  <c r="L185" i="8"/>
  <c r="K185" i="8"/>
  <c r="J185" i="8"/>
  <c r="I185" i="8"/>
  <c r="H185" i="8"/>
  <c r="G185" i="8"/>
  <c r="F185" i="8"/>
  <c r="P121" i="8"/>
  <c r="O121" i="8"/>
  <c r="N121" i="8"/>
  <c r="M121" i="8"/>
  <c r="L121" i="8"/>
  <c r="K121" i="8"/>
  <c r="J121" i="8"/>
  <c r="I121" i="8"/>
  <c r="H121" i="8"/>
  <c r="G121" i="8"/>
  <c r="F121" i="8"/>
  <c r="P57" i="8"/>
  <c r="O57" i="8"/>
  <c r="N57" i="8"/>
  <c r="M57" i="8"/>
  <c r="L57" i="8"/>
  <c r="K57" i="8"/>
  <c r="J57" i="8"/>
  <c r="I57" i="8"/>
  <c r="H57" i="8"/>
  <c r="G57" i="8"/>
  <c r="F57" i="8"/>
  <c r="P720" i="8"/>
  <c r="O720" i="8"/>
  <c r="N720" i="8"/>
  <c r="M720" i="8"/>
  <c r="L720" i="8"/>
  <c r="K720" i="8"/>
  <c r="J720" i="8"/>
  <c r="I720" i="8"/>
  <c r="H720" i="8"/>
  <c r="G720" i="8"/>
  <c r="F720" i="8"/>
  <c r="P680" i="8"/>
  <c r="O680" i="8"/>
  <c r="N680" i="8"/>
  <c r="M680" i="8"/>
  <c r="L680" i="8"/>
  <c r="K680" i="8"/>
  <c r="J680" i="8"/>
  <c r="I680" i="8"/>
  <c r="H680" i="8"/>
  <c r="G680" i="8"/>
  <c r="F680" i="8"/>
  <c r="P648" i="8"/>
  <c r="O648" i="8"/>
  <c r="N648" i="8"/>
  <c r="M648" i="8"/>
  <c r="L648" i="8"/>
  <c r="K648" i="8"/>
  <c r="J648" i="8"/>
  <c r="I648" i="8"/>
  <c r="H648" i="8"/>
  <c r="G648" i="8"/>
  <c r="F648" i="8"/>
  <c r="P616" i="8"/>
  <c r="O616" i="8"/>
  <c r="N616" i="8"/>
  <c r="M616" i="8"/>
  <c r="L616" i="8"/>
  <c r="K616" i="8"/>
  <c r="J616" i="8"/>
  <c r="I616" i="8"/>
  <c r="H616" i="8"/>
  <c r="G616" i="8"/>
  <c r="F616" i="8"/>
  <c r="P576" i="8"/>
  <c r="O576" i="8"/>
  <c r="N576" i="8"/>
  <c r="M576" i="8"/>
  <c r="L576" i="8"/>
  <c r="K576" i="8"/>
  <c r="J576" i="8"/>
  <c r="I576" i="8"/>
  <c r="H576" i="8"/>
  <c r="G576" i="8"/>
  <c r="F576" i="8"/>
  <c r="P544" i="8"/>
  <c r="O544" i="8"/>
  <c r="N544" i="8"/>
  <c r="M544" i="8"/>
  <c r="L544" i="8"/>
  <c r="K544" i="8"/>
  <c r="J544" i="8"/>
  <c r="I544" i="8"/>
  <c r="H544" i="8"/>
  <c r="G544" i="8"/>
  <c r="F544" i="8"/>
  <c r="P512" i="8"/>
  <c r="O512" i="8"/>
  <c r="N512" i="8"/>
  <c r="M512" i="8"/>
  <c r="L512" i="8"/>
  <c r="K512" i="8"/>
  <c r="J512" i="8"/>
  <c r="I512" i="8"/>
  <c r="H512" i="8"/>
  <c r="G512" i="8"/>
  <c r="F512" i="8"/>
  <c r="P472" i="8"/>
  <c r="O472" i="8"/>
  <c r="N472" i="8"/>
  <c r="M472" i="8"/>
  <c r="L472" i="8"/>
  <c r="K472" i="8"/>
  <c r="J472" i="8"/>
  <c r="I472" i="8"/>
  <c r="H472" i="8"/>
  <c r="G472" i="8"/>
  <c r="F472" i="8"/>
  <c r="P440" i="8"/>
  <c r="O440" i="8"/>
  <c r="N440" i="8"/>
  <c r="M440" i="8"/>
  <c r="L440" i="8"/>
  <c r="K440" i="8"/>
  <c r="J440" i="8"/>
  <c r="I440" i="8"/>
  <c r="H440" i="8"/>
  <c r="G440" i="8"/>
  <c r="F440" i="8"/>
  <c r="P408" i="8"/>
  <c r="O408" i="8"/>
  <c r="N408" i="8"/>
  <c r="M408" i="8"/>
  <c r="L408" i="8"/>
  <c r="K408" i="8"/>
  <c r="J408" i="8"/>
  <c r="I408" i="8"/>
  <c r="H408" i="8"/>
  <c r="G408" i="8"/>
  <c r="F408" i="8"/>
  <c r="P368" i="8"/>
  <c r="O368" i="8"/>
  <c r="N368" i="8"/>
  <c r="M368" i="8"/>
  <c r="L368" i="8"/>
  <c r="K368" i="8"/>
  <c r="J368" i="8"/>
  <c r="I368" i="8"/>
  <c r="H368" i="8"/>
  <c r="G368" i="8"/>
  <c r="F368" i="8"/>
  <c r="P336" i="8"/>
  <c r="O336" i="8"/>
  <c r="N336" i="8"/>
  <c r="M336" i="8"/>
  <c r="L336" i="8"/>
  <c r="K336" i="8"/>
  <c r="J336" i="8"/>
  <c r="I336" i="8"/>
  <c r="H336" i="8"/>
  <c r="G336" i="8"/>
  <c r="F336" i="8"/>
  <c r="P304" i="8"/>
  <c r="O304" i="8"/>
  <c r="N304" i="8"/>
  <c r="M304" i="8"/>
  <c r="L304" i="8"/>
  <c r="K304" i="8"/>
  <c r="J304" i="8"/>
  <c r="I304" i="8"/>
  <c r="H304" i="8"/>
  <c r="G304" i="8"/>
  <c r="F304" i="8"/>
  <c r="P272" i="8"/>
  <c r="O272" i="8"/>
  <c r="N272" i="8"/>
  <c r="M272" i="8"/>
  <c r="L272" i="8"/>
  <c r="K272" i="8"/>
  <c r="J272" i="8"/>
  <c r="I272" i="8"/>
  <c r="H272" i="8"/>
  <c r="G272" i="8"/>
  <c r="F272" i="8"/>
  <c r="P184" i="8"/>
  <c r="O184" i="8"/>
  <c r="N184" i="8"/>
  <c r="M184" i="8"/>
  <c r="L184" i="8"/>
  <c r="K184" i="8"/>
  <c r="J184" i="8"/>
  <c r="I184" i="8"/>
  <c r="H184" i="8"/>
  <c r="G184" i="8"/>
  <c r="F184" i="8"/>
  <c r="P64" i="8"/>
  <c r="O64" i="8"/>
  <c r="N64" i="8"/>
  <c r="M64" i="8"/>
  <c r="L64" i="8"/>
  <c r="K64" i="8"/>
  <c r="J64" i="8"/>
  <c r="I64" i="8"/>
  <c r="H64" i="8"/>
  <c r="G64" i="8"/>
  <c r="F64" i="8"/>
  <c r="P615" i="8"/>
  <c r="O615" i="8"/>
  <c r="N615" i="8"/>
  <c r="M615" i="8"/>
  <c r="L615" i="8"/>
  <c r="K615" i="8"/>
  <c r="J615" i="8"/>
  <c r="I615" i="8"/>
  <c r="H615" i="8"/>
  <c r="G615" i="8"/>
  <c r="F615" i="8"/>
  <c r="P551" i="8"/>
  <c r="O551" i="8"/>
  <c r="N551" i="8"/>
  <c r="M551" i="8"/>
  <c r="L551" i="8"/>
  <c r="K551" i="8"/>
  <c r="J551" i="8"/>
  <c r="I551" i="8"/>
  <c r="H551" i="8"/>
  <c r="G551" i="8"/>
  <c r="F551" i="8"/>
  <c r="P487" i="8"/>
  <c r="O487" i="8"/>
  <c r="N487" i="8"/>
  <c r="M487" i="8"/>
  <c r="L487" i="8"/>
  <c r="K487" i="8"/>
  <c r="J487" i="8"/>
  <c r="I487" i="8"/>
  <c r="H487" i="8"/>
  <c r="G487" i="8"/>
  <c r="F487" i="8"/>
  <c r="P423" i="8"/>
  <c r="O423" i="8"/>
  <c r="N423" i="8"/>
  <c r="M423" i="8"/>
  <c r="L423" i="8"/>
  <c r="K423" i="8"/>
  <c r="J423" i="8"/>
  <c r="I423" i="8"/>
  <c r="H423" i="8"/>
  <c r="G423" i="8"/>
  <c r="F423" i="8"/>
  <c r="P359" i="8"/>
  <c r="O359" i="8"/>
  <c r="N359" i="8"/>
  <c r="M359" i="8"/>
  <c r="L359" i="8"/>
  <c r="K359" i="8"/>
  <c r="J359" i="8"/>
  <c r="I359" i="8"/>
  <c r="H359" i="8"/>
  <c r="G359" i="8"/>
  <c r="F359" i="8"/>
  <c r="P295" i="8"/>
  <c r="O295" i="8"/>
  <c r="N295" i="8"/>
  <c r="M295" i="8"/>
  <c r="L295" i="8"/>
  <c r="K295" i="8"/>
  <c r="J295" i="8"/>
  <c r="I295" i="8"/>
  <c r="H295" i="8"/>
  <c r="G295" i="8"/>
  <c r="F295" i="8"/>
  <c r="P224" i="8"/>
  <c r="O224" i="8"/>
  <c r="N224" i="8"/>
  <c r="M224" i="8"/>
  <c r="L224" i="8"/>
  <c r="K224" i="8"/>
  <c r="J224" i="8"/>
  <c r="I224" i="8"/>
  <c r="H224" i="8"/>
  <c r="G224" i="8"/>
  <c r="F224" i="8"/>
  <c r="P96" i="8"/>
  <c r="O96" i="8"/>
  <c r="N96" i="8"/>
  <c r="M96" i="8"/>
  <c r="L96" i="8"/>
  <c r="K96" i="8"/>
  <c r="J96" i="8"/>
  <c r="I96" i="8"/>
  <c r="H96" i="8"/>
  <c r="G96" i="8"/>
  <c r="F96" i="8"/>
  <c r="P726" i="8"/>
  <c r="O726" i="8"/>
  <c r="N726" i="8"/>
  <c r="M726" i="8"/>
  <c r="L726" i="8"/>
  <c r="K726" i="8"/>
  <c r="J726" i="8"/>
  <c r="I726" i="8"/>
  <c r="H726" i="8"/>
  <c r="G726" i="8"/>
  <c r="F726" i="8"/>
  <c r="P710" i="8"/>
  <c r="O710" i="8"/>
  <c r="N710" i="8"/>
  <c r="M710" i="8"/>
  <c r="L710" i="8"/>
  <c r="K710" i="8"/>
  <c r="J710" i="8"/>
  <c r="I710" i="8"/>
  <c r="H710" i="8"/>
  <c r="G710" i="8"/>
  <c r="F710" i="8"/>
  <c r="P646" i="8"/>
  <c r="O646" i="8"/>
  <c r="N646" i="8"/>
  <c r="M646" i="8"/>
  <c r="L646" i="8"/>
  <c r="K646" i="8"/>
  <c r="J646" i="8"/>
  <c r="I646" i="8"/>
  <c r="H646" i="8"/>
  <c r="G646" i="8"/>
  <c r="F646" i="8"/>
  <c r="P550" i="8"/>
  <c r="O550" i="8"/>
  <c r="N550" i="8"/>
  <c r="M550" i="8"/>
  <c r="L550" i="8"/>
  <c r="K550" i="8"/>
  <c r="J550" i="8"/>
  <c r="I550" i="8"/>
  <c r="H550" i="8"/>
  <c r="G550" i="8"/>
  <c r="F550" i="8"/>
  <c r="P502" i="8"/>
  <c r="O502" i="8"/>
  <c r="N502" i="8"/>
  <c r="M502" i="8"/>
  <c r="L502" i="8"/>
  <c r="K502" i="8"/>
  <c r="J502" i="8"/>
  <c r="I502" i="8"/>
  <c r="H502" i="8"/>
  <c r="G502" i="8"/>
  <c r="F502" i="8"/>
  <c r="P278" i="8"/>
  <c r="O278" i="8"/>
  <c r="N278" i="8"/>
  <c r="M278" i="8"/>
  <c r="L278" i="8"/>
  <c r="K278" i="8"/>
  <c r="J278" i="8"/>
  <c r="I278" i="8"/>
  <c r="H278" i="8"/>
  <c r="G278" i="8"/>
  <c r="F278" i="8"/>
  <c r="P214" i="8"/>
  <c r="O214" i="8"/>
  <c r="N214" i="8"/>
  <c r="M214" i="8"/>
  <c r="L214" i="8"/>
  <c r="K214" i="8"/>
  <c r="J214" i="8"/>
  <c r="I214" i="8"/>
  <c r="H214" i="8"/>
  <c r="G214" i="8"/>
  <c r="F214" i="8"/>
  <c r="P150" i="8"/>
  <c r="O150" i="8"/>
  <c r="N150" i="8"/>
  <c r="M150" i="8"/>
  <c r="L150" i="8"/>
  <c r="K150" i="8"/>
  <c r="J150" i="8"/>
  <c r="I150" i="8"/>
  <c r="H150" i="8"/>
  <c r="G150" i="8"/>
  <c r="F150" i="8"/>
  <c r="P86" i="8"/>
  <c r="O86" i="8"/>
  <c r="N86" i="8"/>
  <c r="M86" i="8"/>
  <c r="L86" i="8"/>
  <c r="K86" i="8"/>
  <c r="J86" i="8"/>
  <c r="I86" i="8"/>
  <c r="H86" i="8"/>
  <c r="G86" i="8"/>
  <c r="F86" i="8"/>
  <c r="P22" i="8"/>
  <c r="O22" i="8"/>
  <c r="N22" i="8"/>
  <c r="M22" i="8"/>
  <c r="L22" i="8"/>
  <c r="K22" i="8"/>
  <c r="J22" i="8"/>
  <c r="I22" i="8"/>
  <c r="H22" i="8"/>
  <c r="G22" i="8"/>
  <c r="F22" i="8"/>
  <c r="P717" i="8"/>
  <c r="O717" i="8"/>
  <c r="N717" i="8"/>
  <c r="M717" i="8"/>
  <c r="L717" i="8"/>
  <c r="K717" i="8"/>
  <c r="J717" i="8"/>
  <c r="I717" i="8"/>
  <c r="H717" i="8"/>
  <c r="G717" i="8"/>
  <c r="F717" i="8"/>
  <c r="P317" i="8"/>
  <c r="O317" i="8"/>
  <c r="N317" i="8"/>
  <c r="M317" i="8"/>
  <c r="L317" i="8"/>
  <c r="K317" i="8"/>
  <c r="J317" i="8"/>
  <c r="I317" i="8"/>
  <c r="H317" i="8"/>
  <c r="G317" i="8"/>
  <c r="F317" i="8"/>
  <c r="P205" i="8"/>
  <c r="O205" i="8"/>
  <c r="N205" i="8"/>
  <c r="M205" i="8"/>
  <c r="L205" i="8"/>
  <c r="K205" i="8"/>
  <c r="J205" i="8"/>
  <c r="I205" i="8"/>
  <c r="H205" i="8"/>
  <c r="G205" i="8"/>
  <c r="F205" i="8"/>
  <c r="P181" i="8"/>
  <c r="O181" i="8"/>
  <c r="N181" i="8"/>
  <c r="M181" i="8"/>
  <c r="L181" i="8"/>
  <c r="K181" i="8"/>
  <c r="J181" i="8"/>
  <c r="I181" i="8"/>
  <c r="H181" i="8"/>
  <c r="G181" i="8"/>
  <c r="F181" i="8"/>
  <c r="P149" i="8"/>
  <c r="O149" i="8"/>
  <c r="N149" i="8"/>
  <c r="M149" i="8"/>
  <c r="L149" i="8"/>
  <c r="K149" i="8"/>
  <c r="J149" i="8"/>
  <c r="I149" i="8"/>
  <c r="H149" i="8"/>
  <c r="G149" i="8"/>
  <c r="F149" i="8"/>
  <c r="P117" i="8"/>
  <c r="O117" i="8"/>
  <c r="N117" i="8"/>
  <c r="M117" i="8"/>
  <c r="L117" i="8"/>
  <c r="K117" i="8"/>
  <c r="J117" i="8"/>
  <c r="I117" i="8"/>
  <c r="H117" i="8"/>
  <c r="G117" i="8"/>
  <c r="F117" i="8"/>
  <c r="P85" i="8"/>
  <c r="O85" i="8"/>
  <c r="N85" i="8"/>
  <c r="M85" i="8"/>
  <c r="L85" i="8"/>
  <c r="K85" i="8"/>
  <c r="J85" i="8"/>
  <c r="I85" i="8"/>
  <c r="H85" i="8"/>
  <c r="G85" i="8"/>
  <c r="F85" i="8"/>
  <c r="P693" i="8"/>
  <c r="O693" i="8"/>
  <c r="N693" i="8"/>
  <c r="M693" i="8"/>
  <c r="L693" i="8"/>
  <c r="K693" i="8"/>
  <c r="J693" i="8"/>
  <c r="I693" i="8"/>
  <c r="H693" i="8"/>
  <c r="G693" i="8"/>
  <c r="F693" i="8"/>
  <c r="P493" i="8"/>
  <c r="O493" i="8"/>
  <c r="N493" i="8"/>
  <c r="M493" i="8"/>
  <c r="L493" i="8"/>
  <c r="K493" i="8"/>
  <c r="J493" i="8"/>
  <c r="I493" i="8"/>
  <c r="H493" i="8"/>
  <c r="G493" i="8"/>
  <c r="F493" i="8"/>
  <c r="P341" i="8"/>
  <c r="O341" i="8"/>
  <c r="N341" i="8"/>
  <c r="M341" i="8"/>
  <c r="L341" i="8"/>
  <c r="K341" i="8"/>
  <c r="J341" i="8"/>
  <c r="I341" i="8"/>
  <c r="H341" i="8"/>
  <c r="G341" i="8"/>
  <c r="F341" i="8"/>
  <c r="P309" i="8"/>
  <c r="O309" i="8"/>
  <c r="N309" i="8"/>
  <c r="M309" i="8"/>
  <c r="L309" i="8"/>
  <c r="K309" i="8"/>
  <c r="J309" i="8"/>
  <c r="I309" i="8"/>
  <c r="H309" i="8"/>
  <c r="G309" i="8"/>
  <c r="F309" i="8"/>
  <c r="P277" i="8"/>
  <c r="O277" i="8"/>
  <c r="N277" i="8"/>
  <c r="M277" i="8"/>
  <c r="L277" i="8"/>
  <c r="K277" i="8"/>
  <c r="J277" i="8"/>
  <c r="I277" i="8"/>
  <c r="H277" i="8"/>
  <c r="G277" i="8"/>
  <c r="F277" i="8"/>
  <c r="P173" i="8"/>
  <c r="O173" i="8"/>
  <c r="N173" i="8"/>
  <c r="M173" i="8"/>
  <c r="L173" i="8"/>
  <c r="K173" i="8"/>
  <c r="J173" i="8"/>
  <c r="I173" i="8"/>
  <c r="H173" i="8"/>
  <c r="G173" i="8"/>
  <c r="F173" i="8"/>
  <c r="P636" i="8"/>
  <c r="O636" i="8"/>
  <c r="N636" i="8"/>
  <c r="M636" i="8"/>
  <c r="L636" i="8"/>
  <c r="K636" i="8"/>
  <c r="J636" i="8"/>
  <c r="I636" i="8"/>
  <c r="H636" i="8"/>
  <c r="G636" i="8"/>
  <c r="F636" i="8"/>
  <c r="P620" i="8"/>
  <c r="O620" i="8"/>
  <c r="N620" i="8"/>
  <c r="M620" i="8"/>
  <c r="L620" i="8"/>
  <c r="K620" i="8"/>
  <c r="J620" i="8"/>
  <c r="I620" i="8"/>
  <c r="H620" i="8"/>
  <c r="G620" i="8"/>
  <c r="F620" i="8"/>
  <c r="P500" i="8"/>
  <c r="O500" i="8"/>
  <c r="N500" i="8"/>
  <c r="M500" i="8"/>
  <c r="L500" i="8"/>
  <c r="K500" i="8"/>
  <c r="J500" i="8"/>
  <c r="I500" i="8"/>
  <c r="H500" i="8"/>
  <c r="G500" i="8"/>
  <c r="F500" i="8"/>
  <c r="P484" i="8"/>
  <c r="O484" i="8"/>
  <c r="N484" i="8"/>
  <c r="M484" i="8"/>
  <c r="L484" i="8"/>
  <c r="K484" i="8"/>
  <c r="J484" i="8"/>
  <c r="I484" i="8"/>
  <c r="H484" i="8"/>
  <c r="G484" i="8"/>
  <c r="F484" i="8"/>
  <c r="P380" i="8"/>
  <c r="O380" i="8"/>
  <c r="N380" i="8"/>
  <c r="M380" i="8"/>
  <c r="L380" i="8"/>
  <c r="K380" i="8"/>
  <c r="J380" i="8"/>
  <c r="I380" i="8"/>
  <c r="H380" i="8"/>
  <c r="G380" i="8"/>
  <c r="F380" i="8"/>
  <c r="P364" i="8"/>
  <c r="O364" i="8"/>
  <c r="N364" i="8"/>
  <c r="M364" i="8"/>
  <c r="L364" i="8"/>
  <c r="K364" i="8"/>
  <c r="J364" i="8"/>
  <c r="I364" i="8"/>
  <c r="H364" i="8"/>
  <c r="G364" i="8"/>
  <c r="F364" i="8"/>
  <c r="P244" i="8"/>
  <c r="O244" i="8"/>
  <c r="N244" i="8"/>
  <c r="M244" i="8"/>
  <c r="L244" i="8"/>
  <c r="K244" i="8"/>
  <c r="J244" i="8"/>
  <c r="I244" i="8"/>
  <c r="H244" i="8"/>
  <c r="G244" i="8"/>
  <c r="F244" i="8"/>
  <c r="P228" i="8"/>
  <c r="O228" i="8"/>
  <c r="N228" i="8"/>
  <c r="M228" i="8"/>
  <c r="L228" i="8"/>
  <c r="K228" i="8"/>
  <c r="J228" i="8"/>
  <c r="I228" i="8"/>
  <c r="H228" i="8"/>
  <c r="G228" i="8"/>
  <c r="F228" i="8"/>
  <c r="P124" i="8"/>
  <c r="O124" i="8"/>
  <c r="N124" i="8"/>
  <c r="M124" i="8"/>
  <c r="L124" i="8"/>
  <c r="K124" i="8"/>
  <c r="J124" i="8"/>
  <c r="I124" i="8"/>
  <c r="H124" i="8"/>
  <c r="G124" i="8"/>
  <c r="F124" i="8"/>
  <c r="P108" i="8"/>
  <c r="O108" i="8"/>
  <c r="N108" i="8"/>
  <c r="M108" i="8"/>
  <c r="L108" i="8"/>
  <c r="K108" i="8"/>
  <c r="J108" i="8"/>
  <c r="I108" i="8"/>
  <c r="H108" i="8"/>
  <c r="G108" i="8"/>
  <c r="F108" i="8"/>
  <c r="P507" i="8"/>
  <c r="O507" i="8"/>
  <c r="N507" i="8"/>
  <c r="M507" i="8"/>
  <c r="L507" i="8"/>
  <c r="K507" i="8"/>
  <c r="J507" i="8"/>
  <c r="I507" i="8"/>
  <c r="H507" i="8"/>
  <c r="G507" i="8"/>
  <c r="F507" i="8"/>
  <c r="P299" i="8"/>
  <c r="O299" i="8"/>
  <c r="N299" i="8"/>
  <c r="M299" i="8"/>
  <c r="L299" i="8"/>
  <c r="K299" i="8"/>
  <c r="J299" i="8"/>
  <c r="I299" i="8"/>
  <c r="H299" i="8"/>
  <c r="G299" i="8"/>
  <c r="F299" i="8"/>
  <c r="P611" i="8"/>
  <c r="O611" i="8"/>
  <c r="N611" i="8"/>
  <c r="M611" i="8"/>
  <c r="L611" i="8"/>
  <c r="K611" i="8"/>
  <c r="J611" i="8"/>
  <c r="I611" i="8"/>
  <c r="H611" i="8"/>
  <c r="G611" i="8"/>
  <c r="F611" i="8"/>
  <c r="P403" i="8"/>
  <c r="O403" i="8"/>
  <c r="N403" i="8"/>
  <c r="M403" i="8"/>
  <c r="L403" i="8"/>
  <c r="K403" i="8"/>
  <c r="J403" i="8"/>
  <c r="I403" i="8"/>
  <c r="H403" i="8"/>
  <c r="G403" i="8"/>
  <c r="F403" i="8"/>
  <c r="P235" i="8"/>
  <c r="O235" i="8"/>
  <c r="N235" i="8"/>
  <c r="M235" i="8"/>
  <c r="L235" i="8"/>
  <c r="K235" i="8"/>
  <c r="J235" i="8"/>
  <c r="I235" i="8"/>
  <c r="H235" i="8"/>
  <c r="G235" i="8"/>
  <c r="F235" i="8"/>
  <c r="P83" i="8"/>
  <c r="O83" i="8"/>
  <c r="N83" i="8"/>
  <c r="M83" i="8"/>
  <c r="L83" i="8"/>
  <c r="K83" i="8"/>
  <c r="J83" i="8"/>
  <c r="I83" i="8"/>
  <c r="H83" i="8"/>
  <c r="G83" i="8"/>
  <c r="F83" i="8"/>
  <c r="P314" i="8"/>
  <c r="O314" i="8"/>
  <c r="N314" i="8"/>
  <c r="M314" i="8"/>
  <c r="L314" i="8"/>
  <c r="K314" i="8"/>
  <c r="J314" i="8"/>
  <c r="I314" i="8"/>
  <c r="H314" i="8"/>
  <c r="G314" i="8"/>
  <c r="F314" i="8"/>
  <c r="P250" i="8"/>
  <c r="O250" i="8"/>
  <c r="N250" i="8"/>
  <c r="M250" i="8"/>
  <c r="L250" i="8"/>
  <c r="K250" i="8"/>
  <c r="J250" i="8"/>
  <c r="I250" i="8"/>
  <c r="H250" i="8"/>
  <c r="G250" i="8"/>
  <c r="F250" i="8"/>
  <c r="P186" i="8"/>
  <c r="O186" i="8"/>
  <c r="N186" i="8"/>
  <c r="M186" i="8"/>
  <c r="L186" i="8"/>
  <c r="K186" i="8"/>
  <c r="J186" i="8"/>
  <c r="I186" i="8"/>
  <c r="H186" i="8"/>
  <c r="G186" i="8"/>
  <c r="F186" i="8"/>
  <c r="P122" i="8"/>
  <c r="O122" i="8"/>
  <c r="N122" i="8"/>
  <c r="M122" i="8"/>
  <c r="L122" i="8"/>
  <c r="K122" i="8"/>
  <c r="J122" i="8"/>
  <c r="I122" i="8"/>
  <c r="H122" i="8"/>
  <c r="G122" i="8"/>
  <c r="F122" i="8"/>
  <c r="P58" i="8"/>
  <c r="O58" i="8"/>
  <c r="N58" i="8"/>
  <c r="M58" i="8"/>
  <c r="L58" i="8"/>
  <c r="K58" i="8"/>
  <c r="J58" i="8"/>
  <c r="I58" i="8"/>
  <c r="H58" i="8"/>
  <c r="G58" i="8"/>
  <c r="F58" i="8"/>
  <c r="P715" i="8"/>
  <c r="O715" i="8"/>
  <c r="N715" i="8"/>
  <c r="M715" i="8"/>
  <c r="L715" i="8"/>
  <c r="K715" i="8"/>
  <c r="J715" i="8"/>
  <c r="I715" i="8"/>
  <c r="H715" i="8"/>
  <c r="G715" i="8"/>
  <c r="F715" i="8"/>
  <c r="P667" i="8"/>
  <c r="O667" i="8"/>
  <c r="N667" i="8"/>
  <c r="M667" i="8"/>
  <c r="L667" i="8"/>
  <c r="K667" i="8"/>
  <c r="J667" i="8"/>
  <c r="I667" i="8"/>
  <c r="H667" i="8"/>
  <c r="G667" i="8"/>
  <c r="F667" i="8"/>
  <c r="P475" i="8"/>
  <c r="O475" i="8"/>
  <c r="N475" i="8"/>
  <c r="M475" i="8"/>
  <c r="L475" i="8"/>
  <c r="K475" i="8"/>
  <c r="J475" i="8"/>
  <c r="I475" i="8"/>
  <c r="H475" i="8"/>
  <c r="G475" i="8"/>
  <c r="F475" i="8"/>
  <c r="P291" i="8"/>
  <c r="O291" i="8"/>
  <c r="N291" i="8"/>
  <c r="M291" i="8"/>
  <c r="L291" i="8"/>
  <c r="K291" i="8"/>
  <c r="J291" i="8"/>
  <c r="I291" i="8"/>
  <c r="H291" i="8"/>
  <c r="G291" i="8"/>
  <c r="F291" i="8"/>
  <c r="P115" i="8"/>
  <c r="O115" i="8"/>
  <c r="N115" i="8"/>
  <c r="M115" i="8"/>
  <c r="L115" i="8"/>
  <c r="K115" i="8"/>
  <c r="J115" i="8"/>
  <c r="I115" i="8"/>
  <c r="H115" i="8"/>
  <c r="G115" i="8"/>
  <c r="F115" i="8"/>
  <c r="P457" i="8"/>
  <c r="O457" i="8"/>
  <c r="N457" i="8"/>
  <c r="M457" i="8"/>
  <c r="L457" i="8"/>
  <c r="K457" i="8"/>
  <c r="J457" i="8"/>
  <c r="I457" i="8"/>
  <c r="H457" i="8"/>
  <c r="G457" i="8"/>
  <c r="F457" i="8"/>
  <c r="P393" i="8"/>
  <c r="O393" i="8"/>
  <c r="N393" i="8"/>
  <c r="M393" i="8"/>
  <c r="L393" i="8"/>
  <c r="K393" i="8"/>
  <c r="J393" i="8"/>
  <c r="I393" i="8"/>
  <c r="H393" i="8"/>
  <c r="G393" i="8"/>
  <c r="F393" i="8"/>
  <c r="P313" i="8"/>
  <c r="O313" i="8"/>
  <c r="N313" i="8"/>
  <c r="M313" i="8"/>
  <c r="L313" i="8"/>
  <c r="K313" i="8"/>
  <c r="J313" i="8"/>
  <c r="I313" i="8"/>
  <c r="H313" i="8"/>
  <c r="G313" i="8"/>
  <c r="F313" i="8"/>
  <c r="P249" i="8"/>
  <c r="O249" i="8"/>
  <c r="N249" i="8"/>
  <c r="M249" i="8"/>
  <c r="L249" i="8"/>
  <c r="K249" i="8"/>
  <c r="J249" i="8"/>
  <c r="I249" i="8"/>
  <c r="H249" i="8"/>
  <c r="G249" i="8"/>
  <c r="F249" i="8"/>
  <c r="P209" i="8"/>
  <c r="O209" i="8"/>
  <c r="N209" i="8"/>
  <c r="M209" i="8"/>
  <c r="L209" i="8"/>
  <c r="K209" i="8"/>
  <c r="J209" i="8"/>
  <c r="I209" i="8"/>
  <c r="H209" i="8"/>
  <c r="G209" i="8"/>
  <c r="F209" i="8"/>
  <c r="P145" i="8"/>
  <c r="O145" i="8"/>
  <c r="N145" i="8"/>
  <c r="M145" i="8"/>
  <c r="L145" i="8"/>
  <c r="K145" i="8"/>
  <c r="J145" i="8"/>
  <c r="I145" i="8"/>
  <c r="H145" i="8"/>
  <c r="G145" i="8"/>
  <c r="F145" i="8"/>
  <c r="P81" i="8"/>
  <c r="O81" i="8"/>
  <c r="N81" i="8"/>
  <c r="M81" i="8"/>
  <c r="L81" i="8"/>
  <c r="K81" i="8"/>
  <c r="J81" i="8"/>
  <c r="I81" i="8"/>
  <c r="H81" i="8"/>
  <c r="G81" i="8"/>
  <c r="F81" i="8"/>
  <c r="P232" i="8"/>
  <c r="O232" i="8"/>
  <c r="N232" i="8"/>
  <c r="M232" i="8"/>
  <c r="L232" i="8"/>
  <c r="K232" i="8"/>
  <c r="J232" i="8"/>
  <c r="I232" i="8"/>
  <c r="H232" i="8"/>
  <c r="G232" i="8"/>
  <c r="F232" i="8"/>
  <c r="P104" i="8"/>
  <c r="O104" i="8"/>
  <c r="N104" i="8"/>
  <c r="M104" i="8"/>
  <c r="L104" i="8"/>
  <c r="K104" i="8"/>
  <c r="J104" i="8"/>
  <c r="I104" i="8"/>
  <c r="H104" i="8"/>
  <c r="G104" i="8"/>
  <c r="F104" i="8"/>
  <c r="P16" i="8"/>
  <c r="O16" i="8"/>
  <c r="N16" i="8"/>
  <c r="M16" i="8"/>
  <c r="L16" i="8"/>
  <c r="K16" i="8"/>
  <c r="J16" i="8"/>
  <c r="H16" i="8"/>
  <c r="G16" i="8"/>
  <c r="F16" i="8"/>
  <c r="P727" i="8"/>
  <c r="O727" i="8"/>
  <c r="N727" i="8"/>
  <c r="M727" i="8"/>
  <c r="L727" i="8"/>
  <c r="K727" i="8"/>
  <c r="J727" i="8"/>
  <c r="I727" i="8"/>
  <c r="H727" i="8"/>
  <c r="G727" i="8"/>
  <c r="F727" i="8"/>
  <c r="P711" i="8"/>
  <c r="O711" i="8"/>
  <c r="N711" i="8"/>
  <c r="M711" i="8"/>
  <c r="L711" i="8"/>
  <c r="K711" i="8"/>
  <c r="J711" i="8"/>
  <c r="I711" i="8"/>
  <c r="H711" i="8"/>
  <c r="G711" i="8"/>
  <c r="F711" i="8"/>
  <c r="P695" i="8"/>
  <c r="O695" i="8"/>
  <c r="N695" i="8"/>
  <c r="M695" i="8"/>
  <c r="L695" i="8"/>
  <c r="K695" i="8"/>
  <c r="J695" i="8"/>
  <c r="I695" i="8"/>
  <c r="H695" i="8"/>
  <c r="G695" i="8"/>
  <c r="F695" i="8"/>
  <c r="P679" i="8"/>
  <c r="O679" i="8"/>
  <c r="N679" i="8"/>
  <c r="M679" i="8"/>
  <c r="L679" i="8"/>
  <c r="K679" i="8"/>
  <c r="J679" i="8"/>
  <c r="I679" i="8"/>
  <c r="H679" i="8"/>
  <c r="G679" i="8"/>
  <c r="F679" i="8"/>
  <c r="P639" i="8"/>
  <c r="O639" i="8"/>
  <c r="N639" i="8"/>
  <c r="M639" i="8"/>
  <c r="L639" i="8"/>
  <c r="K639" i="8"/>
  <c r="J639" i="8"/>
  <c r="I639" i="8"/>
  <c r="H639" i="8"/>
  <c r="G639" i="8"/>
  <c r="F639" i="8"/>
  <c r="P575" i="8"/>
  <c r="O575" i="8"/>
  <c r="N575" i="8"/>
  <c r="M575" i="8"/>
  <c r="L575" i="8"/>
  <c r="K575" i="8"/>
  <c r="J575" i="8"/>
  <c r="I575" i="8"/>
  <c r="H575" i="8"/>
  <c r="G575" i="8"/>
  <c r="F575" i="8"/>
  <c r="P511" i="8"/>
  <c r="O511" i="8"/>
  <c r="N511" i="8"/>
  <c r="M511" i="8"/>
  <c r="L511" i="8"/>
  <c r="K511" i="8"/>
  <c r="J511" i="8"/>
  <c r="I511" i="8"/>
  <c r="H511" i="8"/>
  <c r="G511" i="8"/>
  <c r="F511" i="8"/>
  <c r="P447" i="8"/>
  <c r="O447" i="8"/>
  <c r="N447" i="8"/>
  <c r="M447" i="8"/>
  <c r="L447" i="8"/>
  <c r="K447" i="8"/>
  <c r="J447" i="8"/>
  <c r="I447" i="8"/>
  <c r="H447" i="8"/>
  <c r="G447" i="8"/>
  <c r="F447" i="8"/>
  <c r="P383" i="8"/>
  <c r="O383" i="8"/>
  <c r="N383" i="8"/>
  <c r="M383" i="8"/>
  <c r="L383" i="8"/>
  <c r="K383" i="8"/>
  <c r="J383" i="8"/>
  <c r="I383" i="8"/>
  <c r="H383" i="8"/>
  <c r="G383" i="8"/>
  <c r="F383" i="8"/>
  <c r="P319" i="8"/>
  <c r="O319" i="8"/>
  <c r="N319" i="8"/>
  <c r="M319" i="8"/>
  <c r="L319" i="8"/>
  <c r="K319" i="8"/>
  <c r="J319" i="8"/>
  <c r="I319" i="8"/>
  <c r="H319" i="8"/>
  <c r="G319" i="8"/>
  <c r="F319" i="8"/>
  <c r="P255" i="8"/>
  <c r="O255" i="8"/>
  <c r="N255" i="8"/>
  <c r="M255" i="8"/>
  <c r="L255" i="8"/>
  <c r="K255" i="8"/>
  <c r="J255" i="8"/>
  <c r="I255" i="8"/>
  <c r="H255" i="8"/>
  <c r="G255" i="8"/>
  <c r="F255" i="8"/>
  <c r="P191" i="8"/>
  <c r="O191" i="8"/>
  <c r="N191" i="8"/>
  <c r="M191" i="8"/>
  <c r="L191" i="8"/>
  <c r="K191" i="8"/>
  <c r="J191" i="8"/>
  <c r="I191" i="8"/>
  <c r="H191" i="8"/>
  <c r="G191" i="8"/>
  <c r="F191" i="8"/>
  <c r="P127" i="8"/>
  <c r="O127" i="8"/>
  <c r="N127" i="8"/>
  <c r="M127" i="8"/>
  <c r="L127" i="8"/>
  <c r="K127" i="8"/>
  <c r="J127" i="8"/>
  <c r="I127" i="8"/>
  <c r="H127" i="8"/>
  <c r="G127" i="8"/>
  <c r="F127" i="8"/>
  <c r="P63" i="8"/>
  <c r="O63" i="8"/>
  <c r="N63" i="8"/>
  <c r="M63" i="8"/>
  <c r="L63" i="8"/>
  <c r="K63" i="8"/>
  <c r="J63" i="8"/>
  <c r="I63" i="8"/>
  <c r="H63" i="8"/>
  <c r="G63" i="8"/>
  <c r="F63" i="8"/>
  <c r="P144" i="8"/>
  <c r="O144" i="8"/>
  <c r="N144" i="8"/>
  <c r="M144" i="8"/>
  <c r="L144" i="8"/>
  <c r="K144" i="8"/>
  <c r="J144" i="8"/>
  <c r="I144" i="8"/>
  <c r="H144" i="8"/>
  <c r="G144" i="8"/>
  <c r="F144" i="8"/>
  <c r="P694" i="8"/>
  <c r="O694" i="8"/>
  <c r="N694" i="8"/>
  <c r="M694" i="8"/>
  <c r="L694" i="8"/>
  <c r="K694" i="8"/>
  <c r="J694" i="8"/>
  <c r="I694" i="8"/>
  <c r="H694" i="8"/>
  <c r="G694" i="8"/>
  <c r="F694" i="8"/>
  <c r="P678" i="8"/>
  <c r="O678" i="8"/>
  <c r="N678" i="8"/>
  <c r="M678" i="8"/>
  <c r="L678" i="8"/>
  <c r="K678" i="8"/>
  <c r="J678" i="8"/>
  <c r="I678" i="8"/>
  <c r="H678" i="8"/>
  <c r="G678" i="8"/>
  <c r="F678" i="8"/>
  <c r="P662" i="8"/>
  <c r="O662" i="8"/>
  <c r="N662" i="8"/>
  <c r="M662" i="8"/>
  <c r="L662" i="8"/>
  <c r="K662" i="8"/>
  <c r="J662" i="8"/>
  <c r="I662" i="8"/>
  <c r="H662" i="8"/>
  <c r="G662" i="8"/>
  <c r="F662" i="8"/>
  <c r="P630" i="8"/>
  <c r="O630" i="8"/>
  <c r="N630" i="8"/>
  <c r="M630" i="8"/>
  <c r="L630" i="8"/>
  <c r="K630" i="8"/>
  <c r="J630" i="8"/>
  <c r="I630" i="8"/>
  <c r="H630" i="8"/>
  <c r="G630" i="8"/>
  <c r="F630" i="8"/>
  <c r="P614" i="8"/>
  <c r="O614" i="8"/>
  <c r="N614" i="8"/>
  <c r="M614" i="8"/>
  <c r="L614" i="8"/>
  <c r="K614" i="8"/>
  <c r="J614" i="8"/>
  <c r="I614" i="8"/>
  <c r="H614" i="8"/>
  <c r="G614" i="8"/>
  <c r="F614" i="8"/>
  <c r="P598" i="8"/>
  <c r="O598" i="8"/>
  <c r="N598" i="8"/>
  <c r="M598" i="8"/>
  <c r="L598" i="8"/>
  <c r="K598" i="8"/>
  <c r="J598" i="8"/>
  <c r="I598" i="8"/>
  <c r="H598" i="8"/>
  <c r="G598" i="8"/>
  <c r="F598" i="8"/>
  <c r="P582" i="8"/>
  <c r="O582" i="8"/>
  <c r="N582" i="8"/>
  <c r="M582" i="8"/>
  <c r="L582" i="8"/>
  <c r="K582" i="8"/>
  <c r="J582" i="8"/>
  <c r="I582" i="8"/>
  <c r="H582" i="8"/>
  <c r="G582" i="8"/>
  <c r="F582" i="8"/>
  <c r="P566" i="8"/>
  <c r="O566" i="8"/>
  <c r="N566" i="8"/>
  <c r="M566" i="8"/>
  <c r="L566" i="8"/>
  <c r="K566" i="8"/>
  <c r="J566" i="8"/>
  <c r="I566" i="8"/>
  <c r="H566" i="8"/>
  <c r="G566" i="8"/>
  <c r="F566" i="8"/>
  <c r="P534" i="8"/>
  <c r="O534" i="8"/>
  <c r="N534" i="8"/>
  <c r="M534" i="8"/>
  <c r="L534" i="8"/>
  <c r="K534" i="8"/>
  <c r="J534" i="8"/>
  <c r="I534" i="8"/>
  <c r="H534" i="8"/>
  <c r="G534" i="8"/>
  <c r="F534" i="8"/>
  <c r="P518" i="8"/>
  <c r="O518" i="8"/>
  <c r="N518" i="8"/>
  <c r="M518" i="8"/>
  <c r="L518" i="8"/>
  <c r="K518" i="8"/>
  <c r="J518" i="8"/>
  <c r="I518" i="8"/>
  <c r="H518" i="8"/>
  <c r="G518" i="8"/>
  <c r="F518" i="8"/>
  <c r="P486" i="8"/>
  <c r="O486" i="8"/>
  <c r="N486" i="8"/>
  <c r="M486" i="8"/>
  <c r="L486" i="8"/>
  <c r="K486" i="8"/>
  <c r="J486" i="8"/>
  <c r="I486" i="8"/>
  <c r="H486" i="8"/>
  <c r="G486" i="8"/>
  <c r="F486" i="8"/>
  <c r="P470" i="8"/>
  <c r="O470" i="8"/>
  <c r="N470" i="8"/>
  <c r="M470" i="8"/>
  <c r="L470" i="8"/>
  <c r="K470" i="8"/>
  <c r="J470" i="8"/>
  <c r="I470" i="8"/>
  <c r="H470" i="8"/>
  <c r="G470" i="8"/>
  <c r="F470" i="8"/>
  <c r="P454" i="8"/>
  <c r="O454" i="8"/>
  <c r="N454" i="8"/>
  <c r="M454" i="8"/>
  <c r="L454" i="8"/>
  <c r="K454" i="8"/>
  <c r="J454" i="8"/>
  <c r="I454" i="8"/>
  <c r="H454" i="8"/>
  <c r="G454" i="8"/>
  <c r="F454" i="8"/>
  <c r="P438" i="8"/>
  <c r="O438" i="8"/>
  <c r="N438" i="8"/>
  <c r="M438" i="8"/>
  <c r="L438" i="8"/>
  <c r="K438" i="8"/>
  <c r="J438" i="8"/>
  <c r="I438" i="8"/>
  <c r="H438" i="8"/>
  <c r="G438" i="8"/>
  <c r="F438" i="8"/>
  <c r="P422" i="8"/>
  <c r="O422" i="8"/>
  <c r="N422" i="8"/>
  <c r="M422" i="8"/>
  <c r="L422" i="8"/>
  <c r="K422" i="8"/>
  <c r="J422" i="8"/>
  <c r="I422" i="8"/>
  <c r="H422" i="8"/>
  <c r="G422" i="8"/>
  <c r="F422" i="8"/>
  <c r="P406" i="8"/>
  <c r="O406" i="8"/>
  <c r="N406" i="8"/>
  <c r="M406" i="8"/>
  <c r="L406" i="8"/>
  <c r="K406" i="8"/>
  <c r="J406" i="8"/>
  <c r="I406" i="8"/>
  <c r="H406" i="8"/>
  <c r="G406" i="8"/>
  <c r="F406" i="8"/>
  <c r="P390" i="8"/>
  <c r="O390" i="8"/>
  <c r="N390" i="8"/>
  <c r="M390" i="8"/>
  <c r="L390" i="8"/>
  <c r="K390" i="8"/>
  <c r="J390" i="8"/>
  <c r="I390" i="8"/>
  <c r="H390" i="8"/>
  <c r="G390" i="8"/>
  <c r="F390" i="8"/>
  <c r="P374" i="8"/>
  <c r="O374" i="8"/>
  <c r="N374" i="8"/>
  <c r="M374" i="8"/>
  <c r="L374" i="8"/>
  <c r="K374" i="8"/>
  <c r="J374" i="8"/>
  <c r="I374" i="8"/>
  <c r="H374" i="8"/>
  <c r="G374" i="8"/>
  <c r="F374" i="8"/>
  <c r="P358" i="8"/>
  <c r="O358" i="8"/>
  <c r="N358" i="8"/>
  <c r="M358" i="8"/>
  <c r="L358" i="8"/>
  <c r="K358" i="8"/>
  <c r="J358" i="8"/>
  <c r="I358" i="8"/>
  <c r="H358" i="8"/>
  <c r="G358" i="8"/>
  <c r="F358" i="8"/>
  <c r="P342" i="8"/>
  <c r="O342" i="8"/>
  <c r="N342" i="8"/>
  <c r="M342" i="8"/>
  <c r="L342" i="8"/>
  <c r="K342" i="8"/>
  <c r="J342" i="8"/>
  <c r="I342" i="8"/>
  <c r="H342" i="8"/>
  <c r="G342" i="8"/>
  <c r="F342" i="8"/>
  <c r="P302" i="8"/>
  <c r="O302" i="8"/>
  <c r="N302" i="8"/>
  <c r="M302" i="8"/>
  <c r="L302" i="8"/>
  <c r="K302" i="8"/>
  <c r="J302" i="8"/>
  <c r="I302" i="8"/>
  <c r="H302" i="8"/>
  <c r="G302" i="8"/>
  <c r="F302" i="8"/>
  <c r="P238" i="8"/>
  <c r="O238" i="8"/>
  <c r="N238" i="8"/>
  <c r="M238" i="8"/>
  <c r="L238" i="8"/>
  <c r="K238" i="8"/>
  <c r="J238" i="8"/>
  <c r="I238" i="8"/>
  <c r="H238" i="8"/>
  <c r="G238" i="8"/>
  <c r="F238" i="8"/>
  <c r="P174" i="8"/>
  <c r="O174" i="8"/>
  <c r="N174" i="8"/>
  <c r="M174" i="8"/>
  <c r="L174" i="8"/>
  <c r="K174" i="8"/>
  <c r="J174" i="8"/>
  <c r="I174" i="8"/>
  <c r="H174" i="8"/>
  <c r="G174" i="8"/>
  <c r="F174" i="8"/>
  <c r="P110" i="8"/>
  <c r="O110" i="8"/>
  <c r="N110" i="8"/>
  <c r="M110" i="8"/>
  <c r="L110" i="8"/>
  <c r="K110" i="8"/>
  <c r="J110" i="8"/>
  <c r="I110" i="8"/>
  <c r="H110" i="8"/>
  <c r="G110" i="8"/>
  <c r="F110" i="8"/>
  <c r="P46" i="8"/>
  <c r="O46" i="8"/>
  <c r="N46" i="8"/>
  <c r="M46" i="8"/>
  <c r="L46" i="8"/>
  <c r="K46" i="8"/>
  <c r="J46" i="8"/>
  <c r="I46" i="8"/>
  <c r="H46" i="8"/>
  <c r="G46" i="8"/>
  <c r="F46" i="8"/>
  <c r="P501" i="8"/>
  <c r="O501" i="8"/>
  <c r="N501" i="8"/>
  <c r="M501" i="8"/>
  <c r="L501" i="8"/>
  <c r="K501" i="8"/>
  <c r="J501" i="8"/>
  <c r="I501" i="8"/>
  <c r="H501" i="8"/>
  <c r="G501" i="8"/>
  <c r="F501" i="8"/>
  <c r="P21" i="8"/>
  <c r="O21" i="8"/>
  <c r="N21" i="8"/>
  <c r="M21" i="8"/>
  <c r="L21" i="8"/>
  <c r="K21" i="8"/>
  <c r="J21" i="8"/>
  <c r="I21" i="8"/>
  <c r="H21" i="8"/>
  <c r="G21" i="8"/>
  <c r="F21" i="8"/>
  <c r="P53" i="8"/>
  <c r="O53" i="8"/>
  <c r="N53" i="8"/>
  <c r="M53" i="8"/>
  <c r="L53" i="8"/>
  <c r="K53" i="8"/>
  <c r="J53" i="8"/>
  <c r="I53" i="8"/>
  <c r="H53" i="8"/>
  <c r="G53" i="8"/>
  <c r="F53" i="8"/>
  <c r="P700" i="8"/>
  <c r="O700" i="8"/>
  <c r="N700" i="8"/>
  <c r="M700" i="8"/>
  <c r="L700" i="8"/>
  <c r="K700" i="8"/>
  <c r="J700" i="8"/>
  <c r="I700" i="8"/>
  <c r="H700" i="8"/>
  <c r="G700" i="8"/>
  <c r="F700" i="8"/>
  <c r="P684" i="8"/>
  <c r="O684" i="8"/>
  <c r="N684" i="8"/>
  <c r="M684" i="8"/>
  <c r="L684" i="8"/>
  <c r="K684" i="8"/>
  <c r="J684" i="8"/>
  <c r="I684" i="8"/>
  <c r="H684" i="8"/>
  <c r="G684" i="8"/>
  <c r="F684" i="8"/>
  <c r="P564" i="8"/>
  <c r="O564" i="8"/>
  <c r="N564" i="8"/>
  <c r="M564" i="8"/>
  <c r="L564" i="8"/>
  <c r="K564" i="8"/>
  <c r="J564" i="8"/>
  <c r="I564" i="8"/>
  <c r="H564" i="8"/>
  <c r="G564" i="8"/>
  <c r="F564" i="8"/>
  <c r="P548" i="8"/>
  <c r="O548" i="8"/>
  <c r="N548" i="8"/>
  <c r="M548" i="8"/>
  <c r="L548" i="8"/>
  <c r="K548" i="8"/>
  <c r="J548" i="8"/>
  <c r="I548" i="8"/>
  <c r="H548" i="8"/>
  <c r="G548" i="8"/>
  <c r="F548" i="8"/>
  <c r="P444" i="8"/>
  <c r="O444" i="8"/>
  <c r="N444" i="8"/>
  <c r="M444" i="8"/>
  <c r="L444" i="8"/>
  <c r="K444" i="8"/>
  <c r="J444" i="8"/>
  <c r="I444" i="8"/>
  <c r="H444" i="8"/>
  <c r="G444" i="8"/>
  <c r="F444" i="8"/>
  <c r="P428" i="8"/>
  <c r="O428" i="8"/>
  <c r="N428" i="8"/>
  <c r="M428" i="8"/>
  <c r="L428" i="8"/>
  <c r="K428" i="8"/>
  <c r="J428" i="8"/>
  <c r="I428" i="8"/>
  <c r="H428" i="8"/>
  <c r="G428" i="8"/>
  <c r="F428" i="8"/>
  <c r="P308" i="8"/>
  <c r="O308" i="8"/>
  <c r="N308" i="8"/>
  <c r="M308" i="8"/>
  <c r="L308" i="8"/>
  <c r="K308" i="8"/>
  <c r="J308" i="8"/>
  <c r="I308" i="8"/>
  <c r="H308" i="8"/>
  <c r="G308" i="8"/>
  <c r="F308" i="8"/>
  <c r="P292" i="8"/>
  <c r="O292" i="8"/>
  <c r="N292" i="8"/>
  <c r="M292" i="8"/>
  <c r="L292" i="8"/>
  <c r="K292" i="8"/>
  <c r="J292" i="8"/>
  <c r="I292" i="8"/>
  <c r="H292" i="8"/>
  <c r="G292" i="8"/>
  <c r="F292" i="8"/>
  <c r="P188" i="8"/>
  <c r="O188" i="8"/>
  <c r="N188" i="8"/>
  <c r="M188" i="8"/>
  <c r="L188" i="8"/>
  <c r="K188" i="8"/>
  <c r="J188" i="8"/>
  <c r="I188" i="8"/>
  <c r="H188" i="8"/>
  <c r="G188" i="8"/>
  <c r="F188" i="8"/>
  <c r="P172" i="8"/>
  <c r="O172" i="8"/>
  <c r="N172" i="8"/>
  <c r="M172" i="8"/>
  <c r="L172" i="8"/>
  <c r="K172" i="8"/>
  <c r="J172" i="8"/>
  <c r="I172" i="8"/>
  <c r="H172" i="8"/>
  <c r="G172" i="8"/>
  <c r="F172" i="8"/>
  <c r="P52" i="8"/>
  <c r="O52" i="8"/>
  <c r="N52" i="8"/>
  <c r="M52" i="8"/>
  <c r="L52" i="8"/>
  <c r="K52" i="8"/>
  <c r="J52" i="8"/>
  <c r="I52" i="8"/>
  <c r="H52" i="8"/>
  <c r="G52" i="8"/>
  <c r="F52" i="8"/>
  <c r="P36" i="8"/>
  <c r="O36" i="8"/>
  <c r="N36" i="8"/>
  <c r="M36" i="8"/>
  <c r="L36" i="8"/>
  <c r="K36" i="8"/>
  <c r="J36" i="8"/>
  <c r="I36" i="8"/>
  <c r="H36" i="8"/>
  <c r="G36" i="8"/>
  <c r="F36" i="8"/>
  <c r="P651" i="8"/>
  <c r="O651" i="8"/>
  <c r="N651" i="8"/>
  <c r="M651" i="8"/>
  <c r="L651" i="8"/>
  <c r="K651" i="8"/>
  <c r="J651" i="8"/>
  <c r="I651" i="8"/>
  <c r="H651" i="8"/>
  <c r="G651" i="8"/>
  <c r="F651" i="8"/>
  <c r="P459" i="8"/>
  <c r="O459" i="8"/>
  <c r="N459" i="8"/>
  <c r="M459" i="8"/>
  <c r="L459" i="8"/>
  <c r="K459" i="8"/>
  <c r="J459" i="8"/>
  <c r="I459" i="8"/>
  <c r="H459" i="8"/>
  <c r="G459" i="8"/>
  <c r="F459" i="8"/>
  <c r="P251" i="8"/>
  <c r="O251" i="8"/>
  <c r="N251" i="8"/>
  <c r="M251" i="8"/>
  <c r="L251" i="8"/>
  <c r="K251" i="8"/>
  <c r="J251" i="8"/>
  <c r="I251" i="8"/>
  <c r="H251" i="8"/>
  <c r="G251" i="8"/>
  <c r="F251" i="8"/>
  <c r="P635" i="8"/>
  <c r="O635" i="8"/>
  <c r="N635" i="8"/>
  <c r="M635" i="8"/>
  <c r="L635" i="8"/>
  <c r="K635" i="8"/>
  <c r="J635" i="8"/>
  <c r="I635" i="8"/>
  <c r="H635" i="8"/>
  <c r="G635" i="8"/>
  <c r="F635" i="8"/>
  <c r="P563" i="8"/>
  <c r="O563" i="8"/>
  <c r="N563" i="8"/>
  <c r="M563" i="8"/>
  <c r="L563" i="8"/>
  <c r="K563" i="8"/>
  <c r="J563" i="8"/>
  <c r="I563" i="8"/>
  <c r="H563" i="8"/>
  <c r="G563" i="8"/>
  <c r="F563" i="8"/>
  <c r="P379" i="8"/>
  <c r="O379" i="8"/>
  <c r="N379" i="8"/>
  <c r="M379" i="8"/>
  <c r="L379" i="8"/>
  <c r="K379" i="8"/>
  <c r="J379" i="8"/>
  <c r="I379" i="8"/>
  <c r="H379" i="8"/>
  <c r="G379" i="8"/>
  <c r="F379" i="8"/>
  <c r="P187" i="8"/>
  <c r="O187" i="8"/>
  <c r="N187" i="8"/>
  <c r="M187" i="8"/>
  <c r="L187" i="8"/>
  <c r="K187" i="8"/>
  <c r="J187" i="8"/>
  <c r="I187" i="8"/>
  <c r="H187" i="8"/>
  <c r="G187" i="8"/>
  <c r="F187" i="8"/>
  <c r="P51" i="8"/>
  <c r="O51" i="8"/>
  <c r="N51" i="8"/>
  <c r="M51" i="8"/>
  <c r="L51" i="8"/>
  <c r="K51" i="8"/>
  <c r="J51" i="8"/>
  <c r="I51" i="8"/>
  <c r="H51" i="8"/>
  <c r="G51" i="8"/>
  <c r="F51" i="8"/>
  <c r="P362" i="8"/>
  <c r="O362" i="8"/>
  <c r="N362" i="8"/>
  <c r="M362" i="8"/>
  <c r="L362" i="8"/>
  <c r="K362" i="8"/>
  <c r="J362" i="8"/>
  <c r="I362" i="8"/>
  <c r="H362" i="8"/>
  <c r="G362" i="8"/>
  <c r="F362" i="8"/>
  <c r="P298" i="8"/>
  <c r="O298" i="8"/>
  <c r="N298" i="8"/>
  <c r="M298" i="8"/>
  <c r="L298" i="8"/>
  <c r="K298" i="8"/>
  <c r="J298" i="8"/>
  <c r="I298" i="8"/>
  <c r="H298" i="8"/>
  <c r="G298" i="8"/>
  <c r="F298" i="8"/>
  <c r="P234" i="8"/>
  <c r="O234" i="8"/>
  <c r="N234" i="8"/>
  <c r="M234" i="8"/>
  <c r="L234" i="8"/>
  <c r="K234" i="8"/>
  <c r="J234" i="8"/>
  <c r="I234" i="8"/>
  <c r="H234" i="8"/>
  <c r="G234" i="8"/>
  <c r="F234" i="8"/>
  <c r="P170" i="8"/>
  <c r="O170" i="8"/>
  <c r="N170" i="8"/>
  <c r="M170" i="8"/>
  <c r="L170" i="8"/>
  <c r="K170" i="8"/>
  <c r="J170" i="8"/>
  <c r="I170" i="8"/>
  <c r="H170" i="8"/>
  <c r="G170" i="8"/>
  <c r="F170" i="8"/>
  <c r="P106" i="8"/>
  <c r="O106" i="8"/>
  <c r="N106" i="8"/>
  <c r="M106" i="8"/>
  <c r="L106" i="8"/>
  <c r="K106" i="8"/>
  <c r="J106" i="8"/>
  <c r="I106" i="8"/>
  <c r="H106" i="8"/>
  <c r="G106" i="8"/>
  <c r="F106" i="8"/>
  <c r="P42" i="8"/>
  <c r="O42" i="8"/>
  <c r="N42" i="8"/>
  <c r="M42" i="8"/>
  <c r="L42" i="8"/>
  <c r="K42" i="8"/>
  <c r="J42" i="8"/>
  <c r="I42" i="8"/>
  <c r="H42" i="8"/>
  <c r="G42" i="8"/>
  <c r="F42" i="8"/>
  <c r="P619" i="8"/>
  <c r="O619" i="8"/>
  <c r="N619" i="8"/>
  <c r="M619" i="8"/>
  <c r="L619" i="8"/>
  <c r="K619" i="8"/>
  <c r="J619" i="8"/>
  <c r="I619" i="8"/>
  <c r="H619" i="8"/>
  <c r="G619" i="8"/>
  <c r="F619" i="8"/>
  <c r="P427" i="8"/>
  <c r="O427" i="8"/>
  <c r="N427" i="8"/>
  <c r="M427" i="8"/>
  <c r="L427" i="8"/>
  <c r="K427" i="8"/>
  <c r="J427" i="8"/>
  <c r="I427" i="8"/>
  <c r="H427" i="8"/>
  <c r="G427" i="8"/>
  <c r="F427" i="8"/>
  <c r="P243" i="8"/>
  <c r="O243" i="8"/>
  <c r="N243" i="8"/>
  <c r="M243" i="8"/>
  <c r="L243" i="8"/>
  <c r="K243" i="8"/>
  <c r="J243" i="8"/>
  <c r="I243" i="8"/>
  <c r="H243" i="8"/>
  <c r="G243" i="8"/>
  <c r="F243" i="8"/>
  <c r="P75" i="8"/>
  <c r="O75" i="8"/>
  <c r="N75" i="8"/>
  <c r="M75" i="8"/>
  <c r="L75" i="8"/>
  <c r="K75" i="8"/>
  <c r="J75" i="8"/>
  <c r="I75" i="8"/>
  <c r="H75" i="8"/>
  <c r="G75" i="8"/>
  <c r="F75" i="8"/>
  <c r="P361" i="8"/>
  <c r="O361" i="8"/>
  <c r="N361" i="8"/>
  <c r="M361" i="8"/>
  <c r="L361" i="8"/>
  <c r="K361" i="8"/>
  <c r="J361" i="8"/>
  <c r="I361" i="8"/>
  <c r="H361" i="8"/>
  <c r="G361" i="8"/>
  <c r="F361" i="8"/>
  <c r="P297" i="8"/>
  <c r="O297" i="8"/>
  <c r="N297" i="8"/>
  <c r="M297" i="8"/>
  <c r="L297" i="8"/>
  <c r="K297" i="8"/>
  <c r="J297" i="8"/>
  <c r="I297" i="8"/>
  <c r="H297" i="8"/>
  <c r="G297" i="8"/>
  <c r="F297" i="8"/>
  <c r="P193" i="8"/>
  <c r="O193" i="8"/>
  <c r="N193" i="8"/>
  <c r="M193" i="8"/>
  <c r="L193" i="8"/>
  <c r="K193" i="8"/>
  <c r="J193" i="8"/>
  <c r="I193" i="8"/>
  <c r="H193" i="8"/>
  <c r="G193" i="8"/>
  <c r="F193" i="8"/>
  <c r="P129" i="8"/>
  <c r="O129" i="8"/>
  <c r="N129" i="8"/>
  <c r="M129" i="8"/>
  <c r="L129" i="8"/>
  <c r="K129" i="8"/>
  <c r="J129" i="8"/>
  <c r="I129" i="8"/>
  <c r="H129" i="8"/>
  <c r="G129" i="8"/>
  <c r="F129" i="8"/>
  <c r="P65" i="8"/>
  <c r="O65" i="8"/>
  <c r="N65" i="8"/>
  <c r="M65" i="8"/>
  <c r="L65" i="8"/>
  <c r="K65" i="8"/>
  <c r="J65" i="8"/>
  <c r="I65" i="8"/>
  <c r="H65" i="8"/>
  <c r="G65" i="8"/>
  <c r="F65" i="8"/>
  <c r="P200" i="8"/>
  <c r="O200" i="8"/>
  <c r="N200" i="8"/>
  <c r="M200" i="8"/>
  <c r="L200" i="8"/>
  <c r="K200" i="8"/>
  <c r="J200" i="8"/>
  <c r="I200" i="8"/>
  <c r="H200" i="8"/>
  <c r="G200" i="8"/>
  <c r="F200" i="8"/>
  <c r="P72" i="8"/>
  <c r="O72" i="8"/>
  <c r="N72" i="8"/>
  <c r="M72" i="8"/>
  <c r="L72" i="8"/>
  <c r="K72" i="8"/>
  <c r="J72" i="8"/>
  <c r="I72" i="8"/>
  <c r="H72" i="8"/>
  <c r="G72" i="8"/>
  <c r="F72" i="8"/>
  <c r="P623" i="8"/>
  <c r="O623" i="8"/>
  <c r="N623" i="8"/>
  <c r="M623" i="8"/>
  <c r="L623" i="8"/>
  <c r="K623" i="8"/>
  <c r="J623" i="8"/>
  <c r="I623" i="8"/>
  <c r="H623" i="8"/>
  <c r="G623" i="8"/>
  <c r="F623" i="8"/>
  <c r="P559" i="8"/>
  <c r="O559" i="8"/>
  <c r="N559" i="8"/>
  <c r="M559" i="8"/>
  <c r="L559" i="8"/>
  <c r="K559" i="8"/>
  <c r="J559" i="8"/>
  <c r="I559" i="8"/>
  <c r="H559" i="8"/>
  <c r="G559" i="8"/>
  <c r="F559" i="8"/>
  <c r="P495" i="8"/>
  <c r="O495" i="8"/>
  <c r="N495" i="8"/>
  <c r="M495" i="8"/>
  <c r="L495" i="8"/>
  <c r="K495" i="8"/>
  <c r="J495" i="8"/>
  <c r="I495" i="8"/>
  <c r="H495" i="8"/>
  <c r="G495" i="8"/>
  <c r="F495" i="8"/>
  <c r="P431" i="8"/>
  <c r="O431" i="8"/>
  <c r="N431" i="8"/>
  <c r="M431" i="8"/>
  <c r="L431" i="8"/>
  <c r="K431" i="8"/>
  <c r="J431" i="8"/>
  <c r="I431" i="8"/>
  <c r="H431" i="8"/>
  <c r="G431" i="8"/>
  <c r="F431" i="8"/>
  <c r="P367" i="8"/>
  <c r="O367" i="8"/>
  <c r="N367" i="8"/>
  <c r="M367" i="8"/>
  <c r="L367" i="8"/>
  <c r="K367" i="8"/>
  <c r="J367" i="8"/>
  <c r="I367" i="8"/>
  <c r="H367" i="8"/>
  <c r="G367" i="8"/>
  <c r="F367" i="8"/>
  <c r="P303" i="8"/>
  <c r="O303" i="8"/>
  <c r="N303" i="8"/>
  <c r="M303" i="8"/>
  <c r="L303" i="8"/>
  <c r="K303" i="8"/>
  <c r="J303" i="8"/>
  <c r="I303" i="8"/>
  <c r="H303" i="8"/>
  <c r="G303" i="8"/>
  <c r="F303" i="8"/>
  <c r="P239" i="8"/>
  <c r="O239" i="8"/>
  <c r="N239" i="8"/>
  <c r="M239" i="8"/>
  <c r="L239" i="8"/>
  <c r="K239" i="8"/>
  <c r="J239" i="8"/>
  <c r="I239" i="8"/>
  <c r="H239" i="8"/>
  <c r="G239" i="8"/>
  <c r="F239" i="8"/>
  <c r="P199" i="8"/>
  <c r="O199" i="8"/>
  <c r="N199" i="8"/>
  <c r="M199" i="8"/>
  <c r="L199" i="8"/>
  <c r="K199" i="8"/>
  <c r="J199" i="8"/>
  <c r="I199" i="8"/>
  <c r="H199" i="8"/>
  <c r="G199" i="8"/>
  <c r="F199" i="8"/>
  <c r="P175" i="8"/>
  <c r="O175" i="8"/>
  <c r="N175" i="8"/>
  <c r="M175" i="8"/>
  <c r="L175" i="8"/>
  <c r="K175" i="8"/>
  <c r="J175" i="8"/>
  <c r="I175" i="8"/>
  <c r="H175" i="8"/>
  <c r="G175" i="8"/>
  <c r="F175" i="8"/>
  <c r="P135" i="8"/>
  <c r="O135" i="8"/>
  <c r="N135" i="8"/>
  <c r="M135" i="8"/>
  <c r="L135" i="8"/>
  <c r="K135" i="8"/>
  <c r="J135" i="8"/>
  <c r="I135" i="8"/>
  <c r="H135" i="8"/>
  <c r="G135" i="8"/>
  <c r="F135" i="8"/>
  <c r="P111" i="8"/>
  <c r="O111" i="8"/>
  <c r="N111" i="8"/>
  <c r="M111" i="8"/>
  <c r="L111" i="8"/>
  <c r="K111" i="8"/>
  <c r="J111" i="8"/>
  <c r="I111" i="8"/>
  <c r="H111" i="8"/>
  <c r="G111" i="8"/>
  <c r="F111" i="8"/>
  <c r="P71" i="8"/>
  <c r="O71" i="8"/>
  <c r="N71" i="8"/>
  <c r="M71" i="8"/>
  <c r="L71" i="8"/>
  <c r="K71" i="8"/>
  <c r="J71" i="8"/>
  <c r="I71" i="8"/>
  <c r="H71" i="8"/>
  <c r="G71" i="8"/>
  <c r="F71" i="8"/>
  <c r="P47" i="8"/>
  <c r="O47" i="8"/>
  <c r="N47" i="8"/>
  <c r="M47" i="8"/>
  <c r="L47" i="8"/>
  <c r="K47" i="8"/>
  <c r="J47" i="8"/>
  <c r="I47" i="8"/>
  <c r="H47" i="8"/>
  <c r="G47" i="8"/>
  <c r="F47" i="8"/>
  <c r="P712" i="8"/>
  <c r="O712" i="8"/>
  <c r="N712" i="8"/>
  <c r="M712" i="8"/>
  <c r="L712" i="8"/>
  <c r="K712" i="8"/>
  <c r="J712" i="8"/>
  <c r="I712" i="8"/>
  <c r="H712" i="8"/>
  <c r="G712" i="8"/>
  <c r="F712" i="8"/>
  <c r="P688" i="8"/>
  <c r="O688" i="8"/>
  <c r="N688" i="8"/>
  <c r="M688" i="8"/>
  <c r="L688" i="8"/>
  <c r="K688" i="8"/>
  <c r="J688" i="8"/>
  <c r="I688" i="8"/>
  <c r="H688" i="8"/>
  <c r="G688" i="8"/>
  <c r="F688" i="8"/>
  <c r="P656" i="8"/>
  <c r="O656" i="8"/>
  <c r="N656" i="8"/>
  <c r="M656" i="8"/>
  <c r="L656" i="8"/>
  <c r="K656" i="8"/>
  <c r="J656" i="8"/>
  <c r="I656" i="8"/>
  <c r="H656" i="8"/>
  <c r="G656" i="8"/>
  <c r="F656" i="8"/>
  <c r="P624" i="8"/>
  <c r="O624" i="8"/>
  <c r="N624" i="8"/>
  <c r="M624" i="8"/>
  <c r="L624" i="8"/>
  <c r="K624" i="8"/>
  <c r="J624" i="8"/>
  <c r="I624" i="8"/>
  <c r="H624" i="8"/>
  <c r="G624" i="8"/>
  <c r="F624" i="8"/>
  <c r="P592" i="8"/>
  <c r="O592" i="8"/>
  <c r="N592" i="8"/>
  <c r="M592" i="8"/>
  <c r="L592" i="8"/>
  <c r="K592" i="8"/>
  <c r="J592" i="8"/>
  <c r="I592" i="8"/>
  <c r="H592" i="8"/>
  <c r="G592" i="8"/>
  <c r="F592" i="8"/>
  <c r="P568" i="8"/>
  <c r="O568" i="8"/>
  <c r="N568" i="8"/>
  <c r="M568" i="8"/>
  <c r="L568" i="8"/>
  <c r="K568" i="8"/>
  <c r="J568" i="8"/>
  <c r="I568" i="8"/>
  <c r="H568" i="8"/>
  <c r="G568" i="8"/>
  <c r="F568" i="8"/>
  <c r="P536" i="8"/>
  <c r="O536" i="8"/>
  <c r="N536" i="8"/>
  <c r="M536" i="8"/>
  <c r="L536" i="8"/>
  <c r="K536" i="8"/>
  <c r="J536" i="8"/>
  <c r="I536" i="8"/>
  <c r="H536" i="8"/>
  <c r="G536" i="8"/>
  <c r="F536" i="8"/>
  <c r="P504" i="8"/>
  <c r="O504" i="8"/>
  <c r="N504" i="8"/>
  <c r="M504" i="8"/>
  <c r="L504" i="8"/>
  <c r="K504" i="8"/>
  <c r="J504" i="8"/>
  <c r="I504" i="8"/>
  <c r="H504" i="8"/>
  <c r="G504" i="8"/>
  <c r="F504" i="8"/>
  <c r="P480" i="8"/>
  <c r="O480" i="8"/>
  <c r="N480" i="8"/>
  <c r="M480" i="8"/>
  <c r="L480" i="8"/>
  <c r="K480" i="8"/>
  <c r="J480" i="8"/>
  <c r="I480" i="8"/>
  <c r="H480" i="8"/>
  <c r="G480" i="8"/>
  <c r="F480" i="8"/>
  <c r="P448" i="8"/>
  <c r="O448" i="8"/>
  <c r="N448" i="8"/>
  <c r="M448" i="8"/>
  <c r="L448" i="8"/>
  <c r="K448" i="8"/>
  <c r="J448" i="8"/>
  <c r="I448" i="8"/>
  <c r="H448" i="8"/>
  <c r="G448" i="8"/>
  <c r="F448" i="8"/>
  <c r="P416" i="8"/>
  <c r="O416" i="8"/>
  <c r="N416" i="8"/>
  <c r="M416" i="8"/>
  <c r="L416" i="8"/>
  <c r="K416" i="8"/>
  <c r="J416" i="8"/>
  <c r="I416" i="8"/>
  <c r="H416" i="8"/>
  <c r="G416" i="8"/>
  <c r="F416" i="8"/>
  <c r="P384" i="8"/>
  <c r="O384" i="8"/>
  <c r="N384" i="8"/>
  <c r="M384" i="8"/>
  <c r="L384" i="8"/>
  <c r="K384" i="8"/>
  <c r="J384" i="8"/>
  <c r="I384" i="8"/>
  <c r="H384" i="8"/>
  <c r="G384" i="8"/>
  <c r="F384" i="8"/>
  <c r="P360" i="8"/>
  <c r="O360" i="8"/>
  <c r="N360" i="8"/>
  <c r="M360" i="8"/>
  <c r="L360" i="8"/>
  <c r="K360" i="8"/>
  <c r="J360" i="8"/>
  <c r="I360" i="8"/>
  <c r="H360" i="8"/>
  <c r="G360" i="8"/>
  <c r="F360" i="8"/>
  <c r="P328" i="8"/>
  <c r="O328" i="8"/>
  <c r="N328" i="8"/>
  <c r="M328" i="8"/>
  <c r="L328" i="8"/>
  <c r="K328" i="8"/>
  <c r="J328" i="8"/>
  <c r="I328" i="8"/>
  <c r="H328" i="8"/>
  <c r="G328" i="8"/>
  <c r="F328" i="8"/>
  <c r="P296" i="8"/>
  <c r="O296" i="8"/>
  <c r="N296" i="8"/>
  <c r="M296" i="8"/>
  <c r="L296" i="8"/>
  <c r="K296" i="8"/>
  <c r="J296" i="8"/>
  <c r="I296" i="8"/>
  <c r="H296" i="8"/>
  <c r="G296" i="8"/>
  <c r="F296" i="8"/>
  <c r="P264" i="8"/>
  <c r="O264" i="8"/>
  <c r="N264" i="8"/>
  <c r="M264" i="8"/>
  <c r="L264" i="8"/>
  <c r="K264" i="8"/>
  <c r="J264" i="8"/>
  <c r="I264" i="8"/>
  <c r="H264" i="8"/>
  <c r="G264" i="8"/>
  <c r="F264" i="8"/>
  <c r="P240" i="8"/>
  <c r="O240" i="8"/>
  <c r="N240" i="8"/>
  <c r="M240" i="8"/>
  <c r="L240" i="8"/>
  <c r="K240" i="8"/>
  <c r="J240" i="8"/>
  <c r="I240" i="8"/>
  <c r="H240" i="8"/>
  <c r="G240" i="8"/>
  <c r="F240" i="8"/>
  <c r="P112" i="8"/>
  <c r="O112" i="8"/>
  <c r="N112" i="8"/>
  <c r="M112" i="8"/>
  <c r="L112" i="8"/>
  <c r="K112" i="8"/>
  <c r="J112" i="8"/>
  <c r="I112" i="8"/>
  <c r="H112" i="8"/>
  <c r="G112" i="8"/>
  <c r="F112" i="8"/>
  <c r="P286" i="8"/>
  <c r="O286" i="8"/>
  <c r="N286" i="8"/>
  <c r="M286" i="8"/>
  <c r="L286" i="8"/>
  <c r="K286" i="8"/>
  <c r="J286" i="8"/>
  <c r="I286" i="8"/>
  <c r="H286" i="8"/>
  <c r="G286" i="8"/>
  <c r="F286" i="8"/>
  <c r="P222" i="8"/>
  <c r="O222" i="8"/>
  <c r="N222" i="8"/>
  <c r="M222" i="8"/>
  <c r="L222" i="8"/>
  <c r="K222" i="8"/>
  <c r="J222" i="8"/>
  <c r="I222" i="8"/>
  <c r="H222" i="8"/>
  <c r="G222" i="8"/>
  <c r="F222" i="8"/>
  <c r="P158" i="8"/>
  <c r="O158" i="8"/>
  <c r="N158" i="8"/>
  <c r="M158" i="8"/>
  <c r="L158" i="8"/>
  <c r="K158" i="8"/>
  <c r="J158" i="8"/>
  <c r="I158" i="8"/>
  <c r="H158" i="8"/>
  <c r="G158" i="8"/>
  <c r="F158" i="8"/>
  <c r="P94" i="8"/>
  <c r="O94" i="8"/>
  <c r="N94" i="8"/>
  <c r="M94" i="8"/>
  <c r="L94" i="8"/>
  <c r="K94" i="8"/>
  <c r="J94" i="8"/>
  <c r="I94" i="8"/>
  <c r="H94" i="8"/>
  <c r="G94" i="8"/>
  <c r="F94" i="8"/>
  <c r="P30" i="8"/>
  <c r="O30" i="8"/>
  <c r="N30" i="8"/>
  <c r="M30" i="8"/>
  <c r="L30" i="8"/>
  <c r="K30" i="8"/>
  <c r="J30" i="8"/>
  <c r="I30" i="8"/>
  <c r="H30" i="8"/>
  <c r="G30" i="8"/>
  <c r="F30" i="8"/>
  <c r="P152" i="8"/>
  <c r="O152" i="8"/>
  <c r="N152" i="8"/>
  <c r="M152" i="8"/>
  <c r="L152" i="8"/>
  <c r="K152" i="8"/>
  <c r="J152" i="8"/>
  <c r="I152" i="8"/>
  <c r="H152" i="8"/>
  <c r="G152" i="8"/>
  <c r="F152" i="8"/>
  <c r="P40" i="8"/>
  <c r="O40" i="8"/>
  <c r="N40" i="8"/>
  <c r="M40" i="8"/>
  <c r="L40" i="8"/>
  <c r="K40" i="8"/>
  <c r="J40" i="8"/>
  <c r="I40" i="8"/>
  <c r="H40" i="8"/>
  <c r="G40" i="8"/>
  <c r="F40" i="8"/>
  <c r="P663" i="8"/>
  <c r="O663" i="8"/>
  <c r="N663" i="8"/>
  <c r="M663" i="8"/>
  <c r="L663" i="8"/>
  <c r="K663" i="8"/>
  <c r="J663" i="8"/>
  <c r="I663" i="8"/>
  <c r="H663" i="8"/>
  <c r="G663" i="8"/>
  <c r="F663" i="8"/>
  <c r="P599" i="8"/>
  <c r="O599" i="8"/>
  <c r="N599" i="8"/>
  <c r="M599" i="8"/>
  <c r="L599" i="8"/>
  <c r="K599" i="8"/>
  <c r="J599" i="8"/>
  <c r="I599" i="8"/>
  <c r="H599" i="8"/>
  <c r="G599" i="8"/>
  <c r="F599" i="8"/>
  <c r="P535" i="8"/>
  <c r="O535" i="8"/>
  <c r="N535" i="8"/>
  <c r="M535" i="8"/>
  <c r="L535" i="8"/>
  <c r="K535" i="8"/>
  <c r="J535" i="8"/>
  <c r="I535" i="8"/>
  <c r="H535" i="8"/>
  <c r="G535" i="8"/>
  <c r="F535" i="8"/>
  <c r="P471" i="8"/>
  <c r="O471" i="8"/>
  <c r="N471" i="8"/>
  <c r="M471" i="8"/>
  <c r="L471" i="8"/>
  <c r="K471" i="8"/>
  <c r="J471" i="8"/>
  <c r="I471" i="8"/>
  <c r="H471" i="8"/>
  <c r="G471" i="8"/>
  <c r="F471" i="8"/>
  <c r="P407" i="8"/>
  <c r="O407" i="8"/>
  <c r="N407" i="8"/>
  <c r="M407" i="8"/>
  <c r="L407" i="8"/>
  <c r="K407" i="8"/>
  <c r="J407" i="8"/>
  <c r="I407" i="8"/>
  <c r="H407" i="8"/>
  <c r="G407" i="8"/>
  <c r="F407" i="8"/>
  <c r="P343" i="8"/>
  <c r="O343" i="8"/>
  <c r="N343" i="8"/>
  <c r="M343" i="8"/>
  <c r="L343" i="8"/>
  <c r="K343" i="8"/>
  <c r="J343" i="8"/>
  <c r="I343" i="8"/>
  <c r="H343" i="8"/>
  <c r="G343" i="8"/>
  <c r="F343" i="8"/>
  <c r="P279" i="8"/>
  <c r="O279" i="8"/>
  <c r="N279" i="8"/>
  <c r="M279" i="8"/>
  <c r="L279" i="8"/>
  <c r="K279" i="8"/>
  <c r="J279" i="8"/>
  <c r="I279" i="8"/>
  <c r="H279" i="8"/>
  <c r="G279" i="8"/>
  <c r="F279" i="8"/>
  <c r="P215" i="8"/>
  <c r="O215" i="8"/>
  <c r="N215" i="8"/>
  <c r="M215" i="8"/>
  <c r="L215" i="8"/>
  <c r="K215" i="8"/>
  <c r="J215" i="8"/>
  <c r="I215" i="8"/>
  <c r="H215" i="8"/>
  <c r="G215" i="8"/>
  <c r="F215" i="8"/>
  <c r="P151" i="8"/>
  <c r="O151" i="8"/>
  <c r="N151" i="8"/>
  <c r="M151" i="8"/>
  <c r="L151" i="8"/>
  <c r="K151" i="8"/>
  <c r="J151" i="8"/>
  <c r="I151" i="8"/>
  <c r="H151" i="8"/>
  <c r="G151" i="8"/>
  <c r="F151" i="8"/>
  <c r="P87" i="8"/>
  <c r="O87" i="8"/>
  <c r="N87" i="8"/>
  <c r="M87" i="8"/>
  <c r="L87" i="8"/>
  <c r="K87" i="8"/>
  <c r="J87" i="8"/>
  <c r="I87" i="8"/>
  <c r="H87" i="8"/>
  <c r="G87" i="8"/>
  <c r="F87" i="8"/>
  <c r="P23" i="8"/>
  <c r="O23" i="8"/>
  <c r="N23" i="8"/>
  <c r="M23" i="8"/>
  <c r="L23" i="8"/>
  <c r="K23" i="8"/>
  <c r="J23" i="8"/>
  <c r="I23" i="8"/>
  <c r="H23" i="8"/>
  <c r="G23" i="8"/>
  <c r="F23" i="8"/>
  <c r="P547" i="8"/>
  <c r="O547" i="8"/>
  <c r="N547" i="8"/>
  <c r="M547" i="8"/>
  <c r="L547" i="8"/>
  <c r="K547" i="8"/>
  <c r="J547" i="8"/>
  <c r="I547" i="8"/>
  <c r="H547" i="8"/>
  <c r="G547" i="8"/>
  <c r="F547" i="8"/>
  <c r="P371" i="8"/>
  <c r="O371" i="8"/>
  <c r="N371" i="8"/>
  <c r="M371" i="8"/>
  <c r="L371" i="8"/>
  <c r="K371" i="8"/>
  <c r="J371" i="8"/>
  <c r="I371" i="8"/>
  <c r="H371" i="8"/>
  <c r="G371" i="8"/>
  <c r="F371" i="8"/>
  <c r="P179" i="8"/>
  <c r="O179" i="8"/>
  <c r="N179" i="8"/>
  <c r="M179" i="8"/>
  <c r="L179" i="8"/>
  <c r="K179" i="8"/>
  <c r="J179" i="8"/>
  <c r="I179" i="8"/>
  <c r="H179" i="8"/>
  <c r="G179" i="8"/>
  <c r="F179" i="8"/>
  <c r="P713" i="8"/>
  <c r="O713" i="8"/>
  <c r="N713" i="8"/>
  <c r="M713" i="8"/>
  <c r="L713" i="8"/>
  <c r="K713" i="8"/>
  <c r="J713" i="8"/>
  <c r="I713" i="8"/>
  <c r="H713" i="8"/>
  <c r="G713" i="8"/>
  <c r="F713" i="8"/>
  <c r="P697" i="8"/>
  <c r="O697" i="8"/>
  <c r="N697" i="8"/>
  <c r="M697" i="8"/>
  <c r="L697" i="8"/>
  <c r="K697" i="8"/>
  <c r="J697" i="8"/>
  <c r="I697" i="8"/>
  <c r="H697" i="8"/>
  <c r="G697" i="8"/>
  <c r="F697" i="8"/>
  <c r="P681" i="8"/>
  <c r="O681" i="8"/>
  <c r="N681" i="8"/>
  <c r="M681" i="8"/>
  <c r="L681" i="8"/>
  <c r="K681" i="8"/>
  <c r="J681" i="8"/>
  <c r="I681" i="8"/>
  <c r="H681" i="8"/>
  <c r="G681" i="8"/>
  <c r="F681" i="8"/>
  <c r="P665" i="8"/>
  <c r="O665" i="8"/>
  <c r="N665" i="8"/>
  <c r="M665" i="8"/>
  <c r="L665" i="8"/>
  <c r="K665" i="8"/>
  <c r="J665" i="8"/>
  <c r="I665" i="8"/>
  <c r="H665" i="8"/>
  <c r="G665" i="8"/>
  <c r="F665" i="8"/>
  <c r="P649" i="8"/>
  <c r="O649" i="8"/>
  <c r="N649" i="8"/>
  <c r="M649" i="8"/>
  <c r="L649" i="8"/>
  <c r="K649" i="8"/>
  <c r="J649" i="8"/>
  <c r="I649" i="8"/>
  <c r="H649" i="8"/>
  <c r="G649" i="8"/>
  <c r="F649" i="8"/>
  <c r="P633" i="8"/>
  <c r="O633" i="8"/>
  <c r="N633" i="8"/>
  <c r="M633" i="8"/>
  <c r="L633" i="8"/>
  <c r="K633" i="8"/>
  <c r="J633" i="8"/>
  <c r="I633" i="8"/>
  <c r="H633" i="8"/>
  <c r="G633" i="8"/>
  <c r="F633" i="8"/>
  <c r="P617" i="8"/>
  <c r="O617" i="8"/>
  <c r="N617" i="8"/>
  <c r="M617" i="8"/>
  <c r="L617" i="8"/>
  <c r="K617" i="8"/>
  <c r="J617" i="8"/>
  <c r="I617" i="8"/>
  <c r="H617" i="8"/>
  <c r="G617" i="8"/>
  <c r="F617" i="8"/>
  <c r="P601" i="8"/>
  <c r="O601" i="8"/>
  <c r="N601" i="8"/>
  <c r="M601" i="8"/>
  <c r="L601" i="8"/>
  <c r="K601" i="8"/>
  <c r="J601" i="8"/>
  <c r="I601" i="8"/>
  <c r="H601" i="8"/>
  <c r="G601" i="8"/>
  <c r="F601" i="8"/>
  <c r="P585" i="8"/>
  <c r="O585" i="8"/>
  <c r="N585" i="8"/>
  <c r="M585" i="8"/>
  <c r="L585" i="8"/>
  <c r="K585" i="8"/>
  <c r="J585" i="8"/>
  <c r="I585" i="8"/>
  <c r="H585" i="8"/>
  <c r="G585" i="8"/>
  <c r="F585" i="8"/>
  <c r="P569" i="8"/>
  <c r="O569" i="8"/>
  <c r="N569" i="8"/>
  <c r="M569" i="8"/>
  <c r="L569" i="8"/>
  <c r="K569" i="8"/>
  <c r="J569" i="8"/>
  <c r="I569" i="8"/>
  <c r="H569" i="8"/>
  <c r="G569" i="8"/>
  <c r="F569" i="8"/>
  <c r="P553" i="8"/>
  <c r="O553" i="8"/>
  <c r="N553" i="8"/>
  <c r="M553" i="8"/>
  <c r="L553" i="8"/>
  <c r="K553" i="8"/>
  <c r="J553" i="8"/>
  <c r="I553" i="8"/>
  <c r="H553" i="8"/>
  <c r="G553" i="8"/>
  <c r="F553" i="8"/>
  <c r="P537" i="8"/>
  <c r="O537" i="8"/>
  <c r="N537" i="8"/>
  <c r="M537" i="8"/>
  <c r="L537" i="8"/>
  <c r="K537" i="8"/>
  <c r="J537" i="8"/>
  <c r="I537" i="8"/>
  <c r="H537" i="8"/>
  <c r="G537" i="8"/>
  <c r="F537" i="8"/>
  <c r="P521" i="8"/>
  <c r="O521" i="8"/>
  <c r="N521" i="8"/>
  <c r="M521" i="8"/>
  <c r="L521" i="8"/>
  <c r="K521" i="8"/>
  <c r="J521" i="8"/>
  <c r="I521" i="8"/>
  <c r="H521" i="8"/>
  <c r="G521" i="8"/>
  <c r="F521" i="8"/>
  <c r="P505" i="8"/>
  <c r="O505" i="8"/>
  <c r="N505" i="8"/>
  <c r="M505" i="8"/>
  <c r="L505" i="8"/>
  <c r="K505" i="8"/>
  <c r="J505" i="8"/>
  <c r="I505" i="8"/>
  <c r="H505" i="8"/>
  <c r="G505" i="8"/>
  <c r="F505" i="8"/>
  <c r="P489" i="8"/>
  <c r="O489" i="8"/>
  <c r="N489" i="8"/>
  <c r="M489" i="8"/>
  <c r="L489" i="8"/>
  <c r="K489" i="8"/>
  <c r="J489" i="8"/>
  <c r="I489" i="8"/>
  <c r="H489" i="8"/>
  <c r="G489" i="8"/>
  <c r="F489" i="8"/>
  <c r="P473" i="8"/>
  <c r="O473" i="8"/>
  <c r="N473" i="8"/>
  <c r="M473" i="8"/>
  <c r="L473" i="8"/>
  <c r="K473" i="8"/>
  <c r="J473" i="8"/>
  <c r="I473" i="8"/>
  <c r="H473" i="8"/>
  <c r="G473" i="8"/>
  <c r="F473" i="8"/>
  <c r="P441" i="8"/>
  <c r="O441" i="8"/>
  <c r="N441" i="8"/>
  <c r="M441" i="8"/>
  <c r="L441" i="8"/>
  <c r="K441" i="8"/>
  <c r="J441" i="8"/>
  <c r="I441" i="8"/>
  <c r="H441" i="8"/>
  <c r="G441" i="8"/>
  <c r="F441" i="8"/>
  <c r="P425" i="8"/>
  <c r="O425" i="8"/>
  <c r="N425" i="8"/>
  <c r="M425" i="8"/>
  <c r="L425" i="8"/>
  <c r="K425" i="8"/>
  <c r="J425" i="8"/>
  <c r="I425" i="8"/>
  <c r="H425" i="8"/>
  <c r="G425" i="8"/>
  <c r="F425" i="8"/>
  <c r="P409" i="8"/>
  <c r="O409" i="8"/>
  <c r="N409" i="8"/>
  <c r="M409" i="8"/>
  <c r="L409" i="8"/>
  <c r="K409" i="8"/>
  <c r="J409" i="8"/>
  <c r="I409" i="8"/>
  <c r="H409" i="8"/>
  <c r="G409" i="8"/>
  <c r="F409" i="8"/>
  <c r="P377" i="8"/>
  <c r="O377" i="8"/>
  <c r="N377" i="8"/>
  <c r="M377" i="8"/>
  <c r="L377" i="8"/>
  <c r="K377" i="8"/>
  <c r="J377" i="8"/>
  <c r="I377" i="8"/>
  <c r="H377" i="8"/>
  <c r="G377" i="8"/>
  <c r="F377" i="8"/>
  <c r="P337" i="8"/>
  <c r="O337" i="8"/>
  <c r="N337" i="8"/>
  <c r="M337" i="8"/>
  <c r="L337" i="8"/>
  <c r="K337" i="8"/>
  <c r="J337" i="8"/>
  <c r="I337" i="8"/>
  <c r="H337" i="8"/>
  <c r="G337" i="8"/>
  <c r="F337" i="8"/>
  <c r="P273" i="8"/>
  <c r="O273" i="8"/>
  <c r="N273" i="8"/>
  <c r="M273" i="8"/>
  <c r="L273" i="8"/>
  <c r="K273" i="8"/>
  <c r="J273" i="8"/>
  <c r="I273" i="8"/>
  <c r="H273" i="8"/>
  <c r="G273" i="8"/>
  <c r="F273" i="8"/>
  <c r="P233" i="8"/>
  <c r="O233" i="8"/>
  <c r="N233" i="8"/>
  <c r="M233" i="8"/>
  <c r="L233" i="8"/>
  <c r="K233" i="8"/>
  <c r="J233" i="8"/>
  <c r="I233" i="8"/>
  <c r="H233" i="8"/>
  <c r="G233" i="8"/>
  <c r="F233" i="8"/>
  <c r="P169" i="8"/>
  <c r="O169" i="8"/>
  <c r="N169" i="8"/>
  <c r="M169" i="8"/>
  <c r="L169" i="8"/>
  <c r="K169" i="8"/>
  <c r="J169" i="8"/>
  <c r="I169" i="8"/>
  <c r="H169" i="8"/>
  <c r="G169" i="8"/>
  <c r="F169" i="8"/>
  <c r="P105" i="8"/>
  <c r="O105" i="8"/>
  <c r="N105" i="8"/>
  <c r="M105" i="8"/>
  <c r="L105" i="8"/>
  <c r="K105" i="8"/>
  <c r="J105" i="8"/>
  <c r="I105" i="8"/>
  <c r="H105" i="8"/>
  <c r="G105" i="8"/>
  <c r="F105" i="8"/>
  <c r="P41" i="8"/>
  <c r="O41" i="8"/>
  <c r="N41" i="8"/>
  <c r="M41" i="8"/>
  <c r="L41" i="8"/>
  <c r="K41" i="8"/>
  <c r="J41" i="8"/>
  <c r="I41" i="8"/>
  <c r="H41" i="8"/>
  <c r="G41" i="8"/>
  <c r="F41" i="8"/>
  <c r="P17" i="8"/>
  <c r="O17" i="8"/>
  <c r="N17" i="8"/>
  <c r="M17" i="8"/>
  <c r="L17" i="8"/>
  <c r="K17" i="8"/>
  <c r="J17" i="8"/>
  <c r="I17" i="8"/>
  <c r="H17" i="8"/>
  <c r="G17" i="8"/>
  <c r="F17" i="8"/>
  <c r="P668" i="8"/>
  <c r="O668" i="8"/>
  <c r="N668" i="8"/>
  <c r="M668" i="8"/>
  <c r="L668" i="8"/>
  <c r="K668" i="8"/>
  <c r="J668" i="8"/>
  <c r="I668" i="8"/>
  <c r="H668" i="8"/>
  <c r="G668" i="8"/>
  <c r="F668" i="8"/>
  <c r="P652" i="8"/>
  <c r="O652" i="8"/>
  <c r="N652" i="8"/>
  <c r="M652" i="8"/>
  <c r="L652" i="8"/>
  <c r="K652" i="8"/>
  <c r="J652" i="8"/>
  <c r="I652" i="8"/>
  <c r="H652" i="8"/>
  <c r="G652" i="8"/>
  <c r="F652" i="8"/>
  <c r="P532" i="8"/>
  <c r="O532" i="8"/>
  <c r="N532" i="8"/>
  <c r="M532" i="8"/>
  <c r="L532" i="8"/>
  <c r="K532" i="8"/>
  <c r="J532" i="8"/>
  <c r="I532" i="8"/>
  <c r="H532" i="8"/>
  <c r="G532" i="8"/>
  <c r="F532" i="8"/>
  <c r="P516" i="8"/>
  <c r="O516" i="8"/>
  <c r="N516" i="8"/>
  <c r="M516" i="8"/>
  <c r="L516" i="8"/>
  <c r="K516" i="8"/>
  <c r="J516" i="8"/>
  <c r="I516" i="8"/>
  <c r="H516" i="8"/>
  <c r="G516" i="8"/>
  <c r="F516" i="8"/>
  <c r="P412" i="8"/>
  <c r="O412" i="8"/>
  <c r="N412" i="8"/>
  <c r="M412" i="8"/>
  <c r="L412" i="8"/>
  <c r="K412" i="8"/>
  <c r="J412" i="8"/>
  <c r="I412" i="8"/>
  <c r="H412" i="8"/>
  <c r="G412" i="8"/>
  <c r="F412" i="8"/>
  <c r="P396" i="8"/>
  <c r="O396" i="8"/>
  <c r="N396" i="8"/>
  <c r="M396" i="8"/>
  <c r="L396" i="8"/>
  <c r="K396" i="8"/>
  <c r="J396" i="8"/>
  <c r="I396" i="8"/>
  <c r="H396" i="8"/>
  <c r="G396" i="8"/>
  <c r="F396" i="8"/>
  <c r="P276" i="8"/>
  <c r="O276" i="8"/>
  <c r="N276" i="8"/>
  <c r="M276" i="8"/>
  <c r="L276" i="8"/>
  <c r="K276" i="8"/>
  <c r="J276" i="8"/>
  <c r="I276" i="8"/>
  <c r="H276" i="8"/>
  <c r="G276" i="8"/>
  <c r="F276" i="8"/>
  <c r="P260" i="8"/>
  <c r="O260" i="8"/>
  <c r="N260" i="8"/>
  <c r="M260" i="8"/>
  <c r="L260" i="8"/>
  <c r="K260" i="8"/>
  <c r="J260" i="8"/>
  <c r="I260" i="8"/>
  <c r="H260" i="8"/>
  <c r="G260" i="8"/>
  <c r="F260" i="8"/>
  <c r="P156" i="8"/>
  <c r="O156" i="8"/>
  <c r="N156" i="8"/>
  <c r="M156" i="8"/>
  <c r="L156" i="8"/>
  <c r="K156" i="8"/>
  <c r="J156" i="8"/>
  <c r="I156" i="8"/>
  <c r="H156" i="8"/>
  <c r="G156" i="8"/>
  <c r="F156" i="8"/>
  <c r="P140" i="8"/>
  <c r="O140" i="8"/>
  <c r="N140" i="8"/>
  <c r="M140" i="8"/>
  <c r="L140" i="8"/>
  <c r="K140" i="8"/>
  <c r="J140" i="8"/>
  <c r="I140" i="8"/>
  <c r="H140" i="8"/>
  <c r="G140" i="8"/>
  <c r="F140" i="8"/>
  <c r="P20" i="8"/>
  <c r="O20" i="8"/>
  <c r="N20" i="8"/>
  <c r="M20" i="8"/>
  <c r="L20" i="8"/>
  <c r="K20" i="8"/>
  <c r="J20" i="8"/>
  <c r="I20" i="8"/>
  <c r="H20" i="8"/>
  <c r="G20" i="8"/>
  <c r="F20" i="8"/>
  <c r="P318" i="8"/>
  <c r="O318" i="8"/>
  <c r="N318" i="8"/>
  <c r="M318" i="8"/>
  <c r="L318" i="8"/>
  <c r="K318" i="8"/>
  <c r="J318" i="8"/>
  <c r="I318" i="8"/>
  <c r="H318" i="8"/>
  <c r="G318" i="8"/>
  <c r="F318" i="8"/>
  <c r="P254" i="8"/>
  <c r="O254" i="8"/>
  <c r="N254" i="8"/>
  <c r="M254" i="8"/>
  <c r="L254" i="8"/>
  <c r="K254" i="8"/>
  <c r="J254" i="8"/>
  <c r="I254" i="8"/>
  <c r="H254" i="8"/>
  <c r="G254" i="8"/>
  <c r="F254" i="8"/>
  <c r="P190" i="8"/>
  <c r="O190" i="8"/>
  <c r="N190" i="8"/>
  <c r="M190" i="8"/>
  <c r="L190" i="8"/>
  <c r="K190" i="8"/>
  <c r="J190" i="8"/>
  <c r="I190" i="8"/>
  <c r="H190" i="8"/>
  <c r="G190" i="8"/>
  <c r="F190" i="8"/>
  <c r="P126" i="8"/>
  <c r="O126" i="8"/>
  <c r="N126" i="8"/>
  <c r="M126" i="8"/>
  <c r="L126" i="8"/>
  <c r="K126" i="8"/>
  <c r="J126" i="8"/>
  <c r="I126" i="8"/>
  <c r="H126" i="8"/>
  <c r="G126" i="8"/>
  <c r="F126" i="8"/>
  <c r="P62" i="8"/>
  <c r="O62" i="8"/>
  <c r="N62" i="8"/>
  <c r="M62" i="8"/>
  <c r="L62" i="8"/>
  <c r="K62" i="8"/>
  <c r="J62" i="8"/>
  <c r="I62" i="8"/>
  <c r="H62" i="8"/>
  <c r="G62" i="8"/>
  <c r="F62" i="8"/>
  <c r="P245" i="8"/>
  <c r="O245" i="8"/>
  <c r="N245" i="8"/>
  <c r="M245" i="8"/>
  <c r="L245" i="8"/>
  <c r="K245" i="8"/>
  <c r="J245" i="8"/>
  <c r="I245" i="8"/>
  <c r="H245" i="8"/>
  <c r="G245" i="8"/>
  <c r="F245" i="8"/>
  <c r="P213" i="8"/>
  <c r="O213" i="8"/>
  <c r="N213" i="8"/>
  <c r="M213" i="8"/>
  <c r="L213" i="8"/>
  <c r="K213" i="8"/>
  <c r="J213" i="8"/>
  <c r="I213" i="8"/>
  <c r="H213" i="8"/>
  <c r="G213" i="8"/>
  <c r="F213" i="8"/>
  <c r="P683" i="8"/>
  <c r="O683" i="8"/>
  <c r="N683" i="8"/>
  <c r="M683" i="8"/>
  <c r="L683" i="8"/>
  <c r="K683" i="8"/>
  <c r="J683" i="8"/>
  <c r="I683" i="8"/>
  <c r="H683" i="8"/>
  <c r="G683" i="8"/>
  <c r="F683" i="8"/>
  <c r="P491" i="8"/>
  <c r="O491" i="8"/>
  <c r="N491" i="8"/>
  <c r="M491" i="8"/>
  <c r="L491" i="8"/>
  <c r="K491" i="8"/>
  <c r="J491" i="8"/>
  <c r="I491" i="8"/>
  <c r="H491" i="8"/>
  <c r="G491" i="8"/>
  <c r="F491" i="8"/>
  <c r="P307" i="8"/>
  <c r="O307" i="8"/>
  <c r="N307" i="8"/>
  <c r="M307" i="8"/>
  <c r="L307" i="8"/>
  <c r="K307" i="8"/>
  <c r="J307" i="8"/>
  <c r="I307" i="8"/>
  <c r="H307" i="8"/>
  <c r="G307" i="8"/>
  <c r="F307" i="8"/>
  <c r="P131" i="8"/>
  <c r="O131" i="8"/>
  <c r="N131" i="8"/>
  <c r="M131" i="8"/>
  <c r="L131" i="8"/>
  <c r="K131" i="8"/>
  <c r="J131" i="8"/>
  <c r="I131" i="8"/>
  <c r="H131" i="8"/>
  <c r="G131" i="8"/>
  <c r="F131" i="8"/>
  <c r="P19" i="8"/>
  <c r="O19" i="8"/>
  <c r="N19" i="8"/>
  <c r="M19" i="8"/>
  <c r="L19" i="8"/>
  <c r="K19" i="8"/>
  <c r="J19" i="8"/>
  <c r="I19" i="8"/>
  <c r="H19" i="8"/>
  <c r="G19" i="8"/>
  <c r="F19" i="8"/>
  <c r="P714" i="8"/>
  <c r="O714" i="8"/>
  <c r="N714" i="8"/>
  <c r="M714" i="8"/>
  <c r="L714" i="8"/>
  <c r="K714" i="8"/>
  <c r="J714" i="8"/>
  <c r="I714" i="8"/>
  <c r="H714" i="8"/>
  <c r="G714" i="8"/>
  <c r="F714" i="8"/>
  <c r="P698" i="8"/>
  <c r="O698" i="8"/>
  <c r="N698" i="8"/>
  <c r="M698" i="8"/>
  <c r="L698" i="8"/>
  <c r="K698" i="8"/>
  <c r="J698" i="8"/>
  <c r="I698" i="8"/>
  <c r="H698" i="8"/>
  <c r="G698" i="8"/>
  <c r="F698" i="8"/>
  <c r="P682" i="8"/>
  <c r="O682" i="8"/>
  <c r="N682" i="8"/>
  <c r="M682" i="8"/>
  <c r="L682" i="8"/>
  <c r="K682" i="8"/>
  <c r="J682" i="8"/>
  <c r="I682" i="8"/>
  <c r="H682" i="8"/>
  <c r="G682" i="8"/>
  <c r="F682" i="8"/>
  <c r="P666" i="8"/>
  <c r="O666" i="8"/>
  <c r="N666" i="8"/>
  <c r="M666" i="8"/>
  <c r="L666" i="8"/>
  <c r="K666" i="8"/>
  <c r="J666" i="8"/>
  <c r="I666" i="8"/>
  <c r="H666" i="8"/>
  <c r="G666" i="8"/>
  <c r="F666" i="8"/>
  <c r="P650" i="8"/>
  <c r="O650" i="8"/>
  <c r="N650" i="8"/>
  <c r="M650" i="8"/>
  <c r="L650" i="8"/>
  <c r="K650" i="8"/>
  <c r="J650" i="8"/>
  <c r="I650" i="8"/>
  <c r="H650" i="8"/>
  <c r="G650" i="8"/>
  <c r="F650" i="8"/>
  <c r="P634" i="8"/>
  <c r="O634" i="8"/>
  <c r="N634" i="8"/>
  <c r="M634" i="8"/>
  <c r="L634" i="8"/>
  <c r="K634" i="8"/>
  <c r="J634" i="8"/>
  <c r="I634" i="8"/>
  <c r="H634" i="8"/>
  <c r="G634" i="8"/>
  <c r="F634" i="8"/>
  <c r="P618" i="8"/>
  <c r="O618" i="8"/>
  <c r="N618" i="8"/>
  <c r="M618" i="8"/>
  <c r="L618" i="8"/>
  <c r="K618" i="8"/>
  <c r="J618" i="8"/>
  <c r="I618" i="8"/>
  <c r="H618" i="8"/>
  <c r="G618" i="8"/>
  <c r="F618" i="8"/>
  <c r="P602" i="8"/>
  <c r="O602" i="8"/>
  <c r="N602" i="8"/>
  <c r="M602" i="8"/>
  <c r="L602" i="8"/>
  <c r="K602" i="8"/>
  <c r="J602" i="8"/>
  <c r="I602" i="8"/>
  <c r="H602" i="8"/>
  <c r="G602" i="8"/>
  <c r="F602" i="8"/>
  <c r="P586" i="8"/>
  <c r="O586" i="8"/>
  <c r="N586" i="8"/>
  <c r="M586" i="8"/>
  <c r="L586" i="8"/>
  <c r="K586" i="8"/>
  <c r="J586" i="8"/>
  <c r="I586" i="8"/>
  <c r="H586" i="8"/>
  <c r="G586" i="8"/>
  <c r="F586" i="8"/>
  <c r="P570" i="8"/>
  <c r="O570" i="8"/>
  <c r="N570" i="8"/>
  <c r="M570" i="8"/>
  <c r="L570" i="8"/>
  <c r="K570" i="8"/>
  <c r="J570" i="8"/>
  <c r="I570" i="8"/>
  <c r="H570" i="8"/>
  <c r="G570" i="8"/>
  <c r="F570" i="8"/>
  <c r="P554" i="8"/>
  <c r="O554" i="8"/>
  <c r="N554" i="8"/>
  <c r="M554" i="8"/>
  <c r="L554" i="8"/>
  <c r="K554" i="8"/>
  <c r="J554" i="8"/>
  <c r="I554" i="8"/>
  <c r="H554" i="8"/>
  <c r="G554" i="8"/>
  <c r="F554" i="8"/>
  <c r="P538" i="8"/>
  <c r="O538" i="8"/>
  <c r="N538" i="8"/>
  <c r="M538" i="8"/>
  <c r="L538" i="8"/>
  <c r="K538" i="8"/>
  <c r="J538" i="8"/>
  <c r="I538" i="8"/>
  <c r="H538" i="8"/>
  <c r="G538" i="8"/>
  <c r="F538" i="8"/>
  <c r="P522" i="8"/>
  <c r="O522" i="8"/>
  <c r="N522" i="8"/>
  <c r="M522" i="8"/>
  <c r="L522" i="8"/>
  <c r="K522" i="8"/>
  <c r="J522" i="8"/>
  <c r="I522" i="8"/>
  <c r="H522" i="8"/>
  <c r="G522" i="8"/>
  <c r="F522" i="8"/>
  <c r="P506" i="8"/>
  <c r="O506" i="8"/>
  <c r="N506" i="8"/>
  <c r="M506" i="8"/>
  <c r="L506" i="8"/>
  <c r="K506" i="8"/>
  <c r="J506" i="8"/>
  <c r="I506" i="8"/>
  <c r="H506" i="8"/>
  <c r="G506" i="8"/>
  <c r="F506" i="8"/>
  <c r="P490" i="8"/>
  <c r="O490" i="8"/>
  <c r="N490" i="8"/>
  <c r="M490" i="8"/>
  <c r="L490" i="8"/>
  <c r="K490" i="8"/>
  <c r="J490" i="8"/>
  <c r="I490" i="8"/>
  <c r="H490" i="8"/>
  <c r="G490" i="8"/>
  <c r="F490" i="8"/>
  <c r="P474" i="8"/>
  <c r="O474" i="8"/>
  <c r="N474" i="8"/>
  <c r="M474" i="8"/>
  <c r="L474" i="8"/>
  <c r="K474" i="8"/>
  <c r="J474" i="8"/>
  <c r="I474" i="8"/>
  <c r="H474" i="8"/>
  <c r="G474" i="8"/>
  <c r="F474" i="8"/>
  <c r="P458" i="8"/>
  <c r="O458" i="8"/>
  <c r="N458" i="8"/>
  <c r="M458" i="8"/>
  <c r="L458" i="8"/>
  <c r="K458" i="8"/>
  <c r="J458" i="8"/>
  <c r="I458" i="8"/>
  <c r="H458" i="8"/>
  <c r="G458" i="8"/>
  <c r="F458" i="8"/>
  <c r="P442" i="8"/>
  <c r="O442" i="8"/>
  <c r="N442" i="8"/>
  <c r="M442" i="8"/>
  <c r="L442" i="8"/>
  <c r="K442" i="8"/>
  <c r="J442" i="8"/>
  <c r="I442" i="8"/>
  <c r="H442" i="8"/>
  <c r="G442" i="8"/>
  <c r="F442" i="8"/>
  <c r="P426" i="8"/>
  <c r="O426" i="8"/>
  <c r="N426" i="8"/>
  <c r="M426" i="8"/>
  <c r="L426" i="8"/>
  <c r="K426" i="8"/>
  <c r="J426" i="8"/>
  <c r="I426" i="8"/>
  <c r="H426" i="8"/>
  <c r="G426" i="8"/>
  <c r="F426" i="8"/>
  <c r="P410" i="8"/>
  <c r="O410" i="8"/>
  <c r="N410" i="8"/>
  <c r="M410" i="8"/>
  <c r="L410" i="8"/>
  <c r="K410" i="8"/>
  <c r="J410" i="8"/>
  <c r="I410" i="8"/>
  <c r="H410" i="8"/>
  <c r="G410" i="8"/>
  <c r="F410" i="8"/>
  <c r="P394" i="8"/>
  <c r="O394" i="8"/>
  <c r="N394" i="8"/>
  <c r="M394" i="8"/>
  <c r="L394" i="8"/>
  <c r="K394" i="8"/>
  <c r="J394" i="8"/>
  <c r="I394" i="8"/>
  <c r="H394" i="8"/>
  <c r="G394" i="8"/>
  <c r="F394" i="8"/>
  <c r="P378" i="8"/>
  <c r="O378" i="8"/>
  <c r="N378" i="8"/>
  <c r="M378" i="8"/>
  <c r="L378" i="8"/>
  <c r="K378" i="8"/>
  <c r="J378" i="8"/>
  <c r="I378" i="8"/>
  <c r="H378" i="8"/>
  <c r="G378" i="8"/>
  <c r="F378" i="8"/>
  <c r="P338" i="8"/>
  <c r="O338" i="8"/>
  <c r="N338" i="8"/>
  <c r="M338" i="8"/>
  <c r="L338" i="8"/>
  <c r="K338" i="8"/>
  <c r="J338" i="8"/>
  <c r="I338" i="8"/>
  <c r="H338" i="8"/>
  <c r="G338" i="8"/>
  <c r="F338" i="8"/>
  <c r="P274" i="8"/>
  <c r="O274" i="8"/>
  <c r="N274" i="8"/>
  <c r="M274" i="8"/>
  <c r="L274" i="8"/>
  <c r="K274" i="8"/>
  <c r="J274" i="8"/>
  <c r="I274" i="8"/>
  <c r="H274" i="8"/>
  <c r="G274" i="8"/>
  <c r="F274" i="8"/>
  <c r="P210" i="8"/>
  <c r="O210" i="8"/>
  <c r="N210" i="8"/>
  <c r="M210" i="8"/>
  <c r="L210" i="8"/>
  <c r="K210" i="8"/>
  <c r="J210" i="8"/>
  <c r="I210" i="8"/>
  <c r="H210" i="8"/>
  <c r="G210" i="8"/>
  <c r="F210" i="8"/>
  <c r="P146" i="8"/>
  <c r="O146" i="8"/>
  <c r="N146" i="8"/>
  <c r="M146" i="8"/>
  <c r="L146" i="8"/>
  <c r="K146" i="8"/>
  <c r="J146" i="8"/>
  <c r="I146" i="8"/>
  <c r="H146" i="8"/>
  <c r="G146" i="8"/>
  <c r="F146" i="8"/>
  <c r="P82" i="8"/>
  <c r="O82" i="8"/>
  <c r="N82" i="8"/>
  <c r="M82" i="8"/>
  <c r="L82" i="8"/>
  <c r="K82" i="8"/>
  <c r="J82" i="8"/>
  <c r="I82" i="8"/>
  <c r="H82" i="8"/>
  <c r="G82" i="8"/>
  <c r="F82" i="8"/>
  <c r="P18" i="8"/>
  <c r="O18" i="8"/>
  <c r="N18" i="8"/>
  <c r="M18" i="8"/>
  <c r="L18" i="8"/>
  <c r="K18" i="8"/>
  <c r="J18" i="8"/>
  <c r="I18" i="8"/>
  <c r="H18" i="8"/>
  <c r="G18" i="8"/>
  <c r="F18" i="8"/>
  <c r="P699" i="8"/>
  <c r="O699" i="8"/>
  <c r="N699" i="8"/>
  <c r="M699" i="8"/>
  <c r="L699" i="8"/>
  <c r="K699" i="8"/>
  <c r="J699" i="8"/>
  <c r="I699" i="8"/>
  <c r="H699" i="8"/>
  <c r="G699" i="8"/>
  <c r="F699" i="8"/>
  <c r="P579" i="8"/>
  <c r="O579" i="8"/>
  <c r="N579" i="8"/>
  <c r="M579" i="8"/>
  <c r="L579" i="8"/>
  <c r="K579" i="8"/>
  <c r="J579" i="8"/>
  <c r="I579" i="8"/>
  <c r="H579" i="8"/>
  <c r="G579" i="8"/>
  <c r="F579" i="8"/>
  <c r="P363" i="8"/>
  <c r="O363" i="8"/>
  <c r="N363" i="8"/>
  <c r="M363" i="8"/>
  <c r="L363" i="8"/>
  <c r="K363" i="8"/>
  <c r="J363" i="8"/>
  <c r="I363" i="8"/>
  <c r="H363" i="8"/>
  <c r="G363" i="8"/>
  <c r="F363" i="8"/>
  <c r="P163" i="8"/>
  <c r="O163" i="8"/>
  <c r="N163" i="8"/>
  <c r="M163" i="8"/>
  <c r="L163" i="8"/>
  <c r="K163" i="8"/>
  <c r="J163" i="8"/>
  <c r="I163" i="8"/>
  <c r="H163" i="8"/>
  <c r="G163" i="8"/>
  <c r="F163" i="8"/>
  <c r="P192" i="8"/>
  <c r="O192" i="8"/>
  <c r="N192" i="8"/>
  <c r="M192" i="8"/>
  <c r="L192" i="8"/>
  <c r="K192" i="8"/>
  <c r="J192" i="8"/>
  <c r="I192" i="8"/>
  <c r="H192" i="8"/>
  <c r="G192" i="8"/>
  <c r="F192" i="8"/>
  <c r="P48" i="8"/>
  <c r="O48" i="8"/>
  <c r="N48" i="8"/>
  <c r="M48" i="8"/>
  <c r="L48" i="8"/>
  <c r="K48" i="8"/>
  <c r="J48" i="8"/>
  <c r="I48" i="8"/>
  <c r="H48" i="8"/>
  <c r="G48" i="8"/>
  <c r="F48" i="8"/>
  <c r="P326" i="8"/>
  <c r="O326" i="8"/>
  <c r="N326" i="8"/>
  <c r="M326" i="8"/>
  <c r="L326" i="8"/>
  <c r="K326" i="8"/>
  <c r="J326" i="8"/>
  <c r="I326" i="8"/>
  <c r="H326" i="8"/>
  <c r="G326" i="8"/>
  <c r="F326" i="8"/>
  <c r="P262" i="8"/>
  <c r="O262" i="8"/>
  <c r="N262" i="8"/>
  <c r="M262" i="8"/>
  <c r="L262" i="8"/>
  <c r="K262" i="8"/>
  <c r="J262" i="8"/>
  <c r="I262" i="8"/>
  <c r="H262" i="8"/>
  <c r="G262" i="8"/>
  <c r="F262" i="8"/>
  <c r="P198" i="8"/>
  <c r="O198" i="8"/>
  <c r="N198" i="8"/>
  <c r="M198" i="8"/>
  <c r="L198" i="8"/>
  <c r="K198" i="8"/>
  <c r="J198" i="8"/>
  <c r="I198" i="8"/>
  <c r="H198" i="8"/>
  <c r="G198" i="8"/>
  <c r="F198" i="8"/>
  <c r="P134" i="8"/>
  <c r="O134" i="8"/>
  <c r="N134" i="8"/>
  <c r="M134" i="8"/>
  <c r="L134" i="8"/>
  <c r="K134" i="8"/>
  <c r="J134" i="8"/>
  <c r="I134" i="8"/>
  <c r="H134" i="8"/>
  <c r="G134" i="8"/>
  <c r="F134" i="8"/>
  <c r="P70" i="8"/>
  <c r="O70" i="8"/>
  <c r="N70" i="8"/>
  <c r="M70" i="8"/>
  <c r="L70" i="8"/>
  <c r="K70" i="8"/>
  <c r="J70" i="8"/>
  <c r="I70" i="8"/>
  <c r="H70" i="8"/>
  <c r="G70" i="8"/>
  <c r="F70" i="8"/>
  <c r="P709" i="8"/>
  <c r="O709" i="8"/>
  <c r="N709" i="8"/>
  <c r="M709" i="8"/>
  <c r="L709" i="8"/>
  <c r="K709" i="8"/>
  <c r="J709" i="8"/>
  <c r="I709" i="8"/>
  <c r="H709" i="8"/>
  <c r="G709" i="8"/>
  <c r="F709" i="8"/>
  <c r="P685" i="8"/>
  <c r="O685" i="8"/>
  <c r="N685" i="8"/>
  <c r="M685" i="8"/>
  <c r="L685" i="8"/>
  <c r="K685" i="8"/>
  <c r="J685" i="8"/>
  <c r="I685" i="8"/>
  <c r="H685" i="8"/>
  <c r="G685" i="8"/>
  <c r="F685" i="8"/>
  <c r="P541" i="8"/>
  <c r="O541" i="8"/>
  <c r="N541" i="8"/>
  <c r="M541" i="8"/>
  <c r="L541" i="8"/>
  <c r="K541" i="8"/>
  <c r="J541" i="8"/>
  <c r="I541" i="8"/>
  <c r="H541" i="8"/>
  <c r="G541" i="8"/>
  <c r="F541" i="8"/>
  <c r="P557" i="8"/>
  <c r="O557" i="8"/>
  <c r="N557" i="8"/>
  <c r="M557" i="8"/>
  <c r="L557" i="8"/>
  <c r="K557" i="8"/>
  <c r="J557" i="8"/>
  <c r="I557" i="8"/>
  <c r="H557" i="8"/>
  <c r="G557" i="8"/>
  <c r="F557" i="8"/>
  <c r="P533" i="8"/>
  <c r="O533" i="8"/>
  <c r="N533" i="8"/>
  <c r="M533" i="8"/>
  <c r="L533" i="8"/>
  <c r="K533" i="8"/>
  <c r="J533" i="8"/>
  <c r="I533" i="8"/>
  <c r="H533" i="8"/>
  <c r="G533" i="8"/>
  <c r="F533" i="8"/>
  <c r="P461" i="8"/>
  <c r="O461" i="8"/>
  <c r="N461" i="8"/>
  <c r="M461" i="8"/>
  <c r="L461" i="8"/>
  <c r="K461" i="8"/>
  <c r="J461" i="8"/>
  <c r="I461" i="8"/>
  <c r="H461" i="8"/>
  <c r="G461" i="8"/>
  <c r="F461" i="8"/>
  <c r="P437" i="8"/>
  <c r="O437" i="8"/>
  <c r="N437" i="8"/>
  <c r="M437" i="8"/>
  <c r="L437" i="8"/>
  <c r="K437" i="8"/>
  <c r="J437" i="8"/>
  <c r="I437" i="8"/>
  <c r="H437" i="8"/>
  <c r="G437" i="8"/>
  <c r="F437" i="8"/>
  <c r="P405" i="8"/>
  <c r="O405" i="8"/>
  <c r="N405" i="8"/>
  <c r="M405" i="8"/>
  <c r="L405" i="8"/>
  <c r="K405" i="8"/>
  <c r="J405" i="8"/>
  <c r="I405" i="8"/>
  <c r="H405" i="8"/>
  <c r="G405" i="8"/>
  <c r="F405" i="8"/>
  <c r="P373" i="8"/>
  <c r="O373" i="8"/>
  <c r="N373" i="8"/>
  <c r="M373" i="8"/>
  <c r="L373" i="8"/>
  <c r="K373" i="8"/>
  <c r="J373" i="8"/>
  <c r="I373" i="8"/>
  <c r="H373" i="8"/>
  <c r="G373" i="8"/>
  <c r="F373" i="8"/>
  <c r="P349" i="8"/>
  <c r="O349" i="8"/>
  <c r="N349" i="8"/>
  <c r="M349" i="8"/>
  <c r="L349" i="8"/>
  <c r="K349" i="8"/>
  <c r="J349" i="8"/>
  <c r="I349" i="8"/>
  <c r="H349" i="8"/>
  <c r="G349" i="8"/>
  <c r="F349" i="8"/>
  <c r="P237" i="8"/>
  <c r="O237" i="8"/>
  <c r="N237" i="8"/>
  <c r="M237" i="8"/>
  <c r="L237" i="8"/>
  <c r="K237" i="8"/>
  <c r="J237" i="8"/>
  <c r="I237" i="8"/>
  <c r="H237" i="8"/>
  <c r="G237" i="8"/>
  <c r="F237" i="8"/>
  <c r="P525" i="8"/>
  <c r="O525" i="8"/>
  <c r="N525" i="8"/>
  <c r="M525" i="8"/>
  <c r="L525" i="8"/>
  <c r="K525" i="8"/>
  <c r="J525" i="8"/>
  <c r="I525" i="8"/>
  <c r="H525" i="8"/>
  <c r="G525" i="8"/>
  <c r="F525" i="8"/>
  <c r="P381" i="8"/>
  <c r="O381" i="8"/>
  <c r="N381" i="8"/>
  <c r="M381" i="8"/>
  <c r="L381" i="8"/>
  <c r="K381" i="8"/>
  <c r="J381" i="8"/>
  <c r="I381" i="8"/>
  <c r="H381" i="8"/>
  <c r="G381" i="8"/>
  <c r="F381" i="8"/>
  <c r="P13" i="8"/>
  <c r="O13" i="8"/>
  <c r="N13" i="8"/>
  <c r="M13" i="8"/>
  <c r="L13" i="8"/>
  <c r="K13" i="8"/>
  <c r="J13" i="8"/>
  <c r="I13" i="8"/>
  <c r="H13" i="8"/>
  <c r="G13" i="8"/>
  <c r="F13" i="8"/>
  <c r="P725" i="8"/>
  <c r="O725" i="8"/>
  <c r="N725" i="8"/>
  <c r="M725" i="8"/>
  <c r="L725" i="8"/>
  <c r="K725" i="8"/>
  <c r="J725" i="8"/>
  <c r="I725" i="8"/>
  <c r="H725" i="8"/>
  <c r="G725" i="8"/>
  <c r="F725" i="8"/>
  <c r="P637" i="8"/>
  <c r="O637" i="8"/>
  <c r="N637" i="8"/>
  <c r="M637" i="8"/>
  <c r="L637" i="8"/>
  <c r="K637" i="8"/>
  <c r="J637" i="8"/>
  <c r="I637" i="8"/>
  <c r="H637" i="8"/>
  <c r="G637" i="8"/>
  <c r="F637" i="8"/>
  <c r="P621" i="8"/>
  <c r="O621" i="8"/>
  <c r="N621" i="8"/>
  <c r="M621" i="8"/>
  <c r="L621" i="8"/>
  <c r="K621" i="8"/>
  <c r="J621" i="8"/>
  <c r="I621" i="8"/>
  <c r="H621" i="8"/>
  <c r="G621" i="8"/>
  <c r="F621" i="8"/>
  <c r="P421" i="8"/>
  <c r="O421" i="8"/>
  <c r="N421" i="8"/>
  <c r="M421" i="8"/>
  <c r="L421" i="8"/>
  <c r="K421" i="8"/>
  <c r="J421" i="8"/>
  <c r="I421" i="8"/>
  <c r="H421" i="8"/>
  <c r="G421" i="8"/>
  <c r="F421" i="8"/>
  <c r="P485" i="8"/>
  <c r="O485" i="8"/>
  <c r="N485" i="8"/>
  <c r="M485" i="8"/>
  <c r="L485" i="8"/>
  <c r="K485" i="8"/>
  <c r="J485" i="8"/>
  <c r="I485" i="8"/>
  <c r="H485" i="8"/>
  <c r="G485" i="8"/>
  <c r="F485" i="8"/>
  <c r="P101" i="8"/>
  <c r="O101" i="8"/>
  <c r="N101" i="8"/>
  <c r="M101" i="8"/>
  <c r="L101" i="8"/>
  <c r="K101" i="8"/>
  <c r="J101" i="8"/>
  <c r="I101" i="8"/>
  <c r="H101" i="8"/>
  <c r="G101" i="8"/>
  <c r="F101" i="8"/>
  <c r="P413" i="8"/>
  <c r="O413" i="8"/>
  <c r="N413" i="8"/>
  <c r="M413" i="8"/>
  <c r="L413" i="8"/>
  <c r="K413" i="8"/>
  <c r="J413" i="8"/>
  <c r="I413" i="8"/>
  <c r="H413" i="8"/>
  <c r="G413" i="8"/>
  <c r="F413" i="8"/>
  <c r="P253" i="8"/>
  <c r="O253" i="8"/>
  <c r="N253" i="8"/>
  <c r="M253" i="8"/>
  <c r="L253" i="8"/>
  <c r="K253" i="8"/>
  <c r="J253" i="8"/>
  <c r="I253" i="8"/>
  <c r="H253" i="8"/>
  <c r="G253" i="8"/>
  <c r="F253" i="8"/>
  <c r="P29" i="8"/>
  <c r="O29" i="8"/>
  <c r="N29" i="8"/>
  <c r="M29" i="8"/>
  <c r="L29" i="8"/>
  <c r="K29" i="8"/>
  <c r="J29" i="8"/>
  <c r="I29" i="8"/>
  <c r="H29" i="8"/>
  <c r="G29" i="8"/>
  <c r="F29" i="8"/>
  <c r="P701" i="8"/>
  <c r="O701" i="8"/>
  <c r="N701" i="8"/>
  <c r="M701" i="8"/>
  <c r="L701" i="8"/>
  <c r="K701" i="8"/>
  <c r="J701" i="8"/>
  <c r="I701" i="8"/>
  <c r="H701" i="8"/>
  <c r="G701" i="8"/>
  <c r="F701" i="8"/>
  <c r="P549" i="8"/>
  <c r="O549" i="8"/>
  <c r="N549" i="8"/>
  <c r="M549" i="8"/>
  <c r="L549" i="8"/>
  <c r="K549" i="8"/>
  <c r="J549" i="8"/>
  <c r="I549" i="8"/>
  <c r="H549" i="8"/>
  <c r="G549" i="8"/>
  <c r="F549" i="8"/>
  <c r="P389" i="8"/>
  <c r="O389" i="8"/>
  <c r="N389" i="8"/>
  <c r="M389" i="8"/>
  <c r="L389" i="8"/>
  <c r="K389" i="8"/>
  <c r="J389" i="8"/>
  <c r="I389" i="8"/>
  <c r="H389" i="8"/>
  <c r="G389" i="8"/>
  <c r="F389" i="8"/>
  <c r="P605" i="8"/>
  <c r="O605" i="8"/>
  <c r="N605" i="8"/>
  <c r="M605" i="8"/>
  <c r="L605" i="8"/>
  <c r="K605" i="8"/>
  <c r="J605" i="8"/>
  <c r="I605" i="8"/>
  <c r="H605" i="8"/>
  <c r="G605" i="8"/>
  <c r="F605" i="8"/>
  <c r="P453" i="8"/>
  <c r="O453" i="8"/>
  <c r="N453" i="8"/>
  <c r="M453" i="8"/>
  <c r="L453" i="8"/>
  <c r="K453" i="8"/>
  <c r="J453" i="8"/>
  <c r="I453" i="8"/>
  <c r="H453" i="8"/>
  <c r="G453" i="8"/>
  <c r="F453" i="8"/>
  <c r="P301" i="8"/>
  <c r="O301" i="8"/>
  <c r="N301" i="8"/>
  <c r="M301" i="8"/>
  <c r="L301" i="8"/>
  <c r="K301" i="8"/>
  <c r="J301" i="8"/>
  <c r="I301" i="8"/>
  <c r="H301" i="8"/>
  <c r="G301" i="8"/>
  <c r="F301" i="8"/>
  <c r="P221" i="8"/>
  <c r="O221" i="8"/>
  <c r="N221" i="8"/>
  <c r="M221" i="8"/>
  <c r="L221" i="8"/>
  <c r="K221" i="8"/>
  <c r="J221" i="8"/>
  <c r="I221" i="8"/>
  <c r="H221" i="8"/>
  <c r="G221" i="8"/>
  <c r="F221" i="8"/>
  <c r="P69" i="8"/>
  <c r="O69" i="8"/>
  <c r="N69" i="8"/>
  <c r="M69" i="8"/>
  <c r="L69" i="8"/>
  <c r="K69" i="8"/>
  <c r="J69" i="8"/>
  <c r="I69" i="8"/>
  <c r="H69" i="8"/>
  <c r="G69" i="8"/>
  <c r="F69" i="8"/>
  <c r="P565" i="8"/>
  <c r="O565" i="8"/>
  <c r="N565" i="8"/>
  <c r="M565" i="8"/>
  <c r="L565" i="8"/>
  <c r="K565" i="8"/>
  <c r="J565" i="8"/>
  <c r="I565" i="8"/>
  <c r="H565" i="8"/>
  <c r="G565" i="8"/>
  <c r="F565" i="8"/>
  <c r="D357" i="8"/>
  <c r="D109" i="8"/>
  <c r="D429" i="8"/>
  <c r="D581" i="8"/>
  <c r="D669" i="8"/>
  <c r="D189" i="7"/>
  <c r="D277" i="7"/>
  <c r="D317" i="7"/>
  <c r="D341" i="7"/>
  <c r="D683" i="7"/>
  <c r="D474" i="7"/>
  <c r="D714" i="7"/>
  <c r="D637" i="7"/>
  <c r="D638" i="7"/>
  <c r="D530" i="7"/>
  <c r="D612" i="7"/>
  <c r="D630" i="7"/>
  <c r="D454" i="7"/>
  <c r="D579" i="7"/>
  <c r="D451" i="7"/>
  <c r="D544" i="7"/>
  <c r="D485" i="7"/>
  <c r="D641" i="7"/>
  <c r="D461" i="7"/>
  <c r="D584" i="7"/>
  <c r="D626" i="7"/>
  <c r="D572" i="7"/>
  <c r="D61" i="7"/>
  <c r="D635" i="7"/>
  <c r="D708" i="7"/>
  <c r="D590" i="7"/>
  <c r="D541" i="7"/>
  <c r="D698" i="7"/>
  <c r="D622" i="7"/>
  <c r="D205" i="7"/>
  <c r="D125" i="7"/>
  <c r="D333" i="7"/>
  <c r="D397" i="7"/>
  <c r="D471" i="7"/>
  <c r="D443" i="7"/>
  <c r="D468" i="7"/>
  <c r="D489" i="7"/>
  <c r="D687" i="7"/>
  <c r="D670" i="7"/>
  <c r="D573" i="7"/>
  <c r="D525" i="7"/>
  <c r="D475" i="7"/>
  <c r="D602" i="7"/>
  <c r="D481" i="7"/>
  <c r="D688" i="7"/>
  <c r="D574" i="7"/>
  <c r="D500" i="7"/>
  <c r="D473" i="7"/>
  <c r="D540" i="7"/>
  <c r="D634" i="7"/>
  <c r="D458" i="7"/>
  <c r="D533" i="7"/>
  <c r="D631" i="7"/>
  <c r="D677" i="7"/>
  <c r="D668" i="7"/>
  <c r="D725" i="7"/>
  <c r="D627" i="7"/>
  <c r="D625" i="7"/>
  <c r="D695" i="7"/>
  <c r="D445" i="7"/>
  <c r="D691" i="7"/>
  <c r="D655" i="7"/>
  <c r="D495" i="7"/>
  <c r="D645" i="7"/>
  <c r="D657" i="7"/>
  <c r="D509" i="7"/>
  <c r="D642" i="7"/>
  <c r="D479" i="7"/>
  <c r="D654" i="7"/>
  <c r="D491" i="7"/>
  <c r="D594" i="7"/>
  <c r="D711" i="7"/>
  <c r="D581" i="7"/>
  <c r="D724" i="7"/>
  <c r="D681" i="7"/>
  <c r="D646" i="7"/>
  <c r="D628" i="7"/>
  <c r="D497" i="7"/>
  <c r="D490" i="7"/>
  <c r="D718" i="7"/>
  <c r="D604" i="7"/>
  <c r="D702" i="7"/>
  <c r="D486" i="7"/>
  <c r="D639" i="7"/>
  <c r="D549" i="7"/>
  <c r="D674" i="7"/>
  <c r="D465" i="7"/>
  <c r="D659" i="7"/>
  <c r="D567" i="7"/>
  <c r="D686" i="7"/>
  <c r="D715" i="7"/>
  <c r="D598" i="7"/>
  <c r="D510" i="7"/>
  <c r="D565" i="7"/>
  <c r="D600" i="7"/>
  <c r="D536" i="7"/>
  <c r="D610" i="7"/>
  <c r="D699" i="7"/>
  <c r="D522" i="7"/>
  <c r="D550" i="7"/>
  <c r="D508" i="7"/>
  <c r="D560" i="7"/>
  <c r="D551" i="7"/>
  <c r="D597" i="7"/>
  <c r="D456" i="7"/>
  <c r="D643" i="7"/>
  <c r="D493" i="7"/>
  <c r="D452" i="7"/>
  <c r="D467" i="7"/>
  <c r="D523" i="7"/>
  <c r="D721" i="7"/>
  <c r="D620" i="7"/>
  <c r="D585" i="7"/>
  <c r="D476" i="7"/>
  <c r="D539" i="7"/>
  <c r="D537" i="7"/>
  <c r="D488" i="7"/>
  <c r="D710" i="7"/>
  <c r="D501" i="7"/>
  <c r="D515" i="7"/>
  <c r="D717" i="7"/>
  <c r="D562" i="7"/>
  <c r="D692" i="7"/>
  <c r="D722" i="7"/>
  <c r="D601" i="7"/>
  <c r="D440" i="7"/>
  <c r="D504" i="7"/>
  <c r="D478" i="7"/>
  <c r="D505" i="7"/>
  <c r="D716" i="7"/>
  <c r="D666" i="7"/>
  <c r="D578" i="7"/>
  <c r="D499" i="7"/>
  <c r="D680" i="7"/>
  <c r="D591" i="7"/>
  <c r="D570" i="7"/>
  <c r="D577" i="7"/>
  <c r="D617" i="7"/>
  <c r="D664" i="7"/>
  <c r="D464" i="7"/>
  <c r="D571" i="7"/>
  <c r="D647" i="7"/>
  <c r="D707" i="7"/>
  <c r="D682" i="7"/>
  <c r="D614" i="7"/>
  <c r="D447" i="7"/>
  <c r="D438" i="7"/>
  <c r="D685" i="7"/>
  <c r="D653" i="7"/>
  <c r="D586" i="7"/>
  <c r="D580" i="7"/>
  <c r="D498" i="7"/>
  <c r="D663" i="7"/>
  <c r="D496" i="7"/>
  <c r="D453" i="7"/>
  <c r="D658" i="7"/>
  <c r="D527" i="7"/>
  <c r="D516" i="7"/>
  <c r="D727" i="7"/>
  <c r="AD749" i="7" s="1"/>
  <c r="D697" i="7"/>
  <c r="D583" i="7"/>
  <c r="D487" i="7"/>
  <c r="D648" i="7"/>
  <c r="D534" i="7"/>
  <c r="D675" i="7"/>
  <c r="D719" i="7"/>
  <c r="D548" i="7"/>
  <c r="D558" i="7"/>
  <c r="D444" i="7"/>
  <c r="D459" i="7"/>
  <c r="D616" i="7"/>
  <c r="D704" i="7"/>
  <c r="D726" i="7"/>
  <c r="D618" i="7"/>
  <c r="D462" i="7"/>
  <c r="D621" i="7"/>
  <c r="D667" i="7"/>
  <c r="D609" i="7"/>
  <c r="D596" i="7"/>
  <c r="D521" i="7"/>
  <c r="D446" i="7"/>
  <c r="D588" i="7"/>
  <c r="D656" i="7"/>
  <c r="D599" i="7"/>
  <c r="D713" i="7"/>
  <c r="D623" i="7"/>
  <c r="D592" i="7"/>
  <c r="D652" i="7"/>
  <c r="D608" i="7"/>
  <c r="D483" i="7"/>
  <c r="D671" i="7"/>
  <c r="D466" i="7"/>
  <c r="D566" i="7"/>
  <c r="D503" i="7"/>
  <c r="D545" i="7"/>
  <c r="D706" i="7"/>
  <c r="D524" i="7"/>
  <c r="D660" i="7"/>
  <c r="D437" i="7"/>
  <c r="D564" i="7"/>
  <c r="D576" i="7"/>
  <c r="D552" i="7"/>
  <c r="D502" i="7"/>
  <c r="D507" i="7"/>
  <c r="D482" i="7"/>
  <c r="D556" i="7"/>
  <c r="D543" i="7"/>
  <c r="D693" i="7"/>
  <c r="D448" i="7"/>
  <c r="D632" i="7"/>
  <c r="D587" i="7"/>
  <c r="D520" i="7"/>
  <c r="D513" i="7"/>
  <c r="D518" i="7"/>
  <c r="D676" i="7"/>
  <c r="D633" i="7"/>
  <c r="D568" i="7"/>
  <c r="D531" i="7"/>
  <c r="D665" i="7"/>
  <c r="D463" i="7"/>
  <c r="D709" i="7"/>
  <c r="D542" i="7"/>
  <c r="D650" i="7"/>
  <c r="D472" i="7"/>
  <c r="D441" i="7"/>
  <c r="D662" i="7"/>
  <c r="D607" i="7"/>
  <c r="D514" i="7"/>
  <c r="D701" i="7"/>
  <c r="D678" i="7"/>
  <c r="D613" i="7"/>
  <c r="D506" i="7"/>
  <c r="D606" i="7"/>
  <c r="D703" i="7"/>
  <c r="D484" i="7"/>
  <c r="D470" i="7"/>
  <c r="D640" i="7"/>
  <c r="D589" i="7"/>
  <c r="D723" i="7"/>
  <c r="D480" i="7"/>
  <c r="D526" i="7"/>
  <c r="D700" i="7"/>
  <c r="D603" i="7"/>
  <c r="D624" i="7"/>
  <c r="D611" i="7"/>
  <c r="D529" i="7"/>
  <c r="D690" i="7"/>
  <c r="D547" i="7"/>
  <c r="D636" i="7"/>
  <c r="D669" i="7"/>
  <c r="D672" i="7"/>
  <c r="D492" i="7"/>
  <c r="D553" i="7"/>
  <c r="D593" i="7"/>
  <c r="D563" i="7"/>
  <c r="D619" i="7"/>
  <c r="D439" i="7"/>
  <c r="D512" i="7"/>
  <c r="D661" i="7"/>
  <c r="D517" i="7"/>
  <c r="D705" i="7"/>
  <c r="D575" i="7"/>
  <c r="D519" i="7"/>
  <c r="D557" i="7"/>
  <c r="D679" i="7"/>
  <c r="D689" i="7"/>
  <c r="D555" i="7"/>
  <c r="D546" i="7"/>
  <c r="D605" i="7"/>
  <c r="D538" i="7"/>
  <c r="D450" i="7"/>
  <c r="D712" i="7"/>
  <c r="D696" i="7"/>
  <c r="D615" i="7"/>
  <c r="D460" i="7"/>
  <c r="D649" i="7"/>
  <c r="D554" i="7"/>
  <c r="D561" i="7"/>
  <c r="D684" i="7"/>
  <c r="D694" i="7"/>
  <c r="D528" i="7"/>
  <c r="D595" i="7"/>
  <c r="D559" i="7"/>
  <c r="D442" i="7"/>
  <c r="D449" i="7"/>
  <c r="D582" i="7"/>
  <c r="D569" i="7"/>
  <c r="D455" i="7"/>
  <c r="D494" i="7"/>
  <c r="D629" i="7"/>
  <c r="D644" i="7"/>
  <c r="D511" i="7"/>
  <c r="D720" i="7"/>
  <c r="D651" i="7"/>
  <c r="D477" i="7"/>
  <c r="D532" i="7"/>
  <c r="D535" i="7"/>
  <c r="D469" i="7"/>
  <c r="D673" i="7"/>
  <c r="D457" i="7"/>
  <c r="D517" i="8"/>
  <c r="D309" i="7"/>
  <c r="D141" i="7"/>
  <c r="D173" i="7"/>
  <c r="D597" i="8"/>
  <c r="D589" i="8"/>
  <c r="D269" i="8"/>
  <c r="D165" i="8"/>
  <c r="D133" i="8"/>
  <c r="D197" i="7"/>
  <c r="D45" i="8"/>
  <c r="D365" i="7"/>
  <c r="D285" i="7"/>
  <c r="D395" i="7"/>
  <c r="D432" i="7"/>
  <c r="D86" i="7"/>
  <c r="D371" i="7"/>
  <c r="D409" i="7"/>
  <c r="D338" i="7"/>
  <c r="D265" i="7"/>
  <c r="D97" i="7"/>
  <c r="D276" i="7"/>
  <c r="D405" i="7"/>
  <c r="D410" i="7"/>
  <c r="D48" i="7"/>
  <c r="D134" i="7"/>
  <c r="D324" i="7"/>
  <c r="D89" i="7"/>
  <c r="D100" i="7"/>
  <c r="D33" i="7"/>
  <c r="D413" i="7"/>
  <c r="D247" i="7"/>
  <c r="D34" i="7"/>
  <c r="D16" i="7"/>
  <c r="D328" i="7"/>
  <c r="D131" i="7"/>
  <c r="D326" i="7"/>
  <c r="D225" i="7"/>
  <c r="D313" i="7"/>
  <c r="D237" i="7"/>
  <c r="D29" i="7"/>
  <c r="D226" i="7"/>
  <c r="D93" i="8" l="1"/>
  <c r="AD746" i="7"/>
  <c r="D101" i="8"/>
  <c r="AD747" i="7"/>
  <c r="AD745" i="7"/>
  <c r="AD748" i="7"/>
  <c r="AD744" i="7"/>
  <c r="D565" i="8"/>
  <c r="D29" i="8"/>
  <c r="D69" i="8"/>
  <c r="D725" i="8"/>
  <c r="D301" i="8"/>
  <c r="D413" i="8"/>
  <c r="D253" i="8"/>
  <c r="D389" i="8"/>
  <c r="D701" i="8"/>
  <c r="D381" i="8"/>
  <c r="D175" i="8"/>
  <c r="D119" i="8"/>
  <c r="D632" i="8"/>
  <c r="D437" i="8"/>
  <c r="D585" i="8"/>
  <c r="D549" i="8"/>
  <c r="D221" i="8"/>
  <c r="D621" i="8"/>
  <c r="D485" i="8"/>
  <c r="D637" i="8"/>
  <c r="D421" i="8"/>
  <c r="D605" i="8"/>
  <c r="D453" i="8"/>
  <c r="D468" i="8"/>
  <c r="D133" i="7"/>
  <c r="D28" i="7"/>
  <c r="D231" i="7"/>
  <c r="D391" i="7"/>
  <c r="D308" i="7"/>
  <c r="D24" i="7"/>
  <c r="D262" i="7"/>
  <c r="D269" i="7"/>
  <c r="D17" i="7"/>
  <c r="D243" i="7"/>
  <c r="D252" i="7"/>
  <c r="D20" i="7"/>
  <c r="D343" i="7"/>
  <c r="D51" i="7"/>
  <c r="D213" i="7"/>
  <c r="D294" i="7"/>
  <c r="D102" i="7"/>
  <c r="D235" i="7"/>
  <c r="D206" i="7"/>
  <c r="D116" i="7"/>
  <c r="D204" i="7"/>
  <c r="D25" i="7"/>
  <c r="D109" i="7"/>
  <c r="D302" i="7"/>
  <c r="D306" i="7"/>
  <c r="D287" i="7"/>
  <c r="D399" i="7"/>
  <c r="D412" i="7"/>
  <c r="D68" i="7"/>
  <c r="D361" i="7"/>
  <c r="D26" i="7"/>
  <c r="D367" i="7"/>
  <c r="D378" i="7"/>
  <c r="D227" i="7"/>
  <c r="D360" i="7"/>
  <c r="D218" i="7"/>
  <c r="D268" i="7"/>
  <c r="D182" i="7"/>
  <c r="D344" i="7"/>
  <c r="D11" i="7"/>
  <c r="D188" i="7"/>
  <c r="D239" i="7"/>
  <c r="D385" i="7"/>
  <c r="D27" i="7"/>
  <c r="D12" i="7"/>
  <c r="D425" i="7"/>
  <c r="D93" i="7"/>
  <c r="D38" i="7"/>
  <c r="D300" i="7"/>
  <c r="D286" i="7"/>
  <c r="D368" i="7"/>
  <c r="D122" i="7"/>
  <c r="D255" i="7"/>
  <c r="D157" i="7"/>
  <c r="D253" i="7"/>
  <c r="D14" i="7"/>
  <c r="D319" i="7"/>
  <c r="D314" i="7"/>
  <c r="D19" i="7"/>
  <c r="D47" i="7"/>
  <c r="D337" i="7"/>
  <c r="D124" i="7"/>
  <c r="D184" i="7"/>
  <c r="D281" i="7"/>
  <c r="D394" i="7"/>
  <c r="D94" i="7"/>
  <c r="D389" i="7"/>
  <c r="D208" i="7"/>
  <c r="D174" i="7"/>
  <c r="D211" i="7"/>
  <c r="D126" i="7"/>
  <c r="D76" i="7"/>
  <c r="D311" i="7"/>
  <c r="D75" i="7"/>
  <c r="D374" i="7"/>
  <c r="D386" i="7"/>
  <c r="D396" i="7"/>
  <c r="D146" i="7"/>
  <c r="D140" i="7"/>
  <c r="D106" i="7"/>
  <c r="D364" i="7"/>
  <c r="D161" i="7"/>
  <c r="D137" i="7"/>
  <c r="D217" i="7"/>
  <c r="D194" i="7"/>
  <c r="D345" i="7"/>
  <c r="D420" i="7"/>
  <c r="D180" i="7"/>
  <c r="D175" i="7"/>
  <c r="D91" i="7"/>
  <c r="D199" i="7"/>
  <c r="D288" i="7"/>
  <c r="D381" i="7"/>
  <c r="D195" i="7"/>
  <c r="D426" i="7"/>
  <c r="D264" i="7"/>
  <c r="D135" i="7"/>
  <c r="D232" i="7"/>
  <c r="D21" i="7"/>
  <c r="D149" i="7"/>
  <c r="D165" i="7"/>
  <c r="D191" i="7"/>
  <c r="D171" i="7"/>
  <c r="D216" i="7"/>
  <c r="D392" i="7"/>
  <c r="D408" i="7"/>
  <c r="D200" i="7"/>
  <c r="D280" i="7"/>
  <c r="D359" i="7"/>
  <c r="D152" i="7"/>
  <c r="D92" i="7"/>
  <c r="D56" i="7"/>
  <c r="D401" i="7"/>
  <c r="D229" i="7"/>
  <c r="D318" i="7"/>
  <c r="D256" i="7"/>
  <c r="D358" i="7"/>
  <c r="D316" i="7"/>
  <c r="D18" i="7"/>
  <c r="D98" i="7"/>
  <c r="D315" i="7"/>
  <c r="D407" i="7"/>
  <c r="D212" i="7"/>
  <c r="D377" i="7"/>
  <c r="D266" i="7"/>
  <c r="D330" i="7"/>
  <c r="D46" i="7"/>
  <c r="D348" i="7"/>
  <c r="D282" i="7"/>
  <c r="D325" i="7"/>
  <c r="D254" i="7"/>
  <c r="D416" i="7"/>
  <c r="D163" i="7"/>
  <c r="D366" i="7"/>
  <c r="D290" i="7"/>
  <c r="D187" i="7"/>
  <c r="D267" i="7"/>
  <c r="D169" i="7"/>
  <c r="D167" i="7"/>
  <c r="D403" i="7"/>
  <c r="D64" i="7"/>
  <c r="D415" i="7"/>
  <c r="D111" i="7"/>
  <c r="D104" i="7"/>
  <c r="D278" i="7"/>
  <c r="D143" i="7"/>
  <c r="D298" i="7"/>
  <c r="D82" i="7"/>
  <c r="D219" i="7"/>
  <c r="D190" i="7"/>
  <c r="D273" i="7"/>
  <c r="D210" i="7"/>
  <c r="D72" i="7"/>
  <c r="D370" i="7"/>
  <c r="D215" i="7"/>
  <c r="D400" i="7"/>
  <c r="D251" i="7"/>
  <c r="D164" i="7"/>
  <c r="D150" i="7"/>
  <c r="D221" i="7"/>
  <c r="D355" i="7"/>
  <c r="D107" i="7"/>
  <c r="D50" i="7"/>
  <c r="D145" i="7"/>
  <c r="D356" i="7"/>
  <c r="D52" i="7"/>
  <c r="D65" i="7"/>
  <c r="D80" i="7"/>
  <c r="D129" i="7"/>
  <c r="D81" i="7"/>
  <c r="D291" i="7"/>
  <c r="D58" i="7"/>
  <c r="D202" i="7"/>
  <c r="D329" i="7"/>
  <c r="D258" i="7"/>
  <c r="D151" i="7"/>
  <c r="D382" i="7"/>
  <c r="D193" i="7"/>
  <c r="D85" i="7"/>
  <c r="D241" i="7"/>
  <c r="D334" i="7"/>
  <c r="D153" i="7"/>
  <c r="D428" i="7"/>
  <c r="D390" i="7"/>
  <c r="D289" i="7"/>
  <c r="D250" i="7"/>
  <c r="D166" i="7"/>
  <c r="D402" i="7"/>
  <c r="D177" i="7"/>
  <c r="D261" i="7"/>
  <c r="D293" i="7"/>
  <c r="D406" i="7"/>
  <c r="D220" i="7"/>
  <c r="D62" i="7"/>
  <c r="D60" i="7"/>
  <c r="D434" i="7"/>
  <c r="D22" i="7"/>
  <c r="D37" i="7"/>
  <c r="D88" i="7"/>
  <c r="D357" i="7"/>
  <c r="D418" i="7"/>
  <c r="D90" i="7"/>
  <c r="D112" i="7"/>
  <c r="D424" i="7"/>
  <c r="D209" i="7"/>
  <c r="D84" i="7"/>
  <c r="D279" i="7"/>
  <c r="D303" i="7"/>
  <c r="D350" i="7"/>
  <c r="D41" i="7"/>
  <c r="D431" i="7"/>
  <c r="D158" i="7"/>
  <c r="D74" i="7"/>
  <c r="D148" i="7"/>
  <c r="D203" i="7"/>
  <c r="D172" i="7"/>
  <c r="D369" i="7"/>
  <c r="D49" i="7"/>
  <c r="D321" i="7"/>
  <c r="D245" i="7"/>
  <c r="D118" i="7"/>
  <c r="D23" i="7"/>
  <c r="D419" i="7"/>
  <c r="D138" i="7"/>
  <c r="D207" i="7"/>
  <c r="D351" i="7"/>
  <c r="D224" i="7"/>
  <c r="D284" i="7"/>
  <c r="D421" i="7"/>
  <c r="D238" i="7"/>
  <c r="D198" i="7"/>
  <c r="D136" i="7"/>
  <c r="D142" i="7"/>
  <c r="D176" i="7"/>
  <c r="D159" i="7"/>
  <c r="D380" i="7"/>
  <c r="D363" i="7"/>
  <c r="D83" i="7"/>
  <c r="D192" i="7"/>
  <c r="D162" i="7"/>
  <c r="D160" i="7"/>
  <c r="D222" i="7"/>
  <c r="D249" i="7"/>
  <c r="D301" i="7"/>
  <c r="D77" i="7"/>
  <c r="D119" i="7"/>
  <c r="D331" i="7"/>
  <c r="D272" i="7"/>
  <c r="D10" i="7"/>
  <c r="D186" i="7"/>
  <c r="D398" i="7"/>
  <c r="D110" i="7"/>
  <c r="D181" i="7"/>
  <c r="D9" i="7"/>
  <c r="D417" i="7"/>
  <c r="D70" i="7"/>
  <c r="D248" i="7"/>
  <c r="D223" i="7"/>
  <c r="D101" i="7"/>
  <c r="D296" i="7"/>
  <c r="D353" i="7"/>
  <c r="D263" i="7"/>
  <c r="D105" i="7"/>
  <c r="D44" i="7"/>
  <c r="D246" i="7"/>
  <c r="D13" i="7"/>
  <c r="D35" i="7"/>
  <c r="D270" i="7"/>
  <c r="D292" i="7"/>
  <c r="D53" i="7"/>
  <c r="D283" i="7"/>
  <c r="D123" i="7"/>
  <c r="D310" i="7"/>
  <c r="D240" i="7"/>
  <c r="D63" i="7"/>
  <c r="D185" i="7"/>
  <c r="D271" i="7"/>
  <c r="D42" i="7"/>
  <c r="D387" i="7"/>
  <c r="D139" i="7"/>
  <c r="D130" i="7"/>
  <c r="D99" i="7"/>
  <c r="D340" i="7"/>
  <c r="D43" i="7"/>
  <c r="D312" i="7"/>
  <c r="D362" i="7"/>
  <c r="D115" i="7"/>
  <c r="D423" i="7"/>
  <c r="D336" i="7"/>
  <c r="D436" i="7"/>
  <c r="D411" i="7"/>
  <c r="D45" i="7"/>
  <c r="D156" i="7"/>
  <c r="D132" i="7"/>
  <c r="D30" i="7"/>
  <c r="D154" i="7"/>
  <c r="D388" i="7"/>
  <c r="D379" i="7"/>
  <c r="D113" i="7"/>
  <c r="D295" i="7"/>
  <c r="D297" i="7"/>
  <c r="D244" i="7"/>
  <c r="D78" i="7"/>
  <c r="D127" i="7"/>
  <c r="D335" i="7"/>
  <c r="D103" i="7"/>
  <c r="D228" i="7"/>
  <c r="D108" i="7"/>
  <c r="D96" i="7"/>
  <c r="D170" i="7"/>
  <c r="D342" i="7"/>
  <c r="D422" i="7"/>
  <c r="D307" i="7"/>
  <c r="D354" i="7"/>
  <c r="D304" i="7"/>
  <c r="D372" i="7"/>
  <c r="D375" i="7"/>
  <c r="D95" i="7"/>
  <c r="D305" i="7"/>
  <c r="D236" i="7"/>
  <c r="D57" i="7"/>
  <c r="D79" i="7"/>
  <c r="D327" i="7"/>
  <c r="D393" i="7"/>
  <c r="D179" i="7"/>
  <c r="D73" i="7"/>
  <c r="D39" i="7"/>
  <c r="D55" i="7"/>
  <c r="D259" i="7"/>
  <c r="D69" i="7"/>
  <c r="D435" i="7"/>
  <c r="D230" i="7"/>
  <c r="D144" i="7"/>
  <c r="D121" i="7"/>
  <c r="D373" i="7"/>
  <c r="D59" i="7"/>
  <c r="D15" i="7"/>
  <c r="D233" i="7"/>
  <c r="D384" i="7"/>
  <c r="D196" i="7"/>
  <c r="D414" i="7"/>
  <c r="D87" i="7"/>
  <c r="D352" i="7"/>
  <c r="D275" i="7"/>
  <c r="D257" i="7"/>
  <c r="D349" i="7"/>
  <c r="D183" i="7"/>
  <c r="D260" i="7"/>
  <c r="D36" i="7"/>
  <c r="D40" i="7"/>
  <c r="D347" i="7"/>
  <c r="D147" i="7"/>
  <c r="D168" i="7"/>
  <c r="D201" i="7"/>
  <c r="D67" i="7"/>
  <c r="D346" i="7"/>
  <c r="D299" i="7"/>
  <c r="D32" i="7"/>
  <c r="D128" i="7"/>
  <c r="D404" i="7"/>
  <c r="D320" i="7"/>
  <c r="D120" i="7"/>
  <c r="D427" i="7"/>
  <c r="D214" i="7"/>
  <c r="D430" i="7"/>
  <c r="D71" i="7"/>
  <c r="D376" i="7"/>
  <c r="D234" i="7"/>
  <c r="D433" i="7"/>
  <c r="D114" i="7"/>
  <c r="D54" i="7"/>
  <c r="D66" i="7"/>
  <c r="D322" i="7"/>
  <c r="D274" i="7"/>
  <c r="D332" i="7"/>
  <c r="D31" i="7"/>
  <c r="D429" i="7"/>
  <c r="D155" i="7"/>
  <c r="D339" i="7"/>
  <c r="D178" i="7"/>
  <c r="D323" i="7"/>
  <c r="D383" i="7"/>
  <c r="D117" i="7"/>
  <c r="D242" i="7"/>
  <c r="D405" i="8"/>
  <c r="D237" i="8"/>
  <c r="D557" i="8"/>
  <c r="D349" i="8"/>
  <c r="D461" i="8"/>
  <c r="D533" i="8"/>
  <c r="D525" i="8"/>
  <c r="D18" i="8"/>
  <c r="D537" i="8"/>
  <c r="D328" i="8"/>
  <c r="D448" i="8"/>
  <c r="D503" i="8"/>
  <c r="D514" i="8"/>
  <c r="D333" i="8"/>
  <c r="D152" i="8"/>
  <c r="D504" i="8"/>
  <c r="D13" i="8"/>
  <c r="D234" i="8"/>
  <c r="D299" i="8"/>
  <c r="D266" i="8"/>
  <c r="D572" i="8"/>
  <c r="D706" i="8"/>
  <c r="D388" i="8"/>
  <c r="D638" i="8"/>
  <c r="D702" i="8"/>
  <c r="D708" i="8"/>
  <c r="D432" i="8"/>
  <c r="D373" i="8"/>
  <c r="D163" i="8"/>
  <c r="D700" i="8"/>
  <c r="D470" i="8"/>
  <c r="D595" i="8"/>
  <c r="D696" i="8"/>
  <c r="D107" i="8"/>
  <c r="D201" i="8"/>
  <c r="D258" i="8"/>
  <c r="D104" i="8"/>
  <c r="D277" i="8"/>
  <c r="D190" i="8"/>
  <c r="D302" i="8"/>
  <c r="D659" i="8"/>
  <c r="D402" i="8"/>
  <c r="D610" i="8"/>
  <c r="D685" i="8"/>
  <c r="D209" i="8"/>
  <c r="D457" i="8"/>
  <c r="D227" i="8"/>
  <c r="D339" i="8"/>
  <c r="D178" i="8"/>
  <c r="D386" i="8"/>
  <c r="D78" i="8"/>
  <c r="D372" i="8"/>
  <c r="D99" i="8"/>
  <c r="D596" i="8"/>
  <c r="D239" i="8"/>
  <c r="D200" i="8"/>
  <c r="D20" i="8"/>
  <c r="D75" i="8"/>
  <c r="D541" i="8"/>
  <c r="D709" i="8"/>
  <c r="D719" i="8"/>
  <c r="D649" i="8"/>
  <c r="D451" i="8"/>
  <c r="D699" i="8"/>
  <c r="D683" i="8"/>
  <c r="D21" i="8"/>
  <c r="D110" i="8"/>
  <c r="D417" i="8"/>
  <c r="D90" i="8"/>
  <c r="D693" i="8"/>
  <c r="D79" i="8"/>
  <c r="D509" i="8"/>
  <c r="D352" i="8"/>
  <c r="D516" i="8"/>
  <c r="D619" i="8"/>
  <c r="D512" i="8"/>
  <c r="D433" i="8"/>
  <c r="D211" i="8"/>
  <c r="D612" i="8"/>
  <c r="D322" i="8"/>
  <c r="D62" i="8"/>
  <c r="D199" i="8"/>
  <c r="D16" i="8"/>
  <c r="D539" i="8"/>
  <c r="D332" i="8"/>
  <c r="D588" i="8"/>
  <c r="D463" i="8"/>
  <c r="D216" i="8"/>
  <c r="D14" i="8"/>
  <c r="D574" i="8"/>
  <c r="D154" i="8"/>
  <c r="D579" i="8"/>
  <c r="D377" i="8"/>
  <c r="D473" i="8"/>
  <c r="D297" i="8"/>
  <c r="D678" i="8"/>
  <c r="D710" i="8"/>
  <c r="D97" i="8"/>
  <c r="D723" i="8"/>
  <c r="D148" i="8"/>
  <c r="D218" i="8"/>
  <c r="D195" i="8"/>
  <c r="D84" i="8"/>
  <c r="D82" i="8"/>
  <c r="D490" i="8"/>
  <c r="D409" i="8"/>
  <c r="D471" i="8"/>
  <c r="D240" i="8"/>
  <c r="D63" i="8"/>
  <c r="D92" i="8"/>
  <c r="D400" i="8"/>
  <c r="D271" i="8"/>
  <c r="D530" i="8"/>
  <c r="D31" i="8"/>
  <c r="D391" i="8"/>
  <c r="D362" i="8"/>
  <c r="D694" i="8"/>
  <c r="D727" i="8"/>
  <c r="AD749" i="8" s="1"/>
  <c r="D115" i="8"/>
  <c r="D137" i="8"/>
  <c r="D305" i="8"/>
  <c r="D465" i="8"/>
  <c r="D546" i="8"/>
  <c r="D531" i="8"/>
  <c r="D716" i="8"/>
  <c r="D698" i="8"/>
  <c r="D273" i="8"/>
  <c r="D697" i="8"/>
  <c r="D264" i="8"/>
  <c r="D384" i="8"/>
  <c r="D135" i="8"/>
  <c r="D559" i="8"/>
  <c r="D127" i="8"/>
  <c r="D383" i="8"/>
  <c r="D341" i="8"/>
  <c r="D552" i="8"/>
  <c r="D657" i="8"/>
  <c r="D146" i="8"/>
  <c r="D156" i="8"/>
  <c r="D630" i="8"/>
  <c r="D380" i="8"/>
  <c r="D423" i="8"/>
  <c r="D573" i="8"/>
  <c r="D690" i="8"/>
  <c r="D521" i="8"/>
  <c r="D656" i="8"/>
  <c r="D556" i="8"/>
  <c r="D499" i="8"/>
  <c r="D363" i="8"/>
  <c r="D193" i="8"/>
  <c r="D548" i="8"/>
  <c r="D181" i="8"/>
  <c r="D487" i="8"/>
  <c r="D123" i="8"/>
  <c r="D434" i="8"/>
  <c r="D66" i="8"/>
  <c r="D506" i="8"/>
  <c r="D170" i="8"/>
  <c r="D444" i="8"/>
  <c r="D406" i="8"/>
  <c r="D313" i="8"/>
  <c r="D314" i="8"/>
  <c r="D64" i="8"/>
  <c r="D225" i="8"/>
  <c r="D202" i="8"/>
  <c r="D230" i="8"/>
  <c r="D481" i="8"/>
  <c r="D482" i="8"/>
  <c r="D562" i="8"/>
  <c r="D558" i="8"/>
  <c r="D571" i="8"/>
  <c r="D675" i="8"/>
  <c r="D508" i="8"/>
  <c r="D246" i="8"/>
  <c r="D188" i="8"/>
  <c r="D724" i="8"/>
  <c r="D464" i="8"/>
  <c r="D399" i="8"/>
  <c r="D331" i="8"/>
  <c r="D337" i="8"/>
  <c r="D358" i="8"/>
  <c r="D486" i="8"/>
  <c r="D122" i="8"/>
  <c r="D646" i="8"/>
  <c r="D33" i="8"/>
  <c r="D316" i="8"/>
  <c r="D38" i="8"/>
  <c r="D267" i="8"/>
  <c r="D132" i="8"/>
  <c r="D49" i="8"/>
  <c r="D70" i="8"/>
  <c r="D538" i="8"/>
  <c r="D665" i="8"/>
  <c r="D663" i="8"/>
  <c r="D71" i="8"/>
  <c r="D205" i="8"/>
  <c r="D376" i="8"/>
  <c r="D496" i="8"/>
  <c r="D382" i="8"/>
  <c r="D392" i="8"/>
  <c r="D528" i="8"/>
  <c r="D276" i="8"/>
  <c r="D298" i="8"/>
  <c r="D308" i="8"/>
  <c r="D705" i="8"/>
  <c r="D203" i="8"/>
  <c r="D153" i="8"/>
  <c r="D340" i="8"/>
  <c r="D338" i="8"/>
  <c r="D682" i="8"/>
  <c r="D491" i="8"/>
  <c r="D360" i="8"/>
  <c r="D319" i="8"/>
  <c r="D575" i="8"/>
  <c r="D43" i="8"/>
  <c r="D102" i="8"/>
  <c r="D128" i="8"/>
  <c r="D479" i="8"/>
  <c r="D113" i="8"/>
  <c r="D424" i="8"/>
  <c r="D172" i="8"/>
  <c r="D309" i="8"/>
  <c r="D304" i="8"/>
  <c r="D661" i="8"/>
  <c r="D347" i="8"/>
  <c r="D692" i="8"/>
  <c r="D643" i="8"/>
  <c r="D142" i="8"/>
  <c r="D236" i="8"/>
  <c r="D293" i="8"/>
  <c r="D194" i="8"/>
  <c r="D198" i="8"/>
  <c r="D378" i="8"/>
  <c r="D390" i="8"/>
  <c r="D639" i="8"/>
  <c r="D435" i="8"/>
  <c r="D375" i="8"/>
  <c r="D631" i="8"/>
  <c r="D56" i="8"/>
  <c r="D616" i="8"/>
  <c r="D714" i="8"/>
  <c r="D447" i="8"/>
  <c r="D655" i="8"/>
  <c r="D83" i="8"/>
  <c r="D155" i="8"/>
  <c r="D164" i="8"/>
  <c r="D387" i="8"/>
  <c r="D348" i="8"/>
  <c r="D129" i="8"/>
  <c r="D150" i="8"/>
  <c r="D443" i="8"/>
  <c r="D650" i="8"/>
  <c r="D713" i="8"/>
  <c r="D412" i="8"/>
  <c r="D493" i="8"/>
  <c r="D44" i="8"/>
  <c r="D418" i="8"/>
  <c r="D67" i="8"/>
  <c r="D275" i="8"/>
  <c r="D284" i="8"/>
  <c r="D281" i="8"/>
  <c r="D346" i="8"/>
  <c r="D252" i="8"/>
  <c r="D365" i="8"/>
  <c r="D603" i="8"/>
  <c r="D476" i="8"/>
  <c r="D262" i="8"/>
  <c r="D522" i="8"/>
  <c r="D254" i="8"/>
  <c r="D296" i="8"/>
  <c r="D416" i="8"/>
  <c r="D536" i="8"/>
  <c r="D191" i="8"/>
  <c r="D35" i="8"/>
  <c r="D439" i="8"/>
  <c r="D306" i="8"/>
  <c r="D540" i="8"/>
  <c r="D477" i="8"/>
  <c r="D263" i="8"/>
  <c r="D519" i="8"/>
  <c r="D688" i="8"/>
  <c r="D228" i="8"/>
  <c r="D294" i="8"/>
  <c r="D241" i="8"/>
  <c r="D689" i="8"/>
  <c r="D89" i="8"/>
  <c r="D321" i="8"/>
  <c r="D68" i="8"/>
  <c r="D274" i="8"/>
  <c r="D307" i="8"/>
  <c r="D112" i="8"/>
  <c r="D568" i="8"/>
  <c r="D144" i="8"/>
  <c r="D103" i="8"/>
  <c r="D247" i="8"/>
  <c r="D642" i="8"/>
  <c r="D270" i="8"/>
  <c r="D183" i="8"/>
  <c r="D671" i="8"/>
  <c r="D197" i="8"/>
  <c r="D645" i="8"/>
  <c r="D245" i="8"/>
  <c r="D52" i="8"/>
  <c r="D238" i="8"/>
  <c r="D272" i="8"/>
  <c r="D544" i="8"/>
  <c r="D330" i="8"/>
  <c r="D73" i="8"/>
  <c r="D265" i="8"/>
  <c r="D577" i="8"/>
  <c r="D722" i="8"/>
  <c r="D404" i="8"/>
  <c r="D718" i="8"/>
  <c r="D116" i="8"/>
  <c r="D17" i="8"/>
  <c r="D681" i="8"/>
  <c r="D40" i="8"/>
  <c r="D379" i="8"/>
  <c r="D117" i="8"/>
  <c r="D720" i="8"/>
  <c r="D143" i="8"/>
  <c r="D527" i="8"/>
  <c r="D617" i="8"/>
  <c r="D222" i="8"/>
  <c r="D243" i="8"/>
  <c r="D534" i="8"/>
  <c r="D620" i="8"/>
  <c r="D436" i="8"/>
  <c r="D529" i="8"/>
  <c r="D721" i="8"/>
  <c r="D350" i="8"/>
  <c r="D542" i="8"/>
  <c r="D670" i="8"/>
  <c r="D147" i="8"/>
  <c r="D570" i="8"/>
  <c r="D569" i="8"/>
  <c r="D547" i="8"/>
  <c r="D23" i="8"/>
  <c r="D279" i="8"/>
  <c r="D303" i="8"/>
  <c r="D459" i="8"/>
  <c r="D232" i="8"/>
  <c r="D136" i="8"/>
  <c r="D55" i="8"/>
  <c r="D325" i="8"/>
  <c r="D320" i="8"/>
  <c r="D600" i="8"/>
  <c r="D478" i="8"/>
  <c r="D192" i="8"/>
  <c r="D19" i="8"/>
  <c r="D425" i="8"/>
  <c r="D563" i="8"/>
  <c r="D454" i="8"/>
  <c r="D57" i="8"/>
  <c r="D226" i="8"/>
  <c r="D653" i="8"/>
  <c r="D12" i="8"/>
  <c r="D77" i="8"/>
  <c r="D287" i="8"/>
  <c r="D456" i="8"/>
  <c r="D427" i="8"/>
  <c r="D291" i="8"/>
  <c r="D50" i="8"/>
  <c r="D622" i="8"/>
  <c r="D394" i="8"/>
  <c r="D623" i="8"/>
  <c r="D168" i="8"/>
  <c r="D120" i="8"/>
  <c r="D586" i="8"/>
  <c r="D644" i="8"/>
  <c r="D318" i="8"/>
  <c r="D72" i="8"/>
  <c r="D22" i="8"/>
  <c r="D98" i="8"/>
  <c r="D467" i="8"/>
  <c r="D385" i="8"/>
  <c r="D658" i="8"/>
  <c r="D229" i="8"/>
  <c r="D532" i="8"/>
  <c r="D553" i="8"/>
  <c r="D712" i="8"/>
  <c r="D419" i="8"/>
  <c r="D219" i="8"/>
  <c r="D629" i="8"/>
  <c r="D311" i="8"/>
  <c r="D594" i="8"/>
  <c r="D334" i="8"/>
  <c r="D590" i="8"/>
  <c r="D654" i="8"/>
  <c r="D261" i="8"/>
  <c r="D704" i="8"/>
  <c r="D140" i="8"/>
  <c r="D489" i="8"/>
  <c r="D65" i="8"/>
  <c r="D108" i="8"/>
  <c r="D359" i="8"/>
  <c r="D440" i="8"/>
  <c r="D166" i="8"/>
  <c r="D466" i="8"/>
  <c r="D587" i="8"/>
  <c r="D177" i="8"/>
  <c r="D395" i="8"/>
  <c r="D492" i="8"/>
  <c r="D217" i="8"/>
  <c r="D204" i="8"/>
  <c r="D460" i="8"/>
  <c r="D535" i="8"/>
  <c r="D428" i="8"/>
  <c r="D46" i="8"/>
  <c r="D353" i="8"/>
  <c r="D312" i="8"/>
  <c r="D554" i="8"/>
  <c r="D30" i="8"/>
  <c r="D149" i="8"/>
  <c r="D336" i="8"/>
  <c r="D47" i="8"/>
  <c r="D61" i="8"/>
  <c r="D488" i="8"/>
  <c r="D422" i="8"/>
  <c r="D213" i="8"/>
  <c r="D431" i="8"/>
  <c r="D51" i="8"/>
  <c r="D651" i="8"/>
  <c r="D566" i="8"/>
  <c r="D81" i="8"/>
  <c r="D636" i="8"/>
  <c r="D96" i="8"/>
  <c r="D25" i="8"/>
  <c r="D367" i="8"/>
  <c r="D176" i="8"/>
  <c r="D300" i="8"/>
  <c r="D351" i="8"/>
  <c r="D125" i="8"/>
  <c r="D695" i="8"/>
  <c r="D224" i="8"/>
  <c r="D648" i="8"/>
  <c r="D355" i="8"/>
  <c r="D283" i="8"/>
  <c r="D369" i="8"/>
  <c r="D625" i="8"/>
  <c r="D370" i="8"/>
  <c r="D578" i="8"/>
  <c r="D157" i="8"/>
  <c r="D189" i="8"/>
  <c r="D580" i="8"/>
  <c r="D602" i="8"/>
  <c r="D278" i="8"/>
  <c r="D680" i="8"/>
  <c r="D76" i="8"/>
  <c r="D8" i="8"/>
  <c r="D564" i="8"/>
  <c r="D235" i="8"/>
  <c r="D507" i="8"/>
  <c r="D173" i="8"/>
  <c r="D408" i="8"/>
  <c r="D513" i="8"/>
  <c r="D687" i="8"/>
  <c r="D27" i="8"/>
  <c r="D677" i="8"/>
  <c r="D233" i="8"/>
  <c r="D158" i="8"/>
  <c r="D480" i="8"/>
  <c r="D111" i="8"/>
  <c r="D495" i="8"/>
  <c r="D518" i="8"/>
  <c r="D186" i="8"/>
  <c r="D502" i="8"/>
  <c r="D289" i="8"/>
  <c r="D280" i="8"/>
  <c r="D640" i="8"/>
  <c r="D567" i="8"/>
  <c r="D641" i="8"/>
  <c r="D462" i="8"/>
  <c r="D526" i="8"/>
  <c r="D647" i="8"/>
  <c r="D288" i="8"/>
  <c r="D106" i="8"/>
  <c r="D249" i="8"/>
  <c r="D250" i="8"/>
  <c r="D403" i="8"/>
  <c r="D576" i="8"/>
  <c r="D138" i="8"/>
  <c r="D555" i="8"/>
  <c r="D593" i="8"/>
  <c r="D674" i="8"/>
  <c r="D26" i="8"/>
  <c r="D282" i="8"/>
  <c r="D411" i="8"/>
  <c r="D182" i="8"/>
  <c r="D634" i="8"/>
  <c r="D41" i="8"/>
  <c r="D633" i="8"/>
  <c r="D501" i="8"/>
  <c r="D715" i="8"/>
  <c r="D550" i="8"/>
  <c r="D171" i="8"/>
  <c r="D452" i="8"/>
  <c r="D672" i="8"/>
  <c r="D335" i="8"/>
  <c r="D95" i="8"/>
  <c r="D455" i="8"/>
  <c r="D441" i="8"/>
  <c r="D9" i="8"/>
  <c r="D397" i="8"/>
  <c r="D34" i="8"/>
  <c r="D212" i="8"/>
  <c r="D80" i="8"/>
  <c r="D36" i="8"/>
  <c r="D345" i="8"/>
  <c r="D100" i="8"/>
  <c r="D324" i="8"/>
  <c r="D169" i="8"/>
  <c r="D94" i="8"/>
  <c r="D582" i="8"/>
  <c r="D583" i="8"/>
  <c r="D445" i="8"/>
  <c r="D251" i="8"/>
  <c r="D598" i="8"/>
  <c r="D244" i="8"/>
  <c r="D139" i="8"/>
  <c r="D442" i="8"/>
  <c r="D668" i="8"/>
  <c r="D286" i="8"/>
  <c r="D342" i="8"/>
  <c r="D329" i="8"/>
  <c r="D673" i="8"/>
  <c r="D366" i="8"/>
  <c r="D494" i="8"/>
  <c r="D257" i="8"/>
  <c r="D210" i="8"/>
  <c r="D131" i="8"/>
  <c r="D87" i="8"/>
  <c r="D343" i="8"/>
  <c r="D599" i="8"/>
  <c r="D679" i="8"/>
  <c r="D584" i="8"/>
  <c r="D88" i="8"/>
  <c r="D545" i="8"/>
  <c r="D105" i="8"/>
  <c r="D187" i="8"/>
  <c r="D174" i="8"/>
  <c r="D393" i="8"/>
  <c r="D8" i="7"/>
  <c r="D497" i="8"/>
  <c r="D114" i="8"/>
  <c r="D498" i="8"/>
  <c r="D483" i="8"/>
  <c r="D310" i="8"/>
  <c r="D59" i="8"/>
  <c r="D613" i="8"/>
  <c r="D666" i="8"/>
  <c r="D601" i="8"/>
  <c r="D179" i="8"/>
  <c r="D151" i="8"/>
  <c r="D407" i="8"/>
  <c r="D662" i="8"/>
  <c r="D475" i="8"/>
  <c r="D484" i="8"/>
  <c r="D285" i="8"/>
  <c r="D608" i="8"/>
  <c r="D446" i="8"/>
  <c r="D327" i="8"/>
  <c r="D664" i="8"/>
  <c r="D42" i="8"/>
  <c r="D53" i="8"/>
  <c r="D374" i="8"/>
  <c r="D438" i="8"/>
  <c r="D667" i="8"/>
  <c r="D141" i="8"/>
  <c r="D420" i="8"/>
  <c r="D660" i="8"/>
  <c r="D118" i="8"/>
  <c r="D323" i="8"/>
  <c r="D426" i="8"/>
  <c r="D618" i="8"/>
  <c r="D126" i="8"/>
  <c r="D215" i="8"/>
  <c r="D592" i="8"/>
  <c r="D162" i="8"/>
  <c r="D604" i="8"/>
  <c r="D520" i="8"/>
  <c r="D560" i="8"/>
  <c r="D614" i="8"/>
  <c r="D615" i="8"/>
  <c r="D469" i="8"/>
  <c r="D161" i="8"/>
  <c r="D401" i="8"/>
  <c r="D37" i="8"/>
  <c r="D414" i="8"/>
  <c r="D606" i="8"/>
  <c r="D703" i="8"/>
  <c r="D39" i="8"/>
  <c r="D167" i="8"/>
  <c r="D543" i="8"/>
  <c r="D160" i="8"/>
  <c r="D24" i="8"/>
  <c r="D259" i="8"/>
  <c r="D60" i="8"/>
  <c r="D611" i="8"/>
  <c r="D159" i="8"/>
  <c r="D635" i="8"/>
  <c r="D58" i="8"/>
  <c r="D124" i="8"/>
  <c r="D472" i="8"/>
  <c r="D196" i="8"/>
  <c r="D523" i="8"/>
  <c r="D707" i="8"/>
  <c r="D609" i="8"/>
  <c r="D28" i="8"/>
  <c r="D430" i="8"/>
  <c r="D686" i="8"/>
  <c r="D220" i="8"/>
  <c r="D458" i="8"/>
  <c r="D121" i="8"/>
  <c r="D290" i="8"/>
  <c r="D344" i="8"/>
  <c r="D207" i="8"/>
  <c r="D91" i="8"/>
  <c r="D626" i="8"/>
  <c r="D206" i="8"/>
  <c r="D607" i="8"/>
  <c r="D260" i="8"/>
  <c r="D292" i="8"/>
  <c r="D145" i="8"/>
  <c r="D214" i="8"/>
  <c r="D184" i="8"/>
  <c r="D368" i="8"/>
  <c r="D627" i="8"/>
  <c r="D10" i="8"/>
  <c r="D561" i="8"/>
  <c r="D691" i="8"/>
  <c r="D356" i="8"/>
  <c r="D54" i="8"/>
  <c r="D326" i="8"/>
  <c r="D410" i="8"/>
  <c r="D474" i="8"/>
  <c r="D255" i="8"/>
  <c r="D511" i="8"/>
  <c r="D185" i="8"/>
  <c r="D354" i="8"/>
  <c r="D256" i="8"/>
  <c r="D231" i="8"/>
  <c r="D510" i="8"/>
  <c r="D208" i="8"/>
  <c r="D415" i="8"/>
  <c r="D515" i="8"/>
  <c r="D248" i="8"/>
  <c r="D711" i="8"/>
  <c r="D500" i="8"/>
  <c r="D85" i="8"/>
  <c r="D317" i="8"/>
  <c r="D295" i="8"/>
  <c r="D551" i="8"/>
  <c r="D74" i="8"/>
  <c r="D676" i="8"/>
  <c r="D449" i="8"/>
  <c r="D450" i="8"/>
  <c r="D628" i="8"/>
  <c r="D130" i="8"/>
  <c r="D134" i="8"/>
  <c r="D48" i="8"/>
  <c r="D371" i="8"/>
  <c r="D717" i="8"/>
  <c r="D86" i="8"/>
  <c r="D726" i="8"/>
  <c r="AD748" i="8" s="1"/>
  <c r="D15" i="8"/>
  <c r="D32" i="8"/>
  <c r="D398" i="8"/>
  <c r="D223" i="8"/>
  <c r="D652" i="8"/>
  <c r="D624" i="8"/>
  <c r="D361" i="8"/>
  <c r="D684" i="8"/>
  <c r="D364" i="8"/>
  <c r="D11" i="8"/>
  <c r="D180" i="8"/>
  <c r="D242" i="8"/>
  <c r="D268" i="8"/>
  <c r="D524" i="8"/>
  <c r="D315" i="8"/>
  <c r="D396" i="8"/>
  <c r="D505" i="8"/>
  <c r="D591" i="8"/>
  <c r="D6" i="8" l="1"/>
  <c r="N3" i="8"/>
  <c r="AD726" i="8"/>
  <c r="AD746" i="8"/>
  <c r="D6" i="7"/>
  <c r="N3" i="7" s="1"/>
  <c r="AD702" i="8"/>
  <c r="AJ39" i="8" s="1"/>
  <c r="AD747" i="8"/>
  <c r="AD745" i="8"/>
  <c r="AD743" i="8"/>
  <c r="AD742" i="8"/>
  <c r="AD744" i="8"/>
  <c r="AD729" i="8"/>
  <c r="AD735" i="8"/>
  <c r="AD702" i="7"/>
  <c r="AJ39" i="7" s="1"/>
  <c r="AD165" i="7"/>
  <c r="AD282" i="7"/>
  <c r="AD248" i="7"/>
  <c r="AD296" i="7"/>
  <c r="AD314" i="8"/>
  <c r="AD410" i="8"/>
  <c r="AD674" i="7"/>
  <c r="AD78" i="8"/>
  <c r="AJ13" i="8" s="1"/>
  <c r="AD496" i="8"/>
  <c r="AD231" i="8"/>
  <c r="AD260" i="8"/>
  <c r="AD735" i="7"/>
  <c r="AD375" i="7"/>
  <c r="AD418" i="8"/>
  <c r="AD341" i="8"/>
  <c r="AD135" i="7"/>
  <c r="AD624" i="7"/>
  <c r="AD456" i="8"/>
  <c r="AD252" i="8"/>
  <c r="AD385" i="8"/>
  <c r="AD266" i="8"/>
  <c r="AD655" i="8"/>
  <c r="AD681" i="8"/>
  <c r="AD139" i="7"/>
  <c r="AD515" i="8"/>
  <c r="AD436" i="7"/>
  <c r="AD164" i="8"/>
  <c r="AD713" i="8"/>
  <c r="AD710" i="8"/>
  <c r="AD312" i="7"/>
  <c r="AD439" i="7"/>
  <c r="AD105" i="8"/>
  <c r="AD453" i="7"/>
  <c r="AD682" i="7"/>
  <c r="AD320" i="7"/>
  <c r="AD304" i="8"/>
  <c r="AD486" i="7"/>
  <c r="AJ30" i="7" s="1"/>
  <c r="AD131" i="8"/>
  <c r="AD639" i="7"/>
  <c r="AD410" i="7"/>
  <c r="AD198" i="7"/>
  <c r="AJ18" i="7" s="1"/>
  <c r="AD205" i="7"/>
  <c r="AD724" i="7"/>
  <c r="AD347" i="8"/>
  <c r="AD236" i="8"/>
  <c r="AD631" i="7"/>
  <c r="AD535" i="7"/>
  <c r="AD516" i="8"/>
  <c r="AD705" i="8"/>
  <c r="AD199" i="7"/>
  <c r="AD158" i="7"/>
  <c r="AD280" i="8"/>
  <c r="AD318" i="7"/>
  <c r="AJ23" i="7" s="1"/>
  <c r="AD427" i="8"/>
  <c r="AD64" i="8"/>
  <c r="AD111" i="7"/>
  <c r="AD349" i="7"/>
  <c r="AD613" i="8"/>
  <c r="AD279" i="8"/>
  <c r="AD122" i="8"/>
  <c r="AD626" i="8"/>
  <c r="AD416" i="8"/>
  <c r="AD534" i="8"/>
  <c r="AJ32" i="8" s="1"/>
  <c r="AD583" i="7"/>
  <c r="AD285" i="8"/>
  <c r="AD683" i="8"/>
  <c r="AD730" i="8"/>
  <c r="AD147" i="7"/>
  <c r="AD694" i="7"/>
  <c r="AD703" i="7"/>
  <c r="AD446" i="7"/>
  <c r="AD554" i="7"/>
  <c r="AD458" i="7"/>
  <c r="AD205" i="8"/>
  <c r="AD462" i="7"/>
  <c r="AJ29" i="7" s="1"/>
  <c r="AD160" i="7"/>
  <c r="AD642" i="8"/>
  <c r="AD366" i="7"/>
  <c r="AJ25" i="7" s="1"/>
  <c r="AD690" i="7"/>
  <c r="AD166" i="8"/>
  <c r="AD123" i="8"/>
  <c r="AD192" i="7"/>
  <c r="AD182" i="8"/>
  <c r="AD455" i="7"/>
  <c r="AD146" i="7"/>
  <c r="AD462" i="8"/>
  <c r="AJ29" i="8" s="1"/>
  <c r="AD579" i="7"/>
  <c r="AD434" i="8"/>
  <c r="AD312" i="8"/>
  <c r="AD247" i="8"/>
  <c r="AD140" i="7"/>
  <c r="AD503" i="8"/>
  <c r="AD618" i="8"/>
  <c r="AD579" i="8"/>
  <c r="AD255" i="8"/>
  <c r="AD420" i="7"/>
  <c r="AD487" i="8"/>
  <c r="AD347" i="7"/>
  <c r="AD348" i="7"/>
  <c r="AD593" i="8"/>
  <c r="AD727" i="8"/>
  <c r="AD367" i="8"/>
  <c r="AD485" i="8"/>
  <c r="AD433" i="8"/>
  <c r="AD571" i="7"/>
  <c r="AD418" i="7"/>
  <c r="AD61" i="8"/>
  <c r="AD88" i="7"/>
  <c r="AD495" i="8"/>
  <c r="AD363" i="8"/>
  <c r="AD294" i="8"/>
  <c r="AJ22" i="8" s="1"/>
  <c r="AD313" i="7"/>
  <c r="AD590" i="7"/>
  <c r="AD372" i="8"/>
  <c r="AD654" i="7"/>
  <c r="AJ37" i="7" s="1"/>
  <c r="AD567" i="7"/>
  <c r="AD74" i="7"/>
  <c r="AD673" i="7"/>
  <c r="AD545" i="7"/>
  <c r="AD413" i="7"/>
  <c r="AD586" i="7"/>
  <c r="AD224" i="8"/>
  <c r="AD206" i="8"/>
  <c r="AD183" i="7"/>
  <c r="AD460" i="8"/>
  <c r="AD459" i="8"/>
  <c r="AD138" i="7"/>
  <c r="AD474" i="7"/>
  <c r="AD623" i="7"/>
  <c r="AD343" i="7"/>
  <c r="AD484" i="8"/>
  <c r="AD483" i="8"/>
  <c r="AD373" i="8"/>
  <c r="AD654" i="8"/>
  <c r="AJ37" i="8" s="1"/>
  <c r="AD708" i="8"/>
  <c r="AD356" i="8"/>
  <c r="AD514" i="7"/>
  <c r="AD695" i="7"/>
  <c r="AD330" i="7"/>
  <c r="AD725" i="8"/>
  <c r="AJ40" i="8" s="1"/>
  <c r="AD303" i="8"/>
  <c r="AD445" i="7"/>
  <c r="AD714" i="8"/>
  <c r="AD491" i="8"/>
  <c r="AD710" i="7"/>
  <c r="AD126" i="8"/>
  <c r="AJ15" i="8" s="1"/>
  <c r="AD55" i="8"/>
  <c r="AD641" i="8"/>
  <c r="AD718" i="8"/>
  <c r="AD670" i="7"/>
  <c r="AD457" i="8"/>
  <c r="AD478" i="7"/>
  <c r="AD181" i="7"/>
  <c r="AD466" i="7"/>
  <c r="AD427" i="7"/>
  <c r="AD723" i="8"/>
  <c r="AD559" i="8"/>
  <c r="AD246" i="7"/>
  <c r="AJ20" i="7" s="1"/>
  <c r="AD83" i="7"/>
  <c r="AD84" i="7"/>
  <c r="AD574" i="7"/>
  <c r="AD671" i="8"/>
  <c r="AD81" i="7"/>
  <c r="AD171" i="8"/>
  <c r="AD697" i="7"/>
  <c r="AD222" i="7"/>
  <c r="AJ19" i="7" s="1"/>
  <c r="AD97" i="8"/>
  <c r="AD307" i="7"/>
  <c r="AD308" i="7"/>
  <c r="AD477" i="8"/>
  <c r="AD91" i="7"/>
  <c r="AD57" i="7"/>
  <c r="AD91" i="8"/>
  <c r="AD92" i="8"/>
  <c r="AD538" i="8"/>
  <c r="AD154" i="8"/>
  <c r="AD386" i="7"/>
  <c r="AD636" i="8"/>
  <c r="AD635" i="8"/>
  <c r="AD210" i="7"/>
  <c r="AD734" i="8"/>
  <c r="AD699" i="7"/>
  <c r="AD700" i="7"/>
  <c r="AD78" i="7"/>
  <c r="AJ13" i="7" s="1"/>
  <c r="AD543" i="7"/>
  <c r="AD214" i="8"/>
  <c r="AD125" i="7"/>
  <c r="AD58" i="8"/>
  <c r="AD609" i="8"/>
  <c r="AD238" i="8"/>
  <c r="AD366" i="8"/>
  <c r="AJ25" i="8" s="1"/>
  <c r="AD110" i="7"/>
  <c r="AD615" i="8"/>
  <c r="AD396" i="8"/>
  <c r="AD395" i="8"/>
  <c r="AD685" i="7"/>
  <c r="AD279" i="7"/>
  <c r="AD496" i="7"/>
  <c r="AD622" i="7"/>
  <c r="AD63" i="8"/>
  <c r="AD623" i="8"/>
  <c r="AD318" i="8"/>
  <c r="AJ23" i="8" s="1"/>
  <c r="AD517" i="7"/>
  <c r="AD717" i="8"/>
  <c r="AD106" i="7"/>
  <c r="AD665" i="7"/>
  <c r="AD135" i="8"/>
  <c r="AD309" i="8"/>
  <c r="AD403" i="7"/>
  <c r="AD342" i="8"/>
  <c r="AJ24" i="8" s="1"/>
  <c r="AD411" i="8"/>
  <c r="AD464" i="8"/>
  <c r="AD342" i="7"/>
  <c r="AJ24" i="7" s="1"/>
  <c r="AD485" i="7"/>
  <c r="AD210" i="8"/>
  <c r="AD736" i="8"/>
  <c r="AD677" i="8"/>
  <c r="AD244" i="8"/>
  <c r="AD355" i="8"/>
  <c r="AD162" i="7"/>
  <c r="AD722" i="7"/>
  <c r="AD365" i="8"/>
  <c r="AD386" i="8"/>
  <c r="AD564" i="7"/>
  <c r="AD368" i="7"/>
  <c r="AD428" i="8"/>
  <c r="AD345" i="7"/>
  <c r="AD409" i="7"/>
  <c r="AD84" i="8"/>
  <c r="AD395" i="7"/>
  <c r="AD113" i="7"/>
  <c r="AD510" i="8"/>
  <c r="AJ31" i="8" s="1"/>
  <c r="AD76" i="7"/>
  <c r="AD608" i="8"/>
  <c r="AD271" i="8"/>
  <c r="AD237" i="7"/>
  <c r="AD299" i="7"/>
  <c r="AD321" i="7"/>
  <c r="AD87" i="7"/>
  <c r="AD656" i="7"/>
  <c r="AD387" i="8"/>
  <c r="AD605" i="8"/>
  <c r="AD236" i="7"/>
  <c r="AD235" i="7"/>
  <c r="AD592" i="8"/>
  <c r="AD394" i="7"/>
  <c r="AD408" i="8"/>
  <c r="AD77" i="8"/>
  <c r="AD138" i="8"/>
  <c r="AD128" i="8"/>
  <c r="AD451" i="7"/>
  <c r="AD179" i="7"/>
  <c r="AD180" i="7"/>
  <c r="AD509" i="8"/>
  <c r="AD108" i="8"/>
  <c r="AD665" i="8"/>
  <c r="AD729" i="7"/>
  <c r="AD463" i="8"/>
  <c r="AD497" i="8"/>
  <c r="AD452" i="7"/>
  <c r="AD246" i="8"/>
  <c r="AJ20" i="8" s="1"/>
  <c r="AD105" i="7"/>
  <c r="AD652" i="8"/>
  <c r="AD651" i="8"/>
  <c r="AD412" i="7"/>
  <c r="AD411" i="7"/>
  <c r="AD443" i="8"/>
  <c r="AD693" i="8"/>
  <c r="AD563" i="8"/>
  <c r="AD564" i="8"/>
  <c r="AD401" i="8"/>
  <c r="AD700" i="8"/>
  <c r="AD364" i="8"/>
  <c r="AD500" i="8"/>
  <c r="AD499" i="8"/>
  <c r="AD666" i="8"/>
  <c r="AD739" i="7"/>
  <c r="AD740" i="7"/>
  <c r="AD280" i="7"/>
  <c r="AD565" i="8"/>
  <c r="AD489" i="8"/>
  <c r="AD551" i="8"/>
  <c r="AD607" i="7"/>
  <c r="AD459" i="7"/>
  <c r="AD306" i="8"/>
  <c r="AD336" i="8"/>
  <c r="AD346" i="7"/>
  <c r="AD457" i="7"/>
  <c r="AD152" i="7"/>
  <c r="AD335" i="7"/>
  <c r="AD566" i="8"/>
  <c r="AD380" i="7"/>
  <c r="AD379" i="7"/>
  <c r="AD420" i="8"/>
  <c r="AD419" i="8"/>
  <c r="AD331" i="8"/>
  <c r="AD258" i="7"/>
  <c r="AD591" i="8"/>
  <c r="AD675" i="7"/>
  <c r="AD676" i="7"/>
  <c r="AD390" i="7"/>
  <c r="AJ26" i="7" s="1"/>
  <c r="AD146" i="8"/>
  <c r="AD679" i="8"/>
  <c r="AD622" i="8"/>
  <c r="AD686" i="8"/>
  <c r="AD606" i="7"/>
  <c r="AJ35" i="7" s="1"/>
  <c r="AD285" i="7"/>
  <c r="AD324" i="8"/>
  <c r="AD629" i="7"/>
  <c r="AD415" i="8"/>
  <c r="AD694" i="8"/>
  <c r="AD617" i="7"/>
  <c r="AD681" i="7"/>
  <c r="AD481" i="7"/>
  <c r="AD634" i="7"/>
  <c r="AD259" i="8"/>
  <c r="AD719" i="7"/>
  <c r="AD348" i="8"/>
  <c r="AD361" i="7"/>
  <c r="AD393" i="7"/>
  <c r="AD474" i="8"/>
  <c r="AD441" i="8"/>
  <c r="AD507" i="7"/>
  <c r="AD145" i="7"/>
  <c r="AD380" i="8"/>
  <c r="AD675" i="8"/>
  <c r="AD599" i="8"/>
  <c r="AD636" i="7"/>
  <c r="AD566" i="7"/>
  <c r="AD144" i="8"/>
  <c r="AD690" i="8"/>
  <c r="AD604" i="7"/>
  <c r="AD337" i="8"/>
  <c r="AD689" i="7"/>
  <c r="AD289" i="7"/>
  <c r="AD501" i="7"/>
  <c r="AD371" i="8"/>
  <c r="AD449" i="7"/>
  <c r="AD616" i="8"/>
  <c r="AD580" i="8"/>
  <c r="AD63" i="7"/>
  <c r="AD163" i="8"/>
  <c r="AD66" i="7"/>
  <c r="AD311" i="8"/>
  <c r="AD323" i="7"/>
  <c r="AD324" i="7"/>
  <c r="AD261" i="7"/>
  <c r="AD229" i="8"/>
  <c r="AD149" i="8"/>
  <c r="AD614" i="8"/>
  <c r="AD294" i="7"/>
  <c r="AJ22" i="7" s="1"/>
  <c r="AD274" i="8"/>
  <c r="AD523" i="8"/>
  <c r="AD81" i="8"/>
  <c r="AD714" i="7"/>
  <c r="AD298" i="8"/>
  <c r="AD90" i="8"/>
  <c r="AD458" i="8"/>
  <c r="AD75" i="7"/>
  <c r="AD201" i="8"/>
  <c r="AD662" i="8"/>
  <c r="AD421" i="8"/>
  <c r="AD305" i="7"/>
  <c r="AD393" i="8"/>
  <c r="AD500" i="7"/>
  <c r="AD264" i="7"/>
  <c r="AD385" i="7"/>
  <c r="AD484" i="7"/>
  <c r="AD199" i="8"/>
  <c r="AD354" i="8"/>
  <c r="AD112" i="7"/>
  <c r="AD416" i="7"/>
  <c r="AD191" i="7"/>
  <c r="AD116" i="8"/>
  <c r="AD115" i="8"/>
  <c r="AD362" i="8"/>
  <c r="AD118" i="7"/>
  <c r="AD96" i="7"/>
  <c r="AD383" i="7"/>
  <c r="AD528" i="8"/>
  <c r="AD701" i="7"/>
  <c r="AD452" i="8"/>
  <c r="AD451" i="8"/>
  <c r="AD112" i="8"/>
  <c r="AD533" i="8"/>
  <c r="AD602" i="8"/>
  <c r="AD591" i="7"/>
  <c r="AD202" i="8"/>
  <c r="AD300" i="7"/>
  <c r="AD512" i="7"/>
  <c r="AD666" i="7"/>
  <c r="AD181" i="8"/>
  <c r="AD511" i="8"/>
  <c r="AD465" i="7"/>
  <c r="AD550" i="7"/>
  <c r="AD194" i="7"/>
  <c r="AD109" i="8"/>
  <c r="AD130" i="8"/>
  <c r="AD143" i="8"/>
  <c r="AD343" i="8"/>
  <c r="AD355" i="7"/>
  <c r="AD356" i="7"/>
  <c r="AD634" i="8"/>
  <c r="AD368" i="8"/>
  <c r="AD494" i="7"/>
  <c r="AD125" i="8"/>
  <c r="AD267" i="7"/>
  <c r="AD151" i="7"/>
  <c r="AD615" i="7"/>
  <c r="AD245" i="7"/>
  <c r="AD434" i="7"/>
  <c r="AD422" i="7"/>
  <c r="AD679" i="7"/>
  <c r="AD381" i="8"/>
  <c r="AD697" i="8"/>
  <c r="AD588" i="8"/>
  <c r="AD587" i="8"/>
  <c r="AD293" i="8"/>
  <c r="AD113" i="8"/>
  <c r="AD328" i="7"/>
  <c r="AD288" i="8"/>
  <c r="AD417" i="8"/>
  <c r="AD722" i="8"/>
  <c r="AD658" i="7"/>
  <c r="AD129" i="7"/>
  <c r="AD542" i="7"/>
  <c r="AD191" i="8"/>
  <c r="AD672" i="8"/>
  <c r="AD387" i="7"/>
  <c r="AD388" i="7"/>
  <c r="AD534" i="7"/>
  <c r="AJ32" i="7" s="1"/>
  <c r="AD65" i="7"/>
  <c r="AD379" i="8"/>
  <c r="AD601" i="7"/>
  <c r="AD83" i="8"/>
  <c r="AD638" i="8"/>
  <c r="AD453" i="8"/>
  <c r="AD529" i="8"/>
  <c r="AD151" i="8"/>
  <c r="AD488" i="8"/>
  <c r="AD114" i="7"/>
  <c r="AD539" i="7"/>
  <c r="AD540" i="7"/>
  <c r="AD253" i="7"/>
  <c r="AD498" i="8"/>
  <c r="AD328" i="8"/>
  <c r="AD310" i="7"/>
  <c r="AD73" i="7"/>
  <c r="AD610" i="7"/>
  <c r="AD357" i="7"/>
  <c r="AD362" i="7"/>
  <c r="AD448" i="7"/>
  <c r="AD442" i="8"/>
  <c r="AD226" i="8"/>
  <c r="AD407" i="8"/>
  <c r="AD269" i="8"/>
  <c r="AD661" i="7"/>
  <c r="AD94" i="8"/>
  <c r="AD120" i="8"/>
  <c r="AD546" i="8"/>
  <c r="AD561" i="8"/>
  <c r="AD467" i="7"/>
  <c r="AD557" i="8"/>
  <c r="AD373" i="7"/>
  <c r="AD673" i="8"/>
  <c r="AD301" i="7"/>
  <c r="AD489" i="7"/>
  <c r="AD608" i="7"/>
  <c r="AD167" i="8"/>
  <c r="AD216" i="7"/>
  <c r="AD398" i="7"/>
  <c r="AD569" i="8"/>
  <c r="AD103" i="7"/>
  <c r="AD583" i="8"/>
  <c r="AD589" i="8"/>
  <c r="AD207" i="7"/>
  <c r="AD550" i="8"/>
  <c r="AD58" i="7"/>
  <c r="AD742" i="7"/>
  <c r="AD537" i="7"/>
  <c r="AD650" i="8"/>
  <c r="AD261" i="8"/>
  <c r="AD706" i="8"/>
  <c r="AD99" i="8"/>
  <c r="AD492" i="8"/>
  <c r="AD454" i="7"/>
  <c r="AD197" i="8"/>
  <c r="AD544" i="8"/>
  <c r="AD439" i="8"/>
  <c r="AD635" i="7"/>
  <c r="AD527" i="7"/>
  <c r="AD645" i="8"/>
  <c r="AD540" i="8"/>
  <c r="AD730" i="7"/>
  <c r="AD185" i="8"/>
  <c r="AD629" i="8"/>
  <c r="AD391" i="8"/>
  <c r="AD528" i="7"/>
  <c r="AD501" i="8"/>
  <c r="AD217" i="8"/>
  <c r="AD87" i="8"/>
  <c r="AD72" i="8"/>
  <c r="AD449" i="8"/>
  <c r="AD325" i="7"/>
  <c r="AD572" i="8"/>
  <c r="AD571" i="8"/>
  <c r="AD326" i="8"/>
  <c r="AD121" i="7"/>
  <c r="AD470" i="7"/>
  <c r="AD122" i="7"/>
  <c r="AD734" i="7"/>
  <c r="AD169" i="7"/>
  <c r="AD168" i="7"/>
  <c r="AD235" i="8"/>
  <c r="AD329" i="8"/>
  <c r="AD270" i="8"/>
  <c r="AJ21" i="8" s="1"/>
  <c r="AD397" i="8"/>
  <c r="AD142" i="8"/>
  <c r="AD389" i="7"/>
  <c r="AD68" i="7"/>
  <c r="AD67" i="7"/>
  <c r="AD438" i="7"/>
  <c r="AJ28" i="7" s="1"/>
  <c r="AD569" i="7"/>
  <c r="AD228" i="7"/>
  <c r="AD358" i="8"/>
  <c r="AD407" i="7"/>
  <c r="AD223" i="8"/>
  <c r="AD505" i="7"/>
  <c r="AD176" i="7"/>
  <c r="AD706" i="7"/>
  <c r="AD265" i="8"/>
  <c r="AD578" i="8"/>
  <c r="AD572" i="7"/>
  <c r="AD726" i="7"/>
  <c r="AD597" i="7"/>
  <c r="AD293" i="7"/>
  <c r="AD90" i="7"/>
  <c r="AD473" i="8"/>
  <c r="AD699" i="8"/>
  <c r="AD471" i="8"/>
  <c r="AD193" i="7"/>
  <c r="AD278" i="8"/>
  <c r="AD70" i="7"/>
  <c r="AD575" i="8"/>
  <c r="AD289" i="8"/>
  <c r="AD600" i="7"/>
  <c r="AD119" i="7"/>
  <c r="AD284" i="7"/>
  <c r="AD437" i="7"/>
  <c r="AD119" i="8"/>
  <c r="AD150" i="7"/>
  <c r="AJ16" i="7" s="1"/>
  <c r="AD291" i="8"/>
  <c r="AD316" i="8"/>
  <c r="AD315" i="8"/>
  <c r="AD273" i="7"/>
  <c r="AD158" i="8"/>
  <c r="AD561" i="7"/>
  <c r="AD136" i="7"/>
  <c r="AD230" i="7"/>
  <c r="AD299" i="8"/>
  <c r="AD300" i="8"/>
  <c r="AD392" i="8"/>
  <c r="AD498" i="7"/>
  <c r="AD196" i="8"/>
  <c r="AD273" i="8"/>
  <c r="AD102" i="8"/>
  <c r="AJ14" i="8" s="1"/>
  <c r="AD184" i="7"/>
  <c r="AD240" i="8"/>
  <c r="AD182" i="7"/>
  <c r="AD218" i="8"/>
  <c r="AD159" i="8"/>
  <c r="AD376" i="7"/>
  <c r="AD406" i="8"/>
  <c r="AD249" i="8"/>
  <c r="AD344" i="8"/>
  <c r="AD367" i="7"/>
  <c r="AD340" i="7"/>
  <c r="AD339" i="7"/>
  <c r="AD117" i="8"/>
  <c r="AD79" i="8"/>
  <c r="AD383" i="8"/>
  <c r="AD463" i="7"/>
  <c r="AD401" i="7"/>
  <c r="AD565" i="7"/>
  <c r="AD137" i="7"/>
  <c r="AD510" i="7"/>
  <c r="AJ31" i="7" s="1"/>
  <c r="AD490" i="8"/>
  <c r="AD461" i="7"/>
  <c r="AD227" i="8"/>
  <c r="AD283" i="7"/>
  <c r="AD619" i="8"/>
  <c r="AD192" i="8"/>
  <c r="AD703" i="8"/>
  <c r="AD154" i="7"/>
  <c r="AD552" i="7"/>
  <c r="AD351" i="8"/>
  <c r="AD163" i="7"/>
  <c r="AD69" i="7"/>
  <c r="AD433" i="7"/>
  <c r="AD644" i="7"/>
  <c r="AD573" i="7"/>
  <c r="AD225" i="7"/>
  <c r="AD200" i="8"/>
  <c r="AD378" i="8"/>
  <c r="AD658" i="8"/>
  <c r="AD562" i="8"/>
  <c r="AD156" i="8"/>
  <c r="AD155" i="8"/>
  <c r="AD549" i="8"/>
  <c r="AD165" i="8"/>
  <c r="AD669" i="7"/>
  <c r="AD638" i="7"/>
  <c r="AD322" i="7"/>
  <c r="AD621" i="7"/>
  <c r="AD249" i="7"/>
  <c r="AD257" i="7"/>
  <c r="AD290" i="7"/>
  <c r="AD637" i="7"/>
  <c r="AD610" i="8"/>
  <c r="AD630" i="7"/>
  <c r="AJ36" i="7" s="1"/>
  <c r="AD209" i="8"/>
  <c r="AD98" i="7"/>
  <c r="AD96" i="8"/>
  <c r="AD590" i="8"/>
  <c r="AD57" i="8"/>
  <c r="AD670" i="8"/>
  <c r="AD444" i="8"/>
  <c r="AD405" i="7"/>
  <c r="AD179" i="8"/>
  <c r="AD180" i="8"/>
  <c r="AD317" i="7"/>
  <c r="AD733" i="8"/>
  <c r="AD461" i="8"/>
  <c r="AD618" i="7"/>
  <c r="AD301" i="8"/>
  <c r="AD100" i="8"/>
  <c r="AD336" i="7"/>
  <c r="AD628" i="7"/>
  <c r="AD627" i="7"/>
  <c r="AD292" i="7"/>
  <c r="AD137" i="8"/>
  <c r="AD473" i="7"/>
  <c r="AD377" i="7"/>
  <c r="AD242" i="8"/>
  <c r="AD657" i="8"/>
  <c r="AD106" i="8"/>
  <c r="AD460" i="7"/>
  <c r="AD213" i="8"/>
  <c r="AD198" i="8"/>
  <c r="AJ18" i="8" s="1"/>
  <c r="AD661" i="8"/>
  <c r="AD243" i="7"/>
  <c r="AD244" i="7"/>
  <c r="AD208" i="8"/>
  <c r="AD172" i="8"/>
  <c r="AD613" i="7"/>
  <c r="AD88" i="8"/>
  <c r="AD728" i="7"/>
  <c r="AD341" i="7"/>
  <c r="AD225" i="8"/>
  <c r="AD160" i="8"/>
  <c r="AD557" i="7"/>
  <c r="AD522" i="7"/>
  <c r="AD134" i="8"/>
  <c r="AD389" i="8"/>
  <c r="AD412" i="8"/>
  <c r="AD272" i="7"/>
  <c r="AD290" i="8"/>
  <c r="AD628" i="8"/>
  <c r="AD627" i="8"/>
  <c r="AD688" i="7"/>
  <c r="AD258" i="8"/>
  <c r="AD223" i="7"/>
  <c r="AD641" i="7"/>
  <c r="AD680" i="8"/>
  <c r="AD720" i="8"/>
  <c r="AD296" i="8"/>
  <c r="AD442" i="7"/>
  <c r="AD508" i="8"/>
  <c r="AD507" i="8"/>
  <c r="AD335" i="8"/>
  <c r="AD541" i="8"/>
  <c r="AD334" i="7"/>
  <c r="AD454" i="8"/>
  <c r="AD329" i="7"/>
  <c r="AD468" i="7"/>
  <c r="AD203" i="8"/>
  <c r="AD509" i="7"/>
  <c r="AD521" i="7"/>
  <c r="AD476" i="7"/>
  <c r="AD413" i="8"/>
  <c r="AD682" i="8"/>
  <c r="AD133" i="7"/>
  <c r="AD287" i="7"/>
  <c r="AD428" i="7"/>
  <c r="AD107" i="8"/>
  <c r="AD600" i="8"/>
  <c r="AD538" i="7"/>
  <c r="AD399" i="8"/>
  <c r="AD581" i="8"/>
  <c r="AD633" i="8"/>
  <c r="AD111" i="8"/>
  <c r="AD185" i="7"/>
  <c r="AD704" i="7"/>
  <c r="AD465" i="8"/>
  <c r="AD704" i="8"/>
  <c r="AD425" i="7"/>
  <c r="AD68" i="8"/>
  <c r="AD197" i="7"/>
  <c r="AD612" i="7"/>
  <c r="AD645" i="7"/>
  <c r="AD242" i="7"/>
  <c r="AD698" i="7"/>
  <c r="AD524" i="8"/>
  <c r="AD72" i="7"/>
  <c r="AD505" i="8"/>
  <c r="AD206" i="7"/>
  <c r="AD482" i="8"/>
  <c r="AD605" i="7"/>
  <c r="AD472" i="7"/>
  <c r="AD513" i="7"/>
  <c r="AD354" i="7"/>
  <c r="AD162" i="8"/>
  <c r="AD376" i="8"/>
  <c r="AD365" i="7"/>
  <c r="AD712" i="7"/>
  <c r="AD178" i="7"/>
  <c r="AD306" i="7"/>
  <c r="AD717" i="7"/>
  <c r="AD327" i="7"/>
  <c r="AD170" i="7"/>
  <c r="AD568" i="8"/>
  <c r="AD327" i="8"/>
  <c r="AD399" i="7"/>
  <c r="AD443" i="7"/>
  <c r="AD175" i="8"/>
  <c r="AD494" i="8"/>
  <c r="AD396" i="7"/>
  <c r="AD339" i="8"/>
  <c r="AD211" i="7"/>
  <c r="AD213" i="7"/>
  <c r="AD212" i="7"/>
  <c r="AD609" i="7"/>
  <c r="AD201" i="7"/>
  <c r="AD663" i="7"/>
  <c r="AD640" i="7"/>
  <c r="AD156" i="7"/>
  <c r="AD157" i="7"/>
  <c r="AD574" i="8"/>
  <c r="AD56" i="7"/>
  <c r="AD95" i="8"/>
  <c r="AD692" i="8"/>
  <c r="AD568" i="7"/>
  <c r="AD247" i="7"/>
  <c r="AD227" i="7"/>
  <c r="AD292" i="8"/>
  <c r="AD527" i="8"/>
  <c r="AD217" i="7"/>
  <c r="AD234" i="7"/>
  <c r="AD60" i="7"/>
  <c r="AD594" i="8"/>
  <c r="AD490" i="7"/>
  <c r="AD469" i="8"/>
  <c r="AD723" i="7"/>
  <c r="AD441" i="7"/>
  <c r="AD482" i="7"/>
  <c r="AD161" i="7"/>
  <c r="AD430" i="8"/>
  <c r="AD738" i="8"/>
  <c r="AD183" i="8"/>
  <c r="AD161" i="8"/>
  <c r="AD599" i="7"/>
  <c r="AD576" i="8"/>
  <c r="AD286" i="8"/>
  <c r="AD693" i="7"/>
  <c r="AD686" i="7"/>
  <c r="AD647" i="7"/>
  <c r="AD620" i="8"/>
  <c r="AD585" i="8"/>
  <c r="AD257" i="8"/>
  <c r="AD259" i="7"/>
  <c r="AD692" i="7"/>
  <c r="AD691" i="7"/>
  <c r="AD67" i="8"/>
  <c r="AD728" i="8"/>
  <c r="AJ41" i="8" s="1"/>
  <c r="AD582" i="7"/>
  <c r="AJ34" i="7" s="1"/>
  <c r="AD145" i="8"/>
  <c r="AD656" i="8"/>
  <c r="AD435" i="7"/>
  <c r="AD364" i="7"/>
  <c r="AD363" i="7"/>
  <c r="AD76" i="8"/>
  <c r="AD75" i="8"/>
  <c r="AD357" i="8"/>
  <c r="AD447" i="7"/>
  <c r="AD124" i="7"/>
  <c r="AD123" i="7"/>
  <c r="AD144" i="7"/>
  <c r="AD419" i="7"/>
  <c r="AD80" i="7"/>
  <c r="AD655" i="7"/>
  <c r="AD518" i="8"/>
  <c r="AD85" i="8"/>
  <c r="AD606" i="8"/>
  <c r="AJ35" i="8" s="1"/>
  <c r="AD543" i="8"/>
  <c r="AD630" i="8"/>
  <c r="AJ36" i="8" s="1"/>
  <c r="AD643" i="8"/>
  <c r="AD644" i="8"/>
  <c r="AD80" i="8"/>
  <c r="AD639" i="8"/>
  <c r="AD450" i="7"/>
  <c r="AD594" i="7"/>
  <c r="AD346" i="8"/>
  <c r="AD71" i="8"/>
  <c r="AD127" i="8"/>
  <c r="AD593" i="7"/>
  <c r="AD79" i="7"/>
  <c r="AD468" i="8"/>
  <c r="AD467" i="8"/>
  <c r="AD93" i="8"/>
  <c r="AD684" i="8"/>
  <c r="AD716" i="7"/>
  <c r="AD715" i="7"/>
  <c r="AD196" i="7"/>
  <c r="AD506" i="8"/>
  <c r="AD512" i="8"/>
  <c r="AD640" i="8"/>
  <c r="AD553" i="7"/>
  <c r="AD275" i="8"/>
  <c r="AD687" i="7"/>
  <c r="AD541" i="7"/>
  <c r="AD274" i="7"/>
  <c r="AD487" i="7"/>
  <c r="AD669" i="8"/>
  <c r="AD502" i="8"/>
  <c r="AD272" i="8"/>
  <c r="AD186" i="7"/>
  <c r="AD738" i="7"/>
  <c r="AD101" i="8"/>
  <c r="AD349" i="8"/>
  <c r="AD193" i="8"/>
  <c r="AD718" i="7"/>
  <c r="AD430" i="7"/>
  <c r="AD130" i="7"/>
  <c r="AD143" i="7"/>
  <c r="AD425" i="8"/>
  <c r="AD740" i="8"/>
  <c r="AD189" i="7"/>
  <c r="AD284" i="8"/>
  <c r="AD283" i="8"/>
  <c r="AD691" i="8"/>
  <c r="AD688" i="8"/>
  <c r="AD353" i="8"/>
  <c r="AD619" i="7"/>
  <c r="AD620" i="7"/>
  <c r="AD107" i="7"/>
  <c r="AD108" i="7"/>
  <c r="AD586" i="8"/>
  <c r="AD237" i="8"/>
  <c r="AD209" i="7"/>
  <c r="AD126" i="7"/>
  <c r="AJ15" i="7" s="1"/>
  <c r="AD539" i="8"/>
  <c r="AD129" i="8"/>
  <c r="AD288" i="7"/>
  <c r="AD481" i="8"/>
  <c r="AD282" i="8"/>
  <c r="AD85" i="7"/>
  <c r="AD417" i="7"/>
  <c r="AD525" i="8"/>
  <c r="AD475" i="7"/>
  <c r="AD537" i="8"/>
  <c r="AD576" i="7"/>
  <c r="AD406" i="7"/>
  <c r="AD438" i="8"/>
  <c r="AJ28" i="8" s="1"/>
  <c r="AD542" i="8"/>
  <c r="AD709" i="8"/>
  <c r="AD229" i="7"/>
  <c r="AD168" i="8"/>
  <c r="AD504" i="7"/>
  <c r="AD153" i="7"/>
  <c r="AD657" i="7"/>
  <c r="AD554" i="8"/>
  <c r="AD134" i="7"/>
  <c r="AD110" i="8"/>
  <c r="AD216" i="8"/>
  <c r="AD480" i="8"/>
  <c r="AD239" i="8"/>
  <c r="AD426" i="8"/>
  <c r="AD598" i="8"/>
  <c r="AD429" i="8"/>
  <c r="AD310" i="8"/>
  <c r="AD577" i="8"/>
  <c r="AD421" i="7"/>
  <c r="AD536" i="7"/>
  <c r="AD531" i="7"/>
  <c r="AD517" i="8"/>
  <c r="AD241" i="8"/>
  <c r="AD378" i="7"/>
  <c r="AD519" i="8"/>
  <c r="AD60" i="8"/>
  <c r="AD59" i="8"/>
  <c r="AD56" i="8"/>
  <c r="AD62" i="8"/>
  <c r="AD479" i="8"/>
  <c r="AD371" i="7"/>
  <c r="AD372" i="7"/>
  <c r="AD221" i="7"/>
  <c r="AD695" i="8"/>
  <c r="AD514" i="8"/>
  <c r="AD232" i="7"/>
  <c r="AD66" i="8"/>
  <c r="AD444" i="7"/>
  <c r="AD448" i="8"/>
  <c r="AD155" i="7"/>
  <c r="AD375" i="8"/>
  <c r="AD391" i="7"/>
  <c r="AD680" i="7"/>
  <c r="AD664" i="7"/>
  <c r="AD86" i="7"/>
  <c r="AD637" i="8"/>
  <c r="AD698" i="8"/>
  <c r="AD254" i="8"/>
  <c r="AD402" i="8"/>
  <c r="AD338" i="8"/>
  <c r="AD533" i="7"/>
  <c r="AD447" i="8"/>
  <c r="AD546" i="7"/>
  <c r="AD286" i="7"/>
  <c r="AD647" i="8"/>
  <c r="AD304" i="7"/>
  <c r="AD252" i="7"/>
  <c r="AD251" i="7"/>
  <c r="AD262" i="7"/>
  <c r="AD596" i="8"/>
  <c r="AD595" i="8"/>
  <c r="AD295" i="8"/>
  <c r="AD548" i="8"/>
  <c r="AD456" i="7"/>
  <c r="AD149" i="7"/>
  <c r="AD361" i="8"/>
  <c r="AD128" i="7"/>
  <c r="AD132" i="8"/>
  <c r="AD353" i="7"/>
  <c r="AD302" i="8"/>
  <c r="AD653" i="8"/>
  <c r="AD426" i="7"/>
  <c r="AD476" i="8"/>
  <c r="AD475" i="8"/>
  <c r="AD424" i="7"/>
  <c r="AD518" i="7"/>
  <c r="AD207" i="8"/>
  <c r="AD472" i="8"/>
  <c r="AD203" i="7"/>
  <c r="AD204" i="7"/>
  <c r="AD479" i="7"/>
  <c r="AD530" i="8"/>
  <c r="AD712" i="8"/>
  <c r="AD549" i="7"/>
  <c r="AD233" i="8"/>
  <c r="AD558" i="7"/>
  <c r="AJ33" i="7" s="1"/>
  <c r="AD177" i="8"/>
  <c r="AD352" i="7"/>
  <c r="AD388" i="8"/>
  <c r="AD297" i="8"/>
  <c r="AD140" i="8"/>
  <c r="AD139" i="8"/>
  <c r="AD530" i="7"/>
  <c r="AD331" i="7"/>
  <c r="AD332" i="7"/>
  <c r="AD200" i="7"/>
  <c r="AD187" i="7"/>
  <c r="AD188" i="7"/>
  <c r="AD737" i="8"/>
  <c r="AD646" i="7"/>
  <c r="AD601" i="8"/>
  <c r="AD278" i="7"/>
  <c r="AD369" i="7"/>
  <c r="AD687" i="8"/>
  <c r="AD232" i="8"/>
  <c r="AD526" i="8"/>
  <c r="AD73" i="8"/>
  <c r="AD553" i="8"/>
  <c r="AD94" i="7"/>
  <c r="AD54" i="8"/>
  <c r="AJ12" i="8" s="1"/>
  <c r="AD239" i="7"/>
  <c r="AD316" i="7"/>
  <c r="AD59" i="7"/>
  <c r="AD222" i="8"/>
  <c r="AJ19" i="8" s="1"/>
  <c r="AD397" i="7"/>
  <c r="AD725" i="7"/>
  <c r="AJ40" i="7" s="1"/>
  <c r="AD551" i="7"/>
  <c r="AD404" i="7"/>
  <c r="AD477" i="7"/>
  <c r="AD382" i="8"/>
  <c r="AD678" i="8"/>
  <c r="AJ38" i="8" s="1"/>
  <c r="AD524" i="7"/>
  <c r="AD523" i="7"/>
  <c r="AD250" i="8"/>
  <c r="AD212" i="8"/>
  <c r="AD211" i="8"/>
  <c r="AD535" i="8"/>
  <c r="AD307" i="8"/>
  <c r="AD497" i="7"/>
  <c r="AD281" i="7"/>
  <c r="AD431" i="8"/>
  <c r="AD172" i="7"/>
  <c r="AD171" i="7"/>
  <c r="AD632" i="8"/>
  <c r="AD440" i="8"/>
  <c r="AD333" i="8"/>
  <c r="AD103" i="8"/>
  <c r="AD65" i="8"/>
  <c r="AD240" i="7"/>
  <c r="AD595" i="7"/>
  <c r="AD325" i="8"/>
  <c r="AD333" i="7"/>
  <c r="AD265" i="7"/>
  <c r="AD267" i="8"/>
  <c r="AD268" i="8"/>
  <c r="AD164" i="7"/>
  <c r="AD573" i="8"/>
  <c r="AD344" i="7"/>
  <c r="AD508" i="7"/>
  <c r="AD61" i="7"/>
  <c r="AD98" i="8"/>
  <c r="AD370" i="7"/>
  <c r="AD544" i="7"/>
  <c r="AD190" i="8"/>
  <c r="AD320" i="8"/>
  <c r="AD736" i="7"/>
  <c r="AD464" i="7"/>
  <c r="AD175" i="7"/>
  <c r="AD308" i="8"/>
  <c r="AD330" i="8"/>
  <c r="AD202" i="7"/>
  <c r="AD394" i="8"/>
  <c r="AD701" i="8"/>
  <c r="AD575" i="7"/>
  <c r="AD685" i="8"/>
  <c r="AD188" i="8"/>
  <c r="AD707" i="8"/>
  <c r="AD727" i="7"/>
  <c r="AD224" i="7"/>
  <c r="AD89" i="8"/>
  <c r="AD577" i="7"/>
  <c r="AD578" i="7"/>
  <c r="AD100" i="7"/>
  <c r="AD422" i="8"/>
  <c r="AD711" i="8"/>
  <c r="AD556" i="7"/>
  <c r="AD555" i="7"/>
  <c r="AD707" i="7"/>
  <c r="AD708" i="7"/>
  <c r="AD256" i="7"/>
  <c r="AD271" i="7"/>
  <c r="AD360" i="7"/>
  <c r="AD721" i="8"/>
  <c r="AD276" i="8"/>
  <c r="AD596" i="7"/>
  <c r="AD471" i="7"/>
  <c r="AD169" i="8"/>
  <c r="AD409" i="8"/>
  <c r="AD567" i="8"/>
  <c r="AD676" i="8"/>
  <c r="AD121" i="8"/>
  <c r="AD652" i="7"/>
  <c r="AD382" i="7"/>
  <c r="AD173" i="8"/>
  <c r="AD268" i="7"/>
  <c r="AD563" i="7"/>
  <c r="AD429" i="7"/>
  <c r="AD384" i="7"/>
  <c r="AD120" i="7"/>
  <c r="AD455" i="8"/>
  <c r="AD264" i="8"/>
  <c r="AD400" i="7"/>
  <c r="AD423" i="8"/>
  <c r="AD529" i="7"/>
  <c r="AD82" i="7"/>
  <c r="AD167" i="7"/>
  <c r="AD398" i="8"/>
  <c r="AD603" i="7"/>
  <c r="AD741" i="8"/>
  <c r="AD104" i="7"/>
  <c r="AD64" i="7"/>
  <c r="AD124" i="8"/>
  <c r="AD677" i="7"/>
  <c r="AD177" i="7"/>
  <c r="AD70" i="8"/>
  <c r="AD432" i="7"/>
  <c r="AD370" i="8"/>
  <c r="AD269" i="7"/>
  <c r="AD358" i="7"/>
  <c r="AD611" i="7"/>
  <c r="AD109" i="7"/>
  <c r="AD277" i="8"/>
  <c r="AD314" i="7"/>
  <c r="AD102" i="7"/>
  <c r="AJ14" i="7" s="1"/>
  <c r="AD547" i="7"/>
  <c r="AD548" i="7"/>
  <c r="AD664" i="8"/>
  <c r="AD466" i="8"/>
  <c r="AD131" i="7"/>
  <c r="AD220" i="8"/>
  <c r="AD133" i="8"/>
  <c r="AD99" i="7"/>
  <c r="AD141" i="8"/>
  <c r="AD683" i="7"/>
  <c r="AD643" i="7"/>
  <c r="AD157" i="8"/>
  <c r="AD219" i="8"/>
  <c r="AD491" i="7"/>
  <c r="AD492" i="7"/>
  <c r="AD506" i="7"/>
  <c r="AD478" i="8"/>
  <c r="AD89" i="7"/>
  <c r="AD559" i="7"/>
  <c r="AD176" i="8"/>
  <c r="AD231" i="7"/>
  <c r="AD423" i="7"/>
  <c r="AD414" i="8"/>
  <c r="AJ27" i="8" s="1"/>
  <c r="AD374" i="7"/>
  <c r="AD276" i="7"/>
  <c r="AD275" i="7"/>
  <c r="AD504" i="8"/>
  <c r="AD170" i="8"/>
  <c r="AD516" i="7"/>
  <c r="AD515" i="7"/>
  <c r="AD173" i="7"/>
  <c r="AD713" i="7"/>
  <c r="AD326" i="7"/>
  <c r="AD250" i="7"/>
  <c r="AD662" i="7"/>
  <c r="AD570" i="8"/>
  <c r="AD238" i="7"/>
  <c r="AD431" i="7"/>
  <c r="AD739" i="8"/>
  <c r="AD674" i="8"/>
  <c r="AD597" i="8"/>
  <c r="AD648" i="7"/>
  <c r="AD556" i="8"/>
  <c r="AD400" i="8"/>
  <c r="AD520" i="8"/>
  <c r="AD607" i="8"/>
  <c r="AD230" i="8"/>
  <c r="AD709" i="7"/>
  <c r="AD668" i="7"/>
  <c r="AD667" i="7"/>
  <c r="AD253" i="8"/>
  <c r="AD359" i="7"/>
  <c r="AD315" i="7"/>
  <c r="AD74" i="8"/>
  <c r="AD104" i="8"/>
  <c r="AD150" i="8"/>
  <c r="AJ16" i="8" s="1"/>
  <c r="AD305" i="8"/>
  <c r="AD720" i="7"/>
  <c r="AD195" i="7"/>
  <c r="AD589" i="7"/>
  <c r="AD381" i="7"/>
  <c r="AD660" i="8"/>
  <c r="AD743" i="7"/>
  <c r="AD255" i="7"/>
  <c r="AD369" i="8"/>
  <c r="AD187" i="8"/>
  <c r="AD626" i="7"/>
  <c r="AD625" i="7"/>
  <c r="AD415" i="7"/>
  <c r="AD521" i="8"/>
  <c r="AD659" i="8"/>
  <c r="AD54" i="7"/>
  <c r="AJ12" i="7" s="1"/>
  <c r="AD117" i="7"/>
  <c r="AD741" i="7"/>
  <c r="AD270" i="7"/>
  <c r="AJ21" i="7" s="1"/>
  <c r="AD256" i="8"/>
  <c r="AD719" i="8"/>
  <c r="AD332" i="8"/>
  <c r="AD711" i="7"/>
  <c r="AD215" i="8"/>
  <c r="AD82" i="8"/>
  <c r="AD166" i="7"/>
  <c r="AD71" i="7"/>
  <c r="AD226" i="7"/>
  <c r="AD547" i="8"/>
  <c r="AD228" i="8"/>
  <c r="AD184" i="8"/>
  <c r="AD152" i="8"/>
  <c r="AD334" i="8"/>
  <c r="AD311" i="7"/>
  <c r="AD503" i="7"/>
  <c r="AD204" i="8"/>
  <c r="AD159" i="7"/>
  <c r="AD281" i="8"/>
  <c r="AD402" i="7"/>
  <c r="AJ42" i="7"/>
  <c r="AD648" i="8"/>
  <c r="AD624" i="8"/>
  <c r="AD302" i="7"/>
  <c r="AD414" i="7"/>
  <c r="AJ27" i="7" s="1"/>
  <c r="AD672" i="7"/>
  <c r="AD612" i="8"/>
  <c r="AD611" i="8"/>
  <c r="AD319" i="7"/>
  <c r="AD338" i="7"/>
  <c r="AD614" i="7"/>
  <c r="AD195" i="8"/>
  <c r="AD631" i="8"/>
  <c r="AD592" i="7"/>
  <c r="AD659" i="7"/>
  <c r="AD660" i="7"/>
  <c r="AD263" i="8"/>
  <c r="AD486" i="8"/>
  <c r="AJ30" i="8" s="1"/>
  <c r="AD186" i="8"/>
  <c r="AD241" i="7"/>
  <c r="AD495" i="7"/>
  <c r="AD733" i="7"/>
  <c r="AD525" i="7"/>
  <c r="AD174" i="7"/>
  <c r="AJ17" i="7" s="1"/>
  <c r="AD584" i="7"/>
  <c r="AD118" i="8"/>
  <c r="AD649" i="7"/>
  <c r="AD668" i="8"/>
  <c r="AD667" i="8"/>
  <c r="AD588" i="7"/>
  <c r="AD587" i="7"/>
  <c r="AD295" i="7"/>
  <c r="AD488" i="7"/>
  <c r="AD263" i="7"/>
  <c r="AD705" i="7"/>
  <c r="AD69" i="8"/>
  <c r="AD715" i="8"/>
  <c r="AD716" i="8"/>
  <c r="AD208" i="7"/>
  <c r="AD663" i="8"/>
  <c r="AD189" i="8"/>
  <c r="AD86" i="8"/>
  <c r="AD450" i="8"/>
  <c r="AD585" i="7"/>
  <c r="AD526" i="7"/>
  <c r="AD243" i="8"/>
  <c r="AD480" i="7"/>
  <c r="AD219" i="7"/>
  <c r="AD220" i="7"/>
  <c r="AD114" i="8"/>
  <c r="AD287" i="8"/>
  <c r="AD115" i="7"/>
  <c r="AD116" i="7"/>
  <c r="AD352" i="8"/>
  <c r="AD582" i="8"/>
  <c r="AJ34" i="8" s="1"/>
  <c r="AD522" i="8"/>
  <c r="AD321" i="8"/>
  <c r="AD493" i="7"/>
  <c r="AD696" i="8"/>
  <c r="AD323" i="8"/>
  <c r="AD493" i="8"/>
  <c r="AD511" i="7"/>
  <c r="AD436" i="8"/>
  <c r="AD435" i="8"/>
  <c r="AD689" i="8"/>
  <c r="AD350" i="8"/>
  <c r="AD642" i="7"/>
  <c r="AD174" i="8"/>
  <c r="AJ17" i="8" s="1"/>
  <c r="AD350" i="7"/>
  <c r="AD499" i="7"/>
  <c r="AD322" i="8"/>
  <c r="AD95" i="7"/>
  <c r="AD732" i="7"/>
  <c r="AD731" i="7"/>
  <c r="AD519" i="7"/>
  <c r="AD178" i="8"/>
  <c r="AD531" i="8"/>
  <c r="AD532" i="8"/>
  <c r="AD377" i="8"/>
  <c r="AD55" i="7"/>
  <c r="AD234" i="8"/>
  <c r="AD617" i="8"/>
  <c r="AD602" i="7"/>
  <c r="AD360" i="8"/>
  <c r="AD552" i="8"/>
  <c r="AD545" i="8"/>
  <c r="AD632" i="7"/>
  <c r="AD560" i="8"/>
  <c r="AD570" i="7"/>
  <c r="AD469" i="7"/>
  <c r="AD218" i="7"/>
  <c r="AD502" i="7"/>
  <c r="AD598" i="7"/>
  <c r="AD437" i="8"/>
  <c r="AD317" i="8"/>
  <c r="AD291" i="7"/>
  <c r="AD77" i="7"/>
  <c r="AD732" i="8"/>
  <c r="AD731" i="8"/>
  <c r="AD215" i="7"/>
  <c r="AD671" i="7"/>
  <c r="AD245" i="8"/>
  <c r="AD558" i="8"/>
  <c r="AJ33" i="8" s="1"/>
  <c r="AD297" i="7"/>
  <c r="AD298" i="7"/>
  <c r="AD136" i="8"/>
  <c r="AD616" i="7"/>
  <c r="AD337" i="7"/>
  <c r="AD309" i="7"/>
  <c r="AD678" i="7"/>
  <c r="AJ38" i="7" s="1"/>
  <c r="AD432" i="8"/>
  <c r="AD737" i="7"/>
  <c r="AD560" i="7"/>
  <c r="AD345" i="8"/>
  <c r="AD696" i="7"/>
  <c r="AD532" i="7"/>
  <c r="AD390" i="8"/>
  <c r="AJ26" i="8" s="1"/>
  <c r="AD266" i="7"/>
  <c r="AD260" i="7"/>
  <c r="AD405" i="8"/>
  <c r="AD513" i="8"/>
  <c r="AD646" i="8"/>
  <c r="AD340" i="8"/>
  <c r="AD649" i="8"/>
  <c r="AD221" i="8"/>
  <c r="AD351" i="7"/>
  <c r="AD424" i="8"/>
  <c r="AD101" i="7"/>
  <c r="AD132" i="7"/>
  <c r="AD470" i="8"/>
  <c r="AD147" i="8"/>
  <c r="AD148" i="8"/>
  <c r="AD621" i="8"/>
  <c r="AD384" i="8"/>
  <c r="AD651" i="7"/>
  <c r="AD520" i="7"/>
  <c r="AD684" i="7"/>
  <c r="AD251" i="8"/>
  <c r="AD584" i="8"/>
  <c r="AD313" i="8"/>
  <c r="AD404" i="8"/>
  <c r="AD403" i="8"/>
  <c r="AD392" i="7"/>
  <c r="AD445" i="8"/>
  <c r="AD97" i="7"/>
  <c r="AD604" i="8"/>
  <c r="AD603" i="8"/>
  <c r="AD248" i="8"/>
  <c r="AD359" i="8"/>
  <c r="AD581" i="7"/>
  <c r="AD277" i="7"/>
  <c r="AD721" i="7"/>
  <c r="AD214" i="7"/>
  <c r="AD93" i="7"/>
  <c r="AD374" i="8"/>
  <c r="AD633" i="7"/>
  <c r="AD142" i="7"/>
  <c r="AD408" i="7"/>
  <c r="AD319" i="8"/>
  <c r="AD141" i="7"/>
  <c r="AD650" i="7"/>
  <c r="AD92" i="7"/>
  <c r="AD446" i="8"/>
  <c r="AD536" i="8"/>
  <c r="AD194" i="8"/>
  <c r="AD724" i="8"/>
  <c r="AD625" i="8"/>
  <c r="AD262" i="8"/>
  <c r="AD562" i="7"/>
  <c r="AD190" i="7"/>
  <c r="AD555" i="8"/>
  <c r="AD653" i="7"/>
  <c r="AD303" i="7"/>
  <c r="AD127" i="7"/>
  <c r="AD153" i="8"/>
  <c r="AD483" i="7"/>
  <c r="AD148" i="7"/>
  <c r="AD580" i="7"/>
  <c r="AD254" i="7"/>
  <c r="AD62" i="7"/>
  <c r="AD440" i="7"/>
  <c r="AD233" i="7"/>
  <c r="AJ43" i="8" l="1"/>
  <c r="AJ43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Francisco Cantero</author>
  </authors>
  <commentList>
    <comment ref="S41" authorId="0" shapeId="0" xr:uid="{86A9137C-177C-4AB2-AD2B-64F99FF2B837}">
      <text>
        <r>
          <rPr>
            <sz val="11"/>
            <color indexed="8"/>
            <rFont val="Calibri"/>
            <family val="2"/>
            <scheme val="minor"/>
          </rPr>
          <t>Francisco Cantero:
Inversor 2.1 sin producción , el inversor 2.1 no arranca se hace ticket a GAMESA, lo revisan y cuando se levanta la consigna este equipo arranca</t>
        </r>
      </text>
    </comment>
    <comment ref="Z161" authorId="0" shapeId="0" xr:uid="{A8FF0D9F-61E3-4DB5-9481-E37CEEF2B618}">
      <text>
        <r>
          <rPr>
            <sz val="11"/>
            <color indexed="8"/>
            <rFont val="Calibri"/>
            <family val="2"/>
            <scheme val="minor"/>
          </rPr>
          <t xml:space="preserve">Francisco Cantero:
Error en el circuito de refrigeración
</t>
        </r>
      </text>
    </comment>
    <comment ref="T328" authorId="0" shapeId="0" xr:uid="{F7FAAD04-97DC-48AB-B54F-FAE6EC3F08AC}">
      <text>
        <r>
          <rPr>
            <sz val="11"/>
            <color indexed="8"/>
            <rFont val="Calibri"/>
            <family val="2"/>
            <scheme val="minor"/>
          </rPr>
          <t>Francisco Cantero:
Inversor en parada debido a error de CCU, necesidad de intervención de Gamesa</t>
        </r>
      </text>
    </comment>
    <comment ref="Z328" authorId="0" shapeId="0" xr:uid="{7942CC2E-017E-4F09-ACFC-2836D72EBE7C}">
      <text>
        <r>
          <rPr>
            <sz val="11"/>
            <color indexed="8"/>
            <rFont val="Calibri"/>
            <family val="2"/>
            <scheme val="minor"/>
          </rPr>
          <t xml:space="preserve">Francisco Cantero:
Error en el arranque de inversores debido a la posición incorrecta de la toma de regulación. Necesidad de intervención de Gamesa. </t>
        </r>
      </text>
    </comment>
    <comment ref="V336" authorId="0" shapeId="0" xr:uid="{1552D1C8-45CF-4313-9F72-DE3D68A5BE3F}">
      <text>
        <r>
          <rPr>
            <sz val="11"/>
            <color indexed="8"/>
            <rFont val="Calibri"/>
            <family val="2"/>
            <scheme val="minor"/>
          </rPr>
          <t xml:space="preserve">Francisco Cantero:
Inversor en parada por fallo en válvula de presión, necesario intervención de Gamesa. </t>
        </r>
      </text>
    </comment>
    <comment ref="V353" authorId="0" shapeId="0" xr:uid="{444A7AD6-DC88-421C-986C-63B3A626CD6C}">
      <text>
        <r>
          <rPr>
            <sz val="11"/>
            <color indexed="8"/>
            <rFont val="Calibri"/>
            <family val="2"/>
            <scheme val="minor"/>
          </rPr>
          <t xml:space="preserve">Francisco Cantero:
Inversor en parada por fallo en válvula de presión, necesario intervención de Gamesa. </t>
        </r>
      </text>
    </comment>
    <comment ref="T355" authorId="0" shapeId="0" xr:uid="{C6A8E47A-7D57-4B62-869A-62CAC3BEB30C}">
      <text>
        <r>
          <rPr>
            <sz val="11"/>
            <color indexed="8"/>
            <rFont val="Calibri"/>
            <family val="2"/>
            <scheme val="minor"/>
          </rPr>
          <t>Francisco Cantero:
Inversor en parada debido a error de CCU, necesidad de intervención de Gamesa</t>
        </r>
      </text>
    </comment>
    <comment ref="T377" authorId="0" shapeId="0" xr:uid="{82174AFD-3981-40E5-8DAD-445EB0792994}">
      <text>
        <r>
          <rPr>
            <sz val="11"/>
            <color indexed="8"/>
            <rFont val="Calibri"/>
            <family val="2"/>
            <scheme val="minor"/>
          </rPr>
          <t>Francisco Cantero:
Inversor en parada debido a error de CCU, necesidad de intervención de Gamesa</t>
        </r>
      </text>
    </comment>
    <comment ref="V377" authorId="0" shapeId="0" xr:uid="{C779834F-A9DD-459B-829B-CE4E20D16495}">
      <text>
        <r>
          <rPr>
            <sz val="11"/>
            <color indexed="8"/>
            <rFont val="Calibri"/>
            <family val="2"/>
            <scheme val="minor"/>
          </rPr>
          <t xml:space="preserve">Francisco Cantero:
Inversor en parada por fallo en válvula de presión, necesario intervención de Gamesa. </t>
        </r>
      </text>
    </comment>
    <comment ref="S400" authorId="0" shapeId="0" xr:uid="{45FC1708-4EB7-433E-BA2E-CFA99103DF9B}">
      <text>
        <r>
          <rPr>
            <sz val="11"/>
            <color indexed="8"/>
            <rFont val="Calibri"/>
            <family val="2"/>
            <scheme val="minor"/>
          </rPr>
          <t xml:space="preserve">Francisco Cantero:
Error en el arranque de inversores debido a la posición incorrecta de la toma de regulación. Necesidad de intervención de Gamesa. </t>
        </r>
      </text>
    </comment>
    <comment ref="T431" authorId="0" shapeId="0" xr:uid="{EA399457-E755-4F40-9ED3-6729BFFE231C}">
      <text>
        <r>
          <rPr>
            <sz val="11"/>
            <color indexed="8"/>
            <rFont val="Calibri"/>
            <family val="2"/>
            <scheme val="minor"/>
          </rPr>
          <t xml:space="preserve">Francisco Cantero:
Inversor en parada debido a corriente de fuga del filtro de armónicos, necesidad de intervención de Gamesa.
</t>
        </r>
      </text>
    </comment>
    <comment ref="U472" authorId="0" shapeId="0" xr:uid="{E27E6298-8B24-461A-8949-7DF78948482D}">
      <text>
        <r>
          <rPr>
            <sz val="11"/>
            <color indexed="8"/>
            <rFont val="Calibri"/>
            <family val="2"/>
            <scheme val="minor"/>
          </rPr>
          <t xml:space="preserve">Francisco Cantero:
Error en el arranque de inversores debido a la posición incorrecta de la toma de regulación. Necesidad de intervención de Gamesa. </t>
        </r>
      </text>
    </comment>
    <comment ref="Z472" authorId="0" shapeId="0" xr:uid="{79AD2D05-3F05-46E6-A70D-8F68FA283449}">
      <text>
        <r>
          <rPr>
            <sz val="11"/>
            <color indexed="8"/>
            <rFont val="Calibri"/>
            <family val="2"/>
            <scheme val="minor"/>
          </rPr>
          <t xml:space="preserve">Francisco Cantero:
Error en el arranque de inversores debido a la posición incorrecta de la toma de regulación. Necesidad de intervención de Gamesa. </t>
        </r>
      </text>
    </comment>
    <comment ref="S482" authorId="0" shapeId="0" xr:uid="{3A214DC4-DF9A-4EEC-A621-DAF2DDBF44C0}">
      <text>
        <r>
          <rPr>
            <sz val="11"/>
            <color indexed="8"/>
            <rFont val="Calibri"/>
            <family val="2"/>
            <scheme val="minor"/>
          </rPr>
          <t xml:space="preserve">Francisco Cantero:
Inversor parado debido a un error de la posición de la toma de regulación. Necesidad de intervención de Gamesa. </t>
        </r>
      </text>
    </comment>
    <comment ref="U482" authorId="0" shapeId="0" xr:uid="{9F16A723-04A1-4FE1-B84F-425D2D67A79B}">
      <text>
        <r>
          <rPr>
            <sz val="11"/>
            <color indexed="8"/>
            <rFont val="Calibri"/>
            <family val="2"/>
            <scheme val="minor"/>
          </rPr>
          <t xml:space="preserve">Francisco Cantero:
Inversor parado debido a un error de la posición de la toma de regulación. Necesidad de intervención de Gamesa. </t>
        </r>
      </text>
    </comment>
  </commentList>
</comments>
</file>

<file path=xl/sharedStrings.xml><?xml version="1.0" encoding="utf-8"?>
<sst xmlns="http://schemas.openxmlformats.org/spreadsheetml/2006/main" count="349" uniqueCount="173">
  <si>
    <t>Num Columns</t>
  </si>
  <si>
    <t>Data Quality</t>
  </si>
  <si>
    <t>false</t>
  </si>
  <si>
    <t>Username</t>
  </si>
  <si>
    <t>Abei</t>
  </si>
  <si>
    <t>Date</t>
  </si>
  <si>
    <t>Download Date</t>
  </si>
  <si>
    <t>OidTemplate</t>
  </si>
  <si>
    <t>Add Alarms</t>
  </si>
  <si>
    <t>Add Unavailabilities</t>
  </si>
  <si>
    <t>Add Curtailments</t>
  </si>
  <si>
    <t>Horizontal Orientation</t>
  </si>
  <si>
    <t>Description</t>
  </si>
  <si>
    <t>Tag</t>
  </si>
  <si>
    <t>Unit</t>
  </si>
  <si>
    <t>Device</t>
  </si>
  <si>
    <t>Type</t>
  </si>
  <si>
    <t>Signal Aggregation</t>
  </si>
  <si>
    <t>AGG_1H</t>
  </si>
  <si>
    <t/>
  </si>
  <si>
    <t>Periodicity</t>
  </si>
  <si>
    <t>NONE</t>
  </si>
  <si>
    <t>Serie 1</t>
  </si>
  <si>
    <t>Active Power 1H (kW)</t>
  </si>
  <si>
    <t>ActivePower1H</t>
  </si>
  <si>
    <t>kW</t>
  </si>
  <si>
    <t>FVTRU.I0011</t>
  </si>
  <si>
    <t>Signal</t>
  </si>
  <si>
    <t>Serie 2</t>
  </si>
  <si>
    <t>FVTRU.I0010</t>
  </si>
  <si>
    <t>Serie 3</t>
  </si>
  <si>
    <t>FVTRU.I0009</t>
  </si>
  <si>
    <t>Serie 4</t>
  </si>
  <si>
    <t>FVTRU.I0008</t>
  </si>
  <si>
    <t>Serie 5</t>
  </si>
  <si>
    <t>FVTRU.I0007</t>
  </si>
  <si>
    <t>Serie 6</t>
  </si>
  <si>
    <t>FVTRU.I0006</t>
  </si>
  <si>
    <t>Serie 7</t>
  </si>
  <si>
    <t>FVTRU.I0005</t>
  </si>
  <si>
    <t>Serie 8</t>
  </si>
  <si>
    <t>FVTRU.I0004</t>
  </si>
  <si>
    <t>Serie 9</t>
  </si>
  <si>
    <t>FVTRU.I0003</t>
  </si>
  <si>
    <t>Serie 10</t>
  </si>
  <si>
    <t>FVTRU.I0002</t>
  </si>
  <si>
    <t>Serie 11</t>
  </si>
  <si>
    <t>FVTRU.I0001</t>
  </si>
  <si>
    <t>Serie 12</t>
  </si>
  <si>
    <t>PIRS_1 - Irradiancia antes de la compensación (W/m2)</t>
  </si>
  <si>
    <t>IrradianceRaw_PIRS1</t>
  </si>
  <si>
    <t>W/m2</t>
  </si>
  <si>
    <t>FVTRU.WS006</t>
  </si>
  <si>
    <t>Serie 13</t>
  </si>
  <si>
    <t>FVTRU.WS003</t>
  </si>
  <si>
    <t>Serie 14</t>
  </si>
  <si>
    <t>FVTRU.WS001</t>
  </si>
  <si>
    <t>Attributes</t>
  </si>
  <si>
    <t>PSF Trujillo</t>
  </si>
  <si>
    <t>Nominal Power (kW)</t>
  </si>
  <si>
    <t>Peak Power (kW)</t>
  </si>
  <si>
    <t>Number of Inverters</t>
  </si>
  <si>
    <t>Number of Meters</t>
  </si>
  <si>
    <t>Number of Trackers</t>
  </si>
  <si>
    <t>Validation Date</t>
  </si>
  <si>
    <t>25/12/2023 23:59:59</t>
  </si>
  <si>
    <t>Generation Date</t>
  </si>
  <si>
    <t>10/05/2024 11:41:08</t>
  </si>
  <si>
    <t>Inverters</t>
  </si>
  <si>
    <t>CT01.INV01</t>
  </si>
  <si>
    <t>CT01.INV02</t>
  </si>
  <si>
    <t>CT02.INV01</t>
  </si>
  <si>
    <t>CT03.INV01</t>
  </si>
  <si>
    <t>CT03.INV02</t>
  </si>
  <si>
    <t>CT04.INV01</t>
  </si>
  <si>
    <t>CT04.INV02</t>
  </si>
  <si>
    <t>CT05.INV01</t>
  </si>
  <si>
    <t>CT05.INV02</t>
  </si>
  <si>
    <t>CT06.INV01</t>
  </si>
  <si>
    <t>CT06.INV02</t>
  </si>
  <si>
    <t>Model</t>
  </si>
  <si>
    <t>GA_PV3X_4300</t>
  </si>
  <si>
    <t>Planta:</t>
  </si>
  <si>
    <t>Elemento:</t>
  </si>
  <si>
    <t>PS06.WS006</t>
  </si>
  <si>
    <t>PS03.WS003</t>
  </si>
  <si>
    <t>PS01.WS001</t>
  </si>
  <si>
    <t>Señal:</t>
  </si>
  <si>
    <t>Fecha/Nombre</t>
  </si>
  <si>
    <t>PSF Trujillo CT06.INV02 Active Power 1H (kW)</t>
  </si>
  <si>
    <t>PSF Trujillo CT06.INV01 Active Power 1H (kW)</t>
  </si>
  <si>
    <t>PSF Trujillo CT05.INV02 Active Power 1H (kW)</t>
  </si>
  <si>
    <t>PSF Trujillo CT05.INV01 Active Power 1H (kW)</t>
  </si>
  <si>
    <t>PSF Trujillo CT04.INV02 Active Power 1H (kW)</t>
  </si>
  <si>
    <t>PSF Trujillo CT04.INV01 Active Power 1H (kW)</t>
  </si>
  <si>
    <t>PSF Trujillo CT03.INV02 Active Power 1H (kW)</t>
  </si>
  <si>
    <t>PSF Trujillo CT03.INV01 Active Power 1H (kW)</t>
  </si>
  <si>
    <t>PSF Trujillo CT02.INV01 Active Power 1H (kW)</t>
  </si>
  <si>
    <t>PSF Trujillo CT01.INV02 Active Power 1H (kW)</t>
  </si>
  <si>
    <t>PSF Trujillo CT01.INV01 Active Power 1H (kW)</t>
  </si>
  <si>
    <t>PSF Trujillo PS06.WS006 PIRS_1 - Irradiancia antes de la compensación (W/m2)</t>
  </si>
  <si>
    <t>PSF Trujillo PS03.WS003 PIRS_1 - Irradiancia antes de la compensación (W/m2)</t>
  </si>
  <si>
    <t>PSF Trujillo PS01.WS001 PIRS_1 - Irradiancia antes de la compensación (W/m2)</t>
  </si>
  <si>
    <t>Promedio radiación modulos</t>
  </si>
  <si>
    <t>AÑO</t>
  </si>
  <si>
    <t>MES</t>
  </si>
  <si>
    <t>DIA</t>
  </si>
  <si>
    <t>HORA</t>
  </si>
  <si>
    <t>PSFV TRUJILLO 56,52MWp</t>
  </si>
  <si>
    <t>Disponibilidad JUNIO</t>
  </si>
  <si>
    <t>Períodos con radiación mayor que 100 Wh/m^2</t>
  </si>
  <si>
    <t>Factor externo para cada hora</t>
  </si>
  <si>
    <t>Media de la radiación de las células con datos filtrados</t>
  </si>
  <si>
    <t>Disponibilidad del inversor i en la hora h teniendo en cuenta que su producción sea mayor que el 75 % de la producción máxima del resto de inversores</t>
  </si>
  <si>
    <t>Afección producida por un factor externo para cada hora h e inversor i</t>
  </si>
  <si>
    <t>AVA</t>
  </si>
  <si>
    <t>AVA ih</t>
  </si>
  <si>
    <t>F ih</t>
  </si>
  <si>
    <t>Hora</t>
  </si>
  <si>
    <t>&gt;=100W/m2</t>
  </si>
  <si>
    <t>Fh</t>
  </si>
  <si>
    <t>AVAh</t>
  </si>
  <si>
    <t>Gh</t>
  </si>
  <si>
    <t>i=1</t>
  </si>
  <si>
    <t>i=2</t>
  </si>
  <si>
    <t>i=3</t>
  </si>
  <si>
    <t>i=4</t>
  </si>
  <si>
    <t>i=5</t>
  </si>
  <si>
    <t>i=6</t>
  </si>
  <si>
    <t>i=7</t>
  </si>
  <si>
    <t>i=8</t>
  </si>
  <si>
    <t>i=9</t>
  </si>
  <si>
    <t>i=10</t>
  </si>
  <si>
    <t>i=11</t>
  </si>
  <si>
    <t>Disponibilidad por dia</t>
  </si>
  <si>
    <t>Fh --&gt; HORA</t>
  </si>
  <si>
    <t>Fhi--&gt; HORA E INVERSOR</t>
  </si>
  <si>
    <t>Dia</t>
  </si>
  <si>
    <t>%</t>
  </si>
  <si>
    <t>TOTAL</t>
  </si>
  <si>
    <t>s</t>
  </si>
  <si>
    <t>PSFV TRUJILLO 56,52 MWp</t>
  </si>
  <si>
    <t>Disponiblidad JUNIO</t>
  </si>
  <si>
    <t>Initial Date</t>
  </si>
  <si>
    <t>Final Date</t>
  </si>
  <si>
    <t>Equipment</t>
  </si>
  <si>
    <t>Reason</t>
  </si>
  <si>
    <t>CT03</t>
  </si>
  <si>
    <t>Inverter stopped due to oil leaks</t>
  </si>
  <si>
    <t>CT04</t>
  </si>
  <si>
    <t>Inverter 02.01</t>
  </si>
  <si>
    <t>Emergency Relay: manual shutdown, cabinet open or any blown fuse on input</t>
  </si>
  <si>
    <t>CT01</t>
  </si>
  <si>
    <t>Inverter stopped due to gasket replacement work</t>
  </si>
  <si>
    <t>Inverter 06.01</t>
  </si>
  <si>
    <t>Inverter stopped due to CCU error, needs Gamesa intervention</t>
  </si>
  <si>
    <t>CT06</t>
  </si>
  <si>
    <t>CT05</t>
  </si>
  <si>
    <t>Inverter 03-01</t>
  </si>
  <si>
    <t>Startup error due to incorrect regulation tap position. Needs Gamesa intervention.</t>
  </si>
  <si>
    <t>Inverter 04.01</t>
  </si>
  <si>
    <t>Inverter stopped due to pressure valve failure, needs Gamesa intervention.</t>
  </si>
  <si>
    <t>CT02</t>
  </si>
  <si>
    <t>Inverter stopped due to cooling circuit failure</t>
  </si>
  <si>
    <t>Inverter 03.01</t>
  </si>
  <si>
    <t>Inverter 3.1</t>
  </si>
  <si>
    <t>Inverter stopped due to CCU configuration error, needs Gamesa intervention</t>
  </si>
  <si>
    <t>CT02, CT04, CT05, CT06</t>
  </si>
  <si>
    <t>Startup error due to incorrect transformer voltage regulator configuration for each CT</t>
  </si>
  <si>
    <t>Inverter stopped due to harmonic filter leakage current, needs Gamesa intervention</t>
  </si>
  <si>
    <t>Inverters 03.02 06.01</t>
  </si>
  <si>
    <t>CT02, Iverters 03.02 04.01</t>
  </si>
  <si>
    <t>Inverter stopped due to incorrect regulation tap position. Needs Gamesa intervention.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</si>
</sst>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hh:mm:ss"/>
    <numFmt numFmtId="165" formatCode="dd/mm/yyyy\ hh:mm"/>
    <numFmt numFmtId="166" formatCode="h:mm;@"/>
  </numFmts>
  <fonts count="9">
    <font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rgb="FF000000"/>
      <name val="Aptos Narrow"/>
      <family val="2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/>
  </cellStyleXfs>
  <cellXfs count="50">
    <xf numFmtId="0" fontId="0" fillId="0" borderId="0" xfId="0"/>
    <xf numFmtId="164" fontId="0" fillId="0" borderId="0" xfId="0" applyNumberFormat="1"/>
    <xf numFmtId="165" fontId="0" fillId="0" borderId="0" xfId="0" applyNumberFormat="1"/>
    <xf numFmtId="20" fontId="0" fillId="0" borderId="0" xfId="0" applyNumberFormat="1"/>
    <xf numFmtId="166" fontId="0" fillId="0" borderId="0" xfId="0" applyNumberFormat="1"/>
    <xf numFmtId="0" fontId="2" fillId="2" borderId="0" xfId="0" applyFont="1" applyFill="1"/>
    <xf numFmtId="4" fontId="2" fillId="2" borderId="0" xfId="0" applyNumberFormat="1" applyFont="1" applyFill="1"/>
    <xf numFmtId="0" fontId="2" fillId="2" borderId="1" xfId="0" applyFont="1" applyFill="1" applyBorder="1"/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4" borderId="0" xfId="0" applyFill="1"/>
    <xf numFmtId="0" fontId="3" fillId="0" borderId="5" xfId="0" applyFont="1" applyBorder="1" applyAlignment="1">
      <alignment horizontal="center"/>
    </xf>
    <xf numFmtId="10" fontId="3" fillId="7" borderId="7" xfId="1" applyNumberFormat="1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2" applyFont="1" applyBorder="1" applyAlignment="1">
      <alignment horizontal="center"/>
    </xf>
    <xf numFmtId="22" fontId="0" fillId="0" borderId="0" xfId="0" applyNumberFormat="1"/>
    <xf numFmtId="0" fontId="0" fillId="8" borderId="0" xfId="0" applyFill="1"/>
    <xf numFmtId="0" fontId="1" fillId="0" borderId="0" xfId="2"/>
    <xf numFmtId="1" fontId="1" fillId="0" borderId="0" xfId="2" applyNumberFormat="1" applyAlignment="1">
      <alignment horizontal="center"/>
    </xf>
    <xf numFmtId="0" fontId="0" fillId="9" borderId="7" xfId="0" applyFill="1" applyBorder="1"/>
    <xf numFmtId="10" fontId="0" fillId="0" borderId="0" xfId="1" applyNumberFormat="1" applyFont="1" applyAlignment="1">
      <alignment horizontal="center"/>
    </xf>
    <xf numFmtId="165" fontId="5" fillId="0" borderId="0" xfId="0" applyNumberFormat="1" applyFont="1"/>
    <xf numFmtId="0" fontId="0" fillId="10" borderId="0" xfId="0" applyFill="1"/>
    <xf numFmtId="0" fontId="0" fillId="0" borderId="12" xfId="0" applyBorder="1"/>
    <xf numFmtId="0" fontId="3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0" xfId="0" applyNumberFormat="1"/>
    <xf numFmtId="0" fontId="6" fillId="11" borderId="1" xfId="0" applyFont="1" applyFill="1" applyBorder="1"/>
    <xf numFmtId="22" fontId="0" fillId="12" borderId="1" xfId="0" applyNumberFormat="1" applyFill="1" applyBorder="1" applyAlignment="1">
      <alignment horizontal="center" vertical="center"/>
    </xf>
    <xf numFmtId="22" fontId="0" fillId="13" borderId="1" xfId="0" applyNumberFormat="1" applyFill="1" applyBorder="1" applyAlignment="1">
      <alignment horizontal="center" vertical="center"/>
    </xf>
    <xf numFmtId="22" fontId="7" fillId="0" borderId="0" xfId="0" applyNumberFormat="1" applyFont="1"/>
    <xf numFmtId="10" fontId="0" fillId="5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6" xfId="0" applyBorder="1" applyAlignment="1">
      <alignment horizontal="center" wrapText="1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10" fontId="3" fillId="5" borderId="2" xfId="0" applyNumberFormat="1" applyFont="1" applyFill="1" applyBorder="1" applyAlignment="1">
      <alignment horizontal="center"/>
    </xf>
    <xf numFmtId="0" fontId="4" fillId="6" borderId="0" xfId="0" applyFont="1" applyFill="1" applyAlignment="1">
      <alignment horizontal="center"/>
    </xf>
  </cellXfs>
  <cellStyles count="3">
    <cellStyle name="Normal" xfId="0" builtinId="0"/>
    <cellStyle name="Normal 2 2" xfId="2" xr:uid="{073E5C2E-CA6E-4C56-BB5D-2B778705AB72}"/>
    <cellStyle name="Porcentaje" xfId="1" builtinId="5"/>
  </cellStyles>
  <dxfs count="9"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Availability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'Cálculo Disp. (corr)'!$AI$12:$AI$41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'Cálculo Disp. (corr)'!$AJ$12:$AJ$41</c:f>
              <c:numCache>
                <c:formatCode>0.00%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0.99429294847889882</c:v>
                </c:pt>
                <c:pt idx="7">
                  <c:v>0.98493365605199257</c:v>
                </c:pt>
                <c:pt idx="8">
                  <c:v>0.99520751033506394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0.99198810708966811</c:v>
                </c:pt>
                <c:pt idx="14">
                  <c:v>0.99522637326516072</c:v>
                </c:pt>
                <c:pt idx="15">
                  <c:v>0.99873394157743556</c:v>
                </c:pt>
                <c:pt idx="16">
                  <c:v>1</c:v>
                </c:pt>
                <c:pt idx="17">
                  <c:v>1</c:v>
                </c:pt>
                <c:pt idx="18">
                  <c:v>0.99510917905593865</c:v>
                </c:pt>
                <c:pt idx="19">
                  <c:v>0.98266081439911868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0.991757419000035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7D-47CA-9D43-E4E59E9B3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7602784"/>
        <c:axId val="817603264"/>
      </c:scatterChart>
      <c:valAx>
        <c:axId val="817602784"/>
        <c:scaling>
          <c:orientation val="minMax"/>
          <c:max val="30"/>
          <c:min val="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603264"/>
        <c:crosses val="autoZero"/>
        <c:crossBetween val="midCat"/>
        <c:majorUnit val="1"/>
      </c:valAx>
      <c:valAx>
        <c:axId val="817603264"/>
        <c:scaling>
          <c:orientation val="minMax"/>
          <c:max val="1.0009999999999999"/>
          <c:min val="0.9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7602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145035</xdr:colOff>
      <xdr:row>11</xdr:row>
      <xdr:rowOff>16055</xdr:rowOff>
    </xdr:from>
    <xdr:to>
      <xdr:col>33</xdr:col>
      <xdr:colOff>759053</xdr:colOff>
      <xdr:row>20</xdr:row>
      <xdr:rowOff>110809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D70B25C-5BD1-4F7D-9E06-AC27010889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529" t="54881" r="69167" b="26462"/>
        <a:stretch/>
      </xdr:blipFill>
      <xdr:spPr>
        <a:xfrm>
          <a:off x="18854856" y="2315662"/>
          <a:ext cx="7199876" cy="1768433"/>
        </a:xfrm>
        <a:prstGeom prst="rect">
          <a:avLst/>
        </a:prstGeom>
      </xdr:spPr>
    </xdr:pic>
    <xdr:clientData/>
  </xdr:twoCellAnchor>
  <xdr:twoCellAnchor editAs="oneCell">
    <xdr:from>
      <xdr:col>27</xdr:col>
      <xdr:colOff>159477</xdr:colOff>
      <xdr:row>20</xdr:row>
      <xdr:rowOff>135367</xdr:rowOff>
    </xdr:from>
    <xdr:to>
      <xdr:col>33</xdr:col>
      <xdr:colOff>668721</xdr:colOff>
      <xdr:row>44</xdr:row>
      <xdr:rowOff>48235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5B0B5ED-8FE2-4600-95D3-96C6B0497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1721" t="39630" r="69091" b="13796"/>
        <a:stretch/>
      </xdr:blipFill>
      <xdr:spPr>
        <a:xfrm>
          <a:off x="18869298" y="4027010"/>
          <a:ext cx="7095102" cy="4382814"/>
        </a:xfrm>
        <a:prstGeom prst="rect">
          <a:avLst/>
        </a:prstGeom>
      </xdr:spPr>
    </xdr:pic>
    <xdr:clientData/>
  </xdr:twoCellAnchor>
  <xdr:twoCellAnchor editAs="oneCell">
    <xdr:from>
      <xdr:col>0</xdr:col>
      <xdr:colOff>163642</xdr:colOff>
      <xdr:row>0</xdr:row>
      <xdr:rowOff>133350</xdr:rowOff>
    </xdr:from>
    <xdr:to>
      <xdr:col>1</xdr:col>
      <xdr:colOff>17998</xdr:colOff>
      <xdr:row>5</xdr:row>
      <xdr:rowOff>135775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AD587185-6BE6-4441-B35D-01618AAAD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42" y="133350"/>
          <a:ext cx="1629816" cy="10450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391869</xdr:colOff>
      <xdr:row>10</xdr:row>
      <xdr:rowOff>185056</xdr:rowOff>
    </xdr:from>
    <xdr:to>
      <xdr:col>32</xdr:col>
      <xdr:colOff>155986</xdr:colOff>
      <xdr:row>20</xdr:row>
      <xdr:rowOff>22635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3256CE-DE15-429C-ADDA-1E7A8395D9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529" t="54881" r="69167" b="26462"/>
        <a:stretch/>
      </xdr:blipFill>
      <xdr:spPr>
        <a:xfrm>
          <a:off x="23267109" y="2318656"/>
          <a:ext cx="7321252" cy="1797824"/>
        </a:xfrm>
        <a:prstGeom prst="rect">
          <a:avLst/>
        </a:prstGeom>
      </xdr:spPr>
    </xdr:pic>
    <xdr:clientData/>
  </xdr:twoCellAnchor>
  <xdr:twoCellAnchor editAs="oneCell">
    <xdr:from>
      <xdr:col>28</xdr:col>
      <xdr:colOff>680359</xdr:colOff>
      <xdr:row>21</xdr:row>
      <xdr:rowOff>30320</xdr:rowOff>
    </xdr:from>
    <xdr:to>
      <xdr:col>32</xdr:col>
      <xdr:colOff>346143</xdr:colOff>
      <xdr:row>44</xdr:row>
      <xdr:rowOff>129606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8B61467-4FB0-4C70-B2E5-5770001CDB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1721" t="39630" r="69091" b="13796"/>
        <a:stretch/>
      </xdr:blipFill>
      <xdr:spPr>
        <a:xfrm>
          <a:off x="23555599" y="4175600"/>
          <a:ext cx="7226729" cy="4475071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1</xdr:row>
      <xdr:rowOff>19050</xdr:rowOff>
    </xdr:from>
    <xdr:to>
      <xdr:col>0</xdr:col>
      <xdr:colOff>1647825</xdr:colOff>
      <xdr:row>3</xdr:row>
      <xdr:rowOff>409575</xdr:rowOff>
    </xdr:to>
    <xdr:pic>
      <xdr:nvPicPr>
        <xdr:cNvPr id="2" name="Imagen 6">
          <a:extLst>
            <a:ext uri="{FF2B5EF4-FFF2-40B4-BE49-F238E27FC236}">
              <a16:creationId xmlns:a16="http://schemas.microsoft.com/office/drawing/2014/main" id="{FAF33928-5F11-494C-B5FD-7A9FC667E670}"/>
            </a:ext>
            <a:ext uri="{147F2762-F138-4A5C-976F-8EAC2B608ADB}">
              <a16:predDERef xmlns:a16="http://schemas.microsoft.com/office/drawing/2014/main" pred="{18B61467-4FB0-4C70-B2E5-5770001CD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209550"/>
          <a:ext cx="1247775" cy="800100"/>
        </a:xfrm>
        <a:prstGeom prst="rect">
          <a:avLst/>
        </a:prstGeom>
      </xdr:spPr>
    </xdr:pic>
    <xdr:clientData/>
  </xdr:twoCellAnchor>
  <xdr:twoCellAnchor>
    <xdr:from>
      <xdr:col>36</xdr:col>
      <xdr:colOff>216609</xdr:colOff>
      <xdr:row>9</xdr:row>
      <xdr:rowOff>55469</xdr:rowOff>
    </xdr:from>
    <xdr:to>
      <xdr:col>43</xdr:col>
      <xdr:colOff>481853</xdr:colOff>
      <xdr:row>29</xdr:row>
      <xdr:rowOff>67235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20331A33-8D00-9AAE-D1B4-18E75227CA6E}"/>
            </a:ext>
            <a:ext uri="{147F2762-F138-4A5C-976F-8EAC2B608ADB}">
              <a16:predDERef xmlns:a16="http://schemas.microsoft.com/office/drawing/2014/main" pred="{FAF33928-5F11-494C-B5FD-7A9FC667E6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P17"/>
  <sheetViews>
    <sheetView workbookViewId="0">
      <selection activeCell="G10" sqref="G10"/>
    </sheetView>
  </sheetViews>
  <sheetFormatPr defaultColWidth="9.140625" defaultRowHeight="14.45"/>
  <sheetData>
    <row r="1" spans="1:16">
      <c r="A1" t="s">
        <v>0</v>
      </c>
      <c r="B1">
        <v>14</v>
      </c>
      <c r="C1" t="s">
        <v>1</v>
      </c>
      <c r="D1" t="s">
        <v>2</v>
      </c>
      <c r="I1" t="s">
        <v>3</v>
      </c>
      <c r="J1" t="s">
        <v>4</v>
      </c>
      <c r="K1" t="s">
        <v>5</v>
      </c>
      <c r="L1" s="1">
        <v>45371.438344907408</v>
      </c>
      <c r="M1" t="s">
        <v>6</v>
      </c>
      <c r="N1" s="1">
        <v>45422.486898148149</v>
      </c>
      <c r="O1" t="s">
        <v>7</v>
      </c>
      <c r="P1">
        <v>24</v>
      </c>
    </row>
    <row r="2" spans="1:16">
      <c r="C2" t="s">
        <v>8</v>
      </c>
      <c r="D2" t="s">
        <v>2</v>
      </c>
      <c r="E2" t="s">
        <v>9</v>
      </c>
      <c r="F2" t="s">
        <v>2</v>
      </c>
      <c r="G2" t="s">
        <v>10</v>
      </c>
      <c r="H2" t="s">
        <v>2</v>
      </c>
      <c r="I2" t="s">
        <v>11</v>
      </c>
      <c r="J2" t="s">
        <v>2</v>
      </c>
    </row>
    <row r="3" spans="1:16">
      <c r="B3" t="s">
        <v>12</v>
      </c>
      <c r="C3" t="s">
        <v>13</v>
      </c>
      <c r="D3" t="s">
        <v>14</v>
      </c>
      <c r="E3" t="s">
        <v>15</v>
      </c>
      <c r="F3" t="s">
        <v>16</v>
      </c>
      <c r="I3" t="s">
        <v>17</v>
      </c>
      <c r="J3" t="s">
        <v>18</v>
      </c>
      <c r="K3" t="s">
        <v>19</v>
      </c>
      <c r="L3" t="s">
        <v>19</v>
      </c>
      <c r="M3" t="s">
        <v>20</v>
      </c>
      <c r="N3" t="s">
        <v>21</v>
      </c>
    </row>
    <row r="4" spans="1:16">
      <c r="A4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</row>
    <row r="5" spans="1:16">
      <c r="A5" t="s">
        <v>28</v>
      </c>
      <c r="B5" t="s">
        <v>23</v>
      </c>
      <c r="C5" t="s">
        <v>24</v>
      </c>
      <c r="D5" t="s">
        <v>25</v>
      </c>
      <c r="E5" t="s">
        <v>29</v>
      </c>
      <c r="F5" t="s">
        <v>27</v>
      </c>
    </row>
    <row r="6" spans="1:16">
      <c r="A6" t="s">
        <v>30</v>
      </c>
      <c r="B6" t="s">
        <v>23</v>
      </c>
      <c r="C6" t="s">
        <v>24</v>
      </c>
      <c r="D6" t="s">
        <v>25</v>
      </c>
      <c r="E6" t="s">
        <v>31</v>
      </c>
      <c r="F6" t="s">
        <v>27</v>
      </c>
    </row>
    <row r="7" spans="1:16">
      <c r="A7" t="s">
        <v>32</v>
      </c>
      <c r="B7" t="s">
        <v>23</v>
      </c>
      <c r="C7" t="s">
        <v>24</v>
      </c>
      <c r="D7" t="s">
        <v>25</v>
      </c>
      <c r="E7" t="s">
        <v>33</v>
      </c>
      <c r="F7" t="s">
        <v>27</v>
      </c>
    </row>
    <row r="8" spans="1:16">
      <c r="A8" t="s">
        <v>34</v>
      </c>
      <c r="B8" t="s">
        <v>23</v>
      </c>
      <c r="C8" t="s">
        <v>24</v>
      </c>
      <c r="D8" t="s">
        <v>25</v>
      </c>
      <c r="E8" t="s">
        <v>35</v>
      </c>
      <c r="F8" t="s">
        <v>27</v>
      </c>
    </row>
    <row r="9" spans="1:16">
      <c r="A9" t="s">
        <v>36</v>
      </c>
      <c r="B9" t="s">
        <v>23</v>
      </c>
      <c r="C9" t="s">
        <v>24</v>
      </c>
      <c r="D9" t="s">
        <v>25</v>
      </c>
      <c r="E9" t="s">
        <v>37</v>
      </c>
      <c r="F9" t="s">
        <v>27</v>
      </c>
    </row>
    <row r="10" spans="1:16">
      <c r="A10" t="s">
        <v>38</v>
      </c>
      <c r="B10" t="s">
        <v>23</v>
      </c>
      <c r="C10" t="s">
        <v>24</v>
      </c>
      <c r="D10" t="s">
        <v>25</v>
      </c>
      <c r="E10" t="s">
        <v>39</v>
      </c>
      <c r="F10" t="s">
        <v>27</v>
      </c>
    </row>
    <row r="11" spans="1:16">
      <c r="A11" t="s">
        <v>40</v>
      </c>
      <c r="B11" t="s">
        <v>23</v>
      </c>
      <c r="C11" t="s">
        <v>24</v>
      </c>
      <c r="D11" t="s">
        <v>25</v>
      </c>
      <c r="E11" t="s">
        <v>41</v>
      </c>
      <c r="F11" t="s">
        <v>27</v>
      </c>
    </row>
    <row r="12" spans="1:16">
      <c r="A12" t="s">
        <v>42</v>
      </c>
      <c r="B12" t="s">
        <v>23</v>
      </c>
      <c r="C12" t="s">
        <v>24</v>
      </c>
      <c r="D12" t="s">
        <v>25</v>
      </c>
      <c r="E12" t="s">
        <v>43</v>
      </c>
      <c r="F12" t="s">
        <v>27</v>
      </c>
    </row>
    <row r="13" spans="1:16">
      <c r="A13" t="s">
        <v>44</v>
      </c>
      <c r="B13" t="s">
        <v>23</v>
      </c>
      <c r="C13" t="s">
        <v>24</v>
      </c>
      <c r="D13" t="s">
        <v>25</v>
      </c>
      <c r="E13" t="s">
        <v>45</v>
      </c>
      <c r="F13" t="s">
        <v>27</v>
      </c>
    </row>
    <row r="14" spans="1:16">
      <c r="A14" t="s">
        <v>46</v>
      </c>
      <c r="B14" t="s">
        <v>23</v>
      </c>
      <c r="C14" t="s">
        <v>24</v>
      </c>
      <c r="D14" t="s">
        <v>25</v>
      </c>
      <c r="E14" t="s">
        <v>47</v>
      </c>
      <c r="F14" t="s">
        <v>27</v>
      </c>
    </row>
    <row r="15" spans="1:16">
      <c r="A15" t="s">
        <v>48</v>
      </c>
      <c r="B15" t="s">
        <v>49</v>
      </c>
      <c r="C15" t="s">
        <v>50</v>
      </c>
      <c r="D15" t="s">
        <v>51</v>
      </c>
      <c r="E15" t="s">
        <v>52</v>
      </c>
      <c r="F15" t="s">
        <v>27</v>
      </c>
    </row>
    <row r="16" spans="1:16">
      <c r="A16" t="s">
        <v>53</v>
      </c>
      <c r="B16" t="s">
        <v>49</v>
      </c>
      <c r="C16" t="s">
        <v>50</v>
      </c>
      <c r="D16" t="s">
        <v>51</v>
      </c>
      <c r="E16" t="s">
        <v>54</v>
      </c>
      <c r="F16" t="s">
        <v>27</v>
      </c>
    </row>
    <row r="17" spans="1:6">
      <c r="A17" t="s">
        <v>55</v>
      </c>
      <c r="B17" t="s">
        <v>49</v>
      </c>
      <c r="C17" t="s">
        <v>50</v>
      </c>
      <c r="D17" t="s">
        <v>51</v>
      </c>
      <c r="E17" t="s">
        <v>56</v>
      </c>
      <c r="F17" t="s">
        <v>27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EBD2-1661-4B35-BEB4-8E73B7628127}">
  <dimension ref="A1:L13"/>
  <sheetViews>
    <sheetView workbookViewId="0"/>
  </sheetViews>
  <sheetFormatPr defaultColWidth="11.42578125" defaultRowHeight="14.45"/>
  <cols>
    <col min="1" max="1" width="19.5703125" customWidth="1" collapsed="1"/>
    <col min="2" max="2" width="20" customWidth="1" collapsed="1"/>
    <col min="3" max="12" width="15" customWidth="1" collapsed="1"/>
  </cols>
  <sheetData>
    <row r="1" spans="1:12">
      <c r="A1" t="s">
        <v>57</v>
      </c>
      <c r="B1" t="s">
        <v>58</v>
      </c>
    </row>
    <row r="2" spans="1:12">
      <c r="A2" t="s">
        <v>59</v>
      </c>
      <c r="B2">
        <v>47299</v>
      </c>
    </row>
    <row r="3" spans="1:12">
      <c r="A3" t="s">
        <v>60</v>
      </c>
      <c r="B3">
        <v>56518</v>
      </c>
    </row>
    <row r="4" spans="1:12">
      <c r="A4" t="s">
        <v>61</v>
      </c>
      <c r="B4">
        <v>11</v>
      </c>
    </row>
    <row r="5" spans="1:12">
      <c r="A5" t="s">
        <v>62</v>
      </c>
      <c r="B5">
        <v>2</v>
      </c>
    </row>
    <row r="6" spans="1:12">
      <c r="A6" t="s">
        <v>63</v>
      </c>
      <c r="B6">
        <v>11</v>
      </c>
    </row>
    <row r="7" spans="1:12">
      <c r="A7" t="s">
        <v>64</v>
      </c>
      <c r="B7" t="s">
        <v>65</v>
      </c>
    </row>
    <row r="8" spans="1:12">
      <c r="A8" t="s">
        <v>66</v>
      </c>
      <c r="B8" t="s">
        <v>67</v>
      </c>
    </row>
    <row r="10" spans="1:12">
      <c r="A10" t="s">
        <v>68</v>
      </c>
      <c r="B10" t="s">
        <v>69</v>
      </c>
      <c r="C10" t="s">
        <v>70</v>
      </c>
      <c r="D10" t="s">
        <v>71</v>
      </c>
      <c r="E10" t="s">
        <v>72</v>
      </c>
      <c r="F10" t="s">
        <v>73</v>
      </c>
      <c r="G10" t="s">
        <v>74</v>
      </c>
      <c r="H10" t="s">
        <v>75</v>
      </c>
      <c r="I10" t="s">
        <v>76</v>
      </c>
      <c r="J10" t="s">
        <v>77</v>
      </c>
      <c r="K10" t="s">
        <v>78</v>
      </c>
      <c r="L10" t="s">
        <v>79</v>
      </c>
    </row>
    <row r="11" spans="1:12">
      <c r="A11" t="s">
        <v>80</v>
      </c>
      <c r="B11" t="s">
        <v>81</v>
      </c>
      <c r="C11" t="s">
        <v>81</v>
      </c>
      <c r="D11" t="s">
        <v>81</v>
      </c>
      <c r="E11" t="s">
        <v>81</v>
      </c>
      <c r="F11" t="s">
        <v>81</v>
      </c>
      <c r="G11" t="s">
        <v>81</v>
      </c>
      <c r="H11" t="s">
        <v>81</v>
      </c>
      <c r="I11" t="s">
        <v>81</v>
      </c>
      <c r="J11" t="s">
        <v>81</v>
      </c>
      <c r="K11" t="s">
        <v>81</v>
      </c>
      <c r="L11" t="s">
        <v>81</v>
      </c>
    </row>
    <row r="12" spans="1:12">
      <c r="A12" t="s">
        <v>60</v>
      </c>
      <c r="B12">
        <v>4994.38</v>
      </c>
      <c r="C12">
        <v>5089.21</v>
      </c>
      <c r="D12">
        <v>5184.04</v>
      </c>
      <c r="E12">
        <v>5215.6499999999996</v>
      </c>
      <c r="F12">
        <v>5184.04</v>
      </c>
      <c r="G12">
        <v>5184.04</v>
      </c>
      <c r="H12">
        <v>5247.26</v>
      </c>
      <c r="I12">
        <v>4994.38</v>
      </c>
      <c r="J12">
        <v>5184.04</v>
      </c>
      <c r="K12">
        <v>5057.6000000000004</v>
      </c>
      <c r="L12">
        <v>5184.04</v>
      </c>
    </row>
    <row r="13" spans="1:12">
      <c r="A13" t="s">
        <v>59</v>
      </c>
      <c r="B13">
        <v>4299</v>
      </c>
      <c r="C13">
        <v>4299</v>
      </c>
      <c r="D13">
        <v>4299</v>
      </c>
      <c r="E13">
        <v>4299</v>
      </c>
      <c r="F13">
        <v>4299</v>
      </c>
      <c r="G13">
        <v>4299</v>
      </c>
      <c r="H13">
        <v>4299</v>
      </c>
      <c r="I13">
        <v>4299</v>
      </c>
      <c r="J13">
        <v>4299</v>
      </c>
      <c r="K13">
        <v>4299</v>
      </c>
      <c r="L13">
        <v>4299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O748"/>
  <sheetViews>
    <sheetView workbookViewId="0">
      <selection activeCell="K55" sqref="K55"/>
    </sheetView>
  </sheetViews>
  <sheetFormatPr defaultColWidth="9.140625" defaultRowHeight="14.45"/>
  <cols>
    <col min="1" max="1" width="17.28515625" customWidth="1" collapsed="1"/>
    <col min="2" max="12" width="41.85546875" customWidth="1" collapsed="1"/>
    <col min="13" max="15" width="71.5703125" customWidth="1" collapsed="1"/>
  </cols>
  <sheetData>
    <row r="1" spans="1:15">
      <c r="A1" t="s">
        <v>82</v>
      </c>
      <c r="B1" t="s">
        <v>58</v>
      </c>
      <c r="C1" t="s">
        <v>58</v>
      </c>
      <c r="D1" t="s">
        <v>58</v>
      </c>
      <c r="E1" t="s">
        <v>58</v>
      </c>
      <c r="F1" t="s">
        <v>58</v>
      </c>
      <c r="G1" t="s">
        <v>58</v>
      </c>
      <c r="H1" t="s">
        <v>58</v>
      </c>
      <c r="I1" t="s">
        <v>58</v>
      </c>
      <c r="J1" t="s">
        <v>58</v>
      </c>
      <c r="K1" t="s">
        <v>58</v>
      </c>
      <c r="L1" t="s">
        <v>58</v>
      </c>
      <c r="M1" t="s">
        <v>58</v>
      </c>
      <c r="N1" t="s">
        <v>58</v>
      </c>
      <c r="O1" t="s">
        <v>58</v>
      </c>
    </row>
    <row r="2" spans="1:15">
      <c r="A2" t="s">
        <v>83</v>
      </c>
      <c r="B2" t="s">
        <v>79</v>
      </c>
      <c r="C2" t="s">
        <v>78</v>
      </c>
      <c r="D2" t="s">
        <v>77</v>
      </c>
      <c r="E2" t="s">
        <v>76</v>
      </c>
      <c r="F2" t="s">
        <v>75</v>
      </c>
      <c r="G2" t="s">
        <v>74</v>
      </c>
      <c r="H2" t="s">
        <v>73</v>
      </c>
      <c r="I2" t="s">
        <v>72</v>
      </c>
      <c r="J2" t="s">
        <v>71</v>
      </c>
      <c r="K2" t="s">
        <v>70</v>
      </c>
      <c r="L2" t="s">
        <v>69</v>
      </c>
      <c r="M2" t="s">
        <v>84</v>
      </c>
      <c r="N2" t="s">
        <v>85</v>
      </c>
      <c r="O2" t="s">
        <v>86</v>
      </c>
    </row>
    <row r="3" spans="1:15">
      <c r="A3" t="s">
        <v>87</v>
      </c>
      <c r="B3" t="s">
        <v>23</v>
      </c>
      <c r="C3" t="s">
        <v>23</v>
      </c>
      <c r="D3" t="s">
        <v>23</v>
      </c>
      <c r="E3" t="s">
        <v>23</v>
      </c>
      <c r="F3" t="s">
        <v>23</v>
      </c>
      <c r="G3" t="s">
        <v>23</v>
      </c>
      <c r="H3" t="s">
        <v>23</v>
      </c>
      <c r="I3" t="s">
        <v>23</v>
      </c>
      <c r="J3" t="s">
        <v>23</v>
      </c>
      <c r="K3" t="s">
        <v>23</v>
      </c>
      <c r="L3" t="s">
        <v>23</v>
      </c>
      <c r="M3" t="s">
        <v>49</v>
      </c>
      <c r="N3" t="s">
        <v>49</v>
      </c>
      <c r="O3" t="s">
        <v>49</v>
      </c>
    </row>
    <row r="4" spans="1:15">
      <c r="A4" t="s">
        <v>88</v>
      </c>
      <c r="B4" t="s">
        <v>89</v>
      </c>
      <c r="C4" t="s">
        <v>90</v>
      </c>
      <c r="D4" t="s">
        <v>91</v>
      </c>
      <c r="E4" t="s">
        <v>92</v>
      </c>
      <c r="F4" t="s">
        <v>93</v>
      </c>
      <c r="G4" t="s">
        <v>94</v>
      </c>
      <c r="H4" t="s">
        <v>95</v>
      </c>
      <c r="I4" t="s">
        <v>96</v>
      </c>
      <c r="J4" t="s">
        <v>97</v>
      </c>
      <c r="K4" t="s">
        <v>98</v>
      </c>
      <c r="L4" t="s">
        <v>99</v>
      </c>
      <c r="M4" t="s">
        <v>100</v>
      </c>
      <c r="N4" t="s">
        <v>101</v>
      </c>
      <c r="O4" t="s">
        <v>102</v>
      </c>
    </row>
    <row r="5" spans="1:15">
      <c r="A5" s="17">
        <v>45413</v>
      </c>
      <c r="J5">
        <v>-2.177</v>
      </c>
      <c r="K5">
        <v>0</v>
      </c>
      <c r="L5">
        <v>-2.8170000000000002</v>
      </c>
      <c r="M5">
        <v>0</v>
      </c>
      <c r="N5">
        <v>0</v>
      </c>
      <c r="O5">
        <v>0</v>
      </c>
    </row>
    <row r="6" spans="1:15">
      <c r="A6" s="17">
        <v>45413.041666666664</v>
      </c>
      <c r="J6">
        <v>-1.6990000000000001</v>
      </c>
      <c r="K6">
        <v>0</v>
      </c>
      <c r="L6">
        <v>-2.052</v>
      </c>
      <c r="M6">
        <v>0</v>
      </c>
      <c r="N6">
        <v>0</v>
      </c>
      <c r="O6">
        <v>0</v>
      </c>
    </row>
    <row r="7" spans="1:15">
      <c r="A7" s="17">
        <v>45413.083333333336</v>
      </c>
      <c r="J7">
        <v>-1.9550000000000001</v>
      </c>
      <c r="K7">
        <v>0</v>
      </c>
      <c r="L7">
        <v>-2.5459999999999998</v>
      </c>
      <c r="M7">
        <v>0</v>
      </c>
      <c r="N7">
        <v>0</v>
      </c>
      <c r="O7">
        <v>0</v>
      </c>
    </row>
    <row r="8" spans="1:15">
      <c r="A8" s="17">
        <v>45413.125</v>
      </c>
      <c r="J8">
        <v>-2.5209999999999999</v>
      </c>
      <c r="K8">
        <v>0</v>
      </c>
      <c r="L8">
        <v>-3.427</v>
      </c>
      <c r="M8">
        <v>0</v>
      </c>
      <c r="N8">
        <v>0</v>
      </c>
      <c r="O8">
        <v>0</v>
      </c>
    </row>
    <row r="9" spans="1:15">
      <c r="A9" s="17">
        <v>45413.166666666664</v>
      </c>
      <c r="J9">
        <v>-3.722</v>
      </c>
      <c r="K9">
        <v>0</v>
      </c>
      <c r="L9">
        <v>-2.6560000000000001</v>
      </c>
      <c r="M9">
        <v>0</v>
      </c>
      <c r="N9">
        <v>0</v>
      </c>
      <c r="O9">
        <v>0</v>
      </c>
    </row>
    <row r="10" spans="1:15">
      <c r="A10" s="17">
        <v>45413.208333333336</v>
      </c>
      <c r="J10">
        <v>0</v>
      </c>
      <c r="K10">
        <v>0</v>
      </c>
      <c r="L10">
        <v>-3.0449999999999999</v>
      </c>
      <c r="M10">
        <v>0</v>
      </c>
      <c r="N10">
        <v>0</v>
      </c>
      <c r="O10">
        <v>0</v>
      </c>
    </row>
    <row r="11" spans="1:15">
      <c r="A11" s="17">
        <v>45413.25</v>
      </c>
      <c r="J11">
        <v>-9.7000000000000003E-2</v>
      </c>
      <c r="K11">
        <v>-7.8E-2</v>
      </c>
      <c r="L11">
        <v>-2.968</v>
      </c>
      <c r="M11">
        <v>-0.11600000000000001</v>
      </c>
      <c r="N11">
        <v>-0.11</v>
      </c>
      <c r="O11">
        <v>-0.113</v>
      </c>
    </row>
    <row r="12" spans="1:15">
      <c r="A12" s="17">
        <v>45413.291666666664</v>
      </c>
      <c r="J12">
        <v>14.336</v>
      </c>
      <c r="K12">
        <v>15.977</v>
      </c>
      <c r="L12">
        <v>16.89</v>
      </c>
      <c r="M12">
        <v>15.766</v>
      </c>
      <c r="N12">
        <v>16.428000000000001</v>
      </c>
      <c r="O12">
        <v>16.274999999999999</v>
      </c>
    </row>
    <row r="13" spans="1:15">
      <c r="A13" s="17">
        <v>45413.333333333336</v>
      </c>
      <c r="J13">
        <v>484.19299999999998</v>
      </c>
      <c r="K13">
        <v>575.58100000000002</v>
      </c>
      <c r="L13">
        <v>494.459</v>
      </c>
      <c r="M13">
        <v>546.93799999999999</v>
      </c>
      <c r="N13">
        <v>586.15700000000004</v>
      </c>
      <c r="O13">
        <v>570.53300000000002</v>
      </c>
    </row>
    <row r="14" spans="1:15">
      <c r="A14" s="17">
        <v>45413.375</v>
      </c>
      <c r="J14">
        <v>2068.8939999999998</v>
      </c>
      <c r="K14">
        <v>2810.424</v>
      </c>
      <c r="L14">
        <v>2149.9920000000002</v>
      </c>
      <c r="M14">
        <v>2404.482</v>
      </c>
      <c r="N14">
        <v>2764.0619999999999</v>
      </c>
      <c r="O14">
        <v>2727.5830000000001</v>
      </c>
    </row>
    <row r="15" spans="1:15">
      <c r="A15" s="17">
        <v>45413.416666666664</v>
      </c>
      <c r="J15">
        <v>2534.5949999999998</v>
      </c>
      <c r="K15">
        <v>2819.4349999999999</v>
      </c>
      <c r="L15">
        <v>2551.1480000000001</v>
      </c>
      <c r="M15">
        <v>2721.48</v>
      </c>
      <c r="N15">
        <v>746.49699999999996</v>
      </c>
      <c r="O15">
        <v>2613.7979999999998</v>
      </c>
    </row>
    <row r="16" spans="1:15">
      <c r="A16" s="17">
        <v>45413.458333333336</v>
      </c>
      <c r="J16">
        <v>2880.3420000000001</v>
      </c>
      <c r="K16">
        <v>2671.4920000000002</v>
      </c>
      <c r="L16">
        <v>2894.2860000000001</v>
      </c>
      <c r="M16">
        <v>2891.0340000000001</v>
      </c>
      <c r="N16">
        <v>0</v>
      </c>
      <c r="O16">
        <v>2871.527</v>
      </c>
    </row>
    <row r="17" spans="1:15">
      <c r="A17" s="17">
        <v>45413.5</v>
      </c>
      <c r="J17">
        <v>2912.9870000000001</v>
      </c>
      <c r="K17">
        <v>2763.7939999999999</v>
      </c>
      <c r="L17">
        <v>2986.6759999999999</v>
      </c>
      <c r="M17">
        <v>2956.9459999999999</v>
      </c>
      <c r="N17">
        <v>119.911</v>
      </c>
      <c r="O17">
        <v>2972.0740000000001</v>
      </c>
    </row>
    <row r="18" spans="1:15">
      <c r="A18" s="17">
        <v>45413.541666666664</v>
      </c>
      <c r="J18">
        <v>190.852</v>
      </c>
      <c r="K18">
        <v>175.541</v>
      </c>
      <c r="L18">
        <v>177.988</v>
      </c>
      <c r="M18">
        <v>178.64500000000001</v>
      </c>
      <c r="N18">
        <v>0</v>
      </c>
      <c r="O18">
        <v>180.03700000000001</v>
      </c>
    </row>
    <row r="19" spans="1:15">
      <c r="A19" s="17">
        <v>45413.583333333336</v>
      </c>
      <c r="J19">
        <v>12.087</v>
      </c>
      <c r="K19">
        <v>11.178000000000001</v>
      </c>
      <c r="L19">
        <v>14.164</v>
      </c>
      <c r="M19">
        <v>12.14</v>
      </c>
      <c r="N19">
        <v>0</v>
      </c>
      <c r="O19">
        <v>13.316000000000001</v>
      </c>
    </row>
    <row r="20" spans="1:15">
      <c r="A20" s="17">
        <v>45413.625</v>
      </c>
      <c r="J20">
        <v>13.46</v>
      </c>
      <c r="K20">
        <v>11.164999999999999</v>
      </c>
      <c r="L20">
        <v>11.691000000000001</v>
      </c>
      <c r="M20">
        <v>11.680999999999999</v>
      </c>
      <c r="N20">
        <v>0</v>
      </c>
      <c r="O20">
        <v>11.832000000000001</v>
      </c>
    </row>
    <row r="21" spans="1:15">
      <c r="A21" s="17">
        <v>45413.666666666664</v>
      </c>
      <c r="J21">
        <v>12.215999999999999</v>
      </c>
      <c r="K21">
        <v>9.6620000000000008</v>
      </c>
      <c r="L21">
        <v>13.162000000000001</v>
      </c>
      <c r="M21">
        <v>12.18</v>
      </c>
      <c r="N21">
        <v>0</v>
      </c>
      <c r="O21">
        <v>11.795</v>
      </c>
    </row>
    <row r="22" spans="1:15">
      <c r="A22" s="17">
        <v>45413.708333333336</v>
      </c>
      <c r="J22">
        <v>2760.0830000000001</v>
      </c>
      <c r="K22">
        <v>2797.3420000000001</v>
      </c>
      <c r="L22">
        <v>2575.0650000000001</v>
      </c>
      <c r="M22">
        <v>2666.7440000000001</v>
      </c>
      <c r="N22">
        <v>0</v>
      </c>
      <c r="O22">
        <v>2792.0189999999998</v>
      </c>
    </row>
    <row r="23" spans="1:15">
      <c r="A23" s="17">
        <v>45413.75</v>
      </c>
      <c r="J23">
        <v>2260.6909999999998</v>
      </c>
      <c r="K23">
        <v>2329.0700000000002</v>
      </c>
      <c r="L23">
        <v>2034.271</v>
      </c>
      <c r="M23">
        <v>2126.2339999999999</v>
      </c>
      <c r="N23">
        <v>0</v>
      </c>
      <c r="O23">
        <v>2507.864</v>
      </c>
    </row>
    <row r="24" spans="1:15">
      <c r="A24" s="17">
        <v>45413.791666666664</v>
      </c>
      <c r="J24">
        <v>2045.0940000000001</v>
      </c>
      <c r="K24">
        <v>2089.3530000000001</v>
      </c>
      <c r="L24">
        <v>1628.6780000000001</v>
      </c>
      <c r="M24">
        <v>1686.7470000000001</v>
      </c>
      <c r="N24">
        <v>0</v>
      </c>
      <c r="O24">
        <v>2111.5729999999999</v>
      </c>
    </row>
    <row r="25" spans="1:15">
      <c r="A25" s="17">
        <v>45413.833333333336</v>
      </c>
      <c r="J25">
        <v>486.09500000000003</v>
      </c>
      <c r="K25">
        <v>543.69500000000005</v>
      </c>
      <c r="L25">
        <v>405.68299999999999</v>
      </c>
      <c r="M25">
        <v>391.55799999999999</v>
      </c>
      <c r="N25">
        <v>0</v>
      </c>
      <c r="O25">
        <v>514.54600000000005</v>
      </c>
    </row>
    <row r="26" spans="1:15">
      <c r="A26" s="17">
        <v>45413.875</v>
      </c>
      <c r="J26">
        <v>9.8149999999999995</v>
      </c>
      <c r="K26">
        <v>8.7590000000000003</v>
      </c>
      <c r="L26">
        <v>7.4569999999999999</v>
      </c>
      <c r="M26">
        <v>5.9329999999999998</v>
      </c>
      <c r="N26">
        <v>0</v>
      </c>
      <c r="O26">
        <v>7.665</v>
      </c>
    </row>
    <row r="27" spans="1:15">
      <c r="A27" s="17">
        <v>45413.916666666664</v>
      </c>
      <c r="J27">
        <v>-2.0870000000000002</v>
      </c>
      <c r="K27">
        <v>0</v>
      </c>
      <c r="L27">
        <v>-2.2290000000000001</v>
      </c>
      <c r="M27">
        <v>0</v>
      </c>
      <c r="N27">
        <v>0</v>
      </c>
      <c r="O27">
        <v>0</v>
      </c>
    </row>
    <row r="28" spans="1:15">
      <c r="A28" s="17">
        <v>45413.958333333336</v>
      </c>
      <c r="J28">
        <v>-2.0710000000000002</v>
      </c>
      <c r="K28">
        <v>0</v>
      </c>
      <c r="L28">
        <v>-2.2709999999999999</v>
      </c>
      <c r="M28">
        <v>0</v>
      </c>
      <c r="N28">
        <v>0</v>
      </c>
      <c r="O28">
        <v>0</v>
      </c>
    </row>
    <row r="29" spans="1:15">
      <c r="A29" s="17">
        <v>45414</v>
      </c>
      <c r="J29">
        <v>-2.5979999999999999</v>
      </c>
      <c r="K29">
        <v>0</v>
      </c>
      <c r="L29">
        <v>-2.9809999999999999</v>
      </c>
      <c r="M29">
        <v>0</v>
      </c>
      <c r="N29">
        <v>0</v>
      </c>
      <c r="O29">
        <v>0</v>
      </c>
    </row>
    <row r="30" spans="1:15">
      <c r="A30" s="17">
        <v>45414.041666666664</v>
      </c>
      <c r="J30">
        <v>-2.1800000000000002</v>
      </c>
      <c r="K30">
        <v>0</v>
      </c>
      <c r="L30">
        <v>-2.64</v>
      </c>
      <c r="M30">
        <v>0</v>
      </c>
      <c r="N30">
        <v>0</v>
      </c>
      <c r="O30">
        <v>0</v>
      </c>
    </row>
    <row r="31" spans="1:15">
      <c r="A31" s="17">
        <v>45414.083333333336</v>
      </c>
      <c r="J31">
        <v>-1.2549999999999999</v>
      </c>
      <c r="K31">
        <v>0</v>
      </c>
      <c r="L31">
        <v>-1.494</v>
      </c>
      <c r="M31">
        <v>0</v>
      </c>
      <c r="N31">
        <v>0</v>
      </c>
      <c r="O31">
        <v>0</v>
      </c>
    </row>
    <row r="32" spans="1:15">
      <c r="A32" s="17">
        <v>45414.125</v>
      </c>
      <c r="J32">
        <v>-1.2949999999999999</v>
      </c>
      <c r="K32">
        <v>0</v>
      </c>
      <c r="L32">
        <v>-1.2829999999999999</v>
      </c>
      <c r="M32">
        <v>0</v>
      </c>
      <c r="N32">
        <v>0</v>
      </c>
      <c r="O32">
        <v>0</v>
      </c>
    </row>
    <row r="33" spans="1:15">
      <c r="A33" s="17">
        <v>45414.166666666664</v>
      </c>
      <c r="J33">
        <v>-1.512</v>
      </c>
      <c r="K33">
        <v>0</v>
      </c>
      <c r="L33">
        <v>-1.5669999999999999</v>
      </c>
      <c r="M33">
        <v>0</v>
      </c>
      <c r="N33">
        <v>0</v>
      </c>
      <c r="O33">
        <v>0</v>
      </c>
    </row>
    <row r="34" spans="1:15">
      <c r="A34" s="17">
        <v>45414.208333333336</v>
      </c>
      <c r="J34">
        <v>-1.371</v>
      </c>
      <c r="K34">
        <v>0</v>
      </c>
      <c r="L34">
        <v>-1.589</v>
      </c>
      <c r="M34">
        <v>0</v>
      </c>
      <c r="N34">
        <v>0</v>
      </c>
      <c r="O34">
        <v>0</v>
      </c>
    </row>
    <row r="35" spans="1:15">
      <c r="A35" s="17">
        <v>45414.25</v>
      </c>
      <c r="J35">
        <v>-1.5549999999999999</v>
      </c>
      <c r="K35">
        <v>-0.34100000000000003</v>
      </c>
      <c r="L35">
        <v>-1.6779999999999999</v>
      </c>
      <c r="M35">
        <v>-0.36499999999999999</v>
      </c>
      <c r="N35">
        <v>0</v>
      </c>
      <c r="O35">
        <v>-0.34899999999999998</v>
      </c>
    </row>
    <row r="36" spans="1:15">
      <c r="A36" s="17">
        <v>45414.291666666664</v>
      </c>
      <c r="J36">
        <v>46.904000000000003</v>
      </c>
      <c r="K36">
        <v>76.769000000000005</v>
      </c>
      <c r="L36">
        <v>65.337999999999994</v>
      </c>
      <c r="M36">
        <v>63.578000000000003</v>
      </c>
      <c r="N36">
        <v>0</v>
      </c>
      <c r="O36">
        <v>60.524999999999999</v>
      </c>
    </row>
    <row r="37" spans="1:15">
      <c r="A37" s="17">
        <v>45414.333333333336</v>
      </c>
      <c r="J37">
        <v>809.49699999999996</v>
      </c>
      <c r="K37">
        <v>1267.0840000000001</v>
      </c>
      <c r="L37">
        <v>988.38099999999997</v>
      </c>
      <c r="M37">
        <v>1084.287</v>
      </c>
      <c r="N37">
        <v>0</v>
      </c>
      <c r="O37">
        <v>1226.586</v>
      </c>
    </row>
    <row r="38" spans="1:15">
      <c r="A38" s="17">
        <v>45414.375</v>
      </c>
      <c r="J38">
        <v>2092.078</v>
      </c>
      <c r="K38">
        <v>2881.9160000000002</v>
      </c>
      <c r="L38">
        <v>2280.556</v>
      </c>
      <c r="M38">
        <v>2580.5810000000001</v>
      </c>
      <c r="N38">
        <v>0</v>
      </c>
      <c r="O38">
        <v>2975.9650000000001</v>
      </c>
    </row>
    <row r="39" spans="1:15">
      <c r="A39" s="17">
        <v>45414.416666666664</v>
      </c>
      <c r="J39">
        <v>2794.7339999999999</v>
      </c>
      <c r="K39">
        <v>3150.4810000000002</v>
      </c>
      <c r="L39">
        <v>2796.7719999999999</v>
      </c>
      <c r="M39">
        <v>2847.9569999999999</v>
      </c>
      <c r="N39">
        <v>0</v>
      </c>
      <c r="O39">
        <v>3005.8119999999999</v>
      </c>
    </row>
    <row r="40" spans="1:15">
      <c r="A40" s="17">
        <v>45414.458333333336</v>
      </c>
      <c r="J40">
        <v>3072.4769999999999</v>
      </c>
      <c r="K40">
        <v>3043.5230000000001</v>
      </c>
      <c r="L40">
        <v>2973.8890000000001</v>
      </c>
      <c r="M40">
        <v>3015.7570000000001</v>
      </c>
      <c r="N40">
        <v>0</v>
      </c>
      <c r="O40">
        <v>3010.3009999999999</v>
      </c>
    </row>
    <row r="41" spans="1:15">
      <c r="A41" s="17">
        <v>45414.5</v>
      </c>
      <c r="J41">
        <v>3183.4349999999999</v>
      </c>
      <c r="K41">
        <v>3110.2730000000001</v>
      </c>
      <c r="L41">
        <v>3124.7310000000002</v>
      </c>
      <c r="M41">
        <v>3132.8319999999999</v>
      </c>
      <c r="N41">
        <v>0</v>
      </c>
      <c r="O41">
        <v>3030.2559999999999</v>
      </c>
    </row>
    <row r="42" spans="1:15">
      <c r="A42" s="17">
        <v>45414.541666666664</v>
      </c>
      <c r="J42">
        <v>2413.92</v>
      </c>
      <c r="K42">
        <v>2463.61</v>
      </c>
      <c r="L42">
        <v>2379.0729999999999</v>
      </c>
      <c r="M42">
        <v>2464.9679999999998</v>
      </c>
      <c r="N42">
        <v>0</v>
      </c>
      <c r="O42">
        <v>2545.2779999999998</v>
      </c>
    </row>
    <row r="43" spans="1:15">
      <c r="A43" s="17">
        <v>45414.583333333336</v>
      </c>
      <c r="J43">
        <v>2697.3359999999998</v>
      </c>
      <c r="K43">
        <v>2604.194</v>
      </c>
      <c r="L43">
        <v>2548.4690000000001</v>
      </c>
      <c r="M43">
        <v>2593.9859999999999</v>
      </c>
      <c r="N43">
        <v>0</v>
      </c>
      <c r="O43">
        <v>2512.6060000000002</v>
      </c>
    </row>
    <row r="44" spans="1:15">
      <c r="A44" s="17">
        <v>45414.625</v>
      </c>
      <c r="J44">
        <v>2782.692</v>
      </c>
      <c r="K44">
        <v>2905.828</v>
      </c>
      <c r="L44">
        <v>2750.8429999999998</v>
      </c>
      <c r="M44">
        <v>2966.1039999999998</v>
      </c>
      <c r="N44">
        <v>-2.1999999999999999E-2</v>
      </c>
      <c r="O44">
        <v>2976.0610000000001</v>
      </c>
    </row>
    <row r="45" spans="1:15">
      <c r="A45" s="17">
        <v>45414.666666666664</v>
      </c>
      <c r="J45">
        <v>2933.2339999999999</v>
      </c>
      <c r="K45">
        <v>2928.89</v>
      </c>
      <c r="L45">
        <v>2722.2440000000001</v>
      </c>
      <c r="M45">
        <v>2747.9580000000001</v>
      </c>
      <c r="N45">
        <v>-2.1999999999999999E-2</v>
      </c>
      <c r="O45">
        <v>2743.0880000000002</v>
      </c>
    </row>
    <row r="46" spans="1:15">
      <c r="A46" s="17">
        <v>45414.708333333336</v>
      </c>
      <c r="J46">
        <v>2378.1860000000001</v>
      </c>
      <c r="K46">
        <v>2407.4760000000001</v>
      </c>
      <c r="L46">
        <v>2262.0360000000001</v>
      </c>
      <c r="M46">
        <v>2337.5279999999998</v>
      </c>
      <c r="N46">
        <v>0</v>
      </c>
      <c r="O46">
        <v>2374.44</v>
      </c>
    </row>
    <row r="47" spans="1:15">
      <c r="A47" s="17">
        <v>45414.75</v>
      </c>
      <c r="J47">
        <v>1566.7139999999999</v>
      </c>
      <c r="K47">
        <v>1681.5129999999999</v>
      </c>
      <c r="L47">
        <v>1464.2439999999999</v>
      </c>
      <c r="M47">
        <v>1546.8019999999999</v>
      </c>
      <c r="N47">
        <v>0</v>
      </c>
      <c r="O47">
        <v>1742.07</v>
      </c>
    </row>
    <row r="48" spans="1:15">
      <c r="A48" s="17">
        <v>45414.791666666664</v>
      </c>
      <c r="J48">
        <v>872.38300000000004</v>
      </c>
      <c r="K48">
        <v>909.58</v>
      </c>
      <c r="L48">
        <v>802.99</v>
      </c>
      <c r="M48">
        <v>835.79100000000005</v>
      </c>
      <c r="N48">
        <v>0</v>
      </c>
      <c r="O48">
        <v>903.61199999999997</v>
      </c>
    </row>
    <row r="49" spans="1:15">
      <c r="A49" s="17">
        <v>45414.833333333336</v>
      </c>
      <c r="J49">
        <v>374.42599999999999</v>
      </c>
      <c r="K49">
        <v>407.11399999999998</v>
      </c>
      <c r="L49">
        <v>340.738</v>
      </c>
      <c r="M49">
        <v>346.60500000000002</v>
      </c>
      <c r="N49">
        <v>0</v>
      </c>
      <c r="O49">
        <v>392.12400000000002</v>
      </c>
    </row>
    <row r="50" spans="1:15">
      <c r="A50" s="17">
        <v>45414.875</v>
      </c>
      <c r="J50">
        <v>16.343</v>
      </c>
      <c r="K50">
        <v>16.788</v>
      </c>
      <c r="L50">
        <v>13.933999999999999</v>
      </c>
      <c r="M50">
        <v>13.41</v>
      </c>
      <c r="N50">
        <v>0</v>
      </c>
      <c r="O50">
        <v>15.276</v>
      </c>
    </row>
    <row r="51" spans="1:15">
      <c r="A51" s="17">
        <v>45414.916666666664</v>
      </c>
      <c r="J51">
        <v>-0.45600000000000002</v>
      </c>
      <c r="K51">
        <v>-0.42499999999999999</v>
      </c>
      <c r="L51">
        <v>-0.30199999999999999</v>
      </c>
      <c r="M51">
        <v>-0.54600000000000004</v>
      </c>
      <c r="N51">
        <v>0</v>
      </c>
      <c r="O51">
        <v>0</v>
      </c>
    </row>
    <row r="52" spans="1:15">
      <c r="A52" s="17">
        <v>45414.958333333336</v>
      </c>
      <c r="J52">
        <v>-0.86899999999999999</v>
      </c>
      <c r="K52">
        <v>-0.64900000000000002</v>
      </c>
      <c r="L52">
        <v>-0.78600000000000003</v>
      </c>
      <c r="M52">
        <v>-1.0820000000000001</v>
      </c>
      <c r="N52">
        <v>0</v>
      </c>
      <c r="O52">
        <v>-0.97399999999999998</v>
      </c>
    </row>
    <row r="53" spans="1:15">
      <c r="A53" s="17">
        <v>45415</v>
      </c>
      <c r="J53">
        <v>-1.1519999999999999</v>
      </c>
      <c r="K53">
        <v>-0.81699999999999995</v>
      </c>
      <c r="L53">
        <v>-0.99299999999999999</v>
      </c>
      <c r="M53">
        <v>-1.387</v>
      </c>
      <c r="N53">
        <v>0</v>
      </c>
      <c r="O53">
        <v>-1.1279999999999999</v>
      </c>
    </row>
    <row r="54" spans="1:15">
      <c r="A54" s="17">
        <v>45415.041666666664</v>
      </c>
      <c r="J54">
        <v>-1.0760000000000001</v>
      </c>
      <c r="K54">
        <v>-0.93100000000000005</v>
      </c>
      <c r="L54">
        <v>-1.1659999999999999</v>
      </c>
      <c r="M54">
        <v>-1.1100000000000001</v>
      </c>
      <c r="N54">
        <v>0</v>
      </c>
      <c r="O54">
        <v>-1.1859999999999999</v>
      </c>
    </row>
    <row r="55" spans="1:15">
      <c r="A55" s="17">
        <v>45415.083333333336</v>
      </c>
      <c r="J55">
        <v>-1.2529999999999999</v>
      </c>
      <c r="K55">
        <v>-1.333</v>
      </c>
      <c r="L55">
        <v>-1.1659999999999999</v>
      </c>
      <c r="M55">
        <v>-1.3129999999999999</v>
      </c>
      <c r="N55">
        <v>0</v>
      </c>
      <c r="O55">
        <v>-1.38</v>
      </c>
    </row>
    <row r="56" spans="1:15">
      <c r="A56" s="17">
        <v>45415.125</v>
      </c>
      <c r="J56">
        <v>-1.294</v>
      </c>
      <c r="K56">
        <v>-1.2589999999999999</v>
      </c>
      <c r="L56">
        <v>-1.2929999999999999</v>
      </c>
      <c r="M56">
        <v>-1.706</v>
      </c>
      <c r="N56">
        <v>0</v>
      </c>
      <c r="O56">
        <v>-1.7</v>
      </c>
    </row>
    <row r="57" spans="1:15">
      <c r="A57" s="17">
        <v>45415.166666666664</v>
      </c>
      <c r="J57">
        <v>-1.24</v>
      </c>
      <c r="K57">
        <v>-1.248</v>
      </c>
      <c r="L57">
        <v>-1.1579999999999999</v>
      </c>
      <c r="M57">
        <v>-1.468</v>
      </c>
      <c r="N57">
        <v>0</v>
      </c>
      <c r="O57">
        <v>-1.385</v>
      </c>
    </row>
    <row r="58" spans="1:15">
      <c r="A58" s="17">
        <v>45415.208333333336</v>
      </c>
      <c r="J58">
        <v>-1.2430000000000001</v>
      </c>
      <c r="K58">
        <v>-1.274</v>
      </c>
      <c r="L58">
        <v>-1.329</v>
      </c>
      <c r="M58">
        <v>-1.1479999999999999</v>
      </c>
      <c r="N58">
        <v>0</v>
      </c>
      <c r="O58">
        <v>-1.8220000000000001</v>
      </c>
    </row>
    <row r="59" spans="1:15">
      <c r="A59" s="17">
        <v>45415.25</v>
      </c>
      <c r="J59">
        <v>-1.5640000000000001</v>
      </c>
      <c r="K59">
        <v>-1.206</v>
      </c>
      <c r="L59">
        <v>-1.58</v>
      </c>
      <c r="M59">
        <v>-1.9159999999999999</v>
      </c>
      <c r="N59">
        <v>0</v>
      </c>
      <c r="O59">
        <v>-1.524</v>
      </c>
    </row>
    <row r="60" spans="1:15">
      <c r="A60" s="17">
        <v>45415.291666666664</v>
      </c>
      <c r="J60">
        <v>59.606000000000002</v>
      </c>
      <c r="K60">
        <v>95.578000000000003</v>
      </c>
      <c r="L60">
        <v>78.819000000000003</v>
      </c>
      <c r="M60">
        <v>91.495000000000005</v>
      </c>
      <c r="N60">
        <v>0</v>
      </c>
      <c r="O60">
        <v>81.003</v>
      </c>
    </row>
    <row r="61" spans="1:15">
      <c r="A61" s="17">
        <v>45415.333333333336</v>
      </c>
      <c r="J61">
        <v>812.58399999999995</v>
      </c>
      <c r="K61">
        <v>1247.559</v>
      </c>
      <c r="L61">
        <v>967.58</v>
      </c>
      <c r="M61">
        <v>1142.424</v>
      </c>
      <c r="N61">
        <v>0</v>
      </c>
      <c r="O61">
        <v>1163.213</v>
      </c>
    </row>
    <row r="62" spans="1:15">
      <c r="A62" s="17">
        <v>45415.375</v>
      </c>
      <c r="J62">
        <v>2377.1489999999999</v>
      </c>
      <c r="K62">
        <v>3398.585</v>
      </c>
      <c r="L62">
        <v>2468.9369999999999</v>
      </c>
      <c r="M62">
        <v>2850.5920000000001</v>
      </c>
      <c r="N62">
        <v>0</v>
      </c>
      <c r="O62">
        <v>3124.1030000000001</v>
      </c>
    </row>
    <row r="63" spans="1:15">
      <c r="A63" s="17">
        <v>45415.416666666664</v>
      </c>
      <c r="J63">
        <v>3333.1970000000001</v>
      </c>
      <c r="K63">
        <v>4230.1350000000002</v>
      </c>
      <c r="L63">
        <v>3429.0680000000002</v>
      </c>
      <c r="M63">
        <v>3721.5720000000001</v>
      </c>
      <c r="N63">
        <v>0</v>
      </c>
      <c r="O63">
        <v>4108.0860000000002</v>
      </c>
    </row>
    <row r="64" spans="1:15">
      <c r="A64" s="17">
        <v>45415.458333333336</v>
      </c>
      <c r="J64">
        <v>3880.2080000000001</v>
      </c>
      <c r="K64">
        <v>4267.5789999999997</v>
      </c>
      <c r="L64">
        <v>3936.1640000000002</v>
      </c>
      <c r="M64">
        <v>4128.8149999999996</v>
      </c>
      <c r="N64">
        <v>0</v>
      </c>
      <c r="O64">
        <v>4248.2879999999996</v>
      </c>
    </row>
    <row r="65" spans="1:15">
      <c r="A65" s="17">
        <v>45415.5</v>
      </c>
      <c r="J65">
        <v>4031.373</v>
      </c>
      <c r="K65">
        <v>4187.7370000000001</v>
      </c>
      <c r="L65">
        <v>4029.71</v>
      </c>
      <c r="M65">
        <v>4137.5860000000002</v>
      </c>
      <c r="N65">
        <v>0</v>
      </c>
      <c r="O65">
        <v>4173.1270000000004</v>
      </c>
    </row>
    <row r="66" spans="1:15">
      <c r="A66" s="17">
        <v>45415.541666666664</v>
      </c>
      <c r="J66">
        <v>4274.2110000000002</v>
      </c>
      <c r="K66">
        <v>4287.9579999999996</v>
      </c>
      <c r="L66">
        <v>4254.0209999999997</v>
      </c>
      <c r="M66">
        <v>4282.7709999999997</v>
      </c>
      <c r="N66">
        <v>0</v>
      </c>
      <c r="O66">
        <v>4285.8649999999998</v>
      </c>
    </row>
    <row r="67" spans="1:15">
      <c r="A67" s="17">
        <v>45415.583333333336</v>
      </c>
      <c r="J67">
        <v>4236.0249999999996</v>
      </c>
      <c r="K67">
        <v>4133.1570000000002</v>
      </c>
      <c r="L67">
        <v>4092.6570000000002</v>
      </c>
      <c r="M67">
        <v>4023.46</v>
      </c>
      <c r="N67">
        <v>0</v>
      </c>
      <c r="O67">
        <v>3900.79</v>
      </c>
    </row>
    <row r="68" spans="1:15">
      <c r="A68" s="17">
        <v>45415.625</v>
      </c>
      <c r="J68">
        <v>3961.92</v>
      </c>
      <c r="K68">
        <v>4218.8909999999996</v>
      </c>
      <c r="L68">
        <v>3873.4180000000001</v>
      </c>
      <c r="M68">
        <v>4070.3690000000001</v>
      </c>
      <c r="N68">
        <v>0</v>
      </c>
      <c r="O68">
        <v>4084.5070000000001</v>
      </c>
    </row>
    <row r="69" spans="1:15">
      <c r="A69" s="17">
        <v>45415.666666666664</v>
      </c>
      <c r="J69">
        <v>3276.2689999999998</v>
      </c>
      <c r="K69">
        <v>3329.5909999999999</v>
      </c>
      <c r="L69">
        <v>3109.011</v>
      </c>
      <c r="M69">
        <v>3243.4630000000002</v>
      </c>
      <c r="N69">
        <v>0</v>
      </c>
      <c r="O69">
        <v>3382.9639999999999</v>
      </c>
    </row>
    <row r="70" spans="1:15">
      <c r="A70" s="17">
        <v>45415.708333333336</v>
      </c>
      <c r="J70">
        <v>2740.8470000000002</v>
      </c>
      <c r="K70">
        <v>2792.549</v>
      </c>
      <c r="L70">
        <v>2741.0039999999999</v>
      </c>
      <c r="M70">
        <v>2928.7440000000001</v>
      </c>
      <c r="N70">
        <v>0</v>
      </c>
      <c r="O70">
        <v>3213.502</v>
      </c>
    </row>
    <row r="71" spans="1:15">
      <c r="A71" s="17">
        <v>45415.75</v>
      </c>
      <c r="J71">
        <v>3122.97</v>
      </c>
      <c r="K71">
        <v>3381.6170000000002</v>
      </c>
      <c r="L71">
        <v>2548.4299999999998</v>
      </c>
      <c r="M71">
        <v>2677.1410000000001</v>
      </c>
      <c r="N71">
        <v>0</v>
      </c>
      <c r="O71">
        <v>3341.75</v>
      </c>
    </row>
    <row r="72" spans="1:15">
      <c r="A72" s="17">
        <v>45415.791666666664</v>
      </c>
      <c r="J72">
        <v>2299.018</v>
      </c>
      <c r="K72">
        <v>2623.9479999999999</v>
      </c>
      <c r="L72">
        <v>1802.981</v>
      </c>
      <c r="M72">
        <v>1739.3</v>
      </c>
      <c r="N72">
        <v>0</v>
      </c>
      <c r="O72">
        <v>2251.1660000000002</v>
      </c>
    </row>
    <row r="73" spans="1:15">
      <c r="A73" s="17">
        <v>45415.833333333336</v>
      </c>
      <c r="J73">
        <v>586.52</v>
      </c>
      <c r="K73">
        <v>675.44</v>
      </c>
      <c r="L73">
        <v>507.75</v>
      </c>
      <c r="M73">
        <v>486.09</v>
      </c>
      <c r="N73">
        <v>0</v>
      </c>
      <c r="O73">
        <v>673.55100000000004</v>
      </c>
    </row>
    <row r="74" spans="1:15">
      <c r="A74" s="17">
        <v>45415.875</v>
      </c>
      <c r="J74">
        <v>7.8620000000000001</v>
      </c>
      <c r="K74">
        <v>8.0180000000000007</v>
      </c>
      <c r="L74">
        <v>6.29</v>
      </c>
      <c r="M74">
        <v>6.7779999999999996</v>
      </c>
      <c r="N74">
        <v>0</v>
      </c>
      <c r="O74">
        <v>7.6609999999999996</v>
      </c>
    </row>
    <row r="75" spans="1:15">
      <c r="A75" s="17">
        <v>45415.916666666664</v>
      </c>
      <c r="J75">
        <v>-0.45600000000000002</v>
      </c>
      <c r="K75">
        <v>-0.30499999999999999</v>
      </c>
      <c r="L75">
        <v>-0.39500000000000002</v>
      </c>
      <c r="M75">
        <v>-0.53200000000000003</v>
      </c>
      <c r="N75">
        <v>0</v>
      </c>
      <c r="O75">
        <v>-0.34699999999999998</v>
      </c>
    </row>
    <row r="76" spans="1:15">
      <c r="A76" s="17">
        <v>45415.958333333336</v>
      </c>
      <c r="J76">
        <v>-0.76</v>
      </c>
      <c r="K76">
        <v>-0.70499999999999996</v>
      </c>
      <c r="L76">
        <v>-0.78600000000000003</v>
      </c>
      <c r="M76">
        <v>-0.99399999999999999</v>
      </c>
      <c r="N76">
        <v>0</v>
      </c>
      <c r="O76">
        <v>-0.77500000000000002</v>
      </c>
    </row>
    <row r="77" spans="1:15">
      <c r="A77" s="17">
        <v>45416</v>
      </c>
      <c r="J77">
        <v>-1.0109999999999999</v>
      </c>
      <c r="K77">
        <v>-0.73399999999999999</v>
      </c>
      <c r="L77">
        <v>-0.876</v>
      </c>
      <c r="M77">
        <v>-0.86699999999999999</v>
      </c>
      <c r="N77">
        <v>0</v>
      </c>
      <c r="O77">
        <v>-1.0189999999999999</v>
      </c>
    </row>
    <row r="78" spans="1:15">
      <c r="A78" s="17">
        <v>45416.041666666664</v>
      </c>
      <c r="J78">
        <v>-1.173</v>
      </c>
      <c r="K78">
        <v>-1.1819999999999999</v>
      </c>
      <c r="L78">
        <v>-0.91200000000000003</v>
      </c>
      <c r="M78">
        <v>-1.43</v>
      </c>
      <c r="N78">
        <v>0</v>
      </c>
      <c r="O78">
        <v>-1.1439999999999999</v>
      </c>
    </row>
    <row r="79" spans="1:15">
      <c r="A79" s="17">
        <v>45416.083333333336</v>
      </c>
      <c r="J79">
        <v>-0.82399999999999995</v>
      </c>
      <c r="K79">
        <v>-1.1950000000000001</v>
      </c>
      <c r="L79">
        <v>-1.3220000000000001</v>
      </c>
      <c r="M79">
        <v>-0.79700000000000004</v>
      </c>
      <c r="N79">
        <v>0</v>
      </c>
      <c r="O79">
        <v>-1.2689999999999999</v>
      </c>
    </row>
    <row r="80" spans="1:15">
      <c r="A80" s="17">
        <v>45416.125</v>
      </c>
      <c r="J80">
        <v>-1.1519999999999999</v>
      </c>
      <c r="K80">
        <v>-1.2</v>
      </c>
      <c r="L80">
        <v>-1.371</v>
      </c>
      <c r="M80">
        <v>-0.92100000000000004</v>
      </c>
      <c r="N80">
        <v>0</v>
      </c>
      <c r="O80">
        <v>-1.3879999999999999</v>
      </c>
    </row>
    <row r="81" spans="1:15">
      <c r="A81" s="17">
        <v>45416.166666666664</v>
      </c>
      <c r="J81">
        <v>-1.4019999999999999</v>
      </c>
      <c r="K81">
        <v>-1.181</v>
      </c>
      <c r="L81">
        <v>-1.204</v>
      </c>
      <c r="M81">
        <v>-1.2669999999999999</v>
      </c>
      <c r="N81">
        <v>0</v>
      </c>
      <c r="O81">
        <v>-1.268</v>
      </c>
    </row>
    <row r="82" spans="1:15">
      <c r="A82" s="17">
        <v>45416.208333333336</v>
      </c>
      <c r="J82">
        <v>-0.997</v>
      </c>
      <c r="K82">
        <v>-1.1890000000000001</v>
      </c>
      <c r="L82">
        <v>-1.01</v>
      </c>
      <c r="M82">
        <v>-1.4279999999999999</v>
      </c>
      <c r="N82">
        <v>0</v>
      </c>
      <c r="O82">
        <v>-1.097</v>
      </c>
    </row>
    <row r="83" spans="1:15">
      <c r="A83" s="17">
        <v>45416.25</v>
      </c>
      <c r="J83">
        <v>-1.512</v>
      </c>
      <c r="K83">
        <v>-1.198</v>
      </c>
      <c r="L83">
        <v>-1.2210000000000001</v>
      </c>
      <c r="M83">
        <v>-1.196</v>
      </c>
      <c r="N83">
        <v>0</v>
      </c>
      <c r="O83">
        <v>-1.427</v>
      </c>
    </row>
    <row r="84" spans="1:15">
      <c r="A84" s="17">
        <v>45416.291666666664</v>
      </c>
      <c r="J84">
        <v>65.813000000000002</v>
      </c>
      <c r="K84">
        <v>87.954999999999998</v>
      </c>
      <c r="L84">
        <v>77.793999999999997</v>
      </c>
      <c r="M84">
        <v>86.703000000000003</v>
      </c>
      <c r="N84">
        <v>0</v>
      </c>
      <c r="O84">
        <v>78.959999999999994</v>
      </c>
    </row>
    <row r="85" spans="1:15">
      <c r="A85" s="17">
        <v>45416.333333333336</v>
      </c>
      <c r="J85">
        <v>808.22500000000002</v>
      </c>
      <c r="K85">
        <v>1213.1079999999999</v>
      </c>
      <c r="L85">
        <v>942.47199999999998</v>
      </c>
      <c r="M85">
        <v>1118.413</v>
      </c>
      <c r="N85">
        <v>0</v>
      </c>
      <c r="O85">
        <v>1163.769</v>
      </c>
    </row>
    <row r="86" spans="1:15">
      <c r="A86" s="17">
        <v>45416.375</v>
      </c>
      <c r="J86">
        <v>2317.79</v>
      </c>
      <c r="K86">
        <v>3334.194</v>
      </c>
      <c r="L86">
        <v>2437.0300000000002</v>
      </c>
      <c r="M86">
        <v>2745.18</v>
      </c>
      <c r="N86">
        <v>0</v>
      </c>
      <c r="O86">
        <v>3176.5039999999999</v>
      </c>
    </row>
    <row r="87" spans="1:15">
      <c r="A87" s="17">
        <v>45416.416666666664</v>
      </c>
      <c r="J87">
        <v>3307.4949999999999</v>
      </c>
      <c r="K87">
        <v>4189.5200000000004</v>
      </c>
      <c r="L87">
        <v>3425.9450000000002</v>
      </c>
      <c r="M87">
        <v>3616.451</v>
      </c>
      <c r="N87">
        <v>0</v>
      </c>
      <c r="O87">
        <v>4072.4830000000002</v>
      </c>
    </row>
    <row r="88" spans="1:15">
      <c r="A88" s="17">
        <v>45416.458333333336</v>
      </c>
      <c r="J88">
        <v>3954.8879999999999</v>
      </c>
      <c r="K88">
        <v>4288.6589999999997</v>
      </c>
      <c r="L88">
        <v>4023.2170000000001</v>
      </c>
      <c r="M88">
        <v>4195.683</v>
      </c>
      <c r="N88">
        <v>0</v>
      </c>
      <c r="O88">
        <v>4283.7690000000002</v>
      </c>
    </row>
    <row r="89" spans="1:15">
      <c r="A89" s="17">
        <v>45416.5</v>
      </c>
      <c r="J89">
        <v>4205.1949999999997</v>
      </c>
      <c r="K89">
        <v>4279.2349999999997</v>
      </c>
      <c r="L89">
        <v>4192.6790000000001</v>
      </c>
      <c r="M89">
        <v>4261.6059999999998</v>
      </c>
      <c r="N89">
        <v>0</v>
      </c>
      <c r="O89">
        <v>4259.4740000000002</v>
      </c>
    </row>
    <row r="90" spans="1:15">
      <c r="A90" s="17">
        <v>45416.541666666664</v>
      </c>
      <c r="J90">
        <v>3806.49</v>
      </c>
      <c r="K90">
        <v>3978.201</v>
      </c>
      <c r="L90">
        <v>4184.1589999999997</v>
      </c>
      <c r="M90">
        <v>4129.9070000000002</v>
      </c>
      <c r="N90">
        <v>0</v>
      </c>
      <c r="O90">
        <v>4008.3510000000001</v>
      </c>
    </row>
    <row r="91" spans="1:15">
      <c r="A91" s="17">
        <v>45416.583333333336</v>
      </c>
      <c r="J91">
        <v>3652.6149999999998</v>
      </c>
      <c r="K91">
        <v>3780.3629999999998</v>
      </c>
      <c r="L91">
        <v>3781.2289999999998</v>
      </c>
      <c r="M91">
        <v>3769.7930000000001</v>
      </c>
      <c r="N91">
        <v>0</v>
      </c>
      <c r="O91">
        <v>3781.884</v>
      </c>
    </row>
    <row r="92" spans="1:15">
      <c r="A92" s="17">
        <v>45416.625</v>
      </c>
      <c r="J92">
        <v>4234.1019999999999</v>
      </c>
      <c r="K92">
        <v>4280.009</v>
      </c>
      <c r="L92">
        <v>4221.4359999999997</v>
      </c>
      <c r="M92">
        <v>4289.241</v>
      </c>
      <c r="N92">
        <v>0</v>
      </c>
      <c r="O92">
        <v>4288.79</v>
      </c>
    </row>
    <row r="93" spans="1:15">
      <c r="A93" s="17">
        <v>45416.666666666664</v>
      </c>
      <c r="J93">
        <v>4288.53</v>
      </c>
      <c r="K93">
        <v>4289.1289999999999</v>
      </c>
      <c r="L93">
        <v>4033.8319999999999</v>
      </c>
      <c r="M93">
        <v>4204.7539999999999</v>
      </c>
      <c r="N93">
        <v>0</v>
      </c>
      <c r="O93">
        <v>4288.8909999999996</v>
      </c>
    </row>
    <row r="94" spans="1:15">
      <c r="A94" s="17">
        <v>45416.708333333336</v>
      </c>
      <c r="J94">
        <v>4020.6260000000002</v>
      </c>
      <c r="K94">
        <v>4169.96</v>
      </c>
      <c r="L94">
        <v>3675.527</v>
      </c>
      <c r="M94">
        <v>3843.3690000000001</v>
      </c>
      <c r="N94">
        <v>0</v>
      </c>
      <c r="O94">
        <v>4151.3149999999996</v>
      </c>
    </row>
    <row r="95" spans="1:15">
      <c r="A95" s="17">
        <v>45416.75</v>
      </c>
      <c r="J95">
        <v>3508.8580000000002</v>
      </c>
      <c r="K95">
        <v>4166.0510000000004</v>
      </c>
      <c r="L95">
        <v>3083.252</v>
      </c>
      <c r="M95">
        <v>3280.9940000000001</v>
      </c>
      <c r="N95">
        <v>0</v>
      </c>
      <c r="O95">
        <v>4236.5730000000003</v>
      </c>
    </row>
    <row r="96" spans="1:15">
      <c r="A96" s="17">
        <v>45416.791666666664</v>
      </c>
      <c r="J96">
        <v>2421.0659999999998</v>
      </c>
      <c r="K96">
        <v>3046.1190000000001</v>
      </c>
      <c r="L96">
        <v>2165.5390000000002</v>
      </c>
      <c r="M96">
        <v>2170.6019999999999</v>
      </c>
      <c r="N96">
        <v>0</v>
      </c>
      <c r="O96">
        <v>3100.52</v>
      </c>
    </row>
    <row r="97" spans="1:15">
      <c r="A97" s="17">
        <v>45416.833333333336</v>
      </c>
      <c r="J97">
        <v>311.02199999999999</v>
      </c>
      <c r="K97">
        <v>334.71499999999997</v>
      </c>
      <c r="L97">
        <v>283.20100000000002</v>
      </c>
      <c r="M97">
        <v>297.56200000000001</v>
      </c>
      <c r="N97">
        <v>0</v>
      </c>
      <c r="O97">
        <v>338.40899999999999</v>
      </c>
    </row>
    <row r="98" spans="1:15">
      <c r="A98" s="17">
        <v>45416.875</v>
      </c>
      <c r="J98">
        <v>8.3059999999999992</v>
      </c>
      <c r="K98">
        <v>8.8079999999999998</v>
      </c>
      <c r="L98">
        <v>7.3479999999999999</v>
      </c>
      <c r="M98">
        <v>8.7530000000000001</v>
      </c>
      <c r="N98">
        <v>0</v>
      </c>
      <c r="O98">
        <v>8.6080000000000005</v>
      </c>
    </row>
    <row r="99" spans="1:15">
      <c r="A99" s="17">
        <v>45416.916666666664</v>
      </c>
      <c r="J99">
        <v>-0.29399999999999998</v>
      </c>
      <c r="K99">
        <v>-0.35</v>
      </c>
      <c r="L99">
        <v>-0.378</v>
      </c>
      <c r="M99">
        <v>-0.50700000000000001</v>
      </c>
      <c r="N99">
        <v>0</v>
      </c>
      <c r="O99">
        <v>-0.27700000000000002</v>
      </c>
    </row>
    <row r="100" spans="1:15">
      <c r="A100" s="17">
        <v>45416.958333333336</v>
      </c>
      <c r="J100">
        <v>-0.77500000000000002</v>
      </c>
      <c r="K100">
        <v>-0.81399999999999995</v>
      </c>
      <c r="L100">
        <v>-0.45900000000000002</v>
      </c>
      <c r="M100">
        <v>-0.71499999999999997</v>
      </c>
      <c r="N100">
        <v>0</v>
      </c>
      <c r="O100">
        <v>-0.73</v>
      </c>
    </row>
    <row r="101" spans="1:15">
      <c r="A101" s="17">
        <v>45417</v>
      </c>
      <c r="J101">
        <v>-1.377</v>
      </c>
      <c r="K101">
        <v>-0.98499999999999999</v>
      </c>
      <c r="L101">
        <v>-1.7909999999999999</v>
      </c>
      <c r="M101">
        <v>-1.4590000000000001</v>
      </c>
      <c r="N101">
        <v>0</v>
      </c>
      <c r="O101">
        <v>-1.554</v>
      </c>
    </row>
    <row r="102" spans="1:15">
      <c r="A102" s="17">
        <v>45417.041666666664</v>
      </c>
      <c r="J102">
        <v>-1.1439999999999999</v>
      </c>
      <c r="K102">
        <v>-1.1499999999999999</v>
      </c>
      <c r="L102">
        <v>-1.2230000000000001</v>
      </c>
      <c r="M102">
        <v>-1.1519999999999999</v>
      </c>
      <c r="N102">
        <v>0</v>
      </c>
      <c r="O102">
        <v>-1.1890000000000001</v>
      </c>
    </row>
    <row r="103" spans="1:15">
      <c r="A103" s="17">
        <v>45417.083333333336</v>
      </c>
      <c r="J103">
        <v>-1.4990000000000001</v>
      </c>
      <c r="K103">
        <v>-1.4530000000000001</v>
      </c>
      <c r="L103">
        <v>-1.1819999999999999</v>
      </c>
      <c r="M103">
        <v>-1.0569999999999999</v>
      </c>
      <c r="N103">
        <v>0</v>
      </c>
      <c r="O103">
        <v>-1.319</v>
      </c>
    </row>
    <row r="104" spans="1:15">
      <c r="A104" s="17">
        <v>45417.125</v>
      </c>
      <c r="J104">
        <v>-1.327</v>
      </c>
      <c r="K104">
        <v>-0.82799999999999996</v>
      </c>
      <c r="L104">
        <v>-1.8580000000000001</v>
      </c>
      <c r="M104">
        <v>-1.044</v>
      </c>
      <c r="N104">
        <v>0</v>
      </c>
      <c r="O104">
        <v>-1.0529999999999999</v>
      </c>
    </row>
    <row r="105" spans="1:15">
      <c r="A105" s="17">
        <v>45417.166666666664</v>
      </c>
      <c r="J105">
        <v>-0.87</v>
      </c>
      <c r="K105">
        <v>-1.044</v>
      </c>
      <c r="L105">
        <v>-1.389</v>
      </c>
      <c r="M105">
        <v>-1.3660000000000001</v>
      </c>
      <c r="N105">
        <v>0</v>
      </c>
      <c r="O105">
        <v>-1.401</v>
      </c>
    </row>
    <row r="106" spans="1:15">
      <c r="A106" s="17">
        <v>45417.208333333336</v>
      </c>
      <c r="J106">
        <v>-1.044</v>
      </c>
      <c r="K106">
        <v>-1.085</v>
      </c>
      <c r="L106">
        <v>-1.087</v>
      </c>
      <c r="M106">
        <v>-1.089</v>
      </c>
      <c r="N106">
        <v>0</v>
      </c>
      <c r="O106">
        <v>-0.80700000000000005</v>
      </c>
    </row>
    <row r="107" spans="1:15">
      <c r="A107" s="17">
        <v>45417.25</v>
      </c>
      <c r="J107">
        <v>-1.0449999999999999</v>
      </c>
      <c r="K107">
        <v>-1.4690000000000001</v>
      </c>
      <c r="L107">
        <v>-1.0269999999999999</v>
      </c>
      <c r="M107">
        <v>-1.2190000000000001</v>
      </c>
      <c r="N107">
        <v>0</v>
      </c>
      <c r="O107">
        <v>-1.5940000000000001</v>
      </c>
    </row>
    <row r="108" spans="1:15">
      <c r="A108" s="17">
        <v>45417.291666666664</v>
      </c>
      <c r="J108">
        <v>8.9710000000000001</v>
      </c>
      <c r="K108">
        <v>10.542</v>
      </c>
      <c r="L108">
        <v>8.8000000000000007</v>
      </c>
      <c r="M108">
        <v>10.403</v>
      </c>
      <c r="N108">
        <v>0</v>
      </c>
      <c r="O108">
        <v>12.521000000000001</v>
      </c>
    </row>
    <row r="109" spans="1:15">
      <c r="A109" s="17">
        <v>45417.333333333336</v>
      </c>
      <c r="J109">
        <v>342.36500000000001</v>
      </c>
      <c r="K109">
        <v>345.42899999999997</v>
      </c>
      <c r="L109">
        <v>327.90499999999997</v>
      </c>
      <c r="M109">
        <v>345.64</v>
      </c>
      <c r="N109">
        <v>0</v>
      </c>
      <c r="O109">
        <v>343.5</v>
      </c>
    </row>
    <row r="110" spans="1:15">
      <c r="A110" s="17">
        <v>45417.375</v>
      </c>
      <c r="J110">
        <v>823.53200000000004</v>
      </c>
      <c r="K110">
        <v>804.45899999999995</v>
      </c>
      <c r="L110">
        <v>786.88499999999999</v>
      </c>
      <c r="M110">
        <v>820.68</v>
      </c>
      <c r="N110">
        <v>0</v>
      </c>
      <c r="O110">
        <v>762.82600000000002</v>
      </c>
    </row>
    <row r="111" spans="1:15">
      <c r="A111" s="17">
        <v>45417.416666666664</v>
      </c>
      <c r="J111">
        <v>1155.0609999999999</v>
      </c>
      <c r="K111">
        <v>1064.527</v>
      </c>
      <c r="L111">
        <v>1087.664</v>
      </c>
      <c r="M111">
        <v>1134.7539999999999</v>
      </c>
      <c r="N111">
        <v>0</v>
      </c>
      <c r="O111">
        <v>1054.8320000000001</v>
      </c>
    </row>
    <row r="112" spans="1:15">
      <c r="A112" s="17">
        <v>45417.458333333336</v>
      </c>
      <c r="J112">
        <v>1868.1130000000001</v>
      </c>
      <c r="K112">
        <v>1976.056</v>
      </c>
      <c r="L112">
        <v>1888.7260000000001</v>
      </c>
      <c r="M112">
        <v>1967.758</v>
      </c>
      <c r="N112">
        <v>0</v>
      </c>
      <c r="O112">
        <v>1906.184</v>
      </c>
    </row>
    <row r="113" spans="1:15">
      <c r="A113" s="17">
        <v>45417.5</v>
      </c>
      <c r="J113">
        <v>1723.356</v>
      </c>
      <c r="K113">
        <v>1747.297</v>
      </c>
      <c r="L113">
        <v>1746.82</v>
      </c>
      <c r="M113">
        <v>1854.963</v>
      </c>
      <c r="N113">
        <v>0</v>
      </c>
      <c r="O113">
        <v>1895.7750000000001</v>
      </c>
    </row>
    <row r="114" spans="1:15">
      <c r="A114" s="17">
        <v>45417.541666666664</v>
      </c>
      <c r="J114">
        <v>1115.751</v>
      </c>
      <c r="K114">
        <v>1162.7139999999999</v>
      </c>
      <c r="L114">
        <v>1121.605</v>
      </c>
      <c r="M114">
        <v>1192.0170000000001</v>
      </c>
      <c r="N114">
        <v>0</v>
      </c>
      <c r="O114">
        <v>1244.693</v>
      </c>
    </row>
    <row r="115" spans="1:15">
      <c r="A115" s="17">
        <v>45417.583333333336</v>
      </c>
      <c r="J115">
        <v>1585.021</v>
      </c>
      <c r="K115">
        <v>1616.2139999999999</v>
      </c>
      <c r="L115">
        <v>1580.08</v>
      </c>
      <c r="M115">
        <v>1633.6780000000001</v>
      </c>
      <c r="N115">
        <v>0</v>
      </c>
      <c r="O115">
        <v>1615.241</v>
      </c>
    </row>
    <row r="116" spans="1:15">
      <c r="A116" s="17">
        <v>45417.625</v>
      </c>
      <c r="J116">
        <v>1354.269</v>
      </c>
      <c r="K116">
        <v>1363.3430000000001</v>
      </c>
      <c r="L116">
        <v>1363.1990000000001</v>
      </c>
      <c r="M116">
        <v>1453.2909999999999</v>
      </c>
      <c r="N116">
        <v>0</v>
      </c>
      <c r="O116">
        <v>1529.0550000000001</v>
      </c>
    </row>
    <row r="117" spans="1:15">
      <c r="A117" s="17">
        <v>45417.666666666664</v>
      </c>
      <c r="J117">
        <v>1336.9960000000001</v>
      </c>
      <c r="K117">
        <v>1209.327</v>
      </c>
      <c r="L117">
        <v>1171.7349999999999</v>
      </c>
      <c r="M117">
        <v>1234.444</v>
      </c>
      <c r="N117">
        <v>0</v>
      </c>
      <c r="O117">
        <v>1148.7049999999999</v>
      </c>
    </row>
    <row r="118" spans="1:15">
      <c r="A118" s="17">
        <v>45417.708333333336</v>
      </c>
      <c r="J118">
        <v>1718.3579999999999</v>
      </c>
      <c r="K118">
        <v>1708.6189999999999</v>
      </c>
      <c r="L118">
        <v>1667.462</v>
      </c>
      <c r="M118">
        <v>1719.2940000000001</v>
      </c>
      <c r="N118">
        <v>0</v>
      </c>
      <c r="O118">
        <v>1701.3969999999999</v>
      </c>
    </row>
    <row r="119" spans="1:15">
      <c r="A119" s="17">
        <v>45417.75</v>
      </c>
      <c r="J119">
        <v>1392.1320000000001</v>
      </c>
      <c r="K119">
        <v>1450.9059999999999</v>
      </c>
      <c r="L119">
        <v>1277.568</v>
      </c>
      <c r="M119">
        <v>1388.2719999999999</v>
      </c>
      <c r="N119">
        <v>0</v>
      </c>
      <c r="O119">
        <v>1595.0219999999999</v>
      </c>
    </row>
    <row r="120" spans="1:15">
      <c r="A120" s="17">
        <v>45417.791666666664</v>
      </c>
      <c r="J120">
        <v>636.90099999999995</v>
      </c>
      <c r="K120">
        <v>608.18100000000004</v>
      </c>
      <c r="L120">
        <v>559.66099999999994</v>
      </c>
      <c r="M120">
        <v>571.55100000000004</v>
      </c>
      <c r="N120">
        <v>0</v>
      </c>
      <c r="O120">
        <v>567.61</v>
      </c>
    </row>
    <row r="121" spans="1:15">
      <c r="A121" s="17">
        <v>45417.833333333336</v>
      </c>
      <c r="J121">
        <v>142.744</v>
      </c>
      <c r="K121">
        <v>145.881</v>
      </c>
      <c r="L121">
        <v>134.79900000000001</v>
      </c>
      <c r="M121">
        <v>143.41999999999999</v>
      </c>
      <c r="N121">
        <v>0</v>
      </c>
      <c r="O121">
        <v>146.161</v>
      </c>
    </row>
    <row r="122" spans="1:15">
      <c r="A122" s="17">
        <v>45417.875</v>
      </c>
      <c r="J122">
        <v>0.84499999999999997</v>
      </c>
      <c r="K122">
        <v>0.76</v>
      </c>
      <c r="L122">
        <v>5.0000000000000001E-3</v>
      </c>
      <c r="M122">
        <v>0.97899999999999998</v>
      </c>
      <c r="N122">
        <v>0</v>
      </c>
      <c r="O122">
        <v>1.2709999999999999</v>
      </c>
    </row>
    <row r="123" spans="1:15">
      <c r="A123" s="17">
        <v>45417.916666666664</v>
      </c>
      <c r="J123">
        <v>-2.8879999999999999</v>
      </c>
      <c r="K123">
        <v>-1.4710000000000001</v>
      </c>
      <c r="L123">
        <v>-2.9860000000000002</v>
      </c>
      <c r="M123">
        <v>-1.37</v>
      </c>
      <c r="N123">
        <v>0</v>
      </c>
      <c r="O123">
        <v>-1.1519999999999999</v>
      </c>
    </row>
    <row r="124" spans="1:15">
      <c r="A124" s="17">
        <v>45417.958333333336</v>
      </c>
      <c r="J124">
        <v>-2.024</v>
      </c>
      <c r="K124">
        <v>-1.482</v>
      </c>
      <c r="L124">
        <v>-2.2280000000000002</v>
      </c>
      <c r="M124">
        <v>-1.6910000000000001</v>
      </c>
      <c r="N124">
        <v>0</v>
      </c>
      <c r="O124">
        <v>-1.9630000000000001</v>
      </c>
    </row>
    <row r="125" spans="1:15">
      <c r="A125" s="17">
        <v>45418</v>
      </c>
      <c r="J125">
        <v>-1.6830000000000001</v>
      </c>
      <c r="K125">
        <v>-0.87</v>
      </c>
      <c r="L125">
        <v>-1.911</v>
      </c>
      <c r="M125">
        <v>-1.1499999999999999</v>
      </c>
      <c r="N125">
        <v>0</v>
      </c>
      <c r="O125">
        <v>-1.1140000000000001</v>
      </c>
    </row>
    <row r="126" spans="1:15">
      <c r="A126" s="17">
        <v>45418.041666666664</v>
      </c>
      <c r="J126">
        <v>-1.849</v>
      </c>
      <c r="K126">
        <v>-1.4890000000000001</v>
      </c>
      <c r="L126">
        <v>-2.0430000000000001</v>
      </c>
      <c r="M126">
        <v>-1.425</v>
      </c>
      <c r="N126">
        <v>0</v>
      </c>
      <c r="O126">
        <v>-1.8440000000000001</v>
      </c>
    </row>
    <row r="127" spans="1:15">
      <c r="A127" s="17">
        <v>45418.083333333336</v>
      </c>
      <c r="J127">
        <v>-1.07</v>
      </c>
      <c r="K127">
        <v>-1.161</v>
      </c>
      <c r="L127">
        <v>-1.591</v>
      </c>
      <c r="M127">
        <v>-1.3080000000000001</v>
      </c>
      <c r="N127">
        <v>0</v>
      </c>
      <c r="O127">
        <v>-1.3</v>
      </c>
    </row>
    <row r="128" spans="1:15">
      <c r="A128" s="17">
        <v>45418.125</v>
      </c>
      <c r="J128">
        <v>-1.1259999999999999</v>
      </c>
      <c r="K128">
        <v>-1.3959999999999999</v>
      </c>
      <c r="L128">
        <v>-1.9570000000000001</v>
      </c>
      <c r="M128">
        <v>-1.3080000000000001</v>
      </c>
      <c r="N128">
        <v>0</v>
      </c>
      <c r="O128">
        <v>-1.3380000000000001</v>
      </c>
    </row>
    <row r="129" spans="1:15">
      <c r="A129" s="17">
        <v>45418.166666666664</v>
      </c>
      <c r="J129">
        <v>-1.331</v>
      </c>
      <c r="K129">
        <v>-1.5940000000000001</v>
      </c>
      <c r="L129">
        <v>-1.2010000000000001</v>
      </c>
      <c r="M129">
        <v>-2.1179999999999999</v>
      </c>
      <c r="N129">
        <v>0</v>
      </c>
      <c r="O129">
        <v>-1.5780000000000001</v>
      </c>
    </row>
    <row r="130" spans="1:15">
      <c r="A130" s="17">
        <v>45418.208333333336</v>
      </c>
      <c r="J130">
        <v>-1.44</v>
      </c>
      <c r="K130">
        <v>-1.2310000000000001</v>
      </c>
      <c r="L130">
        <v>-1.8720000000000001</v>
      </c>
      <c r="M130">
        <v>-1.2809999999999999</v>
      </c>
      <c r="N130">
        <v>0</v>
      </c>
      <c r="O130">
        <v>-1.55</v>
      </c>
    </row>
    <row r="131" spans="1:15">
      <c r="A131" s="17">
        <v>45418.25</v>
      </c>
      <c r="J131">
        <v>-2.1379999999999999</v>
      </c>
      <c r="K131">
        <v>-1.2230000000000001</v>
      </c>
      <c r="L131">
        <v>-1.887</v>
      </c>
      <c r="M131">
        <v>-1.466</v>
      </c>
      <c r="N131">
        <v>0</v>
      </c>
      <c r="O131">
        <v>-1.5449999999999999</v>
      </c>
    </row>
    <row r="132" spans="1:15">
      <c r="A132" s="17">
        <v>45418.291666666664</v>
      </c>
      <c r="J132">
        <v>17.555</v>
      </c>
      <c r="K132">
        <v>19.337</v>
      </c>
      <c r="L132">
        <v>17.645</v>
      </c>
      <c r="M132">
        <v>18.276</v>
      </c>
      <c r="N132">
        <v>0</v>
      </c>
      <c r="O132">
        <v>19.972999999999999</v>
      </c>
    </row>
    <row r="133" spans="1:15">
      <c r="A133" s="17">
        <v>45418.333333333336</v>
      </c>
      <c r="J133">
        <v>93.322999999999993</v>
      </c>
      <c r="K133">
        <v>95.382999999999996</v>
      </c>
      <c r="L133">
        <v>96.760999999999996</v>
      </c>
      <c r="M133">
        <v>104.012</v>
      </c>
      <c r="N133">
        <v>0</v>
      </c>
      <c r="O133">
        <v>108.72199999999999</v>
      </c>
    </row>
    <row r="134" spans="1:15">
      <c r="A134" s="17">
        <v>45418.375</v>
      </c>
      <c r="J134">
        <v>373.94200000000001</v>
      </c>
      <c r="K134">
        <v>339.04300000000001</v>
      </c>
      <c r="L134">
        <v>353.07</v>
      </c>
      <c r="M134">
        <v>366.68799999999999</v>
      </c>
      <c r="N134">
        <v>0</v>
      </c>
      <c r="O134">
        <v>339.71199999999999</v>
      </c>
    </row>
    <row r="135" spans="1:15">
      <c r="A135" s="17">
        <v>45418.416666666664</v>
      </c>
      <c r="J135">
        <v>671.54700000000003</v>
      </c>
      <c r="K135">
        <v>624.82799999999997</v>
      </c>
      <c r="L135">
        <v>619.24800000000005</v>
      </c>
      <c r="M135">
        <v>631.88300000000004</v>
      </c>
      <c r="N135">
        <v>0</v>
      </c>
      <c r="O135">
        <v>573.63599999999997</v>
      </c>
    </row>
    <row r="136" spans="1:15">
      <c r="A136" s="17">
        <v>45418.458333333336</v>
      </c>
      <c r="J136">
        <v>1363.154</v>
      </c>
      <c r="K136">
        <v>1378.7570000000001</v>
      </c>
      <c r="L136">
        <v>1381.048</v>
      </c>
      <c r="M136">
        <v>1434.077</v>
      </c>
      <c r="N136">
        <v>0</v>
      </c>
      <c r="O136">
        <v>1424.576</v>
      </c>
    </row>
    <row r="137" spans="1:15">
      <c r="A137" s="17">
        <v>45418.5</v>
      </c>
      <c r="J137">
        <v>3315.4740000000002</v>
      </c>
      <c r="K137">
        <v>3387.8420000000001</v>
      </c>
      <c r="L137">
        <v>3323.873</v>
      </c>
      <c r="M137">
        <v>3376.8980000000001</v>
      </c>
      <c r="N137">
        <v>0</v>
      </c>
      <c r="O137">
        <v>3145.47</v>
      </c>
    </row>
    <row r="138" spans="1:15">
      <c r="A138" s="17">
        <v>45418.541666666664</v>
      </c>
      <c r="J138">
        <v>4131.75</v>
      </c>
      <c r="K138">
        <v>4095.8679999999999</v>
      </c>
      <c r="L138">
        <v>4137.424</v>
      </c>
      <c r="M138">
        <v>4124.09</v>
      </c>
      <c r="N138">
        <v>0</v>
      </c>
      <c r="O138">
        <v>3930.395</v>
      </c>
    </row>
    <row r="139" spans="1:15">
      <c r="A139" s="17">
        <v>45418.583333333336</v>
      </c>
      <c r="J139">
        <v>3473.4090000000001</v>
      </c>
      <c r="K139">
        <v>3675.4839999999999</v>
      </c>
      <c r="L139">
        <v>3388.4589999999998</v>
      </c>
      <c r="M139">
        <v>3493.7350000000001</v>
      </c>
      <c r="N139">
        <v>0</v>
      </c>
      <c r="O139">
        <v>3382.9079999999999</v>
      </c>
    </row>
    <row r="140" spans="1:15">
      <c r="A140" s="17">
        <v>45418.625</v>
      </c>
      <c r="J140">
        <v>3332.6419999999998</v>
      </c>
      <c r="K140">
        <v>3272.9079999999999</v>
      </c>
      <c r="L140">
        <v>3336.3339999999998</v>
      </c>
      <c r="M140">
        <v>3369</v>
      </c>
      <c r="N140">
        <v>0</v>
      </c>
      <c r="O140">
        <v>3361.8679999999999</v>
      </c>
    </row>
    <row r="141" spans="1:15">
      <c r="A141" s="17">
        <v>45418.666666666664</v>
      </c>
      <c r="J141">
        <v>3486.2379999999998</v>
      </c>
      <c r="K141">
        <v>3546.7860000000001</v>
      </c>
      <c r="L141">
        <v>3408.8220000000001</v>
      </c>
      <c r="M141">
        <v>3455.9540000000002</v>
      </c>
      <c r="N141">
        <v>0</v>
      </c>
      <c r="O141">
        <v>3510.5909999999999</v>
      </c>
    </row>
    <row r="142" spans="1:15">
      <c r="A142" s="17">
        <v>45418.708333333336</v>
      </c>
      <c r="J142">
        <v>3837.703</v>
      </c>
      <c r="K142">
        <v>3973.38</v>
      </c>
      <c r="L142">
        <v>3560.4</v>
      </c>
      <c r="M142">
        <v>3727.1689999999999</v>
      </c>
      <c r="N142">
        <v>0</v>
      </c>
      <c r="O142">
        <v>3843.194</v>
      </c>
    </row>
    <row r="143" spans="1:15">
      <c r="A143" s="17">
        <v>45418.75</v>
      </c>
      <c r="J143">
        <v>3403.13</v>
      </c>
      <c r="K143">
        <v>3889.386</v>
      </c>
      <c r="L143">
        <v>2986.5039999999999</v>
      </c>
      <c r="M143">
        <v>3186.1559999999999</v>
      </c>
      <c r="N143">
        <v>0</v>
      </c>
      <c r="O143">
        <v>106.837</v>
      </c>
    </row>
    <row r="144" spans="1:15">
      <c r="A144" s="17">
        <v>45418.791666666664</v>
      </c>
      <c r="J144">
        <v>2603.2539999999999</v>
      </c>
      <c r="K144">
        <v>3164.9789999999998</v>
      </c>
      <c r="L144">
        <v>2235.712</v>
      </c>
      <c r="M144">
        <v>2223.1289999999999</v>
      </c>
      <c r="N144">
        <v>0</v>
      </c>
      <c r="O144">
        <v>1144.749</v>
      </c>
    </row>
    <row r="145" spans="1:15">
      <c r="A145" s="17">
        <v>45418.833333333336</v>
      </c>
      <c r="J145">
        <v>916.04700000000003</v>
      </c>
      <c r="K145">
        <v>1062.7470000000001</v>
      </c>
      <c r="L145">
        <v>781.01099999999997</v>
      </c>
      <c r="M145">
        <v>697.65700000000004</v>
      </c>
      <c r="N145">
        <v>0</v>
      </c>
      <c r="O145">
        <v>1073.4259999999999</v>
      </c>
    </row>
    <row r="146" spans="1:15">
      <c r="A146" s="17">
        <v>45418.875</v>
      </c>
      <c r="J146">
        <v>21.091999999999999</v>
      </c>
      <c r="K146">
        <v>21.079000000000001</v>
      </c>
      <c r="L146">
        <v>17.506</v>
      </c>
      <c r="M146">
        <v>14.374000000000001</v>
      </c>
      <c r="N146">
        <v>0</v>
      </c>
      <c r="O146">
        <v>17.785</v>
      </c>
    </row>
    <row r="147" spans="1:15">
      <c r="A147" s="17">
        <v>45418.916666666664</v>
      </c>
      <c r="J147">
        <v>-0.41299999999999998</v>
      </c>
      <c r="K147">
        <v>-0.17100000000000001</v>
      </c>
      <c r="L147">
        <v>-0.26600000000000001</v>
      </c>
      <c r="M147">
        <v>-0.39700000000000002</v>
      </c>
      <c r="N147">
        <v>0</v>
      </c>
      <c r="O147">
        <v>-0.34200000000000003</v>
      </c>
    </row>
    <row r="148" spans="1:15">
      <c r="A148" s="17">
        <v>45418.958333333336</v>
      </c>
      <c r="J148">
        <v>-0.83899999999999997</v>
      </c>
      <c r="K148">
        <v>-0.57999999999999996</v>
      </c>
      <c r="L148">
        <v>-0.53900000000000003</v>
      </c>
      <c r="M148">
        <v>-0.69099999999999995</v>
      </c>
      <c r="N148">
        <v>0</v>
      </c>
      <c r="O148">
        <v>-0.78400000000000003</v>
      </c>
    </row>
    <row r="149" spans="1:15">
      <c r="A149" s="17">
        <v>45419</v>
      </c>
      <c r="J149">
        <v>-0.83</v>
      </c>
      <c r="K149">
        <v>-1.0609999999999999</v>
      </c>
      <c r="L149">
        <v>-0.79800000000000004</v>
      </c>
      <c r="M149">
        <v>-0.67100000000000004</v>
      </c>
      <c r="N149">
        <v>0</v>
      </c>
      <c r="O149">
        <v>-0.873</v>
      </c>
    </row>
    <row r="150" spans="1:15">
      <c r="A150" s="17">
        <v>45419.041666666664</v>
      </c>
      <c r="J150">
        <v>-0.79200000000000004</v>
      </c>
      <c r="K150">
        <v>-0.89800000000000002</v>
      </c>
      <c r="L150">
        <v>-1.0069999999999999</v>
      </c>
      <c r="M150">
        <v>-1.411</v>
      </c>
      <c r="N150">
        <v>0</v>
      </c>
      <c r="O150">
        <v>-0.90900000000000003</v>
      </c>
    </row>
    <row r="151" spans="1:15">
      <c r="A151" s="17">
        <v>45419.083333333336</v>
      </c>
      <c r="J151">
        <v>-1.3080000000000001</v>
      </c>
      <c r="K151">
        <v>-1.0009999999999999</v>
      </c>
      <c r="L151">
        <v>-0.88300000000000001</v>
      </c>
      <c r="M151">
        <v>-1.24</v>
      </c>
      <c r="N151">
        <v>0</v>
      </c>
      <c r="O151">
        <v>-1.2270000000000001</v>
      </c>
    </row>
    <row r="152" spans="1:15">
      <c r="A152" s="17">
        <v>45419.125</v>
      </c>
      <c r="J152">
        <v>-1.1970000000000001</v>
      </c>
      <c r="K152">
        <v>-1.397</v>
      </c>
      <c r="L152">
        <v>-1.2110000000000001</v>
      </c>
      <c r="M152">
        <v>-0.93799999999999994</v>
      </c>
      <c r="N152">
        <v>0</v>
      </c>
      <c r="O152">
        <v>-1.1859999999999999</v>
      </c>
    </row>
    <row r="153" spans="1:15">
      <c r="A153" s="17">
        <v>45419.166666666664</v>
      </c>
      <c r="J153">
        <v>-1.056</v>
      </c>
      <c r="K153">
        <v>-1.2789999999999999</v>
      </c>
      <c r="L153">
        <v>-1.0569999999999999</v>
      </c>
      <c r="M153">
        <v>-0.95499999999999996</v>
      </c>
      <c r="N153">
        <v>0</v>
      </c>
      <c r="O153">
        <v>-1.0620000000000001</v>
      </c>
    </row>
    <row r="154" spans="1:15">
      <c r="A154" s="17">
        <v>45419.208333333336</v>
      </c>
      <c r="J154">
        <v>-1.34</v>
      </c>
      <c r="K154">
        <v>-1.3380000000000001</v>
      </c>
      <c r="L154">
        <v>-1.046</v>
      </c>
      <c r="M154">
        <v>-1.5169999999999999</v>
      </c>
      <c r="N154">
        <v>0</v>
      </c>
      <c r="O154">
        <v>-1.2909999999999999</v>
      </c>
    </row>
    <row r="155" spans="1:15">
      <c r="A155" s="17">
        <v>45419.25</v>
      </c>
      <c r="J155">
        <v>-1.6659999999999999</v>
      </c>
      <c r="K155">
        <v>-1.772</v>
      </c>
      <c r="L155">
        <v>-1.7809999999999999</v>
      </c>
      <c r="M155">
        <v>-1.821</v>
      </c>
      <c r="N155">
        <v>0</v>
      </c>
      <c r="O155">
        <v>-1.913</v>
      </c>
    </row>
    <row r="156" spans="1:15">
      <c r="A156" s="17">
        <v>45419.291666666664</v>
      </c>
      <c r="J156">
        <v>74.081000000000003</v>
      </c>
      <c r="K156">
        <v>128.72300000000001</v>
      </c>
      <c r="L156">
        <v>106.09699999999999</v>
      </c>
      <c r="M156">
        <v>131.75800000000001</v>
      </c>
      <c r="N156">
        <v>0</v>
      </c>
      <c r="O156">
        <v>114.94</v>
      </c>
    </row>
    <row r="157" spans="1:15">
      <c r="A157" s="17">
        <v>45419.333333333336</v>
      </c>
      <c r="J157">
        <v>918.07799999999997</v>
      </c>
      <c r="K157">
        <v>1414.671</v>
      </c>
      <c r="L157">
        <v>1088.4939999999999</v>
      </c>
      <c r="M157">
        <v>1356.79</v>
      </c>
      <c r="N157">
        <v>0</v>
      </c>
      <c r="O157">
        <v>1393.0340000000001</v>
      </c>
    </row>
    <row r="158" spans="1:15">
      <c r="A158" s="17">
        <v>45419.375</v>
      </c>
      <c r="J158">
        <v>2473.9720000000002</v>
      </c>
      <c r="K158">
        <v>3459.5819999999999</v>
      </c>
      <c r="L158">
        <v>2579.1590000000001</v>
      </c>
      <c r="M158">
        <v>2884.9850000000001</v>
      </c>
      <c r="N158">
        <v>0</v>
      </c>
      <c r="O158">
        <v>3321.4760000000001</v>
      </c>
    </row>
    <row r="159" spans="1:15">
      <c r="A159" s="17">
        <v>45419.416666666664</v>
      </c>
      <c r="J159">
        <v>3503.8339999999998</v>
      </c>
      <c r="K159">
        <v>4289.9030000000002</v>
      </c>
      <c r="L159">
        <v>3645.1179999999999</v>
      </c>
      <c r="M159">
        <v>3795.34</v>
      </c>
      <c r="N159">
        <v>0</v>
      </c>
      <c r="O159">
        <v>4268.5519999999997</v>
      </c>
    </row>
    <row r="160" spans="1:15">
      <c r="A160" s="17">
        <v>45419.458333333336</v>
      </c>
      <c r="J160">
        <v>3951.1039999999998</v>
      </c>
      <c r="K160">
        <v>4289.9279999999999</v>
      </c>
      <c r="L160">
        <v>4036.02</v>
      </c>
      <c r="M160">
        <v>4130.7830000000004</v>
      </c>
      <c r="N160">
        <v>0</v>
      </c>
      <c r="O160">
        <v>4279.1419999999998</v>
      </c>
    </row>
    <row r="161" spans="1:15">
      <c r="A161" s="17">
        <v>45419.5</v>
      </c>
      <c r="J161">
        <v>4246.2879999999996</v>
      </c>
      <c r="K161">
        <v>4288.902</v>
      </c>
      <c r="L161">
        <v>4144.3909999999996</v>
      </c>
      <c r="M161">
        <v>4270.848</v>
      </c>
      <c r="N161">
        <v>0</v>
      </c>
      <c r="O161">
        <v>4289.1000000000004</v>
      </c>
    </row>
    <row r="162" spans="1:15">
      <c r="A162" s="17">
        <v>45419.541666666664</v>
      </c>
      <c r="J162">
        <v>4289.5259999999998</v>
      </c>
      <c r="K162">
        <v>4289.4650000000001</v>
      </c>
      <c r="L162">
        <v>4249.5020000000004</v>
      </c>
      <c r="M162">
        <v>4288.74</v>
      </c>
      <c r="N162">
        <v>0</v>
      </c>
      <c r="O162">
        <v>4288.9830000000002</v>
      </c>
    </row>
    <row r="163" spans="1:15">
      <c r="A163" s="17">
        <v>45419.583333333336</v>
      </c>
      <c r="J163">
        <v>4286.1809999999996</v>
      </c>
      <c r="K163">
        <v>4287.7120000000004</v>
      </c>
      <c r="L163">
        <v>4218.6719999999996</v>
      </c>
      <c r="M163">
        <v>4282.9849999999997</v>
      </c>
      <c r="N163">
        <v>0</v>
      </c>
      <c r="O163">
        <v>4286.8329999999996</v>
      </c>
    </row>
    <row r="164" spans="1:15">
      <c r="A164" s="17">
        <v>45419.625</v>
      </c>
      <c r="J164">
        <v>4247.0469999999996</v>
      </c>
      <c r="K164">
        <v>4267.0889999999999</v>
      </c>
      <c r="L164">
        <v>4087.326</v>
      </c>
      <c r="M164">
        <v>4200.2539999999999</v>
      </c>
      <c r="N164">
        <v>0</v>
      </c>
      <c r="O164">
        <v>4257.1869999999999</v>
      </c>
    </row>
    <row r="165" spans="1:15">
      <c r="A165" s="17">
        <v>45419.666666666664</v>
      </c>
      <c r="J165">
        <v>4176.7169999999996</v>
      </c>
      <c r="K165">
        <v>4265.0889999999999</v>
      </c>
      <c r="L165">
        <v>3800.0549999999998</v>
      </c>
      <c r="M165">
        <v>3967.97</v>
      </c>
      <c r="N165">
        <v>0</v>
      </c>
      <c r="O165">
        <v>4234.4070000000002</v>
      </c>
    </row>
    <row r="166" spans="1:15">
      <c r="A166" s="17">
        <v>45419.708333333336</v>
      </c>
      <c r="J166">
        <v>3972.5439999999999</v>
      </c>
      <c r="K166">
        <v>4231.5159999999996</v>
      </c>
      <c r="L166">
        <v>3528.4720000000002</v>
      </c>
      <c r="M166">
        <v>3702.4639999999999</v>
      </c>
      <c r="N166">
        <v>0</v>
      </c>
      <c r="O166">
        <v>4206.9960000000001</v>
      </c>
    </row>
    <row r="167" spans="1:15">
      <c r="A167" s="17">
        <v>45419.75</v>
      </c>
      <c r="J167">
        <v>3552.9540000000002</v>
      </c>
      <c r="K167">
        <v>4135.4139999999998</v>
      </c>
      <c r="L167">
        <v>3046.0880000000002</v>
      </c>
      <c r="M167">
        <v>3213.01</v>
      </c>
      <c r="N167">
        <v>0</v>
      </c>
      <c r="O167">
        <v>4004.444</v>
      </c>
    </row>
    <row r="168" spans="1:15">
      <c r="A168" s="17">
        <v>45419.791666666664</v>
      </c>
      <c r="J168">
        <v>2554.8200000000002</v>
      </c>
      <c r="K168">
        <v>3116.3409999999999</v>
      </c>
      <c r="L168">
        <v>2128.6610000000001</v>
      </c>
      <c r="M168">
        <v>2140.8229999999999</v>
      </c>
      <c r="N168">
        <v>0</v>
      </c>
      <c r="O168">
        <v>3006.0369999999998</v>
      </c>
    </row>
    <row r="169" spans="1:15">
      <c r="A169" s="17">
        <v>45419.833333333336</v>
      </c>
      <c r="J169">
        <v>825.88199999999995</v>
      </c>
      <c r="K169">
        <v>961.68499999999995</v>
      </c>
      <c r="L169">
        <v>702.62599999999998</v>
      </c>
      <c r="M169">
        <v>646.31500000000005</v>
      </c>
      <c r="N169">
        <v>0</v>
      </c>
      <c r="O169">
        <v>939.26700000000005</v>
      </c>
    </row>
    <row r="170" spans="1:15">
      <c r="A170" s="17">
        <v>45419.875</v>
      </c>
      <c r="J170">
        <v>9.3729999999999993</v>
      </c>
      <c r="K170">
        <v>9.048</v>
      </c>
      <c r="L170">
        <v>6.9450000000000003</v>
      </c>
      <c r="M170">
        <v>6.7279999999999998</v>
      </c>
      <c r="N170">
        <v>0</v>
      </c>
      <c r="O170">
        <v>7.774</v>
      </c>
    </row>
    <row r="171" spans="1:15">
      <c r="A171" s="17">
        <v>45419.916666666664</v>
      </c>
      <c r="J171">
        <v>-0.35899999999999999</v>
      </c>
      <c r="K171">
        <v>-0.14000000000000001</v>
      </c>
      <c r="L171">
        <v>-0.188</v>
      </c>
      <c r="M171">
        <v>-0.33300000000000002</v>
      </c>
      <c r="N171">
        <v>0</v>
      </c>
      <c r="O171">
        <v>-0.14599999999999999</v>
      </c>
    </row>
    <row r="172" spans="1:15">
      <c r="A172" s="17">
        <v>45419.958333333336</v>
      </c>
      <c r="J172">
        <v>-0.55500000000000005</v>
      </c>
      <c r="K172">
        <v>-0.67500000000000004</v>
      </c>
      <c r="L172">
        <v>-0.73599999999999999</v>
      </c>
      <c r="M172">
        <v>-0.59299999999999997</v>
      </c>
      <c r="N172">
        <v>0</v>
      </c>
      <c r="O172">
        <v>-0.439</v>
      </c>
    </row>
    <row r="173" spans="1:15">
      <c r="A173" s="17">
        <v>45420</v>
      </c>
      <c r="J173">
        <v>-0.62</v>
      </c>
      <c r="K173">
        <v>-0.57599999999999996</v>
      </c>
      <c r="L173">
        <v>-0.45</v>
      </c>
      <c r="M173">
        <v>-0.753</v>
      </c>
      <c r="N173">
        <v>0</v>
      </c>
      <c r="O173">
        <v>-0.82299999999999995</v>
      </c>
    </row>
    <row r="174" spans="1:15">
      <c r="A174" s="17">
        <v>45420.041666666664</v>
      </c>
      <c r="J174">
        <v>-0.753</v>
      </c>
      <c r="K174">
        <v>-0.76900000000000002</v>
      </c>
      <c r="L174">
        <v>-1.5069999999999999</v>
      </c>
      <c r="M174">
        <v>-0.81100000000000005</v>
      </c>
      <c r="N174">
        <v>0</v>
      </c>
      <c r="O174">
        <v>-0.53100000000000003</v>
      </c>
    </row>
    <row r="175" spans="1:15">
      <c r="A175" s="17">
        <v>45420.083333333336</v>
      </c>
      <c r="J175">
        <v>-1.163</v>
      </c>
      <c r="K175">
        <v>-0.95699999999999996</v>
      </c>
      <c r="L175">
        <v>-0.97799999999999998</v>
      </c>
      <c r="M175">
        <v>-0.92600000000000005</v>
      </c>
      <c r="N175">
        <v>0</v>
      </c>
      <c r="O175">
        <v>-1.306</v>
      </c>
    </row>
    <row r="176" spans="1:15">
      <c r="A176" s="17">
        <v>45420.125</v>
      </c>
      <c r="J176">
        <v>-1.26</v>
      </c>
      <c r="K176">
        <v>-0.98799999999999999</v>
      </c>
      <c r="L176">
        <v>-1.159</v>
      </c>
      <c r="M176">
        <v>-0.98799999999999999</v>
      </c>
      <c r="N176">
        <v>0</v>
      </c>
      <c r="O176">
        <v>-0.67200000000000004</v>
      </c>
    </row>
    <row r="177" spans="1:15">
      <c r="A177" s="17">
        <v>45420.166666666664</v>
      </c>
      <c r="J177">
        <v>-1.661</v>
      </c>
      <c r="K177">
        <v>-1.038</v>
      </c>
      <c r="L177">
        <v>-1.673</v>
      </c>
      <c r="M177">
        <v>-0.77600000000000002</v>
      </c>
      <c r="N177">
        <v>0</v>
      </c>
      <c r="O177">
        <v>-1.032</v>
      </c>
    </row>
    <row r="178" spans="1:15">
      <c r="A178" s="17">
        <v>45420.208333333336</v>
      </c>
      <c r="J178">
        <v>-2.0739999999999998</v>
      </c>
      <c r="K178">
        <v>-1.131</v>
      </c>
      <c r="L178">
        <v>-1.492</v>
      </c>
      <c r="M178">
        <v>-0.86499999999999999</v>
      </c>
      <c r="N178">
        <v>0</v>
      </c>
      <c r="O178">
        <v>-1.05</v>
      </c>
    </row>
    <row r="179" spans="1:15">
      <c r="A179" s="17">
        <v>45420.25</v>
      </c>
      <c r="J179">
        <v>-1.9910000000000001</v>
      </c>
      <c r="K179">
        <v>-1.5680000000000001</v>
      </c>
      <c r="L179">
        <v>-2.4260000000000002</v>
      </c>
      <c r="M179">
        <v>-1.099</v>
      </c>
      <c r="N179">
        <v>0</v>
      </c>
      <c r="O179">
        <v>-1.345</v>
      </c>
    </row>
    <row r="180" spans="1:15">
      <c r="A180" s="17">
        <v>45420.291666666664</v>
      </c>
      <c r="J180">
        <v>51.878999999999998</v>
      </c>
      <c r="K180">
        <v>57.192999999999998</v>
      </c>
      <c r="L180">
        <v>52.283000000000001</v>
      </c>
      <c r="M180">
        <v>56.7</v>
      </c>
      <c r="N180">
        <v>0</v>
      </c>
      <c r="O180">
        <v>53.887</v>
      </c>
    </row>
    <row r="181" spans="1:15">
      <c r="A181" s="17">
        <v>45420.333333333336</v>
      </c>
      <c r="J181">
        <v>450.72300000000001</v>
      </c>
      <c r="K181">
        <v>528.24599999999998</v>
      </c>
      <c r="L181">
        <v>465.97699999999998</v>
      </c>
      <c r="M181">
        <v>493.53800000000001</v>
      </c>
      <c r="N181">
        <v>0</v>
      </c>
      <c r="O181">
        <v>519.93299999999999</v>
      </c>
    </row>
    <row r="182" spans="1:15">
      <c r="A182" s="17">
        <v>45420.375</v>
      </c>
      <c r="J182">
        <v>1062.7280000000001</v>
      </c>
      <c r="K182">
        <v>1204.212</v>
      </c>
      <c r="L182">
        <v>1052.7919999999999</v>
      </c>
      <c r="M182">
        <v>1121.748</v>
      </c>
      <c r="N182">
        <v>0</v>
      </c>
      <c r="O182">
        <v>1155.241</v>
      </c>
    </row>
    <row r="183" spans="1:15">
      <c r="A183" s="17">
        <v>45420.416666666664</v>
      </c>
      <c r="J183">
        <v>1905.652</v>
      </c>
      <c r="K183">
        <v>2034.066</v>
      </c>
      <c r="L183">
        <v>1915.8610000000001</v>
      </c>
      <c r="M183">
        <v>1983.9469999999999</v>
      </c>
      <c r="N183">
        <v>0</v>
      </c>
      <c r="O183">
        <v>2077.1770000000001</v>
      </c>
    </row>
    <row r="184" spans="1:15">
      <c r="A184" s="17">
        <v>45420.458333333336</v>
      </c>
      <c r="J184">
        <v>3196.098</v>
      </c>
      <c r="K184">
        <v>3453.7809999999999</v>
      </c>
      <c r="L184">
        <v>3167.549</v>
      </c>
      <c r="M184">
        <v>3270.9360000000001</v>
      </c>
      <c r="N184">
        <v>0</v>
      </c>
      <c r="O184">
        <v>3392.4589999999998</v>
      </c>
    </row>
    <row r="185" spans="1:15">
      <c r="A185" s="17">
        <v>45420.5</v>
      </c>
      <c r="J185">
        <v>4005.1379999999999</v>
      </c>
      <c r="K185">
        <v>4074.6120000000001</v>
      </c>
      <c r="L185">
        <v>3924.49</v>
      </c>
      <c r="M185">
        <v>4013.9290000000001</v>
      </c>
      <c r="N185">
        <v>0</v>
      </c>
      <c r="O185">
        <v>4051.6729999999998</v>
      </c>
    </row>
    <row r="186" spans="1:15">
      <c r="A186" s="17">
        <v>45420.541666666664</v>
      </c>
      <c r="J186">
        <v>4228.2039999999997</v>
      </c>
      <c r="K186">
        <v>4249.4579999999996</v>
      </c>
      <c r="L186">
        <v>4171.1180000000004</v>
      </c>
      <c r="M186">
        <v>4239.58</v>
      </c>
      <c r="N186">
        <v>0</v>
      </c>
      <c r="O186">
        <v>4246.42</v>
      </c>
    </row>
    <row r="187" spans="1:15">
      <c r="A187" s="17">
        <v>45420.583333333336</v>
      </c>
      <c r="J187">
        <v>4285.2719999999999</v>
      </c>
      <c r="K187">
        <v>4281.1019999999999</v>
      </c>
      <c r="L187">
        <v>4269.0730000000003</v>
      </c>
      <c r="M187">
        <v>4285.1400000000003</v>
      </c>
      <c r="N187">
        <v>0</v>
      </c>
      <c r="O187">
        <v>4287.6120000000001</v>
      </c>
    </row>
    <row r="188" spans="1:15">
      <c r="A188" s="17">
        <v>45420.625</v>
      </c>
      <c r="J188">
        <v>4282.9170000000004</v>
      </c>
      <c r="K188">
        <v>4285.9120000000003</v>
      </c>
      <c r="L188">
        <v>4211.5529999999999</v>
      </c>
      <c r="M188">
        <v>4266.3360000000002</v>
      </c>
      <c r="N188">
        <v>0</v>
      </c>
      <c r="O188">
        <v>4276.2280000000001</v>
      </c>
    </row>
    <row r="189" spans="1:15">
      <c r="A189" s="17">
        <v>45420.666666666664</v>
      </c>
      <c r="J189">
        <v>4286.2749999999996</v>
      </c>
      <c r="K189">
        <v>4287.4430000000002</v>
      </c>
      <c r="L189">
        <v>4084.7280000000001</v>
      </c>
      <c r="M189">
        <v>4238.402</v>
      </c>
      <c r="N189">
        <v>0</v>
      </c>
      <c r="O189">
        <v>4287.1220000000003</v>
      </c>
    </row>
    <row r="190" spans="1:15">
      <c r="A190" s="17">
        <v>45420.708333333336</v>
      </c>
      <c r="J190">
        <v>4195.7089999999998</v>
      </c>
      <c r="K190">
        <v>4287.2349999999997</v>
      </c>
      <c r="L190">
        <v>3722.5160000000001</v>
      </c>
      <c r="M190">
        <v>3896.5360000000001</v>
      </c>
      <c r="N190">
        <v>0</v>
      </c>
      <c r="O190">
        <v>4287.7700000000004</v>
      </c>
    </row>
    <row r="191" spans="1:15">
      <c r="A191" s="17">
        <v>45420.75</v>
      </c>
      <c r="J191">
        <v>3716.1260000000002</v>
      </c>
      <c r="K191">
        <v>4284.2669999999998</v>
      </c>
      <c r="L191">
        <v>3154.9470000000001</v>
      </c>
      <c r="M191">
        <v>3314.3110000000001</v>
      </c>
      <c r="N191">
        <v>0</v>
      </c>
      <c r="O191">
        <v>4218.3459999999995</v>
      </c>
    </row>
    <row r="192" spans="1:15">
      <c r="A192" s="17">
        <v>45420.791666666664</v>
      </c>
      <c r="J192">
        <v>2642.4409999999998</v>
      </c>
      <c r="K192">
        <v>3233.9989999999998</v>
      </c>
      <c r="L192">
        <v>2168.5709999999999</v>
      </c>
      <c r="M192">
        <v>2146.9960000000001</v>
      </c>
      <c r="N192">
        <v>0</v>
      </c>
      <c r="O192">
        <v>3161.1480000000001</v>
      </c>
    </row>
    <row r="193" spans="1:15">
      <c r="A193" s="17">
        <v>45420.833333333336</v>
      </c>
      <c r="J193">
        <v>742.74800000000005</v>
      </c>
      <c r="K193">
        <v>868.80600000000004</v>
      </c>
      <c r="L193">
        <v>628.41999999999996</v>
      </c>
      <c r="M193">
        <v>566.63800000000003</v>
      </c>
      <c r="N193">
        <v>0</v>
      </c>
      <c r="O193">
        <v>856.80799999999999</v>
      </c>
    </row>
    <row r="194" spans="1:15">
      <c r="A194" s="17">
        <v>45420.875</v>
      </c>
      <c r="J194">
        <v>21.548999999999999</v>
      </c>
      <c r="K194">
        <v>22.172999999999998</v>
      </c>
      <c r="L194">
        <v>17.079999999999998</v>
      </c>
      <c r="M194">
        <v>14.728999999999999</v>
      </c>
      <c r="N194">
        <v>0</v>
      </c>
      <c r="O194">
        <v>19.416</v>
      </c>
    </row>
    <row r="195" spans="1:15">
      <c r="A195" s="17">
        <v>45420.916666666664</v>
      </c>
      <c r="J195">
        <v>-0.51100000000000001</v>
      </c>
      <c r="K195">
        <v>-0.20699999999999999</v>
      </c>
      <c r="L195">
        <v>-0.313</v>
      </c>
      <c r="M195">
        <v>-0.316</v>
      </c>
      <c r="N195">
        <v>0</v>
      </c>
      <c r="O195">
        <v>-0.16200000000000001</v>
      </c>
    </row>
    <row r="196" spans="1:15">
      <c r="A196" s="17">
        <v>45420.958333333336</v>
      </c>
      <c r="J196">
        <v>-0.68500000000000005</v>
      </c>
      <c r="K196">
        <v>-0.35299999999999998</v>
      </c>
      <c r="L196">
        <v>-0.90300000000000002</v>
      </c>
      <c r="M196">
        <v>-0.52600000000000002</v>
      </c>
      <c r="N196">
        <v>0</v>
      </c>
      <c r="O196">
        <v>-0.44800000000000001</v>
      </c>
    </row>
    <row r="197" spans="1:15">
      <c r="A197" s="17">
        <v>45421</v>
      </c>
      <c r="J197">
        <v>-0.75</v>
      </c>
      <c r="K197">
        <v>-1.03</v>
      </c>
      <c r="L197">
        <v>-1.159</v>
      </c>
      <c r="M197">
        <v>-0.753</v>
      </c>
      <c r="N197">
        <v>0</v>
      </c>
      <c r="O197">
        <v>-0.77200000000000002</v>
      </c>
    </row>
    <row r="198" spans="1:15">
      <c r="A198" s="17">
        <v>45421.041666666664</v>
      </c>
      <c r="J198">
        <v>-0.88300000000000001</v>
      </c>
      <c r="K198">
        <v>-0.98299999999999998</v>
      </c>
      <c r="L198">
        <v>-1.083</v>
      </c>
      <c r="M198">
        <v>-1.0429999999999999</v>
      </c>
      <c r="N198">
        <v>0</v>
      </c>
      <c r="O198">
        <v>-0.69699999999999995</v>
      </c>
    </row>
    <row r="199" spans="1:15">
      <c r="A199" s="17">
        <v>45421.083333333336</v>
      </c>
      <c r="J199">
        <v>-0.88200000000000001</v>
      </c>
      <c r="K199">
        <v>-0.96699999999999997</v>
      </c>
      <c r="L199">
        <v>-0.91100000000000003</v>
      </c>
      <c r="M199">
        <v>-0.96699999999999997</v>
      </c>
      <c r="N199">
        <v>0</v>
      </c>
      <c r="O199">
        <v>-0.84699999999999998</v>
      </c>
    </row>
    <row r="200" spans="1:15">
      <c r="A200" s="17">
        <v>45421.125</v>
      </c>
      <c r="J200">
        <v>-0.94599999999999995</v>
      </c>
      <c r="K200">
        <v>-0.99099999999999999</v>
      </c>
      <c r="L200">
        <v>-0.87</v>
      </c>
      <c r="M200">
        <v>-0.84</v>
      </c>
      <c r="N200">
        <v>0</v>
      </c>
      <c r="O200">
        <v>-1.151</v>
      </c>
    </row>
    <row r="201" spans="1:15">
      <c r="A201" s="17">
        <v>45421.166666666664</v>
      </c>
      <c r="J201">
        <v>-1.0109999999999999</v>
      </c>
      <c r="K201">
        <v>-1.1000000000000001</v>
      </c>
      <c r="L201">
        <v>-1.2729999999999999</v>
      </c>
      <c r="M201">
        <v>-0.85699999999999998</v>
      </c>
      <c r="N201">
        <v>0</v>
      </c>
      <c r="O201">
        <v>-0.87</v>
      </c>
    </row>
    <row r="202" spans="1:15">
      <c r="A202" s="17">
        <v>45421.208333333336</v>
      </c>
      <c r="J202">
        <v>-1.012</v>
      </c>
      <c r="K202">
        <v>-1.1100000000000001</v>
      </c>
      <c r="L202">
        <v>-0.99399999999999999</v>
      </c>
      <c r="M202">
        <v>-1.23</v>
      </c>
      <c r="N202">
        <v>0</v>
      </c>
      <c r="O202">
        <v>-1.262</v>
      </c>
    </row>
    <row r="203" spans="1:15">
      <c r="A203" s="17">
        <v>45421.25</v>
      </c>
      <c r="J203">
        <v>-2.3069999999999999</v>
      </c>
      <c r="K203">
        <v>-1.65</v>
      </c>
      <c r="L203">
        <v>-1.877</v>
      </c>
      <c r="M203">
        <v>-2.8170000000000002</v>
      </c>
      <c r="N203">
        <v>0</v>
      </c>
      <c r="O203">
        <v>-1.734</v>
      </c>
    </row>
    <row r="204" spans="1:15">
      <c r="A204" s="17">
        <v>45421.291666666664</v>
      </c>
      <c r="J204">
        <v>107.521</v>
      </c>
      <c r="K204">
        <v>127.71899999999999</v>
      </c>
      <c r="L204">
        <v>112.58</v>
      </c>
      <c r="M204">
        <v>124.033</v>
      </c>
      <c r="N204">
        <v>0</v>
      </c>
      <c r="O204">
        <v>119.14700000000001</v>
      </c>
    </row>
    <row r="205" spans="1:15">
      <c r="A205" s="17">
        <v>45421.333333333336</v>
      </c>
      <c r="J205">
        <v>576.51499999999999</v>
      </c>
      <c r="K205">
        <v>755.45500000000004</v>
      </c>
      <c r="L205">
        <v>626.38400000000001</v>
      </c>
      <c r="M205">
        <v>701.81</v>
      </c>
      <c r="N205">
        <v>0</v>
      </c>
      <c r="O205">
        <v>748.84400000000005</v>
      </c>
    </row>
    <row r="206" spans="1:15">
      <c r="A206" s="17">
        <v>45421.375</v>
      </c>
      <c r="J206">
        <v>1971.4380000000001</v>
      </c>
      <c r="K206">
        <v>2499.5520000000001</v>
      </c>
      <c r="L206">
        <v>1981.1320000000001</v>
      </c>
      <c r="M206">
        <v>2200.3820000000001</v>
      </c>
      <c r="N206">
        <v>0</v>
      </c>
      <c r="O206">
        <v>2358.14</v>
      </c>
    </row>
    <row r="207" spans="1:15">
      <c r="A207" s="17">
        <v>45421.416666666664</v>
      </c>
      <c r="J207">
        <v>3130.0390000000002</v>
      </c>
      <c r="K207">
        <v>3767.9140000000002</v>
      </c>
      <c r="L207">
        <v>3170.9969999999998</v>
      </c>
      <c r="M207">
        <v>3493.05</v>
      </c>
      <c r="N207">
        <v>0</v>
      </c>
      <c r="O207">
        <v>3795.3159999999998</v>
      </c>
    </row>
    <row r="208" spans="1:15">
      <c r="A208" s="17">
        <v>45421.458333333336</v>
      </c>
      <c r="J208">
        <v>3955.9250000000002</v>
      </c>
      <c r="K208">
        <v>4287.509</v>
      </c>
      <c r="L208">
        <v>3854.759</v>
      </c>
      <c r="M208">
        <v>4218.9539999999997</v>
      </c>
      <c r="N208">
        <v>0</v>
      </c>
      <c r="O208">
        <v>4288.1589999999997</v>
      </c>
    </row>
    <row r="209" spans="1:15">
      <c r="A209" s="17">
        <v>45421.5</v>
      </c>
      <c r="J209">
        <v>4256.5439999999999</v>
      </c>
      <c r="K209">
        <v>4287.96</v>
      </c>
      <c r="L209">
        <v>4071.5920000000001</v>
      </c>
      <c r="M209">
        <v>4285.058</v>
      </c>
      <c r="N209">
        <v>-3.0000000000000001E-3</v>
      </c>
      <c r="O209">
        <v>4287.7539999999999</v>
      </c>
    </row>
    <row r="210" spans="1:15">
      <c r="A210" s="17">
        <v>45421.541666666664</v>
      </c>
      <c r="J210">
        <v>3681.2669999999998</v>
      </c>
      <c r="K210">
        <v>3669.2669999999998</v>
      </c>
      <c r="L210">
        <v>3582.1080000000002</v>
      </c>
      <c r="M210">
        <v>3636.2640000000001</v>
      </c>
      <c r="N210">
        <v>-3.1E-2</v>
      </c>
      <c r="O210">
        <v>3650.26</v>
      </c>
    </row>
    <row r="211" spans="1:15">
      <c r="A211" s="17">
        <v>45421.583333333336</v>
      </c>
      <c r="J211">
        <v>3494.4789999999998</v>
      </c>
      <c r="K211">
        <v>3567.297</v>
      </c>
      <c r="L211">
        <v>3496.4340000000002</v>
      </c>
      <c r="M211">
        <v>3568.002</v>
      </c>
      <c r="N211">
        <v>-0.109</v>
      </c>
      <c r="O211">
        <v>3605.587</v>
      </c>
    </row>
    <row r="212" spans="1:15">
      <c r="A212" s="17">
        <v>45421.625</v>
      </c>
      <c r="J212">
        <v>3422.4540000000002</v>
      </c>
      <c r="K212">
        <v>3438.8679999999999</v>
      </c>
      <c r="L212">
        <v>3192.5279999999998</v>
      </c>
      <c r="M212">
        <v>3281.2750000000001</v>
      </c>
      <c r="N212">
        <v>-2.1999999999999999E-2</v>
      </c>
      <c r="O212">
        <v>3361.0819999999999</v>
      </c>
    </row>
    <row r="213" spans="1:15">
      <c r="A213" s="17">
        <v>45421.666666666664</v>
      </c>
      <c r="J213">
        <v>1032.0920000000001</v>
      </c>
      <c r="K213">
        <v>1029.691</v>
      </c>
      <c r="L213">
        <v>984.06100000000004</v>
      </c>
      <c r="M213">
        <v>968.61699999999996</v>
      </c>
      <c r="N213">
        <v>0</v>
      </c>
      <c r="O213">
        <v>976.69200000000001</v>
      </c>
    </row>
    <row r="214" spans="1:15">
      <c r="A214" s="17">
        <v>45421.708333333336</v>
      </c>
      <c r="J214">
        <v>1554.623</v>
      </c>
      <c r="K214">
        <v>1510.615</v>
      </c>
      <c r="L214">
        <v>1425.1130000000001</v>
      </c>
      <c r="M214">
        <v>1468.7270000000001</v>
      </c>
      <c r="N214">
        <v>-0.877</v>
      </c>
      <c r="O214">
        <v>1472.0609999999999</v>
      </c>
    </row>
    <row r="215" spans="1:15">
      <c r="A215" s="17">
        <v>45421.75</v>
      </c>
      <c r="J215">
        <v>2727.6529999999998</v>
      </c>
      <c r="K215">
        <v>2944.2130000000002</v>
      </c>
      <c r="L215">
        <v>2403.2820000000002</v>
      </c>
      <c r="M215">
        <v>2493.817</v>
      </c>
      <c r="N215">
        <v>-0.97</v>
      </c>
      <c r="O215">
        <v>2815.2930000000001</v>
      </c>
    </row>
    <row r="216" spans="1:15">
      <c r="A216" s="17">
        <v>45421.791666666664</v>
      </c>
      <c r="J216">
        <v>2589.5569999999998</v>
      </c>
      <c r="K216">
        <v>3094.067</v>
      </c>
      <c r="L216">
        <v>2201.4349999999999</v>
      </c>
      <c r="M216">
        <v>2208.9279999999999</v>
      </c>
      <c r="N216">
        <v>-7.0999999999999994E-2</v>
      </c>
      <c r="O216">
        <v>3082.7350000000001</v>
      </c>
    </row>
    <row r="217" spans="1:15">
      <c r="A217" s="17">
        <v>45421.833333333336</v>
      </c>
      <c r="J217">
        <v>710.476</v>
      </c>
      <c r="K217">
        <v>820.93299999999999</v>
      </c>
      <c r="L217">
        <v>611.27099999999996</v>
      </c>
      <c r="M217">
        <v>569.23199999999997</v>
      </c>
      <c r="N217">
        <v>-3.9E-2</v>
      </c>
      <c r="O217">
        <v>832.58100000000002</v>
      </c>
    </row>
    <row r="218" spans="1:15">
      <c r="A218" s="17">
        <v>45421.875</v>
      </c>
      <c r="J218">
        <v>34.075000000000003</v>
      </c>
      <c r="K218">
        <v>34.795000000000002</v>
      </c>
      <c r="L218">
        <v>28.152000000000001</v>
      </c>
      <c r="M218">
        <v>23.57</v>
      </c>
      <c r="N218">
        <v>0</v>
      </c>
      <c r="O218">
        <v>29.855</v>
      </c>
    </row>
    <row r="219" spans="1:15">
      <c r="A219" s="17">
        <v>45421.916666666664</v>
      </c>
      <c r="J219">
        <v>-0.45700000000000002</v>
      </c>
      <c r="K219">
        <v>-0.20699999999999999</v>
      </c>
      <c r="L219">
        <v>-0.36699999999999999</v>
      </c>
      <c r="M219">
        <v>0</v>
      </c>
      <c r="N219">
        <v>-0.13300000000000001</v>
      </c>
      <c r="O219">
        <v>-9.8000000000000004E-2</v>
      </c>
    </row>
    <row r="220" spans="1:15">
      <c r="A220" s="17">
        <v>45421.958333333336</v>
      </c>
      <c r="J220">
        <v>-0.55500000000000005</v>
      </c>
      <c r="K220">
        <v>-0.40799999999999997</v>
      </c>
      <c r="L220">
        <v>-0.45100000000000001</v>
      </c>
      <c r="M220">
        <v>-0.45100000000000001</v>
      </c>
      <c r="N220">
        <v>-0.39600000000000002</v>
      </c>
      <c r="O220">
        <v>-0.61</v>
      </c>
    </row>
    <row r="221" spans="1:15">
      <c r="A221" s="17">
        <v>45422</v>
      </c>
      <c r="J221">
        <v>-0.64200000000000002</v>
      </c>
      <c r="K221">
        <v>-0.753</v>
      </c>
      <c r="L221">
        <v>-0.56799999999999995</v>
      </c>
      <c r="M221">
        <v>-0.59299999999999997</v>
      </c>
      <c r="N221">
        <v>0</v>
      </c>
      <c r="O221">
        <v>-0.49199999999999999</v>
      </c>
    </row>
    <row r="222" spans="1:15">
      <c r="A222" s="17">
        <v>45422.041666666664</v>
      </c>
      <c r="J222">
        <v>-0.77300000000000002</v>
      </c>
      <c r="K222">
        <v>-0.876</v>
      </c>
      <c r="L222">
        <v>-0.65300000000000002</v>
      </c>
      <c r="M222">
        <v>-0.78800000000000003</v>
      </c>
      <c r="N222">
        <v>0</v>
      </c>
      <c r="O222">
        <v>-0.627</v>
      </c>
    </row>
    <row r="223" spans="1:15">
      <c r="A223" s="17">
        <v>45422.083333333336</v>
      </c>
      <c r="J223">
        <v>-0.90300000000000002</v>
      </c>
      <c r="K223">
        <v>-0.89500000000000002</v>
      </c>
      <c r="L223">
        <v>-0.878</v>
      </c>
      <c r="M223">
        <v>-0.98799999999999999</v>
      </c>
      <c r="N223">
        <v>0</v>
      </c>
      <c r="O223">
        <v>-0.80300000000000005</v>
      </c>
    </row>
    <row r="224" spans="1:15">
      <c r="A224" s="17">
        <v>45422.125</v>
      </c>
      <c r="J224">
        <v>-0.96899999999999997</v>
      </c>
      <c r="K224">
        <v>-1.097</v>
      </c>
      <c r="L224">
        <v>-1.143</v>
      </c>
      <c r="M224">
        <v>-1.1200000000000001</v>
      </c>
      <c r="N224">
        <v>0</v>
      </c>
      <c r="O224">
        <v>-0.93799999999999994</v>
      </c>
    </row>
    <row r="225" spans="1:15">
      <c r="A225" s="17">
        <v>45422.166666666664</v>
      </c>
      <c r="J225">
        <v>-0.93600000000000005</v>
      </c>
      <c r="K225">
        <v>-1.0549999999999999</v>
      </c>
      <c r="L225">
        <v>-1.127</v>
      </c>
      <c r="M225">
        <v>-1.1359999999999999</v>
      </c>
      <c r="N225">
        <v>0</v>
      </c>
      <c r="O225">
        <v>-1.264</v>
      </c>
    </row>
    <row r="226" spans="1:15">
      <c r="A226" s="17">
        <v>45422.208333333336</v>
      </c>
      <c r="J226">
        <v>-0.90400000000000003</v>
      </c>
      <c r="K226">
        <v>-1.133</v>
      </c>
      <c r="L226">
        <v>-0.68600000000000005</v>
      </c>
      <c r="M226">
        <v>-1.103</v>
      </c>
      <c r="N226">
        <v>0</v>
      </c>
      <c r="O226">
        <v>-1.304</v>
      </c>
    </row>
    <row r="227" spans="1:15">
      <c r="A227" s="17">
        <v>45422.25</v>
      </c>
      <c r="J227">
        <v>-1.5940000000000001</v>
      </c>
      <c r="K227">
        <v>-1.7370000000000001</v>
      </c>
      <c r="L227">
        <v>-1.7390000000000001</v>
      </c>
      <c r="M227">
        <v>-1.095</v>
      </c>
      <c r="N227">
        <v>0</v>
      </c>
      <c r="O227">
        <v>-1.6870000000000001</v>
      </c>
    </row>
    <row r="228" spans="1:15">
      <c r="A228" s="17">
        <v>45422.291666666664</v>
      </c>
      <c r="J228">
        <v>87.231999999999999</v>
      </c>
      <c r="K228">
        <v>144.99199999999999</v>
      </c>
      <c r="L228">
        <v>109.008</v>
      </c>
      <c r="M228">
        <v>127.85</v>
      </c>
      <c r="N228">
        <v>-0.158</v>
      </c>
      <c r="O228">
        <v>113.611</v>
      </c>
    </row>
    <row r="229" spans="1:15">
      <c r="A229" s="17">
        <v>45422.333333333336</v>
      </c>
      <c r="J229">
        <v>996.82299999999998</v>
      </c>
      <c r="K229">
        <v>1483.8440000000001</v>
      </c>
      <c r="L229">
        <v>1146.7819999999999</v>
      </c>
      <c r="M229">
        <v>1316.615</v>
      </c>
      <c r="N229">
        <v>-0.254</v>
      </c>
      <c r="O229">
        <v>1412.963</v>
      </c>
    </row>
    <row r="230" spans="1:15">
      <c r="A230" s="17">
        <v>45422.375</v>
      </c>
      <c r="J230">
        <v>2230.2649999999999</v>
      </c>
      <c r="K230">
        <v>3032.8020000000001</v>
      </c>
      <c r="L230">
        <v>2312.8809999999999</v>
      </c>
      <c r="M230">
        <v>2527.096</v>
      </c>
      <c r="N230">
        <v>0</v>
      </c>
      <c r="O230">
        <v>2866.5309999999999</v>
      </c>
    </row>
    <row r="231" spans="1:15">
      <c r="A231" s="17">
        <v>45422.416666666664</v>
      </c>
      <c r="J231">
        <v>2912.913</v>
      </c>
      <c r="K231">
        <v>3592.165</v>
      </c>
      <c r="L231">
        <v>3014.654</v>
      </c>
      <c r="M231">
        <v>3136.3919999999998</v>
      </c>
      <c r="N231">
        <v>-0.32500000000000001</v>
      </c>
      <c r="O231">
        <v>3502.348</v>
      </c>
    </row>
    <row r="232" spans="1:15">
      <c r="A232" s="17">
        <v>45422.458333333336</v>
      </c>
      <c r="J232">
        <v>3742.74</v>
      </c>
      <c r="K232">
        <v>4174.9930000000004</v>
      </c>
      <c r="L232">
        <v>3805.402</v>
      </c>
      <c r="M232">
        <v>3936.4389999999999</v>
      </c>
      <c r="N232">
        <v>-0.63200000000000001</v>
      </c>
      <c r="O232">
        <v>4138.2860000000001</v>
      </c>
    </row>
    <row r="233" spans="1:15">
      <c r="A233" s="17">
        <v>45422.5</v>
      </c>
      <c r="J233">
        <v>3034.37</v>
      </c>
      <c r="K233">
        <v>2455.5419999999999</v>
      </c>
      <c r="L233">
        <v>3831.8449999999998</v>
      </c>
      <c r="M233">
        <v>3958.2750000000001</v>
      </c>
      <c r="N233">
        <v>-0.33200000000000002</v>
      </c>
      <c r="O233">
        <v>4005.1529999999998</v>
      </c>
    </row>
    <row r="234" spans="1:15">
      <c r="A234" s="17">
        <v>45422.541666666664</v>
      </c>
      <c r="J234">
        <v>70.866</v>
      </c>
      <c r="K234">
        <v>73.632999999999996</v>
      </c>
      <c r="L234">
        <v>3163.1219999999998</v>
      </c>
      <c r="M234">
        <v>3297.9630000000002</v>
      </c>
      <c r="N234">
        <v>-1.7000000000000001E-2</v>
      </c>
      <c r="O234">
        <v>4216.6099999999997</v>
      </c>
    </row>
    <row r="235" spans="1:15">
      <c r="A235" s="17">
        <v>45422.583333333336</v>
      </c>
      <c r="J235">
        <v>-2</v>
      </c>
      <c r="K235">
        <v>-2</v>
      </c>
      <c r="L235">
        <v>3513.3110000000001</v>
      </c>
      <c r="M235">
        <v>3759.386</v>
      </c>
      <c r="N235">
        <v>0</v>
      </c>
      <c r="O235">
        <v>3017.1019999999999</v>
      </c>
    </row>
    <row r="236" spans="1:15">
      <c r="A236" s="17">
        <v>45422.625</v>
      </c>
      <c r="J236">
        <v>-2</v>
      </c>
      <c r="K236">
        <v>-2</v>
      </c>
      <c r="L236">
        <v>3706.1480000000001</v>
      </c>
      <c r="M236">
        <v>3901.82</v>
      </c>
      <c r="N236">
        <v>0</v>
      </c>
      <c r="O236">
        <v>4140.6970000000001</v>
      </c>
    </row>
    <row r="237" spans="1:15">
      <c r="A237" s="17">
        <v>45422.666666666664</v>
      </c>
      <c r="J237">
        <v>-2</v>
      </c>
      <c r="K237">
        <v>-2</v>
      </c>
      <c r="L237">
        <v>3686.7489999999998</v>
      </c>
      <c r="M237">
        <v>3873.6170000000002</v>
      </c>
      <c r="N237">
        <v>0</v>
      </c>
      <c r="O237">
        <v>4269.1220000000003</v>
      </c>
    </row>
    <row r="238" spans="1:15">
      <c r="A238" s="17">
        <v>45422.708333333336</v>
      </c>
      <c r="J238">
        <v>-2</v>
      </c>
      <c r="K238">
        <v>-2</v>
      </c>
      <c r="L238">
        <v>3527.087</v>
      </c>
      <c r="M238">
        <v>3673.23</v>
      </c>
      <c r="N238">
        <v>0</v>
      </c>
      <c r="O238">
        <v>4284.951</v>
      </c>
    </row>
    <row r="239" spans="1:15">
      <c r="A239" s="17">
        <v>45422.75</v>
      </c>
      <c r="J239">
        <v>-2</v>
      </c>
      <c r="K239">
        <v>-2</v>
      </c>
      <c r="L239">
        <v>2892.6480000000001</v>
      </c>
      <c r="M239">
        <v>2997.94</v>
      </c>
      <c r="N239">
        <v>-0.7</v>
      </c>
      <c r="O239">
        <v>3857.1869999999999</v>
      </c>
    </row>
    <row r="240" spans="1:15">
      <c r="A240" s="17">
        <v>45422.791666666664</v>
      </c>
      <c r="J240">
        <v>-2</v>
      </c>
      <c r="K240">
        <v>-2</v>
      </c>
      <c r="L240">
        <v>1428.6869999999999</v>
      </c>
      <c r="M240">
        <v>1466.201</v>
      </c>
      <c r="N240">
        <v>0</v>
      </c>
      <c r="O240">
        <v>2003.097</v>
      </c>
    </row>
    <row r="241" spans="1:15">
      <c r="A241" s="17">
        <v>45422.833333333336</v>
      </c>
      <c r="J241">
        <v>-2</v>
      </c>
      <c r="K241">
        <v>-2</v>
      </c>
      <c r="L241">
        <v>332.03800000000001</v>
      </c>
      <c r="M241">
        <v>324.67700000000002</v>
      </c>
      <c r="N241">
        <v>0</v>
      </c>
      <c r="O241">
        <v>403.25900000000001</v>
      </c>
    </row>
    <row r="242" spans="1:15">
      <c r="A242" s="17">
        <v>45422.875</v>
      </c>
      <c r="J242">
        <v>-2</v>
      </c>
      <c r="K242">
        <v>-2</v>
      </c>
      <c r="L242">
        <v>50.088999999999999</v>
      </c>
      <c r="M242">
        <v>47.601999999999997</v>
      </c>
      <c r="N242">
        <v>0</v>
      </c>
      <c r="O242">
        <v>54.033999999999999</v>
      </c>
    </row>
    <row r="243" spans="1:15">
      <c r="A243" s="17">
        <v>45422.916666666664</v>
      </c>
      <c r="J243">
        <v>-2</v>
      </c>
      <c r="K243">
        <v>-2</v>
      </c>
      <c r="L243">
        <v>-0.33300000000000002</v>
      </c>
      <c r="M243">
        <v>0</v>
      </c>
      <c r="N243">
        <v>0</v>
      </c>
      <c r="O243">
        <v>-3.9E-2</v>
      </c>
    </row>
    <row r="244" spans="1:15">
      <c r="A244" s="17">
        <v>45422.958333333336</v>
      </c>
      <c r="J244">
        <v>-2</v>
      </c>
      <c r="K244">
        <v>-2</v>
      </c>
      <c r="L244">
        <v>-0.24299999999999999</v>
      </c>
      <c r="M244">
        <v>-0.36699999999999999</v>
      </c>
      <c r="N244">
        <v>0</v>
      </c>
      <c r="O244">
        <v>-0.61099999999999999</v>
      </c>
    </row>
    <row r="245" spans="1:15">
      <c r="A245" s="17">
        <v>45423</v>
      </c>
      <c r="J245">
        <v>-2</v>
      </c>
      <c r="K245">
        <v>-2</v>
      </c>
      <c r="L245">
        <v>-0.45900000000000002</v>
      </c>
      <c r="M245">
        <v>-0.52600000000000002</v>
      </c>
      <c r="N245">
        <v>0</v>
      </c>
      <c r="O245">
        <v>-0.40500000000000003</v>
      </c>
    </row>
    <row r="246" spans="1:15">
      <c r="A246" s="17">
        <v>45423.041666666664</v>
      </c>
      <c r="J246">
        <v>-2</v>
      </c>
      <c r="K246">
        <v>-2</v>
      </c>
      <c r="L246">
        <v>-0.71499999999999997</v>
      </c>
      <c r="M246">
        <v>-0.82799999999999996</v>
      </c>
      <c r="N246">
        <v>0</v>
      </c>
      <c r="O246">
        <v>-0.56599999999999995</v>
      </c>
    </row>
    <row r="247" spans="1:15">
      <c r="A247" s="17">
        <v>45423.083333333336</v>
      </c>
      <c r="J247">
        <v>-2</v>
      </c>
      <c r="K247">
        <v>-2</v>
      </c>
      <c r="L247">
        <v>-0.71499999999999997</v>
      </c>
      <c r="M247">
        <v>-0.84099999999999997</v>
      </c>
      <c r="N247">
        <v>0</v>
      </c>
      <c r="O247">
        <v>-0.9</v>
      </c>
    </row>
    <row r="248" spans="1:15">
      <c r="A248" s="17">
        <v>45423.125</v>
      </c>
      <c r="J248">
        <v>-2</v>
      </c>
      <c r="K248">
        <v>-2</v>
      </c>
      <c r="L248">
        <v>-0.755</v>
      </c>
      <c r="M248">
        <v>-0.38600000000000001</v>
      </c>
      <c r="N248">
        <v>0</v>
      </c>
      <c r="O248">
        <v>-0.73099999999999998</v>
      </c>
    </row>
    <row r="249" spans="1:15">
      <c r="A249" s="17">
        <v>45423.166666666664</v>
      </c>
      <c r="J249">
        <v>-2</v>
      </c>
      <c r="K249">
        <v>-2</v>
      </c>
      <c r="L249">
        <v>-0.83899999999999997</v>
      </c>
      <c r="M249">
        <v>-0.65500000000000003</v>
      </c>
      <c r="N249">
        <v>0</v>
      </c>
      <c r="O249">
        <v>-0.99099999999999999</v>
      </c>
    </row>
    <row r="250" spans="1:15">
      <c r="A250" s="17">
        <v>45423.208333333336</v>
      </c>
      <c r="J250">
        <v>-2</v>
      </c>
      <c r="K250">
        <v>-2</v>
      </c>
      <c r="L250">
        <v>-0.93600000000000005</v>
      </c>
      <c r="M250">
        <v>-1.0569999999999999</v>
      </c>
      <c r="N250">
        <v>0</v>
      </c>
      <c r="O250">
        <v>-0.873</v>
      </c>
    </row>
    <row r="251" spans="1:15">
      <c r="A251" s="17">
        <v>45423.25</v>
      </c>
      <c r="J251">
        <v>-2</v>
      </c>
      <c r="K251">
        <v>-2</v>
      </c>
      <c r="L251">
        <v>-1.6619999999999999</v>
      </c>
      <c r="M251">
        <v>-2.2999999999999998</v>
      </c>
      <c r="N251">
        <v>-0.91700000000000004</v>
      </c>
      <c r="O251">
        <v>-2.2280000000000002</v>
      </c>
    </row>
    <row r="252" spans="1:15">
      <c r="A252" s="17">
        <v>45423.291666666664</v>
      </c>
      <c r="J252">
        <v>-2</v>
      </c>
      <c r="K252">
        <v>-2</v>
      </c>
      <c r="L252">
        <v>106.033</v>
      </c>
      <c r="M252">
        <v>108.84399999999999</v>
      </c>
      <c r="N252">
        <v>118.524</v>
      </c>
      <c r="O252">
        <v>107.14400000000001</v>
      </c>
    </row>
    <row r="253" spans="1:15">
      <c r="A253" s="17">
        <v>45423.333333333336</v>
      </c>
      <c r="J253">
        <v>-2</v>
      </c>
      <c r="K253">
        <v>-2</v>
      </c>
      <c r="L253">
        <v>1027.6189999999999</v>
      </c>
      <c r="M253">
        <v>1064.902</v>
      </c>
      <c r="N253">
        <v>1223.846</v>
      </c>
      <c r="O253">
        <v>1199.748</v>
      </c>
    </row>
    <row r="254" spans="1:15">
      <c r="A254" s="17">
        <v>45423.375</v>
      </c>
      <c r="J254">
        <v>-2</v>
      </c>
      <c r="K254">
        <v>-2</v>
      </c>
      <c r="L254">
        <v>2490.652</v>
      </c>
      <c r="M254">
        <v>2604.4549999999999</v>
      </c>
      <c r="N254">
        <v>3195.8130000000001</v>
      </c>
      <c r="O254">
        <v>3026.665</v>
      </c>
    </row>
    <row r="255" spans="1:15">
      <c r="A255" s="17">
        <v>45423.416666666664</v>
      </c>
      <c r="J255">
        <v>-2</v>
      </c>
      <c r="K255">
        <v>-2</v>
      </c>
      <c r="L255">
        <v>3462.2719999999999</v>
      </c>
      <c r="M255">
        <v>3500.8490000000002</v>
      </c>
      <c r="N255">
        <v>4055.2939999999999</v>
      </c>
      <c r="O255">
        <v>3992.6729999999998</v>
      </c>
    </row>
    <row r="256" spans="1:15">
      <c r="A256" s="17">
        <v>45423.458333333336</v>
      </c>
      <c r="J256">
        <v>-2</v>
      </c>
      <c r="K256">
        <v>-2</v>
      </c>
      <c r="L256">
        <v>3855.8220000000001</v>
      </c>
      <c r="M256">
        <v>3958.884</v>
      </c>
      <c r="N256">
        <v>4206.5200000000004</v>
      </c>
      <c r="O256">
        <v>4242.9880000000003</v>
      </c>
    </row>
    <row r="257" spans="1:15">
      <c r="A257" s="17">
        <v>45423.5</v>
      </c>
      <c r="J257">
        <v>-2</v>
      </c>
      <c r="K257">
        <v>-2</v>
      </c>
      <c r="L257">
        <v>3834.5030000000002</v>
      </c>
      <c r="M257">
        <v>3948.63</v>
      </c>
      <c r="N257">
        <v>3946.953</v>
      </c>
      <c r="O257">
        <v>4012.4070000000002</v>
      </c>
    </row>
    <row r="258" spans="1:15">
      <c r="A258" s="17">
        <v>45423.541666666664</v>
      </c>
      <c r="J258">
        <v>-2</v>
      </c>
      <c r="K258">
        <v>-2</v>
      </c>
      <c r="L258">
        <v>3816.0059999999999</v>
      </c>
      <c r="M258">
        <v>3925.9029999999998</v>
      </c>
      <c r="N258">
        <v>3849.2280000000001</v>
      </c>
      <c r="O258">
        <v>3973.2669999999998</v>
      </c>
    </row>
    <row r="259" spans="1:15">
      <c r="A259" s="17">
        <v>45423.583333333336</v>
      </c>
      <c r="J259">
        <v>-2</v>
      </c>
      <c r="K259">
        <v>-2</v>
      </c>
      <c r="L259">
        <v>4200.3519999999999</v>
      </c>
      <c r="M259">
        <v>4263.5940000000001</v>
      </c>
      <c r="N259">
        <v>4145.6629999999996</v>
      </c>
      <c r="O259">
        <v>4275.482</v>
      </c>
    </row>
    <row r="260" spans="1:15">
      <c r="A260" s="17">
        <v>45423.625</v>
      </c>
      <c r="J260">
        <v>-2</v>
      </c>
      <c r="K260">
        <v>-2</v>
      </c>
      <c r="L260">
        <v>3023.241</v>
      </c>
      <c r="M260">
        <v>3112.1289999999999</v>
      </c>
      <c r="N260">
        <v>3087.2220000000002</v>
      </c>
      <c r="O260">
        <v>3175.17</v>
      </c>
    </row>
    <row r="261" spans="1:15">
      <c r="A261" s="17">
        <v>45423.666666666664</v>
      </c>
      <c r="J261">
        <v>-2</v>
      </c>
      <c r="K261">
        <v>-2</v>
      </c>
      <c r="L261">
        <v>2735.9270000000001</v>
      </c>
      <c r="M261">
        <v>2850.8739999999998</v>
      </c>
      <c r="N261">
        <v>2864.8620000000001</v>
      </c>
      <c r="O261">
        <v>2972.623</v>
      </c>
    </row>
    <row r="262" spans="1:15">
      <c r="A262" s="17">
        <v>45423.708333333336</v>
      </c>
      <c r="J262">
        <v>-2</v>
      </c>
      <c r="K262">
        <v>-2</v>
      </c>
      <c r="L262">
        <v>1600.29</v>
      </c>
      <c r="M262">
        <v>1688.4960000000001</v>
      </c>
      <c r="N262">
        <v>1660.443</v>
      </c>
      <c r="O262">
        <v>1795.404</v>
      </c>
    </row>
    <row r="263" spans="1:15">
      <c r="A263" s="17">
        <v>45423.75</v>
      </c>
      <c r="J263">
        <v>-2</v>
      </c>
      <c r="K263">
        <v>-2</v>
      </c>
      <c r="L263">
        <v>1723.914</v>
      </c>
      <c r="M263">
        <v>1807.4739999999999</v>
      </c>
      <c r="N263">
        <v>1999.124</v>
      </c>
      <c r="O263">
        <v>2087.4949999999999</v>
      </c>
    </row>
    <row r="264" spans="1:15">
      <c r="A264" s="17">
        <v>45423.791666666664</v>
      </c>
      <c r="J264">
        <v>-2</v>
      </c>
      <c r="K264">
        <v>-2</v>
      </c>
      <c r="L264">
        <v>1941.5450000000001</v>
      </c>
      <c r="M264">
        <v>1947.615</v>
      </c>
      <c r="N264">
        <v>2481.4479999999999</v>
      </c>
      <c r="O264">
        <v>2521.5230000000001</v>
      </c>
    </row>
    <row r="265" spans="1:15">
      <c r="A265" s="17">
        <v>45423.833333333336</v>
      </c>
      <c r="J265">
        <v>-2</v>
      </c>
      <c r="K265">
        <v>-2</v>
      </c>
      <c r="L265">
        <v>761.70600000000002</v>
      </c>
      <c r="M265">
        <v>702.96500000000003</v>
      </c>
      <c r="N265">
        <v>1024.1869999999999</v>
      </c>
      <c r="O265">
        <v>1027.8430000000001</v>
      </c>
    </row>
    <row r="266" spans="1:15">
      <c r="A266" s="17">
        <v>45423.875</v>
      </c>
      <c r="J266">
        <v>-2</v>
      </c>
      <c r="K266">
        <v>-2</v>
      </c>
      <c r="L266">
        <v>25.096</v>
      </c>
      <c r="M266">
        <v>22.824000000000002</v>
      </c>
      <c r="N266">
        <v>30.341999999999999</v>
      </c>
      <c r="O266">
        <v>27.62</v>
      </c>
    </row>
    <row r="267" spans="1:15">
      <c r="A267" s="17">
        <v>45423.916666666664</v>
      </c>
      <c r="J267">
        <v>-2</v>
      </c>
      <c r="K267">
        <v>-2</v>
      </c>
      <c r="L267">
        <v>-0.33300000000000002</v>
      </c>
      <c r="M267">
        <v>0</v>
      </c>
      <c r="N267">
        <v>0</v>
      </c>
      <c r="O267">
        <v>-6.9000000000000006E-2</v>
      </c>
    </row>
    <row r="268" spans="1:15">
      <c r="A268" s="17">
        <v>45423.958333333336</v>
      </c>
      <c r="J268">
        <v>-2</v>
      </c>
      <c r="K268">
        <v>-2</v>
      </c>
      <c r="L268">
        <v>-0.36099999999999999</v>
      </c>
      <c r="M268">
        <v>-0.49199999999999999</v>
      </c>
      <c r="N268">
        <v>0</v>
      </c>
      <c r="O268">
        <v>-0.63100000000000001</v>
      </c>
    </row>
    <row r="269" spans="1:15">
      <c r="A269" s="17">
        <v>45424</v>
      </c>
      <c r="J269">
        <v>-2</v>
      </c>
      <c r="K269">
        <v>-2</v>
      </c>
      <c r="L269">
        <v>-0.42799999999999999</v>
      </c>
      <c r="M269">
        <v>-0.64900000000000002</v>
      </c>
      <c r="N269">
        <v>0</v>
      </c>
      <c r="O269">
        <v>-0.61</v>
      </c>
    </row>
    <row r="270" spans="1:15">
      <c r="A270" s="17">
        <v>45424.041666666664</v>
      </c>
      <c r="J270">
        <v>-2</v>
      </c>
      <c r="K270">
        <v>-2</v>
      </c>
      <c r="L270">
        <v>-0.55400000000000005</v>
      </c>
      <c r="M270">
        <v>-0.76700000000000002</v>
      </c>
      <c r="N270">
        <v>0</v>
      </c>
      <c r="O270">
        <v>-0.71</v>
      </c>
    </row>
    <row r="271" spans="1:15">
      <c r="A271" s="17">
        <v>45424.083333333336</v>
      </c>
      <c r="J271">
        <v>-2</v>
      </c>
      <c r="K271">
        <v>-2</v>
      </c>
      <c r="L271">
        <v>-0.66500000000000004</v>
      </c>
      <c r="M271">
        <v>-0.77700000000000002</v>
      </c>
      <c r="N271">
        <v>0</v>
      </c>
      <c r="O271">
        <v>-0.51100000000000001</v>
      </c>
    </row>
    <row r="272" spans="1:15">
      <c r="A272" s="17">
        <v>45424.125</v>
      </c>
      <c r="J272">
        <v>-2</v>
      </c>
      <c r="K272">
        <v>-2</v>
      </c>
      <c r="L272">
        <v>-0.70799999999999996</v>
      </c>
      <c r="M272">
        <v>-0.81200000000000006</v>
      </c>
      <c r="N272">
        <v>0</v>
      </c>
      <c r="O272">
        <v>-0.60399999999999998</v>
      </c>
    </row>
    <row r="273" spans="1:15">
      <c r="A273" s="17">
        <v>45424.166666666664</v>
      </c>
      <c r="J273">
        <v>-2</v>
      </c>
      <c r="K273">
        <v>-2</v>
      </c>
      <c r="L273">
        <v>-0.84799999999999998</v>
      </c>
      <c r="M273">
        <v>-0.94599999999999995</v>
      </c>
      <c r="N273">
        <v>0</v>
      </c>
      <c r="O273">
        <v>-0.63800000000000001</v>
      </c>
    </row>
    <row r="274" spans="1:15">
      <c r="A274" s="17">
        <v>45424.208333333336</v>
      </c>
      <c r="J274">
        <v>-2</v>
      </c>
      <c r="K274">
        <v>-2</v>
      </c>
      <c r="L274">
        <v>-0.94599999999999995</v>
      </c>
      <c r="M274">
        <v>-0.58499999999999996</v>
      </c>
      <c r="N274">
        <v>0</v>
      </c>
      <c r="O274">
        <v>-0.83099999999999996</v>
      </c>
    </row>
    <row r="275" spans="1:15">
      <c r="A275" s="17">
        <v>45424.25</v>
      </c>
      <c r="J275">
        <v>-2</v>
      </c>
      <c r="K275">
        <v>-2</v>
      </c>
      <c r="L275">
        <v>-1.7270000000000001</v>
      </c>
      <c r="M275">
        <v>-1.4730000000000001</v>
      </c>
      <c r="N275">
        <v>-1.0329999999999999</v>
      </c>
      <c r="O275">
        <v>-2.3610000000000002</v>
      </c>
    </row>
    <row r="276" spans="1:15">
      <c r="A276" s="17">
        <v>45424.291666666664</v>
      </c>
      <c r="J276">
        <v>-2</v>
      </c>
      <c r="K276">
        <v>-2</v>
      </c>
      <c r="L276">
        <v>164.51300000000001</v>
      </c>
      <c r="M276">
        <v>172.471</v>
      </c>
      <c r="N276">
        <v>173.98099999999999</v>
      </c>
      <c r="O276">
        <v>158.34800000000001</v>
      </c>
    </row>
    <row r="277" spans="1:15">
      <c r="A277" s="17">
        <v>45424.333333333336</v>
      </c>
      <c r="J277">
        <v>-2</v>
      </c>
      <c r="K277">
        <v>-2</v>
      </c>
      <c r="L277">
        <v>997.52200000000005</v>
      </c>
      <c r="M277">
        <v>1104.2280000000001</v>
      </c>
      <c r="N277">
        <v>1170.172</v>
      </c>
      <c r="O277">
        <v>1176.9100000000001</v>
      </c>
    </row>
    <row r="278" spans="1:15">
      <c r="A278" s="17">
        <v>45424.375</v>
      </c>
      <c r="J278">
        <v>-2</v>
      </c>
      <c r="K278">
        <v>-2</v>
      </c>
      <c r="L278">
        <v>2470.4670000000001</v>
      </c>
      <c r="M278">
        <v>2727.0549999999998</v>
      </c>
      <c r="N278">
        <v>3125.7930000000001</v>
      </c>
      <c r="O278">
        <v>3130.2069999999999</v>
      </c>
    </row>
    <row r="279" spans="1:15">
      <c r="A279" s="17">
        <v>45424.416666666664</v>
      </c>
      <c r="J279">
        <v>-2</v>
      </c>
      <c r="K279">
        <v>-2</v>
      </c>
      <c r="L279">
        <v>3435.6750000000002</v>
      </c>
      <c r="M279">
        <v>3591.5279999999998</v>
      </c>
      <c r="N279">
        <v>3972.241</v>
      </c>
      <c r="O279">
        <v>4025.3470000000002</v>
      </c>
    </row>
    <row r="280" spans="1:15">
      <c r="A280" s="17">
        <v>45424.458333333336</v>
      </c>
      <c r="J280">
        <v>-2</v>
      </c>
      <c r="K280">
        <v>-2</v>
      </c>
      <c r="L280">
        <v>25.155999999999999</v>
      </c>
      <c r="M280">
        <v>28.449000000000002</v>
      </c>
      <c r="N280">
        <v>26.428000000000001</v>
      </c>
      <c r="O280">
        <v>25.462</v>
      </c>
    </row>
    <row r="281" spans="1:15">
      <c r="A281" s="17">
        <v>45424.5</v>
      </c>
      <c r="J281">
        <v>-2</v>
      </c>
      <c r="K281">
        <v>-2</v>
      </c>
      <c r="L281">
        <v>14.49</v>
      </c>
      <c r="M281">
        <v>12.093</v>
      </c>
      <c r="N281">
        <v>15.101000000000001</v>
      </c>
      <c r="O281">
        <v>13.239000000000001</v>
      </c>
    </row>
    <row r="282" spans="1:15">
      <c r="A282" s="17">
        <v>45424.541666666664</v>
      </c>
      <c r="J282">
        <v>-2</v>
      </c>
      <c r="K282">
        <v>-2</v>
      </c>
      <c r="L282">
        <v>13.597</v>
      </c>
      <c r="M282">
        <v>13.022</v>
      </c>
      <c r="N282">
        <v>15.66</v>
      </c>
      <c r="O282">
        <v>11.965999999999999</v>
      </c>
    </row>
    <row r="283" spans="1:15">
      <c r="A283" s="17">
        <v>45424.583333333336</v>
      </c>
      <c r="J283">
        <v>-2</v>
      </c>
      <c r="K283">
        <v>-2</v>
      </c>
      <c r="L283">
        <v>13.467000000000001</v>
      </c>
      <c r="M283">
        <v>13.557</v>
      </c>
      <c r="N283">
        <v>14.531000000000001</v>
      </c>
      <c r="O283">
        <v>14.039</v>
      </c>
    </row>
    <row r="284" spans="1:15">
      <c r="A284" s="17">
        <v>45424.625</v>
      </c>
      <c r="J284">
        <v>-2</v>
      </c>
      <c r="K284">
        <v>-2</v>
      </c>
      <c r="L284">
        <v>14.287000000000001</v>
      </c>
      <c r="M284">
        <v>14.146000000000001</v>
      </c>
      <c r="N284">
        <v>15.175000000000001</v>
      </c>
      <c r="O284">
        <v>13.077999999999999</v>
      </c>
    </row>
    <row r="285" spans="1:15">
      <c r="A285" s="17">
        <v>45424.666666666664</v>
      </c>
      <c r="J285">
        <v>-2</v>
      </c>
      <c r="K285">
        <v>-2</v>
      </c>
      <c r="L285">
        <v>15.318</v>
      </c>
      <c r="M285">
        <v>15.292</v>
      </c>
      <c r="N285">
        <v>14.961</v>
      </c>
      <c r="O285">
        <v>14.101000000000001</v>
      </c>
    </row>
    <row r="286" spans="1:15">
      <c r="A286" s="17">
        <v>45424.708333333336</v>
      </c>
      <c r="J286">
        <v>-2</v>
      </c>
      <c r="K286">
        <v>-2</v>
      </c>
      <c r="L286">
        <v>1591.41</v>
      </c>
      <c r="M286">
        <v>1642.8789999999999</v>
      </c>
      <c r="N286">
        <v>1593.6980000000001</v>
      </c>
      <c r="O286">
        <v>1639.7539999999999</v>
      </c>
    </row>
    <row r="287" spans="1:15">
      <c r="A287" s="17">
        <v>45424.75</v>
      </c>
      <c r="J287">
        <v>-2</v>
      </c>
      <c r="K287">
        <v>-2</v>
      </c>
      <c r="L287">
        <v>2236.6469999999999</v>
      </c>
      <c r="M287">
        <v>2343.799</v>
      </c>
      <c r="N287">
        <v>2697.0360000000001</v>
      </c>
      <c r="O287">
        <v>2746.5419999999999</v>
      </c>
    </row>
    <row r="288" spans="1:15">
      <c r="A288" s="17">
        <v>45424.791666666664</v>
      </c>
      <c r="J288">
        <v>-2</v>
      </c>
      <c r="K288">
        <v>-2</v>
      </c>
      <c r="L288">
        <v>1154.9549999999999</v>
      </c>
      <c r="M288">
        <v>1184.6849999999999</v>
      </c>
      <c r="N288">
        <v>1318.5450000000001</v>
      </c>
      <c r="O288">
        <v>1331.4870000000001</v>
      </c>
    </row>
    <row r="289" spans="1:15">
      <c r="A289" s="17">
        <v>45424.833333333336</v>
      </c>
      <c r="J289">
        <v>-2</v>
      </c>
      <c r="K289">
        <v>-2</v>
      </c>
      <c r="L289">
        <v>851.72699999999998</v>
      </c>
      <c r="M289">
        <v>802.77700000000004</v>
      </c>
      <c r="N289">
        <v>1102.473</v>
      </c>
      <c r="O289">
        <v>1103.049</v>
      </c>
    </row>
    <row r="290" spans="1:15">
      <c r="A290" s="17">
        <v>45424.875</v>
      </c>
      <c r="J290">
        <v>-2</v>
      </c>
      <c r="K290">
        <v>-2</v>
      </c>
      <c r="L290">
        <v>5.9580000000000002</v>
      </c>
      <c r="M290">
        <v>5.3559999999999999</v>
      </c>
      <c r="N290">
        <v>8.8420000000000005</v>
      </c>
      <c r="O290">
        <v>6.5549999999999997</v>
      </c>
    </row>
    <row r="291" spans="1:15">
      <c r="A291" s="17">
        <v>45424.916666666664</v>
      </c>
      <c r="J291">
        <v>-2</v>
      </c>
      <c r="K291">
        <v>-2</v>
      </c>
      <c r="L291">
        <v>-0.36699999999999999</v>
      </c>
      <c r="M291">
        <v>0</v>
      </c>
      <c r="N291">
        <v>0</v>
      </c>
      <c r="O291">
        <v>-0.24099999999999999</v>
      </c>
    </row>
    <row r="292" spans="1:15">
      <c r="A292" s="17">
        <v>45424.958333333336</v>
      </c>
      <c r="J292">
        <v>-2</v>
      </c>
      <c r="K292">
        <v>-2</v>
      </c>
      <c r="L292">
        <v>-0.46700000000000003</v>
      </c>
      <c r="M292">
        <v>-0.51500000000000001</v>
      </c>
      <c r="N292">
        <v>0</v>
      </c>
      <c r="O292">
        <v>-0.442</v>
      </c>
    </row>
    <row r="293" spans="1:15">
      <c r="A293" s="17">
        <v>45425</v>
      </c>
      <c r="J293">
        <v>-2</v>
      </c>
      <c r="K293">
        <v>-2</v>
      </c>
      <c r="L293">
        <v>-0.57899999999999996</v>
      </c>
      <c r="M293">
        <v>-0.72799999999999998</v>
      </c>
      <c r="N293">
        <v>0</v>
      </c>
      <c r="O293">
        <v>-0.71899999999999997</v>
      </c>
    </row>
    <row r="294" spans="1:15">
      <c r="A294" s="17">
        <v>45425.041666666664</v>
      </c>
      <c r="J294">
        <v>-2</v>
      </c>
      <c r="K294">
        <v>-2</v>
      </c>
      <c r="L294">
        <v>-0.66600000000000004</v>
      </c>
      <c r="M294">
        <v>-1.131</v>
      </c>
      <c r="N294">
        <v>0</v>
      </c>
      <c r="O294">
        <v>-0.95399999999999996</v>
      </c>
    </row>
    <row r="295" spans="1:15">
      <c r="A295" s="17">
        <v>45425.083333333336</v>
      </c>
      <c r="J295">
        <v>-2</v>
      </c>
      <c r="K295">
        <v>-2</v>
      </c>
      <c r="L295">
        <v>-0.65100000000000002</v>
      </c>
      <c r="M295">
        <v>-1.131</v>
      </c>
      <c r="N295">
        <v>0</v>
      </c>
      <c r="O295">
        <v>-0.98699999999999999</v>
      </c>
    </row>
    <row r="296" spans="1:15">
      <c r="A296" s="17">
        <v>45425.125</v>
      </c>
      <c r="J296">
        <v>-2</v>
      </c>
      <c r="K296">
        <v>-2</v>
      </c>
      <c r="L296">
        <v>-0.63500000000000001</v>
      </c>
      <c r="M296">
        <v>-1.038</v>
      </c>
      <c r="N296">
        <v>0</v>
      </c>
      <c r="O296">
        <v>-0.92900000000000005</v>
      </c>
    </row>
    <row r="297" spans="1:15">
      <c r="A297" s="17">
        <v>45425.166666666664</v>
      </c>
      <c r="J297">
        <v>-2</v>
      </c>
      <c r="K297">
        <v>-2</v>
      </c>
      <c r="L297">
        <v>-0.627</v>
      </c>
      <c r="M297">
        <v>-0.97099999999999997</v>
      </c>
      <c r="N297">
        <v>0</v>
      </c>
      <c r="O297">
        <v>-0.92100000000000004</v>
      </c>
    </row>
    <row r="298" spans="1:15">
      <c r="A298" s="17">
        <v>45425.208333333336</v>
      </c>
      <c r="J298">
        <v>-2</v>
      </c>
      <c r="K298">
        <v>-2</v>
      </c>
      <c r="L298">
        <v>-1.147</v>
      </c>
      <c r="M298">
        <v>-1.0049999999999999</v>
      </c>
      <c r="N298">
        <v>0</v>
      </c>
      <c r="O298">
        <v>-0.91200000000000003</v>
      </c>
    </row>
    <row r="299" spans="1:15">
      <c r="A299" s="17">
        <v>45425.25</v>
      </c>
      <c r="J299">
        <v>-2</v>
      </c>
      <c r="K299">
        <v>-2</v>
      </c>
      <c r="L299">
        <v>-0.92600000000000005</v>
      </c>
      <c r="M299">
        <v>-1.03</v>
      </c>
      <c r="N299">
        <v>-1.02</v>
      </c>
      <c r="O299">
        <v>-2.1779999999999999</v>
      </c>
    </row>
    <row r="300" spans="1:15">
      <c r="A300" s="17">
        <v>45425.291666666664</v>
      </c>
      <c r="J300">
        <v>-2</v>
      </c>
      <c r="K300">
        <v>-2</v>
      </c>
      <c r="L300">
        <v>18.3</v>
      </c>
      <c r="M300">
        <v>-1.105</v>
      </c>
      <c r="N300">
        <v>192.43700000000001</v>
      </c>
      <c r="O300">
        <v>175.649</v>
      </c>
    </row>
    <row r="301" spans="1:15">
      <c r="A301" s="17">
        <v>45425.333333333336</v>
      </c>
      <c r="J301">
        <v>-0.60199999999999998</v>
      </c>
      <c r="K301">
        <v>-0.61</v>
      </c>
      <c r="L301">
        <v>841.25900000000001</v>
      </c>
      <c r="M301">
        <v>888.88599999999997</v>
      </c>
      <c r="N301">
        <v>991.21100000000001</v>
      </c>
      <c r="O301">
        <v>1147.521</v>
      </c>
    </row>
    <row r="302" spans="1:15">
      <c r="A302" s="17">
        <v>45425.375</v>
      </c>
      <c r="J302">
        <v>0</v>
      </c>
      <c r="K302">
        <v>0</v>
      </c>
      <c r="L302">
        <v>2248.64</v>
      </c>
      <c r="M302">
        <v>2418.4920000000002</v>
      </c>
      <c r="N302">
        <v>2825.6309999999999</v>
      </c>
      <c r="O302">
        <v>2783.2530000000002</v>
      </c>
    </row>
    <row r="303" spans="1:15">
      <c r="A303" s="17">
        <v>45425.416666666664</v>
      </c>
      <c r="J303">
        <v>56.137</v>
      </c>
      <c r="K303">
        <v>40.665999999999997</v>
      </c>
      <c r="L303">
        <v>2967.9369999999999</v>
      </c>
      <c r="M303">
        <v>3089.7089999999998</v>
      </c>
      <c r="N303">
        <v>3439.2629999999999</v>
      </c>
      <c r="O303">
        <v>3451.02</v>
      </c>
    </row>
    <row r="304" spans="1:15">
      <c r="A304" s="17">
        <v>45425.458333333336</v>
      </c>
      <c r="J304">
        <v>3464.029</v>
      </c>
      <c r="K304">
        <v>3940.2910000000002</v>
      </c>
      <c r="L304">
        <v>3513.4949999999999</v>
      </c>
      <c r="M304">
        <v>3657.7530000000002</v>
      </c>
      <c r="N304">
        <v>3831.9850000000001</v>
      </c>
      <c r="O304">
        <v>3899.1750000000002</v>
      </c>
    </row>
    <row r="305" spans="1:15">
      <c r="A305" s="17">
        <v>45425.5</v>
      </c>
      <c r="J305">
        <v>4017.942</v>
      </c>
      <c r="K305">
        <v>4226.0770000000002</v>
      </c>
      <c r="L305">
        <v>3995.1909999999998</v>
      </c>
      <c r="M305">
        <v>4140.1030000000001</v>
      </c>
      <c r="N305">
        <v>4151.4449999999997</v>
      </c>
      <c r="O305">
        <v>4204.3959999999997</v>
      </c>
    </row>
    <row r="306" spans="1:15">
      <c r="A306" s="17">
        <v>45425.541666666664</v>
      </c>
      <c r="J306">
        <v>4219.8959999999997</v>
      </c>
      <c r="K306">
        <v>4261.1139999999996</v>
      </c>
      <c r="L306">
        <v>4139.6930000000002</v>
      </c>
      <c r="M306">
        <v>4240.75</v>
      </c>
      <c r="N306">
        <v>4162.4579999999996</v>
      </c>
      <c r="O306">
        <v>4252.6880000000001</v>
      </c>
    </row>
    <row r="307" spans="1:15">
      <c r="A307" s="17">
        <v>45425.583333333336</v>
      </c>
      <c r="J307">
        <v>4249.1819999999998</v>
      </c>
      <c r="K307">
        <v>4256.1580000000004</v>
      </c>
      <c r="L307">
        <v>4133.6400000000003</v>
      </c>
      <c r="M307">
        <v>4236.26</v>
      </c>
      <c r="N307">
        <v>4144.634</v>
      </c>
      <c r="O307">
        <v>4248.1779999999999</v>
      </c>
    </row>
    <row r="308" spans="1:15">
      <c r="A308" s="17">
        <v>45425.625</v>
      </c>
      <c r="J308">
        <v>4285.384</v>
      </c>
      <c r="K308">
        <v>4288.6639999999998</v>
      </c>
      <c r="L308">
        <v>3835.3</v>
      </c>
      <c r="M308">
        <v>3970.5219999999999</v>
      </c>
      <c r="N308">
        <v>3909.163</v>
      </c>
      <c r="O308">
        <v>4024.0250000000001</v>
      </c>
    </row>
    <row r="309" spans="1:15">
      <c r="A309" s="17">
        <v>45425.666666666664</v>
      </c>
      <c r="J309">
        <v>0</v>
      </c>
      <c r="K309">
        <v>0</v>
      </c>
      <c r="L309">
        <v>2897.4259999999999</v>
      </c>
      <c r="M309">
        <v>3062.07</v>
      </c>
      <c r="N309">
        <v>2750.3119999999999</v>
      </c>
      <c r="O309">
        <v>3074.1660000000002</v>
      </c>
    </row>
    <row r="310" spans="1:15">
      <c r="A310" s="17">
        <v>45425.708333333336</v>
      </c>
      <c r="J310">
        <v>0</v>
      </c>
      <c r="K310">
        <v>0</v>
      </c>
      <c r="L310">
        <v>2932.806</v>
      </c>
      <c r="M310">
        <v>3095.7649999999999</v>
      </c>
      <c r="N310">
        <v>1848.6959999999999</v>
      </c>
      <c r="O310">
        <v>2735.181</v>
      </c>
    </row>
    <row r="311" spans="1:15">
      <c r="A311" s="17">
        <v>45425.75</v>
      </c>
      <c r="J311">
        <v>0</v>
      </c>
      <c r="K311">
        <v>0</v>
      </c>
      <c r="L311">
        <v>1685.864</v>
      </c>
      <c r="M311">
        <v>1753.4359999999999</v>
      </c>
      <c r="N311">
        <v>1786.1</v>
      </c>
      <c r="O311">
        <v>1948.202</v>
      </c>
    </row>
    <row r="312" spans="1:15">
      <c r="A312" s="17">
        <v>45425.791666666664</v>
      </c>
      <c r="J312">
        <v>0</v>
      </c>
      <c r="K312">
        <v>0</v>
      </c>
      <c r="L312">
        <v>2028.73</v>
      </c>
      <c r="M312">
        <v>2060.3009999999999</v>
      </c>
      <c r="N312">
        <v>2646.9119999999998</v>
      </c>
      <c r="O312">
        <v>2876.453</v>
      </c>
    </row>
    <row r="313" spans="1:15">
      <c r="A313" s="17">
        <v>45425.833333333336</v>
      </c>
      <c r="J313">
        <v>0</v>
      </c>
      <c r="K313">
        <v>0</v>
      </c>
      <c r="L313">
        <v>575.49199999999996</v>
      </c>
      <c r="M313">
        <v>552.55100000000004</v>
      </c>
      <c r="N313">
        <v>772.53300000000002</v>
      </c>
      <c r="O313">
        <v>784.49400000000003</v>
      </c>
    </row>
    <row r="314" spans="1:15">
      <c r="A314" s="17">
        <v>45425.875</v>
      </c>
      <c r="J314">
        <v>0</v>
      </c>
      <c r="K314">
        <v>0</v>
      </c>
      <c r="L314">
        <v>7.7859999999999996</v>
      </c>
      <c r="M314">
        <v>8.6989999999999998</v>
      </c>
      <c r="N314">
        <v>10.446999999999999</v>
      </c>
      <c r="O314">
        <v>8.375</v>
      </c>
    </row>
    <row r="315" spans="1:15">
      <c r="A315" s="17">
        <v>45425.916666666664</v>
      </c>
      <c r="J315">
        <v>0</v>
      </c>
      <c r="K315">
        <v>0</v>
      </c>
      <c r="L315">
        <v>-2.66</v>
      </c>
      <c r="M315">
        <v>-2.1949999999999998</v>
      </c>
      <c r="N315">
        <v>0</v>
      </c>
      <c r="O315">
        <v>-1.54</v>
      </c>
    </row>
    <row r="316" spans="1:15">
      <c r="A316" s="17">
        <v>45425.958333333336</v>
      </c>
      <c r="J316">
        <v>0</v>
      </c>
      <c r="K316">
        <v>0</v>
      </c>
      <c r="L316">
        <v>-2.5859999999999999</v>
      </c>
      <c r="M316">
        <v>-2.181</v>
      </c>
      <c r="N316">
        <v>0</v>
      </c>
      <c r="O316">
        <v>-2.41</v>
      </c>
    </row>
    <row r="317" spans="1:15">
      <c r="A317" s="17">
        <v>45426</v>
      </c>
      <c r="J317">
        <v>0</v>
      </c>
      <c r="K317">
        <v>0</v>
      </c>
      <c r="L317">
        <v>-2.754</v>
      </c>
      <c r="M317">
        <v>-2.9849999999999999</v>
      </c>
      <c r="N317">
        <v>0</v>
      </c>
      <c r="O317">
        <v>-2.3839999999999999</v>
      </c>
    </row>
    <row r="318" spans="1:15">
      <c r="A318" s="17">
        <v>45426.041666666664</v>
      </c>
      <c r="J318">
        <v>0</v>
      </c>
      <c r="K318">
        <v>0</v>
      </c>
      <c r="L318">
        <v>-2.9889999999999999</v>
      </c>
      <c r="M318">
        <v>-2.9889999999999999</v>
      </c>
      <c r="N318">
        <v>0</v>
      </c>
      <c r="O318">
        <v>-2.9969999999999999</v>
      </c>
    </row>
    <row r="319" spans="1:15">
      <c r="A319" s="17">
        <v>45426.083333333336</v>
      </c>
      <c r="J319">
        <v>0</v>
      </c>
      <c r="K319">
        <v>0</v>
      </c>
      <c r="L319">
        <v>-2.6219999999999999</v>
      </c>
      <c r="M319">
        <v>-2.9889999999999999</v>
      </c>
      <c r="N319">
        <v>0</v>
      </c>
      <c r="O319">
        <v>-2.871</v>
      </c>
    </row>
    <row r="320" spans="1:15">
      <c r="A320" s="17">
        <v>45426.125</v>
      </c>
      <c r="J320">
        <v>0</v>
      </c>
      <c r="K320">
        <v>0</v>
      </c>
      <c r="L320">
        <v>-1.9870000000000001</v>
      </c>
      <c r="M320">
        <v>-1.2230000000000001</v>
      </c>
      <c r="N320">
        <v>0</v>
      </c>
      <c r="O320">
        <v>0</v>
      </c>
    </row>
    <row r="321" spans="1:15">
      <c r="A321" s="17">
        <v>45426.166666666664</v>
      </c>
      <c r="J321">
        <v>0</v>
      </c>
      <c r="K321">
        <v>0</v>
      </c>
      <c r="L321">
        <v>-2.0960000000000001</v>
      </c>
      <c r="M321">
        <v>-2.032</v>
      </c>
      <c r="N321">
        <v>0</v>
      </c>
      <c r="O321">
        <v>0</v>
      </c>
    </row>
    <row r="322" spans="1:15">
      <c r="A322" s="17">
        <v>45426.208333333336</v>
      </c>
      <c r="J322">
        <v>0</v>
      </c>
      <c r="K322">
        <v>0</v>
      </c>
      <c r="L322">
        <v>-2.5270000000000001</v>
      </c>
      <c r="M322">
        <v>-2.2330000000000001</v>
      </c>
      <c r="N322">
        <v>0</v>
      </c>
      <c r="O322">
        <v>0</v>
      </c>
    </row>
    <row r="323" spans="1:15">
      <c r="A323" s="17">
        <v>45426.25</v>
      </c>
      <c r="J323">
        <v>0</v>
      </c>
      <c r="K323">
        <v>0</v>
      </c>
      <c r="L323">
        <v>-2.1349999999999998</v>
      </c>
      <c r="M323">
        <v>-2.706</v>
      </c>
      <c r="N323">
        <v>-1.175</v>
      </c>
      <c r="O323">
        <v>-1.5069999999999999</v>
      </c>
    </row>
    <row r="324" spans="1:15">
      <c r="A324" s="17">
        <v>45426.291666666664</v>
      </c>
      <c r="J324">
        <v>0</v>
      </c>
      <c r="K324">
        <v>0</v>
      </c>
      <c r="L324">
        <v>153.15600000000001</v>
      </c>
      <c r="M324">
        <v>188.61600000000001</v>
      </c>
      <c r="N324">
        <v>175.815</v>
      </c>
      <c r="O324">
        <v>158.21199999999999</v>
      </c>
    </row>
    <row r="325" spans="1:15">
      <c r="A325" s="17">
        <v>45426.333333333336</v>
      </c>
      <c r="J325">
        <v>0</v>
      </c>
      <c r="K325">
        <v>0</v>
      </c>
      <c r="L325">
        <v>1208.576</v>
      </c>
      <c r="M325">
        <v>1461.345</v>
      </c>
      <c r="N325">
        <v>1421.1110000000001</v>
      </c>
      <c r="O325">
        <v>1454.306</v>
      </c>
    </row>
    <row r="326" spans="1:15">
      <c r="A326" s="17">
        <v>45426.375</v>
      </c>
      <c r="J326">
        <v>0</v>
      </c>
      <c r="K326">
        <v>0</v>
      </c>
      <c r="L326">
        <v>2790.6779999999999</v>
      </c>
      <c r="M326">
        <v>3106.556</v>
      </c>
      <c r="N326">
        <v>3565.06</v>
      </c>
      <c r="O326">
        <v>3463.3249999999998</v>
      </c>
    </row>
    <row r="327" spans="1:15">
      <c r="A327" s="17">
        <v>45426.416666666664</v>
      </c>
      <c r="J327">
        <v>0</v>
      </c>
      <c r="K327">
        <v>0</v>
      </c>
      <c r="L327">
        <v>3786.5830000000001</v>
      </c>
      <c r="M327">
        <v>3971.614</v>
      </c>
      <c r="N327">
        <v>4060.203</v>
      </c>
      <c r="O327">
        <v>4064.6959999999999</v>
      </c>
    </row>
    <row r="328" spans="1:15">
      <c r="A328" s="17">
        <v>45426.458333333336</v>
      </c>
      <c r="J328">
        <v>0</v>
      </c>
      <c r="K328">
        <v>0</v>
      </c>
      <c r="L328">
        <v>2832.529</v>
      </c>
      <c r="M328">
        <v>2931.2370000000001</v>
      </c>
      <c r="N328">
        <v>2901.8649999999998</v>
      </c>
      <c r="O328">
        <v>2869.2939999999999</v>
      </c>
    </row>
    <row r="329" spans="1:15">
      <c r="A329" s="17">
        <v>45426.5</v>
      </c>
      <c r="J329">
        <v>0</v>
      </c>
      <c r="K329">
        <v>0</v>
      </c>
      <c r="L329">
        <v>2249.2420000000002</v>
      </c>
      <c r="M329">
        <v>2272.212</v>
      </c>
      <c r="N329">
        <v>2272.9639999999999</v>
      </c>
      <c r="O329">
        <v>2140.0540000000001</v>
      </c>
    </row>
    <row r="330" spans="1:15">
      <c r="A330" s="17">
        <v>45426.541666666664</v>
      </c>
      <c r="J330">
        <v>0</v>
      </c>
      <c r="K330">
        <v>0</v>
      </c>
      <c r="L330">
        <v>2890.1260000000002</v>
      </c>
      <c r="M330">
        <v>2953.105</v>
      </c>
      <c r="N330">
        <v>2930.86</v>
      </c>
      <c r="O330">
        <v>2859.681</v>
      </c>
    </row>
    <row r="331" spans="1:15">
      <c r="A331" s="17">
        <v>45426.583333333336</v>
      </c>
      <c r="J331">
        <v>0</v>
      </c>
      <c r="K331">
        <v>0</v>
      </c>
      <c r="L331">
        <v>2941.759</v>
      </c>
      <c r="M331">
        <v>3097.654</v>
      </c>
      <c r="N331">
        <v>3059.877</v>
      </c>
      <c r="O331">
        <v>3116.5880000000002</v>
      </c>
    </row>
    <row r="332" spans="1:15">
      <c r="A332" s="17">
        <v>45426.625</v>
      </c>
      <c r="J332">
        <v>0</v>
      </c>
      <c r="K332">
        <v>0</v>
      </c>
      <c r="L332">
        <v>1682.88</v>
      </c>
      <c r="M332">
        <v>1798.2739999999999</v>
      </c>
      <c r="N332">
        <v>1926.095</v>
      </c>
      <c r="O332">
        <v>2036.0709999999999</v>
      </c>
    </row>
    <row r="333" spans="1:15">
      <c r="A333" s="17">
        <v>45426.666666666664</v>
      </c>
      <c r="J333">
        <v>0</v>
      </c>
      <c r="K333">
        <v>0</v>
      </c>
      <c r="L333">
        <v>1558.07</v>
      </c>
      <c r="M333">
        <v>1674.8610000000001</v>
      </c>
      <c r="N333">
        <v>3130.3409999999999</v>
      </c>
      <c r="O333">
        <v>3218.2719999999999</v>
      </c>
    </row>
    <row r="334" spans="1:15">
      <c r="A334" s="17">
        <v>45426.708333333336</v>
      </c>
      <c r="J334">
        <v>0</v>
      </c>
      <c r="K334">
        <v>0</v>
      </c>
      <c r="L334">
        <v>2859.46</v>
      </c>
      <c r="M334">
        <v>3313.9059999999999</v>
      </c>
      <c r="N334">
        <v>-5</v>
      </c>
      <c r="O334">
        <v>-5</v>
      </c>
    </row>
    <row r="335" spans="1:15">
      <c r="A335" s="17">
        <v>45426.75</v>
      </c>
      <c r="J335">
        <v>0</v>
      </c>
      <c r="K335">
        <v>0</v>
      </c>
      <c r="L335">
        <v>1624.857</v>
      </c>
      <c r="M335">
        <v>1796.8389999999999</v>
      </c>
      <c r="N335">
        <v>1454.6289999999999</v>
      </c>
      <c r="O335">
        <v>1226.329</v>
      </c>
    </row>
    <row r="336" spans="1:15">
      <c r="A336" s="17">
        <v>45426.791666666664</v>
      </c>
      <c r="J336">
        <v>0</v>
      </c>
      <c r="K336">
        <v>0</v>
      </c>
      <c r="L336">
        <v>1570.146</v>
      </c>
      <c r="M336">
        <v>1687.1469999999999</v>
      </c>
      <c r="N336">
        <v>2206.616</v>
      </c>
      <c r="O336">
        <v>2243.0309999999999</v>
      </c>
    </row>
    <row r="337" spans="1:15">
      <c r="A337" s="17">
        <v>45426.833333333336</v>
      </c>
      <c r="J337">
        <v>0</v>
      </c>
      <c r="K337">
        <v>0</v>
      </c>
      <c r="L337">
        <v>706.27800000000002</v>
      </c>
      <c r="M337">
        <v>678.65899999999999</v>
      </c>
      <c r="N337">
        <v>962.59799999999996</v>
      </c>
      <c r="O337">
        <v>972.12900000000002</v>
      </c>
    </row>
    <row r="338" spans="1:15">
      <c r="A338" s="17">
        <v>45426.875</v>
      </c>
      <c r="J338">
        <v>0</v>
      </c>
      <c r="K338">
        <v>0</v>
      </c>
      <c r="L338">
        <v>-2</v>
      </c>
      <c r="M338">
        <v>0</v>
      </c>
      <c r="N338">
        <v>-2</v>
      </c>
      <c r="O338">
        <v>0</v>
      </c>
    </row>
    <row r="339" spans="1:15">
      <c r="A339" s="17">
        <v>45426.916666666664</v>
      </c>
      <c r="J339">
        <v>0</v>
      </c>
      <c r="K339">
        <v>0</v>
      </c>
      <c r="L339">
        <v>-2</v>
      </c>
      <c r="M339">
        <v>0</v>
      </c>
      <c r="N339">
        <v>-2</v>
      </c>
      <c r="O339">
        <v>0</v>
      </c>
    </row>
    <row r="340" spans="1:15">
      <c r="A340" s="17">
        <v>45426.958333333336</v>
      </c>
      <c r="J340">
        <v>0</v>
      </c>
      <c r="K340">
        <v>0</v>
      </c>
      <c r="L340">
        <v>-2.036</v>
      </c>
      <c r="M340">
        <v>-0.121</v>
      </c>
      <c r="N340">
        <v>-1.9119999999999999</v>
      </c>
      <c r="O340">
        <v>-0.16200000000000001</v>
      </c>
    </row>
    <row r="341" spans="1:15">
      <c r="A341" s="17">
        <v>45427</v>
      </c>
      <c r="J341">
        <v>0</v>
      </c>
      <c r="K341">
        <v>0</v>
      </c>
      <c r="L341">
        <v>-2.1</v>
      </c>
      <c r="M341">
        <v>-1.8919999999999999</v>
      </c>
      <c r="N341">
        <v>0</v>
      </c>
      <c r="O341">
        <v>-1.716</v>
      </c>
    </row>
    <row r="342" spans="1:15">
      <c r="A342" s="17">
        <v>45427.041666666664</v>
      </c>
      <c r="J342">
        <v>0</v>
      </c>
      <c r="K342">
        <v>0</v>
      </c>
      <c r="L342">
        <v>-1.236</v>
      </c>
      <c r="M342">
        <v>-1.776</v>
      </c>
      <c r="N342">
        <v>0</v>
      </c>
      <c r="O342">
        <v>-1.5589999999999999</v>
      </c>
    </row>
    <row r="343" spans="1:15">
      <c r="A343" s="17">
        <v>45427.083333333336</v>
      </c>
      <c r="J343">
        <v>0</v>
      </c>
      <c r="K343">
        <v>0</v>
      </c>
      <c r="L343">
        <v>-1.4179999999999999</v>
      </c>
      <c r="M343">
        <v>-1.591</v>
      </c>
      <c r="N343">
        <v>0</v>
      </c>
      <c r="O343">
        <v>-1.4419999999999999</v>
      </c>
    </row>
    <row r="344" spans="1:15">
      <c r="A344" s="17">
        <v>45427.125</v>
      </c>
      <c r="J344">
        <v>0</v>
      </c>
      <c r="K344">
        <v>0</v>
      </c>
      <c r="L344">
        <v>-1.4139999999999999</v>
      </c>
      <c r="M344">
        <v>-1.282</v>
      </c>
      <c r="N344">
        <v>0</v>
      </c>
      <c r="O344">
        <v>-1.278</v>
      </c>
    </row>
    <row r="345" spans="1:15">
      <c r="A345" s="17">
        <v>45427.166666666664</v>
      </c>
      <c r="J345">
        <v>0</v>
      </c>
      <c r="K345">
        <v>0</v>
      </c>
      <c r="L345">
        <v>-1.6879999999999999</v>
      </c>
      <c r="M345">
        <v>-1.796</v>
      </c>
      <c r="N345">
        <v>0</v>
      </c>
      <c r="O345">
        <v>-1.8149999999999999</v>
      </c>
    </row>
    <row r="346" spans="1:15">
      <c r="A346" s="17">
        <v>45427.208333333336</v>
      </c>
      <c r="J346">
        <v>0</v>
      </c>
      <c r="K346">
        <v>0</v>
      </c>
      <c r="L346">
        <v>-1.5009999999999999</v>
      </c>
      <c r="M346">
        <v>-1.7470000000000001</v>
      </c>
      <c r="N346">
        <v>0</v>
      </c>
      <c r="O346">
        <v>-1.617</v>
      </c>
    </row>
    <row r="347" spans="1:15">
      <c r="A347" s="17">
        <v>45427.25</v>
      </c>
      <c r="J347">
        <v>0</v>
      </c>
      <c r="K347">
        <v>0</v>
      </c>
      <c r="L347">
        <v>-1.95</v>
      </c>
      <c r="M347">
        <v>-2.3410000000000002</v>
      </c>
      <c r="N347">
        <v>-1.5429999999999999</v>
      </c>
      <c r="O347">
        <v>-2.48</v>
      </c>
    </row>
    <row r="348" spans="1:15">
      <c r="A348" s="17">
        <v>45427.291666666664</v>
      </c>
      <c r="J348">
        <v>0</v>
      </c>
      <c r="K348">
        <v>0</v>
      </c>
      <c r="L348">
        <v>170.09800000000001</v>
      </c>
      <c r="M348">
        <v>187.47200000000001</v>
      </c>
      <c r="N348">
        <v>180.96799999999999</v>
      </c>
      <c r="O348">
        <v>169.14099999999999</v>
      </c>
    </row>
    <row r="349" spans="1:15">
      <c r="A349" s="17">
        <v>45427.333333333336</v>
      </c>
      <c r="J349">
        <v>0</v>
      </c>
      <c r="K349">
        <v>0</v>
      </c>
      <c r="L349">
        <v>1237.6320000000001</v>
      </c>
      <c r="M349">
        <v>1412.579</v>
      </c>
      <c r="N349">
        <v>1446.8989999999999</v>
      </c>
      <c r="O349">
        <v>1498.2639999999999</v>
      </c>
    </row>
    <row r="350" spans="1:15">
      <c r="A350" s="17">
        <v>45427.375</v>
      </c>
      <c r="J350">
        <v>0</v>
      </c>
      <c r="K350">
        <v>0</v>
      </c>
      <c r="L350">
        <v>2786.0819999999999</v>
      </c>
      <c r="M350">
        <v>3056.277</v>
      </c>
      <c r="N350">
        <v>3555.7429999999999</v>
      </c>
      <c r="O350">
        <v>3523.1419999999998</v>
      </c>
    </row>
    <row r="351" spans="1:15">
      <c r="A351" s="17">
        <v>45427.416666666664</v>
      </c>
      <c r="J351">
        <v>0</v>
      </c>
      <c r="K351">
        <v>0</v>
      </c>
      <c r="L351">
        <v>3823.0450000000001</v>
      </c>
      <c r="M351">
        <v>3986.7779999999998</v>
      </c>
      <c r="N351">
        <v>4272.924</v>
      </c>
      <c r="O351">
        <v>4277.183</v>
      </c>
    </row>
    <row r="352" spans="1:15">
      <c r="A352" s="17">
        <v>45427.458333333336</v>
      </c>
      <c r="J352">
        <v>0</v>
      </c>
      <c r="K352">
        <v>0</v>
      </c>
      <c r="L352">
        <v>4070.8530000000001</v>
      </c>
      <c r="M352">
        <v>4196.0609999999997</v>
      </c>
      <c r="N352">
        <v>4223.78</v>
      </c>
      <c r="O352">
        <v>4208.6059999999998</v>
      </c>
    </row>
    <row r="353" spans="1:15">
      <c r="A353" s="17">
        <v>45427.5</v>
      </c>
      <c r="J353">
        <v>0</v>
      </c>
      <c r="K353">
        <v>0</v>
      </c>
      <c r="L353">
        <v>4075.308</v>
      </c>
      <c r="M353">
        <v>4132.3739999999998</v>
      </c>
      <c r="N353">
        <v>4172.7640000000001</v>
      </c>
      <c r="O353">
        <v>4138.5450000000001</v>
      </c>
    </row>
    <row r="354" spans="1:15">
      <c r="A354" s="17">
        <v>45427.541666666664</v>
      </c>
      <c r="J354">
        <v>0</v>
      </c>
      <c r="K354">
        <v>0</v>
      </c>
      <c r="L354">
        <v>3966.7660000000001</v>
      </c>
      <c r="M354">
        <v>3986.759</v>
      </c>
      <c r="N354">
        <v>3921.596</v>
      </c>
      <c r="O354">
        <v>3995.0250000000001</v>
      </c>
    </row>
    <row r="355" spans="1:15">
      <c r="A355" s="17">
        <v>45427.583333333336</v>
      </c>
      <c r="J355">
        <v>0</v>
      </c>
      <c r="K355">
        <v>0</v>
      </c>
      <c r="L355">
        <v>3040.0859999999998</v>
      </c>
      <c r="M355">
        <v>3041.6909999999998</v>
      </c>
      <c r="N355">
        <v>2939.7550000000001</v>
      </c>
      <c r="O355">
        <v>2957.2089999999998</v>
      </c>
    </row>
    <row r="356" spans="1:15">
      <c r="A356" s="17">
        <v>45427.625</v>
      </c>
      <c r="J356">
        <v>0</v>
      </c>
      <c r="K356">
        <v>0</v>
      </c>
      <c r="L356">
        <v>2836.26</v>
      </c>
      <c r="M356">
        <v>2990.098</v>
      </c>
      <c r="N356">
        <v>2925.9180000000001</v>
      </c>
      <c r="O356">
        <v>2980.8310000000001</v>
      </c>
    </row>
    <row r="357" spans="1:15">
      <c r="A357" s="17">
        <v>45427.666666666664</v>
      </c>
      <c r="J357">
        <v>0</v>
      </c>
      <c r="K357">
        <v>0</v>
      </c>
      <c r="L357">
        <v>2349.3739999999998</v>
      </c>
      <c r="M357">
        <v>2432.009</v>
      </c>
      <c r="N357">
        <v>2455.5590000000002</v>
      </c>
      <c r="O357">
        <v>2495.96</v>
      </c>
    </row>
    <row r="358" spans="1:15">
      <c r="A358" s="17">
        <v>45427.708333333336</v>
      </c>
      <c r="J358">
        <v>0</v>
      </c>
      <c r="K358">
        <v>0</v>
      </c>
      <c r="L358">
        <v>2250.2379999999998</v>
      </c>
      <c r="M358">
        <v>2395.4960000000001</v>
      </c>
      <c r="N358">
        <v>2422.971</v>
      </c>
      <c r="O358">
        <v>2429.5700000000002</v>
      </c>
    </row>
    <row r="359" spans="1:15">
      <c r="A359" s="17">
        <v>45427.75</v>
      </c>
      <c r="J359">
        <v>0</v>
      </c>
      <c r="K359">
        <v>0</v>
      </c>
      <c r="L359">
        <v>1067.579</v>
      </c>
      <c r="M359">
        <v>1130.6600000000001</v>
      </c>
      <c r="N359">
        <v>1122.028</v>
      </c>
      <c r="O359">
        <v>1164.1980000000001</v>
      </c>
    </row>
    <row r="360" spans="1:15">
      <c r="A360" s="17">
        <v>45427.791666666664</v>
      </c>
      <c r="J360">
        <v>0</v>
      </c>
      <c r="K360">
        <v>0</v>
      </c>
      <c r="L360">
        <v>902.09500000000003</v>
      </c>
      <c r="M360">
        <v>953.70399999999995</v>
      </c>
      <c r="N360">
        <v>1077.527</v>
      </c>
      <c r="O360">
        <v>1067.345</v>
      </c>
    </row>
    <row r="361" spans="1:15">
      <c r="A361" s="17">
        <v>45427.833333333336</v>
      </c>
      <c r="J361">
        <v>0</v>
      </c>
      <c r="K361">
        <v>0</v>
      </c>
      <c r="L361">
        <v>887.74699999999996</v>
      </c>
      <c r="M361">
        <v>822.51900000000001</v>
      </c>
      <c r="N361">
        <v>1147.556</v>
      </c>
      <c r="O361">
        <v>1132.5899999999999</v>
      </c>
    </row>
    <row r="362" spans="1:15">
      <c r="A362" s="17">
        <v>45427.875</v>
      </c>
      <c r="J362">
        <v>0</v>
      </c>
      <c r="K362">
        <v>0</v>
      </c>
      <c r="L362">
        <v>25.516999999999999</v>
      </c>
      <c r="M362">
        <v>24.585999999999999</v>
      </c>
      <c r="N362">
        <v>29.341000000000001</v>
      </c>
      <c r="O362">
        <v>29.527000000000001</v>
      </c>
    </row>
    <row r="363" spans="1:15">
      <c r="A363" s="17">
        <v>45427.916666666664</v>
      </c>
      <c r="J363">
        <v>0</v>
      </c>
      <c r="K363">
        <v>0</v>
      </c>
      <c r="L363">
        <v>-0.95399999999999996</v>
      </c>
      <c r="M363">
        <v>-0.82799999999999996</v>
      </c>
      <c r="N363">
        <v>0</v>
      </c>
      <c r="O363">
        <v>0</v>
      </c>
    </row>
    <row r="364" spans="1:15">
      <c r="A364" s="17">
        <v>45427.958333333336</v>
      </c>
      <c r="J364">
        <v>0</v>
      </c>
      <c r="K364">
        <v>0</v>
      </c>
      <c r="L364">
        <v>-1.8220000000000001</v>
      </c>
      <c r="M364">
        <v>-1.6040000000000001</v>
      </c>
      <c r="N364">
        <v>0</v>
      </c>
      <c r="O364">
        <v>-1.2749999999999999</v>
      </c>
    </row>
    <row r="365" spans="1:15">
      <c r="A365" s="17">
        <v>45428</v>
      </c>
      <c r="J365">
        <v>0</v>
      </c>
      <c r="K365">
        <v>0</v>
      </c>
      <c r="L365">
        <v>-1.66</v>
      </c>
      <c r="M365">
        <v>-1.5449999999999999</v>
      </c>
      <c r="N365">
        <v>0</v>
      </c>
      <c r="O365">
        <v>-1.375</v>
      </c>
    </row>
    <row r="366" spans="1:15">
      <c r="A366" s="17">
        <v>45428.041666666664</v>
      </c>
      <c r="J366">
        <v>0</v>
      </c>
      <c r="K366">
        <v>0</v>
      </c>
      <c r="L366">
        <v>-1.069</v>
      </c>
      <c r="M366">
        <v>-1.5449999999999999</v>
      </c>
      <c r="N366">
        <v>0</v>
      </c>
      <c r="O366">
        <v>-1.153</v>
      </c>
    </row>
    <row r="367" spans="1:15">
      <c r="A367" s="17">
        <v>45428.083333333336</v>
      </c>
      <c r="J367">
        <v>0</v>
      </c>
      <c r="K367">
        <v>0</v>
      </c>
      <c r="L367">
        <v>-1.0669999999999999</v>
      </c>
      <c r="M367">
        <v>-1.9730000000000001</v>
      </c>
      <c r="N367">
        <v>0</v>
      </c>
      <c r="O367">
        <v>-1.2809999999999999</v>
      </c>
    </row>
    <row r="368" spans="1:15">
      <c r="A368" s="17">
        <v>45428.125</v>
      </c>
      <c r="J368">
        <v>0</v>
      </c>
      <c r="K368">
        <v>0</v>
      </c>
      <c r="L368">
        <v>-1.087</v>
      </c>
      <c r="M368">
        <v>-1.8080000000000001</v>
      </c>
      <c r="N368">
        <v>0</v>
      </c>
      <c r="O368">
        <v>-1.597</v>
      </c>
    </row>
    <row r="369" spans="1:15">
      <c r="A369" s="17">
        <v>45428.166666666664</v>
      </c>
      <c r="J369">
        <v>0</v>
      </c>
      <c r="K369">
        <v>0</v>
      </c>
      <c r="L369">
        <v>-1.012</v>
      </c>
      <c r="M369">
        <v>-2.1579999999999999</v>
      </c>
      <c r="N369">
        <v>0</v>
      </c>
      <c r="O369">
        <v>-1.56</v>
      </c>
    </row>
    <row r="370" spans="1:15">
      <c r="A370" s="17">
        <v>45428.208333333336</v>
      </c>
      <c r="J370">
        <v>0</v>
      </c>
      <c r="K370">
        <v>0</v>
      </c>
      <c r="L370">
        <v>-1.145</v>
      </c>
      <c r="M370">
        <v>-1.405</v>
      </c>
      <c r="N370">
        <v>0</v>
      </c>
      <c r="O370">
        <v>-1.2789999999999999</v>
      </c>
    </row>
    <row r="371" spans="1:15">
      <c r="A371" s="17">
        <v>45428.25</v>
      </c>
      <c r="J371">
        <v>0</v>
      </c>
      <c r="K371">
        <v>0</v>
      </c>
      <c r="L371">
        <v>-1.9059999999999999</v>
      </c>
      <c r="M371">
        <v>-2.9369999999999998</v>
      </c>
      <c r="N371">
        <v>-1.4219999999999999</v>
      </c>
      <c r="O371">
        <v>-2.1909999999999998</v>
      </c>
    </row>
    <row r="372" spans="1:15">
      <c r="A372" s="17">
        <v>45428.291666666664</v>
      </c>
      <c r="J372">
        <v>0</v>
      </c>
      <c r="K372">
        <v>0</v>
      </c>
      <c r="L372">
        <v>168.566</v>
      </c>
      <c r="M372">
        <v>191.55699999999999</v>
      </c>
      <c r="N372">
        <v>187.17699999999999</v>
      </c>
      <c r="O372">
        <v>179.74600000000001</v>
      </c>
    </row>
    <row r="373" spans="1:15">
      <c r="A373" s="17">
        <v>45428.333333333336</v>
      </c>
      <c r="J373">
        <v>0</v>
      </c>
      <c r="K373">
        <v>0</v>
      </c>
      <c r="L373">
        <v>1171.3520000000001</v>
      </c>
      <c r="M373">
        <v>1332.309</v>
      </c>
      <c r="N373">
        <v>1374.653</v>
      </c>
      <c r="O373">
        <v>1403.8130000000001</v>
      </c>
    </row>
    <row r="374" spans="1:15">
      <c r="A374" s="17">
        <v>45428.375</v>
      </c>
      <c r="J374">
        <v>0</v>
      </c>
      <c r="K374">
        <v>0</v>
      </c>
      <c r="L374">
        <v>2371.6819999999998</v>
      </c>
      <c r="M374">
        <v>2509.2240000000002</v>
      </c>
      <c r="N374">
        <v>2798.0160000000001</v>
      </c>
      <c r="O374">
        <v>2803.6460000000002</v>
      </c>
    </row>
    <row r="375" spans="1:15">
      <c r="A375" s="17">
        <v>45428.416666666664</v>
      </c>
      <c r="J375">
        <v>0</v>
      </c>
      <c r="K375">
        <v>0</v>
      </c>
      <c r="L375">
        <v>3135.5189999999998</v>
      </c>
      <c r="M375">
        <v>3167.643</v>
      </c>
      <c r="N375">
        <v>3486.4859999999999</v>
      </c>
      <c r="O375">
        <v>3378.8409999999999</v>
      </c>
    </row>
    <row r="376" spans="1:15">
      <c r="A376" s="17">
        <v>45428.458333333336</v>
      </c>
      <c r="J376">
        <v>0</v>
      </c>
      <c r="K376">
        <v>0</v>
      </c>
      <c r="L376">
        <v>2292.587</v>
      </c>
      <c r="M376">
        <v>2355.6689999999999</v>
      </c>
      <c r="N376">
        <v>2310.5729999999999</v>
      </c>
      <c r="O376">
        <v>2295.8490000000002</v>
      </c>
    </row>
    <row r="377" spans="1:15">
      <c r="A377" s="17">
        <v>45428.5</v>
      </c>
      <c r="J377">
        <v>0</v>
      </c>
      <c r="K377">
        <v>0</v>
      </c>
      <c r="L377">
        <v>3046.8270000000002</v>
      </c>
      <c r="M377">
        <v>3041.221</v>
      </c>
      <c r="N377">
        <v>2957.5320000000002</v>
      </c>
      <c r="O377">
        <v>2918.4879999999998</v>
      </c>
    </row>
    <row r="378" spans="1:15">
      <c r="A378" s="17">
        <v>45428.541666666664</v>
      </c>
      <c r="J378">
        <v>0</v>
      </c>
      <c r="K378">
        <v>0</v>
      </c>
      <c r="L378">
        <v>3129.0990000000002</v>
      </c>
      <c r="M378">
        <v>3178.5630000000001</v>
      </c>
      <c r="N378">
        <v>3054.6089999999999</v>
      </c>
      <c r="O378">
        <v>2998.453</v>
      </c>
    </row>
    <row r="379" spans="1:15">
      <c r="A379" s="17">
        <v>45428.583333333336</v>
      </c>
      <c r="J379">
        <v>0</v>
      </c>
      <c r="K379">
        <v>0</v>
      </c>
      <c r="L379">
        <v>3822.069</v>
      </c>
      <c r="M379">
        <v>3892.6320000000001</v>
      </c>
      <c r="N379">
        <v>3888.7020000000002</v>
      </c>
      <c r="O379">
        <v>3936.652</v>
      </c>
    </row>
    <row r="380" spans="1:15">
      <c r="A380" s="17">
        <v>45428.625</v>
      </c>
      <c r="J380">
        <v>0</v>
      </c>
      <c r="K380">
        <v>0</v>
      </c>
      <c r="L380">
        <v>3541.6869999999999</v>
      </c>
      <c r="M380">
        <v>3646.6669999999999</v>
      </c>
      <c r="N380">
        <v>3625.3870000000002</v>
      </c>
      <c r="O380">
        <v>3691.7530000000002</v>
      </c>
    </row>
    <row r="381" spans="1:15">
      <c r="A381" s="17">
        <v>45428.666666666664</v>
      </c>
      <c r="J381">
        <v>0</v>
      </c>
      <c r="K381">
        <v>0</v>
      </c>
      <c r="L381">
        <v>2837.1260000000002</v>
      </c>
      <c r="M381">
        <v>2885.1129999999998</v>
      </c>
      <c r="N381">
        <v>2941.5709999999999</v>
      </c>
      <c r="O381">
        <v>2932.576</v>
      </c>
    </row>
    <row r="382" spans="1:15">
      <c r="A382" s="17">
        <v>45428.708333333336</v>
      </c>
      <c r="J382">
        <v>0</v>
      </c>
      <c r="K382">
        <v>0</v>
      </c>
      <c r="L382">
        <v>2807.8890000000001</v>
      </c>
      <c r="M382">
        <v>2976.7730000000001</v>
      </c>
      <c r="N382">
        <v>2959.9639999999999</v>
      </c>
      <c r="O382">
        <v>3200.7739999999999</v>
      </c>
    </row>
    <row r="383" spans="1:15">
      <c r="A383" s="17">
        <v>45428.75</v>
      </c>
      <c r="J383">
        <v>0</v>
      </c>
      <c r="K383">
        <v>0</v>
      </c>
      <c r="L383">
        <v>615.48500000000001</v>
      </c>
      <c r="M383">
        <v>623.61400000000003</v>
      </c>
      <c r="N383">
        <v>570.13400000000001</v>
      </c>
      <c r="O383">
        <v>575.92399999999998</v>
      </c>
    </row>
    <row r="384" spans="1:15">
      <c r="A384" s="17">
        <v>45428.791666666664</v>
      </c>
      <c r="J384">
        <v>0</v>
      </c>
      <c r="K384">
        <v>0</v>
      </c>
      <c r="L384">
        <v>268.596</v>
      </c>
      <c r="M384">
        <v>278.55799999999999</v>
      </c>
      <c r="N384">
        <v>242.631</v>
      </c>
      <c r="O384">
        <v>252.17</v>
      </c>
    </row>
    <row r="385" spans="1:15">
      <c r="A385" s="17">
        <v>45428.833333333336</v>
      </c>
      <c r="J385">
        <v>0</v>
      </c>
      <c r="K385">
        <v>0</v>
      </c>
      <c r="L385">
        <v>77.798000000000002</v>
      </c>
      <c r="M385">
        <v>82.847999999999999</v>
      </c>
      <c r="N385">
        <v>77.757000000000005</v>
      </c>
      <c r="O385">
        <v>82.912000000000006</v>
      </c>
    </row>
    <row r="386" spans="1:15">
      <c r="A386" s="17">
        <v>45428.875</v>
      </c>
      <c r="J386">
        <v>0</v>
      </c>
      <c r="K386">
        <v>0</v>
      </c>
      <c r="L386">
        <v>7.609</v>
      </c>
      <c r="M386">
        <v>8.8309999999999995</v>
      </c>
      <c r="N386">
        <v>9.6120000000000001</v>
      </c>
      <c r="O386">
        <v>8.5459999999999994</v>
      </c>
    </row>
    <row r="387" spans="1:15">
      <c r="A387" s="17">
        <v>45428.916666666664</v>
      </c>
      <c r="J387">
        <v>0</v>
      </c>
      <c r="K387">
        <v>0</v>
      </c>
      <c r="L387">
        <v>-0.7</v>
      </c>
      <c r="M387">
        <v>-0.78700000000000003</v>
      </c>
      <c r="N387">
        <v>0</v>
      </c>
      <c r="O387">
        <v>0</v>
      </c>
    </row>
    <row r="388" spans="1:15">
      <c r="A388" s="17">
        <v>45428.958333333336</v>
      </c>
      <c r="J388">
        <v>0</v>
      </c>
      <c r="K388">
        <v>0</v>
      </c>
      <c r="L388">
        <v>-0.76400000000000001</v>
      </c>
      <c r="M388">
        <v>-1.2789999999999999</v>
      </c>
      <c r="N388">
        <v>0</v>
      </c>
      <c r="O388">
        <v>-1.4139999999999999</v>
      </c>
    </row>
    <row r="389" spans="1:15">
      <c r="A389" s="17">
        <v>45429</v>
      </c>
      <c r="J389">
        <v>0</v>
      </c>
      <c r="K389">
        <v>0</v>
      </c>
      <c r="L389">
        <v>-1.504</v>
      </c>
      <c r="M389">
        <v>-1.847</v>
      </c>
      <c r="N389">
        <v>0</v>
      </c>
      <c r="O389">
        <v>-1.766</v>
      </c>
    </row>
    <row r="390" spans="1:15">
      <c r="A390" s="17">
        <v>45429.041666666664</v>
      </c>
      <c r="J390">
        <v>0</v>
      </c>
      <c r="K390">
        <v>0</v>
      </c>
      <c r="L390">
        <v>-2.508</v>
      </c>
      <c r="M390">
        <v>-2.133</v>
      </c>
      <c r="N390">
        <v>0</v>
      </c>
      <c r="O390">
        <v>-1.4810000000000001</v>
      </c>
    </row>
    <row r="391" spans="1:15">
      <c r="A391" s="17">
        <v>45429.083333333336</v>
      </c>
      <c r="J391">
        <v>0</v>
      </c>
      <c r="K391">
        <v>0</v>
      </c>
      <c r="L391">
        <v>-2.5779999999999998</v>
      </c>
      <c r="M391">
        <v>-1.9730000000000001</v>
      </c>
      <c r="N391">
        <v>0</v>
      </c>
      <c r="O391">
        <v>-1.4590000000000001</v>
      </c>
    </row>
    <row r="392" spans="1:15">
      <c r="A392" s="17">
        <v>45429.125</v>
      </c>
      <c r="J392">
        <v>0</v>
      </c>
      <c r="K392">
        <v>0</v>
      </c>
      <c r="L392">
        <v>-2.5099999999999998</v>
      </c>
      <c r="M392">
        <v>-2.1800000000000002</v>
      </c>
      <c r="N392">
        <v>0</v>
      </c>
      <c r="O392">
        <v>-1.796</v>
      </c>
    </row>
    <row r="393" spans="1:15">
      <c r="A393" s="17">
        <v>45429.166666666664</v>
      </c>
      <c r="J393">
        <v>0</v>
      </c>
      <c r="K393">
        <v>0</v>
      </c>
      <c r="L393">
        <v>-2.5019999999999998</v>
      </c>
      <c r="M393">
        <v>-2.1040000000000001</v>
      </c>
      <c r="N393">
        <v>0</v>
      </c>
      <c r="O393">
        <v>-1.9359999999999999</v>
      </c>
    </row>
    <row r="394" spans="1:15">
      <c r="A394" s="17">
        <v>45429.208333333336</v>
      </c>
      <c r="J394">
        <v>0</v>
      </c>
      <c r="K394">
        <v>0</v>
      </c>
      <c r="L394">
        <v>-2.004</v>
      </c>
      <c r="M394">
        <v>-2.2810000000000001</v>
      </c>
      <c r="N394">
        <v>0</v>
      </c>
      <c r="O394">
        <v>-2.1560000000000001</v>
      </c>
    </row>
    <row r="395" spans="1:15">
      <c r="A395" s="17">
        <v>45429.25</v>
      </c>
      <c r="J395">
        <v>0</v>
      </c>
      <c r="K395">
        <v>0</v>
      </c>
      <c r="L395">
        <v>-2.8660000000000001</v>
      </c>
      <c r="M395">
        <v>-2.722</v>
      </c>
      <c r="N395">
        <v>-1.081</v>
      </c>
      <c r="O395">
        <v>-2.3239999999999998</v>
      </c>
    </row>
    <row r="396" spans="1:15">
      <c r="A396" s="17">
        <v>45429.291666666664</v>
      </c>
      <c r="J396">
        <v>0</v>
      </c>
      <c r="K396">
        <v>0</v>
      </c>
      <c r="L396">
        <v>37.417999999999999</v>
      </c>
      <c r="M396">
        <v>39.630000000000003</v>
      </c>
      <c r="N396">
        <v>38.945999999999998</v>
      </c>
      <c r="O396">
        <v>38.405999999999999</v>
      </c>
    </row>
    <row r="397" spans="1:15">
      <c r="A397" s="17">
        <v>45429.333333333336</v>
      </c>
      <c r="J397">
        <v>0</v>
      </c>
      <c r="K397">
        <v>0</v>
      </c>
      <c r="L397">
        <v>176.666</v>
      </c>
      <c r="M397">
        <v>186.97499999999999</v>
      </c>
      <c r="N397">
        <v>172.56899999999999</v>
      </c>
      <c r="O397">
        <v>185.23</v>
      </c>
    </row>
    <row r="398" spans="1:15">
      <c r="A398" s="17">
        <v>45429.375</v>
      </c>
      <c r="J398">
        <v>0</v>
      </c>
      <c r="K398">
        <v>0</v>
      </c>
      <c r="L398">
        <v>372.95100000000002</v>
      </c>
      <c r="M398">
        <v>376.18599999999998</v>
      </c>
      <c r="N398">
        <v>322.12200000000001</v>
      </c>
      <c r="O398">
        <v>325.065</v>
      </c>
    </row>
    <row r="399" spans="1:15">
      <c r="A399" s="17">
        <v>45429.416666666664</v>
      </c>
      <c r="J399">
        <v>0</v>
      </c>
      <c r="K399">
        <v>0</v>
      </c>
      <c r="L399">
        <v>907.11400000000003</v>
      </c>
      <c r="M399">
        <v>1027.338</v>
      </c>
      <c r="N399">
        <v>963.07600000000002</v>
      </c>
      <c r="O399">
        <v>947.01900000000001</v>
      </c>
    </row>
    <row r="400" spans="1:15">
      <c r="A400" s="17">
        <v>45429.458333333336</v>
      </c>
      <c r="J400">
        <v>0</v>
      </c>
      <c r="K400">
        <v>0</v>
      </c>
      <c r="L400">
        <v>3222.2159999999999</v>
      </c>
      <c r="M400">
        <v>3378.1120000000001</v>
      </c>
      <c r="N400">
        <v>3405.915</v>
      </c>
      <c r="O400">
        <v>3570.681</v>
      </c>
    </row>
    <row r="401" spans="1:15">
      <c r="A401" s="17">
        <v>45429.5</v>
      </c>
      <c r="J401">
        <v>0</v>
      </c>
      <c r="K401">
        <v>0</v>
      </c>
      <c r="L401">
        <v>4000.2939999999999</v>
      </c>
      <c r="M401">
        <v>4020.9520000000002</v>
      </c>
      <c r="N401">
        <v>3982.0120000000002</v>
      </c>
      <c r="O401">
        <v>3963.6489999999999</v>
      </c>
    </row>
    <row r="402" spans="1:15">
      <c r="A402" s="17">
        <v>45429.541666666664</v>
      </c>
      <c r="J402">
        <v>0</v>
      </c>
      <c r="K402">
        <v>0</v>
      </c>
      <c r="L402">
        <v>2424.5390000000002</v>
      </c>
      <c r="M402">
        <v>2459.221</v>
      </c>
      <c r="N402">
        <v>2436.2469999999998</v>
      </c>
      <c r="O402">
        <v>2376.857</v>
      </c>
    </row>
    <row r="403" spans="1:15">
      <c r="A403" s="17">
        <v>45429.583333333336</v>
      </c>
      <c r="J403">
        <v>0</v>
      </c>
      <c r="K403">
        <v>0</v>
      </c>
      <c r="L403">
        <v>3142.3069999999998</v>
      </c>
      <c r="M403">
        <v>3197.991</v>
      </c>
      <c r="N403">
        <v>3134.596</v>
      </c>
      <c r="O403">
        <v>3148.4810000000002</v>
      </c>
    </row>
    <row r="404" spans="1:15">
      <c r="A404" s="17">
        <v>45429.625</v>
      </c>
      <c r="J404">
        <v>0</v>
      </c>
      <c r="K404">
        <v>0</v>
      </c>
      <c r="L404">
        <v>1972.623</v>
      </c>
      <c r="M404">
        <v>2048.0430000000001</v>
      </c>
      <c r="N404">
        <v>1972.453</v>
      </c>
      <c r="O404">
        <v>2069.4050000000002</v>
      </c>
    </row>
    <row r="405" spans="1:15">
      <c r="A405" s="17">
        <v>45429.666666666664</v>
      </c>
      <c r="J405">
        <v>0</v>
      </c>
      <c r="K405">
        <v>0</v>
      </c>
      <c r="L405">
        <v>1549.9770000000001</v>
      </c>
      <c r="M405">
        <v>1662.115</v>
      </c>
      <c r="N405">
        <v>1580.212</v>
      </c>
      <c r="O405">
        <v>1730.317</v>
      </c>
    </row>
    <row r="406" spans="1:15">
      <c r="A406" s="17">
        <v>45429.708333333336</v>
      </c>
      <c r="J406">
        <v>0</v>
      </c>
      <c r="K406">
        <v>0</v>
      </c>
      <c r="L406">
        <v>2247.2420000000002</v>
      </c>
      <c r="M406">
        <v>2329.27</v>
      </c>
      <c r="N406">
        <v>2427.3229999999999</v>
      </c>
      <c r="O406">
        <v>2474.009</v>
      </c>
    </row>
    <row r="407" spans="1:15">
      <c r="A407" s="17">
        <v>45429.75</v>
      </c>
      <c r="J407">
        <v>0</v>
      </c>
      <c r="K407">
        <v>0</v>
      </c>
      <c r="L407">
        <v>1887.58</v>
      </c>
      <c r="M407">
        <v>1970.136</v>
      </c>
      <c r="N407">
        <v>2128.84</v>
      </c>
      <c r="O407">
        <v>2136.806</v>
      </c>
    </row>
    <row r="408" spans="1:15">
      <c r="A408" s="17">
        <v>45429.791666666664</v>
      </c>
      <c r="J408">
        <v>0</v>
      </c>
      <c r="K408">
        <v>0</v>
      </c>
      <c r="L408">
        <v>1714.914</v>
      </c>
      <c r="M408">
        <v>1797.009</v>
      </c>
      <c r="N408">
        <v>2337.59</v>
      </c>
      <c r="O408">
        <v>2306.4050000000002</v>
      </c>
    </row>
    <row r="409" spans="1:15">
      <c r="A409" s="17">
        <v>45429.833333333336</v>
      </c>
      <c r="J409">
        <v>0</v>
      </c>
      <c r="K409">
        <v>0</v>
      </c>
      <c r="L409">
        <v>775.54499999999996</v>
      </c>
      <c r="M409">
        <v>740.17899999999997</v>
      </c>
      <c r="N409">
        <v>972.197</v>
      </c>
      <c r="O409">
        <v>1005.042</v>
      </c>
    </row>
    <row r="410" spans="1:15">
      <c r="A410" s="17">
        <v>45429.875</v>
      </c>
      <c r="J410">
        <v>0</v>
      </c>
      <c r="K410">
        <v>0</v>
      </c>
      <c r="L410">
        <v>38.441000000000003</v>
      </c>
      <c r="M410">
        <v>34.223999999999997</v>
      </c>
      <c r="N410">
        <v>46.46</v>
      </c>
      <c r="O410">
        <v>44.552999999999997</v>
      </c>
    </row>
    <row r="411" spans="1:15">
      <c r="A411" s="17">
        <v>45429.916666666664</v>
      </c>
      <c r="J411">
        <v>0</v>
      </c>
      <c r="K411">
        <v>0</v>
      </c>
      <c r="L411">
        <v>-0.246</v>
      </c>
      <c r="M411">
        <v>-0.36399999999999999</v>
      </c>
      <c r="N411">
        <v>-0.13400000000000001</v>
      </c>
      <c r="O411">
        <v>-0.28199999999999997</v>
      </c>
    </row>
    <row r="412" spans="1:15">
      <c r="A412" s="17">
        <v>45429.958333333336</v>
      </c>
      <c r="J412">
        <v>0</v>
      </c>
      <c r="K412">
        <v>0</v>
      </c>
      <c r="L412">
        <v>-0.64100000000000001</v>
      </c>
      <c r="M412">
        <v>-0.70799999999999996</v>
      </c>
      <c r="N412">
        <v>0</v>
      </c>
      <c r="O412">
        <v>-0.61599999999999999</v>
      </c>
    </row>
    <row r="413" spans="1:15">
      <c r="A413" s="17">
        <v>45430</v>
      </c>
      <c r="J413">
        <v>0</v>
      </c>
      <c r="K413">
        <v>0</v>
      </c>
      <c r="L413">
        <v>-0.76300000000000001</v>
      </c>
      <c r="M413">
        <v>-0.86499999999999999</v>
      </c>
      <c r="N413">
        <v>0</v>
      </c>
      <c r="O413">
        <v>-0.87</v>
      </c>
    </row>
    <row r="414" spans="1:15">
      <c r="A414" s="17">
        <v>45430.041666666664</v>
      </c>
      <c r="J414">
        <v>0</v>
      </c>
      <c r="K414">
        <v>0</v>
      </c>
      <c r="L414">
        <v>-0.95099999999999996</v>
      </c>
      <c r="M414">
        <v>-1.4910000000000001</v>
      </c>
      <c r="N414">
        <v>0</v>
      </c>
      <c r="O414">
        <v>-1.2430000000000001</v>
      </c>
    </row>
    <row r="415" spans="1:15">
      <c r="A415" s="17">
        <v>45430.083333333336</v>
      </c>
      <c r="J415">
        <v>0</v>
      </c>
      <c r="K415">
        <v>0</v>
      </c>
      <c r="L415">
        <v>-1.026</v>
      </c>
      <c r="M415">
        <v>-1.6619999999999999</v>
      </c>
      <c r="N415">
        <v>0</v>
      </c>
      <c r="O415">
        <v>-1.0860000000000001</v>
      </c>
    </row>
    <row r="416" spans="1:15">
      <c r="A416" s="17">
        <v>45430.125</v>
      </c>
      <c r="J416">
        <v>0</v>
      </c>
      <c r="K416">
        <v>0</v>
      </c>
      <c r="L416">
        <v>-0.92700000000000005</v>
      </c>
      <c r="M416">
        <v>-1.645</v>
      </c>
      <c r="N416">
        <v>0</v>
      </c>
      <c r="O416">
        <v>-1.22</v>
      </c>
    </row>
    <row r="417" spans="1:15">
      <c r="A417" s="17">
        <v>45430.166666666664</v>
      </c>
      <c r="J417">
        <v>0</v>
      </c>
      <c r="K417">
        <v>0</v>
      </c>
      <c r="L417">
        <v>-1.075</v>
      </c>
      <c r="M417">
        <v>-1.62</v>
      </c>
      <c r="N417">
        <v>0</v>
      </c>
      <c r="O417">
        <v>-1.45</v>
      </c>
    </row>
    <row r="418" spans="1:15">
      <c r="A418" s="17">
        <v>45430.208333333336</v>
      </c>
      <c r="J418">
        <v>0</v>
      </c>
      <c r="K418">
        <v>0</v>
      </c>
      <c r="L418">
        <v>-1.155</v>
      </c>
      <c r="M418">
        <v>-1.5649999999999999</v>
      </c>
      <c r="N418">
        <v>0</v>
      </c>
      <c r="O418">
        <v>-1.2809999999999999</v>
      </c>
    </row>
    <row r="419" spans="1:15">
      <c r="A419" s="17">
        <v>45430.25</v>
      </c>
      <c r="J419">
        <v>0</v>
      </c>
      <c r="K419">
        <v>0</v>
      </c>
      <c r="L419">
        <v>-2.4260000000000002</v>
      </c>
      <c r="M419">
        <v>-2.3879999999999999</v>
      </c>
      <c r="N419">
        <v>-1.65</v>
      </c>
      <c r="O419">
        <v>-2.5430000000000001</v>
      </c>
    </row>
    <row r="420" spans="1:15">
      <c r="A420" s="17">
        <v>45430.291666666664</v>
      </c>
      <c r="J420">
        <v>0</v>
      </c>
      <c r="K420">
        <v>0</v>
      </c>
      <c r="L420">
        <v>189.40799999999999</v>
      </c>
      <c r="M420">
        <v>202.833</v>
      </c>
      <c r="N420">
        <v>207.869</v>
      </c>
      <c r="O420">
        <v>184.90700000000001</v>
      </c>
    </row>
    <row r="421" spans="1:15">
      <c r="A421" s="17">
        <v>45430.333333333336</v>
      </c>
      <c r="J421">
        <v>0</v>
      </c>
      <c r="K421">
        <v>0</v>
      </c>
      <c r="L421">
        <v>1237.546</v>
      </c>
      <c r="M421">
        <v>1397.213</v>
      </c>
      <c r="N421">
        <v>1440.134</v>
      </c>
      <c r="O421">
        <v>1434.0060000000001</v>
      </c>
    </row>
    <row r="422" spans="1:15">
      <c r="A422" s="17">
        <v>45430.375</v>
      </c>
      <c r="J422">
        <v>0</v>
      </c>
      <c r="K422">
        <v>0</v>
      </c>
      <c r="L422">
        <v>2782.6950000000002</v>
      </c>
      <c r="M422">
        <v>3123.6970000000001</v>
      </c>
      <c r="N422">
        <v>3588.7420000000002</v>
      </c>
      <c r="O422">
        <v>3454.8139999999999</v>
      </c>
    </row>
    <row r="423" spans="1:15">
      <c r="A423" s="17">
        <v>45430.416666666664</v>
      </c>
      <c r="J423">
        <v>0</v>
      </c>
      <c r="K423">
        <v>0</v>
      </c>
      <c r="L423">
        <v>3680.2950000000001</v>
      </c>
      <c r="M423">
        <v>3921.4879999999998</v>
      </c>
      <c r="N423">
        <v>4268.7349999999997</v>
      </c>
      <c r="O423">
        <v>4239.5919999999996</v>
      </c>
    </row>
    <row r="424" spans="1:15">
      <c r="A424" s="17">
        <v>45430.458333333336</v>
      </c>
      <c r="J424">
        <v>0</v>
      </c>
      <c r="K424">
        <v>0</v>
      </c>
      <c r="L424">
        <v>4081.4859999999999</v>
      </c>
      <c r="M424">
        <v>4262.62</v>
      </c>
      <c r="N424">
        <v>4289.143</v>
      </c>
      <c r="O424">
        <v>4288.8450000000003</v>
      </c>
    </row>
    <row r="425" spans="1:15">
      <c r="A425" s="17">
        <v>45430.5</v>
      </c>
      <c r="J425">
        <v>0</v>
      </c>
      <c r="K425">
        <v>0</v>
      </c>
      <c r="L425">
        <v>3944.819</v>
      </c>
      <c r="M425">
        <v>3954.6239999999998</v>
      </c>
      <c r="N425">
        <v>3846.2060000000001</v>
      </c>
      <c r="O425">
        <v>3919.4250000000002</v>
      </c>
    </row>
    <row r="426" spans="1:15">
      <c r="A426" s="17">
        <v>45430.541666666664</v>
      </c>
      <c r="J426">
        <v>0</v>
      </c>
      <c r="K426">
        <v>0</v>
      </c>
      <c r="L426">
        <v>3914.7269999999999</v>
      </c>
      <c r="M426">
        <v>3936.346</v>
      </c>
      <c r="N426">
        <v>3947.9079999999999</v>
      </c>
      <c r="O426">
        <v>3958.59</v>
      </c>
    </row>
    <row r="427" spans="1:15">
      <c r="A427" s="17">
        <v>45430.583333333336</v>
      </c>
      <c r="J427">
        <v>0</v>
      </c>
      <c r="K427">
        <v>0</v>
      </c>
      <c r="L427">
        <v>4196.6629999999996</v>
      </c>
      <c r="M427">
        <v>4123.4539999999997</v>
      </c>
      <c r="N427">
        <v>3610.989</v>
      </c>
      <c r="O427">
        <v>4025.9380000000001</v>
      </c>
    </row>
    <row r="428" spans="1:15">
      <c r="A428" s="17">
        <v>45430.625</v>
      </c>
      <c r="J428">
        <v>0</v>
      </c>
      <c r="K428">
        <v>0</v>
      </c>
      <c r="L428">
        <v>4011.261</v>
      </c>
      <c r="M428">
        <v>4026.1950000000002</v>
      </c>
      <c r="N428">
        <v>3640.0160000000001</v>
      </c>
      <c r="O428">
        <v>3978.2820000000002</v>
      </c>
    </row>
    <row r="429" spans="1:15">
      <c r="A429" s="17">
        <v>45430.666666666664</v>
      </c>
      <c r="J429">
        <v>0</v>
      </c>
      <c r="K429">
        <v>0</v>
      </c>
      <c r="L429">
        <v>4058.107</v>
      </c>
      <c r="M429">
        <v>4159.6769999999997</v>
      </c>
      <c r="N429">
        <v>370.685</v>
      </c>
      <c r="O429">
        <v>4138.3270000000002</v>
      </c>
    </row>
    <row r="430" spans="1:15">
      <c r="A430" s="17">
        <v>45430.708333333336</v>
      </c>
      <c r="J430">
        <v>0</v>
      </c>
      <c r="K430">
        <v>0</v>
      </c>
      <c r="L430">
        <v>3194.7640000000001</v>
      </c>
      <c r="M430">
        <v>3361.7820000000002</v>
      </c>
      <c r="N430">
        <v>3085.53</v>
      </c>
      <c r="O430">
        <v>3526.806</v>
      </c>
    </row>
    <row r="431" spans="1:15">
      <c r="A431" s="17">
        <v>45430.75</v>
      </c>
      <c r="J431">
        <v>0</v>
      </c>
      <c r="K431">
        <v>0</v>
      </c>
      <c r="L431">
        <v>2592.7939999999999</v>
      </c>
      <c r="M431">
        <v>2711.7860000000001</v>
      </c>
      <c r="N431">
        <v>3192.62</v>
      </c>
      <c r="O431">
        <v>3163.71</v>
      </c>
    </row>
    <row r="432" spans="1:15">
      <c r="A432" s="17">
        <v>45430.791666666664</v>
      </c>
      <c r="J432">
        <v>0</v>
      </c>
      <c r="K432">
        <v>0</v>
      </c>
      <c r="L432">
        <v>1231.5360000000001</v>
      </c>
      <c r="M432">
        <v>1241.694</v>
      </c>
      <c r="N432">
        <v>1704.7180000000001</v>
      </c>
      <c r="O432">
        <v>1695.2570000000001</v>
      </c>
    </row>
    <row r="433" spans="1:15">
      <c r="A433" s="17">
        <v>45430.833333333336</v>
      </c>
      <c r="J433">
        <v>0</v>
      </c>
      <c r="K433">
        <v>0</v>
      </c>
      <c r="L433">
        <v>946.71199999999999</v>
      </c>
      <c r="M433">
        <v>876.13699999999994</v>
      </c>
      <c r="N433">
        <v>1281.68</v>
      </c>
      <c r="O433">
        <v>1282.5239999999999</v>
      </c>
    </row>
    <row r="434" spans="1:15">
      <c r="A434" s="17">
        <v>45430.875</v>
      </c>
      <c r="J434">
        <v>0</v>
      </c>
      <c r="K434">
        <v>0</v>
      </c>
      <c r="L434">
        <v>51.375</v>
      </c>
      <c r="M434">
        <v>43.531999999999996</v>
      </c>
      <c r="N434">
        <v>61.664000000000001</v>
      </c>
      <c r="O434">
        <v>58.566000000000003</v>
      </c>
    </row>
    <row r="435" spans="1:15">
      <c r="A435" s="17">
        <v>45430.916666666664</v>
      </c>
      <c r="J435">
        <v>0</v>
      </c>
      <c r="K435">
        <v>0</v>
      </c>
      <c r="L435">
        <v>-0.58699999999999997</v>
      </c>
      <c r="M435">
        <v>-0.28899999999999998</v>
      </c>
      <c r="N435">
        <v>-0.154</v>
      </c>
      <c r="O435">
        <v>-0.33900000000000002</v>
      </c>
    </row>
    <row r="436" spans="1:15">
      <c r="A436" s="17">
        <v>45430.958333333336</v>
      </c>
      <c r="J436">
        <v>0</v>
      </c>
      <c r="K436">
        <v>0</v>
      </c>
      <c r="L436">
        <v>-0.95099999999999996</v>
      </c>
      <c r="M436">
        <v>-0.68300000000000005</v>
      </c>
      <c r="N436">
        <v>0</v>
      </c>
      <c r="O436">
        <v>-0.66300000000000003</v>
      </c>
    </row>
    <row r="437" spans="1:15">
      <c r="A437" s="17">
        <v>45431</v>
      </c>
      <c r="J437">
        <v>0</v>
      </c>
      <c r="K437">
        <v>0</v>
      </c>
      <c r="L437">
        <v>-1.119</v>
      </c>
      <c r="M437">
        <v>-1.3260000000000001</v>
      </c>
      <c r="N437">
        <v>0</v>
      </c>
      <c r="O437">
        <v>-1.1000000000000001</v>
      </c>
    </row>
    <row r="438" spans="1:15">
      <c r="A438" s="17">
        <v>45431.041666666664</v>
      </c>
      <c r="J438">
        <v>0</v>
      </c>
      <c r="K438">
        <v>0</v>
      </c>
      <c r="L438">
        <v>-0.89</v>
      </c>
      <c r="M438">
        <v>-1.7170000000000001</v>
      </c>
      <c r="N438">
        <v>0</v>
      </c>
      <c r="O438">
        <v>-1.1950000000000001</v>
      </c>
    </row>
    <row r="439" spans="1:15">
      <c r="A439" s="17">
        <v>45431.083333333336</v>
      </c>
      <c r="J439">
        <v>0</v>
      </c>
      <c r="K439">
        <v>0</v>
      </c>
      <c r="L439">
        <v>-1.024</v>
      </c>
      <c r="M439">
        <v>-1.6870000000000001</v>
      </c>
      <c r="N439">
        <v>0</v>
      </c>
      <c r="O439">
        <v>-1.2529999999999999</v>
      </c>
    </row>
    <row r="440" spans="1:15">
      <c r="A440" s="17">
        <v>45431.125</v>
      </c>
      <c r="J440">
        <v>0</v>
      </c>
      <c r="K440">
        <v>0</v>
      </c>
      <c r="L440">
        <v>-1.0229999999999999</v>
      </c>
      <c r="M440">
        <v>-1.5369999999999999</v>
      </c>
      <c r="N440">
        <v>0</v>
      </c>
      <c r="O440">
        <v>-1.4890000000000001</v>
      </c>
    </row>
    <row r="441" spans="1:15">
      <c r="A441" s="17">
        <v>45431.166666666664</v>
      </c>
      <c r="J441">
        <v>0</v>
      </c>
      <c r="K441">
        <v>0</v>
      </c>
      <c r="L441">
        <v>-1.123</v>
      </c>
      <c r="M441">
        <v>-1.5449999999999999</v>
      </c>
      <c r="N441">
        <v>0</v>
      </c>
      <c r="O441">
        <v>-1.3959999999999999</v>
      </c>
    </row>
    <row r="442" spans="1:15">
      <c r="A442" s="17">
        <v>45431.208333333336</v>
      </c>
      <c r="J442">
        <v>0</v>
      </c>
      <c r="K442">
        <v>0</v>
      </c>
      <c r="L442">
        <v>-1.133</v>
      </c>
      <c r="M442">
        <v>-1.8859999999999999</v>
      </c>
      <c r="N442">
        <v>0</v>
      </c>
      <c r="O442">
        <v>-1.5840000000000001</v>
      </c>
    </row>
    <row r="443" spans="1:15">
      <c r="A443" s="17">
        <v>45431.25</v>
      </c>
      <c r="J443">
        <v>0</v>
      </c>
      <c r="K443">
        <v>0</v>
      </c>
      <c r="L443">
        <v>-2.8159999999999998</v>
      </c>
      <c r="M443">
        <v>-3.2440000000000002</v>
      </c>
      <c r="N443">
        <v>-1.694</v>
      </c>
      <c r="O443">
        <v>-3.0190000000000001</v>
      </c>
    </row>
    <row r="444" spans="1:15">
      <c r="A444" s="17">
        <v>45431.291666666664</v>
      </c>
      <c r="J444">
        <v>0</v>
      </c>
      <c r="K444">
        <v>0</v>
      </c>
      <c r="L444">
        <v>191.316</v>
      </c>
      <c r="M444">
        <v>211.11699999999999</v>
      </c>
      <c r="N444">
        <v>212.018</v>
      </c>
      <c r="O444">
        <v>203.3</v>
      </c>
    </row>
    <row r="445" spans="1:15">
      <c r="A445" s="17">
        <v>45431.333333333336</v>
      </c>
      <c r="J445">
        <v>0</v>
      </c>
      <c r="K445">
        <v>0</v>
      </c>
      <c r="L445">
        <v>1225.528</v>
      </c>
      <c r="M445">
        <v>1408.1579999999999</v>
      </c>
      <c r="N445">
        <v>1460.604</v>
      </c>
      <c r="O445">
        <v>1519.441</v>
      </c>
    </row>
    <row r="446" spans="1:15">
      <c r="A446" s="17">
        <v>45431.375</v>
      </c>
      <c r="J446">
        <v>0</v>
      </c>
      <c r="K446">
        <v>0</v>
      </c>
      <c r="L446">
        <v>2766.1210000000001</v>
      </c>
      <c r="M446">
        <v>3093.4369999999999</v>
      </c>
      <c r="N446">
        <v>3588.7649999999999</v>
      </c>
      <c r="O446">
        <v>3541.4169999999999</v>
      </c>
    </row>
    <row r="447" spans="1:15">
      <c r="A447" s="17">
        <v>45431.416666666664</v>
      </c>
      <c r="J447">
        <v>0</v>
      </c>
      <c r="K447">
        <v>0</v>
      </c>
      <c r="L447">
        <v>3619.018</v>
      </c>
      <c r="M447">
        <v>3854.57</v>
      </c>
      <c r="N447">
        <v>4225.3710000000001</v>
      </c>
      <c r="O447">
        <v>4265.9340000000002</v>
      </c>
    </row>
    <row r="448" spans="1:15">
      <c r="A448" s="17">
        <v>45431.458333333336</v>
      </c>
      <c r="J448">
        <v>0</v>
      </c>
      <c r="K448">
        <v>0</v>
      </c>
      <c r="L448">
        <v>4031.89</v>
      </c>
      <c r="M448">
        <v>4178.3990000000003</v>
      </c>
      <c r="N448">
        <v>4206.0649999999996</v>
      </c>
      <c r="O448">
        <v>4274.8739999999998</v>
      </c>
    </row>
    <row r="449" spans="1:15">
      <c r="A449" s="17">
        <v>45431.5</v>
      </c>
      <c r="J449">
        <v>0</v>
      </c>
      <c r="K449">
        <v>0</v>
      </c>
      <c r="L449">
        <v>2997.1379999999999</v>
      </c>
      <c r="M449">
        <v>3184.413</v>
      </c>
      <c r="N449">
        <v>3079.6309999999999</v>
      </c>
      <c r="O449">
        <v>3260.9380000000001</v>
      </c>
    </row>
    <row r="450" spans="1:15">
      <c r="A450" s="17">
        <v>45431.541666666664</v>
      </c>
      <c r="J450">
        <v>0</v>
      </c>
      <c r="K450">
        <v>0</v>
      </c>
      <c r="L450">
        <v>3178.0749999999998</v>
      </c>
      <c r="M450">
        <v>3290.8890000000001</v>
      </c>
      <c r="N450">
        <v>3065.65</v>
      </c>
      <c r="O450">
        <v>3146.4789999999998</v>
      </c>
    </row>
    <row r="451" spans="1:15">
      <c r="A451" s="17">
        <v>45431.583333333336</v>
      </c>
      <c r="J451">
        <v>0</v>
      </c>
      <c r="K451">
        <v>0</v>
      </c>
      <c r="L451">
        <v>3473.422</v>
      </c>
      <c r="M451">
        <v>3458.931</v>
      </c>
      <c r="N451">
        <v>3412.3870000000002</v>
      </c>
      <c r="O451">
        <v>3438.078</v>
      </c>
    </row>
    <row r="452" spans="1:15">
      <c r="A452" s="17">
        <v>45431.625</v>
      </c>
      <c r="J452">
        <v>0</v>
      </c>
      <c r="K452">
        <v>0</v>
      </c>
      <c r="L452">
        <v>31.305</v>
      </c>
      <c r="M452">
        <v>32.155999999999999</v>
      </c>
      <c r="N452">
        <v>29.76</v>
      </c>
      <c r="O452">
        <v>28.341000000000001</v>
      </c>
    </row>
    <row r="453" spans="1:15">
      <c r="A453" s="17">
        <v>45431.666666666664</v>
      </c>
      <c r="J453">
        <v>0</v>
      </c>
      <c r="K453">
        <v>0</v>
      </c>
      <c r="L453">
        <v>1905.4960000000001</v>
      </c>
      <c r="M453">
        <v>1978.8389999999999</v>
      </c>
      <c r="N453">
        <v>1881.76</v>
      </c>
      <c r="O453">
        <v>1959.0419999999999</v>
      </c>
    </row>
    <row r="454" spans="1:15">
      <c r="A454" s="17">
        <v>45431.708333333336</v>
      </c>
      <c r="J454">
        <v>0</v>
      </c>
      <c r="K454">
        <v>0</v>
      </c>
      <c r="L454">
        <v>2674.5929999999998</v>
      </c>
      <c r="M454">
        <v>2697.2190000000001</v>
      </c>
      <c r="N454">
        <v>2899.8359999999998</v>
      </c>
      <c r="O454">
        <v>2798.8879999999999</v>
      </c>
    </row>
    <row r="455" spans="1:15">
      <c r="A455" s="17">
        <v>45431.75</v>
      </c>
      <c r="J455">
        <v>0</v>
      </c>
      <c r="K455">
        <v>0</v>
      </c>
      <c r="L455">
        <v>2741.2080000000001</v>
      </c>
      <c r="M455">
        <v>2889.5650000000001</v>
      </c>
      <c r="N455">
        <v>3464.1109999999999</v>
      </c>
      <c r="O455">
        <v>3555.7710000000002</v>
      </c>
    </row>
    <row r="456" spans="1:15">
      <c r="A456" s="17">
        <v>45431.791666666664</v>
      </c>
      <c r="J456">
        <v>0</v>
      </c>
      <c r="K456">
        <v>0</v>
      </c>
      <c r="L456">
        <v>2119.8150000000001</v>
      </c>
      <c r="M456">
        <v>2227.779</v>
      </c>
      <c r="N456">
        <v>2906.8939999999998</v>
      </c>
      <c r="O456">
        <v>2958.5129999999999</v>
      </c>
    </row>
    <row r="457" spans="1:15">
      <c r="A457" s="17">
        <v>45431.833333333336</v>
      </c>
      <c r="J457">
        <v>0</v>
      </c>
      <c r="K457">
        <v>0</v>
      </c>
      <c r="L457">
        <v>925.12099999999998</v>
      </c>
      <c r="M457">
        <v>859.404</v>
      </c>
      <c r="N457">
        <v>1250.9870000000001</v>
      </c>
      <c r="O457">
        <v>1242.7329999999999</v>
      </c>
    </row>
    <row r="458" spans="1:15">
      <c r="A458" s="17">
        <v>45431.875</v>
      </c>
      <c r="J458">
        <v>0</v>
      </c>
      <c r="K458">
        <v>0</v>
      </c>
      <c r="L458">
        <v>38.44</v>
      </c>
      <c r="M458">
        <v>33.212000000000003</v>
      </c>
      <c r="N458">
        <v>44.106000000000002</v>
      </c>
      <c r="O458">
        <v>43.835000000000001</v>
      </c>
    </row>
    <row r="459" spans="1:15">
      <c r="A459" s="17">
        <v>45431.916666666664</v>
      </c>
      <c r="J459">
        <v>0</v>
      </c>
      <c r="K459">
        <v>0</v>
      </c>
      <c r="L459">
        <v>-0.36399999999999999</v>
      </c>
      <c r="M459">
        <v>-0.45100000000000001</v>
      </c>
      <c r="N459">
        <v>-0.19700000000000001</v>
      </c>
      <c r="O459">
        <v>-0.35099999999999998</v>
      </c>
    </row>
    <row r="460" spans="1:15">
      <c r="A460" s="17">
        <v>45431.958333333336</v>
      </c>
      <c r="J460">
        <v>0</v>
      </c>
      <c r="K460">
        <v>0</v>
      </c>
      <c r="L460">
        <v>-0.65</v>
      </c>
      <c r="M460">
        <v>-0.67500000000000004</v>
      </c>
      <c r="N460">
        <v>0</v>
      </c>
      <c r="O460">
        <v>-0.57599999999999996</v>
      </c>
    </row>
    <row r="461" spans="1:15">
      <c r="A461" s="17">
        <v>45432</v>
      </c>
      <c r="J461">
        <v>0</v>
      </c>
      <c r="K461">
        <v>0</v>
      </c>
      <c r="L461">
        <v>-0.82799999999999996</v>
      </c>
      <c r="M461">
        <v>-1.1220000000000001</v>
      </c>
      <c r="N461">
        <v>0</v>
      </c>
      <c r="O461">
        <v>-1.0820000000000001</v>
      </c>
    </row>
    <row r="462" spans="1:15">
      <c r="A462" s="17">
        <v>45432.041666666664</v>
      </c>
      <c r="J462">
        <v>0</v>
      </c>
      <c r="K462">
        <v>0</v>
      </c>
      <c r="L462">
        <v>-0.91100000000000003</v>
      </c>
      <c r="M462">
        <v>-1.546</v>
      </c>
      <c r="N462">
        <v>0</v>
      </c>
      <c r="O462">
        <v>-1.087</v>
      </c>
    </row>
    <row r="463" spans="1:15">
      <c r="A463" s="17">
        <v>45432.083333333336</v>
      </c>
      <c r="J463">
        <v>0</v>
      </c>
      <c r="K463">
        <v>0</v>
      </c>
      <c r="L463">
        <v>-0.93300000000000005</v>
      </c>
      <c r="M463">
        <v>-1.36</v>
      </c>
      <c r="N463">
        <v>0</v>
      </c>
      <c r="O463">
        <v>-1.119</v>
      </c>
    </row>
    <row r="464" spans="1:15">
      <c r="A464" s="17">
        <v>45432.125</v>
      </c>
      <c r="J464">
        <v>0</v>
      </c>
      <c r="K464">
        <v>0</v>
      </c>
      <c r="L464">
        <v>-0.96</v>
      </c>
      <c r="M464">
        <v>-1.409</v>
      </c>
      <c r="N464">
        <v>0</v>
      </c>
      <c r="O464">
        <v>-1.2370000000000001</v>
      </c>
    </row>
    <row r="465" spans="1:15">
      <c r="A465" s="17">
        <v>45432.166666666664</v>
      </c>
      <c r="J465">
        <v>0</v>
      </c>
      <c r="K465">
        <v>0</v>
      </c>
      <c r="L465">
        <v>-1.1930000000000001</v>
      </c>
      <c r="M465">
        <v>-1.7070000000000001</v>
      </c>
      <c r="N465">
        <v>0</v>
      </c>
      <c r="O465">
        <v>-1.472</v>
      </c>
    </row>
    <row r="466" spans="1:15">
      <c r="A466" s="17">
        <v>45432.208333333336</v>
      </c>
      <c r="J466">
        <v>0</v>
      </c>
      <c r="K466">
        <v>0</v>
      </c>
      <c r="L466">
        <v>-0.98899999999999999</v>
      </c>
      <c r="M466">
        <v>-1.5149999999999999</v>
      </c>
      <c r="N466">
        <v>0</v>
      </c>
      <c r="O466">
        <v>-1.4039999999999999</v>
      </c>
    </row>
    <row r="467" spans="1:15">
      <c r="A467" s="17">
        <v>45432.25</v>
      </c>
      <c r="J467">
        <v>0</v>
      </c>
      <c r="K467">
        <v>0</v>
      </c>
      <c r="L467">
        <v>-2.5870000000000002</v>
      </c>
      <c r="M467">
        <v>-3.0630000000000002</v>
      </c>
      <c r="N467">
        <v>-1.6</v>
      </c>
      <c r="O467">
        <v>-2.5859999999999999</v>
      </c>
    </row>
    <row r="468" spans="1:15">
      <c r="A468" s="17">
        <v>45432.291666666664</v>
      </c>
      <c r="J468">
        <v>0</v>
      </c>
      <c r="K468">
        <v>0</v>
      </c>
      <c r="L468">
        <v>175.518</v>
      </c>
      <c r="M468">
        <v>189.3</v>
      </c>
      <c r="N468">
        <v>204.86</v>
      </c>
      <c r="O468">
        <v>201.80099999999999</v>
      </c>
    </row>
    <row r="469" spans="1:15">
      <c r="A469" s="17">
        <v>45432.333333333336</v>
      </c>
      <c r="J469">
        <v>0</v>
      </c>
      <c r="K469">
        <v>0</v>
      </c>
      <c r="L469">
        <v>515.47</v>
      </c>
      <c r="M469">
        <v>556.22199999999998</v>
      </c>
      <c r="N469">
        <v>623.346</v>
      </c>
      <c r="O469">
        <v>647.22900000000004</v>
      </c>
    </row>
    <row r="470" spans="1:15">
      <c r="A470" s="17">
        <v>45432.375</v>
      </c>
      <c r="J470">
        <v>0</v>
      </c>
      <c r="K470">
        <v>0</v>
      </c>
      <c r="L470">
        <v>2176.1410000000001</v>
      </c>
      <c r="M470">
        <v>2450.3620000000001</v>
      </c>
      <c r="N470">
        <v>2792.91</v>
      </c>
      <c r="O470">
        <v>2794.3580000000002</v>
      </c>
    </row>
    <row r="471" spans="1:15">
      <c r="A471" s="17">
        <v>45432.416666666664</v>
      </c>
      <c r="J471">
        <v>0</v>
      </c>
      <c r="K471">
        <v>0</v>
      </c>
      <c r="L471">
        <v>3584.6930000000002</v>
      </c>
      <c r="M471">
        <v>3868.0889999999999</v>
      </c>
      <c r="N471">
        <v>4229.6360000000004</v>
      </c>
      <c r="O471">
        <v>4253.2139999999999</v>
      </c>
    </row>
    <row r="472" spans="1:15">
      <c r="A472" s="17">
        <v>45432.458333333336</v>
      </c>
      <c r="J472">
        <v>0</v>
      </c>
      <c r="K472">
        <v>0</v>
      </c>
      <c r="L472">
        <v>4008.607</v>
      </c>
      <c r="M472">
        <v>4167.0079999999998</v>
      </c>
      <c r="N472">
        <v>4195.8</v>
      </c>
      <c r="O472">
        <v>4199.6049999999996</v>
      </c>
    </row>
    <row r="473" spans="1:15">
      <c r="A473" s="17">
        <v>45432.5</v>
      </c>
      <c r="J473">
        <v>0</v>
      </c>
      <c r="K473">
        <v>0</v>
      </c>
      <c r="L473">
        <v>4170.1149999999998</v>
      </c>
      <c r="M473">
        <v>4237.3249999999998</v>
      </c>
      <c r="N473">
        <v>4038.2080000000001</v>
      </c>
      <c r="O473">
        <v>4274.6760000000004</v>
      </c>
    </row>
    <row r="474" spans="1:15">
      <c r="A474" s="17">
        <v>45432.541666666664</v>
      </c>
      <c r="J474">
        <v>0</v>
      </c>
      <c r="K474">
        <v>0</v>
      </c>
      <c r="L474">
        <v>2940.3319999999999</v>
      </c>
      <c r="M474">
        <v>2961.402</v>
      </c>
      <c r="N474">
        <v>2910.25</v>
      </c>
      <c r="O474">
        <v>2847.5569999999998</v>
      </c>
    </row>
    <row r="475" spans="1:15">
      <c r="A475" s="17">
        <v>45432.583333333336</v>
      </c>
      <c r="J475">
        <v>0</v>
      </c>
      <c r="K475">
        <v>0</v>
      </c>
      <c r="L475">
        <v>2278.98</v>
      </c>
      <c r="M475">
        <v>2407.6689999999999</v>
      </c>
      <c r="N475">
        <v>2375.1129999999998</v>
      </c>
      <c r="O475">
        <v>2426.41</v>
      </c>
    </row>
    <row r="476" spans="1:15">
      <c r="A476" s="17">
        <v>45432.625</v>
      </c>
      <c r="J476">
        <v>0</v>
      </c>
      <c r="K476">
        <v>0</v>
      </c>
      <c r="L476">
        <v>1627.2819999999999</v>
      </c>
      <c r="M476">
        <v>1758.7439999999999</v>
      </c>
      <c r="N476">
        <v>1680.1890000000001</v>
      </c>
      <c r="O476">
        <v>1752.2670000000001</v>
      </c>
    </row>
    <row r="477" spans="1:15">
      <c r="A477" s="17">
        <v>45432.666666666664</v>
      </c>
      <c r="J477">
        <v>0</v>
      </c>
      <c r="K477">
        <v>0</v>
      </c>
      <c r="L477">
        <v>2111.1320000000001</v>
      </c>
      <c r="M477">
        <v>2185.3229999999999</v>
      </c>
      <c r="N477">
        <v>2161.5340000000001</v>
      </c>
      <c r="O477">
        <v>2199.2240000000002</v>
      </c>
    </row>
    <row r="478" spans="1:15">
      <c r="A478" s="17">
        <v>45432.708333333336</v>
      </c>
      <c r="J478">
        <v>0</v>
      </c>
      <c r="K478">
        <v>0</v>
      </c>
      <c r="L478">
        <v>3666.248</v>
      </c>
      <c r="M478">
        <v>3769.752</v>
      </c>
      <c r="N478">
        <v>3716.7829999999999</v>
      </c>
      <c r="O478">
        <v>3890.8020000000001</v>
      </c>
    </row>
    <row r="479" spans="1:15">
      <c r="A479" s="17">
        <v>45432.75</v>
      </c>
      <c r="J479">
        <v>0</v>
      </c>
      <c r="K479">
        <v>0</v>
      </c>
      <c r="L479">
        <v>2459.0859999999998</v>
      </c>
      <c r="M479">
        <v>2271.5419999999999</v>
      </c>
      <c r="N479">
        <v>2486.1370000000002</v>
      </c>
      <c r="O479">
        <v>2583.7710000000002</v>
      </c>
    </row>
    <row r="480" spans="1:15">
      <c r="A480" s="17">
        <v>45432.791666666664</v>
      </c>
      <c r="J480">
        <v>0</v>
      </c>
      <c r="K480">
        <v>0</v>
      </c>
      <c r="L480">
        <v>2332.9160000000002</v>
      </c>
      <c r="M480">
        <v>1971.31</v>
      </c>
      <c r="N480">
        <v>2331.4920000000002</v>
      </c>
      <c r="O480">
        <v>2433.056</v>
      </c>
    </row>
    <row r="481" spans="1:15">
      <c r="A481" s="17">
        <v>45432.833333333336</v>
      </c>
      <c r="J481">
        <v>0</v>
      </c>
      <c r="K481">
        <v>0</v>
      </c>
      <c r="L481">
        <v>323.55599999999998</v>
      </c>
      <c r="M481">
        <v>290.3</v>
      </c>
      <c r="N481">
        <v>334.07100000000003</v>
      </c>
      <c r="O481">
        <v>371.29599999999999</v>
      </c>
    </row>
    <row r="482" spans="1:15">
      <c r="A482" s="17">
        <v>45432.875</v>
      </c>
      <c r="J482">
        <v>0</v>
      </c>
      <c r="K482">
        <v>0</v>
      </c>
      <c r="L482">
        <v>19.969000000000001</v>
      </c>
      <c r="M482">
        <v>20.225999999999999</v>
      </c>
      <c r="N482">
        <v>20.094000000000001</v>
      </c>
      <c r="O482">
        <v>20.05</v>
      </c>
    </row>
    <row r="483" spans="1:15">
      <c r="A483" s="17">
        <v>45432.916666666664</v>
      </c>
      <c r="J483">
        <v>0</v>
      </c>
      <c r="K483">
        <v>0</v>
      </c>
      <c r="L483">
        <v>-0.99</v>
      </c>
      <c r="M483">
        <v>-0.626</v>
      </c>
      <c r="N483">
        <v>-9.7000000000000003E-2</v>
      </c>
      <c r="O483">
        <v>-0.44400000000000001</v>
      </c>
    </row>
    <row r="484" spans="1:15">
      <c r="A484" s="17">
        <v>45432.958333333336</v>
      </c>
      <c r="J484">
        <v>0</v>
      </c>
      <c r="K484">
        <v>0</v>
      </c>
      <c r="L484">
        <v>-1.869</v>
      </c>
      <c r="M484">
        <v>-1.4379999999999999</v>
      </c>
      <c r="N484">
        <v>0</v>
      </c>
      <c r="O484">
        <v>-1.115</v>
      </c>
    </row>
    <row r="485" spans="1:15">
      <c r="A485" s="17">
        <v>45433</v>
      </c>
      <c r="J485">
        <v>0</v>
      </c>
      <c r="K485">
        <v>0</v>
      </c>
      <c r="L485">
        <v>-1.4390000000000001</v>
      </c>
      <c r="M485">
        <v>-1.087</v>
      </c>
      <c r="N485">
        <v>0</v>
      </c>
      <c r="O485">
        <v>-1.167</v>
      </c>
    </row>
    <row r="486" spans="1:15">
      <c r="A486" s="17">
        <v>45433.041666666664</v>
      </c>
      <c r="J486">
        <v>0</v>
      </c>
      <c r="K486">
        <v>0</v>
      </c>
      <c r="L486">
        <v>-1.343</v>
      </c>
      <c r="M486">
        <v>-1.74</v>
      </c>
      <c r="N486">
        <v>0</v>
      </c>
      <c r="O486">
        <v>-1.206</v>
      </c>
    </row>
    <row r="487" spans="1:15">
      <c r="A487" s="17">
        <v>45433.083333333336</v>
      </c>
      <c r="J487">
        <v>0</v>
      </c>
      <c r="K487">
        <v>0</v>
      </c>
      <c r="L487">
        <v>-0.99</v>
      </c>
      <c r="M487">
        <v>-1.66</v>
      </c>
      <c r="N487">
        <v>0</v>
      </c>
      <c r="O487">
        <v>-1.3879999999999999</v>
      </c>
    </row>
    <row r="488" spans="1:15">
      <c r="A488" s="17">
        <v>45433.125</v>
      </c>
      <c r="J488">
        <v>0</v>
      </c>
      <c r="K488">
        <v>0</v>
      </c>
      <c r="L488">
        <v>-0.95899999999999996</v>
      </c>
      <c r="M488">
        <v>-2.11</v>
      </c>
      <c r="N488">
        <v>0</v>
      </c>
      <c r="O488">
        <v>-1.655</v>
      </c>
    </row>
    <row r="489" spans="1:15">
      <c r="A489" s="17">
        <v>45433.166666666664</v>
      </c>
      <c r="J489">
        <v>0</v>
      </c>
      <c r="K489">
        <v>0</v>
      </c>
      <c r="L489">
        <v>-1.101</v>
      </c>
      <c r="M489">
        <v>-1.5449999999999999</v>
      </c>
      <c r="N489">
        <v>0</v>
      </c>
      <c r="O489">
        <v>-1.51</v>
      </c>
    </row>
    <row r="490" spans="1:15">
      <c r="A490" s="17">
        <v>45433.208333333336</v>
      </c>
      <c r="J490">
        <v>0</v>
      </c>
      <c r="K490">
        <v>0</v>
      </c>
      <c r="L490">
        <v>-1.2230000000000001</v>
      </c>
      <c r="M490">
        <v>-1.6659999999999999</v>
      </c>
      <c r="N490">
        <v>0</v>
      </c>
      <c r="O490">
        <v>-1.752</v>
      </c>
    </row>
    <row r="491" spans="1:15">
      <c r="A491" s="17">
        <v>45433.25</v>
      </c>
      <c r="J491">
        <v>0</v>
      </c>
      <c r="K491">
        <v>0</v>
      </c>
      <c r="L491">
        <v>-2.395</v>
      </c>
      <c r="M491">
        <v>-3.157</v>
      </c>
      <c r="N491">
        <v>0</v>
      </c>
      <c r="O491">
        <v>-1.53</v>
      </c>
    </row>
    <row r="492" spans="1:15">
      <c r="A492" s="17">
        <v>45433.291666666664</v>
      </c>
      <c r="J492">
        <v>0</v>
      </c>
      <c r="K492">
        <v>0</v>
      </c>
      <c r="L492">
        <v>158.60499999999999</v>
      </c>
      <c r="M492">
        <v>197.22399999999999</v>
      </c>
      <c r="N492">
        <v>61.329000000000001</v>
      </c>
      <c r="O492">
        <v>-0.57799999999999996</v>
      </c>
    </row>
    <row r="493" spans="1:15">
      <c r="A493" s="17">
        <v>45433.333333333336</v>
      </c>
      <c r="J493">
        <v>0</v>
      </c>
      <c r="K493">
        <v>0</v>
      </c>
      <c r="L493">
        <v>1114.653</v>
      </c>
      <c r="M493">
        <v>1431.3879999999999</v>
      </c>
      <c r="N493">
        <v>1486.2840000000001</v>
      </c>
      <c r="O493">
        <v>1480.297</v>
      </c>
    </row>
    <row r="494" spans="1:15">
      <c r="A494" s="17">
        <v>45433.375</v>
      </c>
      <c r="J494">
        <v>0</v>
      </c>
      <c r="K494">
        <v>0</v>
      </c>
      <c r="L494">
        <v>3142.7179999999998</v>
      </c>
      <c r="M494">
        <v>3159.9940000000001</v>
      </c>
      <c r="N494">
        <v>3343.0210000000002</v>
      </c>
      <c r="O494">
        <v>3323.6849999999999</v>
      </c>
    </row>
    <row r="495" spans="1:15">
      <c r="A495" s="17">
        <v>45433.416666666664</v>
      </c>
      <c r="J495">
        <v>0</v>
      </c>
      <c r="K495">
        <v>0</v>
      </c>
      <c r="L495">
        <v>3669.9070000000002</v>
      </c>
      <c r="M495">
        <v>3495.605</v>
      </c>
      <c r="N495">
        <v>3737.9940000000001</v>
      </c>
      <c r="O495">
        <v>3779.7829999999999</v>
      </c>
    </row>
    <row r="496" spans="1:15">
      <c r="A496" s="17">
        <v>45433.458333333336</v>
      </c>
      <c r="J496">
        <v>0</v>
      </c>
      <c r="K496">
        <v>0</v>
      </c>
      <c r="L496">
        <v>3598.377</v>
      </c>
      <c r="M496">
        <v>3399.181</v>
      </c>
      <c r="N496">
        <v>3645.5909999999999</v>
      </c>
      <c r="O496">
        <v>3739.09</v>
      </c>
    </row>
    <row r="497" spans="1:15">
      <c r="A497" s="17">
        <v>45433.5</v>
      </c>
      <c r="J497">
        <v>0</v>
      </c>
      <c r="K497">
        <v>0</v>
      </c>
      <c r="L497">
        <v>3456.703</v>
      </c>
      <c r="M497">
        <v>3588.5889999999999</v>
      </c>
      <c r="N497">
        <v>823.98599999999999</v>
      </c>
      <c r="O497">
        <v>3582.5810000000001</v>
      </c>
    </row>
    <row r="498" spans="1:15">
      <c r="A498" s="17">
        <v>45433.541666666664</v>
      </c>
      <c r="J498">
        <v>0</v>
      </c>
      <c r="K498">
        <v>0</v>
      </c>
      <c r="L498">
        <v>3429.36</v>
      </c>
      <c r="M498">
        <v>3572.7469999999998</v>
      </c>
      <c r="N498">
        <v>682.76900000000001</v>
      </c>
      <c r="O498">
        <v>3532.835</v>
      </c>
    </row>
    <row r="499" spans="1:15">
      <c r="A499" s="17">
        <v>45433.583333333336</v>
      </c>
      <c r="J499">
        <v>0</v>
      </c>
      <c r="K499">
        <v>0</v>
      </c>
      <c r="L499">
        <v>3734.4830000000002</v>
      </c>
      <c r="M499">
        <v>3703.6950000000002</v>
      </c>
      <c r="N499">
        <v>1275.654</v>
      </c>
      <c r="O499">
        <v>3655.1469999999999</v>
      </c>
    </row>
    <row r="500" spans="1:15">
      <c r="A500" s="17">
        <v>45433.625</v>
      </c>
      <c r="J500">
        <v>0</v>
      </c>
      <c r="K500">
        <v>0</v>
      </c>
      <c r="L500">
        <v>2780.8760000000002</v>
      </c>
      <c r="M500">
        <v>2867.6060000000002</v>
      </c>
      <c r="N500">
        <v>817.04399999999998</v>
      </c>
      <c r="O500">
        <v>2902.9569999999999</v>
      </c>
    </row>
    <row r="501" spans="1:15">
      <c r="A501" s="17">
        <v>45433.666666666664</v>
      </c>
      <c r="J501">
        <v>0</v>
      </c>
      <c r="K501">
        <v>0</v>
      </c>
      <c r="L501">
        <v>3006.1970000000001</v>
      </c>
      <c r="M501">
        <v>3008.297</v>
      </c>
      <c r="N501">
        <v>-0.17399999999999999</v>
      </c>
      <c r="O501">
        <v>2935.3919999999998</v>
      </c>
    </row>
    <row r="502" spans="1:15">
      <c r="A502" s="17">
        <v>45433.708333333336</v>
      </c>
      <c r="J502">
        <v>0</v>
      </c>
      <c r="K502">
        <v>0</v>
      </c>
      <c r="L502">
        <v>2557.1669999999999</v>
      </c>
      <c r="M502">
        <v>2686.7939999999999</v>
      </c>
      <c r="N502">
        <v>1311.7449999999999</v>
      </c>
      <c r="O502">
        <v>2739.2919999999999</v>
      </c>
    </row>
    <row r="503" spans="1:15">
      <c r="A503" s="17">
        <v>45433.75</v>
      </c>
      <c r="J503">
        <v>0</v>
      </c>
      <c r="K503">
        <v>0</v>
      </c>
      <c r="L503">
        <v>1452.2429999999999</v>
      </c>
      <c r="M503">
        <v>1544.9349999999999</v>
      </c>
      <c r="N503">
        <v>1454.1990000000001</v>
      </c>
      <c r="O503">
        <v>1554.0440000000001</v>
      </c>
    </row>
    <row r="504" spans="1:15">
      <c r="A504" s="17">
        <v>45433.791666666664</v>
      </c>
      <c r="J504">
        <v>0</v>
      </c>
      <c r="K504">
        <v>0</v>
      </c>
      <c r="L504">
        <v>2118.962</v>
      </c>
      <c r="M504">
        <v>2128.8150000000001</v>
      </c>
      <c r="N504">
        <v>2497.5349999999999</v>
      </c>
      <c r="O504">
        <v>2489.163</v>
      </c>
    </row>
    <row r="505" spans="1:15">
      <c r="A505" s="17">
        <v>45433.833333333336</v>
      </c>
      <c r="J505">
        <v>0</v>
      </c>
      <c r="K505">
        <v>0</v>
      </c>
      <c r="L505">
        <v>794.61900000000003</v>
      </c>
      <c r="M505">
        <v>776.43899999999996</v>
      </c>
      <c r="N505">
        <v>878.27800000000002</v>
      </c>
      <c r="O505">
        <v>895.45</v>
      </c>
    </row>
    <row r="506" spans="1:15">
      <c r="A506" s="17">
        <v>45433.875</v>
      </c>
      <c r="J506">
        <v>0</v>
      </c>
      <c r="K506">
        <v>0</v>
      </c>
      <c r="L506">
        <v>61.463999999999999</v>
      </c>
      <c r="M506">
        <v>58.597999999999999</v>
      </c>
      <c r="N506">
        <v>59.268000000000001</v>
      </c>
      <c r="O506">
        <v>58.404000000000003</v>
      </c>
    </row>
    <row r="507" spans="1:15">
      <c r="A507" s="17">
        <v>45433.916666666664</v>
      </c>
      <c r="J507">
        <v>0</v>
      </c>
      <c r="K507">
        <v>0</v>
      </c>
      <c r="L507">
        <v>-0.74</v>
      </c>
      <c r="M507">
        <v>-0.53400000000000003</v>
      </c>
      <c r="N507">
        <v>-1.139</v>
      </c>
      <c r="O507">
        <v>-0.42199999999999999</v>
      </c>
    </row>
    <row r="508" spans="1:15">
      <c r="A508" s="17">
        <v>45433.958333333336</v>
      </c>
      <c r="J508">
        <v>0</v>
      </c>
      <c r="K508">
        <v>0</v>
      </c>
      <c r="L508">
        <v>-1.2629999999999999</v>
      </c>
      <c r="M508">
        <v>-1.3380000000000001</v>
      </c>
      <c r="N508">
        <v>-0.86499999999999999</v>
      </c>
      <c r="O508">
        <v>-0.96799999999999997</v>
      </c>
    </row>
    <row r="509" spans="1:15">
      <c r="A509" s="17">
        <v>45434</v>
      </c>
      <c r="J509">
        <v>0</v>
      </c>
      <c r="K509">
        <v>0</v>
      </c>
      <c r="L509">
        <v>-1.349</v>
      </c>
      <c r="M509">
        <v>-0.76700000000000002</v>
      </c>
      <c r="N509">
        <v>-1.8440000000000001</v>
      </c>
      <c r="O509">
        <v>-1.2390000000000001</v>
      </c>
    </row>
    <row r="510" spans="1:15">
      <c r="A510" s="17">
        <v>45434.041666666664</v>
      </c>
      <c r="J510">
        <v>0</v>
      </c>
      <c r="K510">
        <v>0</v>
      </c>
      <c r="L510">
        <v>-1.1479999999999999</v>
      </c>
      <c r="M510">
        <v>-1.431</v>
      </c>
      <c r="N510">
        <v>-0.97299999999999998</v>
      </c>
      <c r="O510">
        <v>-1.125</v>
      </c>
    </row>
    <row r="511" spans="1:15">
      <c r="A511" s="17">
        <v>45434.083333333336</v>
      </c>
      <c r="J511">
        <v>0</v>
      </c>
      <c r="K511">
        <v>0</v>
      </c>
      <c r="L511">
        <v>-0.88500000000000001</v>
      </c>
      <c r="M511">
        <v>-1.595</v>
      </c>
      <c r="N511">
        <v>-0.54400000000000004</v>
      </c>
      <c r="O511">
        <v>-1.024</v>
      </c>
    </row>
    <row r="512" spans="1:15">
      <c r="A512" s="17">
        <v>45434.125</v>
      </c>
      <c r="J512">
        <v>0</v>
      </c>
      <c r="K512">
        <v>0</v>
      </c>
      <c r="L512">
        <v>-0.96299999999999997</v>
      </c>
      <c r="M512">
        <v>-1.52</v>
      </c>
      <c r="N512">
        <v>-1.45</v>
      </c>
      <c r="O512">
        <v>-1.2509999999999999</v>
      </c>
    </row>
    <row r="513" spans="1:15">
      <c r="A513" s="17">
        <v>45434.166666666664</v>
      </c>
      <c r="J513">
        <v>0</v>
      </c>
      <c r="K513">
        <v>0</v>
      </c>
      <c r="L513">
        <v>-1.18</v>
      </c>
      <c r="M513">
        <v>-1.478</v>
      </c>
      <c r="N513">
        <v>-1.542</v>
      </c>
      <c r="O513">
        <v>-1.38</v>
      </c>
    </row>
    <row r="514" spans="1:15">
      <c r="A514" s="17">
        <v>45434.208333333336</v>
      </c>
      <c r="J514">
        <v>0</v>
      </c>
      <c r="K514">
        <v>0</v>
      </c>
      <c r="L514">
        <v>-1.06</v>
      </c>
      <c r="M514">
        <v>-1.6539999999999999</v>
      </c>
      <c r="N514">
        <v>-1.139</v>
      </c>
      <c r="O514">
        <v>-1.5760000000000001</v>
      </c>
    </row>
    <row r="515" spans="1:15">
      <c r="A515" s="17">
        <v>45434.25</v>
      </c>
      <c r="J515">
        <v>0</v>
      </c>
      <c r="K515">
        <v>0</v>
      </c>
      <c r="L515">
        <v>-2.383</v>
      </c>
      <c r="M515">
        <v>-3.34</v>
      </c>
      <c r="N515">
        <v>-2.4009999999999998</v>
      </c>
      <c r="O515">
        <v>-2.5750000000000002</v>
      </c>
    </row>
    <row r="516" spans="1:15">
      <c r="A516" s="17">
        <v>45434.291666666664</v>
      </c>
      <c r="J516">
        <v>0</v>
      </c>
      <c r="K516">
        <v>0</v>
      </c>
      <c r="L516">
        <v>201.84399999999999</v>
      </c>
      <c r="M516">
        <v>230.99</v>
      </c>
      <c r="N516">
        <v>233.62899999999999</v>
      </c>
      <c r="O516">
        <v>223.92099999999999</v>
      </c>
    </row>
    <row r="517" spans="1:15">
      <c r="A517" s="17">
        <v>45434.333333333336</v>
      </c>
      <c r="J517">
        <v>0</v>
      </c>
      <c r="K517">
        <v>0</v>
      </c>
      <c r="L517">
        <v>1343.2650000000001</v>
      </c>
      <c r="M517">
        <v>1554.817</v>
      </c>
      <c r="N517">
        <v>1513.232</v>
      </c>
      <c r="O517">
        <v>1582.604</v>
      </c>
    </row>
    <row r="518" spans="1:15">
      <c r="A518" s="17">
        <v>45434.375</v>
      </c>
      <c r="J518">
        <v>0</v>
      </c>
      <c r="K518">
        <v>0</v>
      </c>
      <c r="L518">
        <v>2996.2869999999998</v>
      </c>
      <c r="M518">
        <v>3212.366</v>
      </c>
      <c r="N518">
        <v>3226.99</v>
      </c>
      <c r="O518">
        <v>3187.6149999999998</v>
      </c>
    </row>
    <row r="519" spans="1:15">
      <c r="A519" s="17">
        <v>45434.416666666664</v>
      </c>
      <c r="J519">
        <v>0</v>
      </c>
      <c r="K519">
        <v>0</v>
      </c>
      <c r="L519">
        <v>4003.3330000000001</v>
      </c>
      <c r="M519">
        <v>4081.0720000000001</v>
      </c>
      <c r="N519">
        <v>4086.2440000000001</v>
      </c>
      <c r="O519">
        <v>4088.0410000000002</v>
      </c>
    </row>
    <row r="520" spans="1:15">
      <c r="A520" s="17">
        <v>45434.458333333336</v>
      </c>
      <c r="J520">
        <v>0</v>
      </c>
      <c r="K520">
        <v>0</v>
      </c>
      <c r="L520">
        <v>4117.1499999999996</v>
      </c>
      <c r="M520">
        <v>4162.2030000000004</v>
      </c>
      <c r="N520">
        <v>4164.0789999999997</v>
      </c>
      <c r="O520">
        <v>4157.2370000000001</v>
      </c>
    </row>
    <row r="521" spans="1:15">
      <c r="A521" s="17">
        <v>45434.5</v>
      </c>
      <c r="J521">
        <v>0</v>
      </c>
      <c r="K521">
        <v>0</v>
      </c>
      <c r="L521">
        <v>3828.4389999999999</v>
      </c>
      <c r="M521">
        <v>3906.0439999999999</v>
      </c>
      <c r="N521">
        <v>3942.9589999999998</v>
      </c>
      <c r="O521">
        <v>3874.3809999999999</v>
      </c>
    </row>
    <row r="522" spans="1:15">
      <c r="A522" s="17">
        <v>45434.541666666664</v>
      </c>
      <c r="J522">
        <v>0</v>
      </c>
      <c r="K522">
        <v>0</v>
      </c>
      <c r="L522">
        <v>3304.8270000000002</v>
      </c>
      <c r="M522">
        <v>3394.0740000000001</v>
      </c>
      <c r="N522">
        <v>3367.924</v>
      </c>
      <c r="O522">
        <v>3357.1610000000001</v>
      </c>
    </row>
    <row r="523" spans="1:15">
      <c r="A523" s="17">
        <v>45434.583333333336</v>
      </c>
      <c r="J523">
        <v>0</v>
      </c>
      <c r="K523">
        <v>0</v>
      </c>
      <c r="L523">
        <v>3324.0650000000001</v>
      </c>
      <c r="M523">
        <v>3420.7739999999999</v>
      </c>
      <c r="N523">
        <v>3347.0509999999999</v>
      </c>
      <c r="O523">
        <v>3444.8389999999999</v>
      </c>
    </row>
    <row r="524" spans="1:15">
      <c r="A524" s="17">
        <v>45434.625</v>
      </c>
      <c r="J524">
        <v>0</v>
      </c>
      <c r="K524">
        <v>0</v>
      </c>
      <c r="L524">
        <v>3125.8139999999999</v>
      </c>
      <c r="M524">
        <v>3249.5369999999998</v>
      </c>
      <c r="N524">
        <v>3211.556</v>
      </c>
      <c r="O524">
        <v>3301.0720000000001</v>
      </c>
    </row>
    <row r="525" spans="1:15">
      <c r="A525" s="17">
        <v>45434.666666666664</v>
      </c>
      <c r="J525">
        <v>0</v>
      </c>
      <c r="K525">
        <v>0</v>
      </c>
      <c r="L525">
        <v>3598.0349999999999</v>
      </c>
      <c r="M525">
        <v>3705.4380000000001</v>
      </c>
      <c r="N525">
        <v>3657.1909999999998</v>
      </c>
      <c r="O525">
        <v>3737.4090000000001</v>
      </c>
    </row>
    <row r="526" spans="1:15">
      <c r="A526" s="17">
        <v>45434.708333333336</v>
      </c>
      <c r="J526">
        <v>0</v>
      </c>
      <c r="K526">
        <v>0</v>
      </c>
      <c r="L526">
        <v>2590.41</v>
      </c>
      <c r="M526">
        <v>2822.4929999999999</v>
      </c>
      <c r="N526">
        <v>2715.5259999999998</v>
      </c>
      <c r="O526">
        <v>2848.0839999999998</v>
      </c>
    </row>
    <row r="527" spans="1:15">
      <c r="A527" s="17">
        <v>45434.75</v>
      </c>
      <c r="J527">
        <v>0</v>
      </c>
      <c r="K527">
        <v>0</v>
      </c>
      <c r="L527">
        <v>3337.4229999999998</v>
      </c>
      <c r="M527">
        <v>3465.1930000000002</v>
      </c>
      <c r="N527">
        <v>3832.5949999999998</v>
      </c>
      <c r="O527">
        <v>3744.0529999999999</v>
      </c>
    </row>
    <row r="528" spans="1:15">
      <c r="A528" s="17">
        <v>45434.791666666664</v>
      </c>
      <c r="J528">
        <v>0</v>
      </c>
      <c r="K528">
        <v>0</v>
      </c>
      <c r="L528">
        <v>2607.9540000000002</v>
      </c>
      <c r="M528">
        <v>2676.3229999999999</v>
      </c>
      <c r="N528">
        <v>3264.2890000000002</v>
      </c>
      <c r="O528">
        <v>3311.652</v>
      </c>
    </row>
    <row r="529" spans="1:15">
      <c r="A529" s="17">
        <v>45434.833333333336</v>
      </c>
      <c r="J529">
        <v>0</v>
      </c>
      <c r="K529">
        <v>0</v>
      </c>
      <c r="L529">
        <v>1143.577</v>
      </c>
      <c r="M529">
        <v>1084.204</v>
      </c>
      <c r="N529">
        <v>1308.1949999999999</v>
      </c>
      <c r="O529">
        <v>1328.204</v>
      </c>
    </row>
    <row r="530" spans="1:15">
      <c r="A530" s="17">
        <v>45434.875</v>
      </c>
      <c r="J530">
        <v>0</v>
      </c>
      <c r="K530">
        <v>0</v>
      </c>
      <c r="L530">
        <v>82.956000000000003</v>
      </c>
      <c r="M530">
        <v>78.188999999999993</v>
      </c>
      <c r="N530">
        <v>78.977999999999994</v>
      </c>
      <c r="O530">
        <v>77.808999999999997</v>
      </c>
    </row>
    <row r="531" spans="1:15">
      <c r="A531" s="17">
        <v>45434.916666666664</v>
      </c>
      <c r="J531">
        <v>0</v>
      </c>
      <c r="K531">
        <v>0</v>
      </c>
      <c r="L531">
        <v>-0.438</v>
      </c>
      <c r="M531">
        <v>-0.41599999999999998</v>
      </c>
      <c r="N531">
        <v>-0.7</v>
      </c>
      <c r="O531">
        <v>-0.41799999999999998</v>
      </c>
    </row>
    <row r="532" spans="1:15">
      <c r="A532" s="17">
        <v>45434.958333333336</v>
      </c>
      <c r="J532">
        <v>0</v>
      </c>
      <c r="K532">
        <v>0</v>
      </c>
      <c r="L532">
        <v>-0.63600000000000001</v>
      </c>
      <c r="M532">
        <v>-0.52800000000000002</v>
      </c>
      <c r="N532">
        <v>-0.52100000000000002</v>
      </c>
      <c r="O532">
        <v>-0.51900000000000002</v>
      </c>
    </row>
    <row r="533" spans="1:15">
      <c r="A533" s="17">
        <v>45435</v>
      </c>
      <c r="J533">
        <v>0</v>
      </c>
      <c r="K533">
        <v>0</v>
      </c>
      <c r="L533">
        <v>-0.68200000000000005</v>
      </c>
      <c r="M533">
        <v>-1.357</v>
      </c>
      <c r="N533">
        <v>-0.63900000000000001</v>
      </c>
      <c r="O533">
        <v>-0.78100000000000003</v>
      </c>
    </row>
    <row r="534" spans="1:15">
      <c r="A534" s="17">
        <v>45435.041666666664</v>
      </c>
      <c r="J534">
        <v>0</v>
      </c>
      <c r="K534">
        <v>0</v>
      </c>
      <c r="L534">
        <v>-0.69899999999999995</v>
      </c>
      <c r="M534">
        <v>-1.1639999999999999</v>
      </c>
      <c r="N534">
        <v>-1.0069999999999999</v>
      </c>
      <c r="O534">
        <v>-0.79200000000000004</v>
      </c>
    </row>
    <row r="535" spans="1:15">
      <c r="A535" s="17">
        <v>45435.083333333336</v>
      </c>
      <c r="J535">
        <v>0</v>
      </c>
      <c r="K535">
        <v>0</v>
      </c>
      <c r="L535">
        <v>-0.999</v>
      </c>
      <c r="M535">
        <v>-1.3320000000000001</v>
      </c>
      <c r="N535">
        <v>-1.1639999999999999</v>
      </c>
      <c r="O535">
        <v>-1.0629999999999999</v>
      </c>
    </row>
    <row r="536" spans="1:15">
      <c r="A536" s="17">
        <v>45435.125</v>
      </c>
      <c r="J536">
        <v>0</v>
      </c>
      <c r="K536">
        <v>0</v>
      </c>
      <c r="L536">
        <v>-1.0149999999999999</v>
      </c>
      <c r="M536">
        <v>-1.109</v>
      </c>
      <c r="N536">
        <v>-1.333</v>
      </c>
      <c r="O536">
        <v>-1.119</v>
      </c>
    </row>
    <row r="537" spans="1:15">
      <c r="A537" s="17">
        <v>45435.166666666664</v>
      </c>
      <c r="J537">
        <v>0</v>
      </c>
      <c r="K537">
        <v>0</v>
      </c>
      <c r="L537">
        <v>-0.95699999999999996</v>
      </c>
      <c r="M537">
        <v>-1.1220000000000001</v>
      </c>
      <c r="N537">
        <v>-1.2769999999999999</v>
      </c>
      <c r="O537">
        <v>-1.1200000000000001</v>
      </c>
    </row>
    <row r="538" spans="1:15">
      <c r="A538" s="17">
        <v>45435.208333333336</v>
      </c>
      <c r="J538">
        <v>0</v>
      </c>
      <c r="K538">
        <v>0</v>
      </c>
      <c r="L538">
        <v>-1.1779999999999999</v>
      </c>
      <c r="M538">
        <v>-1.0549999999999999</v>
      </c>
      <c r="N538">
        <v>-0.73899999999999999</v>
      </c>
      <c r="O538">
        <v>-1.119</v>
      </c>
    </row>
    <row r="539" spans="1:15">
      <c r="A539" s="17">
        <v>45435.25</v>
      </c>
      <c r="J539">
        <v>0</v>
      </c>
      <c r="K539">
        <v>0</v>
      </c>
      <c r="L539">
        <v>-2.6019999999999999</v>
      </c>
      <c r="M539">
        <v>-2.609</v>
      </c>
      <c r="N539">
        <v>-3.0059999999999998</v>
      </c>
      <c r="O539">
        <v>-2.6440000000000001</v>
      </c>
    </row>
    <row r="540" spans="1:15">
      <c r="A540" s="17">
        <v>45435.291666666664</v>
      </c>
      <c r="J540">
        <v>0</v>
      </c>
      <c r="K540">
        <v>0</v>
      </c>
      <c r="L540">
        <v>214.38499999999999</v>
      </c>
      <c r="M540">
        <v>247.357</v>
      </c>
      <c r="N540">
        <v>236.56399999999999</v>
      </c>
      <c r="O540">
        <v>243.03700000000001</v>
      </c>
    </row>
    <row r="541" spans="1:15">
      <c r="A541" s="17">
        <v>45435.333333333336</v>
      </c>
      <c r="J541">
        <v>0</v>
      </c>
      <c r="K541">
        <v>0</v>
      </c>
      <c r="L541">
        <v>1345.306</v>
      </c>
      <c r="M541">
        <v>1570.0930000000001</v>
      </c>
      <c r="N541">
        <v>1481.9749999999999</v>
      </c>
      <c r="O541">
        <v>1600.675</v>
      </c>
    </row>
    <row r="542" spans="1:15">
      <c r="A542" s="17">
        <v>45435.375</v>
      </c>
      <c r="J542">
        <v>0</v>
      </c>
      <c r="K542">
        <v>0</v>
      </c>
      <c r="L542">
        <v>3311.2060000000001</v>
      </c>
      <c r="M542">
        <v>3573.8009999999999</v>
      </c>
      <c r="N542">
        <v>3530.7469999999998</v>
      </c>
      <c r="O542">
        <v>3538.3989999999999</v>
      </c>
    </row>
    <row r="543" spans="1:15">
      <c r="A543" s="17">
        <v>45435.416666666664</v>
      </c>
      <c r="J543">
        <v>0</v>
      </c>
      <c r="K543">
        <v>0</v>
      </c>
      <c r="L543">
        <v>4121.9880000000003</v>
      </c>
      <c r="M543">
        <v>4261.3469999999998</v>
      </c>
      <c r="N543">
        <v>4245.8649999999998</v>
      </c>
      <c r="O543">
        <v>4264.9030000000002</v>
      </c>
    </row>
    <row r="544" spans="1:15">
      <c r="A544" s="17">
        <v>45435.458333333336</v>
      </c>
      <c r="J544">
        <v>0</v>
      </c>
      <c r="K544">
        <v>0</v>
      </c>
      <c r="L544">
        <v>4261.3609999999999</v>
      </c>
      <c r="M544">
        <v>4287.6760000000004</v>
      </c>
      <c r="N544">
        <v>4307.1610000000001</v>
      </c>
      <c r="O544">
        <v>4288.0749999999998</v>
      </c>
    </row>
    <row r="545" spans="1:15">
      <c r="A545" s="17">
        <v>45435.5</v>
      </c>
      <c r="J545">
        <v>0</v>
      </c>
      <c r="K545">
        <v>0</v>
      </c>
      <c r="L545">
        <v>4281.9979999999996</v>
      </c>
      <c r="M545">
        <v>4287.4759999999997</v>
      </c>
      <c r="N545">
        <v>4307.2250000000004</v>
      </c>
      <c r="O545">
        <v>4287.53</v>
      </c>
    </row>
    <row r="546" spans="1:15">
      <c r="A546" s="17">
        <v>45435.541666666664</v>
      </c>
      <c r="J546">
        <v>0</v>
      </c>
      <c r="K546">
        <v>0</v>
      </c>
      <c r="L546">
        <v>4249.6049999999996</v>
      </c>
      <c r="M546">
        <v>4278.88</v>
      </c>
      <c r="N546">
        <v>4287.3789999999999</v>
      </c>
      <c r="O546">
        <v>4280.1620000000003</v>
      </c>
    </row>
    <row r="547" spans="1:15">
      <c r="A547" s="17">
        <v>45435.583333333336</v>
      </c>
      <c r="J547">
        <v>0</v>
      </c>
      <c r="K547">
        <v>0</v>
      </c>
      <c r="L547">
        <v>4225.0990000000002</v>
      </c>
      <c r="M547">
        <v>4285.0169999999998</v>
      </c>
      <c r="N547">
        <v>4309.6019999999999</v>
      </c>
      <c r="O547">
        <v>4285.6390000000001</v>
      </c>
    </row>
    <row r="548" spans="1:15">
      <c r="A548" s="17">
        <v>45435.625</v>
      </c>
      <c r="J548">
        <v>0</v>
      </c>
      <c r="K548">
        <v>0</v>
      </c>
      <c r="L548">
        <v>4228.4210000000003</v>
      </c>
      <c r="M548">
        <v>4286.5609999999997</v>
      </c>
      <c r="N548">
        <v>4312.9620000000004</v>
      </c>
      <c r="O548">
        <v>4286.8389999999999</v>
      </c>
    </row>
    <row r="549" spans="1:15">
      <c r="A549" s="17">
        <v>45435.666666666664</v>
      </c>
      <c r="J549">
        <v>0</v>
      </c>
      <c r="K549">
        <v>0</v>
      </c>
      <c r="L549">
        <v>4219.6210000000001</v>
      </c>
      <c r="M549">
        <v>4279.9049999999997</v>
      </c>
      <c r="N549">
        <v>4297.9260000000004</v>
      </c>
      <c r="O549">
        <v>4280.6989999999996</v>
      </c>
    </row>
    <row r="550" spans="1:15">
      <c r="A550" s="17">
        <v>45435.708333333336</v>
      </c>
      <c r="J550">
        <v>0</v>
      </c>
      <c r="K550">
        <v>0</v>
      </c>
      <c r="L550">
        <v>4127.8180000000002</v>
      </c>
      <c r="M550">
        <v>4278.68</v>
      </c>
      <c r="N550">
        <v>4240.835</v>
      </c>
      <c r="O550">
        <v>4286.42</v>
      </c>
    </row>
    <row r="551" spans="1:15">
      <c r="A551" s="17">
        <v>45435.75</v>
      </c>
      <c r="J551">
        <v>0</v>
      </c>
      <c r="K551">
        <v>0</v>
      </c>
      <c r="L551">
        <v>3336.4609999999998</v>
      </c>
      <c r="M551">
        <v>3589.3150000000001</v>
      </c>
      <c r="N551">
        <v>3946.7159999999999</v>
      </c>
      <c r="O551">
        <v>4049.3409999999999</v>
      </c>
    </row>
    <row r="552" spans="1:15">
      <c r="A552" s="17">
        <v>45435.791666666664</v>
      </c>
      <c r="J552">
        <v>0</v>
      </c>
      <c r="K552">
        <v>0</v>
      </c>
      <c r="L552">
        <v>2572.6280000000002</v>
      </c>
      <c r="M552">
        <v>2654.8290000000002</v>
      </c>
      <c r="N552">
        <v>3231.73</v>
      </c>
      <c r="O552">
        <v>3255.5990000000002</v>
      </c>
    </row>
    <row r="553" spans="1:15">
      <c r="A553" s="17">
        <v>45435.833333333336</v>
      </c>
      <c r="J553">
        <v>0</v>
      </c>
      <c r="K553">
        <v>0</v>
      </c>
      <c r="L553">
        <v>1153.606</v>
      </c>
      <c r="M553">
        <v>1093.124</v>
      </c>
      <c r="N553">
        <v>1334.069</v>
      </c>
      <c r="O553">
        <v>1331.761</v>
      </c>
    </row>
    <row r="554" spans="1:15">
      <c r="A554" s="17">
        <v>45435.875</v>
      </c>
      <c r="J554">
        <v>0</v>
      </c>
      <c r="K554">
        <v>0</v>
      </c>
      <c r="L554">
        <v>91.11</v>
      </c>
      <c r="M554">
        <v>83.539000000000001</v>
      </c>
      <c r="N554">
        <v>86.462000000000003</v>
      </c>
      <c r="O554">
        <v>83.162000000000006</v>
      </c>
    </row>
    <row r="555" spans="1:15">
      <c r="A555" s="17">
        <v>45435.916666666664</v>
      </c>
      <c r="J555">
        <v>0</v>
      </c>
      <c r="K555">
        <v>0</v>
      </c>
      <c r="L555">
        <v>-0.69799999999999995</v>
      </c>
      <c r="M555">
        <v>-0.315</v>
      </c>
      <c r="N555">
        <v>-0.29799999999999999</v>
      </c>
      <c r="O555">
        <v>-0.40200000000000002</v>
      </c>
    </row>
    <row r="556" spans="1:15">
      <c r="A556" s="17">
        <v>45435.958333333336</v>
      </c>
      <c r="J556">
        <v>0</v>
      </c>
      <c r="K556">
        <v>0</v>
      </c>
      <c r="L556">
        <v>-0.4</v>
      </c>
      <c r="M556">
        <v>-0.63700000000000001</v>
      </c>
      <c r="N556">
        <v>-0.57599999999999996</v>
      </c>
      <c r="O556">
        <v>-0.56100000000000005</v>
      </c>
    </row>
    <row r="557" spans="1:15">
      <c r="A557" s="17">
        <v>45436</v>
      </c>
      <c r="J557">
        <v>0</v>
      </c>
      <c r="K557">
        <v>0</v>
      </c>
      <c r="L557">
        <v>-0.50900000000000001</v>
      </c>
      <c r="M557">
        <v>-0.67100000000000004</v>
      </c>
      <c r="N557">
        <v>-0.70299999999999996</v>
      </c>
      <c r="O557">
        <v>-0.53</v>
      </c>
    </row>
    <row r="558" spans="1:15">
      <c r="A558" s="17">
        <v>45436.041666666664</v>
      </c>
      <c r="J558">
        <v>0</v>
      </c>
      <c r="K558">
        <v>0</v>
      </c>
      <c r="L558">
        <v>-0.77</v>
      </c>
      <c r="M558">
        <v>-0.64500000000000002</v>
      </c>
      <c r="N558">
        <v>-0.95399999999999996</v>
      </c>
      <c r="O558">
        <v>-0.60099999999999998</v>
      </c>
    </row>
    <row r="559" spans="1:15">
      <c r="A559" s="17">
        <v>45436.083333333336</v>
      </c>
      <c r="J559">
        <v>0</v>
      </c>
      <c r="K559">
        <v>0</v>
      </c>
      <c r="L559">
        <v>-0.90500000000000003</v>
      </c>
      <c r="M559">
        <v>-0.84499999999999997</v>
      </c>
      <c r="N559">
        <v>-0.75900000000000001</v>
      </c>
      <c r="O559">
        <v>-0.70799999999999996</v>
      </c>
    </row>
    <row r="560" spans="1:15">
      <c r="A560" s="17">
        <v>45436.125</v>
      </c>
      <c r="J560">
        <v>0</v>
      </c>
      <c r="K560">
        <v>0</v>
      </c>
      <c r="L560">
        <v>-1.294</v>
      </c>
      <c r="M560">
        <v>-1.1220000000000001</v>
      </c>
      <c r="N560">
        <v>-0.63900000000000001</v>
      </c>
      <c r="O560">
        <v>-0.91100000000000003</v>
      </c>
    </row>
    <row r="561" spans="1:15">
      <c r="A561" s="17">
        <v>45436.166666666664</v>
      </c>
      <c r="J561">
        <v>0</v>
      </c>
      <c r="K561">
        <v>0</v>
      </c>
      <c r="L561">
        <v>-1.1220000000000001</v>
      </c>
      <c r="M561">
        <v>-1.181</v>
      </c>
      <c r="N561">
        <v>-0.85399999999999998</v>
      </c>
      <c r="O561">
        <v>-1.302</v>
      </c>
    </row>
    <row r="562" spans="1:15">
      <c r="A562" s="17">
        <v>45436.208333333336</v>
      </c>
      <c r="J562">
        <v>0</v>
      </c>
      <c r="K562">
        <v>0</v>
      </c>
      <c r="L562">
        <v>-0.81899999999999995</v>
      </c>
      <c r="M562">
        <v>-1.3720000000000001</v>
      </c>
      <c r="N562">
        <v>-1.3720000000000001</v>
      </c>
      <c r="O562">
        <v>-1.04</v>
      </c>
    </row>
    <row r="563" spans="1:15">
      <c r="A563" s="17">
        <v>45436.25</v>
      </c>
      <c r="J563">
        <v>0</v>
      </c>
      <c r="K563">
        <v>0</v>
      </c>
      <c r="L563">
        <v>-2.7040000000000002</v>
      </c>
      <c r="M563">
        <v>-2.589</v>
      </c>
      <c r="N563">
        <v>-3.4550000000000001</v>
      </c>
      <c r="O563">
        <v>-2.9630000000000001</v>
      </c>
    </row>
    <row r="564" spans="1:15">
      <c r="A564" s="17">
        <v>45436.291666666664</v>
      </c>
      <c r="J564">
        <v>0</v>
      </c>
      <c r="K564">
        <v>0</v>
      </c>
      <c r="L564">
        <v>197.58799999999999</v>
      </c>
      <c r="M564">
        <v>229.529</v>
      </c>
      <c r="N564">
        <v>217.345</v>
      </c>
      <c r="O564">
        <v>221.01</v>
      </c>
    </row>
    <row r="565" spans="1:15">
      <c r="A565" s="17">
        <v>45436.333333333336</v>
      </c>
      <c r="J565">
        <v>0</v>
      </c>
      <c r="K565">
        <v>0</v>
      </c>
      <c r="L565">
        <v>1313.1310000000001</v>
      </c>
      <c r="M565">
        <v>1546.586</v>
      </c>
      <c r="N565">
        <v>1459.9649999999999</v>
      </c>
      <c r="O565">
        <v>1573.4960000000001</v>
      </c>
    </row>
    <row r="566" spans="1:15">
      <c r="A566" s="17">
        <v>45436.375</v>
      </c>
      <c r="J566">
        <v>0</v>
      </c>
      <c r="K566">
        <v>0</v>
      </c>
      <c r="L566">
        <v>3387.7150000000001</v>
      </c>
      <c r="M566">
        <v>3640.8760000000002</v>
      </c>
      <c r="N566">
        <v>3594.7069999999999</v>
      </c>
      <c r="O566">
        <v>3607.7330000000002</v>
      </c>
    </row>
    <row r="567" spans="1:15">
      <c r="A567" s="17">
        <v>45436.416666666664</v>
      </c>
      <c r="J567">
        <v>0</v>
      </c>
      <c r="K567">
        <v>0</v>
      </c>
      <c r="L567">
        <v>4117.74</v>
      </c>
      <c r="M567">
        <v>4264.933</v>
      </c>
      <c r="N567">
        <v>4228.2430000000004</v>
      </c>
      <c r="O567">
        <v>4267.9089999999997</v>
      </c>
    </row>
    <row r="568" spans="1:15">
      <c r="A568" s="17">
        <v>45436.458333333336</v>
      </c>
      <c r="J568">
        <v>0</v>
      </c>
      <c r="K568">
        <v>0</v>
      </c>
      <c r="L568">
        <v>4202.8130000000001</v>
      </c>
      <c r="M568">
        <v>4288.2370000000001</v>
      </c>
      <c r="N568">
        <v>4306.5789999999997</v>
      </c>
      <c r="O568">
        <v>4288.63</v>
      </c>
    </row>
    <row r="569" spans="1:15">
      <c r="A569" s="17">
        <v>45436.5</v>
      </c>
      <c r="J569">
        <v>0</v>
      </c>
      <c r="K569">
        <v>0</v>
      </c>
      <c r="L569">
        <v>4266.857</v>
      </c>
      <c r="M569">
        <v>4282.6040000000003</v>
      </c>
      <c r="N569">
        <v>4301.9260000000004</v>
      </c>
      <c r="O569">
        <v>4282.2870000000003</v>
      </c>
    </row>
    <row r="570" spans="1:15">
      <c r="A570" s="17">
        <v>45436.541666666664</v>
      </c>
      <c r="J570">
        <v>0</v>
      </c>
      <c r="K570">
        <v>0</v>
      </c>
      <c r="L570">
        <v>4252.8739999999998</v>
      </c>
      <c r="M570">
        <v>4285.8590000000004</v>
      </c>
      <c r="N570">
        <v>4305.9040000000005</v>
      </c>
      <c r="O570">
        <v>4286.3059999999996</v>
      </c>
    </row>
    <row r="571" spans="1:15">
      <c r="A571" s="17">
        <v>45436.583333333336</v>
      </c>
      <c r="J571">
        <v>0</v>
      </c>
      <c r="K571">
        <v>0</v>
      </c>
      <c r="L571">
        <v>4237.8339999999998</v>
      </c>
      <c r="M571">
        <v>4281.3999999999996</v>
      </c>
      <c r="N571">
        <v>4295.085</v>
      </c>
      <c r="O571">
        <v>4281.875</v>
      </c>
    </row>
    <row r="572" spans="1:15">
      <c r="A572" s="17">
        <v>45436.625</v>
      </c>
      <c r="J572">
        <v>0</v>
      </c>
      <c r="K572">
        <v>0</v>
      </c>
      <c r="L572">
        <v>3697.1390000000001</v>
      </c>
      <c r="M572">
        <v>3737.2489999999998</v>
      </c>
      <c r="N572">
        <v>3761.4290000000001</v>
      </c>
      <c r="O572">
        <v>3737.57</v>
      </c>
    </row>
    <row r="573" spans="1:15">
      <c r="A573" s="17">
        <v>45436.666666666664</v>
      </c>
      <c r="J573">
        <v>0</v>
      </c>
      <c r="K573">
        <v>0</v>
      </c>
      <c r="L573">
        <v>2181.221</v>
      </c>
      <c r="M573">
        <v>2181.1170000000002</v>
      </c>
      <c r="N573">
        <v>2181.5219999999999</v>
      </c>
      <c r="O573">
        <v>2181.7730000000001</v>
      </c>
    </row>
    <row r="574" spans="1:15">
      <c r="A574" s="17">
        <v>45436.708333333336</v>
      </c>
      <c r="J574">
        <v>0</v>
      </c>
      <c r="K574">
        <v>0</v>
      </c>
      <c r="L574">
        <v>2206.6010000000001</v>
      </c>
      <c r="M574">
        <v>2209.5230000000001</v>
      </c>
      <c r="N574">
        <v>2211.442</v>
      </c>
      <c r="O574">
        <v>2208.5210000000002</v>
      </c>
    </row>
    <row r="575" spans="1:15">
      <c r="A575" s="17">
        <v>45436.75</v>
      </c>
      <c r="J575">
        <v>0</v>
      </c>
      <c r="K575">
        <v>0</v>
      </c>
      <c r="L575">
        <v>2727.9059999999999</v>
      </c>
      <c r="M575">
        <v>2818.6790000000001</v>
      </c>
      <c r="N575">
        <v>3059.8490000000002</v>
      </c>
      <c r="O575">
        <v>3108.7579999999998</v>
      </c>
    </row>
    <row r="576" spans="1:15">
      <c r="A576" s="17">
        <v>45436.791666666664</v>
      </c>
      <c r="J576">
        <v>0</v>
      </c>
      <c r="K576">
        <v>0</v>
      </c>
      <c r="L576">
        <v>2589.806</v>
      </c>
      <c r="M576">
        <v>2665.6990000000001</v>
      </c>
      <c r="N576">
        <v>3242.7170000000001</v>
      </c>
      <c r="O576">
        <v>3297.8380000000002</v>
      </c>
    </row>
    <row r="577" spans="1:15">
      <c r="A577" s="17">
        <v>45436.833333333336</v>
      </c>
      <c r="J577">
        <v>0</v>
      </c>
      <c r="K577">
        <v>0</v>
      </c>
      <c r="L577">
        <v>1166.675</v>
      </c>
      <c r="M577">
        <v>1102.1669999999999</v>
      </c>
      <c r="N577">
        <v>1342.769</v>
      </c>
      <c r="O577">
        <v>1359.9739999999999</v>
      </c>
    </row>
    <row r="578" spans="1:15">
      <c r="A578" s="17">
        <v>45436.875</v>
      </c>
      <c r="J578">
        <v>0</v>
      </c>
      <c r="K578">
        <v>0</v>
      </c>
      <c r="L578">
        <v>88.353999999999999</v>
      </c>
      <c r="M578">
        <v>80.831999999999994</v>
      </c>
      <c r="N578">
        <v>84.188999999999993</v>
      </c>
      <c r="O578">
        <v>82.341999999999999</v>
      </c>
    </row>
    <row r="579" spans="1:15">
      <c r="A579" s="17">
        <v>45436.916666666664</v>
      </c>
      <c r="J579">
        <v>0</v>
      </c>
      <c r="K579">
        <v>0</v>
      </c>
      <c r="L579">
        <v>-0.19800000000000001</v>
      </c>
      <c r="M579">
        <v>-0.20200000000000001</v>
      </c>
      <c r="N579">
        <v>-0.183</v>
      </c>
      <c r="O579">
        <v>-0.19400000000000001</v>
      </c>
    </row>
    <row r="580" spans="1:15">
      <c r="A580" s="17">
        <v>45436.958333333336</v>
      </c>
      <c r="J580">
        <v>0</v>
      </c>
      <c r="K580">
        <v>0</v>
      </c>
      <c r="L580">
        <v>-0.34100000000000003</v>
      </c>
      <c r="M580">
        <v>-0.42499999999999999</v>
      </c>
      <c r="N580">
        <v>-0.41699999999999998</v>
      </c>
      <c r="O580">
        <v>-0.32400000000000001</v>
      </c>
    </row>
    <row r="581" spans="1:15">
      <c r="A581" s="17">
        <v>45437</v>
      </c>
      <c r="J581">
        <v>0</v>
      </c>
      <c r="K581">
        <v>0</v>
      </c>
      <c r="L581">
        <v>-0.40899999999999997</v>
      </c>
      <c r="M581">
        <v>-0.66</v>
      </c>
      <c r="N581">
        <v>-0.187</v>
      </c>
      <c r="O581">
        <v>-0.49299999999999999</v>
      </c>
    </row>
    <row r="582" spans="1:15">
      <c r="A582" s="17">
        <v>45437.041666666664</v>
      </c>
      <c r="J582">
        <v>0</v>
      </c>
      <c r="K582">
        <v>0</v>
      </c>
      <c r="L582">
        <v>-0.55900000000000005</v>
      </c>
      <c r="M582">
        <v>-0.57599999999999996</v>
      </c>
      <c r="N582">
        <v>-0.48199999999999998</v>
      </c>
      <c r="O582">
        <v>-0.64300000000000002</v>
      </c>
    </row>
    <row r="583" spans="1:15">
      <c r="A583" s="17">
        <v>45437.083333333336</v>
      </c>
      <c r="J583">
        <v>0</v>
      </c>
      <c r="K583">
        <v>0</v>
      </c>
      <c r="L583">
        <v>-0.626</v>
      </c>
      <c r="M583">
        <v>-1.147</v>
      </c>
      <c r="N583">
        <v>-0.77800000000000002</v>
      </c>
      <c r="O583">
        <v>-0.76100000000000001</v>
      </c>
    </row>
    <row r="584" spans="1:15">
      <c r="A584" s="17">
        <v>45437.125</v>
      </c>
      <c r="J584">
        <v>0</v>
      </c>
      <c r="K584">
        <v>0</v>
      </c>
      <c r="L584">
        <v>-0.72699999999999998</v>
      </c>
      <c r="M584">
        <v>-0.54700000000000004</v>
      </c>
      <c r="N584">
        <v>-0.95399999999999996</v>
      </c>
      <c r="O584">
        <v>-0.92900000000000005</v>
      </c>
    </row>
    <row r="585" spans="1:15">
      <c r="A585" s="17">
        <v>45437.166666666664</v>
      </c>
      <c r="J585">
        <v>0</v>
      </c>
      <c r="K585">
        <v>0</v>
      </c>
      <c r="L585">
        <v>-0.79500000000000004</v>
      </c>
      <c r="M585">
        <v>-0.57899999999999996</v>
      </c>
      <c r="N585">
        <v>-0.33700000000000002</v>
      </c>
      <c r="O585">
        <v>-0.90400000000000003</v>
      </c>
    </row>
    <row r="586" spans="1:15">
      <c r="A586" s="17">
        <v>45437.208333333336</v>
      </c>
      <c r="J586">
        <v>0</v>
      </c>
      <c r="K586">
        <v>0</v>
      </c>
      <c r="L586">
        <v>-1.0680000000000001</v>
      </c>
      <c r="M586">
        <v>-0.73099999999999998</v>
      </c>
      <c r="N586">
        <v>-0.68500000000000005</v>
      </c>
      <c r="O586">
        <v>-0.91200000000000003</v>
      </c>
    </row>
    <row r="587" spans="1:15">
      <c r="A587" s="17">
        <v>45437.25</v>
      </c>
      <c r="J587">
        <v>0</v>
      </c>
      <c r="K587">
        <v>0</v>
      </c>
      <c r="L587">
        <v>-2.4870000000000001</v>
      </c>
      <c r="M587">
        <v>-3.54</v>
      </c>
      <c r="N587">
        <v>-3.7669999999999999</v>
      </c>
      <c r="O587">
        <v>-2.5659999999999998</v>
      </c>
    </row>
    <row r="588" spans="1:15">
      <c r="A588" s="17">
        <v>45437.291666666664</v>
      </c>
      <c r="J588">
        <v>0</v>
      </c>
      <c r="K588">
        <v>0</v>
      </c>
      <c r="L588">
        <v>156.95099999999999</v>
      </c>
      <c r="M588">
        <v>208.74100000000001</v>
      </c>
      <c r="N588">
        <v>243.321</v>
      </c>
      <c r="O588">
        <v>245.35300000000001</v>
      </c>
    </row>
    <row r="589" spans="1:15">
      <c r="A589" s="17">
        <v>45437.333333333336</v>
      </c>
      <c r="J589">
        <v>0</v>
      </c>
      <c r="K589">
        <v>0</v>
      </c>
      <c r="L589">
        <v>970.47199999999998</v>
      </c>
      <c r="M589">
        <v>1267.0450000000001</v>
      </c>
      <c r="N589">
        <v>1518.434</v>
      </c>
      <c r="O589">
        <v>1595.7180000000001</v>
      </c>
    </row>
    <row r="590" spans="1:15">
      <c r="A590" s="17">
        <v>45437.375</v>
      </c>
      <c r="J590">
        <v>0</v>
      </c>
      <c r="K590">
        <v>0</v>
      </c>
      <c r="L590">
        <v>2439.1419999999998</v>
      </c>
      <c r="M590">
        <v>2803.9540000000002</v>
      </c>
      <c r="N590">
        <v>3634.7</v>
      </c>
      <c r="O590">
        <v>3628.1970000000001</v>
      </c>
    </row>
    <row r="591" spans="1:15">
      <c r="A591" s="17">
        <v>45437.416666666664</v>
      </c>
      <c r="J591">
        <v>0</v>
      </c>
      <c r="K591">
        <v>0</v>
      </c>
      <c r="L591">
        <v>3329.8209999999999</v>
      </c>
      <c r="M591">
        <v>3582.4879999999998</v>
      </c>
      <c r="N591">
        <v>4268.5060000000003</v>
      </c>
      <c r="O591">
        <v>4268.4040000000005</v>
      </c>
    </row>
    <row r="592" spans="1:15">
      <c r="A592" s="17">
        <v>45437.458333333336</v>
      </c>
      <c r="J592">
        <v>0</v>
      </c>
      <c r="K592">
        <v>0</v>
      </c>
      <c r="L592">
        <v>3794.0610000000001</v>
      </c>
      <c r="M592">
        <v>4033.8090000000002</v>
      </c>
      <c r="N592">
        <v>4286.8980000000001</v>
      </c>
      <c r="O592">
        <v>4282.2049999999999</v>
      </c>
    </row>
    <row r="593" spans="1:15">
      <c r="A593" s="17">
        <v>45437.5</v>
      </c>
      <c r="J593">
        <v>0</v>
      </c>
      <c r="K593">
        <v>0</v>
      </c>
      <c r="L593">
        <v>4061.63</v>
      </c>
      <c r="M593">
        <v>4234.9390000000003</v>
      </c>
      <c r="N593">
        <v>4287.8010000000004</v>
      </c>
      <c r="O593">
        <v>4285.16</v>
      </c>
    </row>
    <row r="594" spans="1:15">
      <c r="A594" s="17">
        <v>45437.541666666664</v>
      </c>
      <c r="J594">
        <v>0</v>
      </c>
      <c r="K594">
        <v>0</v>
      </c>
      <c r="L594">
        <v>4204.8109999999997</v>
      </c>
      <c r="M594">
        <v>4272.0569999999998</v>
      </c>
      <c r="N594">
        <v>4285.0360000000001</v>
      </c>
      <c r="O594">
        <v>4279.8620000000001</v>
      </c>
    </row>
    <row r="595" spans="1:15">
      <c r="A595" s="17">
        <v>45437.583333333336</v>
      </c>
      <c r="J595">
        <v>0</v>
      </c>
      <c r="K595">
        <v>0</v>
      </c>
      <c r="L595">
        <v>4190.482</v>
      </c>
      <c r="M595">
        <v>4259.5829999999996</v>
      </c>
      <c r="N595">
        <v>4251.1499999999996</v>
      </c>
      <c r="O595">
        <v>4271.1989999999996</v>
      </c>
    </row>
    <row r="596" spans="1:15">
      <c r="A596" s="17">
        <v>45437.625</v>
      </c>
      <c r="J596">
        <v>0</v>
      </c>
      <c r="K596">
        <v>0</v>
      </c>
      <c r="L596">
        <v>4141.009</v>
      </c>
      <c r="M596">
        <v>4261.2669999999998</v>
      </c>
      <c r="N596">
        <v>4249.6970000000001</v>
      </c>
      <c r="O596">
        <v>4272.96</v>
      </c>
    </row>
    <row r="597" spans="1:15">
      <c r="A597" s="17">
        <v>45437.666666666664</v>
      </c>
      <c r="J597">
        <v>0</v>
      </c>
      <c r="K597">
        <v>0</v>
      </c>
      <c r="L597">
        <v>4083.7890000000002</v>
      </c>
      <c r="M597">
        <v>4198.1880000000001</v>
      </c>
      <c r="N597">
        <v>4241.1350000000002</v>
      </c>
      <c r="O597">
        <v>4256.7619999999997</v>
      </c>
    </row>
    <row r="598" spans="1:15">
      <c r="A598" s="17">
        <v>45437.708333333336</v>
      </c>
      <c r="J598">
        <v>0</v>
      </c>
      <c r="K598">
        <v>0</v>
      </c>
      <c r="L598">
        <v>3833.1109999999999</v>
      </c>
      <c r="M598">
        <v>4029.4369999999999</v>
      </c>
      <c r="N598">
        <v>4229.6210000000001</v>
      </c>
      <c r="O598">
        <v>4266.3829999999998</v>
      </c>
    </row>
    <row r="599" spans="1:15">
      <c r="A599" s="17">
        <v>45437.75</v>
      </c>
      <c r="J599">
        <v>0</v>
      </c>
      <c r="K599">
        <v>0</v>
      </c>
      <c r="L599">
        <v>3406.0659999999998</v>
      </c>
      <c r="M599">
        <v>3588.348</v>
      </c>
      <c r="N599">
        <v>4015.777</v>
      </c>
      <c r="O599">
        <v>4095.049</v>
      </c>
    </row>
    <row r="600" spans="1:15">
      <c r="A600" s="17">
        <v>45437.791666666664</v>
      </c>
      <c r="J600">
        <v>0</v>
      </c>
      <c r="K600">
        <v>0</v>
      </c>
      <c r="L600">
        <v>2607.4589999999998</v>
      </c>
      <c r="M600">
        <v>2701.0369999999998</v>
      </c>
      <c r="N600">
        <v>3287.3380000000002</v>
      </c>
      <c r="O600">
        <v>3342.7869999999998</v>
      </c>
    </row>
    <row r="601" spans="1:15">
      <c r="A601" s="17">
        <v>45437.833333333336</v>
      </c>
      <c r="J601">
        <v>0</v>
      </c>
      <c r="K601">
        <v>0</v>
      </c>
      <c r="L601">
        <v>1057.1489999999999</v>
      </c>
      <c r="M601">
        <v>1000.256</v>
      </c>
      <c r="N601">
        <v>1212.614</v>
      </c>
      <c r="O601">
        <v>1225.047</v>
      </c>
    </row>
    <row r="602" spans="1:15">
      <c r="A602" s="17">
        <v>45437.875</v>
      </c>
      <c r="J602">
        <v>0</v>
      </c>
      <c r="K602">
        <v>0</v>
      </c>
      <c r="L602">
        <v>120.82</v>
      </c>
      <c r="M602">
        <v>111.331</v>
      </c>
      <c r="N602">
        <v>114.983</v>
      </c>
      <c r="O602">
        <v>112.289</v>
      </c>
    </row>
    <row r="603" spans="1:15">
      <c r="A603" s="17">
        <v>45437.916666666664</v>
      </c>
      <c r="J603">
        <v>0</v>
      </c>
      <c r="K603">
        <v>0</v>
      </c>
      <c r="L603">
        <v>-0.48099999999999998</v>
      </c>
      <c r="M603">
        <v>-0.497</v>
      </c>
      <c r="N603">
        <v>-0.54900000000000004</v>
      </c>
      <c r="O603">
        <v>-0.50900000000000001</v>
      </c>
    </row>
    <row r="604" spans="1:15">
      <c r="A604" s="17">
        <v>45437.958333333336</v>
      </c>
      <c r="J604">
        <v>0</v>
      </c>
      <c r="K604">
        <v>0</v>
      </c>
      <c r="L604">
        <v>-0.34100000000000003</v>
      </c>
      <c r="M604">
        <v>-0.53100000000000003</v>
      </c>
      <c r="N604">
        <v>-0.434</v>
      </c>
      <c r="O604">
        <v>-0.25700000000000001</v>
      </c>
    </row>
    <row r="605" spans="1:15">
      <c r="A605" s="17">
        <v>45438</v>
      </c>
      <c r="J605">
        <v>0</v>
      </c>
      <c r="K605">
        <v>0</v>
      </c>
      <c r="L605">
        <v>-0.39700000000000002</v>
      </c>
      <c r="M605">
        <v>-0.65200000000000002</v>
      </c>
      <c r="N605">
        <v>-0.59899999999999998</v>
      </c>
      <c r="O605">
        <v>-0.48399999999999999</v>
      </c>
    </row>
    <row r="606" spans="1:15">
      <c r="A606" s="17">
        <v>45438.041666666664</v>
      </c>
      <c r="J606">
        <v>0</v>
      </c>
      <c r="K606">
        <v>0</v>
      </c>
      <c r="L606">
        <v>-0.52600000000000002</v>
      </c>
      <c r="M606">
        <v>-1.3480000000000001</v>
      </c>
      <c r="N606">
        <v>0</v>
      </c>
      <c r="O606">
        <v>-0.627</v>
      </c>
    </row>
    <row r="607" spans="1:15">
      <c r="A607" s="17">
        <v>45438.083333333336</v>
      </c>
      <c r="J607">
        <v>0</v>
      </c>
      <c r="K607">
        <v>0</v>
      </c>
      <c r="L607">
        <v>-0.66</v>
      </c>
      <c r="M607">
        <v>-0.83799999999999997</v>
      </c>
      <c r="N607">
        <v>-0.752</v>
      </c>
      <c r="O607">
        <v>-0.86099999999999999</v>
      </c>
    </row>
    <row r="608" spans="1:15">
      <c r="A608" s="17">
        <v>45438.125</v>
      </c>
      <c r="J608">
        <v>0</v>
      </c>
      <c r="K608">
        <v>0</v>
      </c>
      <c r="L608">
        <v>-0.71099999999999997</v>
      </c>
      <c r="M608">
        <v>-0.82399999999999995</v>
      </c>
      <c r="N608">
        <v>-0.89500000000000002</v>
      </c>
      <c r="O608">
        <v>-0.93700000000000006</v>
      </c>
    </row>
    <row r="609" spans="1:15">
      <c r="A609" s="17">
        <v>45438.166666666664</v>
      </c>
      <c r="J609">
        <v>0</v>
      </c>
      <c r="K609">
        <v>0</v>
      </c>
      <c r="L609">
        <v>-1.0780000000000001</v>
      </c>
      <c r="M609">
        <v>-1.4630000000000001</v>
      </c>
      <c r="N609">
        <v>-0.85099999999999998</v>
      </c>
      <c r="O609">
        <v>-1.0289999999999999</v>
      </c>
    </row>
    <row r="610" spans="1:15">
      <c r="A610" s="17">
        <v>45438.208333333336</v>
      </c>
      <c r="J610">
        <v>0</v>
      </c>
      <c r="K610">
        <v>0</v>
      </c>
      <c r="L610">
        <v>-0.88600000000000001</v>
      </c>
      <c r="M610">
        <v>-1.256</v>
      </c>
      <c r="N610">
        <v>-0.185</v>
      </c>
      <c r="O610">
        <v>-1.046</v>
      </c>
    </row>
    <row r="611" spans="1:15">
      <c r="A611" s="17">
        <v>45438.25</v>
      </c>
      <c r="J611">
        <v>0</v>
      </c>
      <c r="K611">
        <v>0</v>
      </c>
      <c r="L611">
        <v>-3.044</v>
      </c>
      <c r="M611">
        <v>-3.2519999999999998</v>
      </c>
      <c r="N611">
        <v>-3.9</v>
      </c>
      <c r="O611">
        <v>-3.83</v>
      </c>
    </row>
    <row r="612" spans="1:15">
      <c r="A612" s="17">
        <v>45438.291666666664</v>
      </c>
      <c r="J612">
        <v>0</v>
      </c>
      <c r="K612">
        <v>0</v>
      </c>
      <c r="L612">
        <v>149.476</v>
      </c>
      <c r="M612">
        <v>192.15</v>
      </c>
      <c r="N612">
        <v>244.02799999999999</v>
      </c>
      <c r="O612">
        <v>246.53800000000001</v>
      </c>
    </row>
    <row r="613" spans="1:15">
      <c r="A613" s="17">
        <v>45438.333333333336</v>
      </c>
      <c r="J613">
        <v>0</v>
      </c>
      <c r="K613">
        <v>0</v>
      </c>
      <c r="L613">
        <v>937.16899999999998</v>
      </c>
      <c r="M613">
        <v>1207.068</v>
      </c>
      <c r="N613">
        <v>1467.1990000000001</v>
      </c>
      <c r="O613">
        <v>1560.018</v>
      </c>
    </row>
    <row r="614" spans="1:15">
      <c r="A614" s="17">
        <v>45438.375</v>
      </c>
      <c r="J614">
        <v>0</v>
      </c>
      <c r="K614">
        <v>0</v>
      </c>
      <c r="L614">
        <v>2423.0729999999999</v>
      </c>
      <c r="M614">
        <v>2784.6759999999999</v>
      </c>
      <c r="N614">
        <v>3586.9769999999999</v>
      </c>
      <c r="O614">
        <v>3555.7759999999998</v>
      </c>
    </row>
    <row r="615" spans="1:15">
      <c r="A615" s="17">
        <v>45438.416666666664</v>
      </c>
      <c r="J615">
        <v>0</v>
      </c>
      <c r="K615">
        <v>0</v>
      </c>
      <c r="L615">
        <v>3276.7669999999998</v>
      </c>
      <c r="M615">
        <v>3521.8870000000002</v>
      </c>
      <c r="N615">
        <v>4171.1930000000002</v>
      </c>
      <c r="O615">
        <v>4210.8410000000003</v>
      </c>
    </row>
    <row r="616" spans="1:15">
      <c r="A616" s="17">
        <v>45438.458333333336</v>
      </c>
      <c r="J616">
        <v>0</v>
      </c>
      <c r="K616">
        <v>0</v>
      </c>
      <c r="L616">
        <v>3615.9189999999999</v>
      </c>
      <c r="M616">
        <v>3827.7829999999999</v>
      </c>
      <c r="N616">
        <v>4149.3149999999996</v>
      </c>
      <c r="O616">
        <v>4199.0190000000002</v>
      </c>
    </row>
    <row r="617" spans="1:15">
      <c r="A617" s="17">
        <v>45438.5</v>
      </c>
      <c r="J617">
        <v>0</v>
      </c>
      <c r="K617">
        <v>0</v>
      </c>
      <c r="L617">
        <v>3894.1439999999998</v>
      </c>
      <c r="M617">
        <v>4088.1869999999999</v>
      </c>
      <c r="N617">
        <v>4164.9219999999996</v>
      </c>
      <c r="O617">
        <v>4202.8109999999997</v>
      </c>
    </row>
    <row r="618" spans="1:15">
      <c r="A618" s="17">
        <v>45438.541666666664</v>
      </c>
      <c r="J618">
        <v>0</v>
      </c>
      <c r="K618">
        <v>0</v>
      </c>
      <c r="L618">
        <v>4090.5050000000001</v>
      </c>
      <c r="M618">
        <v>4206.0349999999999</v>
      </c>
      <c r="N618">
        <v>4213.3280000000004</v>
      </c>
      <c r="O618">
        <v>4244.1329999999998</v>
      </c>
    </row>
    <row r="619" spans="1:15">
      <c r="A619" s="17">
        <v>45438.583333333336</v>
      </c>
      <c r="J619">
        <v>0</v>
      </c>
      <c r="K619">
        <v>0</v>
      </c>
      <c r="L619">
        <v>3979.09</v>
      </c>
      <c r="M619">
        <v>4114.884</v>
      </c>
      <c r="N619">
        <v>4085.2080000000001</v>
      </c>
      <c r="O619">
        <v>4134.7110000000002</v>
      </c>
    </row>
    <row r="620" spans="1:15">
      <c r="A620" s="17">
        <v>45438.625</v>
      </c>
      <c r="J620">
        <v>0</v>
      </c>
      <c r="K620">
        <v>0</v>
      </c>
      <c r="L620">
        <v>30.454000000000001</v>
      </c>
      <c r="M620">
        <v>28.329000000000001</v>
      </c>
      <c r="N620">
        <v>32.981999999999999</v>
      </c>
      <c r="O620">
        <v>31.245000000000001</v>
      </c>
    </row>
    <row r="621" spans="1:15">
      <c r="A621" s="17">
        <v>45438.666666666664</v>
      </c>
      <c r="J621">
        <v>0</v>
      </c>
      <c r="K621">
        <v>0</v>
      </c>
      <c r="L621">
        <v>14.478</v>
      </c>
      <c r="M621">
        <v>13.912000000000001</v>
      </c>
      <c r="N621">
        <v>13.757999999999999</v>
      </c>
      <c r="O621">
        <v>13.779</v>
      </c>
    </row>
    <row r="622" spans="1:15">
      <c r="A622" s="17">
        <v>45438.708333333336</v>
      </c>
      <c r="J622">
        <v>0</v>
      </c>
      <c r="K622">
        <v>0</v>
      </c>
      <c r="L622">
        <v>3658.6390000000001</v>
      </c>
      <c r="M622">
        <v>3844.3249999999998</v>
      </c>
      <c r="N622">
        <v>4060.1190000000001</v>
      </c>
      <c r="O622">
        <v>4132.7169999999996</v>
      </c>
    </row>
    <row r="623" spans="1:15">
      <c r="A623" s="17">
        <v>45438.75</v>
      </c>
      <c r="J623">
        <v>0</v>
      </c>
      <c r="K623">
        <v>0</v>
      </c>
      <c r="L623">
        <v>3080.2310000000002</v>
      </c>
      <c r="M623">
        <v>3250.498</v>
      </c>
      <c r="N623">
        <v>3617.9050000000002</v>
      </c>
      <c r="O623">
        <v>3718.42</v>
      </c>
    </row>
    <row r="624" spans="1:15">
      <c r="A624" s="17">
        <v>45438.791666666664</v>
      </c>
      <c r="J624">
        <v>0</v>
      </c>
      <c r="K624">
        <v>0</v>
      </c>
      <c r="L624">
        <v>1750.8779999999999</v>
      </c>
      <c r="M624">
        <v>1832.424</v>
      </c>
      <c r="N624">
        <v>2089.0309999999999</v>
      </c>
      <c r="O624">
        <v>2154.4070000000002</v>
      </c>
    </row>
    <row r="625" spans="1:15">
      <c r="A625" s="17">
        <v>45438.833333333336</v>
      </c>
      <c r="J625">
        <v>0</v>
      </c>
      <c r="K625">
        <v>0</v>
      </c>
      <c r="L625">
        <v>888.15200000000004</v>
      </c>
      <c r="M625">
        <v>867.32</v>
      </c>
      <c r="N625">
        <v>969.75800000000004</v>
      </c>
      <c r="O625">
        <v>981.25699999999995</v>
      </c>
    </row>
    <row r="626" spans="1:15">
      <c r="A626" s="17">
        <v>45438.875</v>
      </c>
      <c r="J626">
        <v>0</v>
      </c>
      <c r="K626">
        <v>0</v>
      </c>
      <c r="L626">
        <v>161.92599999999999</v>
      </c>
      <c r="M626">
        <v>154.16999999999999</v>
      </c>
      <c r="N626">
        <v>157.691</v>
      </c>
      <c r="O626">
        <v>157.06200000000001</v>
      </c>
    </row>
    <row r="627" spans="1:15">
      <c r="A627" s="17">
        <v>45438.916666666664</v>
      </c>
      <c r="J627">
        <v>0</v>
      </c>
      <c r="K627">
        <v>0</v>
      </c>
      <c r="L627">
        <v>-0.316</v>
      </c>
      <c r="M627">
        <v>-0.314</v>
      </c>
      <c r="N627">
        <v>-0.30399999999999999</v>
      </c>
      <c r="O627">
        <v>-0.30499999999999999</v>
      </c>
    </row>
    <row r="628" spans="1:15">
      <c r="A628" s="17">
        <v>45438.958333333336</v>
      </c>
      <c r="J628">
        <v>0</v>
      </c>
      <c r="K628">
        <v>0</v>
      </c>
      <c r="L628">
        <v>-0.45900000000000002</v>
      </c>
      <c r="M628">
        <v>-0.57699999999999996</v>
      </c>
      <c r="N628">
        <v>-0.48399999999999999</v>
      </c>
      <c r="O628">
        <v>-0.34200000000000003</v>
      </c>
    </row>
    <row r="629" spans="1:15">
      <c r="A629" s="17">
        <v>45439</v>
      </c>
      <c r="J629">
        <v>0</v>
      </c>
      <c r="K629">
        <v>0</v>
      </c>
      <c r="L629">
        <v>-0.71899999999999997</v>
      </c>
      <c r="M629">
        <v>-0.69399999999999995</v>
      </c>
      <c r="N629">
        <v>-0.22900000000000001</v>
      </c>
      <c r="O629">
        <v>-0.65800000000000003</v>
      </c>
    </row>
    <row r="630" spans="1:15">
      <c r="A630" s="17">
        <v>45439.041666666664</v>
      </c>
      <c r="J630">
        <v>0</v>
      </c>
      <c r="K630">
        <v>0</v>
      </c>
      <c r="L630">
        <v>-0.65200000000000002</v>
      </c>
      <c r="M630">
        <v>-1.3320000000000001</v>
      </c>
      <c r="N630">
        <v>-0.57399999999999995</v>
      </c>
      <c r="O630">
        <v>-0.88700000000000001</v>
      </c>
    </row>
    <row r="631" spans="1:15">
      <c r="A631" s="17">
        <v>45439.083333333336</v>
      </c>
      <c r="J631">
        <v>0</v>
      </c>
      <c r="K631">
        <v>0</v>
      </c>
      <c r="L631">
        <v>-0.73599999999999999</v>
      </c>
      <c r="M631">
        <v>-0.94499999999999995</v>
      </c>
      <c r="N631">
        <v>-0.878</v>
      </c>
      <c r="O631">
        <v>-0.87</v>
      </c>
    </row>
    <row r="632" spans="1:15">
      <c r="A632" s="17">
        <v>45439.125</v>
      </c>
      <c r="J632">
        <v>0</v>
      </c>
      <c r="K632">
        <v>0</v>
      </c>
      <c r="L632">
        <v>-0.72799999999999998</v>
      </c>
      <c r="M632">
        <v>-0.83199999999999996</v>
      </c>
      <c r="N632">
        <v>-0.97099999999999997</v>
      </c>
      <c r="O632">
        <v>-1.1970000000000001</v>
      </c>
    </row>
    <row r="633" spans="1:15">
      <c r="A633" s="17">
        <v>45439.166666666664</v>
      </c>
      <c r="J633">
        <v>0</v>
      </c>
      <c r="K633">
        <v>0</v>
      </c>
      <c r="L633">
        <v>-1.0740000000000001</v>
      </c>
      <c r="M633">
        <v>-0.91200000000000003</v>
      </c>
      <c r="N633">
        <v>-0.13300000000000001</v>
      </c>
      <c r="O633">
        <v>-1.0720000000000001</v>
      </c>
    </row>
    <row r="634" spans="1:15">
      <c r="A634" s="17">
        <v>45439.208333333336</v>
      </c>
      <c r="J634">
        <v>0</v>
      </c>
      <c r="K634">
        <v>0</v>
      </c>
      <c r="L634">
        <v>-0.80600000000000005</v>
      </c>
      <c r="M634">
        <v>-1.1220000000000001</v>
      </c>
      <c r="N634">
        <v>-0.98</v>
      </c>
      <c r="O634">
        <v>-1.038</v>
      </c>
    </row>
    <row r="635" spans="1:15">
      <c r="A635" s="17">
        <v>45439.25</v>
      </c>
      <c r="J635">
        <v>0</v>
      </c>
      <c r="K635">
        <v>0</v>
      </c>
      <c r="L635">
        <v>-2.673</v>
      </c>
      <c r="M635">
        <v>-3.6389999999999998</v>
      </c>
      <c r="N635">
        <v>-3.3679999999999999</v>
      </c>
      <c r="O635">
        <v>-3.577</v>
      </c>
    </row>
    <row r="636" spans="1:15">
      <c r="A636" s="17">
        <v>45439.291666666664</v>
      </c>
      <c r="J636">
        <v>0</v>
      </c>
      <c r="K636">
        <v>0</v>
      </c>
      <c r="L636">
        <v>217.614</v>
      </c>
      <c r="M636">
        <v>240.21700000000001</v>
      </c>
      <c r="N636">
        <v>257.69299999999998</v>
      </c>
      <c r="O636">
        <v>241.40100000000001</v>
      </c>
    </row>
    <row r="637" spans="1:15">
      <c r="A637" s="17">
        <v>45439.333333333336</v>
      </c>
      <c r="J637">
        <v>0</v>
      </c>
      <c r="K637">
        <v>0</v>
      </c>
      <c r="L637">
        <v>1363.0050000000001</v>
      </c>
      <c r="M637">
        <v>1540.135</v>
      </c>
      <c r="N637">
        <v>1540.7760000000001</v>
      </c>
      <c r="O637">
        <v>1573.377</v>
      </c>
    </row>
    <row r="638" spans="1:15">
      <c r="A638" s="17">
        <v>45439.375</v>
      </c>
      <c r="J638">
        <v>0</v>
      </c>
      <c r="K638">
        <v>0</v>
      </c>
      <c r="L638">
        <v>3335.3330000000001</v>
      </c>
      <c r="M638">
        <v>3645.194</v>
      </c>
      <c r="N638">
        <v>3626.9560000000001</v>
      </c>
      <c r="O638">
        <v>3568.7669999999998</v>
      </c>
    </row>
    <row r="639" spans="1:15">
      <c r="A639" s="17">
        <v>45439.416666666664</v>
      </c>
      <c r="J639">
        <v>0</v>
      </c>
      <c r="K639">
        <v>0</v>
      </c>
      <c r="L639">
        <v>3904.4340000000002</v>
      </c>
      <c r="M639">
        <v>4112.8289999999997</v>
      </c>
      <c r="N639">
        <v>4105.4579999999996</v>
      </c>
      <c r="O639">
        <v>4106.6139999999996</v>
      </c>
    </row>
    <row r="640" spans="1:15">
      <c r="A640" s="17">
        <v>45439.458333333336</v>
      </c>
      <c r="J640">
        <v>0</v>
      </c>
      <c r="K640">
        <v>0</v>
      </c>
      <c r="L640">
        <v>4190.0910000000003</v>
      </c>
      <c r="M640">
        <v>4279.6030000000001</v>
      </c>
      <c r="N640">
        <v>4287.5119999999997</v>
      </c>
      <c r="O640">
        <v>4280.4390000000003</v>
      </c>
    </row>
    <row r="641" spans="1:15">
      <c r="A641" s="17">
        <v>45439.5</v>
      </c>
      <c r="J641">
        <v>0</v>
      </c>
      <c r="K641">
        <v>0</v>
      </c>
      <c r="L641">
        <v>4243.3620000000001</v>
      </c>
      <c r="M641">
        <v>4282.8220000000001</v>
      </c>
      <c r="N641">
        <v>4289.076</v>
      </c>
      <c r="O641">
        <v>4283.232</v>
      </c>
    </row>
    <row r="642" spans="1:15">
      <c r="A642" s="17">
        <v>45439.541666666664</v>
      </c>
      <c r="J642">
        <v>0</v>
      </c>
      <c r="K642">
        <v>0</v>
      </c>
      <c r="L642">
        <v>4170.4560000000001</v>
      </c>
      <c r="M642">
        <v>4254.848</v>
      </c>
      <c r="N642">
        <v>4246.6540000000005</v>
      </c>
      <c r="O642">
        <v>4260.027</v>
      </c>
    </row>
    <row r="643" spans="1:15">
      <c r="A643" s="17">
        <v>45439.583333333336</v>
      </c>
      <c r="J643">
        <v>0</v>
      </c>
      <c r="K643">
        <v>0</v>
      </c>
      <c r="L643">
        <v>4099.2460000000001</v>
      </c>
      <c r="M643">
        <v>4254.6530000000002</v>
      </c>
      <c r="N643">
        <v>4213.4120000000003</v>
      </c>
      <c r="O643">
        <v>4267.2700000000004</v>
      </c>
    </row>
    <row r="644" spans="1:15">
      <c r="A644" s="17">
        <v>45439.625</v>
      </c>
      <c r="J644">
        <v>0</v>
      </c>
      <c r="K644">
        <v>0</v>
      </c>
      <c r="L644">
        <v>4080.9659999999999</v>
      </c>
      <c r="M644">
        <v>4222.4309999999996</v>
      </c>
      <c r="N644">
        <v>4193.5450000000001</v>
      </c>
      <c r="O644">
        <v>4235.0060000000003</v>
      </c>
    </row>
    <row r="645" spans="1:15">
      <c r="A645" s="17">
        <v>45439.666666666664</v>
      </c>
      <c r="J645">
        <v>0</v>
      </c>
      <c r="K645">
        <v>0</v>
      </c>
      <c r="L645">
        <v>3221.4369999999999</v>
      </c>
      <c r="M645">
        <v>3318.5390000000002</v>
      </c>
      <c r="N645">
        <v>3265.1909999999998</v>
      </c>
      <c r="O645">
        <v>3332.9520000000002</v>
      </c>
    </row>
    <row r="646" spans="1:15">
      <c r="A646" s="17">
        <v>45439.708333333336</v>
      </c>
      <c r="J646">
        <v>0</v>
      </c>
      <c r="K646">
        <v>0</v>
      </c>
      <c r="L646">
        <v>3809.2910000000002</v>
      </c>
      <c r="M646">
        <v>4039.9780000000001</v>
      </c>
      <c r="N646">
        <v>4178.1139999999996</v>
      </c>
      <c r="O646">
        <v>4181.3789999999999</v>
      </c>
    </row>
    <row r="647" spans="1:15">
      <c r="A647" s="17">
        <v>45439.75</v>
      </c>
      <c r="J647">
        <v>0</v>
      </c>
      <c r="K647">
        <v>0</v>
      </c>
      <c r="L647">
        <v>2631.0610000000001</v>
      </c>
      <c r="M647">
        <v>2780.4369999999999</v>
      </c>
      <c r="N647">
        <v>3108.5920000000001</v>
      </c>
      <c r="O647">
        <v>3153.0430000000001</v>
      </c>
    </row>
    <row r="648" spans="1:15">
      <c r="A648" s="17">
        <v>45439.791666666664</v>
      </c>
      <c r="J648">
        <v>0</v>
      </c>
      <c r="K648">
        <v>0</v>
      </c>
      <c r="L648">
        <v>2658.3270000000002</v>
      </c>
      <c r="M648">
        <v>2754.2829999999999</v>
      </c>
      <c r="N648">
        <v>3339.105</v>
      </c>
      <c r="O648">
        <v>3378.3389999999999</v>
      </c>
    </row>
    <row r="649" spans="1:15">
      <c r="A649" s="17">
        <v>45439.833333333336</v>
      </c>
      <c r="J649">
        <v>0</v>
      </c>
      <c r="K649">
        <v>0</v>
      </c>
      <c r="L649">
        <v>1249.355</v>
      </c>
      <c r="M649">
        <v>1177.066</v>
      </c>
      <c r="N649">
        <v>1445.019</v>
      </c>
      <c r="O649">
        <v>1443.701</v>
      </c>
    </row>
    <row r="650" spans="1:15">
      <c r="A650" s="17">
        <v>45439.875</v>
      </c>
      <c r="J650">
        <v>0</v>
      </c>
      <c r="K650">
        <v>0</v>
      </c>
      <c r="L650">
        <v>77.070999999999998</v>
      </c>
      <c r="M650">
        <v>71.423000000000002</v>
      </c>
      <c r="N650">
        <v>75.531999999999996</v>
      </c>
      <c r="O650">
        <v>73.281000000000006</v>
      </c>
    </row>
    <row r="651" spans="1:15">
      <c r="A651" s="17">
        <v>45439.916666666664</v>
      </c>
      <c r="J651">
        <v>0</v>
      </c>
      <c r="K651">
        <v>0</v>
      </c>
      <c r="L651">
        <v>-0.51</v>
      </c>
      <c r="M651">
        <v>-0.53800000000000003</v>
      </c>
      <c r="N651">
        <v>-0.46</v>
      </c>
      <c r="O651">
        <v>-0.53</v>
      </c>
    </row>
    <row r="652" spans="1:15">
      <c r="A652" s="17">
        <v>45439.958333333336</v>
      </c>
      <c r="J652">
        <v>0</v>
      </c>
      <c r="K652">
        <v>0</v>
      </c>
      <c r="L652">
        <v>-0.35799999999999998</v>
      </c>
      <c r="M652">
        <v>-0.42499999999999999</v>
      </c>
      <c r="N652">
        <v>-0.434</v>
      </c>
      <c r="O652">
        <v>-0.316</v>
      </c>
    </row>
    <row r="653" spans="1:15">
      <c r="A653" s="17">
        <v>45440</v>
      </c>
      <c r="J653">
        <v>0</v>
      </c>
      <c r="K653">
        <v>0</v>
      </c>
      <c r="L653">
        <v>-0.44800000000000001</v>
      </c>
      <c r="M653">
        <v>-0.55900000000000005</v>
      </c>
      <c r="N653">
        <v>0</v>
      </c>
      <c r="O653">
        <v>-0.47599999999999998</v>
      </c>
    </row>
    <row r="654" spans="1:15">
      <c r="A654" s="17">
        <v>45440.041666666664</v>
      </c>
      <c r="J654">
        <v>0</v>
      </c>
      <c r="K654">
        <v>0</v>
      </c>
      <c r="L654">
        <v>-0.51700000000000002</v>
      </c>
      <c r="M654">
        <v>-0.60099999999999998</v>
      </c>
      <c r="N654">
        <v>-0.60099999999999998</v>
      </c>
      <c r="O654">
        <v>-0.56000000000000005</v>
      </c>
    </row>
    <row r="655" spans="1:15">
      <c r="A655" s="17">
        <v>45440.083333333336</v>
      </c>
      <c r="J655">
        <v>0</v>
      </c>
      <c r="K655">
        <v>0</v>
      </c>
      <c r="L655">
        <v>-0.63500000000000001</v>
      </c>
      <c r="M655">
        <v>-6.8000000000000005E-2</v>
      </c>
      <c r="N655">
        <v>-0.76100000000000001</v>
      </c>
      <c r="O655">
        <v>-0.67700000000000005</v>
      </c>
    </row>
    <row r="656" spans="1:15">
      <c r="A656" s="17">
        <v>45440.125</v>
      </c>
      <c r="J656">
        <v>0</v>
      </c>
      <c r="K656">
        <v>0</v>
      </c>
      <c r="L656">
        <v>-0.76100000000000001</v>
      </c>
      <c r="M656">
        <v>-0.70199999999999996</v>
      </c>
      <c r="N656">
        <v>-0.90400000000000003</v>
      </c>
      <c r="O656">
        <v>-0.81200000000000006</v>
      </c>
    </row>
    <row r="657" spans="1:15">
      <c r="A657" s="17">
        <v>45440.166666666664</v>
      </c>
      <c r="J657">
        <v>0</v>
      </c>
      <c r="K657">
        <v>0</v>
      </c>
      <c r="L657">
        <v>-0.83599999999999997</v>
      </c>
      <c r="M657">
        <v>-0.91200000000000003</v>
      </c>
      <c r="N657">
        <v>-0.193</v>
      </c>
      <c r="O657">
        <v>-0.90100000000000002</v>
      </c>
    </row>
    <row r="658" spans="1:15">
      <c r="A658" s="17">
        <v>45440.208333333336</v>
      </c>
      <c r="J658">
        <v>0</v>
      </c>
      <c r="K658">
        <v>0</v>
      </c>
      <c r="L658">
        <v>-0.82799999999999996</v>
      </c>
      <c r="M658">
        <v>-0.97</v>
      </c>
      <c r="N658">
        <v>-0.85199999999999998</v>
      </c>
      <c r="O658">
        <v>-0.83599999999999997</v>
      </c>
    </row>
    <row r="659" spans="1:15">
      <c r="A659" s="17">
        <v>45440.25</v>
      </c>
      <c r="J659">
        <v>0</v>
      </c>
      <c r="K659">
        <v>0</v>
      </c>
      <c r="L659">
        <v>-2.573</v>
      </c>
      <c r="M659">
        <v>-2.6669999999999998</v>
      </c>
      <c r="N659">
        <v>-3.2240000000000002</v>
      </c>
      <c r="O659">
        <v>-3.0790000000000002</v>
      </c>
    </row>
    <row r="660" spans="1:15">
      <c r="A660" s="17">
        <v>45440.291666666664</v>
      </c>
      <c r="J660">
        <v>0</v>
      </c>
      <c r="K660">
        <v>0</v>
      </c>
      <c r="L660">
        <v>217.697</v>
      </c>
      <c r="M660">
        <v>255.98</v>
      </c>
      <c r="N660">
        <v>237.745</v>
      </c>
      <c r="O660">
        <v>241.273</v>
      </c>
    </row>
    <row r="661" spans="1:15">
      <c r="A661" s="17">
        <v>45440.333333333336</v>
      </c>
      <c r="J661">
        <v>0</v>
      </c>
      <c r="K661">
        <v>0</v>
      </c>
      <c r="L661">
        <v>1334.146</v>
      </c>
      <c r="M661">
        <v>1563.758</v>
      </c>
      <c r="N661">
        <v>1489.7719999999999</v>
      </c>
      <c r="O661">
        <v>1595.454</v>
      </c>
    </row>
    <row r="662" spans="1:15">
      <c r="A662" s="17">
        <v>45440.375</v>
      </c>
      <c r="J662">
        <v>0</v>
      </c>
      <c r="K662">
        <v>0</v>
      </c>
      <c r="L662">
        <v>3264.1190000000001</v>
      </c>
      <c r="M662">
        <v>3516.884</v>
      </c>
      <c r="N662">
        <v>3457.9520000000002</v>
      </c>
      <c r="O662">
        <v>3450.6149999999998</v>
      </c>
    </row>
    <row r="663" spans="1:15">
      <c r="A663" s="17">
        <v>45440.416666666664</v>
      </c>
      <c r="J663">
        <v>0</v>
      </c>
      <c r="K663">
        <v>0</v>
      </c>
      <c r="L663">
        <v>3983.634</v>
      </c>
      <c r="M663">
        <v>4169.1170000000002</v>
      </c>
      <c r="N663">
        <v>4086.4659999999999</v>
      </c>
      <c r="O663">
        <v>4150.826</v>
      </c>
    </row>
    <row r="664" spans="1:15">
      <c r="A664" s="17">
        <v>45440.458333333336</v>
      </c>
      <c r="J664">
        <v>0</v>
      </c>
      <c r="K664">
        <v>0</v>
      </c>
      <c r="L664">
        <v>4098.6270000000004</v>
      </c>
      <c r="M664">
        <v>4268.5079999999998</v>
      </c>
      <c r="N664">
        <v>4207.6289999999999</v>
      </c>
      <c r="O664">
        <v>4269.3220000000001</v>
      </c>
    </row>
    <row r="665" spans="1:15">
      <c r="A665" s="17">
        <v>45440.5</v>
      </c>
      <c r="J665">
        <v>0</v>
      </c>
      <c r="K665">
        <v>0</v>
      </c>
      <c r="L665">
        <v>4106.473</v>
      </c>
      <c r="M665">
        <v>4286.8990000000003</v>
      </c>
      <c r="N665">
        <v>4216.1210000000001</v>
      </c>
      <c r="O665">
        <v>4286.8999999999996</v>
      </c>
    </row>
    <row r="666" spans="1:15">
      <c r="A666" s="17">
        <v>45440.541666666664</v>
      </c>
      <c r="J666">
        <v>0</v>
      </c>
      <c r="K666">
        <v>0</v>
      </c>
      <c r="L666">
        <v>4062.895</v>
      </c>
      <c r="M666">
        <v>4268.7250000000004</v>
      </c>
      <c r="N666">
        <v>4194.7479999999996</v>
      </c>
      <c r="O666">
        <v>4279.4380000000001</v>
      </c>
    </row>
    <row r="667" spans="1:15">
      <c r="A667" s="17">
        <v>45440.583333333336</v>
      </c>
      <c r="J667">
        <v>0</v>
      </c>
      <c r="K667">
        <v>0</v>
      </c>
      <c r="L667">
        <v>4073.8919999999998</v>
      </c>
      <c r="M667">
        <v>4276.5940000000001</v>
      </c>
      <c r="N667">
        <v>4196.6469999999999</v>
      </c>
      <c r="O667">
        <v>4284.8590000000004</v>
      </c>
    </row>
    <row r="668" spans="1:15">
      <c r="A668" s="17">
        <v>45440.625</v>
      </c>
      <c r="J668">
        <v>0</v>
      </c>
      <c r="K668">
        <v>0</v>
      </c>
      <c r="L668">
        <v>3992.761</v>
      </c>
      <c r="M668">
        <v>4134.8590000000004</v>
      </c>
      <c r="N668">
        <v>4211.433</v>
      </c>
      <c r="O668">
        <v>4281.8789999999999</v>
      </c>
    </row>
    <row r="669" spans="1:15">
      <c r="A669" s="17">
        <v>45440.666666666664</v>
      </c>
      <c r="J669">
        <v>0</v>
      </c>
      <c r="K669">
        <v>0</v>
      </c>
      <c r="L669">
        <v>3757.87</v>
      </c>
      <c r="M669">
        <v>3955.0529999999999</v>
      </c>
      <c r="N669">
        <v>4152.51</v>
      </c>
      <c r="O669">
        <v>4265.6030000000001</v>
      </c>
    </row>
    <row r="670" spans="1:15">
      <c r="A670" s="17">
        <v>45440.708333333336</v>
      </c>
      <c r="J670">
        <v>0</v>
      </c>
      <c r="K670">
        <v>0</v>
      </c>
      <c r="L670">
        <v>3417.2719999999999</v>
      </c>
      <c r="M670">
        <v>3614.9780000000001</v>
      </c>
      <c r="N670">
        <v>4045.538</v>
      </c>
      <c r="O670">
        <v>4161.9949999999999</v>
      </c>
    </row>
    <row r="671" spans="1:15">
      <c r="A671" s="17">
        <v>45440.75</v>
      </c>
      <c r="J671">
        <v>0</v>
      </c>
      <c r="K671">
        <v>0</v>
      </c>
      <c r="L671">
        <v>2906.5369999999998</v>
      </c>
      <c r="M671">
        <v>3104.1030000000001</v>
      </c>
      <c r="N671">
        <v>3758.5169999999998</v>
      </c>
      <c r="O671">
        <v>3859.2020000000002</v>
      </c>
    </row>
    <row r="672" spans="1:15">
      <c r="A672" s="17">
        <v>45440.791666666664</v>
      </c>
      <c r="J672">
        <v>0</v>
      </c>
      <c r="K672">
        <v>0</v>
      </c>
      <c r="L672">
        <v>2197.5450000000001</v>
      </c>
      <c r="M672">
        <v>2291.683</v>
      </c>
      <c r="N672">
        <v>3101.0650000000001</v>
      </c>
      <c r="O672">
        <v>3142.8429999999998</v>
      </c>
    </row>
    <row r="673" spans="1:15">
      <c r="A673" s="17">
        <v>45440.833333333336</v>
      </c>
      <c r="J673">
        <v>0</v>
      </c>
      <c r="K673">
        <v>0</v>
      </c>
      <c r="L673">
        <v>980.71299999999997</v>
      </c>
      <c r="M673">
        <v>934.33199999999999</v>
      </c>
      <c r="N673">
        <v>1346.4780000000001</v>
      </c>
      <c r="O673">
        <v>1359.2339999999999</v>
      </c>
    </row>
    <row r="674" spans="1:15">
      <c r="A674" s="17">
        <v>45440.875</v>
      </c>
      <c r="J674">
        <v>0</v>
      </c>
      <c r="K674">
        <v>0</v>
      </c>
      <c r="L674">
        <v>80.844999999999999</v>
      </c>
      <c r="M674">
        <v>71.613</v>
      </c>
      <c r="N674">
        <v>98.882000000000005</v>
      </c>
      <c r="O674">
        <v>97.209000000000003</v>
      </c>
    </row>
    <row r="675" spans="1:15">
      <c r="A675" s="17">
        <v>45440.916666666664</v>
      </c>
      <c r="J675">
        <v>0</v>
      </c>
      <c r="K675">
        <v>0</v>
      </c>
      <c r="L675">
        <v>-0.31900000000000001</v>
      </c>
      <c r="M675">
        <v>-0.31900000000000001</v>
      </c>
      <c r="N675">
        <v>-0.36199999999999999</v>
      </c>
      <c r="O675">
        <v>-0.34499999999999997</v>
      </c>
    </row>
    <row r="676" spans="1:15">
      <c r="A676" s="17">
        <v>45440.958333333336</v>
      </c>
      <c r="J676">
        <v>0</v>
      </c>
      <c r="K676">
        <v>0</v>
      </c>
      <c r="L676">
        <v>-0.38300000000000001</v>
      </c>
      <c r="M676">
        <v>-0.35799999999999998</v>
      </c>
      <c r="N676">
        <v>0</v>
      </c>
      <c r="O676">
        <v>-0.308</v>
      </c>
    </row>
    <row r="677" spans="1:15">
      <c r="A677" s="17">
        <v>45441</v>
      </c>
      <c r="J677">
        <v>0</v>
      </c>
      <c r="K677">
        <v>0</v>
      </c>
      <c r="L677">
        <v>-0.41699999999999998</v>
      </c>
      <c r="M677">
        <v>0</v>
      </c>
      <c r="N677">
        <v>-0.36599999999999999</v>
      </c>
      <c r="O677">
        <v>-1.0999999999999999E-2</v>
      </c>
    </row>
    <row r="678" spans="1:15">
      <c r="A678" s="17">
        <v>45441.041666666664</v>
      </c>
      <c r="J678">
        <v>0</v>
      </c>
      <c r="K678">
        <v>0</v>
      </c>
      <c r="L678">
        <v>0</v>
      </c>
      <c r="M678">
        <v>-0.47599999999999998</v>
      </c>
      <c r="N678">
        <v>-0.55100000000000005</v>
      </c>
      <c r="O678">
        <v>-0.38900000000000001</v>
      </c>
    </row>
    <row r="679" spans="1:15">
      <c r="A679" s="17">
        <v>45441.083333333336</v>
      </c>
      <c r="J679">
        <v>0</v>
      </c>
      <c r="K679">
        <v>0</v>
      </c>
      <c r="L679">
        <v>-0.49199999999999999</v>
      </c>
      <c r="M679">
        <v>-0.61</v>
      </c>
      <c r="N679">
        <v>0</v>
      </c>
      <c r="O679">
        <v>-0.52600000000000002</v>
      </c>
    </row>
    <row r="680" spans="1:15">
      <c r="A680" s="17">
        <v>45441.125</v>
      </c>
      <c r="J680">
        <v>0</v>
      </c>
      <c r="K680">
        <v>0</v>
      </c>
      <c r="L680">
        <v>-0.66100000000000003</v>
      </c>
      <c r="M680">
        <v>-6.0999999999999999E-2</v>
      </c>
      <c r="N680">
        <v>-0.753</v>
      </c>
      <c r="O680">
        <v>-0.67800000000000005</v>
      </c>
    </row>
    <row r="681" spans="1:15">
      <c r="A681" s="17">
        <v>45441.166666666664</v>
      </c>
      <c r="J681">
        <v>0</v>
      </c>
      <c r="K681">
        <v>0</v>
      </c>
      <c r="L681">
        <v>-0.77800000000000002</v>
      </c>
      <c r="M681">
        <v>-0.72499999999999998</v>
      </c>
      <c r="N681">
        <v>-0.89300000000000002</v>
      </c>
      <c r="O681">
        <v>-0.76100000000000001</v>
      </c>
    </row>
    <row r="682" spans="1:15">
      <c r="A682" s="17">
        <v>45441.208333333336</v>
      </c>
      <c r="J682">
        <v>0</v>
      </c>
      <c r="K682">
        <v>0</v>
      </c>
      <c r="L682">
        <v>-0.77800000000000002</v>
      </c>
      <c r="M682">
        <v>-0.81100000000000005</v>
      </c>
      <c r="N682">
        <v>-0.17100000000000001</v>
      </c>
      <c r="O682">
        <v>-0.83699999999999997</v>
      </c>
    </row>
    <row r="683" spans="1:15">
      <c r="A683" s="17">
        <v>45441.25</v>
      </c>
      <c r="J683">
        <v>0</v>
      </c>
      <c r="K683">
        <v>0</v>
      </c>
      <c r="L683">
        <v>-2.802</v>
      </c>
      <c r="M683">
        <v>-2.8159999999999998</v>
      </c>
      <c r="N683">
        <v>-3.3780000000000001</v>
      </c>
      <c r="O683">
        <v>-2.57</v>
      </c>
    </row>
    <row r="684" spans="1:15">
      <c r="A684" s="17">
        <v>45441.291666666664</v>
      </c>
      <c r="J684">
        <v>0</v>
      </c>
      <c r="K684">
        <v>0</v>
      </c>
      <c r="L684">
        <v>218.553</v>
      </c>
      <c r="M684">
        <v>243.25200000000001</v>
      </c>
      <c r="N684">
        <v>237.05799999999999</v>
      </c>
      <c r="O684">
        <v>229.28700000000001</v>
      </c>
    </row>
    <row r="685" spans="1:15">
      <c r="A685" s="17">
        <v>45441.333333333336</v>
      </c>
      <c r="J685">
        <v>0</v>
      </c>
      <c r="K685">
        <v>0</v>
      </c>
      <c r="L685">
        <v>1286.9259999999999</v>
      </c>
      <c r="M685">
        <v>1437.684</v>
      </c>
      <c r="N685">
        <v>1443.3430000000001</v>
      </c>
      <c r="O685">
        <v>1472.626</v>
      </c>
    </row>
    <row r="686" spans="1:15">
      <c r="A686" s="17">
        <v>45441.375</v>
      </c>
      <c r="J686">
        <v>0</v>
      </c>
      <c r="K686">
        <v>0</v>
      </c>
      <c r="L686">
        <v>3267.9259999999999</v>
      </c>
      <c r="M686">
        <v>3403.6680000000001</v>
      </c>
      <c r="N686">
        <v>3464.3919999999998</v>
      </c>
      <c r="O686">
        <v>3352.989</v>
      </c>
    </row>
    <row r="687" spans="1:15">
      <c r="A687" s="17">
        <v>45441.416666666664</v>
      </c>
      <c r="J687">
        <v>0</v>
      </c>
      <c r="K687">
        <v>0</v>
      </c>
      <c r="L687">
        <v>3886.8220000000001</v>
      </c>
      <c r="M687">
        <v>3983.0909999999999</v>
      </c>
      <c r="N687">
        <v>3992.4459999999999</v>
      </c>
      <c r="O687">
        <v>3979.1419999999998</v>
      </c>
    </row>
    <row r="688" spans="1:15">
      <c r="A688" s="17">
        <v>45441.458333333336</v>
      </c>
      <c r="J688">
        <v>0</v>
      </c>
      <c r="K688">
        <v>0</v>
      </c>
      <c r="L688">
        <v>4005.5529999999999</v>
      </c>
      <c r="M688">
        <v>4193.4539999999997</v>
      </c>
      <c r="N688">
        <v>4107.2139999999999</v>
      </c>
      <c r="O688">
        <v>4187.25</v>
      </c>
    </row>
    <row r="689" spans="1:15">
      <c r="A689" s="17">
        <v>45441.5</v>
      </c>
      <c r="J689">
        <v>0</v>
      </c>
      <c r="K689">
        <v>0</v>
      </c>
      <c r="L689">
        <v>4061.9110000000001</v>
      </c>
      <c r="M689">
        <v>4253.7690000000002</v>
      </c>
      <c r="N689">
        <v>4169.3549999999996</v>
      </c>
      <c r="O689">
        <v>4269.0370000000003</v>
      </c>
    </row>
    <row r="690" spans="1:15">
      <c r="A690" s="17">
        <v>45441.541666666664</v>
      </c>
      <c r="J690">
        <v>0</v>
      </c>
      <c r="K690">
        <v>0</v>
      </c>
      <c r="L690">
        <v>4104.1710000000003</v>
      </c>
      <c r="M690">
        <v>4284.3860000000004</v>
      </c>
      <c r="N690">
        <v>4212.0370000000003</v>
      </c>
      <c r="O690">
        <v>4286.8029999999999</v>
      </c>
    </row>
    <row r="691" spans="1:15">
      <c r="A691" s="17">
        <v>45441.583333333336</v>
      </c>
      <c r="J691">
        <v>0</v>
      </c>
      <c r="K691">
        <v>0</v>
      </c>
      <c r="L691">
        <v>4048.1260000000002</v>
      </c>
      <c r="M691">
        <v>4246.3959999999997</v>
      </c>
      <c r="N691">
        <v>4163.0290000000005</v>
      </c>
      <c r="O691">
        <v>4256.9880000000003</v>
      </c>
    </row>
    <row r="692" spans="1:15">
      <c r="A692" s="17">
        <v>45441.625</v>
      </c>
      <c r="J692">
        <v>0</v>
      </c>
      <c r="K692">
        <v>0</v>
      </c>
      <c r="L692">
        <v>4036.8679999999999</v>
      </c>
      <c r="M692">
        <v>4201.7389999999996</v>
      </c>
      <c r="N692">
        <v>4160.82</v>
      </c>
      <c r="O692">
        <v>4273.5379999999996</v>
      </c>
    </row>
    <row r="693" spans="1:15">
      <c r="A693" s="17">
        <v>45441.666666666664</v>
      </c>
      <c r="J693">
        <v>0</v>
      </c>
      <c r="K693">
        <v>0</v>
      </c>
      <c r="L693">
        <v>4049.7240000000002</v>
      </c>
      <c r="M693">
        <v>4244.4120000000003</v>
      </c>
      <c r="N693">
        <v>4152.01</v>
      </c>
      <c r="O693">
        <v>4273.7110000000002</v>
      </c>
    </row>
    <row r="694" spans="1:15">
      <c r="A694" s="17">
        <v>45441.708333333336</v>
      </c>
      <c r="J694">
        <v>0</v>
      </c>
      <c r="K694">
        <v>0</v>
      </c>
      <c r="L694">
        <v>3857.7860000000001</v>
      </c>
      <c r="M694">
        <v>3875.694</v>
      </c>
      <c r="N694">
        <v>4045.4229999999998</v>
      </c>
      <c r="O694">
        <v>4163.2449999999999</v>
      </c>
    </row>
    <row r="695" spans="1:15">
      <c r="A695" s="17">
        <v>45441.75</v>
      </c>
      <c r="J695">
        <v>0</v>
      </c>
      <c r="K695">
        <v>0</v>
      </c>
      <c r="L695">
        <v>3251.9870000000001</v>
      </c>
      <c r="M695">
        <v>3425.38</v>
      </c>
      <c r="N695">
        <v>3831.5549999999998</v>
      </c>
      <c r="O695">
        <v>3919.585</v>
      </c>
    </row>
    <row r="696" spans="1:15">
      <c r="A696" s="17">
        <v>45441.791666666664</v>
      </c>
      <c r="J696">
        <v>0</v>
      </c>
      <c r="K696">
        <v>0</v>
      </c>
      <c r="L696">
        <v>2532.7629999999999</v>
      </c>
      <c r="M696">
        <v>2613.0419999999999</v>
      </c>
      <c r="N696">
        <v>3175.4769999999999</v>
      </c>
      <c r="O696">
        <v>3203.94</v>
      </c>
    </row>
    <row r="697" spans="1:15">
      <c r="A697" s="17">
        <v>45441.833333333336</v>
      </c>
      <c r="J697">
        <v>0</v>
      </c>
      <c r="K697">
        <v>0</v>
      </c>
      <c r="L697">
        <v>1211.3240000000001</v>
      </c>
      <c r="M697">
        <v>1144.722</v>
      </c>
      <c r="N697">
        <v>1404.527</v>
      </c>
      <c r="O697">
        <v>1416.117</v>
      </c>
    </row>
    <row r="698" spans="1:15">
      <c r="A698" s="17">
        <v>45441.875</v>
      </c>
      <c r="J698">
        <v>0</v>
      </c>
      <c r="K698">
        <v>0</v>
      </c>
      <c r="L698">
        <v>125.78100000000001</v>
      </c>
      <c r="M698">
        <v>112.739</v>
      </c>
      <c r="N698">
        <v>119.94799999999999</v>
      </c>
      <c r="O698">
        <v>117.194</v>
      </c>
    </row>
    <row r="699" spans="1:15">
      <c r="A699" s="17">
        <v>45441.916666666664</v>
      </c>
      <c r="J699">
        <v>0</v>
      </c>
      <c r="K699">
        <v>0</v>
      </c>
      <c r="L699">
        <v>-0.77700000000000002</v>
      </c>
      <c r="M699">
        <v>-0.879</v>
      </c>
      <c r="N699">
        <v>-0.90400000000000003</v>
      </c>
      <c r="O699">
        <v>-0.98899999999999999</v>
      </c>
    </row>
    <row r="700" spans="1:15">
      <c r="A700" s="17">
        <v>45441.958333333336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-4.4999999999999998E-2</v>
      </c>
    </row>
    <row r="701" spans="1:15">
      <c r="A701" s="17">
        <v>45442</v>
      </c>
      <c r="J701">
        <v>0</v>
      </c>
      <c r="K701">
        <v>0</v>
      </c>
      <c r="L701">
        <v>0</v>
      </c>
      <c r="M701">
        <v>-0.437</v>
      </c>
      <c r="N701">
        <v>-0.36699999999999999</v>
      </c>
      <c r="O701">
        <v>-0.246</v>
      </c>
    </row>
    <row r="702" spans="1:15">
      <c r="A702" s="17">
        <v>45442.041666666664</v>
      </c>
      <c r="J702">
        <v>0</v>
      </c>
      <c r="K702">
        <v>0</v>
      </c>
      <c r="L702">
        <v>-0.50900000000000001</v>
      </c>
      <c r="M702">
        <v>0</v>
      </c>
      <c r="N702">
        <v>0</v>
      </c>
      <c r="O702">
        <v>-0.42599999999999999</v>
      </c>
    </row>
    <row r="703" spans="1:15">
      <c r="A703" s="17">
        <v>45442.083333333336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</row>
    <row r="704" spans="1:15">
      <c r="A704" s="17">
        <v>45442.125</v>
      </c>
      <c r="J704">
        <v>0</v>
      </c>
      <c r="K704">
        <v>0</v>
      </c>
      <c r="L704">
        <v>0</v>
      </c>
      <c r="M704">
        <v>0</v>
      </c>
      <c r="N704">
        <v>-1.4410000000000001</v>
      </c>
      <c r="O704">
        <v>-0.99299999999999999</v>
      </c>
    </row>
    <row r="705" spans="1:15">
      <c r="A705" s="17">
        <v>45442.166666666664</v>
      </c>
      <c r="J705">
        <v>0</v>
      </c>
      <c r="K705">
        <v>0</v>
      </c>
      <c r="L705">
        <v>-0.71099999999999997</v>
      </c>
      <c r="M705">
        <v>-0.92200000000000004</v>
      </c>
      <c r="N705">
        <v>0</v>
      </c>
      <c r="O705">
        <v>-0.46700000000000003</v>
      </c>
    </row>
    <row r="706" spans="1:15">
      <c r="A706" s="17">
        <v>45442.208333333336</v>
      </c>
      <c r="J706">
        <v>0</v>
      </c>
      <c r="K706">
        <v>0</v>
      </c>
      <c r="L706">
        <v>-0.436</v>
      </c>
      <c r="M706">
        <v>-0.95399999999999996</v>
      </c>
      <c r="N706">
        <v>-1.0209999999999999</v>
      </c>
      <c r="O706">
        <v>-0.997</v>
      </c>
    </row>
    <row r="707" spans="1:15">
      <c r="A707" s="17">
        <v>45442.25</v>
      </c>
      <c r="J707">
        <v>0</v>
      </c>
      <c r="K707">
        <v>0</v>
      </c>
      <c r="L707">
        <v>-3.4740000000000002</v>
      </c>
      <c r="M707">
        <v>-3.18</v>
      </c>
      <c r="N707">
        <v>-2.3639999999999999</v>
      </c>
      <c r="O707">
        <v>-3.0859999999999999</v>
      </c>
    </row>
    <row r="708" spans="1:15">
      <c r="A708" s="17">
        <v>45442.291666666664</v>
      </c>
      <c r="J708">
        <v>0</v>
      </c>
      <c r="K708">
        <v>0</v>
      </c>
      <c r="L708">
        <v>218.97200000000001</v>
      </c>
      <c r="M708">
        <v>267.35700000000003</v>
      </c>
      <c r="N708">
        <v>228.42699999999999</v>
      </c>
      <c r="O708">
        <v>246.453</v>
      </c>
    </row>
    <row r="709" spans="1:15">
      <c r="A709" s="17">
        <v>45442.333333333336</v>
      </c>
      <c r="J709">
        <v>0</v>
      </c>
      <c r="K709">
        <v>0</v>
      </c>
      <c r="L709">
        <v>1291.991</v>
      </c>
      <c r="M709">
        <v>1552.2950000000001</v>
      </c>
      <c r="N709">
        <v>1356.0060000000001</v>
      </c>
      <c r="O709">
        <v>1532.4179999999999</v>
      </c>
    </row>
    <row r="710" spans="1:15">
      <c r="A710" s="17">
        <v>45442.375</v>
      </c>
      <c r="J710">
        <v>0</v>
      </c>
      <c r="K710">
        <v>0</v>
      </c>
      <c r="L710">
        <v>3234.8890000000001</v>
      </c>
      <c r="M710">
        <v>3491.6179999999999</v>
      </c>
      <c r="N710">
        <v>3216.9690000000001</v>
      </c>
      <c r="O710">
        <v>3396.93</v>
      </c>
    </row>
    <row r="711" spans="1:15">
      <c r="A711" s="17">
        <v>45442.416666666664</v>
      </c>
      <c r="J711">
        <v>0</v>
      </c>
      <c r="K711">
        <v>0</v>
      </c>
      <c r="L711">
        <v>3853.1689999999999</v>
      </c>
      <c r="M711">
        <v>4037.8090000000002</v>
      </c>
      <c r="N711">
        <v>3706.3319999999999</v>
      </c>
      <c r="O711">
        <v>4033.864</v>
      </c>
    </row>
    <row r="712" spans="1:15">
      <c r="A712" s="17">
        <v>45442.458333333336</v>
      </c>
      <c r="J712">
        <v>0</v>
      </c>
      <c r="K712">
        <v>0</v>
      </c>
      <c r="L712">
        <v>3938.2640000000001</v>
      </c>
      <c r="M712">
        <v>3886.2849999999999</v>
      </c>
      <c r="N712">
        <v>3836.346</v>
      </c>
      <c r="O712">
        <v>4202.8609999999999</v>
      </c>
    </row>
    <row r="713" spans="1:15">
      <c r="A713" s="17">
        <v>45442.5</v>
      </c>
      <c r="J713">
        <v>0</v>
      </c>
      <c r="K713">
        <v>0</v>
      </c>
      <c r="L713">
        <v>4049.5450000000001</v>
      </c>
      <c r="M713">
        <v>4232.4849999999997</v>
      </c>
      <c r="N713">
        <v>3886.41</v>
      </c>
      <c r="O713">
        <v>4271.5379999999996</v>
      </c>
    </row>
    <row r="714" spans="1:15">
      <c r="A714" s="17">
        <v>45442.541666666664</v>
      </c>
      <c r="J714">
        <v>0</v>
      </c>
      <c r="K714">
        <v>0</v>
      </c>
      <c r="L714">
        <v>4106.4930000000004</v>
      </c>
      <c r="M714">
        <v>4296.5190000000002</v>
      </c>
      <c r="N714">
        <v>3946.1770000000001</v>
      </c>
      <c r="O714">
        <v>4307.1049999999996</v>
      </c>
    </row>
    <row r="715" spans="1:15">
      <c r="A715" s="17">
        <v>45442.583333333336</v>
      </c>
      <c r="J715">
        <v>0</v>
      </c>
      <c r="K715">
        <v>0</v>
      </c>
      <c r="L715">
        <v>4063.8240000000001</v>
      </c>
      <c r="M715">
        <v>4263.6040000000003</v>
      </c>
      <c r="N715">
        <v>3900.2939999999999</v>
      </c>
      <c r="O715">
        <v>4287.6289999999999</v>
      </c>
    </row>
    <row r="716" spans="1:15">
      <c r="A716" s="17">
        <v>45442.625</v>
      </c>
      <c r="J716">
        <v>0</v>
      </c>
      <c r="K716">
        <v>0</v>
      </c>
      <c r="L716">
        <v>4052.5810000000001</v>
      </c>
      <c r="M716">
        <v>4254.1440000000002</v>
      </c>
      <c r="N716">
        <v>3894.7170000000001</v>
      </c>
      <c r="O716">
        <v>4278</v>
      </c>
    </row>
    <row r="717" spans="1:15">
      <c r="A717" s="17">
        <v>45442.666666666664</v>
      </c>
      <c r="J717">
        <v>0</v>
      </c>
      <c r="K717">
        <v>0</v>
      </c>
      <c r="L717">
        <v>4014.549</v>
      </c>
      <c r="M717">
        <v>4206.7039999999997</v>
      </c>
      <c r="N717">
        <v>3850.123</v>
      </c>
      <c r="O717">
        <v>4235.9179999999997</v>
      </c>
    </row>
    <row r="718" spans="1:15">
      <c r="A718" s="17">
        <v>45442.708333333336</v>
      </c>
      <c r="J718">
        <v>0</v>
      </c>
      <c r="K718">
        <v>0</v>
      </c>
      <c r="L718">
        <v>3651.3629999999998</v>
      </c>
      <c r="M718">
        <v>3614.7179999999998</v>
      </c>
      <c r="N718">
        <v>3773.38</v>
      </c>
      <c r="O718">
        <v>4139.1220000000003</v>
      </c>
    </row>
    <row r="719" spans="1:15">
      <c r="A719" s="17">
        <v>45442.75</v>
      </c>
      <c r="J719">
        <v>0</v>
      </c>
      <c r="K719">
        <v>0</v>
      </c>
      <c r="L719">
        <v>3169.43</v>
      </c>
      <c r="M719">
        <v>3338.2739999999999</v>
      </c>
      <c r="N719">
        <v>3489.9079999999999</v>
      </c>
      <c r="O719">
        <v>3817.7829999999999</v>
      </c>
    </row>
    <row r="720" spans="1:15">
      <c r="A720" s="17">
        <v>45442.791666666664</v>
      </c>
      <c r="J720">
        <v>0</v>
      </c>
      <c r="K720">
        <v>0</v>
      </c>
      <c r="L720">
        <v>2424.8020000000001</v>
      </c>
      <c r="M720">
        <v>2470.5709999999999</v>
      </c>
      <c r="N720">
        <v>2814.248</v>
      </c>
      <c r="O720">
        <v>3031.9879999999998</v>
      </c>
    </row>
    <row r="721" spans="1:15">
      <c r="A721" s="17">
        <v>45442.833333333336</v>
      </c>
      <c r="J721">
        <v>0</v>
      </c>
      <c r="K721">
        <v>0</v>
      </c>
      <c r="L721">
        <v>1137.221</v>
      </c>
      <c r="M721">
        <v>1055.5889999999999</v>
      </c>
      <c r="N721">
        <v>1178.423</v>
      </c>
      <c r="O721">
        <v>1314.325</v>
      </c>
    </row>
    <row r="722" spans="1:15">
      <c r="A722" s="17">
        <v>45442.875</v>
      </c>
      <c r="J722">
        <v>0</v>
      </c>
      <c r="K722">
        <v>0</v>
      </c>
      <c r="L722">
        <v>113.898</v>
      </c>
      <c r="M722">
        <v>103.72199999999999</v>
      </c>
      <c r="N722">
        <v>103.20099999999999</v>
      </c>
      <c r="O722">
        <v>107.524</v>
      </c>
    </row>
    <row r="723" spans="1:15">
      <c r="A723" s="17">
        <v>45442.916666666664</v>
      </c>
      <c r="J723">
        <v>0</v>
      </c>
      <c r="K723">
        <v>0</v>
      </c>
      <c r="L723">
        <v>-0.68</v>
      </c>
      <c r="M723">
        <v>-0.73899999999999999</v>
      </c>
      <c r="N723">
        <v>-0.63800000000000001</v>
      </c>
      <c r="O723">
        <v>-0.72699999999999998</v>
      </c>
    </row>
    <row r="724" spans="1:15">
      <c r="A724" s="17">
        <v>45442.958333333336</v>
      </c>
      <c r="J724">
        <v>0</v>
      </c>
      <c r="K724">
        <v>0</v>
      </c>
      <c r="L724">
        <v>-0.1</v>
      </c>
      <c r="M724">
        <v>0</v>
      </c>
      <c r="N724">
        <v>0</v>
      </c>
      <c r="O724">
        <v>0</v>
      </c>
    </row>
    <row r="725" spans="1:15">
      <c r="A725" s="17">
        <v>45443</v>
      </c>
      <c r="J725">
        <v>0</v>
      </c>
      <c r="K725">
        <v>0</v>
      </c>
      <c r="L725">
        <v>-0.157</v>
      </c>
      <c r="M725">
        <v>-0.27800000000000002</v>
      </c>
      <c r="N725">
        <v>0</v>
      </c>
      <c r="O725">
        <v>-0.28799999999999998</v>
      </c>
    </row>
    <row r="726" spans="1:15">
      <c r="A726" s="17">
        <v>45443.041666666664</v>
      </c>
      <c r="J726">
        <v>0</v>
      </c>
      <c r="K726">
        <v>0</v>
      </c>
      <c r="L726">
        <v>-0.36699999999999999</v>
      </c>
      <c r="M726">
        <v>-7.1999999999999995E-2</v>
      </c>
      <c r="N726">
        <v>-0.40899999999999997</v>
      </c>
      <c r="O726">
        <v>-0.39200000000000002</v>
      </c>
    </row>
    <row r="727" spans="1:15">
      <c r="A727" s="17">
        <v>45443.083333333336</v>
      </c>
      <c r="J727">
        <v>0</v>
      </c>
      <c r="K727">
        <v>0</v>
      </c>
      <c r="L727">
        <v>-0.50900000000000001</v>
      </c>
      <c r="M727">
        <v>-0.47599999999999998</v>
      </c>
      <c r="N727">
        <v>-7.0000000000000001E-3</v>
      </c>
      <c r="O727">
        <v>0</v>
      </c>
    </row>
    <row r="728" spans="1:15">
      <c r="A728" s="17">
        <v>45443.125</v>
      </c>
      <c r="J728">
        <v>0</v>
      </c>
      <c r="K728">
        <v>0</v>
      </c>
      <c r="L728">
        <v>0</v>
      </c>
      <c r="M728">
        <v>0</v>
      </c>
      <c r="N728">
        <v>-0.57799999999999996</v>
      </c>
      <c r="O728">
        <v>-0.53500000000000003</v>
      </c>
    </row>
    <row r="729" spans="1:15">
      <c r="A729" s="17">
        <v>45443.166666666664</v>
      </c>
      <c r="J729">
        <v>0</v>
      </c>
      <c r="K729">
        <v>0</v>
      </c>
      <c r="L729">
        <v>-0.63500000000000001</v>
      </c>
      <c r="M729">
        <v>-0.66900000000000004</v>
      </c>
      <c r="N729">
        <v>-0.83399999999999996</v>
      </c>
      <c r="O729">
        <v>-0.66900000000000004</v>
      </c>
    </row>
    <row r="730" spans="1:15">
      <c r="A730" s="17">
        <v>45443.208333333336</v>
      </c>
      <c r="J730">
        <v>0</v>
      </c>
      <c r="K730">
        <v>0</v>
      </c>
      <c r="L730">
        <v>-0.77700000000000002</v>
      </c>
      <c r="M730">
        <v>-0.76900000000000002</v>
      </c>
      <c r="N730">
        <v>0</v>
      </c>
      <c r="O730">
        <v>-0.71899999999999997</v>
      </c>
    </row>
    <row r="731" spans="1:15">
      <c r="A731" s="17">
        <v>45443.25</v>
      </c>
      <c r="J731">
        <v>0</v>
      </c>
      <c r="K731">
        <v>0</v>
      </c>
      <c r="L731">
        <v>-3.66</v>
      </c>
      <c r="M731">
        <v>-2.7090000000000001</v>
      </c>
      <c r="N731">
        <v>-3.6379999999999999</v>
      </c>
      <c r="O731">
        <v>-3.161</v>
      </c>
    </row>
    <row r="732" spans="1:15">
      <c r="A732" s="17">
        <v>45443.291666666664</v>
      </c>
      <c r="J732">
        <v>0</v>
      </c>
      <c r="K732">
        <v>0</v>
      </c>
      <c r="L732">
        <v>216.54499999999999</v>
      </c>
      <c r="M732">
        <v>260.37299999999999</v>
      </c>
      <c r="N732">
        <v>218.76499999999999</v>
      </c>
      <c r="O732">
        <v>241.19200000000001</v>
      </c>
    </row>
    <row r="733" spans="1:15">
      <c r="A733" s="17">
        <v>45443.333333333336</v>
      </c>
      <c r="J733">
        <v>0</v>
      </c>
      <c r="K733">
        <v>0</v>
      </c>
      <c r="L733">
        <v>1263.6659999999999</v>
      </c>
      <c r="M733">
        <v>1513.9480000000001</v>
      </c>
      <c r="N733">
        <v>1319.3330000000001</v>
      </c>
      <c r="O733">
        <v>1525.116</v>
      </c>
    </row>
    <row r="734" spans="1:15">
      <c r="A734" s="17">
        <v>45443.375</v>
      </c>
      <c r="J734">
        <v>0</v>
      </c>
      <c r="K734">
        <v>0</v>
      </c>
      <c r="L734">
        <v>3295.453</v>
      </c>
      <c r="M734">
        <v>3539.1390000000001</v>
      </c>
      <c r="N734">
        <v>3261.0929999999998</v>
      </c>
      <c r="O734">
        <v>3488.375</v>
      </c>
    </row>
    <row r="735" spans="1:15">
      <c r="A735" s="17">
        <v>45443.416666666664</v>
      </c>
      <c r="J735">
        <v>0</v>
      </c>
      <c r="K735">
        <v>0</v>
      </c>
      <c r="L735">
        <v>3772.5810000000001</v>
      </c>
      <c r="M735">
        <v>3798.3670000000002</v>
      </c>
      <c r="N735">
        <v>3780.2730000000001</v>
      </c>
      <c r="O735">
        <v>4124.1840000000002</v>
      </c>
    </row>
    <row r="736" spans="1:15">
      <c r="A736" s="17">
        <v>45443.458333333336</v>
      </c>
      <c r="J736">
        <v>0</v>
      </c>
      <c r="K736">
        <v>0</v>
      </c>
      <c r="L736">
        <v>3987.2759999999998</v>
      </c>
      <c r="M736">
        <v>4184.3450000000003</v>
      </c>
      <c r="N736">
        <v>3883.0709999999999</v>
      </c>
      <c r="O736">
        <v>4249.9449999999997</v>
      </c>
    </row>
    <row r="737" spans="1:15">
      <c r="A737" s="17">
        <v>45443.5</v>
      </c>
      <c r="J737">
        <v>0</v>
      </c>
      <c r="K737">
        <v>0</v>
      </c>
      <c r="L737">
        <v>4055.9389999999999</v>
      </c>
      <c r="M737">
        <v>4245.1279999999997</v>
      </c>
      <c r="N737">
        <v>3902.07</v>
      </c>
      <c r="O737">
        <v>4251.9799999999996</v>
      </c>
    </row>
    <row r="738" spans="1:15">
      <c r="A738" s="17">
        <v>45443.541666666664</v>
      </c>
      <c r="J738">
        <v>0</v>
      </c>
      <c r="K738">
        <v>0</v>
      </c>
      <c r="L738">
        <v>4092.8139999999999</v>
      </c>
      <c r="M738">
        <v>4238.6639999999998</v>
      </c>
      <c r="N738">
        <v>3936.3539999999998</v>
      </c>
      <c r="O738">
        <v>4244.058</v>
      </c>
    </row>
    <row r="739" spans="1:15">
      <c r="A739" s="17">
        <v>45443.583333333336</v>
      </c>
      <c r="J739">
        <v>0</v>
      </c>
      <c r="K739">
        <v>0</v>
      </c>
      <c r="L739">
        <v>3982.78</v>
      </c>
      <c r="M739">
        <v>4098.7049999999999</v>
      </c>
      <c r="N739">
        <v>3835.0619999999999</v>
      </c>
      <c r="O739">
        <v>4087.654</v>
      </c>
    </row>
    <row r="740" spans="1:15">
      <c r="A740" s="17">
        <v>45443.625</v>
      </c>
      <c r="J740">
        <v>0</v>
      </c>
      <c r="K740">
        <v>0</v>
      </c>
      <c r="L740">
        <v>4040.79</v>
      </c>
      <c r="M740">
        <v>4211.9480000000003</v>
      </c>
      <c r="N740">
        <v>3875.377</v>
      </c>
      <c r="O740">
        <v>4222.268</v>
      </c>
    </row>
    <row r="741" spans="1:15">
      <c r="A741" s="17">
        <v>45443.666666666664</v>
      </c>
      <c r="J741">
        <v>0</v>
      </c>
      <c r="K741">
        <v>0</v>
      </c>
      <c r="L741">
        <v>3989.4850000000001</v>
      </c>
      <c r="M741">
        <v>4027.9490000000001</v>
      </c>
      <c r="N741">
        <v>3914.8119999999999</v>
      </c>
      <c r="O741">
        <v>4282.3010000000004</v>
      </c>
    </row>
    <row r="742" spans="1:15">
      <c r="A742" s="17">
        <v>45443.708333333336</v>
      </c>
      <c r="J742">
        <v>0</v>
      </c>
      <c r="K742">
        <v>0</v>
      </c>
      <c r="L742">
        <v>3450.3580000000002</v>
      </c>
      <c r="M742">
        <v>3622.5909999999999</v>
      </c>
      <c r="N742">
        <v>3845.326</v>
      </c>
      <c r="O742">
        <v>4212.2060000000001</v>
      </c>
    </row>
    <row r="743" spans="1:15">
      <c r="A743" s="17">
        <v>45443.75</v>
      </c>
      <c r="J743">
        <v>0</v>
      </c>
      <c r="K743">
        <v>0</v>
      </c>
      <c r="L743">
        <v>2969.3119999999999</v>
      </c>
      <c r="M743">
        <v>3136.0210000000002</v>
      </c>
      <c r="N743">
        <v>3610.9969999999998</v>
      </c>
      <c r="O743">
        <v>3944.9879999999998</v>
      </c>
    </row>
    <row r="744" spans="1:15">
      <c r="A744" s="17">
        <v>45443.791666666664</v>
      </c>
      <c r="J744">
        <v>0</v>
      </c>
      <c r="K744">
        <v>0</v>
      </c>
      <c r="L744">
        <v>2293.384</v>
      </c>
      <c r="M744">
        <v>2372.1779999999999</v>
      </c>
      <c r="N744">
        <v>3076.7469999999998</v>
      </c>
      <c r="O744">
        <v>3316.1579999999999</v>
      </c>
    </row>
    <row r="745" spans="1:15">
      <c r="A745" s="17">
        <v>45443.833333333336</v>
      </c>
      <c r="J745">
        <v>0</v>
      </c>
      <c r="K745">
        <v>0</v>
      </c>
      <c r="L745">
        <v>1059.5360000000001</v>
      </c>
      <c r="M745">
        <v>978.72799999999995</v>
      </c>
      <c r="N745">
        <v>1384.652</v>
      </c>
      <c r="O745">
        <v>1488.798</v>
      </c>
    </row>
    <row r="746" spans="1:15">
      <c r="A746" s="17">
        <v>45443.875</v>
      </c>
      <c r="J746">
        <v>0</v>
      </c>
      <c r="K746">
        <v>0</v>
      </c>
      <c r="L746">
        <v>103.438</v>
      </c>
      <c r="M746">
        <v>86.869</v>
      </c>
      <c r="N746">
        <v>119.77500000000001</v>
      </c>
      <c r="O746">
        <v>124.339</v>
      </c>
    </row>
    <row r="747" spans="1:15">
      <c r="A747" s="17">
        <v>45443.916666666664</v>
      </c>
      <c r="J747">
        <v>0</v>
      </c>
      <c r="K747">
        <v>0</v>
      </c>
      <c r="L747">
        <v>-0.65700000000000003</v>
      </c>
      <c r="M747">
        <v>-0.70599999999999996</v>
      </c>
      <c r="N747">
        <v>-0.96499999999999997</v>
      </c>
      <c r="O747">
        <v>-0.82699999999999996</v>
      </c>
    </row>
    <row r="748" spans="1:15">
      <c r="A748" s="17">
        <v>45443.958333333336</v>
      </c>
      <c r="J748">
        <v>0</v>
      </c>
      <c r="K748">
        <v>0</v>
      </c>
      <c r="L748">
        <v>-0.375</v>
      </c>
      <c r="M748">
        <v>0</v>
      </c>
      <c r="N748">
        <v>0</v>
      </c>
      <c r="O748">
        <v>-0.184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B288F-D9B3-4174-9904-32464034C6B8}">
  <dimension ref="A1:S749"/>
  <sheetViews>
    <sheetView topLeftCell="F1" zoomScale="50" zoomScaleNormal="50" workbookViewId="0">
      <pane ySplit="5" topLeftCell="A373" activePane="bottomLeft" state="frozen"/>
      <selection pane="bottomLeft" activeCell="J379" sqref="J379"/>
    </sheetView>
  </sheetViews>
  <sheetFormatPr defaultColWidth="11.42578125" defaultRowHeight="14.45"/>
  <cols>
    <col min="1" max="1" width="5" bestFit="1" customWidth="1" collapsed="1"/>
    <col min="2" max="2" width="4.5703125" bestFit="1" customWidth="1" collapsed="1"/>
    <col min="3" max="3" width="4" bestFit="1" customWidth="1" collapsed="1"/>
    <col min="4" max="4" width="6" bestFit="1" customWidth="1" collapsed="1"/>
    <col min="5" max="7" width="69.28515625" bestFit="1" customWidth="1" collapsed="1"/>
    <col min="8" max="18" width="40.7109375" bestFit="1" customWidth="1" collapsed="1"/>
    <col min="19" max="19" width="26.140625" bestFit="1" customWidth="1" collapsed="1"/>
  </cols>
  <sheetData>
    <row r="1" spans="1:19">
      <c r="A1" s="35" t="str">
        <f>workdata!A1</f>
        <v>Planta:</v>
      </c>
      <c r="B1" s="35"/>
      <c r="C1" s="35"/>
      <c r="D1" s="35"/>
      <c r="E1" s="6" t="str">
        <f>workdata!O1</f>
        <v>PSF Trujillo</v>
      </c>
      <c r="F1" s="6" t="str">
        <f>workdata!N1</f>
        <v>PSF Trujillo</v>
      </c>
      <c r="G1" s="6" t="str">
        <f>workdata!M1</f>
        <v>PSF Trujillo</v>
      </c>
      <c r="H1" s="6" t="str">
        <f>workdata!L1</f>
        <v>PSF Trujillo</v>
      </c>
      <c r="I1" s="6" t="str">
        <f>workdata!K1</f>
        <v>PSF Trujillo</v>
      </c>
      <c r="J1" s="6" t="str">
        <f>workdata!J1</f>
        <v>PSF Trujillo</v>
      </c>
      <c r="K1" s="6" t="str">
        <f>workdata!I1</f>
        <v>PSF Trujillo</v>
      </c>
      <c r="L1" s="6" t="str">
        <f>workdata!H1</f>
        <v>PSF Trujillo</v>
      </c>
      <c r="M1" s="6" t="str">
        <f>workdata!G1</f>
        <v>PSF Trujillo</v>
      </c>
      <c r="N1" s="6" t="str">
        <f>workdata!F1</f>
        <v>PSF Trujillo</v>
      </c>
      <c r="O1" s="6" t="str">
        <f>workdata!E1</f>
        <v>PSF Trujillo</v>
      </c>
      <c r="P1" s="6" t="str">
        <f>workdata!D1</f>
        <v>PSF Trujillo</v>
      </c>
      <c r="Q1" s="6" t="str">
        <f>workdata!C1</f>
        <v>PSF Trujillo</v>
      </c>
      <c r="R1" s="6" t="str">
        <f>workdata!B1</f>
        <v>PSF Trujillo</v>
      </c>
      <c r="S1" s="7" t="s">
        <v>103</v>
      </c>
    </row>
    <row r="2" spans="1:19">
      <c r="A2" s="35" t="str">
        <f>workdata!A2</f>
        <v>Elemento:</v>
      </c>
      <c r="B2" s="35"/>
      <c r="C2" s="35"/>
      <c r="D2" s="35"/>
      <c r="E2" s="6" t="str">
        <f>workdata!O2</f>
        <v>PS01.WS001</v>
      </c>
      <c r="F2" s="6" t="str">
        <f>workdata!N2</f>
        <v>PS03.WS003</v>
      </c>
      <c r="G2" s="6" t="str">
        <f>workdata!M2</f>
        <v>PS06.WS006</v>
      </c>
      <c r="H2" s="6" t="str">
        <f>workdata!L2</f>
        <v>CT01.INV01</v>
      </c>
      <c r="I2" s="6" t="str">
        <f>workdata!K2</f>
        <v>CT01.INV02</v>
      </c>
      <c r="J2" s="6" t="str">
        <f>workdata!J2</f>
        <v>CT02.INV01</v>
      </c>
      <c r="K2" s="6" t="str">
        <f>workdata!I2</f>
        <v>CT03.INV01</v>
      </c>
      <c r="L2" s="6" t="str">
        <f>workdata!H2</f>
        <v>CT03.INV02</v>
      </c>
      <c r="M2" s="6" t="str">
        <f>workdata!G2</f>
        <v>CT04.INV01</v>
      </c>
      <c r="N2" s="6" t="str">
        <f>workdata!F2</f>
        <v>CT04.INV02</v>
      </c>
      <c r="O2" s="6" t="str">
        <f>workdata!E2</f>
        <v>CT05.INV01</v>
      </c>
      <c r="P2" s="6" t="str">
        <f>workdata!D2</f>
        <v>CT05.INV02</v>
      </c>
      <c r="Q2" s="6" t="str">
        <f>workdata!C2</f>
        <v>CT06.INV01</v>
      </c>
      <c r="R2" s="6" t="str">
        <f>workdata!B2</f>
        <v>CT06.INV02</v>
      </c>
      <c r="S2" s="7"/>
    </row>
    <row r="3" spans="1:19">
      <c r="A3" s="35" t="str">
        <f>workdata!A3</f>
        <v>Señal:</v>
      </c>
      <c r="B3" s="35"/>
      <c r="C3" s="35"/>
      <c r="D3" s="35"/>
      <c r="E3" s="6" t="str">
        <f>workdata!O3</f>
        <v>PIRS_1 - Irradiancia antes de la compensación (W/m2)</v>
      </c>
      <c r="F3" s="6" t="str">
        <f>workdata!N3</f>
        <v>PIRS_1 - Irradiancia antes de la compensación (W/m2)</v>
      </c>
      <c r="G3" s="6" t="str">
        <f>workdata!M3</f>
        <v>PIRS_1 - Irradiancia antes de la compensación (W/m2)</v>
      </c>
      <c r="H3" s="6" t="str">
        <f>workdata!L3</f>
        <v>Active Power 1H (kW)</v>
      </c>
      <c r="I3" s="6" t="str">
        <f>workdata!K3</f>
        <v>Active Power 1H (kW)</v>
      </c>
      <c r="J3" s="6" t="str">
        <f>workdata!J3</f>
        <v>Active Power 1H (kW)</v>
      </c>
      <c r="K3" s="6" t="str">
        <f>workdata!I3</f>
        <v>Active Power 1H (kW)</v>
      </c>
      <c r="L3" s="6" t="str">
        <f>workdata!H3</f>
        <v>Active Power 1H (kW)</v>
      </c>
      <c r="M3" s="6" t="str">
        <f>workdata!G3</f>
        <v>Active Power 1H (kW)</v>
      </c>
      <c r="N3" s="6" t="str">
        <f>workdata!F3</f>
        <v>Active Power 1H (kW)</v>
      </c>
      <c r="O3" s="6" t="str">
        <f>workdata!E3</f>
        <v>Active Power 1H (kW)</v>
      </c>
      <c r="P3" s="6" t="str">
        <f>workdata!D3</f>
        <v>Active Power 1H (kW)</v>
      </c>
      <c r="Q3" s="6" t="str">
        <f>workdata!C3</f>
        <v>Active Power 1H (kW)</v>
      </c>
      <c r="R3" s="6" t="str">
        <f>workdata!B3</f>
        <v>Active Power 1H (kW)</v>
      </c>
      <c r="S3" s="7"/>
    </row>
    <row r="4" spans="1:19">
      <c r="A4" s="35" t="str">
        <f>workdata!A4</f>
        <v>Fecha/Nombre</v>
      </c>
      <c r="B4" s="35"/>
      <c r="C4" s="35"/>
      <c r="D4" s="35"/>
      <c r="E4" s="6" t="str">
        <f>workdata!O4</f>
        <v>PSF Trujillo PS01.WS001 PIRS_1 - Irradiancia antes de la compensación (W/m2)</v>
      </c>
      <c r="F4" s="6" t="str">
        <f>workdata!N4</f>
        <v>PSF Trujillo PS03.WS003 PIRS_1 - Irradiancia antes de la compensación (W/m2)</v>
      </c>
      <c r="G4" s="6" t="str">
        <f>workdata!M4</f>
        <v>PSF Trujillo PS06.WS006 PIRS_1 - Irradiancia antes de la compensación (W/m2)</v>
      </c>
      <c r="H4" s="6" t="str">
        <f>workdata!L4</f>
        <v>PSF Trujillo CT01.INV01 Active Power 1H (kW)</v>
      </c>
      <c r="I4" s="6" t="str">
        <f>workdata!K4</f>
        <v>PSF Trujillo CT01.INV02 Active Power 1H (kW)</v>
      </c>
      <c r="J4" s="6" t="str">
        <f>workdata!J4</f>
        <v>PSF Trujillo CT02.INV01 Active Power 1H (kW)</v>
      </c>
      <c r="K4" s="6" t="str">
        <f>workdata!I4</f>
        <v>PSF Trujillo CT03.INV01 Active Power 1H (kW)</v>
      </c>
      <c r="L4" s="6" t="str">
        <f>workdata!H4</f>
        <v>PSF Trujillo CT03.INV02 Active Power 1H (kW)</v>
      </c>
      <c r="M4" s="6" t="str">
        <f>workdata!G4</f>
        <v>PSF Trujillo CT04.INV01 Active Power 1H (kW)</v>
      </c>
      <c r="N4" s="6" t="str">
        <f>workdata!F4</f>
        <v>PSF Trujillo CT04.INV02 Active Power 1H (kW)</v>
      </c>
      <c r="O4" s="6" t="str">
        <f>workdata!E4</f>
        <v>PSF Trujillo CT05.INV01 Active Power 1H (kW)</v>
      </c>
      <c r="P4" s="6" t="str">
        <f>workdata!D4</f>
        <v>PSF Trujillo CT05.INV02 Active Power 1H (kW)</v>
      </c>
      <c r="Q4" s="6" t="str">
        <f>workdata!C4</f>
        <v>PSF Trujillo CT06.INV01 Active Power 1H (kW)</v>
      </c>
      <c r="R4" s="6" t="str">
        <f>workdata!B4</f>
        <v>PSF Trujillo CT06.INV02 Active Power 1H (kW)</v>
      </c>
      <c r="S4" s="7"/>
    </row>
    <row r="5" spans="1:19">
      <c r="A5" t="s">
        <v>104</v>
      </c>
      <c r="B5" t="s">
        <v>105</v>
      </c>
      <c r="C5" t="s">
        <v>106</v>
      </c>
      <c r="D5" t="s">
        <v>107</v>
      </c>
      <c r="E5" s="5"/>
      <c r="F5" s="5"/>
      <c r="G5" s="5"/>
      <c r="H5" s="6">
        <v>4994.3999999999996</v>
      </c>
      <c r="I5" s="6">
        <v>5089.2</v>
      </c>
      <c r="J5" s="6">
        <v>5184</v>
      </c>
      <c r="K5" s="6">
        <v>5215.6000000000004</v>
      </c>
      <c r="L5" s="6">
        <v>5184</v>
      </c>
      <c r="M5" s="6">
        <v>5184</v>
      </c>
      <c r="N5" s="6">
        <v>5247.3</v>
      </c>
      <c r="O5" s="6">
        <v>4994.3999999999996</v>
      </c>
      <c r="P5" s="6">
        <v>5184</v>
      </c>
      <c r="Q5" s="6">
        <v>5057.6000000000004</v>
      </c>
      <c r="R5" s="6">
        <v>5184</v>
      </c>
      <c r="S5" s="7"/>
    </row>
    <row r="6" spans="1:19">
      <c r="A6">
        <f>YEAR(workdata!A5)</f>
        <v>2024</v>
      </c>
      <c r="B6">
        <v>6</v>
      </c>
      <c r="C6">
        <f>DAY(workdata!A5)</f>
        <v>1</v>
      </c>
      <c r="D6" s="4">
        <v>0</v>
      </c>
      <c r="E6">
        <v>-0.27400000000000002</v>
      </c>
      <c r="G6">
        <v>-0.39600000000000002</v>
      </c>
      <c r="H6">
        <v>-0.23599999999999999</v>
      </c>
      <c r="I6">
        <v>-0.24099999999999999</v>
      </c>
      <c r="J6">
        <v>-0.501</v>
      </c>
      <c r="O6">
        <v>-0.46800000000000003</v>
      </c>
      <c r="P6">
        <v>-0.316</v>
      </c>
      <c r="Q6">
        <v>-0.45900000000000002</v>
      </c>
      <c r="R6">
        <v>-8.2000000000000003E-2</v>
      </c>
      <c r="S6">
        <f>AVERAGE(E6:G6)</f>
        <v>-0.33500000000000002</v>
      </c>
    </row>
    <row r="7" spans="1:19">
      <c r="A7">
        <f>YEAR(workdata!A6)</f>
        <v>2024</v>
      </c>
      <c r="B7">
        <v>6</v>
      </c>
      <c r="C7">
        <f>DAY(workdata!A6)</f>
        <v>1</v>
      </c>
      <c r="D7" s="3">
        <v>4.1666666666666664E-2</v>
      </c>
      <c r="E7">
        <v>-0.19500000000000001</v>
      </c>
      <c r="G7">
        <v>-0.16500000000000001</v>
      </c>
      <c r="H7">
        <v>-0.45900000000000002</v>
      </c>
      <c r="I7">
        <v>-0.30499999999999999</v>
      </c>
      <c r="J7">
        <v>-0.51800000000000002</v>
      </c>
      <c r="O7">
        <v>-0.60199999999999998</v>
      </c>
      <c r="P7">
        <v>0</v>
      </c>
      <c r="Q7">
        <v>0</v>
      </c>
      <c r="R7">
        <v>-0.39200000000000002</v>
      </c>
      <c r="S7">
        <f t="shared" ref="S7:S70" si="0">AVERAGE(E7:G7)</f>
        <v>-0.18</v>
      </c>
    </row>
    <row r="8" spans="1:19">
      <c r="A8">
        <f>YEAR(workdata!A7)</f>
        <v>2024</v>
      </c>
      <c r="B8">
        <v>6</v>
      </c>
      <c r="C8">
        <f>DAY(workdata!A7)</f>
        <v>1</v>
      </c>
      <c r="D8" s="4">
        <v>8.3333333333333301E-2</v>
      </c>
      <c r="E8">
        <v>-0.13900000000000001</v>
      </c>
      <c r="G8">
        <v>-2.8000000000000001E-2</v>
      </c>
      <c r="H8">
        <v>-0.216</v>
      </c>
      <c r="I8">
        <v>-7.0000000000000007E-2</v>
      </c>
      <c r="J8">
        <v>-0.437</v>
      </c>
      <c r="O8">
        <v>-0.71899999999999997</v>
      </c>
      <c r="P8">
        <v>-0.45</v>
      </c>
      <c r="Q8">
        <v>-0.66</v>
      </c>
      <c r="R8">
        <v>-0.41199999999999998</v>
      </c>
      <c r="S8">
        <f t="shared" si="0"/>
        <v>-8.3500000000000005E-2</v>
      </c>
    </row>
    <row r="9" spans="1:19">
      <c r="A9">
        <f>YEAR(workdata!A8)</f>
        <v>2024</v>
      </c>
      <c r="B9">
        <v>6</v>
      </c>
      <c r="C9">
        <f>DAY(workdata!A8)</f>
        <v>1</v>
      </c>
      <c r="D9" s="3">
        <v>0.125</v>
      </c>
      <c r="E9">
        <v>-0.19900000000000001</v>
      </c>
      <c r="G9">
        <v>-0.32300000000000001</v>
      </c>
      <c r="H9">
        <v>-0.44500000000000001</v>
      </c>
      <c r="I9">
        <v>-0.45100000000000001</v>
      </c>
      <c r="J9">
        <v>-0.68899999999999995</v>
      </c>
      <c r="O9">
        <v>-0.79800000000000004</v>
      </c>
      <c r="P9">
        <v>-0.55100000000000005</v>
      </c>
      <c r="Q9">
        <v>-0.64700000000000002</v>
      </c>
      <c r="R9">
        <v>-7.1999999999999995E-2</v>
      </c>
      <c r="S9">
        <f t="shared" si="0"/>
        <v>-0.26100000000000001</v>
      </c>
    </row>
    <row r="10" spans="1:19">
      <c r="A10">
        <f>YEAR(workdata!A9)</f>
        <v>2024</v>
      </c>
      <c r="B10">
        <v>6</v>
      </c>
      <c r="C10">
        <f>DAY(workdata!A9)</f>
        <v>1</v>
      </c>
      <c r="D10" s="4">
        <v>0.16666666666666699</v>
      </c>
      <c r="E10">
        <v>-0.151</v>
      </c>
      <c r="G10">
        <v>-0.20200000000000001</v>
      </c>
      <c r="H10">
        <v>-0.92900000000000005</v>
      </c>
      <c r="I10">
        <v>-0.61</v>
      </c>
      <c r="J10">
        <v>-1.1930000000000001</v>
      </c>
      <c r="O10">
        <v>-0.98299999999999998</v>
      </c>
      <c r="P10">
        <v>-0.246</v>
      </c>
      <c r="Q10">
        <v>-0.35799999999999998</v>
      </c>
      <c r="R10">
        <v>-0.60199999999999998</v>
      </c>
      <c r="S10">
        <f t="shared" si="0"/>
        <v>-0.17649999999999999</v>
      </c>
    </row>
    <row r="11" spans="1:19">
      <c r="A11">
        <f>YEAR(workdata!A10)</f>
        <v>2024</v>
      </c>
      <c r="B11">
        <v>6</v>
      </c>
      <c r="C11">
        <f>DAY(workdata!A10)</f>
        <v>1</v>
      </c>
      <c r="D11" s="3">
        <v>0.20833333333333301</v>
      </c>
      <c r="E11">
        <v>-7.9000000000000001E-2</v>
      </c>
      <c r="G11">
        <v>-2.8000000000000001E-2</v>
      </c>
      <c r="H11">
        <v>-1.2649999999999999</v>
      </c>
      <c r="I11">
        <v>-2E-3</v>
      </c>
      <c r="J11">
        <v>-1.6839999999999999</v>
      </c>
      <c r="O11">
        <v>-1.597</v>
      </c>
      <c r="P11">
        <v>-0.46500000000000002</v>
      </c>
      <c r="Q11">
        <v>-2.0219999999999998</v>
      </c>
      <c r="R11">
        <v>-0.76100000000000001</v>
      </c>
      <c r="S11">
        <f t="shared" si="0"/>
        <v>-5.3499999999999999E-2</v>
      </c>
    </row>
    <row r="12" spans="1:19">
      <c r="A12">
        <f>YEAR(workdata!A11)</f>
        <v>2024</v>
      </c>
      <c r="B12">
        <v>6</v>
      </c>
      <c r="C12">
        <f>DAY(workdata!A11)</f>
        <v>1</v>
      </c>
      <c r="D12" s="4">
        <v>0.25</v>
      </c>
      <c r="E12">
        <v>0.83599999999999997</v>
      </c>
      <c r="G12">
        <v>0.64200000000000002</v>
      </c>
      <c r="H12">
        <v>-1.976</v>
      </c>
      <c r="I12">
        <v>-3.6669999999999998</v>
      </c>
      <c r="J12">
        <v>-2.1970000000000001</v>
      </c>
      <c r="O12">
        <v>-4.0519999999999996</v>
      </c>
      <c r="P12">
        <v>-3.7309999999999999</v>
      </c>
      <c r="Q12">
        <v>-2.3839999999999999</v>
      </c>
      <c r="R12">
        <v>-2.9580000000000002</v>
      </c>
      <c r="S12">
        <f t="shared" si="0"/>
        <v>0.73899999999999999</v>
      </c>
    </row>
    <row r="13" spans="1:19">
      <c r="A13">
        <f>YEAR(workdata!A12)</f>
        <v>2024</v>
      </c>
      <c r="B13">
        <v>6</v>
      </c>
      <c r="C13">
        <f>DAY(workdata!A12)</f>
        <v>1</v>
      </c>
      <c r="D13" s="3">
        <v>0.29166666666666702</v>
      </c>
      <c r="E13">
        <v>63.884</v>
      </c>
      <c r="G13">
        <v>62.642000000000003</v>
      </c>
      <c r="H13">
        <v>270.59899999999999</v>
      </c>
      <c r="I13">
        <v>244.922</v>
      </c>
      <c r="J13">
        <v>252.11600000000001</v>
      </c>
      <c r="O13">
        <v>214.751</v>
      </c>
      <c r="P13">
        <v>251.41900000000001</v>
      </c>
      <c r="Q13">
        <v>222.76499999999999</v>
      </c>
      <c r="R13">
        <v>245.22</v>
      </c>
      <c r="S13">
        <f t="shared" si="0"/>
        <v>63.263000000000005</v>
      </c>
    </row>
    <row r="14" spans="1:19">
      <c r="A14">
        <f>YEAR(workdata!A13)</f>
        <v>2024</v>
      </c>
      <c r="B14">
        <v>6</v>
      </c>
      <c r="C14">
        <f>DAY(workdata!A13)</f>
        <v>1</v>
      </c>
      <c r="D14" s="4">
        <v>0.33333333333333298</v>
      </c>
      <c r="E14">
        <v>461.78399999999999</v>
      </c>
      <c r="G14">
        <v>422.392</v>
      </c>
      <c r="H14">
        <v>1529.3610000000001</v>
      </c>
      <c r="I14">
        <v>1460.202</v>
      </c>
      <c r="J14">
        <v>1348.4590000000001</v>
      </c>
      <c r="O14">
        <v>1149.0719999999999</v>
      </c>
      <c r="P14">
        <v>1406.5609999999999</v>
      </c>
      <c r="Q14">
        <v>1317.4780000000001</v>
      </c>
      <c r="R14">
        <v>1513.576</v>
      </c>
      <c r="S14">
        <f t="shared" si="0"/>
        <v>442.08799999999997</v>
      </c>
    </row>
    <row r="15" spans="1:19">
      <c r="A15">
        <f>YEAR(workdata!A14)</f>
        <v>2024</v>
      </c>
      <c r="B15">
        <v>6</v>
      </c>
      <c r="C15">
        <f>DAY(workdata!A14)</f>
        <v>1</v>
      </c>
      <c r="D15" s="3">
        <v>0.375</v>
      </c>
      <c r="E15">
        <v>827.95299999999997</v>
      </c>
      <c r="G15">
        <v>802.14099999999996</v>
      </c>
      <c r="H15">
        <v>3539.9279999999999</v>
      </c>
      <c r="I15">
        <v>3481.1590000000001</v>
      </c>
      <c r="J15">
        <v>3025.2649999999999</v>
      </c>
      <c r="O15">
        <v>2701.0630000000001</v>
      </c>
      <c r="P15">
        <v>3001.8609999999999</v>
      </c>
      <c r="Q15">
        <v>3249.0810000000001</v>
      </c>
      <c r="R15">
        <v>3481.9450000000002</v>
      </c>
      <c r="S15">
        <f t="shared" si="0"/>
        <v>815.04700000000003</v>
      </c>
    </row>
    <row r="16" spans="1:19">
      <c r="A16">
        <f>YEAR(workdata!A15)</f>
        <v>2024</v>
      </c>
      <c r="B16">
        <v>6</v>
      </c>
      <c r="C16">
        <f>DAY(workdata!A15)</f>
        <v>1</v>
      </c>
      <c r="D16" s="4">
        <v>0.41666666666666702</v>
      </c>
      <c r="E16">
        <v>937.79300000000001</v>
      </c>
      <c r="G16">
        <v>924.55</v>
      </c>
      <c r="H16">
        <v>4110.7330000000002</v>
      </c>
      <c r="I16">
        <v>4102.6589999999997</v>
      </c>
      <c r="J16">
        <v>3748.8969999999999</v>
      </c>
      <c r="O16">
        <v>3518.9059999999999</v>
      </c>
      <c r="P16">
        <v>3748.6860000000001</v>
      </c>
      <c r="Q16">
        <v>3834.085</v>
      </c>
      <c r="R16">
        <v>4182.0439999999999</v>
      </c>
      <c r="S16">
        <f t="shared" si="0"/>
        <v>931.17149999999992</v>
      </c>
    </row>
    <row r="17" spans="1:19">
      <c r="A17">
        <f>YEAR(workdata!A16)</f>
        <v>2024</v>
      </c>
      <c r="B17">
        <v>6</v>
      </c>
      <c r="C17">
        <f>DAY(workdata!A16)</f>
        <v>1</v>
      </c>
      <c r="D17" s="3">
        <v>0.45833333333333298</v>
      </c>
      <c r="E17">
        <v>979.62199999999996</v>
      </c>
      <c r="G17">
        <v>969.94600000000003</v>
      </c>
      <c r="H17">
        <v>4265.0079999999998</v>
      </c>
      <c r="I17">
        <v>4285.1440000000002</v>
      </c>
      <c r="J17">
        <v>4114.7579999999998</v>
      </c>
      <c r="O17">
        <v>3897.6329999999998</v>
      </c>
      <c r="P17">
        <v>4119.3149999999996</v>
      </c>
      <c r="Q17">
        <v>3985.9850000000001</v>
      </c>
      <c r="R17">
        <v>4314.0259999999998</v>
      </c>
      <c r="S17">
        <f t="shared" si="0"/>
        <v>974.78399999999999</v>
      </c>
    </row>
    <row r="18" spans="1:19">
      <c r="A18">
        <f>YEAR(workdata!A17)</f>
        <v>2024</v>
      </c>
      <c r="B18">
        <v>6</v>
      </c>
      <c r="C18">
        <f>DAY(workdata!A17)</f>
        <v>1</v>
      </c>
      <c r="D18" s="4">
        <v>0.5</v>
      </c>
      <c r="E18">
        <v>983.40300000000002</v>
      </c>
      <c r="G18">
        <v>976.27499999999998</v>
      </c>
      <c r="H18">
        <v>164.73699999999999</v>
      </c>
      <c r="I18">
        <v>180.625</v>
      </c>
      <c r="J18">
        <v>154.31399999999999</v>
      </c>
      <c r="O18">
        <v>176.40299999999999</v>
      </c>
      <c r="P18">
        <v>173.96799999999999</v>
      </c>
      <c r="Q18">
        <v>148.72800000000001</v>
      </c>
      <c r="R18">
        <v>167.56</v>
      </c>
      <c r="S18">
        <f t="shared" si="0"/>
        <v>979.83899999999994</v>
      </c>
    </row>
    <row r="19" spans="1:19">
      <c r="A19">
        <f>YEAR(workdata!A18)</f>
        <v>2024</v>
      </c>
      <c r="B19">
        <v>6</v>
      </c>
      <c r="C19">
        <f>DAY(workdata!A18)</f>
        <v>1</v>
      </c>
      <c r="D19" s="3">
        <v>0.54166666666666696</v>
      </c>
      <c r="E19">
        <v>977.77599999999995</v>
      </c>
      <c r="G19">
        <v>972.73199999999997</v>
      </c>
      <c r="H19">
        <v>14.358000000000001</v>
      </c>
      <c r="I19">
        <v>12.967000000000001</v>
      </c>
      <c r="J19">
        <v>12.766</v>
      </c>
      <c r="O19">
        <v>14.962</v>
      </c>
      <c r="P19">
        <v>13.827</v>
      </c>
      <c r="Q19">
        <v>15.377000000000001</v>
      </c>
      <c r="R19">
        <v>12.42</v>
      </c>
      <c r="S19">
        <f t="shared" si="0"/>
        <v>975.25399999999991</v>
      </c>
    </row>
    <row r="20" spans="1:19">
      <c r="A20">
        <f>YEAR(workdata!A19)</f>
        <v>2024</v>
      </c>
      <c r="B20">
        <v>6</v>
      </c>
      <c r="C20">
        <f>DAY(workdata!A19)</f>
        <v>1</v>
      </c>
      <c r="D20" s="4">
        <v>0.58333333333333304</v>
      </c>
      <c r="E20">
        <v>977.05499999999995</v>
      </c>
      <c r="G20">
        <v>972.38099999999997</v>
      </c>
      <c r="H20">
        <v>13.401999999999999</v>
      </c>
      <c r="I20">
        <v>12.238</v>
      </c>
      <c r="J20">
        <v>13.595000000000001</v>
      </c>
      <c r="O20">
        <v>13.154999999999999</v>
      </c>
      <c r="P20">
        <v>12.644</v>
      </c>
      <c r="Q20">
        <v>14.46</v>
      </c>
      <c r="R20">
        <v>13.803000000000001</v>
      </c>
      <c r="S20">
        <f t="shared" si="0"/>
        <v>974.71799999999996</v>
      </c>
    </row>
    <row r="21" spans="1:19">
      <c r="A21">
        <f>YEAR(workdata!A20)</f>
        <v>2024</v>
      </c>
      <c r="B21">
        <v>6</v>
      </c>
      <c r="C21">
        <f>DAY(workdata!A20)</f>
        <v>1</v>
      </c>
      <c r="D21" s="3">
        <v>0.625</v>
      </c>
      <c r="E21">
        <v>986.04700000000003</v>
      </c>
      <c r="G21">
        <v>979.90899999999999</v>
      </c>
      <c r="H21">
        <v>13.515000000000001</v>
      </c>
      <c r="I21">
        <v>12.683999999999999</v>
      </c>
      <c r="J21">
        <v>13.898</v>
      </c>
      <c r="O21">
        <v>12.351000000000001</v>
      </c>
      <c r="P21">
        <v>12.891</v>
      </c>
      <c r="Q21">
        <v>13.16</v>
      </c>
      <c r="R21">
        <v>13.513999999999999</v>
      </c>
      <c r="S21">
        <f t="shared" si="0"/>
        <v>982.97800000000007</v>
      </c>
    </row>
    <row r="22" spans="1:19">
      <c r="A22">
        <f>YEAR(workdata!A21)</f>
        <v>2024</v>
      </c>
      <c r="B22">
        <v>6</v>
      </c>
      <c r="C22">
        <f>DAY(workdata!A21)</f>
        <v>1</v>
      </c>
      <c r="D22" s="4">
        <v>0.66666666666666696</v>
      </c>
      <c r="E22">
        <v>995.69299999999998</v>
      </c>
      <c r="G22">
        <v>990.55200000000002</v>
      </c>
      <c r="H22">
        <v>13.922000000000001</v>
      </c>
      <c r="I22">
        <v>13.029</v>
      </c>
      <c r="J22">
        <v>13.632</v>
      </c>
      <c r="O22">
        <v>14.638</v>
      </c>
      <c r="P22">
        <v>13.359</v>
      </c>
      <c r="Q22">
        <v>14.494</v>
      </c>
      <c r="R22">
        <v>13.771000000000001</v>
      </c>
      <c r="S22">
        <f t="shared" si="0"/>
        <v>993.12249999999995</v>
      </c>
    </row>
    <row r="23" spans="1:19">
      <c r="A23">
        <f>YEAR(workdata!A22)</f>
        <v>2024</v>
      </c>
      <c r="B23">
        <v>6</v>
      </c>
      <c r="C23">
        <f>DAY(workdata!A22)</f>
        <v>1</v>
      </c>
      <c r="D23" s="3">
        <v>0.70833333333333304</v>
      </c>
      <c r="E23">
        <v>980.726</v>
      </c>
      <c r="G23">
        <v>976.6</v>
      </c>
      <c r="H23">
        <v>14.148999999999999</v>
      </c>
      <c r="I23">
        <v>13.847</v>
      </c>
      <c r="J23">
        <v>14.005000000000001</v>
      </c>
      <c r="O23">
        <v>14.558999999999999</v>
      </c>
      <c r="P23">
        <v>12.727</v>
      </c>
      <c r="Q23">
        <v>15.224</v>
      </c>
      <c r="R23">
        <v>11.991</v>
      </c>
      <c r="S23">
        <f t="shared" si="0"/>
        <v>978.66300000000001</v>
      </c>
    </row>
    <row r="24" spans="1:19">
      <c r="A24">
        <f>YEAR(workdata!A23)</f>
        <v>2024</v>
      </c>
      <c r="B24">
        <v>6</v>
      </c>
      <c r="C24">
        <f>DAY(workdata!A23)</f>
        <v>1</v>
      </c>
      <c r="D24" s="4">
        <v>0.75</v>
      </c>
      <c r="E24">
        <v>933.88599999999997</v>
      </c>
      <c r="G24">
        <v>931.87300000000005</v>
      </c>
      <c r="H24">
        <v>13.78</v>
      </c>
      <c r="I24">
        <v>12.821999999999999</v>
      </c>
      <c r="J24">
        <v>13.669</v>
      </c>
      <c r="O24">
        <v>15.236000000000001</v>
      </c>
      <c r="P24">
        <v>15.436</v>
      </c>
      <c r="Q24">
        <v>13.888999999999999</v>
      </c>
      <c r="R24">
        <v>12.878</v>
      </c>
      <c r="S24">
        <f t="shared" si="0"/>
        <v>932.87950000000001</v>
      </c>
    </row>
    <row r="25" spans="1:19">
      <c r="A25">
        <f>YEAR(workdata!A24)</f>
        <v>2024</v>
      </c>
      <c r="B25">
        <v>6</v>
      </c>
      <c r="C25">
        <f>DAY(workdata!A24)</f>
        <v>1</v>
      </c>
      <c r="D25" s="3">
        <v>0.79166666666666696</v>
      </c>
      <c r="E25">
        <v>807.48299999999995</v>
      </c>
      <c r="G25">
        <v>816.86099999999999</v>
      </c>
      <c r="H25">
        <v>14.637</v>
      </c>
      <c r="I25">
        <v>13.689</v>
      </c>
      <c r="J25">
        <v>15.515000000000001</v>
      </c>
      <c r="O25">
        <v>16.295999999999999</v>
      </c>
      <c r="P25">
        <v>16.071000000000002</v>
      </c>
      <c r="Q25">
        <v>14.544</v>
      </c>
      <c r="R25">
        <v>13.419</v>
      </c>
      <c r="S25">
        <f t="shared" si="0"/>
        <v>812.17200000000003</v>
      </c>
    </row>
    <row r="26" spans="1:19">
      <c r="A26">
        <f>YEAR(workdata!A25)</f>
        <v>2024</v>
      </c>
      <c r="B26">
        <v>6</v>
      </c>
      <c r="C26">
        <f>DAY(workdata!A25)</f>
        <v>1</v>
      </c>
      <c r="D26" s="4">
        <v>0.83333333333333304</v>
      </c>
      <c r="E26">
        <v>383.55900000000003</v>
      </c>
      <c r="G26">
        <v>412.81099999999998</v>
      </c>
      <c r="H26">
        <v>15.313000000000001</v>
      </c>
      <c r="I26">
        <v>14.811</v>
      </c>
      <c r="J26">
        <v>14.955</v>
      </c>
      <c r="O26">
        <v>14.997</v>
      </c>
      <c r="P26">
        <v>15.581</v>
      </c>
      <c r="Q26">
        <v>16.120999999999999</v>
      </c>
      <c r="R26">
        <v>15.353999999999999</v>
      </c>
      <c r="S26">
        <f t="shared" si="0"/>
        <v>398.185</v>
      </c>
    </row>
    <row r="27" spans="1:19">
      <c r="A27">
        <f>YEAR(workdata!A26)</f>
        <v>2024</v>
      </c>
      <c r="B27">
        <v>6</v>
      </c>
      <c r="C27">
        <f>DAY(workdata!A26)</f>
        <v>1</v>
      </c>
      <c r="D27" s="3">
        <v>0.875</v>
      </c>
      <c r="E27">
        <v>47.478999999999999</v>
      </c>
      <c r="G27">
        <v>48.317999999999998</v>
      </c>
      <c r="H27">
        <v>9.1839999999999993</v>
      </c>
      <c r="I27">
        <v>8.7379999999999995</v>
      </c>
      <c r="J27">
        <v>9.2059999999999995</v>
      </c>
      <c r="O27">
        <v>8.9629999999999992</v>
      </c>
      <c r="P27">
        <v>8.5690000000000008</v>
      </c>
      <c r="Q27">
        <v>9.016</v>
      </c>
      <c r="R27">
        <v>8.8610000000000007</v>
      </c>
      <c r="S27">
        <f t="shared" si="0"/>
        <v>47.898499999999999</v>
      </c>
    </row>
    <row r="28" spans="1:19">
      <c r="A28">
        <f>YEAR(workdata!A27)</f>
        <v>2024</v>
      </c>
      <c r="B28">
        <v>6</v>
      </c>
      <c r="C28">
        <f>DAY(workdata!A27)</f>
        <v>1</v>
      </c>
      <c r="D28" s="4">
        <v>0.91666666666666696</v>
      </c>
      <c r="E28">
        <v>0.14899999999999999</v>
      </c>
      <c r="G28">
        <v>0.215</v>
      </c>
      <c r="H28">
        <v>-0.70799999999999996</v>
      </c>
      <c r="I28">
        <v>-0.875</v>
      </c>
      <c r="J28">
        <v>-1.024</v>
      </c>
      <c r="O28">
        <v>-0.72499999999999998</v>
      </c>
      <c r="P28">
        <v>-0.80200000000000005</v>
      </c>
      <c r="Q28">
        <v>-0.82299999999999995</v>
      </c>
      <c r="R28">
        <v>-0.85799999999999998</v>
      </c>
      <c r="S28">
        <f t="shared" si="0"/>
        <v>0.182</v>
      </c>
    </row>
    <row r="29" spans="1:19">
      <c r="A29">
        <f>YEAR(workdata!A28)</f>
        <v>2024</v>
      </c>
      <c r="B29">
        <v>6</v>
      </c>
      <c r="C29">
        <f>DAY(workdata!A28)</f>
        <v>1</v>
      </c>
      <c r="D29" s="3">
        <v>0.95833333333333304</v>
      </c>
      <c r="E29">
        <v>-0.36199999999999999</v>
      </c>
      <c r="G29">
        <v>-0.38500000000000001</v>
      </c>
      <c r="H29">
        <v>-0.42499999999999999</v>
      </c>
      <c r="I29">
        <v>-0.3</v>
      </c>
      <c r="J29">
        <v>-0.45900000000000002</v>
      </c>
      <c r="O29">
        <v>-0.46700000000000003</v>
      </c>
      <c r="P29">
        <v>-0.34100000000000003</v>
      </c>
      <c r="Q29">
        <v>-0.58499999999999996</v>
      </c>
      <c r="R29">
        <v>-0.34100000000000003</v>
      </c>
      <c r="S29">
        <f t="shared" si="0"/>
        <v>-0.3735</v>
      </c>
    </row>
    <row r="30" spans="1:19">
      <c r="A30">
        <f>YEAR(workdata!A29)</f>
        <v>2024</v>
      </c>
      <c r="B30">
        <v>6</v>
      </c>
      <c r="C30">
        <f>DAY(workdata!A29)</f>
        <v>2</v>
      </c>
      <c r="D30" s="4">
        <v>1</v>
      </c>
      <c r="E30">
        <v>-0.27900000000000003</v>
      </c>
      <c r="G30">
        <v>-0.40799999999999997</v>
      </c>
      <c r="H30">
        <v>-0.46500000000000002</v>
      </c>
      <c r="I30">
        <v>-0.29199999999999998</v>
      </c>
      <c r="J30">
        <v>-0.64300000000000002</v>
      </c>
      <c r="O30">
        <v>-0.56000000000000005</v>
      </c>
      <c r="P30">
        <v>0</v>
      </c>
      <c r="Q30">
        <v>0</v>
      </c>
      <c r="R30">
        <v>-0.434</v>
      </c>
      <c r="S30">
        <f t="shared" si="0"/>
        <v>-0.34350000000000003</v>
      </c>
    </row>
    <row r="31" spans="1:19">
      <c r="A31">
        <f>YEAR(workdata!A30)</f>
        <v>2024</v>
      </c>
      <c r="B31">
        <v>6</v>
      </c>
      <c r="C31">
        <f>DAY(workdata!A30)</f>
        <v>2</v>
      </c>
      <c r="D31" s="3">
        <v>1.0416666666666701</v>
      </c>
      <c r="E31">
        <v>-0.21</v>
      </c>
      <c r="G31">
        <v>-0.184</v>
      </c>
      <c r="H31">
        <v>-6.0999999999999999E-2</v>
      </c>
      <c r="I31">
        <v>-0.122</v>
      </c>
      <c r="J31">
        <v>-0.79500000000000004</v>
      </c>
      <c r="O31">
        <v>-0.74399999999999999</v>
      </c>
      <c r="P31">
        <v>-0.49299999999999999</v>
      </c>
      <c r="Q31">
        <v>-0.78700000000000003</v>
      </c>
      <c r="R31">
        <v>-0.17599999999999999</v>
      </c>
      <c r="S31">
        <f t="shared" si="0"/>
        <v>-0.19700000000000001</v>
      </c>
    </row>
    <row r="32" spans="1:19">
      <c r="A32">
        <f>YEAR(workdata!A31)</f>
        <v>2024</v>
      </c>
      <c r="B32">
        <v>6</v>
      </c>
      <c r="C32">
        <f>DAY(workdata!A31)</f>
        <v>2</v>
      </c>
      <c r="D32" s="4">
        <v>1.0833333333333299</v>
      </c>
      <c r="E32">
        <v>-7.8E-2</v>
      </c>
      <c r="G32">
        <v>-8.3000000000000004E-2</v>
      </c>
      <c r="H32">
        <v>-0.83599999999999997</v>
      </c>
      <c r="I32">
        <v>-0.61799999999999999</v>
      </c>
      <c r="J32">
        <v>-1.365</v>
      </c>
      <c r="O32">
        <v>-1.0720000000000001</v>
      </c>
      <c r="P32">
        <v>-0.66100000000000003</v>
      </c>
      <c r="Q32">
        <v>-0.67800000000000005</v>
      </c>
      <c r="R32">
        <v>-0.41699999999999998</v>
      </c>
      <c r="S32">
        <f t="shared" si="0"/>
        <v>-8.0500000000000002E-2</v>
      </c>
    </row>
    <row r="33" spans="1:19">
      <c r="A33">
        <f>YEAR(workdata!A32)</f>
        <v>2024</v>
      </c>
      <c r="B33">
        <v>6</v>
      </c>
      <c r="C33">
        <f>DAY(workdata!A32)</f>
        <v>2</v>
      </c>
      <c r="D33" s="3">
        <v>1.125</v>
      </c>
      <c r="E33">
        <v>-0.11700000000000001</v>
      </c>
      <c r="G33">
        <v>-0.121</v>
      </c>
      <c r="H33">
        <v>-1.895</v>
      </c>
      <c r="I33">
        <v>-0.88400000000000001</v>
      </c>
      <c r="J33">
        <v>-1.9239999999999999</v>
      </c>
      <c r="O33">
        <v>-2.234</v>
      </c>
      <c r="P33">
        <v>-0.871</v>
      </c>
      <c r="Q33">
        <v>-0.621</v>
      </c>
      <c r="R33">
        <v>-0.73599999999999999</v>
      </c>
      <c r="S33">
        <f t="shared" si="0"/>
        <v>-0.11899999999999999</v>
      </c>
    </row>
    <row r="34" spans="1:19">
      <c r="A34">
        <f>YEAR(workdata!A33)</f>
        <v>2024</v>
      </c>
      <c r="B34">
        <v>6</v>
      </c>
      <c r="C34">
        <f>DAY(workdata!A33)</f>
        <v>2</v>
      </c>
      <c r="D34" s="4">
        <v>1.1666666666666701</v>
      </c>
      <c r="E34">
        <v>-9.7000000000000003E-2</v>
      </c>
      <c r="G34">
        <v>-0.08</v>
      </c>
      <c r="H34">
        <v>-1.181</v>
      </c>
      <c r="I34">
        <v>-1.147</v>
      </c>
      <c r="J34">
        <v>-2.0819999999999999</v>
      </c>
      <c r="O34">
        <v>-1.4610000000000001</v>
      </c>
      <c r="P34">
        <v>-0.67700000000000005</v>
      </c>
      <c r="Q34">
        <v>-2.3959999999999999</v>
      </c>
      <c r="R34">
        <v>-0.95099999999999996</v>
      </c>
      <c r="S34">
        <f t="shared" si="0"/>
        <v>-8.8499999999999995E-2</v>
      </c>
    </row>
    <row r="35" spans="1:19">
      <c r="A35">
        <f>YEAR(workdata!A34)</f>
        <v>2024</v>
      </c>
      <c r="B35">
        <v>6</v>
      </c>
      <c r="C35">
        <f>DAY(workdata!A34)</f>
        <v>2</v>
      </c>
      <c r="D35" s="3">
        <v>1.2083333333333299</v>
      </c>
      <c r="E35">
        <v>-6.4000000000000001E-2</v>
      </c>
      <c r="G35">
        <v>-7.9000000000000001E-2</v>
      </c>
      <c r="H35">
        <v>-2.242</v>
      </c>
      <c r="I35">
        <v>-1.1990000000000001</v>
      </c>
      <c r="J35">
        <v>-2.9969999999999999</v>
      </c>
      <c r="O35">
        <v>-2.4849999999999999</v>
      </c>
      <c r="P35">
        <v>-0.83199999999999996</v>
      </c>
      <c r="Q35">
        <v>-0.92500000000000004</v>
      </c>
      <c r="R35">
        <v>-1.0880000000000001</v>
      </c>
      <c r="S35">
        <f t="shared" si="0"/>
        <v>-7.1500000000000008E-2</v>
      </c>
    </row>
    <row r="36" spans="1:19">
      <c r="A36">
        <f>YEAR(workdata!A35)</f>
        <v>2024</v>
      </c>
      <c r="B36">
        <v>6</v>
      </c>
      <c r="C36">
        <f>DAY(workdata!A35)</f>
        <v>2</v>
      </c>
      <c r="D36" s="4">
        <v>1.25</v>
      </c>
      <c r="E36">
        <v>0.94</v>
      </c>
      <c r="G36">
        <v>0.78100000000000003</v>
      </c>
      <c r="H36">
        <v>-2.9889999999999999</v>
      </c>
      <c r="I36">
        <v>-2.0310000000000001</v>
      </c>
      <c r="J36">
        <v>-3</v>
      </c>
      <c r="O36">
        <v>-3.621</v>
      </c>
      <c r="P36">
        <v>-3.294</v>
      </c>
      <c r="Q36">
        <v>-2.9969999999999999</v>
      </c>
      <c r="R36">
        <v>-3.1360000000000001</v>
      </c>
      <c r="S36">
        <f t="shared" si="0"/>
        <v>0.86050000000000004</v>
      </c>
    </row>
    <row r="37" spans="1:19">
      <c r="A37">
        <f>YEAR(workdata!A36)</f>
        <v>2024</v>
      </c>
      <c r="B37">
        <v>6</v>
      </c>
      <c r="C37">
        <f>DAY(workdata!A36)</f>
        <v>2</v>
      </c>
      <c r="D37" s="3">
        <v>1.2916666666666701</v>
      </c>
      <c r="E37">
        <v>52.42</v>
      </c>
      <c r="G37">
        <v>53.887</v>
      </c>
      <c r="H37">
        <v>93.575000000000003</v>
      </c>
      <c r="I37">
        <v>221.44</v>
      </c>
      <c r="J37">
        <v>-2.9969999999999999</v>
      </c>
      <c r="O37">
        <v>216.57300000000001</v>
      </c>
      <c r="P37">
        <v>237.821</v>
      </c>
      <c r="Q37">
        <v>161.625</v>
      </c>
      <c r="R37">
        <v>220.489</v>
      </c>
      <c r="S37">
        <f t="shared" si="0"/>
        <v>53.153500000000001</v>
      </c>
    </row>
    <row r="38" spans="1:19">
      <c r="A38">
        <f>YEAR(workdata!A37)</f>
        <v>2024</v>
      </c>
      <c r="B38">
        <v>6</v>
      </c>
      <c r="C38">
        <f>DAY(workdata!A37)</f>
        <v>2</v>
      </c>
      <c r="D38" s="4">
        <v>1.3333333333333299</v>
      </c>
      <c r="E38">
        <v>273.64299999999997</v>
      </c>
      <c r="G38">
        <v>244.50700000000001</v>
      </c>
      <c r="H38">
        <v>1199.9939999999999</v>
      </c>
      <c r="I38">
        <v>1134.8689999999999</v>
      </c>
      <c r="J38">
        <v>-2.9969999999999999</v>
      </c>
      <c r="O38">
        <v>1132.011</v>
      </c>
      <c r="P38">
        <v>1188.866</v>
      </c>
      <c r="Q38">
        <v>1052.365</v>
      </c>
      <c r="R38">
        <v>1164.3530000000001</v>
      </c>
      <c r="S38">
        <f t="shared" si="0"/>
        <v>259.07499999999999</v>
      </c>
    </row>
    <row r="39" spans="1:19">
      <c r="A39">
        <f>YEAR(workdata!A38)</f>
        <v>2024</v>
      </c>
      <c r="B39">
        <v>6</v>
      </c>
      <c r="C39">
        <f>DAY(workdata!A38)</f>
        <v>2</v>
      </c>
      <c r="D39" s="3">
        <v>1.375</v>
      </c>
      <c r="E39">
        <v>467.42899999999997</v>
      </c>
      <c r="G39">
        <v>445.30200000000002</v>
      </c>
      <c r="H39">
        <v>2284.194</v>
      </c>
      <c r="I39">
        <v>2216.5129999999999</v>
      </c>
      <c r="J39">
        <v>-2.9969999999999999</v>
      </c>
      <c r="O39">
        <v>2176.7910000000002</v>
      </c>
      <c r="P39">
        <v>2288.373</v>
      </c>
      <c r="Q39">
        <v>2051.2579999999998</v>
      </c>
      <c r="R39">
        <v>2261.9940000000001</v>
      </c>
      <c r="S39">
        <f t="shared" si="0"/>
        <v>456.3655</v>
      </c>
    </row>
    <row r="40" spans="1:19">
      <c r="A40">
        <f>YEAR(workdata!A39)</f>
        <v>2024</v>
      </c>
      <c r="B40">
        <v>6</v>
      </c>
      <c r="C40">
        <f>DAY(workdata!A39)</f>
        <v>2</v>
      </c>
      <c r="D40" s="4">
        <v>1.4166666666666701</v>
      </c>
      <c r="E40">
        <v>651.68399999999997</v>
      </c>
      <c r="G40">
        <v>626.20899999999995</v>
      </c>
      <c r="H40">
        <v>24.346</v>
      </c>
      <c r="I40">
        <v>25.922000000000001</v>
      </c>
      <c r="J40">
        <v>-2.81</v>
      </c>
      <c r="O40">
        <v>24.004000000000001</v>
      </c>
      <c r="P40">
        <v>24.151</v>
      </c>
      <c r="Q40">
        <v>25.125</v>
      </c>
      <c r="R40">
        <v>24.920999999999999</v>
      </c>
      <c r="S40">
        <f t="shared" si="0"/>
        <v>638.94650000000001</v>
      </c>
    </row>
    <row r="41" spans="1:19">
      <c r="A41">
        <f>YEAR(workdata!A40)</f>
        <v>2024</v>
      </c>
      <c r="B41">
        <v>6</v>
      </c>
      <c r="C41">
        <f>DAY(workdata!A40)</f>
        <v>2</v>
      </c>
      <c r="D41" s="3">
        <v>1.4583333333333299</v>
      </c>
      <c r="E41">
        <v>805.39499999999998</v>
      </c>
      <c r="G41">
        <v>779.10400000000004</v>
      </c>
      <c r="H41">
        <v>14.704000000000001</v>
      </c>
      <c r="I41">
        <v>16.565000000000001</v>
      </c>
      <c r="J41">
        <v>-2.95</v>
      </c>
      <c r="O41">
        <v>16.984000000000002</v>
      </c>
      <c r="P41">
        <v>14.875999999999999</v>
      </c>
      <c r="Q41">
        <v>15.077</v>
      </c>
      <c r="R41">
        <v>14.287000000000001</v>
      </c>
      <c r="S41">
        <f t="shared" si="0"/>
        <v>792.24950000000001</v>
      </c>
    </row>
    <row r="42" spans="1:19">
      <c r="A42">
        <f>YEAR(workdata!A41)</f>
        <v>2024</v>
      </c>
      <c r="B42">
        <v>6</v>
      </c>
      <c r="C42">
        <f>DAY(workdata!A41)</f>
        <v>2</v>
      </c>
      <c r="D42" s="4">
        <v>1.5</v>
      </c>
      <c r="E42">
        <v>998.30899999999997</v>
      </c>
      <c r="G42">
        <v>989.43799999999999</v>
      </c>
      <c r="H42">
        <v>14.228999999999999</v>
      </c>
      <c r="I42">
        <v>14.488</v>
      </c>
      <c r="J42">
        <v>7.4939999999999998</v>
      </c>
      <c r="O42">
        <v>13.932</v>
      </c>
      <c r="P42">
        <v>13.851000000000001</v>
      </c>
      <c r="Q42">
        <v>13.86</v>
      </c>
      <c r="R42">
        <v>13.125</v>
      </c>
      <c r="S42">
        <f t="shared" si="0"/>
        <v>993.87349999999992</v>
      </c>
    </row>
    <row r="43" spans="1:19">
      <c r="A43">
        <f>YEAR(workdata!A42)</f>
        <v>2024</v>
      </c>
      <c r="B43">
        <v>6</v>
      </c>
      <c r="C43">
        <f>DAY(workdata!A42)</f>
        <v>2</v>
      </c>
      <c r="D43" s="3">
        <v>1.5416666666666701</v>
      </c>
      <c r="E43">
        <v>993.23099999999999</v>
      </c>
      <c r="G43">
        <v>985.85400000000004</v>
      </c>
      <c r="H43">
        <v>14.956</v>
      </c>
      <c r="I43">
        <v>14.253</v>
      </c>
      <c r="J43">
        <v>13.361000000000001</v>
      </c>
      <c r="O43">
        <v>14.472</v>
      </c>
      <c r="P43">
        <v>12.973000000000001</v>
      </c>
      <c r="Q43">
        <v>13.657</v>
      </c>
      <c r="R43">
        <v>12.589</v>
      </c>
      <c r="S43">
        <f t="shared" si="0"/>
        <v>989.54250000000002</v>
      </c>
    </row>
    <row r="44" spans="1:19">
      <c r="A44">
        <f>YEAR(workdata!A43)</f>
        <v>2024</v>
      </c>
      <c r="B44">
        <v>6</v>
      </c>
      <c r="C44">
        <f>DAY(workdata!A43)</f>
        <v>2</v>
      </c>
      <c r="D44" s="4">
        <v>1.5833333333333299</v>
      </c>
      <c r="E44">
        <v>992.32600000000002</v>
      </c>
      <c r="G44">
        <v>985.48</v>
      </c>
      <c r="H44">
        <v>14.127000000000001</v>
      </c>
      <c r="I44">
        <v>14.278</v>
      </c>
      <c r="J44">
        <v>14.45</v>
      </c>
      <c r="O44">
        <v>13.972</v>
      </c>
      <c r="P44">
        <v>12.54</v>
      </c>
      <c r="Q44">
        <v>13.824999999999999</v>
      </c>
      <c r="R44">
        <v>13.516999999999999</v>
      </c>
      <c r="S44">
        <f t="shared" si="0"/>
        <v>988.90300000000002</v>
      </c>
    </row>
    <row r="45" spans="1:19">
      <c r="A45">
        <f>YEAR(workdata!A44)</f>
        <v>2024</v>
      </c>
      <c r="B45">
        <v>6</v>
      </c>
      <c r="C45">
        <f>DAY(workdata!A44)</f>
        <v>2</v>
      </c>
      <c r="D45" s="3">
        <v>1.625</v>
      </c>
      <c r="E45">
        <v>988.02099999999996</v>
      </c>
      <c r="G45">
        <v>993.36599999999999</v>
      </c>
      <c r="H45">
        <v>13.848000000000001</v>
      </c>
      <c r="I45">
        <v>13.465</v>
      </c>
      <c r="J45">
        <v>14.323</v>
      </c>
      <c r="O45">
        <v>14.523999999999999</v>
      </c>
      <c r="P45">
        <v>13.863</v>
      </c>
      <c r="Q45">
        <v>14.837999999999999</v>
      </c>
      <c r="R45">
        <v>14.888999999999999</v>
      </c>
      <c r="S45">
        <f t="shared" si="0"/>
        <v>990.69349999999997</v>
      </c>
    </row>
    <row r="46" spans="1:19">
      <c r="A46">
        <f>YEAR(workdata!A45)</f>
        <v>2024</v>
      </c>
      <c r="B46">
        <v>6</v>
      </c>
      <c r="C46">
        <f>DAY(workdata!A45)</f>
        <v>2</v>
      </c>
      <c r="D46" s="4">
        <v>1.6666666666666701</v>
      </c>
      <c r="E46">
        <v>996.72199999999998</v>
      </c>
      <c r="G46">
        <v>989.69200000000001</v>
      </c>
      <c r="H46">
        <v>12.316000000000001</v>
      </c>
      <c r="I46">
        <v>13.036</v>
      </c>
      <c r="J46">
        <v>14.518000000000001</v>
      </c>
      <c r="O46">
        <v>13.728999999999999</v>
      </c>
      <c r="P46">
        <v>12.592000000000001</v>
      </c>
      <c r="Q46">
        <v>15.093</v>
      </c>
      <c r="R46">
        <v>13.476000000000001</v>
      </c>
      <c r="S46">
        <f t="shared" si="0"/>
        <v>993.20699999999999</v>
      </c>
    </row>
    <row r="47" spans="1:19">
      <c r="A47">
        <f>YEAR(workdata!A46)</f>
        <v>2024</v>
      </c>
      <c r="B47">
        <v>6</v>
      </c>
      <c r="C47">
        <f>DAY(workdata!A46)</f>
        <v>2</v>
      </c>
      <c r="D47" s="3">
        <v>1.7083333333333299</v>
      </c>
      <c r="E47">
        <v>977.28800000000001</v>
      </c>
      <c r="G47">
        <v>967.83799999999997</v>
      </c>
      <c r="H47">
        <v>482.43</v>
      </c>
      <c r="I47">
        <v>482.17200000000003</v>
      </c>
      <c r="J47">
        <v>482.51400000000001</v>
      </c>
      <c r="O47">
        <v>483.03399999999999</v>
      </c>
      <c r="P47">
        <v>483.37299999999999</v>
      </c>
      <c r="Q47">
        <v>480.71600000000001</v>
      </c>
      <c r="R47">
        <v>481.41300000000001</v>
      </c>
      <c r="S47">
        <f t="shared" si="0"/>
        <v>972.56299999999999</v>
      </c>
    </row>
    <row r="48" spans="1:19">
      <c r="A48">
        <f>YEAR(workdata!A47)</f>
        <v>2024</v>
      </c>
      <c r="B48">
        <v>6</v>
      </c>
      <c r="C48">
        <f>DAY(workdata!A47)</f>
        <v>2</v>
      </c>
      <c r="D48" s="4">
        <v>1.75</v>
      </c>
      <c r="E48">
        <v>927.55600000000004</v>
      </c>
      <c r="G48">
        <v>915.71799999999996</v>
      </c>
      <c r="H48">
        <v>3838.0709999999999</v>
      </c>
      <c r="I48">
        <v>3844.8530000000001</v>
      </c>
      <c r="J48">
        <v>3185.1129999999998</v>
      </c>
      <c r="O48">
        <v>2985.645</v>
      </c>
      <c r="P48">
        <v>3150.78</v>
      </c>
      <c r="Q48">
        <v>3597.7620000000002</v>
      </c>
      <c r="R48">
        <v>3937.9450000000002</v>
      </c>
      <c r="S48">
        <f t="shared" si="0"/>
        <v>921.63699999999994</v>
      </c>
    </row>
    <row r="49" spans="1:19">
      <c r="A49">
        <f>YEAR(workdata!A48)</f>
        <v>2024</v>
      </c>
      <c r="B49">
        <v>6</v>
      </c>
      <c r="C49">
        <f>DAY(workdata!A48)</f>
        <v>2</v>
      </c>
      <c r="D49" s="3">
        <v>1.7916666666666701</v>
      </c>
      <c r="E49">
        <v>798.36699999999996</v>
      </c>
      <c r="G49">
        <v>799.44899999999996</v>
      </c>
      <c r="H49">
        <v>3197.3069999999998</v>
      </c>
      <c r="I49">
        <v>3211.3110000000001</v>
      </c>
      <c r="J49">
        <v>2467.4549999999999</v>
      </c>
      <c r="O49">
        <v>2300.2460000000001</v>
      </c>
      <c r="P49">
        <v>2384.0590000000002</v>
      </c>
      <c r="Q49">
        <v>3032.6280000000002</v>
      </c>
      <c r="R49">
        <v>3275.2959999999998</v>
      </c>
      <c r="S49">
        <f t="shared" si="0"/>
        <v>798.9079999999999</v>
      </c>
    </row>
    <row r="50" spans="1:19">
      <c r="A50">
        <f>YEAR(workdata!A49)</f>
        <v>2024</v>
      </c>
      <c r="B50">
        <v>6</v>
      </c>
      <c r="C50">
        <f>DAY(workdata!A49)</f>
        <v>2</v>
      </c>
      <c r="D50" s="4">
        <v>1.8333333333333299</v>
      </c>
      <c r="E50">
        <v>378.13299999999998</v>
      </c>
      <c r="G50">
        <v>402.68599999999998</v>
      </c>
      <c r="H50">
        <v>1375.644</v>
      </c>
      <c r="I50">
        <v>1393.3219999999999</v>
      </c>
      <c r="J50">
        <v>1038.193</v>
      </c>
      <c r="O50">
        <v>1057.3440000000001</v>
      </c>
      <c r="P50">
        <v>992.82799999999997</v>
      </c>
      <c r="Q50">
        <v>1358.5319999999999</v>
      </c>
      <c r="R50">
        <v>1461.2139999999999</v>
      </c>
      <c r="S50">
        <f t="shared" si="0"/>
        <v>390.40949999999998</v>
      </c>
    </row>
    <row r="51" spans="1:19">
      <c r="A51">
        <f>YEAR(workdata!A50)</f>
        <v>2024</v>
      </c>
      <c r="B51">
        <v>6</v>
      </c>
      <c r="C51">
        <f>DAY(workdata!A50)</f>
        <v>2</v>
      </c>
      <c r="D51" s="3">
        <v>1.875</v>
      </c>
      <c r="E51">
        <v>42.136000000000003</v>
      </c>
      <c r="G51">
        <v>42.847999999999999</v>
      </c>
      <c r="H51">
        <v>124.77</v>
      </c>
      <c r="I51">
        <v>114.465</v>
      </c>
      <c r="J51">
        <v>98.037999999999997</v>
      </c>
      <c r="O51">
        <v>98.212000000000003</v>
      </c>
      <c r="P51">
        <v>87.522999999999996</v>
      </c>
      <c r="Q51">
        <v>112.17</v>
      </c>
      <c r="R51">
        <v>117.73399999999999</v>
      </c>
      <c r="S51">
        <f t="shared" si="0"/>
        <v>42.492000000000004</v>
      </c>
    </row>
    <row r="52" spans="1:19">
      <c r="A52">
        <f>YEAR(workdata!A51)</f>
        <v>2024</v>
      </c>
      <c r="B52">
        <v>6</v>
      </c>
      <c r="C52">
        <f>DAY(workdata!A51)</f>
        <v>2</v>
      </c>
      <c r="D52" s="4">
        <v>1.9166666666666701</v>
      </c>
      <c r="E52">
        <v>7.2999999999999995E-2</v>
      </c>
      <c r="G52">
        <v>0.218</v>
      </c>
      <c r="H52">
        <v>-0.81200000000000006</v>
      </c>
      <c r="I52">
        <v>-0.88600000000000001</v>
      </c>
      <c r="J52">
        <v>-1.07</v>
      </c>
      <c r="O52">
        <v>-0.91400000000000003</v>
      </c>
      <c r="P52">
        <v>-0.98199999999999998</v>
      </c>
      <c r="Q52">
        <v>-1.141</v>
      </c>
      <c r="R52">
        <v>-1.006</v>
      </c>
      <c r="S52">
        <f t="shared" si="0"/>
        <v>0.14549999999999999</v>
      </c>
    </row>
    <row r="53" spans="1:19">
      <c r="A53">
        <f>YEAR(workdata!A52)</f>
        <v>2024</v>
      </c>
      <c r="B53">
        <v>6</v>
      </c>
      <c r="C53">
        <f>DAY(workdata!A52)</f>
        <v>2</v>
      </c>
      <c r="D53" s="3">
        <v>1.9583333333333299</v>
      </c>
      <c r="E53">
        <v>-0.27100000000000002</v>
      </c>
      <c r="G53">
        <v>-0.23599999999999999</v>
      </c>
      <c r="H53">
        <v>-0.38900000000000001</v>
      </c>
      <c r="I53">
        <v>-0.27400000000000002</v>
      </c>
      <c r="J53">
        <v>-0.38400000000000001</v>
      </c>
      <c r="O53">
        <v>-0.46700000000000003</v>
      </c>
      <c r="P53">
        <v>-0.35799999999999998</v>
      </c>
      <c r="Q53">
        <v>-0.501</v>
      </c>
      <c r="R53">
        <v>-0.34100000000000003</v>
      </c>
      <c r="S53">
        <f t="shared" si="0"/>
        <v>-0.2535</v>
      </c>
    </row>
    <row r="54" spans="1:19">
      <c r="A54">
        <f>YEAR(workdata!A53)</f>
        <v>2024</v>
      </c>
      <c r="B54">
        <v>6</v>
      </c>
      <c r="C54">
        <f>DAY(workdata!A53)</f>
        <v>3</v>
      </c>
      <c r="D54" s="4">
        <v>2</v>
      </c>
      <c r="E54">
        <v>-0.22700000000000001</v>
      </c>
      <c r="G54">
        <v>-0.29399999999999998</v>
      </c>
      <c r="H54">
        <v>0</v>
      </c>
      <c r="I54">
        <v>-0.33</v>
      </c>
      <c r="J54">
        <v>-0.40899999999999997</v>
      </c>
      <c r="O54">
        <v>-0.442</v>
      </c>
      <c r="P54">
        <v>0</v>
      </c>
      <c r="Q54">
        <v>0</v>
      </c>
      <c r="R54">
        <v>-0.41699999999999998</v>
      </c>
      <c r="S54">
        <f t="shared" si="0"/>
        <v>-0.26050000000000001</v>
      </c>
    </row>
    <row r="55" spans="1:19">
      <c r="A55">
        <f>YEAR(workdata!A54)</f>
        <v>2024</v>
      </c>
      <c r="B55">
        <v>6</v>
      </c>
      <c r="C55">
        <f>DAY(workdata!A54)</f>
        <v>3</v>
      </c>
      <c r="D55" s="3">
        <v>2.0416666666666701</v>
      </c>
      <c r="E55">
        <v>-0.19400000000000001</v>
      </c>
      <c r="G55">
        <v>-0.20200000000000001</v>
      </c>
      <c r="H55">
        <v>-0.40899999999999997</v>
      </c>
      <c r="I55">
        <v>0</v>
      </c>
      <c r="J55">
        <v>-0.48399999999999999</v>
      </c>
      <c r="O55">
        <v>-0.52600000000000002</v>
      </c>
      <c r="P55">
        <v>-0.47599999999999998</v>
      </c>
      <c r="Q55">
        <v>-0.56799999999999995</v>
      </c>
      <c r="R55">
        <v>-0.47</v>
      </c>
      <c r="S55">
        <f t="shared" si="0"/>
        <v>-0.19800000000000001</v>
      </c>
    </row>
    <row r="56" spans="1:19">
      <c r="A56">
        <f>YEAR(workdata!A55)</f>
        <v>2024</v>
      </c>
      <c r="B56">
        <v>6</v>
      </c>
      <c r="C56">
        <f>DAY(workdata!A55)</f>
        <v>3</v>
      </c>
      <c r="D56" s="4">
        <v>2.0833333333333299</v>
      </c>
      <c r="E56">
        <v>-0.11600000000000001</v>
      </c>
      <c r="G56">
        <v>-0.16400000000000001</v>
      </c>
      <c r="H56">
        <v>-0.53500000000000003</v>
      </c>
      <c r="I56">
        <v>-0.433</v>
      </c>
      <c r="J56">
        <v>-0.61</v>
      </c>
      <c r="O56">
        <v>-0.63500000000000001</v>
      </c>
      <c r="P56">
        <v>-0.57599999999999996</v>
      </c>
      <c r="Q56">
        <v>-0.14199999999999999</v>
      </c>
      <c r="R56">
        <v>-5.6000000000000001E-2</v>
      </c>
      <c r="S56">
        <f t="shared" si="0"/>
        <v>-0.14000000000000001</v>
      </c>
    </row>
    <row r="57" spans="1:19">
      <c r="A57">
        <f>YEAR(workdata!A56)</f>
        <v>2024</v>
      </c>
      <c r="B57">
        <v>6</v>
      </c>
      <c r="C57">
        <f>DAY(workdata!A56)</f>
        <v>3</v>
      </c>
      <c r="D57" s="3">
        <v>2.125</v>
      </c>
      <c r="E57">
        <v>-0.185</v>
      </c>
      <c r="G57">
        <v>-0.191</v>
      </c>
      <c r="H57">
        <v>-0.29699999999999999</v>
      </c>
      <c r="I57">
        <v>-0.51800000000000002</v>
      </c>
      <c r="J57">
        <v>-0.68600000000000005</v>
      </c>
      <c r="O57">
        <v>-0.73599999999999999</v>
      </c>
      <c r="P57">
        <v>-0.51800000000000002</v>
      </c>
      <c r="Q57">
        <v>-0.56100000000000005</v>
      </c>
      <c r="R57">
        <v>-0.627</v>
      </c>
      <c r="S57">
        <f t="shared" si="0"/>
        <v>-0.188</v>
      </c>
    </row>
    <row r="58" spans="1:19">
      <c r="A58">
        <f>YEAR(workdata!A57)</f>
        <v>2024</v>
      </c>
      <c r="B58">
        <v>6</v>
      </c>
      <c r="C58">
        <f>DAY(workdata!A57)</f>
        <v>3</v>
      </c>
      <c r="D58" s="4">
        <v>2.1666666666666701</v>
      </c>
      <c r="E58">
        <v>-0.13900000000000001</v>
      </c>
      <c r="G58">
        <v>-0.157</v>
      </c>
      <c r="H58">
        <v>-0.34699999999999998</v>
      </c>
      <c r="I58">
        <v>-0.63500000000000001</v>
      </c>
      <c r="J58">
        <v>-0.76400000000000001</v>
      </c>
      <c r="O58">
        <v>-0.58799999999999997</v>
      </c>
      <c r="P58">
        <v>-0.218</v>
      </c>
      <c r="Q58">
        <v>-0.82799999999999996</v>
      </c>
      <c r="R58">
        <v>-0.753</v>
      </c>
      <c r="S58">
        <f t="shared" si="0"/>
        <v>-0.14800000000000002</v>
      </c>
    </row>
    <row r="59" spans="1:19">
      <c r="A59">
        <f>YEAR(workdata!A58)</f>
        <v>2024</v>
      </c>
      <c r="B59">
        <v>6</v>
      </c>
      <c r="C59">
        <f>DAY(workdata!A58)</f>
        <v>3</v>
      </c>
      <c r="D59" s="3">
        <v>2.2083333333333299</v>
      </c>
      <c r="E59">
        <v>-0.14399999999999999</v>
      </c>
      <c r="G59">
        <v>-0.186</v>
      </c>
      <c r="H59">
        <v>-0.89500000000000002</v>
      </c>
      <c r="I59">
        <v>-0.71099999999999997</v>
      </c>
      <c r="J59">
        <v>-0.67300000000000004</v>
      </c>
      <c r="O59">
        <v>-0.85</v>
      </c>
      <c r="P59">
        <v>-0.86099999999999999</v>
      </c>
      <c r="Q59">
        <v>-0.60499999999999998</v>
      </c>
      <c r="R59">
        <v>-0.84499999999999997</v>
      </c>
      <c r="S59">
        <f t="shared" si="0"/>
        <v>-0.16499999999999998</v>
      </c>
    </row>
    <row r="60" spans="1:19">
      <c r="A60">
        <f>YEAR(workdata!A59)</f>
        <v>2024</v>
      </c>
      <c r="B60">
        <v>6</v>
      </c>
      <c r="C60">
        <f>DAY(workdata!A59)</f>
        <v>3</v>
      </c>
      <c r="D60" s="4">
        <v>2.25</v>
      </c>
      <c r="E60">
        <v>0.62</v>
      </c>
      <c r="G60">
        <v>0.58699999999999997</v>
      </c>
      <c r="H60">
        <v>-2.6339999999999999</v>
      </c>
      <c r="I60">
        <v>-3.5619999999999998</v>
      </c>
      <c r="J60">
        <v>-3.556</v>
      </c>
      <c r="O60">
        <v>-3.1909999999999998</v>
      </c>
      <c r="P60">
        <v>-3.5139999999999998</v>
      </c>
      <c r="Q60">
        <v>-3.3260000000000001</v>
      </c>
      <c r="R60">
        <v>-3.0259999999999998</v>
      </c>
      <c r="S60">
        <f t="shared" si="0"/>
        <v>0.60349999999999993</v>
      </c>
    </row>
    <row r="61" spans="1:19">
      <c r="A61">
        <f>YEAR(workdata!A60)</f>
        <v>2024</v>
      </c>
      <c r="B61">
        <v>6</v>
      </c>
      <c r="C61">
        <f>DAY(workdata!A60)</f>
        <v>3</v>
      </c>
      <c r="D61" s="3">
        <v>2.2916666666666701</v>
      </c>
      <c r="E61">
        <v>59.308999999999997</v>
      </c>
      <c r="G61">
        <v>56.351999999999997</v>
      </c>
      <c r="H61">
        <v>216.565</v>
      </c>
      <c r="I61">
        <v>204.375</v>
      </c>
      <c r="J61">
        <v>213.083</v>
      </c>
      <c r="O61">
        <v>184.33099999999999</v>
      </c>
      <c r="P61">
        <v>202.02799999999999</v>
      </c>
      <c r="Q61">
        <v>190.60300000000001</v>
      </c>
      <c r="R61">
        <v>202.691</v>
      </c>
      <c r="S61">
        <f t="shared" si="0"/>
        <v>57.830500000000001</v>
      </c>
    </row>
    <row r="62" spans="1:19">
      <c r="A62">
        <f>YEAR(workdata!A61)</f>
        <v>2024</v>
      </c>
      <c r="B62">
        <v>6</v>
      </c>
      <c r="C62">
        <f>DAY(workdata!A61)</f>
        <v>3</v>
      </c>
      <c r="D62" s="4">
        <v>2.3333333333333299</v>
      </c>
      <c r="E62">
        <v>460.53800000000001</v>
      </c>
      <c r="G62">
        <v>406.81799999999998</v>
      </c>
      <c r="H62">
        <v>1530.9280000000001</v>
      </c>
      <c r="I62">
        <v>1467.826</v>
      </c>
      <c r="J62">
        <v>1454.0830000000001</v>
      </c>
      <c r="O62">
        <v>1260.1969999999999</v>
      </c>
      <c r="P62">
        <v>1410.7</v>
      </c>
      <c r="Q62">
        <v>1388.1690000000001</v>
      </c>
      <c r="R62">
        <v>1415.6559999999999</v>
      </c>
      <c r="S62">
        <f t="shared" si="0"/>
        <v>433.678</v>
      </c>
    </row>
    <row r="63" spans="1:19">
      <c r="A63">
        <f>YEAR(workdata!A62)</f>
        <v>2024</v>
      </c>
      <c r="B63">
        <v>6</v>
      </c>
      <c r="C63">
        <f>DAY(workdata!A62)</f>
        <v>3</v>
      </c>
      <c r="D63" s="3">
        <v>2.375</v>
      </c>
      <c r="E63">
        <v>799.19100000000003</v>
      </c>
      <c r="G63">
        <v>787.63099999999997</v>
      </c>
      <c r="H63">
        <v>3363.069</v>
      </c>
      <c r="I63">
        <v>3349.7310000000002</v>
      </c>
      <c r="J63">
        <v>3437.0650000000001</v>
      </c>
      <c r="O63">
        <v>3216.0970000000002</v>
      </c>
      <c r="P63">
        <v>3400.444</v>
      </c>
      <c r="Q63">
        <v>3383.18</v>
      </c>
      <c r="R63">
        <v>3315.0889999999999</v>
      </c>
      <c r="S63">
        <f t="shared" si="0"/>
        <v>793.41100000000006</v>
      </c>
    </row>
    <row r="64" spans="1:19">
      <c r="A64">
        <f>YEAR(workdata!A63)</f>
        <v>2024</v>
      </c>
      <c r="B64">
        <v>6</v>
      </c>
      <c r="C64">
        <f>DAY(workdata!A63)</f>
        <v>3</v>
      </c>
      <c r="D64" s="4">
        <v>2.4166666666666701</v>
      </c>
      <c r="E64">
        <v>791.17600000000004</v>
      </c>
      <c r="G64">
        <v>776.75699999999995</v>
      </c>
      <c r="H64">
        <v>3312.8760000000002</v>
      </c>
      <c r="I64">
        <v>3398.4259999999999</v>
      </c>
      <c r="J64">
        <v>3599.74</v>
      </c>
      <c r="O64">
        <v>3201.1729999999998</v>
      </c>
      <c r="P64">
        <v>3441.2109999999998</v>
      </c>
      <c r="Q64">
        <v>3283.7240000000002</v>
      </c>
      <c r="R64">
        <v>3500.2570000000001</v>
      </c>
      <c r="S64">
        <f t="shared" si="0"/>
        <v>783.9665</v>
      </c>
    </row>
    <row r="65" spans="1:19">
      <c r="A65">
        <f>YEAR(workdata!A64)</f>
        <v>2024</v>
      </c>
      <c r="B65">
        <v>6</v>
      </c>
      <c r="C65">
        <f>DAY(workdata!A64)</f>
        <v>3</v>
      </c>
      <c r="D65" s="3">
        <v>2.4583333333333299</v>
      </c>
      <c r="E65">
        <v>924.98400000000004</v>
      </c>
      <c r="G65">
        <v>916.09100000000001</v>
      </c>
      <c r="H65">
        <v>3937.355</v>
      </c>
      <c r="I65">
        <v>3989.192</v>
      </c>
      <c r="J65">
        <v>3636.1590000000001</v>
      </c>
      <c r="O65">
        <v>3869.335</v>
      </c>
      <c r="P65">
        <v>3730.02</v>
      </c>
      <c r="Q65">
        <v>4002.63</v>
      </c>
      <c r="R65">
        <v>4038.4470000000001</v>
      </c>
      <c r="S65">
        <f t="shared" si="0"/>
        <v>920.53750000000002</v>
      </c>
    </row>
    <row r="66" spans="1:19">
      <c r="A66">
        <f>YEAR(workdata!A65)</f>
        <v>2024</v>
      </c>
      <c r="B66">
        <v>6</v>
      </c>
      <c r="C66">
        <f>DAY(workdata!A65)</f>
        <v>3</v>
      </c>
      <c r="D66" s="4">
        <v>2.5</v>
      </c>
      <c r="E66">
        <v>980.49099999999999</v>
      </c>
      <c r="G66">
        <v>805.29700000000003</v>
      </c>
      <c r="H66">
        <v>4202.1570000000002</v>
      </c>
      <c r="I66">
        <v>4199.6989999999996</v>
      </c>
      <c r="J66">
        <v>4114.652</v>
      </c>
      <c r="O66">
        <v>3606.0929999999998</v>
      </c>
      <c r="P66">
        <v>3677.4749999999999</v>
      </c>
      <c r="Q66">
        <v>3701.7240000000002</v>
      </c>
      <c r="R66">
        <v>3615.5830000000001</v>
      </c>
      <c r="S66">
        <f t="shared" si="0"/>
        <v>892.89400000000001</v>
      </c>
    </row>
    <row r="67" spans="1:19">
      <c r="A67">
        <f>YEAR(workdata!A66)</f>
        <v>2024</v>
      </c>
      <c r="B67">
        <v>6</v>
      </c>
      <c r="C67">
        <f>DAY(workdata!A66)</f>
        <v>3</v>
      </c>
      <c r="D67" s="3">
        <v>2.5416666666666701</v>
      </c>
      <c r="E67">
        <v>927.15700000000004</v>
      </c>
      <c r="G67">
        <v>866.64800000000002</v>
      </c>
      <c r="H67">
        <v>3892.8939999999998</v>
      </c>
      <c r="I67">
        <v>3849.8270000000002</v>
      </c>
      <c r="J67">
        <v>3862.8719999999998</v>
      </c>
      <c r="O67">
        <v>3727.8620000000001</v>
      </c>
      <c r="P67">
        <v>3849.8870000000002</v>
      </c>
      <c r="Q67">
        <v>3778.239</v>
      </c>
      <c r="R67">
        <v>3812.9259999999999</v>
      </c>
      <c r="S67">
        <f t="shared" si="0"/>
        <v>896.90250000000003</v>
      </c>
    </row>
    <row r="68" spans="1:19">
      <c r="A68">
        <f>YEAR(workdata!A67)</f>
        <v>2024</v>
      </c>
      <c r="B68">
        <v>6</v>
      </c>
      <c r="C68">
        <f>DAY(workdata!A67)</f>
        <v>3</v>
      </c>
      <c r="D68" s="4">
        <v>2.5833333333333299</v>
      </c>
      <c r="E68">
        <v>663.83900000000006</v>
      </c>
      <c r="G68">
        <v>546.97400000000005</v>
      </c>
      <c r="H68">
        <v>2841.0880000000002</v>
      </c>
      <c r="I68">
        <v>2810.8240000000001</v>
      </c>
      <c r="J68">
        <v>2706.884</v>
      </c>
      <c r="O68">
        <v>2289.788</v>
      </c>
      <c r="P68">
        <v>2362.7130000000002</v>
      </c>
      <c r="Q68">
        <v>2326.098</v>
      </c>
      <c r="R68">
        <v>2457.7849999999999</v>
      </c>
      <c r="S68">
        <f t="shared" si="0"/>
        <v>605.40650000000005</v>
      </c>
    </row>
    <row r="69" spans="1:19">
      <c r="A69">
        <f>YEAR(workdata!A68)</f>
        <v>2024</v>
      </c>
      <c r="B69">
        <v>6</v>
      </c>
      <c r="C69">
        <f>DAY(workdata!A68)</f>
        <v>3</v>
      </c>
      <c r="D69" s="3">
        <v>2.625</v>
      </c>
      <c r="E69">
        <v>629.31399999999996</v>
      </c>
      <c r="G69">
        <v>647.73800000000006</v>
      </c>
      <c r="H69">
        <v>2509.5349999999999</v>
      </c>
      <c r="I69">
        <v>2591.6689999999999</v>
      </c>
      <c r="J69">
        <v>2349.9459999999999</v>
      </c>
      <c r="O69">
        <v>2192.4720000000002</v>
      </c>
      <c r="P69">
        <v>2335.9569999999999</v>
      </c>
      <c r="Q69">
        <v>2520.2829999999999</v>
      </c>
      <c r="R69">
        <v>2750.5369999999998</v>
      </c>
      <c r="S69">
        <f t="shared" si="0"/>
        <v>638.52600000000007</v>
      </c>
    </row>
    <row r="70" spans="1:19">
      <c r="A70">
        <f>YEAR(workdata!A69)</f>
        <v>2024</v>
      </c>
      <c r="B70">
        <v>6</v>
      </c>
      <c r="C70">
        <f>DAY(workdata!A69)</f>
        <v>3</v>
      </c>
      <c r="D70" s="4">
        <v>2.6666666666666701</v>
      </c>
      <c r="E70">
        <v>766.57500000000005</v>
      </c>
      <c r="G70">
        <v>720.23</v>
      </c>
      <c r="H70">
        <v>2929.9589999999998</v>
      </c>
      <c r="I70">
        <v>3200.9520000000002</v>
      </c>
      <c r="J70">
        <v>2811.4050000000002</v>
      </c>
      <c r="O70">
        <v>3143.9520000000002</v>
      </c>
      <c r="P70">
        <v>3155.1350000000002</v>
      </c>
      <c r="Q70">
        <v>2939.547</v>
      </c>
      <c r="R70">
        <v>3076.424</v>
      </c>
      <c r="S70">
        <f t="shared" si="0"/>
        <v>743.40250000000003</v>
      </c>
    </row>
    <row r="71" spans="1:19">
      <c r="A71">
        <f>YEAR(workdata!A70)</f>
        <v>2024</v>
      </c>
      <c r="B71">
        <v>6</v>
      </c>
      <c r="C71">
        <f>DAY(workdata!A70)</f>
        <v>3</v>
      </c>
      <c r="D71" s="3">
        <v>2.7083333333333299</v>
      </c>
      <c r="E71">
        <v>183.16300000000001</v>
      </c>
      <c r="G71">
        <v>272.37400000000002</v>
      </c>
      <c r="H71">
        <v>805.86500000000001</v>
      </c>
      <c r="I71">
        <v>865.15899999999999</v>
      </c>
      <c r="J71">
        <v>907.52</v>
      </c>
      <c r="O71">
        <v>1002.6660000000001</v>
      </c>
      <c r="P71">
        <v>1227.664</v>
      </c>
      <c r="Q71">
        <v>1132.5050000000001</v>
      </c>
      <c r="R71">
        <v>1458.5840000000001</v>
      </c>
      <c r="S71">
        <f t="shared" ref="S71:S134" si="1">AVERAGE(E71:G71)</f>
        <v>227.76850000000002</v>
      </c>
    </row>
    <row r="72" spans="1:19">
      <c r="A72">
        <f>YEAR(workdata!A71)</f>
        <v>2024</v>
      </c>
      <c r="B72">
        <v>6</v>
      </c>
      <c r="C72">
        <f>DAY(workdata!A71)</f>
        <v>3</v>
      </c>
      <c r="D72" s="4">
        <v>2.75</v>
      </c>
      <c r="E72">
        <v>201.2</v>
      </c>
      <c r="G72">
        <v>162.63</v>
      </c>
      <c r="H72">
        <v>943.73699999999997</v>
      </c>
      <c r="I72">
        <v>928.79</v>
      </c>
      <c r="J72">
        <v>913.90200000000004</v>
      </c>
      <c r="O72">
        <v>820.83799999999997</v>
      </c>
      <c r="P72">
        <v>835.53499999999997</v>
      </c>
      <c r="Q72">
        <v>827.53899999999999</v>
      </c>
      <c r="R72">
        <v>802.45600000000002</v>
      </c>
      <c r="S72">
        <f t="shared" si="1"/>
        <v>181.91499999999999</v>
      </c>
    </row>
    <row r="73" spans="1:19">
      <c r="A73">
        <f>YEAR(workdata!A72)</f>
        <v>2024</v>
      </c>
      <c r="B73">
        <v>6</v>
      </c>
      <c r="C73">
        <f>DAY(workdata!A72)</f>
        <v>3</v>
      </c>
      <c r="D73" s="3">
        <v>2.7916666666666701</v>
      </c>
      <c r="E73">
        <v>185.09700000000001</v>
      </c>
      <c r="G73">
        <v>169.636</v>
      </c>
      <c r="H73">
        <v>830.73699999999997</v>
      </c>
      <c r="I73">
        <v>849.78800000000001</v>
      </c>
      <c r="J73">
        <v>802.91700000000003</v>
      </c>
      <c r="O73">
        <v>722.98400000000004</v>
      </c>
      <c r="P73">
        <v>737.09699999999998</v>
      </c>
      <c r="Q73">
        <v>807.55899999999997</v>
      </c>
      <c r="R73">
        <v>760.36800000000005</v>
      </c>
      <c r="S73">
        <f t="shared" si="1"/>
        <v>177.3665</v>
      </c>
    </row>
    <row r="74" spans="1:19">
      <c r="A74">
        <f>YEAR(workdata!A73)</f>
        <v>2024</v>
      </c>
      <c r="B74">
        <v>6</v>
      </c>
      <c r="C74">
        <f>DAY(workdata!A73)</f>
        <v>3</v>
      </c>
      <c r="D74" s="4">
        <v>2.8333333333333299</v>
      </c>
      <c r="E74">
        <v>119.021</v>
      </c>
      <c r="G74">
        <v>99.924000000000007</v>
      </c>
      <c r="H74">
        <v>504.245</v>
      </c>
      <c r="I74">
        <v>499.09899999999999</v>
      </c>
      <c r="J74">
        <v>473.5</v>
      </c>
      <c r="O74">
        <v>432.245</v>
      </c>
      <c r="P74">
        <v>444.995</v>
      </c>
      <c r="Q74">
        <v>443.11799999999999</v>
      </c>
      <c r="R74">
        <v>450.43400000000003</v>
      </c>
      <c r="S74">
        <f t="shared" si="1"/>
        <v>109.4725</v>
      </c>
    </row>
    <row r="75" spans="1:19">
      <c r="A75">
        <f>YEAR(workdata!A74)</f>
        <v>2024</v>
      </c>
      <c r="B75">
        <v>6</v>
      </c>
      <c r="C75">
        <f>DAY(workdata!A74)</f>
        <v>3</v>
      </c>
      <c r="D75" s="3">
        <v>2.875</v>
      </c>
      <c r="E75">
        <v>20.704000000000001</v>
      </c>
      <c r="G75">
        <v>20.332999999999998</v>
      </c>
      <c r="H75">
        <v>69.971999999999994</v>
      </c>
      <c r="I75">
        <v>69.141000000000005</v>
      </c>
      <c r="J75">
        <v>67.516000000000005</v>
      </c>
      <c r="O75">
        <v>64.331999999999994</v>
      </c>
      <c r="P75">
        <v>67.106999999999999</v>
      </c>
      <c r="Q75">
        <v>67.475999999999999</v>
      </c>
      <c r="R75">
        <v>68.233000000000004</v>
      </c>
      <c r="S75">
        <f t="shared" si="1"/>
        <v>20.5185</v>
      </c>
    </row>
    <row r="76" spans="1:19">
      <c r="A76">
        <f>YEAR(workdata!A75)</f>
        <v>2024</v>
      </c>
      <c r="B76">
        <v>6</v>
      </c>
      <c r="C76">
        <f>DAY(workdata!A75)</f>
        <v>3</v>
      </c>
      <c r="D76" s="4">
        <v>2.9166666666666701</v>
      </c>
      <c r="E76">
        <v>-0.127</v>
      </c>
      <c r="G76">
        <v>-0.115</v>
      </c>
      <c r="H76">
        <v>-0.70199999999999996</v>
      </c>
      <c r="I76">
        <v>-0.79700000000000004</v>
      </c>
      <c r="J76">
        <v>-0.7</v>
      </c>
      <c r="O76">
        <v>-0.85599999999999998</v>
      </c>
      <c r="P76">
        <v>-0.78200000000000003</v>
      </c>
      <c r="Q76">
        <v>-0.71099999999999997</v>
      </c>
      <c r="R76">
        <v>-0.83299999999999996</v>
      </c>
      <c r="S76">
        <f t="shared" si="1"/>
        <v>-0.121</v>
      </c>
    </row>
    <row r="77" spans="1:19">
      <c r="A77">
        <f>YEAR(workdata!A76)</f>
        <v>2024</v>
      </c>
      <c r="B77">
        <v>6</v>
      </c>
      <c r="C77">
        <f>DAY(workdata!A76)</f>
        <v>3</v>
      </c>
      <c r="D77" s="3">
        <v>2.9583333333333299</v>
      </c>
      <c r="E77">
        <v>-0.17299999999999999</v>
      </c>
      <c r="G77">
        <v>-0.109</v>
      </c>
      <c r="H77">
        <v>-0.33300000000000002</v>
      </c>
      <c r="I77">
        <v>-0.4</v>
      </c>
      <c r="J77">
        <v>-0.40899999999999997</v>
      </c>
      <c r="O77">
        <v>-0.40899999999999997</v>
      </c>
      <c r="P77">
        <v>-0.47599999999999998</v>
      </c>
      <c r="Q77">
        <v>-0.35</v>
      </c>
      <c r="R77">
        <v>-0.34100000000000003</v>
      </c>
      <c r="S77">
        <f t="shared" si="1"/>
        <v>-0.14099999999999999</v>
      </c>
    </row>
    <row r="78" spans="1:19">
      <c r="A78">
        <f>YEAR(workdata!A77)</f>
        <v>2024</v>
      </c>
      <c r="B78">
        <v>6</v>
      </c>
      <c r="C78">
        <f>DAY(workdata!A77)</f>
        <v>4</v>
      </c>
      <c r="D78" s="4">
        <v>3</v>
      </c>
      <c r="E78">
        <v>-0.23799999999999999</v>
      </c>
      <c r="G78">
        <v>-0.30599999999999999</v>
      </c>
      <c r="H78">
        <v>-0.10100000000000001</v>
      </c>
      <c r="I78">
        <v>-0.501</v>
      </c>
      <c r="J78">
        <v>-0.74399999999999999</v>
      </c>
      <c r="O78">
        <v>-0.72799999999999998</v>
      </c>
      <c r="P78">
        <v>-0.54100000000000004</v>
      </c>
      <c r="Q78">
        <v>-0.125</v>
      </c>
      <c r="R78">
        <v>-0.61799999999999999</v>
      </c>
      <c r="S78">
        <f t="shared" si="1"/>
        <v>-0.27200000000000002</v>
      </c>
    </row>
    <row r="79" spans="1:19">
      <c r="A79">
        <f>YEAR(workdata!A78)</f>
        <v>2024</v>
      </c>
      <c r="B79">
        <v>6</v>
      </c>
      <c r="C79">
        <f>DAY(workdata!A78)</f>
        <v>4</v>
      </c>
      <c r="D79" s="3">
        <v>3.0416666666666701</v>
      </c>
      <c r="E79">
        <v>-0.22500000000000001</v>
      </c>
      <c r="G79">
        <v>-0.23100000000000001</v>
      </c>
      <c r="H79">
        <v>-0.624</v>
      </c>
      <c r="I79">
        <v>-2.8000000000000001E-2</v>
      </c>
      <c r="J79">
        <v>-0.61</v>
      </c>
      <c r="O79">
        <v>-0.68600000000000005</v>
      </c>
      <c r="P79">
        <v>-4.3999999999999997E-2</v>
      </c>
      <c r="Q79">
        <v>-0.74399999999999999</v>
      </c>
      <c r="R79">
        <v>-0.627</v>
      </c>
      <c r="S79">
        <f t="shared" si="1"/>
        <v>-0.22800000000000001</v>
      </c>
    </row>
    <row r="80" spans="1:19">
      <c r="A80">
        <f>YEAR(workdata!A79)</f>
        <v>2024</v>
      </c>
      <c r="B80">
        <v>6</v>
      </c>
      <c r="C80">
        <f>DAY(workdata!A79)</f>
        <v>4</v>
      </c>
      <c r="D80" s="4">
        <v>3.0833333333333299</v>
      </c>
      <c r="E80">
        <v>-6.6000000000000003E-2</v>
      </c>
      <c r="G80">
        <v>-0.112</v>
      </c>
      <c r="H80">
        <v>-0.61</v>
      </c>
      <c r="I80">
        <v>-0.55500000000000005</v>
      </c>
      <c r="J80">
        <v>-0.17899999999999999</v>
      </c>
      <c r="O80">
        <v>-0.35599999999999998</v>
      </c>
      <c r="P80">
        <v>-0.78600000000000003</v>
      </c>
      <c r="Q80">
        <v>0</v>
      </c>
      <c r="R80">
        <v>-0.73899999999999999</v>
      </c>
      <c r="S80">
        <f t="shared" si="1"/>
        <v>-8.8999999999999996E-2</v>
      </c>
    </row>
    <row r="81" spans="1:19">
      <c r="A81">
        <f>YEAR(workdata!A80)</f>
        <v>2024</v>
      </c>
      <c r="B81">
        <v>6</v>
      </c>
      <c r="C81">
        <f>DAY(workdata!A80)</f>
        <v>4</v>
      </c>
      <c r="D81" s="3">
        <v>3.125</v>
      </c>
      <c r="E81">
        <v>-0.14399999999999999</v>
      </c>
      <c r="G81">
        <v>-0.114</v>
      </c>
      <c r="H81">
        <v>0</v>
      </c>
      <c r="I81">
        <v>-0.97299999999999998</v>
      </c>
      <c r="J81">
        <v>-0.504</v>
      </c>
      <c r="O81">
        <v>-0.29699999999999999</v>
      </c>
      <c r="P81">
        <v>-1.08</v>
      </c>
      <c r="Q81">
        <v>-0.753</v>
      </c>
      <c r="R81">
        <v>-0.622</v>
      </c>
      <c r="S81">
        <f t="shared" si="1"/>
        <v>-0.129</v>
      </c>
    </row>
    <row r="82" spans="1:19">
      <c r="A82">
        <f>YEAR(workdata!A81)</f>
        <v>2024</v>
      </c>
      <c r="B82">
        <v>6</v>
      </c>
      <c r="C82">
        <f>DAY(workdata!A81)</f>
        <v>4</v>
      </c>
      <c r="D82" s="4">
        <v>3.1666666666666701</v>
      </c>
      <c r="E82">
        <v>-0.14399999999999999</v>
      </c>
      <c r="G82">
        <v>-4.2000000000000003E-2</v>
      </c>
      <c r="H82">
        <v>-1.1719999999999999</v>
      </c>
      <c r="I82">
        <v>-0.67700000000000005</v>
      </c>
      <c r="J82">
        <v>-1.149</v>
      </c>
      <c r="O82">
        <v>-0.76100000000000001</v>
      </c>
      <c r="P82">
        <v>-0.84499999999999997</v>
      </c>
      <c r="Q82">
        <v>-0.93799999999999994</v>
      </c>
      <c r="R82">
        <v>-0.63200000000000001</v>
      </c>
      <c r="S82">
        <f t="shared" si="1"/>
        <v>-9.2999999999999999E-2</v>
      </c>
    </row>
    <row r="83" spans="1:19">
      <c r="A83">
        <f>YEAR(workdata!A82)</f>
        <v>2024</v>
      </c>
      <c r="B83">
        <v>6</v>
      </c>
      <c r="C83">
        <f>DAY(workdata!A82)</f>
        <v>4</v>
      </c>
      <c r="D83" s="3">
        <v>3.2083333333333299</v>
      </c>
      <c r="E83">
        <v>-0.216</v>
      </c>
      <c r="G83">
        <v>-0.26800000000000002</v>
      </c>
      <c r="H83">
        <v>-0.93700000000000006</v>
      </c>
      <c r="I83">
        <v>-0.71899999999999997</v>
      </c>
      <c r="J83">
        <v>-1.0109999999999999</v>
      </c>
      <c r="O83">
        <v>-0.93600000000000005</v>
      </c>
      <c r="P83">
        <v>-0.20799999999999999</v>
      </c>
      <c r="Q83">
        <v>-4.1000000000000002E-2</v>
      </c>
      <c r="R83">
        <v>-0.85199999999999998</v>
      </c>
      <c r="S83">
        <f t="shared" si="1"/>
        <v>-0.24199999999999999</v>
      </c>
    </row>
    <row r="84" spans="1:19">
      <c r="A84">
        <f>YEAR(workdata!A83)</f>
        <v>2024</v>
      </c>
      <c r="B84">
        <v>6</v>
      </c>
      <c r="C84">
        <f>DAY(workdata!A83)</f>
        <v>4</v>
      </c>
      <c r="D84" s="4">
        <v>3.25</v>
      </c>
      <c r="E84">
        <v>0.67100000000000004</v>
      </c>
      <c r="G84">
        <v>0.49199999999999999</v>
      </c>
      <c r="H84">
        <v>-2.23</v>
      </c>
      <c r="I84">
        <v>-2.9830000000000001</v>
      </c>
      <c r="J84">
        <v>-4.1539999999999999</v>
      </c>
      <c r="O84">
        <v>-3.847</v>
      </c>
      <c r="P84">
        <v>-3.7949999999999999</v>
      </c>
      <c r="Q84">
        <v>-3.6850000000000001</v>
      </c>
      <c r="R84">
        <v>-3.6779999999999999</v>
      </c>
      <c r="S84">
        <f t="shared" si="1"/>
        <v>0.58150000000000002</v>
      </c>
    </row>
    <row r="85" spans="1:19">
      <c r="A85">
        <f>YEAR(workdata!A84)</f>
        <v>2024</v>
      </c>
      <c r="B85">
        <v>6</v>
      </c>
      <c r="C85">
        <f>DAY(workdata!A84)</f>
        <v>4</v>
      </c>
      <c r="D85" s="3">
        <v>3.2916666666666701</v>
      </c>
      <c r="E85">
        <v>61.378999999999998</v>
      </c>
      <c r="G85">
        <v>59.899000000000001</v>
      </c>
      <c r="H85">
        <v>256.238</v>
      </c>
      <c r="I85">
        <v>233.01</v>
      </c>
      <c r="J85">
        <v>239.923</v>
      </c>
      <c r="O85">
        <v>210.369</v>
      </c>
      <c r="P85">
        <v>233.37700000000001</v>
      </c>
      <c r="Q85">
        <v>227.81200000000001</v>
      </c>
      <c r="R85">
        <v>234.542</v>
      </c>
      <c r="S85">
        <f t="shared" si="1"/>
        <v>60.638999999999996</v>
      </c>
    </row>
    <row r="86" spans="1:19">
      <c r="A86">
        <f>YEAR(workdata!A85)</f>
        <v>2024</v>
      </c>
      <c r="B86">
        <v>6</v>
      </c>
      <c r="C86">
        <f>DAY(workdata!A85)</f>
        <v>4</v>
      </c>
      <c r="D86" s="4">
        <v>3.3333333333333299</v>
      </c>
      <c r="E86">
        <v>441.24400000000003</v>
      </c>
      <c r="G86">
        <v>403.88400000000001</v>
      </c>
      <c r="H86">
        <v>1458.2149999999999</v>
      </c>
      <c r="I86">
        <v>1398.528</v>
      </c>
      <c r="J86">
        <v>1389.3789999999999</v>
      </c>
      <c r="O86">
        <v>1216.856</v>
      </c>
      <c r="P86">
        <v>1378.2840000000001</v>
      </c>
      <c r="Q86">
        <v>1350.5419999999999</v>
      </c>
      <c r="R86">
        <v>1442.1890000000001</v>
      </c>
      <c r="S86">
        <f t="shared" si="1"/>
        <v>422.56400000000002</v>
      </c>
    </row>
    <row r="87" spans="1:19">
      <c r="A87">
        <f>YEAR(workdata!A86)</f>
        <v>2024</v>
      </c>
      <c r="B87">
        <v>6</v>
      </c>
      <c r="C87">
        <f>DAY(workdata!A86)</f>
        <v>4</v>
      </c>
      <c r="D87" s="3">
        <v>3.375</v>
      </c>
      <c r="E87">
        <v>793.41200000000003</v>
      </c>
      <c r="G87">
        <v>798.56299999999999</v>
      </c>
      <c r="H87">
        <v>3277.09</v>
      </c>
      <c r="I87">
        <v>3218.66</v>
      </c>
      <c r="J87">
        <v>3303.9259999999999</v>
      </c>
      <c r="O87">
        <v>3066.5149999999999</v>
      </c>
      <c r="P87">
        <v>3222.2109999999998</v>
      </c>
      <c r="Q87">
        <v>3229.6570000000002</v>
      </c>
      <c r="R87">
        <v>3212.63</v>
      </c>
      <c r="S87">
        <f t="shared" si="1"/>
        <v>795.98749999999995</v>
      </c>
    </row>
    <row r="88" spans="1:19">
      <c r="A88">
        <f>YEAR(workdata!A87)</f>
        <v>2024</v>
      </c>
      <c r="B88">
        <v>6</v>
      </c>
      <c r="C88">
        <f>DAY(workdata!A87)</f>
        <v>4</v>
      </c>
      <c r="D88" s="4">
        <v>3.4166666666666701</v>
      </c>
      <c r="E88">
        <v>922.36599999999999</v>
      </c>
      <c r="G88">
        <v>920.01</v>
      </c>
      <c r="H88">
        <v>3837.7159999999999</v>
      </c>
      <c r="I88">
        <v>3827.596</v>
      </c>
      <c r="J88">
        <v>3920.0030000000002</v>
      </c>
      <c r="O88">
        <v>3746.152</v>
      </c>
      <c r="P88">
        <v>3878.9319999999998</v>
      </c>
      <c r="Q88">
        <v>3844.3910000000001</v>
      </c>
      <c r="R88">
        <v>3915.319</v>
      </c>
      <c r="S88">
        <f t="shared" si="1"/>
        <v>921.18799999999999</v>
      </c>
    </row>
    <row r="89" spans="1:19">
      <c r="A89">
        <f>YEAR(workdata!A88)</f>
        <v>2024</v>
      </c>
      <c r="B89">
        <v>6</v>
      </c>
      <c r="C89">
        <f>DAY(workdata!A88)</f>
        <v>4</v>
      </c>
      <c r="D89" s="3">
        <v>3.4583333333333299</v>
      </c>
      <c r="E89">
        <v>977.82799999999997</v>
      </c>
      <c r="G89">
        <v>976.74800000000005</v>
      </c>
      <c r="H89">
        <v>4055.67</v>
      </c>
      <c r="I89">
        <v>4075.8530000000001</v>
      </c>
      <c r="J89">
        <v>4135.3230000000003</v>
      </c>
      <c r="O89">
        <v>3967.9850000000001</v>
      </c>
      <c r="P89">
        <v>4152.71</v>
      </c>
      <c r="Q89">
        <v>4061.3139999999999</v>
      </c>
      <c r="R89">
        <v>4177.4679999999998</v>
      </c>
      <c r="S89">
        <f t="shared" si="1"/>
        <v>977.28800000000001</v>
      </c>
    </row>
    <row r="90" spans="1:19">
      <c r="A90">
        <f>YEAR(workdata!A89)</f>
        <v>2024</v>
      </c>
      <c r="B90">
        <v>6</v>
      </c>
      <c r="C90">
        <f>DAY(workdata!A89)</f>
        <v>4</v>
      </c>
      <c r="D90" s="4">
        <v>3.5</v>
      </c>
      <c r="E90">
        <v>987.43</v>
      </c>
      <c r="G90">
        <v>989.58799999999997</v>
      </c>
      <c r="H90">
        <v>4131.2809999999999</v>
      </c>
      <c r="I90">
        <v>4167.5010000000002</v>
      </c>
      <c r="J90">
        <v>4204.8649999999998</v>
      </c>
      <c r="O90">
        <v>4032.93</v>
      </c>
      <c r="P90">
        <v>4233.0060000000003</v>
      </c>
      <c r="Q90">
        <v>4141.3599999999997</v>
      </c>
      <c r="R90">
        <v>4257.875</v>
      </c>
      <c r="S90">
        <f t="shared" si="1"/>
        <v>988.50900000000001</v>
      </c>
    </row>
    <row r="91" spans="1:19">
      <c r="A91">
        <f>YEAR(workdata!A90)</f>
        <v>2024</v>
      </c>
      <c r="B91">
        <v>6</v>
      </c>
      <c r="C91">
        <f>DAY(workdata!A90)</f>
        <v>4</v>
      </c>
      <c r="D91" s="3">
        <v>3.5416666666666701</v>
      </c>
      <c r="E91">
        <v>972.99</v>
      </c>
      <c r="G91">
        <v>1001.374</v>
      </c>
      <c r="H91">
        <v>4140.2860000000001</v>
      </c>
      <c r="I91">
        <v>4264.7870000000003</v>
      </c>
      <c r="J91">
        <v>4031.866</v>
      </c>
      <c r="O91">
        <v>4046.0169999999998</v>
      </c>
      <c r="P91">
        <v>4086.4879999999998</v>
      </c>
      <c r="Q91">
        <v>4238.3370000000004</v>
      </c>
      <c r="R91">
        <v>4302.973</v>
      </c>
      <c r="S91">
        <f t="shared" si="1"/>
        <v>987.18200000000002</v>
      </c>
    </row>
    <row r="92" spans="1:19">
      <c r="A92">
        <f>YEAR(workdata!A91)</f>
        <v>2024</v>
      </c>
      <c r="B92">
        <v>6</v>
      </c>
      <c r="C92">
        <f>DAY(workdata!A91)</f>
        <v>4</v>
      </c>
      <c r="D92" s="4">
        <v>3.5833333333333299</v>
      </c>
      <c r="E92">
        <v>871.16700000000003</v>
      </c>
      <c r="G92">
        <v>965.12800000000004</v>
      </c>
      <c r="H92">
        <v>3781.4250000000002</v>
      </c>
      <c r="I92">
        <v>3783.7719999999999</v>
      </c>
      <c r="J92">
        <v>3900.4259999999999</v>
      </c>
      <c r="O92">
        <v>3647.7269999999999</v>
      </c>
      <c r="P92">
        <v>3735.2220000000002</v>
      </c>
      <c r="Q92">
        <v>3941.3359999999998</v>
      </c>
      <c r="R92">
        <v>4038.933</v>
      </c>
      <c r="S92">
        <f t="shared" si="1"/>
        <v>918.14750000000004</v>
      </c>
    </row>
    <row r="93" spans="1:19">
      <c r="A93">
        <f>YEAR(workdata!A92)</f>
        <v>2024</v>
      </c>
      <c r="B93">
        <v>6</v>
      </c>
      <c r="C93">
        <f>DAY(workdata!A92)</f>
        <v>4</v>
      </c>
      <c r="D93" s="3">
        <v>3.625</v>
      </c>
      <c r="E93">
        <v>1015.217</v>
      </c>
      <c r="G93">
        <v>935.21699999999998</v>
      </c>
      <c r="H93">
        <v>4188.2969999999996</v>
      </c>
      <c r="I93">
        <v>4196.2380000000003</v>
      </c>
      <c r="J93">
        <v>4201.5410000000002</v>
      </c>
      <c r="O93">
        <v>3928.2939999999999</v>
      </c>
      <c r="P93">
        <v>3952.11</v>
      </c>
      <c r="Q93">
        <v>3903.43</v>
      </c>
      <c r="R93">
        <v>3811.4369999999999</v>
      </c>
      <c r="S93">
        <f t="shared" si="1"/>
        <v>975.21699999999998</v>
      </c>
    </row>
    <row r="94" spans="1:19">
      <c r="A94">
        <f>YEAR(workdata!A93)</f>
        <v>2024</v>
      </c>
      <c r="B94">
        <v>6</v>
      </c>
      <c r="C94">
        <f>DAY(workdata!A93)</f>
        <v>4</v>
      </c>
      <c r="D94" s="4">
        <v>3.6666666666666701</v>
      </c>
      <c r="E94">
        <v>751.26900000000001</v>
      </c>
      <c r="G94">
        <v>715.99</v>
      </c>
      <c r="H94">
        <v>3084.759</v>
      </c>
      <c r="I94">
        <v>3089.1210000000001</v>
      </c>
      <c r="J94">
        <v>2938.9549999999999</v>
      </c>
      <c r="O94">
        <v>2504.951</v>
      </c>
      <c r="P94">
        <v>2606.9940000000001</v>
      </c>
      <c r="Q94">
        <v>2641.7370000000001</v>
      </c>
      <c r="R94">
        <v>2771.8049999999998</v>
      </c>
      <c r="S94">
        <f t="shared" si="1"/>
        <v>733.62950000000001</v>
      </c>
    </row>
    <row r="95" spans="1:19">
      <c r="A95">
        <f>YEAR(workdata!A94)</f>
        <v>2024</v>
      </c>
      <c r="B95">
        <v>6</v>
      </c>
      <c r="C95">
        <f>DAY(workdata!A94)</f>
        <v>4</v>
      </c>
      <c r="D95" s="3">
        <v>3.7083333333333299</v>
      </c>
      <c r="E95">
        <v>1013.316</v>
      </c>
      <c r="G95">
        <v>896.61500000000001</v>
      </c>
      <c r="H95">
        <v>4078.1619999999998</v>
      </c>
      <c r="I95">
        <v>4151.817</v>
      </c>
      <c r="J95">
        <v>4085.2139999999999</v>
      </c>
      <c r="O95">
        <v>3493.1689999999999</v>
      </c>
      <c r="P95">
        <v>3504.0349999999999</v>
      </c>
      <c r="Q95">
        <v>3681.1840000000002</v>
      </c>
      <c r="R95">
        <v>3485.402</v>
      </c>
      <c r="S95">
        <f t="shared" si="1"/>
        <v>954.96550000000002</v>
      </c>
    </row>
    <row r="96" spans="1:19">
      <c r="A96">
        <f>YEAR(workdata!A95)</f>
        <v>2024</v>
      </c>
      <c r="B96">
        <v>6</v>
      </c>
      <c r="C96">
        <f>DAY(workdata!A95)</f>
        <v>4</v>
      </c>
      <c r="D96" s="4">
        <v>3.75</v>
      </c>
      <c r="E96">
        <v>940.03700000000003</v>
      </c>
      <c r="G96">
        <v>942.64200000000005</v>
      </c>
      <c r="H96">
        <v>3860.8389999999999</v>
      </c>
      <c r="I96">
        <v>3880.5709999999999</v>
      </c>
      <c r="J96">
        <v>3973.2910000000002</v>
      </c>
      <c r="O96">
        <v>3790.1329999999998</v>
      </c>
      <c r="P96">
        <v>3945.2719999999999</v>
      </c>
      <c r="Q96">
        <v>3868.3719999999998</v>
      </c>
      <c r="R96">
        <v>3979.598</v>
      </c>
      <c r="S96">
        <f t="shared" si="1"/>
        <v>941.33950000000004</v>
      </c>
    </row>
    <row r="97" spans="1:19">
      <c r="A97">
        <f>YEAR(workdata!A96)</f>
        <v>2024</v>
      </c>
      <c r="B97">
        <v>6</v>
      </c>
      <c r="C97">
        <f>DAY(workdata!A96)</f>
        <v>4</v>
      </c>
      <c r="D97" s="3">
        <v>3.7916666666666701</v>
      </c>
      <c r="E97">
        <v>558.15300000000002</v>
      </c>
      <c r="G97">
        <v>579.40099999999995</v>
      </c>
      <c r="H97">
        <v>2243.029</v>
      </c>
      <c r="I97">
        <v>2249.3939999999998</v>
      </c>
      <c r="J97">
        <v>2408.4349999999999</v>
      </c>
      <c r="O97">
        <v>2234.7820000000002</v>
      </c>
      <c r="P97">
        <v>2330.98</v>
      </c>
      <c r="Q97">
        <v>2317.442</v>
      </c>
      <c r="R97">
        <v>2310.5259999999998</v>
      </c>
      <c r="S97">
        <f t="shared" si="1"/>
        <v>568.77700000000004</v>
      </c>
    </row>
    <row r="98" spans="1:19">
      <c r="A98">
        <f>YEAR(workdata!A97)</f>
        <v>2024</v>
      </c>
      <c r="B98">
        <v>6</v>
      </c>
      <c r="C98">
        <f>DAY(workdata!A97)</f>
        <v>4</v>
      </c>
      <c r="D98" s="4">
        <v>3.8333333333333299</v>
      </c>
      <c r="E98">
        <v>311.53899999999999</v>
      </c>
      <c r="G98">
        <v>325.35899999999998</v>
      </c>
      <c r="H98">
        <v>1149.308</v>
      </c>
      <c r="I98">
        <v>1157.546</v>
      </c>
      <c r="J98">
        <v>1146.5719999999999</v>
      </c>
      <c r="O98">
        <v>1096.462</v>
      </c>
      <c r="P98">
        <v>1093.721</v>
      </c>
      <c r="Q98">
        <v>1186.7950000000001</v>
      </c>
      <c r="R98">
        <v>1190.856</v>
      </c>
      <c r="S98">
        <f t="shared" si="1"/>
        <v>318.44899999999996</v>
      </c>
    </row>
    <row r="99" spans="1:19">
      <c r="A99">
        <f>YEAR(workdata!A98)</f>
        <v>2024</v>
      </c>
      <c r="B99">
        <v>6</v>
      </c>
      <c r="C99">
        <f>DAY(workdata!A98)</f>
        <v>4</v>
      </c>
      <c r="D99" s="3">
        <v>3.875</v>
      </c>
      <c r="E99">
        <v>32.725000000000001</v>
      </c>
      <c r="G99">
        <v>21.498999999999999</v>
      </c>
      <c r="H99">
        <v>20.859000000000002</v>
      </c>
      <c r="I99">
        <v>15.211</v>
      </c>
      <c r="J99">
        <v>47.405999999999999</v>
      </c>
      <c r="O99">
        <v>49.526000000000003</v>
      </c>
      <c r="P99">
        <v>48.183</v>
      </c>
      <c r="Q99">
        <v>49.889000000000003</v>
      </c>
      <c r="R99">
        <v>49.993000000000002</v>
      </c>
      <c r="S99">
        <f t="shared" si="1"/>
        <v>27.112000000000002</v>
      </c>
    </row>
    <row r="100" spans="1:19">
      <c r="A100">
        <f>YEAR(workdata!A99)</f>
        <v>2024</v>
      </c>
      <c r="B100">
        <v>6</v>
      </c>
      <c r="C100">
        <f>DAY(workdata!A99)</f>
        <v>4</v>
      </c>
      <c r="D100" s="4">
        <v>3.9166666666666701</v>
      </c>
      <c r="G100">
        <v>0.3</v>
      </c>
      <c r="J100">
        <v>-0.84799999999999998</v>
      </c>
      <c r="O100">
        <v>-0.999</v>
      </c>
      <c r="P100">
        <v>-1.2170000000000001</v>
      </c>
      <c r="Q100">
        <v>-1.0960000000000001</v>
      </c>
      <c r="R100">
        <v>-1.2350000000000001</v>
      </c>
      <c r="S100">
        <f t="shared" si="1"/>
        <v>0.3</v>
      </c>
    </row>
    <row r="101" spans="1:19">
      <c r="A101">
        <f>YEAR(workdata!A100)</f>
        <v>2024</v>
      </c>
      <c r="B101">
        <v>6</v>
      </c>
      <c r="C101">
        <f>DAY(workdata!A100)</f>
        <v>4</v>
      </c>
      <c r="D101" s="3">
        <v>3.9583333333333299</v>
      </c>
      <c r="G101">
        <v>-4.0000000000000001E-3</v>
      </c>
      <c r="J101">
        <v>-0.28299999999999997</v>
      </c>
      <c r="O101">
        <v>-0.308</v>
      </c>
      <c r="P101">
        <v>-0.25600000000000001</v>
      </c>
      <c r="Q101">
        <v>0</v>
      </c>
      <c r="R101">
        <v>-0.35</v>
      </c>
      <c r="S101">
        <f t="shared" si="1"/>
        <v>-4.0000000000000001E-3</v>
      </c>
    </row>
    <row r="102" spans="1:19">
      <c r="A102">
        <f>YEAR(workdata!A101)</f>
        <v>2024</v>
      </c>
      <c r="B102">
        <v>6</v>
      </c>
      <c r="C102">
        <f>DAY(workdata!A101)</f>
        <v>5</v>
      </c>
      <c r="D102" s="4">
        <v>4</v>
      </c>
      <c r="G102">
        <v>-0.32500000000000001</v>
      </c>
      <c r="J102">
        <v>-0.38500000000000001</v>
      </c>
      <c r="O102">
        <v>-0.36599999999999999</v>
      </c>
      <c r="P102">
        <v>-0.14399999999999999</v>
      </c>
      <c r="Q102">
        <v>-0.375</v>
      </c>
      <c r="R102">
        <v>-0.17</v>
      </c>
      <c r="S102">
        <f t="shared" si="1"/>
        <v>-0.32500000000000001</v>
      </c>
    </row>
    <row r="103" spans="1:19">
      <c r="A103">
        <f>YEAR(workdata!A102)</f>
        <v>2024</v>
      </c>
      <c r="B103">
        <v>6</v>
      </c>
      <c r="C103">
        <f>DAY(workdata!A102)</f>
        <v>5</v>
      </c>
      <c r="D103" s="3">
        <v>4.0416666666666696</v>
      </c>
      <c r="G103">
        <v>-0.161</v>
      </c>
      <c r="J103">
        <v>-1.4999999999999999E-2</v>
      </c>
      <c r="O103">
        <v>0</v>
      </c>
      <c r="P103">
        <v>-0.46700000000000003</v>
      </c>
      <c r="Q103">
        <v>0</v>
      </c>
      <c r="R103">
        <v>-0.247</v>
      </c>
      <c r="S103">
        <f t="shared" si="1"/>
        <v>-0.161</v>
      </c>
    </row>
    <row r="104" spans="1:19">
      <c r="A104">
        <f>YEAR(workdata!A103)</f>
        <v>2024</v>
      </c>
      <c r="B104">
        <v>6</v>
      </c>
      <c r="C104">
        <f>DAY(workdata!A103)</f>
        <v>5</v>
      </c>
      <c r="D104" s="4">
        <v>4.0833333333333304</v>
      </c>
      <c r="G104">
        <v>8.9999999999999993E-3</v>
      </c>
      <c r="J104">
        <v>-0.48899999999999999</v>
      </c>
      <c r="O104">
        <v>-0.45</v>
      </c>
      <c r="P104">
        <v>-0.73599999999999999</v>
      </c>
      <c r="Q104">
        <v>-0.52600000000000002</v>
      </c>
      <c r="R104">
        <v>-0.52600000000000002</v>
      </c>
      <c r="S104">
        <f t="shared" si="1"/>
        <v>8.9999999999999993E-3</v>
      </c>
    </row>
    <row r="105" spans="1:19">
      <c r="A105">
        <f>YEAR(workdata!A104)</f>
        <v>2024</v>
      </c>
      <c r="B105">
        <v>6</v>
      </c>
      <c r="C105">
        <f>DAY(workdata!A104)</f>
        <v>5</v>
      </c>
      <c r="D105" s="3">
        <v>4.125</v>
      </c>
      <c r="G105">
        <v>-0.20599999999999999</v>
      </c>
      <c r="J105">
        <v>-0.61799999999999999</v>
      </c>
      <c r="O105">
        <v>-0.57699999999999996</v>
      </c>
      <c r="P105">
        <v>-9.1999999999999998E-2</v>
      </c>
      <c r="Q105">
        <v>-0.41799999999999998</v>
      </c>
      <c r="R105">
        <v>-0.78600000000000003</v>
      </c>
      <c r="S105">
        <f t="shared" si="1"/>
        <v>-0.20599999999999999</v>
      </c>
    </row>
    <row r="106" spans="1:19">
      <c r="A106">
        <f>YEAR(workdata!A105)</f>
        <v>2024</v>
      </c>
      <c r="B106">
        <v>6</v>
      </c>
      <c r="C106">
        <f>DAY(workdata!A105)</f>
        <v>5</v>
      </c>
      <c r="D106" s="4">
        <v>4.1666666666666696</v>
      </c>
      <c r="G106">
        <v>-0.221</v>
      </c>
      <c r="J106">
        <v>-0.70199999999999996</v>
      </c>
      <c r="O106">
        <v>-0.66</v>
      </c>
      <c r="P106">
        <v>-0.67700000000000005</v>
      </c>
      <c r="Q106">
        <v>-0.28499999999999998</v>
      </c>
      <c r="R106">
        <v>-0.71899999999999997</v>
      </c>
      <c r="S106">
        <f t="shared" si="1"/>
        <v>-0.221</v>
      </c>
    </row>
    <row r="107" spans="1:19">
      <c r="A107">
        <f>YEAR(workdata!A106)</f>
        <v>2024</v>
      </c>
      <c r="B107">
        <v>6</v>
      </c>
      <c r="C107">
        <f>DAY(workdata!A106)</f>
        <v>5</v>
      </c>
      <c r="D107" s="3">
        <v>4.2083333333333304</v>
      </c>
      <c r="G107">
        <v>-0.33500000000000002</v>
      </c>
      <c r="J107">
        <v>-0.73299999999999998</v>
      </c>
      <c r="O107">
        <v>-0.70199999999999996</v>
      </c>
      <c r="P107">
        <v>-0.79400000000000004</v>
      </c>
      <c r="Q107">
        <v>-0.81899999999999995</v>
      </c>
      <c r="R107">
        <v>-9.7000000000000003E-2</v>
      </c>
      <c r="S107">
        <f t="shared" si="1"/>
        <v>-0.33500000000000002</v>
      </c>
    </row>
    <row r="108" spans="1:19">
      <c r="A108">
        <f>YEAR(workdata!A107)</f>
        <v>2024</v>
      </c>
      <c r="B108">
        <v>6</v>
      </c>
      <c r="C108">
        <f>DAY(workdata!A107)</f>
        <v>5</v>
      </c>
      <c r="D108" s="4">
        <v>4.25</v>
      </c>
      <c r="G108">
        <v>0.47699999999999998</v>
      </c>
      <c r="J108">
        <v>-3.7730000000000001</v>
      </c>
      <c r="O108">
        <v>-3.3980000000000001</v>
      </c>
      <c r="P108">
        <v>-2.9249999999999998</v>
      </c>
      <c r="Q108">
        <v>-3.2280000000000002</v>
      </c>
      <c r="R108">
        <v>-4.0190000000000001</v>
      </c>
      <c r="S108">
        <f t="shared" si="1"/>
        <v>0.47699999999999998</v>
      </c>
    </row>
    <row r="109" spans="1:19">
      <c r="A109">
        <f>YEAR(workdata!A108)</f>
        <v>2024</v>
      </c>
      <c r="B109">
        <v>6</v>
      </c>
      <c r="C109">
        <f>DAY(workdata!A108)</f>
        <v>5</v>
      </c>
      <c r="D109" s="3">
        <v>4.2916666666666696</v>
      </c>
      <c r="G109">
        <v>20.007000000000001</v>
      </c>
      <c r="J109">
        <v>155.39400000000001</v>
      </c>
      <c r="O109">
        <v>114.40300000000001</v>
      </c>
      <c r="P109">
        <v>141.21899999999999</v>
      </c>
      <c r="Q109">
        <v>144.05199999999999</v>
      </c>
      <c r="R109">
        <v>142.738</v>
      </c>
      <c r="S109">
        <f t="shared" si="1"/>
        <v>20.007000000000001</v>
      </c>
    </row>
    <row r="110" spans="1:19">
      <c r="A110">
        <f>YEAR(workdata!A109)</f>
        <v>2024</v>
      </c>
      <c r="B110">
        <v>6</v>
      </c>
      <c r="C110">
        <f>DAY(workdata!A109)</f>
        <v>5</v>
      </c>
      <c r="D110" s="4">
        <v>4.3333333333333304</v>
      </c>
      <c r="G110">
        <v>57.515999999999998</v>
      </c>
      <c r="J110">
        <v>1071.3989999999999</v>
      </c>
      <c r="O110">
        <v>715.96699999999998</v>
      </c>
      <c r="P110">
        <v>747.95299999999997</v>
      </c>
      <c r="Q110">
        <v>729.19100000000003</v>
      </c>
      <c r="R110">
        <v>727.51499999999999</v>
      </c>
      <c r="S110">
        <f t="shared" si="1"/>
        <v>57.515999999999998</v>
      </c>
    </row>
    <row r="111" spans="1:19">
      <c r="A111">
        <f>YEAR(workdata!A110)</f>
        <v>2024</v>
      </c>
      <c r="B111">
        <v>6</v>
      </c>
      <c r="C111">
        <f>DAY(workdata!A110)</f>
        <v>5</v>
      </c>
      <c r="D111" s="3">
        <v>4.375</v>
      </c>
      <c r="G111">
        <v>106.42700000000001</v>
      </c>
      <c r="J111">
        <v>2138.1039999999998</v>
      </c>
      <c r="O111">
        <v>1059.306</v>
      </c>
      <c r="P111">
        <v>1095.623</v>
      </c>
      <c r="Q111">
        <v>1124.019</v>
      </c>
      <c r="R111">
        <v>1188.4929999999999</v>
      </c>
      <c r="S111">
        <f t="shared" si="1"/>
        <v>106.42700000000001</v>
      </c>
    </row>
    <row r="112" spans="1:19">
      <c r="A112">
        <f>YEAR(workdata!A111)</f>
        <v>2024</v>
      </c>
      <c r="B112">
        <v>6</v>
      </c>
      <c r="C112">
        <f>DAY(workdata!A111)</f>
        <v>5</v>
      </c>
      <c r="D112" s="4">
        <v>4.4166666666666696</v>
      </c>
      <c r="G112">
        <v>116.931</v>
      </c>
      <c r="J112">
        <v>2427.3960000000002</v>
      </c>
      <c r="O112">
        <v>1002.15</v>
      </c>
      <c r="P112">
        <v>1021.838</v>
      </c>
      <c r="Q112">
        <v>1136.855</v>
      </c>
      <c r="R112">
        <v>1224.6769999999999</v>
      </c>
      <c r="S112">
        <f t="shared" si="1"/>
        <v>116.931</v>
      </c>
    </row>
    <row r="113" spans="1:19">
      <c r="A113">
        <f>YEAR(workdata!A112)</f>
        <v>2024</v>
      </c>
      <c r="B113">
        <v>6</v>
      </c>
      <c r="C113">
        <f>DAY(workdata!A112)</f>
        <v>5</v>
      </c>
      <c r="D113" s="3">
        <v>4.4583333333333304</v>
      </c>
      <c r="G113">
        <v>146.58500000000001</v>
      </c>
      <c r="J113">
        <v>2802.0070000000001</v>
      </c>
      <c r="O113">
        <v>1090.364</v>
      </c>
      <c r="P113">
        <v>1104.902</v>
      </c>
      <c r="Q113">
        <v>1308.047</v>
      </c>
      <c r="R113">
        <v>1476.3030000000001</v>
      </c>
      <c r="S113">
        <f t="shared" si="1"/>
        <v>146.58500000000001</v>
      </c>
    </row>
    <row r="114" spans="1:19">
      <c r="A114">
        <f>YEAR(workdata!A113)</f>
        <v>2024</v>
      </c>
      <c r="B114">
        <v>6</v>
      </c>
      <c r="C114">
        <f>DAY(workdata!A113)</f>
        <v>5</v>
      </c>
      <c r="D114" s="4">
        <v>4.5</v>
      </c>
      <c r="G114">
        <v>271.625</v>
      </c>
      <c r="J114">
        <v>3202.42</v>
      </c>
      <c r="O114">
        <v>2177.3710000000001</v>
      </c>
      <c r="P114">
        <v>1955.7650000000001</v>
      </c>
      <c r="Q114">
        <v>1726.357</v>
      </c>
      <c r="R114">
        <v>1856.5229999999999</v>
      </c>
      <c r="S114">
        <f t="shared" si="1"/>
        <v>271.625</v>
      </c>
    </row>
    <row r="115" spans="1:19">
      <c r="A115">
        <f>YEAR(workdata!A114)</f>
        <v>2024</v>
      </c>
      <c r="B115">
        <v>6</v>
      </c>
      <c r="C115">
        <f>DAY(workdata!A114)</f>
        <v>5</v>
      </c>
      <c r="D115" s="3">
        <v>4.5416666666666696</v>
      </c>
      <c r="G115">
        <v>914.25099999999998</v>
      </c>
      <c r="J115">
        <v>4014.2109999999998</v>
      </c>
      <c r="O115">
        <v>3824.1170000000002</v>
      </c>
      <c r="P115">
        <v>4020.1210000000001</v>
      </c>
      <c r="Q115">
        <v>3940.8090000000002</v>
      </c>
      <c r="R115">
        <v>3992.3789999999999</v>
      </c>
      <c r="S115">
        <f t="shared" si="1"/>
        <v>914.25099999999998</v>
      </c>
    </row>
    <row r="116" spans="1:19">
      <c r="A116">
        <f>YEAR(workdata!A115)</f>
        <v>2024</v>
      </c>
      <c r="B116">
        <v>6</v>
      </c>
      <c r="C116">
        <f>DAY(workdata!A115)</f>
        <v>5</v>
      </c>
      <c r="D116" s="4">
        <v>4.5833333333333304</v>
      </c>
      <c r="G116">
        <v>916.05200000000002</v>
      </c>
      <c r="J116">
        <v>4002.239</v>
      </c>
      <c r="O116">
        <v>3866.4070000000002</v>
      </c>
      <c r="P116">
        <v>4034.8409999999999</v>
      </c>
      <c r="Q116">
        <v>3963.72</v>
      </c>
      <c r="R116">
        <v>4044.8409999999999</v>
      </c>
      <c r="S116">
        <f t="shared" si="1"/>
        <v>916.05200000000002</v>
      </c>
    </row>
    <row r="117" spans="1:19">
      <c r="A117">
        <f>YEAR(workdata!A116)</f>
        <v>2024</v>
      </c>
      <c r="B117">
        <v>6</v>
      </c>
      <c r="C117">
        <f>DAY(workdata!A116)</f>
        <v>5</v>
      </c>
      <c r="D117" s="3">
        <v>4.625</v>
      </c>
      <c r="G117">
        <v>916.64400000000001</v>
      </c>
      <c r="J117">
        <v>4012.1419999999998</v>
      </c>
      <c r="O117">
        <v>3897.9</v>
      </c>
      <c r="P117">
        <v>4059.3890000000001</v>
      </c>
      <c r="Q117">
        <v>4001.982</v>
      </c>
      <c r="R117">
        <v>4088.1329999999998</v>
      </c>
      <c r="S117">
        <f t="shared" si="1"/>
        <v>916.64400000000001</v>
      </c>
    </row>
    <row r="118" spans="1:19">
      <c r="A118">
        <f>YEAR(workdata!A117)</f>
        <v>2024</v>
      </c>
      <c r="B118">
        <v>6</v>
      </c>
      <c r="C118">
        <f>DAY(workdata!A117)</f>
        <v>5</v>
      </c>
      <c r="D118" s="4">
        <v>4.6666666666666696</v>
      </c>
      <c r="G118">
        <v>866.3</v>
      </c>
      <c r="J118">
        <v>1593.9159999999999</v>
      </c>
      <c r="O118">
        <v>1523.779</v>
      </c>
      <c r="P118">
        <v>1594.146</v>
      </c>
      <c r="Q118">
        <v>1581.2829999999999</v>
      </c>
      <c r="R118">
        <v>1623.83</v>
      </c>
      <c r="S118">
        <f t="shared" si="1"/>
        <v>866.3</v>
      </c>
    </row>
    <row r="119" spans="1:19">
      <c r="A119">
        <f>YEAR(workdata!A118)</f>
        <v>2024</v>
      </c>
      <c r="B119">
        <v>6</v>
      </c>
      <c r="C119">
        <f>DAY(workdata!A118)</f>
        <v>5</v>
      </c>
      <c r="D119" s="3">
        <v>4.7083333333333304</v>
      </c>
      <c r="G119">
        <v>851.45600000000002</v>
      </c>
      <c r="J119">
        <v>29.719000000000001</v>
      </c>
      <c r="O119">
        <v>28.434999999999999</v>
      </c>
      <c r="P119">
        <v>22.408999999999999</v>
      </c>
      <c r="Q119">
        <v>23.061</v>
      </c>
      <c r="R119">
        <v>25.141999999999999</v>
      </c>
      <c r="S119">
        <f t="shared" si="1"/>
        <v>851.45600000000002</v>
      </c>
    </row>
    <row r="120" spans="1:19">
      <c r="A120">
        <f>YEAR(workdata!A119)</f>
        <v>2024</v>
      </c>
      <c r="B120">
        <v>6</v>
      </c>
      <c r="C120">
        <f>DAY(workdata!A119)</f>
        <v>5</v>
      </c>
      <c r="D120" s="4">
        <v>4.75</v>
      </c>
      <c r="G120">
        <v>797.87099999999998</v>
      </c>
      <c r="J120">
        <v>3005.2930000000001</v>
      </c>
      <c r="O120">
        <v>2868.3429999999998</v>
      </c>
      <c r="P120">
        <v>3011.6790000000001</v>
      </c>
      <c r="Q120">
        <v>3321.7629999999999</v>
      </c>
      <c r="R120">
        <v>3422.0039999999999</v>
      </c>
      <c r="S120">
        <f t="shared" si="1"/>
        <v>797.87099999999998</v>
      </c>
    </row>
    <row r="121" spans="1:19">
      <c r="A121">
        <f>YEAR(workdata!A120)</f>
        <v>2024</v>
      </c>
      <c r="B121">
        <v>6</v>
      </c>
      <c r="C121">
        <f>DAY(workdata!A120)</f>
        <v>5</v>
      </c>
      <c r="D121" s="3">
        <v>4.7916666666666696</v>
      </c>
      <c r="G121">
        <v>533.91899999999998</v>
      </c>
      <c r="J121">
        <v>1895.49</v>
      </c>
      <c r="O121">
        <v>1800.8</v>
      </c>
      <c r="P121">
        <v>1865.377</v>
      </c>
      <c r="Q121">
        <v>2184.5949999999998</v>
      </c>
      <c r="R121">
        <v>2230.7730000000001</v>
      </c>
      <c r="S121">
        <f t="shared" si="1"/>
        <v>533.91899999999998</v>
      </c>
    </row>
    <row r="122" spans="1:19">
      <c r="A122">
        <f>YEAR(workdata!A121)</f>
        <v>2024</v>
      </c>
      <c r="B122">
        <v>6</v>
      </c>
      <c r="C122">
        <f>DAY(workdata!A121)</f>
        <v>5</v>
      </c>
      <c r="D122" s="4">
        <v>4.8333333333333304</v>
      </c>
      <c r="G122">
        <v>197.648</v>
      </c>
      <c r="J122">
        <v>680.33600000000001</v>
      </c>
      <c r="O122">
        <v>669.79300000000001</v>
      </c>
      <c r="P122">
        <v>660.98599999999999</v>
      </c>
      <c r="Q122">
        <v>759.22699999999998</v>
      </c>
      <c r="R122">
        <v>768.57899999999995</v>
      </c>
      <c r="S122">
        <f t="shared" si="1"/>
        <v>197.648</v>
      </c>
    </row>
    <row r="123" spans="1:19">
      <c r="A123">
        <f>YEAR(workdata!A122)</f>
        <v>2024</v>
      </c>
      <c r="B123">
        <v>6</v>
      </c>
      <c r="C123">
        <f>DAY(workdata!A122)</f>
        <v>5</v>
      </c>
      <c r="D123" s="3">
        <v>4.875</v>
      </c>
      <c r="G123">
        <v>28.904</v>
      </c>
      <c r="J123">
        <v>97.043999999999997</v>
      </c>
      <c r="O123">
        <v>93.841999999999999</v>
      </c>
      <c r="P123">
        <v>93.504999999999995</v>
      </c>
      <c r="Q123">
        <v>95.616</v>
      </c>
      <c r="R123">
        <v>96.409000000000006</v>
      </c>
      <c r="S123">
        <f t="shared" si="1"/>
        <v>28.904</v>
      </c>
    </row>
    <row r="124" spans="1:19">
      <c r="A124">
        <f>YEAR(workdata!A123)</f>
        <v>2024</v>
      </c>
      <c r="B124">
        <v>6</v>
      </c>
      <c r="C124">
        <f>DAY(workdata!A123)</f>
        <v>5</v>
      </c>
      <c r="D124" s="4">
        <v>4.9166666666666696</v>
      </c>
      <c r="G124">
        <v>0.19700000000000001</v>
      </c>
      <c r="J124">
        <v>-0.69699999999999995</v>
      </c>
      <c r="O124">
        <v>-0.72599999999999998</v>
      </c>
      <c r="P124">
        <v>-0.79400000000000004</v>
      </c>
      <c r="Q124">
        <v>-0.69299999999999995</v>
      </c>
      <c r="R124">
        <v>-0.80200000000000005</v>
      </c>
      <c r="S124">
        <f t="shared" si="1"/>
        <v>0.19700000000000001</v>
      </c>
    </row>
    <row r="125" spans="1:19">
      <c r="A125">
        <f>YEAR(workdata!A124)</f>
        <v>2024</v>
      </c>
      <c r="B125">
        <v>6</v>
      </c>
      <c r="C125">
        <f>DAY(workdata!A124)</f>
        <v>5</v>
      </c>
      <c r="D125" s="3">
        <v>4.9583333333333304</v>
      </c>
      <c r="G125">
        <v>-9.2999999999999999E-2</v>
      </c>
      <c r="J125">
        <v>-0.29099999999999998</v>
      </c>
      <c r="O125">
        <v>-0.308</v>
      </c>
      <c r="P125">
        <v>-0.122</v>
      </c>
      <c r="Q125">
        <v>0</v>
      </c>
      <c r="R125">
        <v>-0.375</v>
      </c>
      <c r="S125">
        <f t="shared" si="1"/>
        <v>-9.2999999999999999E-2</v>
      </c>
    </row>
    <row r="126" spans="1:19">
      <c r="A126">
        <f>YEAR(workdata!A125)</f>
        <v>2024</v>
      </c>
      <c r="B126">
        <v>6</v>
      </c>
      <c r="C126">
        <f>DAY(workdata!A125)</f>
        <v>6</v>
      </c>
      <c r="D126" s="4">
        <v>5</v>
      </c>
      <c r="G126">
        <v>-0.26500000000000001</v>
      </c>
      <c r="J126">
        <v>0</v>
      </c>
      <c r="O126">
        <v>0</v>
      </c>
      <c r="P126">
        <v>-0.309</v>
      </c>
      <c r="Q126">
        <v>-0.39200000000000002</v>
      </c>
      <c r="R126">
        <v>0</v>
      </c>
      <c r="S126">
        <f t="shared" si="1"/>
        <v>-0.26500000000000001</v>
      </c>
    </row>
    <row r="127" spans="1:19">
      <c r="A127">
        <f>YEAR(workdata!A126)</f>
        <v>2024</v>
      </c>
      <c r="B127">
        <v>6</v>
      </c>
      <c r="C127">
        <f>DAY(workdata!A126)</f>
        <v>6</v>
      </c>
      <c r="D127" s="3">
        <v>5.0416666666666696</v>
      </c>
      <c r="G127">
        <v>-9.8000000000000004E-2</v>
      </c>
      <c r="J127">
        <v>-0.39200000000000002</v>
      </c>
      <c r="O127">
        <v>-0.4</v>
      </c>
      <c r="P127">
        <v>-0.52600000000000002</v>
      </c>
      <c r="Q127">
        <v>0</v>
      </c>
      <c r="R127">
        <v>-0.45900000000000002</v>
      </c>
      <c r="S127">
        <f t="shared" si="1"/>
        <v>-9.8000000000000004E-2</v>
      </c>
    </row>
    <row r="128" spans="1:19">
      <c r="A128">
        <f>YEAR(workdata!A127)</f>
        <v>2024</v>
      </c>
      <c r="B128">
        <v>6</v>
      </c>
      <c r="C128">
        <f>DAY(workdata!A127)</f>
        <v>6</v>
      </c>
      <c r="D128" s="4">
        <v>5.0833333333333304</v>
      </c>
      <c r="G128">
        <v>-8.2000000000000003E-2</v>
      </c>
      <c r="J128">
        <v>-0.49199999999999999</v>
      </c>
      <c r="O128">
        <v>-0.49</v>
      </c>
      <c r="P128">
        <v>-0.627</v>
      </c>
      <c r="Q128">
        <v>-0.55900000000000005</v>
      </c>
      <c r="R128">
        <v>-0.57599999999999996</v>
      </c>
      <c r="S128">
        <f t="shared" si="1"/>
        <v>-8.2000000000000003E-2</v>
      </c>
    </row>
    <row r="129" spans="1:19">
      <c r="A129">
        <f>YEAR(workdata!A128)</f>
        <v>2024</v>
      </c>
      <c r="B129">
        <v>6</v>
      </c>
      <c r="C129">
        <f>DAY(workdata!A128)</f>
        <v>6</v>
      </c>
      <c r="D129" s="3">
        <v>5.125</v>
      </c>
      <c r="G129">
        <v>-0.33900000000000002</v>
      </c>
      <c r="J129">
        <v>-0.56799999999999995</v>
      </c>
      <c r="O129">
        <v>-0.59299999999999997</v>
      </c>
      <c r="P129">
        <v>0</v>
      </c>
      <c r="Q129">
        <v>-0.70199999999999996</v>
      </c>
      <c r="R129">
        <v>-0.66900000000000004</v>
      </c>
      <c r="S129">
        <f t="shared" si="1"/>
        <v>-0.33900000000000002</v>
      </c>
    </row>
    <row r="130" spans="1:19">
      <c r="A130">
        <f>YEAR(workdata!A129)</f>
        <v>2024</v>
      </c>
      <c r="B130">
        <v>6</v>
      </c>
      <c r="C130">
        <f>DAY(workdata!A129)</f>
        <v>6</v>
      </c>
      <c r="D130" s="4">
        <v>5.1666666666666696</v>
      </c>
      <c r="G130">
        <v>-0.22900000000000001</v>
      </c>
      <c r="J130">
        <v>-0.69399999999999995</v>
      </c>
      <c r="O130">
        <v>-0.48099999999999998</v>
      </c>
      <c r="P130">
        <v>-0.69399999999999995</v>
      </c>
      <c r="Q130">
        <v>0</v>
      </c>
      <c r="R130">
        <v>-0.69599999999999995</v>
      </c>
      <c r="S130">
        <f t="shared" si="1"/>
        <v>-0.22900000000000001</v>
      </c>
    </row>
    <row r="131" spans="1:19">
      <c r="A131">
        <f>YEAR(workdata!A130)</f>
        <v>2024</v>
      </c>
      <c r="B131">
        <v>6</v>
      </c>
      <c r="C131">
        <f>DAY(workdata!A130)</f>
        <v>6</v>
      </c>
      <c r="D131" s="3">
        <v>5.2083333333333304</v>
      </c>
      <c r="G131">
        <v>9.2999999999999999E-2</v>
      </c>
      <c r="J131">
        <v>-0.996</v>
      </c>
      <c r="O131">
        <v>-0.29599999999999999</v>
      </c>
      <c r="P131">
        <v>-0.752</v>
      </c>
      <c r="Q131">
        <v>-0.86099999999999999</v>
      </c>
      <c r="R131">
        <v>-0.14399999999999999</v>
      </c>
      <c r="S131">
        <f t="shared" si="1"/>
        <v>9.2999999999999999E-2</v>
      </c>
    </row>
    <row r="132" spans="1:19">
      <c r="A132">
        <f>YEAR(workdata!A131)</f>
        <v>2024</v>
      </c>
      <c r="B132">
        <v>6</v>
      </c>
      <c r="C132">
        <f>DAY(workdata!A131)</f>
        <v>6</v>
      </c>
      <c r="D132" s="4">
        <v>5.25</v>
      </c>
      <c r="G132">
        <v>0.35299999999999998</v>
      </c>
      <c r="J132">
        <v>-1.821</v>
      </c>
      <c r="O132">
        <v>-2.516</v>
      </c>
      <c r="P132">
        <v>-1.7569999999999999</v>
      </c>
      <c r="Q132">
        <v>-1.696</v>
      </c>
      <c r="R132">
        <v>-2.746</v>
      </c>
      <c r="S132">
        <f t="shared" si="1"/>
        <v>0.35299999999999998</v>
      </c>
    </row>
    <row r="133" spans="1:19">
      <c r="A133">
        <f>YEAR(workdata!A132)</f>
        <v>2024</v>
      </c>
      <c r="B133">
        <v>6</v>
      </c>
      <c r="C133">
        <f>DAY(workdata!A132)</f>
        <v>6</v>
      </c>
      <c r="D133" s="3">
        <v>5.2916666666666696</v>
      </c>
      <c r="G133">
        <v>59.692999999999998</v>
      </c>
      <c r="J133">
        <v>223.94800000000001</v>
      </c>
      <c r="O133">
        <v>182.86699999999999</v>
      </c>
      <c r="P133">
        <v>216.29499999999999</v>
      </c>
      <c r="Q133">
        <v>254.57</v>
      </c>
      <c r="R133">
        <v>257.48399999999998</v>
      </c>
      <c r="S133">
        <f t="shared" si="1"/>
        <v>59.692999999999998</v>
      </c>
    </row>
    <row r="134" spans="1:19">
      <c r="A134">
        <f>YEAR(workdata!A133)</f>
        <v>2024</v>
      </c>
      <c r="B134">
        <v>6</v>
      </c>
      <c r="C134">
        <f>DAY(workdata!A133)</f>
        <v>6</v>
      </c>
      <c r="D134" s="4">
        <v>5.3333333333333304</v>
      </c>
      <c r="G134">
        <v>415.29700000000003</v>
      </c>
      <c r="J134">
        <v>1136.037</v>
      </c>
      <c r="O134">
        <v>932.43799999999999</v>
      </c>
      <c r="P134">
        <v>1172.481</v>
      </c>
      <c r="Q134">
        <v>1393.0730000000001</v>
      </c>
      <c r="R134">
        <v>1489.6030000000001</v>
      </c>
      <c r="S134">
        <f t="shared" si="1"/>
        <v>415.29700000000003</v>
      </c>
    </row>
    <row r="135" spans="1:19">
      <c r="A135">
        <f>YEAR(workdata!A134)</f>
        <v>2024</v>
      </c>
      <c r="B135">
        <v>6</v>
      </c>
      <c r="C135">
        <f>DAY(workdata!A134)</f>
        <v>6</v>
      </c>
      <c r="D135" s="3">
        <v>5.375</v>
      </c>
      <c r="G135">
        <v>772.51800000000003</v>
      </c>
      <c r="J135">
        <v>2834.4859999999999</v>
      </c>
      <c r="O135">
        <v>2531.886</v>
      </c>
      <c r="P135">
        <v>2856.9720000000002</v>
      </c>
      <c r="Q135">
        <v>3154.0630000000001</v>
      </c>
      <c r="R135">
        <v>3161.8910000000001</v>
      </c>
      <c r="S135">
        <f t="shared" ref="S135:S198" si="2">AVERAGE(E135:G135)</f>
        <v>772.51800000000003</v>
      </c>
    </row>
    <row r="136" spans="1:19">
      <c r="A136">
        <f>YEAR(workdata!A135)</f>
        <v>2024</v>
      </c>
      <c r="B136">
        <v>6</v>
      </c>
      <c r="C136">
        <f>DAY(workdata!A135)</f>
        <v>6</v>
      </c>
      <c r="D136" s="4">
        <v>5.4166666666666696</v>
      </c>
      <c r="G136">
        <v>889.24300000000005</v>
      </c>
      <c r="J136">
        <v>3427.7890000000002</v>
      </c>
      <c r="O136">
        <v>3332.998</v>
      </c>
      <c r="P136">
        <v>3625.8739999999998</v>
      </c>
      <c r="Q136">
        <v>3733.9650000000001</v>
      </c>
      <c r="R136">
        <v>3805.085</v>
      </c>
      <c r="S136">
        <f t="shared" si="2"/>
        <v>889.24300000000005</v>
      </c>
    </row>
    <row r="137" spans="1:19">
      <c r="A137">
        <f>YEAR(workdata!A136)</f>
        <v>2024</v>
      </c>
      <c r="B137">
        <v>6</v>
      </c>
      <c r="C137">
        <f>DAY(workdata!A136)</f>
        <v>6</v>
      </c>
      <c r="D137" s="3">
        <v>5.4583333333333304</v>
      </c>
      <c r="G137">
        <v>895.44</v>
      </c>
      <c r="J137">
        <v>3593.2579999999998</v>
      </c>
      <c r="O137">
        <v>3496.4569999999999</v>
      </c>
      <c r="P137">
        <v>3719.3409999999999</v>
      </c>
      <c r="Q137">
        <v>3758.2020000000002</v>
      </c>
      <c r="R137">
        <v>3857.6570000000002</v>
      </c>
      <c r="S137">
        <f t="shared" si="2"/>
        <v>895.44</v>
      </c>
    </row>
    <row r="138" spans="1:19">
      <c r="A138">
        <f>YEAR(workdata!A137)</f>
        <v>2024</v>
      </c>
      <c r="B138">
        <v>6</v>
      </c>
      <c r="C138">
        <f>DAY(workdata!A137)</f>
        <v>6</v>
      </c>
      <c r="D138" s="4">
        <v>5.5</v>
      </c>
      <c r="G138">
        <v>936.66600000000005</v>
      </c>
      <c r="J138">
        <v>3895.4360000000001</v>
      </c>
      <c r="O138">
        <v>3762.0990000000002</v>
      </c>
      <c r="P138">
        <v>3984.5770000000002</v>
      </c>
      <c r="Q138">
        <v>3935.5970000000002</v>
      </c>
      <c r="R138">
        <v>4052.636</v>
      </c>
      <c r="S138">
        <f t="shared" si="2"/>
        <v>936.66600000000005</v>
      </c>
    </row>
    <row r="139" spans="1:19">
      <c r="A139">
        <f>YEAR(workdata!A138)</f>
        <v>2024</v>
      </c>
      <c r="B139">
        <v>6</v>
      </c>
      <c r="C139">
        <f>DAY(workdata!A138)</f>
        <v>6</v>
      </c>
      <c r="D139" s="3">
        <v>5.5416666666666696</v>
      </c>
      <c r="G139">
        <v>806.84699999999998</v>
      </c>
      <c r="J139">
        <v>3477.0430000000001</v>
      </c>
      <c r="O139">
        <v>3353.6880000000001</v>
      </c>
      <c r="P139">
        <v>3516.5479999999998</v>
      </c>
      <c r="Q139">
        <v>3458.855</v>
      </c>
      <c r="R139">
        <v>3539.201</v>
      </c>
      <c r="S139">
        <f t="shared" si="2"/>
        <v>806.84699999999998</v>
      </c>
    </row>
    <row r="140" spans="1:19">
      <c r="A140">
        <f>YEAR(workdata!A139)</f>
        <v>2024</v>
      </c>
      <c r="B140">
        <v>6</v>
      </c>
      <c r="C140">
        <f>DAY(workdata!A139)</f>
        <v>6</v>
      </c>
      <c r="D140" s="4">
        <v>5.5833333333333304</v>
      </c>
      <c r="G140">
        <v>812.52099999999996</v>
      </c>
      <c r="J140">
        <v>3450.7339999999999</v>
      </c>
      <c r="O140">
        <v>3295.0340000000001</v>
      </c>
      <c r="P140">
        <v>3466.3150000000001</v>
      </c>
      <c r="Q140">
        <v>3421.7809999999999</v>
      </c>
      <c r="R140">
        <v>3518.9720000000002</v>
      </c>
      <c r="S140">
        <f t="shared" si="2"/>
        <v>812.52099999999996</v>
      </c>
    </row>
    <row r="141" spans="1:19">
      <c r="A141">
        <f>YEAR(workdata!A140)</f>
        <v>2024</v>
      </c>
      <c r="B141">
        <v>6</v>
      </c>
      <c r="C141">
        <f>DAY(workdata!A140)</f>
        <v>6</v>
      </c>
      <c r="D141" s="3">
        <v>5.625</v>
      </c>
      <c r="G141">
        <v>844.14800000000002</v>
      </c>
      <c r="J141">
        <v>3616.83</v>
      </c>
      <c r="O141">
        <v>3510.866</v>
      </c>
      <c r="P141">
        <v>3654.9169999999999</v>
      </c>
      <c r="Q141">
        <v>3601.16</v>
      </c>
      <c r="R141">
        <v>3658.8850000000002</v>
      </c>
      <c r="S141">
        <f t="shared" si="2"/>
        <v>844.14800000000002</v>
      </c>
    </row>
    <row r="142" spans="1:19">
      <c r="A142">
        <f>YEAR(workdata!A141)</f>
        <v>2024</v>
      </c>
      <c r="B142">
        <v>6</v>
      </c>
      <c r="C142">
        <f>DAY(workdata!A141)</f>
        <v>6</v>
      </c>
      <c r="D142" s="4">
        <v>5.6666666666666696</v>
      </c>
      <c r="G142">
        <v>651.65300000000002</v>
      </c>
      <c r="J142">
        <v>2899.3539999999998</v>
      </c>
      <c r="O142">
        <v>2837.3809999999999</v>
      </c>
      <c r="P142">
        <v>2933.8739999999998</v>
      </c>
      <c r="Q142">
        <v>2835.0929999999998</v>
      </c>
      <c r="R142">
        <v>2956.761</v>
      </c>
      <c r="S142">
        <f t="shared" si="2"/>
        <v>651.65300000000002</v>
      </c>
    </row>
    <row r="143" spans="1:19">
      <c r="A143">
        <f>YEAR(workdata!A142)</f>
        <v>2024</v>
      </c>
      <c r="B143">
        <v>6</v>
      </c>
      <c r="C143">
        <f>DAY(workdata!A142)</f>
        <v>6</v>
      </c>
      <c r="D143" s="3">
        <v>5.7083333333333304</v>
      </c>
      <c r="G143">
        <v>377.47899999999998</v>
      </c>
      <c r="J143">
        <v>1769.671</v>
      </c>
      <c r="O143">
        <v>1759.674</v>
      </c>
      <c r="P143">
        <v>1801.7860000000001</v>
      </c>
      <c r="Q143">
        <v>1719.376</v>
      </c>
      <c r="R143">
        <v>1776.2729999999999</v>
      </c>
      <c r="S143">
        <f t="shared" si="2"/>
        <v>377.47899999999998</v>
      </c>
    </row>
    <row r="144" spans="1:19">
      <c r="A144">
        <f>YEAR(workdata!A143)</f>
        <v>2024</v>
      </c>
      <c r="B144">
        <v>6</v>
      </c>
      <c r="C144">
        <f>DAY(workdata!A143)</f>
        <v>6</v>
      </c>
      <c r="D144" s="4">
        <v>5.75</v>
      </c>
      <c r="G144">
        <v>452.976</v>
      </c>
      <c r="J144">
        <v>2015.576</v>
      </c>
      <c r="O144">
        <v>1922.5940000000001</v>
      </c>
      <c r="P144">
        <v>2001.65</v>
      </c>
      <c r="Q144">
        <v>1998.192</v>
      </c>
      <c r="R144">
        <v>2037.171</v>
      </c>
      <c r="S144">
        <f t="shared" si="2"/>
        <v>452.976</v>
      </c>
    </row>
    <row r="145" spans="1:19">
      <c r="A145">
        <f>YEAR(workdata!A144)</f>
        <v>2024</v>
      </c>
      <c r="B145">
        <v>6</v>
      </c>
      <c r="C145">
        <f>DAY(workdata!A144)</f>
        <v>6</v>
      </c>
      <c r="D145" s="3">
        <v>5.7916666666666696</v>
      </c>
      <c r="G145">
        <v>114.345</v>
      </c>
      <c r="J145">
        <v>524.81200000000001</v>
      </c>
      <c r="O145">
        <v>519.73</v>
      </c>
      <c r="P145">
        <v>553.70699999999999</v>
      </c>
      <c r="Q145">
        <v>532.79999999999995</v>
      </c>
      <c r="R145">
        <v>563.22900000000004</v>
      </c>
      <c r="S145">
        <f t="shared" si="2"/>
        <v>114.345</v>
      </c>
    </row>
    <row r="146" spans="1:19">
      <c r="A146">
        <f>YEAR(workdata!A145)</f>
        <v>2024</v>
      </c>
      <c r="B146">
        <v>6</v>
      </c>
      <c r="C146">
        <f>DAY(workdata!A145)</f>
        <v>6</v>
      </c>
      <c r="D146" s="4">
        <v>5.8333333333333304</v>
      </c>
      <c r="G146">
        <v>76.679000000000002</v>
      </c>
      <c r="J146">
        <v>330.46899999999999</v>
      </c>
      <c r="O146">
        <v>317.99099999999999</v>
      </c>
      <c r="P146">
        <v>333.97300000000001</v>
      </c>
      <c r="Q146">
        <v>327.68200000000002</v>
      </c>
      <c r="R146">
        <v>338.43299999999999</v>
      </c>
      <c r="S146">
        <f t="shared" si="2"/>
        <v>76.679000000000002</v>
      </c>
    </row>
    <row r="147" spans="1:19">
      <c r="A147">
        <f>YEAR(workdata!A146)</f>
        <v>2024</v>
      </c>
      <c r="B147">
        <v>6</v>
      </c>
      <c r="C147">
        <f>DAY(workdata!A146)</f>
        <v>6</v>
      </c>
      <c r="D147" s="3">
        <v>5.875</v>
      </c>
      <c r="G147">
        <v>4.95</v>
      </c>
      <c r="J147">
        <v>8.2949999999999999</v>
      </c>
      <c r="O147">
        <v>6.9580000000000002</v>
      </c>
      <c r="P147">
        <v>7.6280000000000001</v>
      </c>
      <c r="Q147">
        <v>7.306</v>
      </c>
      <c r="R147">
        <v>6.8940000000000001</v>
      </c>
      <c r="S147">
        <f t="shared" si="2"/>
        <v>4.95</v>
      </c>
    </row>
    <row r="148" spans="1:19">
      <c r="A148">
        <f>YEAR(workdata!A147)</f>
        <v>2024</v>
      </c>
      <c r="B148">
        <v>6</v>
      </c>
      <c r="C148">
        <f>DAY(workdata!A147)</f>
        <v>6</v>
      </c>
      <c r="D148" s="4">
        <v>5.9166666666666696</v>
      </c>
      <c r="G148">
        <v>8.9999999999999993E-3</v>
      </c>
      <c r="J148">
        <v>-0.32800000000000001</v>
      </c>
      <c r="O148">
        <v>-0.32800000000000001</v>
      </c>
      <c r="P148">
        <v>-0.32800000000000001</v>
      </c>
      <c r="Q148">
        <v>-0.32400000000000001</v>
      </c>
      <c r="R148">
        <v>-0.33500000000000002</v>
      </c>
      <c r="S148">
        <f t="shared" si="2"/>
        <v>8.9999999999999993E-3</v>
      </c>
    </row>
    <row r="149" spans="1:19">
      <c r="A149">
        <f>YEAR(workdata!A148)</f>
        <v>2024</v>
      </c>
      <c r="B149">
        <v>6</v>
      </c>
      <c r="C149">
        <f>DAY(workdata!A148)</f>
        <v>6</v>
      </c>
      <c r="D149" s="3">
        <v>5.9583333333333304</v>
      </c>
      <c r="G149">
        <v>-0.28799999999999998</v>
      </c>
      <c r="J149">
        <v>-0.35799999999999998</v>
      </c>
      <c r="O149">
        <v>-0.38</v>
      </c>
      <c r="P149">
        <v>0</v>
      </c>
      <c r="Q149">
        <v>0</v>
      </c>
      <c r="R149">
        <v>0</v>
      </c>
      <c r="S149">
        <f t="shared" si="2"/>
        <v>-0.28799999999999998</v>
      </c>
    </row>
    <row r="150" spans="1:19">
      <c r="A150">
        <f>YEAR(workdata!A149)</f>
        <v>2024</v>
      </c>
      <c r="B150">
        <v>6</v>
      </c>
      <c r="C150">
        <f>DAY(workdata!A149)</f>
        <v>7</v>
      </c>
      <c r="D150" s="4">
        <v>6</v>
      </c>
      <c r="G150">
        <v>-0.155</v>
      </c>
      <c r="J150">
        <v>0</v>
      </c>
      <c r="O150">
        <v>0</v>
      </c>
      <c r="P150">
        <v>-0.41699999999999998</v>
      </c>
      <c r="Q150">
        <v>-0.47599999999999998</v>
      </c>
      <c r="R150">
        <v>-0.40799999999999997</v>
      </c>
      <c r="S150">
        <f t="shared" si="2"/>
        <v>-0.155</v>
      </c>
    </row>
    <row r="151" spans="1:19">
      <c r="A151">
        <f>YEAR(workdata!A150)</f>
        <v>2024</v>
      </c>
      <c r="B151">
        <v>6</v>
      </c>
      <c r="C151">
        <f>DAY(workdata!A150)</f>
        <v>7</v>
      </c>
      <c r="D151" s="3">
        <v>6.0416666666666696</v>
      </c>
      <c r="G151">
        <v>-0.372</v>
      </c>
      <c r="J151">
        <v>-0.501</v>
      </c>
      <c r="O151">
        <v>-0.46700000000000003</v>
      </c>
      <c r="P151">
        <v>0</v>
      </c>
      <c r="Q151">
        <v>0</v>
      </c>
      <c r="R151">
        <v>-0.33200000000000002</v>
      </c>
      <c r="S151">
        <f t="shared" si="2"/>
        <v>-0.372</v>
      </c>
    </row>
    <row r="152" spans="1:19">
      <c r="A152">
        <f>YEAR(workdata!A151)</f>
        <v>2024</v>
      </c>
      <c r="B152">
        <v>6</v>
      </c>
      <c r="C152">
        <f>DAY(workdata!A151)</f>
        <v>7</v>
      </c>
      <c r="D152" s="4">
        <v>6.0833333333333304</v>
      </c>
      <c r="G152">
        <v>-4.1000000000000002E-2</v>
      </c>
      <c r="J152">
        <v>-0.50900000000000001</v>
      </c>
      <c r="O152">
        <v>-0.52600000000000002</v>
      </c>
      <c r="P152">
        <v>-0.44800000000000001</v>
      </c>
      <c r="Q152">
        <v>0</v>
      </c>
      <c r="R152">
        <v>-0.152</v>
      </c>
      <c r="S152">
        <f t="shared" si="2"/>
        <v>-4.1000000000000002E-2</v>
      </c>
    </row>
    <row r="153" spans="1:19">
      <c r="A153">
        <f>YEAR(workdata!A152)</f>
        <v>2024</v>
      </c>
      <c r="B153">
        <v>6</v>
      </c>
      <c r="C153">
        <f>DAY(workdata!A152)</f>
        <v>7</v>
      </c>
      <c r="D153" s="3">
        <v>6.125</v>
      </c>
      <c r="G153">
        <v>-0.28299999999999997</v>
      </c>
      <c r="J153">
        <v>0</v>
      </c>
      <c r="O153">
        <v>-0.501</v>
      </c>
      <c r="P153">
        <v>-6.0999999999999999E-2</v>
      </c>
      <c r="Q153">
        <v>-0.67700000000000005</v>
      </c>
      <c r="R153">
        <v>-0.60199999999999998</v>
      </c>
      <c r="S153">
        <f t="shared" si="2"/>
        <v>-0.28299999999999997</v>
      </c>
    </row>
    <row r="154" spans="1:19">
      <c r="A154">
        <f>YEAR(workdata!A153)</f>
        <v>2024</v>
      </c>
      <c r="B154">
        <v>6</v>
      </c>
      <c r="C154">
        <f>DAY(workdata!A153)</f>
        <v>7</v>
      </c>
      <c r="D154" s="4">
        <v>6.1666666666666696</v>
      </c>
      <c r="G154">
        <v>-0.42899999999999999</v>
      </c>
      <c r="J154">
        <v>-0.99399999999999999</v>
      </c>
      <c r="O154">
        <v>-0.496</v>
      </c>
      <c r="P154">
        <v>-0.68500000000000005</v>
      </c>
      <c r="Q154">
        <v>-0.41899999999999998</v>
      </c>
      <c r="R154">
        <v>-0.218</v>
      </c>
      <c r="S154">
        <f t="shared" si="2"/>
        <v>-0.42899999999999999</v>
      </c>
    </row>
    <row r="155" spans="1:19">
      <c r="A155">
        <f>YEAR(workdata!A154)</f>
        <v>2024</v>
      </c>
      <c r="B155">
        <v>6</v>
      </c>
      <c r="C155">
        <f>DAY(workdata!A154)</f>
        <v>7</v>
      </c>
      <c r="D155" s="3">
        <v>6.2083333333333304</v>
      </c>
      <c r="G155">
        <v>-0.27</v>
      </c>
      <c r="J155">
        <v>-2.0190000000000001</v>
      </c>
      <c r="O155">
        <v>-1.22</v>
      </c>
      <c r="P155">
        <v>0</v>
      </c>
      <c r="Q155">
        <v>-0.82699999999999996</v>
      </c>
      <c r="R155">
        <v>-0.5</v>
      </c>
      <c r="S155">
        <f t="shared" si="2"/>
        <v>-0.27</v>
      </c>
    </row>
    <row r="156" spans="1:19">
      <c r="A156">
        <f>YEAR(workdata!A155)</f>
        <v>2024</v>
      </c>
      <c r="B156">
        <v>6</v>
      </c>
      <c r="C156">
        <f>DAY(workdata!A155)</f>
        <v>7</v>
      </c>
      <c r="D156" s="4">
        <v>6.25</v>
      </c>
      <c r="G156">
        <v>0.32600000000000001</v>
      </c>
      <c r="J156">
        <v>-1.413</v>
      </c>
      <c r="O156">
        <v>-2.1339999999999999</v>
      </c>
      <c r="P156">
        <v>-1.9970000000000001</v>
      </c>
      <c r="Q156">
        <v>-1.262</v>
      </c>
      <c r="R156">
        <v>-1.802</v>
      </c>
      <c r="S156">
        <f t="shared" si="2"/>
        <v>0.32600000000000001</v>
      </c>
    </row>
    <row r="157" spans="1:19">
      <c r="A157">
        <f>YEAR(workdata!A156)</f>
        <v>2024</v>
      </c>
      <c r="B157">
        <v>6</v>
      </c>
      <c r="C157">
        <f>DAY(workdata!A156)</f>
        <v>7</v>
      </c>
      <c r="D157" s="3">
        <v>6.2916666666666696</v>
      </c>
      <c r="G157">
        <v>43.19</v>
      </c>
      <c r="J157">
        <v>193.94499999999999</v>
      </c>
      <c r="O157">
        <v>184.06399999999999</v>
      </c>
      <c r="P157">
        <v>194.065</v>
      </c>
      <c r="Q157">
        <v>1.2989999999999999</v>
      </c>
      <c r="R157">
        <v>196.953</v>
      </c>
      <c r="S157">
        <f t="shared" si="2"/>
        <v>43.19</v>
      </c>
    </row>
    <row r="158" spans="1:19">
      <c r="A158">
        <f>YEAR(workdata!A157)</f>
        <v>2024</v>
      </c>
      <c r="B158">
        <v>6</v>
      </c>
      <c r="C158">
        <f>DAY(workdata!A157)</f>
        <v>7</v>
      </c>
      <c r="D158" s="4">
        <v>6.3333333333333304</v>
      </c>
      <c r="G158">
        <v>155.846</v>
      </c>
      <c r="J158">
        <v>727.61599999999999</v>
      </c>
      <c r="O158">
        <v>692.76599999999996</v>
      </c>
      <c r="P158">
        <v>727.45899999999995</v>
      </c>
      <c r="Q158">
        <v>7.18</v>
      </c>
      <c r="R158">
        <v>725.96299999999997</v>
      </c>
      <c r="S158">
        <f t="shared" si="2"/>
        <v>155.846</v>
      </c>
    </row>
    <row r="159" spans="1:19">
      <c r="A159">
        <f>YEAR(workdata!A158)</f>
        <v>2024</v>
      </c>
      <c r="B159">
        <v>6</v>
      </c>
      <c r="C159">
        <f>DAY(workdata!A158)</f>
        <v>7</v>
      </c>
      <c r="D159" s="3">
        <v>6.375</v>
      </c>
      <c r="G159">
        <v>228.702</v>
      </c>
      <c r="J159">
        <v>1064.1010000000001</v>
      </c>
      <c r="O159">
        <v>1009.455</v>
      </c>
      <c r="P159">
        <v>1064.636</v>
      </c>
      <c r="Q159">
        <v>15.081</v>
      </c>
      <c r="R159">
        <v>1070.627</v>
      </c>
      <c r="S159">
        <f t="shared" si="2"/>
        <v>228.702</v>
      </c>
    </row>
    <row r="160" spans="1:19">
      <c r="A160">
        <f>YEAR(workdata!A159)</f>
        <v>2024</v>
      </c>
      <c r="B160">
        <v>6</v>
      </c>
      <c r="C160">
        <f>DAY(workdata!A159)</f>
        <v>7</v>
      </c>
      <c r="D160" s="4">
        <v>6.4166666666666696</v>
      </c>
      <c r="G160">
        <v>289.16899999999998</v>
      </c>
      <c r="J160">
        <v>1426.3440000000001</v>
      </c>
      <c r="O160">
        <v>1388.2539999999999</v>
      </c>
      <c r="P160">
        <v>1426.6010000000001</v>
      </c>
      <c r="Q160">
        <v>-3.9E-2</v>
      </c>
      <c r="R160">
        <v>1377.307</v>
      </c>
      <c r="S160">
        <f t="shared" si="2"/>
        <v>289.16899999999998</v>
      </c>
    </row>
    <row r="161" spans="1:19">
      <c r="A161">
        <f>YEAR(workdata!A160)</f>
        <v>2024</v>
      </c>
      <c r="B161">
        <v>6</v>
      </c>
      <c r="C161">
        <f>DAY(workdata!A160)</f>
        <v>7</v>
      </c>
      <c r="D161" s="3">
        <v>6.4583333333333304</v>
      </c>
      <c r="G161">
        <v>138.78800000000001</v>
      </c>
      <c r="J161">
        <v>667.15099999999995</v>
      </c>
      <c r="O161">
        <v>664.70100000000002</v>
      </c>
      <c r="P161">
        <v>704.05200000000002</v>
      </c>
      <c r="Q161">
        <v>-1.1299999999999999</v>
      </c>
      <c r="R161">
        <v>724.43499999999995</v>
      </c>
      <c r="S161">
        <f t="shared" si="2"/>
        <v>138.78800000000001</v>
      </c>
    </row>
    <row r="162" spans="1:19">
      <c r="A162">
        <f>YEAR(workdata!A161)</f>
        <v>2024</v>
      </c>
      <c r="B162">
        <v>6</v>
      </c>
      <c r="C162">
        <f>DAY(workdata!A161)</f>
        <v>7</v>
      </c>
      <c r="D162" s="4">
        <v>6.5</v>
      </c>
      <c r="G162">
        <v>515.58299999999997</v>
      </c>
      <c r="J162">
        <v>2443.1149999999998</v>
      </c>
      <c r="O162">
        <v>2354.4850000000001</v>
      </c>
      <c r="P162">
        <v>2488.6370000000002</v>
      </c>
      <c r="Q162">
        <v>-0.32600000000000001</v>
      </c>
      <c r="R162">
        <v>2548.3670000000002</v>
      </c>
      <c r="S162">
        <f t="shared" si="2"/>
        <v>515.58299999999997</v>
      </c>
    </row>
    <row r="163" spans="1:19">
      <c r="A163">
        <f>YEAR(workdata!A162)</f>
        <v>2024</v>
      </c>
      <c r="B163">
        <v>6</v>
      </c>
      <c r="C163">
        <f>DAY(workdata!A162)</f>
        <v>7</v>
      </c>
      <c r="D163" s="3">
        <v>6.5416666666666696</v>
      </c>
      <c r="G163">
        <v>719.17100000000005</v>
      </c>
      <c r="J163">
        <v>3391.049</v>
      </c>
      <c r="O163">
        <v>3241.9169999999999</v>
      </c>
      <c r="P163">
        <v>3368.5819999999999</v>
      </c>
      <c r="Q163">
        <v>33.317</v>
      </c>
      <c r="R163">
        <v>3335.4369999999999</v>
      </c>
      <c r="S163">
        <f t="shared" si="2"/>
        <v>719.17100000000005</v>
      </c>
    </row>
    <row r="164" spans="1:19">
      <c r="A164">
        <f>YEAR(workdata!A163)</f>
        <v>2024</v>
      </c>
      <c r="B164">
        <v>6</v>
      </c>
      <c r="C164">
        <f>DAY(workdata!A163)</f>
        <v>7</v>
      </c>
      <c r="D164" s="4">
        <v>6.5833333333333304</v>
      </c>
      <c r="G164">
        <v>403.505</v>
      </c>
      <c r="J164">
        <v>2076.2269999999999</v>
      </c>
      <c r="O164">
        <v>1974.4749999999999</v>
      </c>
      <c r="P164">
        <v>2071.9639999999999</v>
      </c>
      <c r="Q164">
        <v>0</v>
      </c>
      <c r="R164">
        <v>2085.2719999999999</v>
      </c>
      <c r="S164">
        <f t="shared" si="2"/>
        <v>403.505</v>
      </c>
    </row>
    <row r="165" spans="1:19">
      <c r="A165">
        <f>YEAR(workdata!A164)</f>
        <v>2024</v>
      </c>
      <c r="B165">
        <v>6</v>
      </c>
      <c r="C165">
        <f>DAY(workdata!A164)</f>
        <v>7</v>
      </c>
      <c r="D165" s="3">
        <v>6.625</v>
      </c>
      <c r="G165">
        <v>509.60399999999998</v>
      </c>
      <c r="J165">
        <v>2526.587</v>
      </c>
      <c r="O165">
        <v>2394.6680000000001</v>
      </c>
      <c r="P165">
        <v>2508.4140000000002</v>
      </c>
      <c r="Q165">
        <v>-0.55100000000000005</v>
      </c>
      <c r="R165">
        <v>2544.9720000000002</v>
      </c>
      <c r="S165">
        <f t="shared" si="2"/>
        <v>509.60399999999998</v>
      </c>
    </row>
    <row r="166" spans="1:19">
      <c r="A166">
        <f>YEAR(workdata!A165)</f>
        <v>2024</v>
      </c>
      <c r="B166">
        <v>6</v>
      </c>
      <c r="C166">
        <f>DAY(workdata!A165)</f>
        <v>7</v>
      </c>
      <c r="D166" s="4">
        <v>6.6666666666666696</v>
      </c>
      <c r="G166">
        <v>357.73200000000003</v>
      </c>
      <c r="J166">
        <v>1859.9449999999999</v>
      </c>
      <c r="O166">
        <v>1771.6110000000001</v>
      </c>
      <c r="P166">
        <v>1857.0909999999999</v>
      </c>
      <c r="Q166">
        <v>0</v>
      </c>
      <c r="R166">
        <v>1837.93</v>
      </c>
      <c r="S166">
        <f t="shared" si="2"/>
        <v>357.73200000000003</v>
      </c>
    </row>
    <row r="167" spans="1:19">
      <c r="A167">
        <f>YEAR(workdata!A166)</f>
        <v>2024</v>
      </c>
      <c r="B167">
        <v>6</v>
      </c>
      <c r="C167">
        <f>DAY(workdata!A166)</f>
        <v>7</v>
      </c>
      <c r="D167" s="3">
        <v>6.7083333333333304</v>
      </c>
      <c r="G167">
        <v>382.59500000000003</v>
      </c>
      <c r="J167">
        <v>1946.047</v>
      </c>
      <c r="O167">
        <v>1834.989</v>
      </c>
      <c r="P167">
        <v>1906.789</v>
      </c>
      <c r="Q167">
        <v>11.68</v>
      </c>
      <c r="R167">
        <v>1868.06</v>
      </c>
      <c r="S167">
        <f t="shared" si="2"/>
        <v>382.59500000000003</v>
      </c>
    </row>
    <row r="168" spans="1:19">
      <c r="A168">
        <f>YEAR(workdata!A167)</f>
        <v>2024</v>
      </c>
      <c r="B168">
        <v>6</v>
      </c>
      <c r="C168">
        <f>DAY(workdata!A167)</f>
        <v>7</v>
      </c>
      <c r="D168" s="4">
        <v>6.75</v>
      </c>
      <c r="G168">
        <v>639.52300000000002</v>
      </c>
      <c r="J168">
        <v>2709.9250000000002</v>
      </c>
      <c r="O168">
        <v>2470.973</v>
      </c>
      <c r="P168">
        <v>2534.5729999999999</v>
      </c>
      <c r="Q168">
        <v>0</v>
      </c>
      <c r="R168">
        <v>2858.4459999999999</v>
      </c>
      <c r="S168">
        <f t="shared" si="2"/>
        <v>639.52300000000002</v>
      </c>
    </row>
    <row r="169" spans="1:19">
      <c r="A169">
        <f>YEAR(workdata!A168)</f>
        <v>2024</v>
      </c>
      <c r="B169">
        <v>6</v>
      </c>
      <c r="C169">
        <f>DAY(workdata!A168)</f>
        <v>7</v>
      </c>
      <c r="D169" s="3">
        <v>6.7916666666666696</v>
      </c>
      <c r="G169">
        <v>638.96699999999998</v>
      </c>
      <c r="J169">
        <v>2100.6590000000001</v>
      </c>
      <c r="O169">
        <v>1955.3579999999999</v>
      </c>
      <c r="P169">
        <v>1999.201</v>
      </c>
      <c r="Q169">
        <v>0</v>
      </c>
      <c r="R169">
        <v>2608.3409999999999</v>
      </c>
      <c r="S169">
        <f t="shared" si="2"/>
        <v>638.96699999999998</v>
      </c>
    </row>
    <row r="170" spans="1:19">
      <c r="A170">
        <f>YEAR(workdata!A169)</f>
        <v>2024</v>
      </c>
      <c r="B170">
        <v>6</v>
      </c>
      <c r="C170">
        <f>DAY(workdata!A169)</f>
        <v>7</v>
      </c>
      <c r="D170" s="4">
        <v>6.8333333333333304</v>
      </c>
      <c r="G170">
        <v>264.74299999999999</v>
      </c>
      <c r="J170">
        <v>839.29499999999996</v>
      </c>
      <c r="O170">
        <v>802.94600000000003</v>
      </c>
      <c r="P170">
        <v>791.31799999999998</v>
      </c>
      <c r="Q170">
        <v>0</v>
      </c>
      <c r="R170">
        <v>1025.2370000000001</v>
      </c>
      <c r="S170">
        <f t="shared" si="2"/>
        <v>264.74299999999999</v>
      </c>
    </row>
    <row r="171" spans="1:19">
      <c r="A171">
        <f>YEAR(workdata!A170)</f>
        <v>2024</v>
      </c>
      <c r="B171">
        <v>6</v>
      </c>
      <c r="C171">
        <f>DAY(workdata!A170)</f>
        <v>7</v>
      </c>
      <c r="D171" s="3">
        <v>6.875</v>
      </c>
      <c r="G171">
        <v>19.238</v>
      </c>
      <c r="J171">
        <v>52.718000000000004</v>
      </c>
      <c r="O171">
        <v>48.874000000000002</v>
      </c>
      <c r="P171">
        <v>50.593000000000004</v>
      </c>
      <c r="Q171">
        <v>0</v>
      </c>
      <c r="R171">
        <v>54.003999999999998</v>
      </c>
      <c r="S171">
        <f t="shared" si="2"/>
        <v>19.238</v>
      </c>
    </row>
    <row r="172" spans="1:19">
      <c r="A172">
        <f>YEAR(workdata!A171)</f>
        <v>2024</v>
      </c>
      <c r="B172">
        <v>6</v>
      </c>
      <c r="C172">
        <f>DAY(workdata!A171)</f>
        <v>7</v>
      </c>
      <c r="D172" s="4">
        <v>6.9166666666666696</v>
      </c>
      <c r="G172">
        <v>0.16700000000000001</v>
      </c>
      <c r="J172">
        <v>-0.81599999999999995</v>
      </c>
      <c r="O172">
        <v>-0.436</v>
      </c>
      <c r="P172">
        <v>-0.438</v>
      </c>
      <c r="Q172">
        <v>0</v>
      </c>
      <c r="R172">
        <v>-0.45</v>
      </c>
      <c r="S172">
        <f t="shared" si="2"/>
        <v>0.16700000000000001</v>
      </c>
    </row>
    <row r="173" spans="1:19">
      <c r="A173">
        <f>YEAR(workdata!A172)</f>
        <v>2024</v>
      </c>
      <c r="B173">
        <v>6</v>
      </c>
      <c r="C173">
        <f>DAY(workdata!A172)</f>
        <v>7</v>
      </c>
      <c r="D173" s="3">
        <v>6.9583333333333304</v>
      </c>
      <c r="G173">
        <v>-0.01</v>
      </c>
      <c r="J173">
        <v>-0.52600000000000002</v>
      </c>
      <c r="O173">
        <v>-0.46700000000000003</v>
      </c>
      <c r="P173">
        <v>-0.434</v>
      </c>
      <c r="Q173">
        <v>-0.08</v>
      </c>
      <c r="R173">
        <v>-0.52600000000000002</v>
      </c>
      <c r="S173">
        <f t="shared" si="2"/>
        <v>-0.01</v>
      </c>
    </row>
    <row r="174" spans="1:19">
      <c r="A174">
        <f>YEAR(workdata!A173)</f>
        <v>2024</v>
      </c>
      <c r="B174">
        <v>6</v>
      </c>
      <c r="C174">
        <f>DAY(workdata!A173)</f>
        <v>8</v>
      </c>
      <c r="D174" s="4">
        <v>7</v>
      </c>
      <c r="G174">
        <v>3.6999999999999998E-2</v>
      </c>
      <c r="J174">
        <v>-0.35199999999999998</v>
      </c>
      <c r="O174">
        <v>0</v>
      </c>
      <c r="P174">
        <v>-0.66</v>
      </c>
      <c r="Q174">
        <v>-1.252</v>
      </c>
      <c r="R174">
        <v>-0.752</v>
      </c>
      <c r="S174">
        <f t="shared" si="2"/>
        <v>3.6999999999999998E-2</v>
      </c>
    </row>
    <row r="175" spans="1:19">
      <c r="A175">
        <f>YEAR(workdata!A174)</f>
        <v>2024</v>
      </c>
      <c r="B175">
        <v>6</v>
      </c>
      <c r="C175">
        <f>DAY(workdata!A174)</f>
        <v>8</v>
      </c>
      <c r="D175" s="3">
        <v>7.0416666666666696</v>
      </c>
      <c r="G175">
        <v>-0.187</v>
      </c>
      <c r="J175">
        <v>-0.36199999999999999</v>
      </c>
      <c r="O175">
        <v>-0.753</v>
      </c>
      <c r="P175">
        <v>-1.149</v>
      </c>
      <c r="Q175">
        <v>-0.155</v>
      </c>
      <c r="R175">
        <v>-1.776</v>
      </c>
      <c r="S175">
        <f t="shared" si="2"/>
        <v>-0.187</v>
      </c>
    </row>
    <row r="176" spans="1:19">
      <c r="A176">
        <f>YEAR(workdata!A175)</f>
        <v>2024</v>
      </c>
      <c r="B176">
        <v>6</v>
      </c>
      <c r="C176">
        <f>DAY(workdata!A175)</f>
        <v>8</v>
      </c>
      <c r="D176" s="4">
        <v>7.0833333333333304</v>
      </c>
      <c r="G176">
        <v>-9.5000000000000001E-2</v>
      </c>
      <c r="J176">
        <v>-1.0229999999999999</v>
      </c>
      <c r="O176">
        <v>-1.0629999999999999</v>
      </c>
      <c r="P176">
        <v>-0.52900000000000003</v>
      </c>
      <c r="Q176">
        <v>-1.4790000000000001</v>
      </c>
      <c r="R176">
        <v>-0.71299999999999997</v>
      </c>
      <c r="S176">
        <f t="shared" si="2"/>
        <v>-9.5000000000000001E-2</v>
      </c>
    </row>
    <row r="177" spans="1:19">
      <c r="A177">
        <f>YEAR(workdata!A176)</f>
        <v>2024</v>
      </c>
      <c r="B177">
        <v>6</v>
      </c>
      <c r="C177">
        <f>DAY(workdata!A176)</f>
        <v>8</v>
      </c>
      <c r="D177" s="3">
        <v>7.125</v>
      </c>
      <c r="G177">
        <v>-0.26600000000000001</v>
      </c>
      <c r="J177">
        <v>-0.83699999999999997</v>
      </c>
      <c r="O177">
        <v>-0.65700000000000003</v>
      </c>
      <c r="P177">
        <v>-1.1850000000000001</v>
      </c>
      <c r="Q177">
        <v>-9.5000000000000001E-2</v>
      </c>
      <c r="R177">
        <v>-1.0640000000000001</v>
      </c>
      <c r="S177">
        <f t="shared" si="2"/>
        <v>-0.26600000000000001</v>
      </c>
    </row>
    <row r="178" spans="1:19">
      <c r="A178">
        <f>YEAR(workdata!A177)</f>
        <v>2024</v>
      </c>
      <c r="B178">
        <v>6</v>
      </c>
      <c r="C178">
        <f>DAY(workdata!A177)</f>
        <v>8</v>
      </c>
      <c r="D178" s="4">
        <v>7.1666666666666696</v>
      </c>
      <c r="G178">
        <v>-0.32200000000000001</v>
      </c>
      <c r="J178">
        <v>-0.94</v>
      </c>
      <c r="O178">
        <v>-8.5000000000000006E-2</v>
      </c>
      <c r="P178">
        <v>-1.4139999999999999</v>
      </c>
      <c r="Q178">
        <v>-1.119</v>
      </c>
      <c r="R178">
        <v>-1.7350000000000001</v>
      </c>
      <c r="S178">
        <f t="shared" si="2"/>
        <v>-0.32200000000000001</v>
      </c>
    </row>
    <row r="179" spans="1:19">
      <c r="A179">
        <f>YEAR(workdata!A178)</f>
        <v>2024</v>
      </c>
      <c r="B179">
        <v>6</v>
      </c>
      <c r="C179">
        <f>DAY(workdata!A178)</f>
        <v>8</v>
      </c>
      <c r="D179" s="3">
        <v>7.2083333333333304</v>
      </c>
      <c r="G179">
        <v>1.2E-2</v>
      </c>
      <c r="J179">
        <v>-1.18</v>
      </c>
      <c r="O179">
        <v>-0.79500000000000004</v>
      </c>
      <c r="P179">
        <v>-1.006</v>
      </c>
      <c r="Q179">
        <v>-0.64200000000000002</v>
      </c>
      <c r="R179">
        <v>-1.095</v>
      </c>
      <c r="S179">
        <f t="shared" si="2"/>
        <v>1.2E-2</v>
      </c>
    </row>
    <row r="180" spans="1:19">
      <c r="A180">
        <f>YEAR(workdata!A179)</f>
        <v>2024</v>
      </c>
      <c r="B180">
        <v>6</v>
      </c>
      <c r="C180">
        <f>DAY(workdata!A179)</f>
        <v>8</v>
      </c>
      <c r="D180" s="4">
        <v>7.25</v>
      </c>
      <c r="G180">
        <v>-0.157</v>
      </c>
      <c r="J180">
        <v>-1.05</v>
      </c>
      <c r="O180">
        <v>-1.7330000000000001</v>
      </c>
      <c r="P180">
        <v>-2.137</v>
      </c>
      <c r="Q180">
        <v>-1.5609999999999999</v>
      </c>
      <c r="R180">
        <v>-2.1520000000000001</v>
      </c>
      <c r="S180">
        <f t="shared" si="2"/>
        <v>-0.157</v>
      </c>
    </row>
    <row r="181" spans="1:19">
      <c r="A181">
        <f>YEAR(workdata!A180)</f>
        <v>2024</v>
      </c>
      <c r="B181">
        <v>6</v>
      </c>
      <c r="C181">
        <f>DAY(workdata!A180)</f>
        <v>8</v>
      </c>
      <c r="D181" s="3">
        <v>7.2916666666666696</v>
      </c>
      <c r="G181">
        <v>9.2940000000000005</v>
      </c>
      <c r="J181">
        <v>16.196999999999999</v>
      </c>
      <c r="O181">
        <v>16.687000000000001</v>
      </c>
      <c r="P181">
        <v>16.875</v>
      </c>
      <c r="Q181">
        <v>-0.20799999999999999</v>
      </c>
      <c r="R181">
        <v>15.443</v>
      </c>
      <c r="S181">
        <f t="shared" si="2"/>
        <v>9.2940000000000005</v>
      </c>
    </row>
    <row r="182" spans="1:19">
      <c r="A182">
        <f>YEAR(workdata!A181)</f>
        <v>2024</v>
      </c>
      <c r="B182">
        <v>6</v>
      </c>
      <c r="C182">
        <f>DAY(workdata!A181)</f>
        <v>8</v>
      </c>
      <c r="D182" s="4">
        <v>7.3333333333333304</v>
      </c>
      <c r="G182">
        <v>61.518000000000001</v>
      </c>
      <c r="J182">
        <v>286.685</v>
      </c>
      <c r="O182">
        <v>282.572</v>
      </c>
      <c r="P182">
        <v>295.32799999999997</v>
      </c>
      <c r="Q182">
        <v>-1.4410000000000001</v>
      </c>
      <c r="R182">
        <v>282.53199999999998</v>
      </c>
      <c r="S182">
        <f t="shared" si="2"/>
        <v>61.518000000000001</v>
      </c>
    </row>
    <row r="183" spans="1:19">
      <c r="A183">
        <f>YEAR(workdata!A182)</f>
        <v>2024</v>
      </c>
      <c r="B183">
        <v>6</v>
      </c>
      <c r="C183">
        <f>DAY(workdata!A182)</f>
        <v>8</v>
      </c>
      <c r="D183" s="3">
        <v>7.375</v>
      </c>
      <c r="G183">
        <v>129.495</v>
      </c>
      <c r="J183">
        <v>609.61500000000001</v>
      </c>
      <c r="O183">
        <v>680.91700000000003</v>
      </c>
      <c r="P183">
        <v>716.91099999999994</v>
      </c>
      <c r="Q183">
        <v>0</v>
      </c>
      <c r="R183">
        <v>680.96699999999998</v>
      </c>
      <c r="S183">
        <f t="shared" si="2"/>
        <v>129.495</v>
      </c>
    </row>
    <row r="184" spans="1:19">
      <c r="A184">
        <f>YEAR(workdata!A183)</f>
        <v>2024</v>
      </c>
      <c r="B184">
        <v>6</v>
      </c>
      <c r="C184">
        <f>DAY(workdata!A183)</f>
        <v>8</v>
      </c>
      <c r="D184" s="4">
        <v>7.4166666666666696</v>
      </c>
      <c r="G184">
        <v>258.05700000000002</v>
      </c>
      <c r="J184">
        <v>1448.3679999999999</v>
      </c>
      <c r="O184">
        <v>1454.529</v>
      </c>
      <c r="P184">
        <v>1506.684</v>
      </c>
      <c r="Q184">
        <v>190.20500000000001</v>
      </c>
      <c r="R184">
        <v>1160.133</v>
      </c>
      <c r="S184">
        <f t="shared" si="2"/>
        <v>258.05700000000002</v>
      </c>
    </row>
    <row r="185" spans="1:19">
      <c r="A185">
        <f>YEAR(workdata!A184)</f>
        <v>2024</v>
      </c>
      <c r="B185">
        <v>6</v>
      </c>
      <c r="C185">
        <f>DAY(workdata!A184)</f>
        <v>8</v>
      </c>
      <c r="D185" s="3">
        <v>7.4583333333333304</v>
      </c>
      <c r="G185">
        <v>142.446</v>
      </c>
      <c r="J185">
        <v>729.31600000000003</v>
      </c>
      <c r="O185">
        <v>727.23599999999999</v>
      </c>
      <c r="P185">
        <v>766.96100000000001</v>
      </c>
      <c r="Q185">
        <v>728.35799999999995</v>
      </c>
      <c r="R185">
        <v>746.21100000000001</v>
      </c>
      <c r="S185">
        <f t="shared" si="2"/>
        <v>142.446</v>
      </c>
    </row>
    <row r="186" spans="1:19">
      <c r="A186">
        <f>YEAR(workdata!A185)</f>
        <v>2024</v>
      </c>
      <c r="B186">
        <v>6</v>
      </c>
      <c r="C186">
        <f>DAY(workdata!A185)</f>
        <v>8</v>
      </c>
      <c r="D186" s="4">
        <v>7.5</v>
      </c>
      <c r="G186">
        <v>264.14499999999998</v>
      </c>
      <c r="J186">
        <v>1386.288</v>
      </c>
      <c r="O186">
        <v>1378.347</v>
      </c>
      <c r="P186">
        <v>1417.3779999999999</v>
      </c>
      <c r="Q186">
        <v>1348.09</v>
      </c>
      <c r="R186">
        <v>1384.6289999999999</v>
      </c>
      <c r="S186">
        <f t="shared" si="2"/>
        <v>264.14499999999998</v>
      </c>
    </row>
    <row r="187" spans="1:19">
      <c r="A187">
        <f>YEAR(workdata!A186)</f>
        <v>2024</v>
      </c>
      <c r="B187">
        <v>6</v>
      </c>
      <c r="C187">
        <f>DAY(workdata!A186)</f>
        <v>8</v>
      </c>
      <c r="D187" s="3">
        <v>7.5416666666666696</v>
      </c>
      <c r="G187">
        <v>473.483</v>
      </c>
      <c r="J187">
        <v>2430.319</v>
      </c>
      <c r="O187">
        <v>2158.2190000000001</v>
      </c>
      <c r="P187">
        <v>2282.732</v>
      </c>
      <c r="Q187">
        <v>2297.06</v>
      </c>
      <c r="R187">
        <v>2370.1239999999998</v>
      </c>
      <c r="S187">
        <f t="shared" si="2"/>
        <v>473.483</v>
      </c>
    </row>
    <row r="188" spans="1:19">
      <c r="A188">
        <f>YEAR(workdata!A187)</f>
        <v>2024</v>
      </c>
      <c r="B188">
        <v>6</v>
      </c>
      <c r="C188">
        <f>DAY(workdata!A187)</f>
        <v>8</v>
      </c>
      <c r="D188" s="4">
        <v>7.5833333333333304</v>
      </c>
      <c r="G188">
        <v>482.21499999999997</v>
      </c>
      <c r="J188">
        <v>2382.4879999999998</v>
      </c>
      <c r="O188">
        <v>2266.8330000000001</v>
      </c>
      <c r="P188">
        <v>2398.0259999999998</v>
      </c>
      <c r="Q188">
        <v>2329.4229999999998</v>
      </c>
      <c r="R188">
        <v>2401.1149999999998</v>
      </c>
      <c r="S188">
        <f t="shared" si="2"/>
        <v>482.21499999999997</v>
      </c>
    </row>
    <row r="189" spans="1:19">
      <c r="A189">
        <f>YEAR(workdata!A188)</f>
        <v>2024</v>
      </c>
      <c r="B189">
        <v>6</v>
      </c>
      <c r="C189">
        <f>DAY(workdata!A188)</f>
        <v>8</v>
      </c>
      <c r="D189" s="3">
        <v>7.625</v>
      </c>
      <c r="G189">
        <v>649.31399999999996</v>
      </c>
      <c r="H189">
        <v>-2.2890000000000001</v>
      </c>
      <c r="I189">
        <v>-2.2949999999999999</v>
      </c>
      <c r="J189">
        <v>3034.8989999999999</v>
      </c>
      <c r="O189">
        <v>2797.1080000000002</v>
      </c>
      <c r="P189">
        <v>2892.7510000000002</v>
      </c>
      <c r="Q189">
        <v>2869.5079999999998</v>
      </c>
      <c r="R189">
        <v>2956.5230000000001</v>
      </c>
      <c r="S189">
        <f t="shared" si="2"/>
        <v>649.31399999999996</v>
      </c>
    </row>
    <row r="190" spans="1:19">
      <c r="A190">
        <f>YEAR(workdata!A189)</f>
        <v>2024</v>
      </c>
      <c r="B190">
        <v>6</v>
      </c>
      <c r="C190">
        <f>DAY(workdata!A189)</f>
        <v>8</v>
      </c>
      <c r="D190" s="4">
        <v>7.6666666666666696</v>
      </c>
      <c r="E190">
        <v>695.31399999999996</v>
      </c>
      <c r="G190">
        <v>617.351</v>
      </c>
      <c r="H190">
        <v>-1.92</v>
      </c>
      <c r="I190">
        <v>1751.951</v>
      </c>
      <c r="J190">
        <v>2912.998</v>
      </c>
      <c r="O190">
        <v>2821.047</v>
      </c>
      <c r="P190">
        <v>2862.44</v>
      </c>
      <c r="Q190">
        <v>2661.4290000000001</v>
      </c>
      <c r="R190">
        <v>2690.1410000000001</v>
      </c>
      <c r="S190">
        <f t="shared" si="2"/>
        <v>656.33249999999998</v>
      </c>
    </row>
    <row r="191" spans="1:19">
      <c r="A191">
        <f>YEAR(workdata!A190)</f>
        <v>2024</v>
      </c>
      <c r="B191">
        <v>6</v>
      </c>
      <c r="C191">
        <f>DAY(workdata!A190)</f>
        <v>8</v>
      </c>
      <c r="D191" s="3">
        <v>7.7083333333333304</v>
      </c>
      <c r="E191">
        <v>580.69200000000001</v>
      </c>
      <c r="G191">
        <v>602.64800000000002</v>
      </c>
      <c r="H191">
        <v>491.34399999999999</v>
      </c>
      <c r="I191">
        <v>2379.123</v>
      </c>
      <c r="J191">
        <v>2240.6570000000002</v>
      </c>
      <c r="O191">
        <v>2128.8539999999998</v>
      </c>
      <c r="P191">
        <v>2436.11</v>
      </c>
      <c r="Q191">
        <v>2461.0549999999998</v>
      </c>
      <c r="R191">
        <v>2839.0709999999999</v>
      </c>
      <c r="S191">
        <f t="shared" si="2"/>
        <v>591.67000000000007</v>
      </c>
    </row>
    <row r="192" spans="1:19">
      <c r="A192">
        <f>YEAR(workdata!A191)</f>
        <v>2024</v>
      </c>
      <c r="B192">
        <v>6</v>
      </c>
      <c r="C192">
        <f>DAY(workdata!A191)</f>
        <v>8</v>
      </c>
      <c r="D192" s="4">
        <v>7.75</v>
      </c>
      <c r="E192">
        <v>607.55899999999997</v>
      </c>
      <c r="G192">
        <v>615.54999999999995</v>
      </c>
      <c r="H192">
        <v>2571.527</v>
      </c>
      <c r="I192">
        <v>2589.1210000000001</v>
      </c>
      <c r="J192">
        <v>2361.0659999999998</v>
      </c>
      <c r="O192">
        <v>2342.9960000000001</v>
      </c>
      <c r="P192">
        <v>2506.319</v>
      </c>
      <c r="Q192">
        <v>2654.6089999999999</v>
      </c>
      <c r="R192">
        <v>2778.4409999999998</v>
      </c>
      <c r="S192">
        <f t="shared" si="2"/>
        <v>611.55449999999996</v>
      </c>
    </row>
    <row r="193" spans="1:19">
      <c r="A193">
        <f>YEAR(workdata!A192)</f>
        <v>2024</v>
      </c>
      <c r="B193">
        <v>6</v>
      </c>
      <c r="C193">
        <f>DAY(workdata!A192)</f>
        <v>8</v>
      </c>
      <c r="D193" s="3">
        <v>7.7916666666666696</v>
      </c>
      <c r="E193">
        <v>631.76599999999996</v>
      </c>
      <c r="G193">
        <v>690.63199999999995</v>
      </c>
      <c r="H193">
        <v>2644.42</v>
      </c>
      <c r="I193">
        <v>2626.8589999999999</v>
      </c>
      <c r="J193">
        <v>2476.105</v>
      </c>
      <c r="O193">
        <v>2400.0129999999999</v>
      </c>
      <c r="P193">
        <v>2070.2159999999999</v>
      </c>
      <c r="Q193">
        <v>2980.1219999999998</v>
      </c>
      <c r="R193">
        <v>3005.9850000000001</v>
      </c>
      <c r="S193">
        <f t="shared" si="2"/>
        <v>661.19899999999996</v>
      </c>
    </row>
    <row r="194" spans="1:19">
      <c r="A194">
        <f>YEAR(workdata!A193)</f>
        <v>2024</v>
      </c>
      <c r="B194">
        <v>6</v>
      </c>
      <c r="C194">
        <f>DAY(workdata!A193)</f>
        <v>8</v>
      </c>
      <c r="D194" s="4">
        <v>7.8333333333333304</v>
      </c>
      <c r="E194">
        <v>331.733</v>
      </c>
      <c r="G194">
        <v>353.815</v>
      </c>
      <c r="H194">
        <v>1288.6969999999999</v>
      </c>
      <c r="I194">
        <v>1309.6079999999999</v>
      </c>
      <c r="J194">
        <v>1198.5989999999999</v>
      </c>
      <c r="O194">
        <v>1202.82</v>
      </c>
      <c r="P194">
        <v>0</v>
      </c>
      <c r="Q194">
        <v>1372.8489999999999</v>
      </c>
      <c r="R194">
        <v>1388.021</v>
      </c>
      <c r="S194">
        <f t="shared" si="2"/>
        <v>342.774</v>
      </c>
    </row>
    <row r="195" spans="1:19">
      <c r="A195">
        <f>YEAR(workdata!A194)</f>
        <v>2024</v>
      </c>
      <c r="B195">
        <v>6</v>
      </c>
      <c r="C195">
        <f>DAY(workdata!A194)</f>
        <v>8</v>
      </c>
      <c r="D195" s="3">
        <v>7.875</v>
      </c>
      <c r="E195">
        <v>36.554000000000002</v>
      </c>
      <c r="G195">
        <v>41.341000000000001</v>
      </c>
      <c r="H195">
        <v>123.711</v>
      </c>
      <c r="I195">
        <v>122.57</v>
      </c>
      <c r="J195">
        <v>127.666</v>
      </c>
      <c r="O195">
        <v>134.59700000000001</v>
      </c>
      <c r="P195">
        <v>0</v>
      </c>
      <c r="Q195">
        <v>137.821</v>
      </c>
      <c r="R195">
        <v>141.286</v>
      </c>
      <c r="S195">
        <f t="shared" si="2"/>
        <v>38.947500000000005</v>
      </c>
    </row>
    <row r="196" spans="1:19">
      <c r="A196">
        <f>YEAR(workdata!A195)</f>
        <v>2024</v>
      </c>
      <c r="B196">
        <v>6</v>
      </c>
      <c r="C196">
        <f>DAY(workdata!A195)</f>
        <v>8</v>
      </c>
      <c r="D196" s="4">
        <v>7.9166666666666696</v>
      </c>
      <c r="E196">
        <v>5.5E-2</v>
      </c>
      <c r="G196">
        <v>0.10299999999999999</v>
      </c>
      <c r="H196">
        <v>-0.59899999999999998</v>
      </c>
      <c r="I196">
        <v>-0.63200000000000001</v>
      </c>
      <c r="J196">
        <v>-1.569</v>
      </c>
      <c r="O196">
        <v>-1.0049999999999999</v>
      </c>
      <c r="P196">
        <v>-0.215</v>
      </c>
      <c r="Q196">
        <v>-1.1160000000000001</v>
      </c>
      <c r="R196">
        <v>-0.64700000000000002</v>
      </c>
      <c r="S196">
        <f t="shared" si="2"/>
        <v>7.9000000000000001E-2</v>
      </c>
    </row>
    <row r="197" spans="1:19">
      <c r="A197">
        <f>YEAR(workdata!A196)</f>
        <v>2024</v>
      </c>
      <c r="B197">
        <v>6</v>
      </c>
      <c r="C197">
        <f>DAY(workdata!A196)</f>
        <v>8</v>
      </c>
      <c r="D197" s="3">
        <v>7.9583333333333304</v>
      </c>
      <c r="E197">
        <v>-0.13400000000000001</v>
      </c>
      <c r="G197">
        <v>-0.13800000000000001</v>
      </c>
      <c r="H197">
        <v>-0.66900000000000004</v>
      </c>
      <c r="I197">
        <v>-0.56799999999999995</v>
      </c>
      <c r="J197">
        <v>-0.99099999999999999</v>
      </c>
      <c r="O197">
        <v>-1.01</v>
      </c>
      <c r="P197">
        <v>-0.60699999999999998</v>
      </c>
      <c r="Q197">
        <v>-1.4830000000000001</v>
      </c>
      <c r="R197">
        <v>-1.038</v>
      </c>
      <c r="S197">
        <f t="shared" si="2"/>
        <v>-0.13600000000000001</v>
      </c>
    </row>
    <row r="198" spans="1:19">
      <c r="A198">
        <f>YEAR(workdata!A197)</f>
        <v>2024</v>
      </c>
      <c r="B198">
        <v>6</v>
      </c>
      <c r="C198">
        <f>DAY(workdata!A197)</f>
        <v>9</v>
      </c>
      <c r="D198" s="4">
        <v>8</v>
      </c>
      <c r="E198">
        <v>-9.7000000000000003E-2</v>
      </c>
      <c r="G198">
        <v>-8.1000000000000003E-2</v>
      </c>
      <c r="H198">
        <v>-1.38</v>
      </c>
      <c r="I198">
        <v>-0.88700000000000001</v>
      </c>
      <c r="J198">
        <v>-1.47</v>
      </c>
      <c r="O198">
        <v>-1.3740000000000001</v>
      </c>
      <c r="P198">
        <v>-0.57799999999999996</v>
      </c>
      <c r="Q198">
        <v>-0.60299999999999998</v>
      </c>
      <c r="R198">
        <v>-1.0880000000000001</v>
      </c>
      <c r="S198">
        <f t="shared" si="2"/>
        <v>-8.8999999999999996E-2</v>
      </c>
    </row>
    <row r="199" spans="1:19">
      <c r="A199">
        <f>YEAR(workdata!A198)</f>
        <v>2024</v>
      </c>
      <c r="B199">
        <v>6</v>
      </c>
      <c r="C199">
        <f>DAY(workdata!A198)</f>
        <v>9</v>
      </c>
      <c r="D199" s="3">
        <v>8.0416666666666696</v>
      </c>
      <c r="E199">
        <v>-0.16</v>
      </c>
      <c r="G199">
        <v>-0.16900000000000001</v>
      </c>
      <c r="H199">
        <v>-0.13700000000000001</v>
      </c>
      <c r="I199">
        <v>-0.84499999999999997</v>
      </c>
      <c r="J199">
        <v>-2.3719999999999999</v>
      </c>
      <c r="O199">
        <v>-1.776</v>
      </c>
      <c r="P199">
        <v>-0.37</v>
      </c>
      <c r="Q199">
        <v>-1.5509999999999999</v>
      </c>
      <c r="R199">
        <v>-1.08</v>
      </c>
      <c r="S199">
        <f t="shared" ref="S199:S262" si="3">AVERAGE(E199:G199)</f>
        <v>-0.16450000000000001</v>
      </c>
    </row>
    <row r="200" spans="1:19">
      <c r="A200">
        <f>YEAR(workdata!A199)</f>
        <v>2024</v>
      </c>
      <c r="B200">
        <v>6</v>
      </c>
      <c r="C200">
        <f>DAY(workdata!A199)</f>
        <v>9</v>
      </c>
      <c r="D200" s="4">
        <v>8.0833333333333304</v>
      </c>
      <c r="E200">
        <v>-0.14399999999999999</v>
      </c>
      <c r="G200">
        <v>-8.6999999999999994E-2</v>
      </c>
      <c r="H200">
        <v>-1.1020000000000001</v>
      </c>
      <c r="I200">
        <v>-0.77800000000000002</v>
      </c>
      <c r="J200">
        <v>-0.92100000000000004</v>
      </c>
      <c r="O200">
        <v>-1.0469999999999999</v>
      </c>
      <c r="P200">
        <v>-0.77500000000000002</v>
      </c>
      <c r="Q200">
        <v>-0.80300000000000005</v>
      </c>
      <c r="R200">
        <v>-0.98799999999999999</v>
      </c>
      <c r="S200">
        <f t="shared" si="3"/>
        <v>-0.11549999999999999</v>
      </c>
    </row>
    <row r="201" spans="1:19">
      <c r="A201">
        <f>YEAR(workdata!A200)</f>
        <v>2024</v>
      </c>
      <c r="B201">
        <v>6</v>
      </c>
      <c r="C201">
        <f>DAY(workdata!A200)</f>
        <v>9</v>
      </c>
      <c r="D201" s="3">
        <v>8.125</v>
      </c>
      <c r="E201">
        <v>-0.185</v>
      </c>
      <c r="G201">
        <v>-0.28699999999999998</v>
      </c>
      <c r="H201">
        <v>-2.0489999999999999</v>
      </c>
      <c r="I201">
        <v>-0.93700000000000006</v>
      </c>
      <c r="J201">
        <v>-2.089</v>
      </c>
      <c r="O201">
        <v>-0.872</v>
      </c>
      <c r="P201">
        <v>-1.1299999999999999</v>
      </c>
      <c r="Q201">
        <v>-1.661</v>
      </c>
      <c r="R201">
        <v>-0.92800000000000005</v>
      </c>
      <c r="S201">
        <f t="shared" si="3"/>
        <v>-0.23599999999999999</v>
      </c>
    </row>
    <row r="202" spans="1:19">
      <c r="A202">
        <f>YEAR(workdata!A201)</f>
        <v>2024</v>
      </c>
      <c r="B202">
        <v>6</v>
      </c>
      <c r="C202">
        <f>DAY(workdata!A201)</f>
        <v>9</v>
      </c>
      <c r="D202" s="4">
        <v>8.1666666666666696</v>
      </c>
      <c r="E202">
        <v>-0.109</v>
      </c>
      <c r="G202">
        <v>-5.8999999999999997E-2</v>
      </c>
      <c r="H202">
        <v>-0.27800000000000002</v>
      </c>
      <c r="I202">
        <v>-1.03</v>
      </c>
      <c r="J202">
        <v>-1.6080000000000001</v>
      </c>
      <c r="O202">
        <v>-1.542</v>
      </c>
      <c r="P202">
        <v>-1.306</v>
      </c>
      <c r="Q202">
        <v>-0.74399999999999999</v>
      </c>
      <c r="R202">
        <v>-1.0129999999999999</v>
      </c>
      <c r="S202">
        <f t="shared" si="3"/>
        <v>-8.3999999999999991E-2</v>
      </c>
    </row>
    <row r="203" spans="1:19">
      <c r="A203">
        <f>YEAR(workdata!A202)</f>
        <v>2024</v>
      </c>
      <c r="B203">
        <v>6</v>
      </c>
      <c r="C203">
        <f>DAY(workdata!A202)</f>
        <v>9</v>
      </c>
      <c r="D203" s="3">
        <v>8.2083333333333304</v>
      </c>
      <c r="E203">
        <v>-0.29799999999999999</v>
      </c>
      <c r="G203">
        <v>-0.36399999999999999</v>
      </c>
      <c r="H203">
        <v>-1.1160000000000001</v>
      </c>
      <c r="I203">
        <v>-1.5660000000000001</v>
      </c>
      <c r="J203">
        <v>-1.337</v>
      </c>
      <c r="O203">
        <v>-0.878</v>
      </c>
      <c r="P203">
        <v>-1.659</v>
      </c>
      <c r="Q203">
        <v>-1.149</v>
      </c>
      <c r="R203">
        <v>-1.0620000000000001</v>
      </c>
      <c r="S203">
        <f t="shared" si="3"/>
        <v>-0.33099999999999996</v>
      </c>
    </row>
    <row r="204" spans="1:19">
      <c r="A204">
        <f>YEAR(workdata!A203)</f>
        <v>2024</v>
      </c>
      <c r="B204">
        <v>6</v>
      </c>
      <c r="C204">
        <f>DAY(workdata!A203)</f>
        <v>9</v>
      </c>
      <c r="D204" s="4">
        <v>8.25</v>
      </c>
      <c r="E204">
        <v>0.36099999999999999</v>
      </c>
      <c r="G204">
        <v>0.315</v>
      </c>
      <c r="H204">
        <v>-2.85</v>
      </c>
      <c r="I204">
        <v>-2.6920000000000002</v>
      </c>
      <c r="J204">
        <v>-1.87</v>
      </c>
      <c r="O204">
        <v>-2.9830000000000001</v>
      </c>
      <c r="P204">
        <v>-1.0129999999999999</v>
      </c>
      <c r="Q204">
        <v>-1.5089999999999999</v>
      </c>
      <c r="R204">
        <v>-3.141</v>
      </c>
      <c r="S204">
        <f t="shared" si="3"/>
        <v>0.33799999999999997</v>
      </c>
    </row>
    <row r="205" spans="1:19">
      <c r="A205">
        <f>YEAR(workdata!A204)</f>
        <v>2024</v>
      </c>
      <c r="B205">
        <v>6</v>
      </c>
      <c r="C205">
        <f>DAY(workdata!A204)</f>
        <v>9</v>
      </c>
      <c r="D205" s="3">
        <v>8.2916666666666696</v>
      </c>
      <c r="E205">
        <v>47.258000000000003</v>
      </c>
      <c r="G205">
        <v>41.639000000000003</v>
      </c>
      <c r="H205">
        <v>224.04599999999999</v>
      </c>
      <c r="I205">
        <v>210.53899999999999</v>
      </c>
      <c r="J205">
        <v>204.24</v>
      </c>
      <c r="O205">
        <v>171.12299999999999</v>
      </c>
      <c r="P205">
        <v>-1.9970000000000001</v>
      </c>
      <c r="Q205">
        <v>199.80699999999999</v>
      </c>
      <c r="R205">
        <v>195.04</v>
      </c>
      <c r="S205">
        <f t="shared" si="3"/>
        <v>44.448500000000003</v>
      </c>
    </row>
    <row r="206" spans="1:19">
      <c r="A206">
        <f>YEAR(workdata!A205)</f>
        <v>2024</v>
      </c>
      <c r="B206">
        <v>6</v>
      </c>
      <c r="C206">
        <f>DAY(workdata!A205)</f>
        <v>9</v>
      </c>
      <c r="D206" s="4">
        <v>8.3333333333333304</v>
      </c>
      <c r="E206">
        <v>162.261</v>
      </c>
      <c r="G206">
        <v>152.959</v>
      </c>
      <c r="H206">
        <v>753.39599999999996</v>
      </c>
      <c r="I206">
        <v>771.87300000000005</v>
      </c>
      <c r="J206">
        <v>784.38800000000003</v>
      </c>
      <c r="O206">
        <v>750.428</v>
      </c>
      <c r="P206">
        <v>290.31099999999998</v>
      </c>
      <c r="Q206">
        <v>760.65</v>
      </c>
      <c r="R206">
        <v>775.43399999999997</v>
      </c>
      <c r="S206">
        <f t="shared" si="3"/>
        <v>157.61000000000001</v>
      </c>
    </row>
    <row r="207" spans="1:19">
      <c r="A207">
        <f>YEAR(workdata!A206)</f>
        <v>2024</v>
      </c>
      <c r="B207">
        <v>6</v>
      </c>
      <c r="C207">
        <f>DAY(workdata!A206)</f>
        <v>9</v>
      </c>
      <c r="D207" s="3">
        <v>8.375</v>
      </c>
      <c r="E207">
        <v>74.917000000000002</v>
      </c>
      <c r="G207">
        <v>73.058999999999997</v>
      </c>
      <c r="H207">
        <v>372.65600000000001</v>
      </c>
      <c r="I207">
        <v>391.45</v>
      </c>
      <c r="J207">
        <v>446.53300000000002</v>
      </c>
      <c r="O207">
        <v>470.48200000000003</v>
      </c>
      <c r="P207">
        <v>484.92500000000001</v>
      </c>
      <c r="Q207">
        <v>384.43299999999999</v>
      </c>
      <c r="R207">
        <v>406.03500000000003</v>
      </c>
      <c r="S207">
        <f t="shared" si="3"/>
        <v>73.988</v>
      </c>
    </row>
    <row r="208" spans="1:19">
      <c r="A208">
        <f>YEAR(workdata!A207)</f>
        <v>2024</v>
      </c>
      <c r="B208">
        <v>6</v>
      </c>
      <c r="C208">
        <f>DAY(workdata!A207)</f>
        <v>9</v>
      </c>
      <c r="D208" s="4">
        <v>8.4166666666666696</v>
      </c>
      <c r="E208">
        <v>205.4</v>
      </c>
      <c r="G208">
        <v>180.72200000000001</v>
      </c>
      <c r="H208">
        <v>1023.836</v>
      </c>
      <c r="I208">
        <v>1013.829</v>
      </c>
      <c r="J208">
        <v>1121.0029999999999</v>
      </c>
      <c r="O208">
        <v>1023.092</v>
      </c>
      <c r="P208">
        <v>1063.885</v>
      </c>
      <c r="Q208">
        <v>957.08299999999997</v>
      </c>
      <c r="R208">
        <v>955.21400000000006</v>
      </c>
      <c r="S208">
        <f t="shared" si="3"/>
        <v>193.06100000000001</v>
      </c>
    </row>
    <row r="209" spans="1:19">
      <c r="A209">
        <f>YEAR(workdata!A208)</f>
        <v>2024</v>
      </c>
      <c r="B209">
        <v>6</v>
      </c>
      <c r="C209">
        <f>DAY(workdata!A208)</f>
        <v>9</v>
      </c>
      <c r="D209" s="3">
        <v>8.4583333333333304</v>
      </c>
      <c r="E209">
        <v>191.297</v>
      </c>
      <c r="G209">
        <v>188.24</v>
      </c>
      <c r="H209">
        <v>939.28499999999997</v>
      </c>
      <c r="I209">
        <v>961.37400000000002</v>
      </c>
      <c r="J209">
        <v>1057.588</v>
      </c>
      <c r="O209">
        <v>1035.848</v>
      </c>
      <c r="P209">
        <v>1073.8699999999999</v>
      </c>
      <c r="Q209">
        <v>970.48800000000006</v>
      </c>
      <c r="R209">
        <v>996.27599999999995</v>
      </c>
      <c r="S209">
        <f t="shared" si="3"/>
        <v>189.76850000000002</v>
      </c>
    </row>
    <row r="210" spans="1:19">
      <c r="A210">
        <f>YEAR(workdata!A209)</f>
        <v>2024</v>
      </c>
      <c r="B210">
        <v>6</v>
      </c>
      <c r="C210">
        <f>DAY(workdata!A209)</f>
        <v>9</v>
      </c>
      <c r="D210" s="4">
        <v>8.5</v>
      </c>
      <c r="E210">
        <v>230.33</v>
      </c>
      <c r="G210">
        <v>253.792</v>
      </c>
      <c r="H210">
        <v>1114.415</v>
      </c>
      <c r="I210">
        <v>1154.6300000000001</v>
      </c>
      <c r="J210">
        <v>1261.944</v>
      </c>
      <c r="O210">
        <v>1285.3530000000001</v>
      </c>
      <c r="P210">
        <v>1348.008</v>
      </c>
      <c r="Q210">
        <v>1291.3219999999999</v>
      </c>
      <c r="R210">
        <v>1336.0909999999999</v>
      </c>
      <c r="S210">
        <f t="shared" si="3"/>
        <v>242.06100000000001</v>
      </c>
    </row>
    <row r="211" spans="1:19">
      <c r="A211">
        <f>YEAR(workdata!A210)</f>
        <v>2024</v>
      </c>
      <c r="B211">
        <v>6</v>
      </c>
      <c r="C211">
        <f>DAY(workdata!A210)</f>
        <v>9</v>
      </c>
      <c r="D211" s="3">
        <v>8.5416666666666696</v>
      </c>
      <c r="E211">
        <v>523.57899999999995</v>
      </c>
      <c r="G211">
        <v>591.33100000000002</v>
      </c>
      <c r="H211">
        <v>2362.759</v>
      </c>
      <c r="I211">
        <v>2461.2730000000001</v>
      </c>
      <c r="J211">
        <v>2555.011</v>
      </c>
      <c r="O211">
        <v>2567.886</v>
      </c>
      <c r="P211">
        <v>2708.1770000000001</v>
      </c>
      <c r="Q211">
        <v>2606.7359999999999</v>
      </c>
      <c r="R211">
        <v>2716.413</v>
      </c>
      <c r="S211">
        <f t="shared" si="3"/>
        <v>557.45499999999993</v>
      </c>
    </row>
    <row r="212" spans="1:19">
      <c r="A212">
        <f>YEAR(workdata!A211)</f>
        <v>2024</v>
      </c>
      <c r="B212">
        <v>6</v>
      </c>
      <c r="C212">
        <f>DAY(workdata!A211)</f>
        <v>9</v>
      </c>
      <c r="D212" s="4">
        <v>8.5833333333333304</v>
      </c>
      <c r="E212">
        <v>496.58600000000001</v>
      </c>
      <c r="G212">
        <v>356.39499999999998</v>
      </c>
      <c r="H212">
        <v>2352.1489999999999</v>
      </c>
      <c r="I212">
        <v>2267.1469999999999</v>
      </c>
      <c r="J212">
        <v>2100.681</v>
      </c>
      <c r="O212">
        <v>1839.626</v>
      </c>
      <c r="P212">
        <v>1881.2090000000001</v>
      </c>
      <c r="Q212">
        <v>1773.461</v>
      </c>
      <c r="R212">
        <v>1763.3320000000001</v>
      </c>
      <c r="S212">
        <f t="shared" si="3"/>
        <v>426.4905</v>
      </c>
    </row>
    <row r="213" spans="1:19">
      <c r="A213">
        <f>YEAR(workdata!A212)</f>
        <v>2024</v>
      </c>
      <c r="B213">
        <v>6</v>
      </c>
      <c r="C213">
        <f>DAY(workdata!A212)</f>
        <v>9</v>
      </c>
      <c r="D213" s="3">
        <v>8.625</v>
      </c>
      <c r="E213">
        <v>610.36</v>
      </c>
      <c r="G213">
        <v>610.92899999999997</v>
      </c>
      <c r="H213">
        <v>2721.643</v>
      </c>
      <c r="I213">
        <v>2742.855</v>
      </c>
      <c r="J213">
        <v>2894.9850000000001</v>
      </c>
      <c r="O213">
        <v>2775.05</v>
      </c>
      <c r="P213">
        <v>2833.174</v>
      </c>
      <c r="Q213">
        <v>2785.7849999999999</v>
      </c>
      <c r="R213">
        <v>2783.6109999999999</v>
      </c>
      <c r="S213">
        <f t="shared" si="3"/>
        <v>610.64449999999999</v>
      </c>
    </row>
    <row r="214" spans="1:19">
      <c r="A214">
        <f>YEAR(workdata!A213)</f>
        <v>2024</v>
      </c>
      <c r="B214">
        <v>6</v>
      </c>
      <c r="C214">
        <f>DAY(workdata!A213)</f>
        <v>9</v>
      </c>
      <c r="D214" s="4">
        <v>8.6666666666666696</v>
      </c>
      <c r="E214">
        <v>147.726</v>
      </c>
      <c r="G214">
        <v>145.55000000000001</v>
      </c>
      <c r="H214">
        <v>721.16</v>
      </c>
      <c r="I214">
        <v>731.66399999999999</v>
      </c>
      <c r="J214">
        <v>801.21600000000001</v>
      </c>
      <c r="O214">
        <v>768.10500000000002</v>
      </c>
      <c r="P214">
        <v>803.66300000000001</v>
      </c>
      <c r="Q214">
        <v>759.44</v>
      </c>
      <c r="R214">
        <v>781.90499999999997</v>
      </c>
      <c r="S214">
        <f t="shared" si="3"/>
        <v>146.63800000000001</v>
      </c>
    </row>
    <row r="215" spans="1:19">
      <c r="A215">
        <f>YEAR(workdata!A214)</f>
        <v>2024</v>
      </c>
      <c r="B215">
        <v>6</v>
      </c>
      <c r="C215">
        <f>DAY(workdata!A214)</f>
        <v>9</v>
      </c>
      <c r="D215" s="3">
        <v>8.7083333333333304</v>
      </c>
      <c r="E215">
        <v>124.81699999999999</v>
      </c>
      <c r="G215">
        <v>121.372</v>
      </c>
      <c r="H215">
        <v>615.03700000000003</v>
      </c>
      <c r="I215">
        <v>605.44799999999998</v>
      </c>
      <c r="J215">
        <v>714.70500000000004</v>
      </c>
      <c r="O215">
        <v>661.63099999999997</v>
      </c>
      <c r="P215">
        <v>692.59400000000005</v>
      </c>
      <c r="Q215">
        <v>635.41700000000003</v>
      </c>
      <c r="R215">
        <v>646.66300000000001</v>
      </c>
      <c r="S215">
        <f t="shared" si="3"/>
        <v>123.0945</v>
      </c>
    </row>
    <row r="216" spans="1:19">
      <c r="A216">
        <f>YEAR(workdata!A215)</f>
        <v>2024</v>
      </c>
      <c r="B216">
        <v>6</v>
      </c>
      <c r="C216">
        <f>DAY(workdata!A215)</f>
        <v>9</v>
      </c>
      <c r="D216" s="4">
        <v>8.75</v>
      </c>
      <c r="E216">
        <v>79.290000000000006</v>
      </c>
      <c r="G216">
        <v>71.668000000000006</v>
      </c>
      <c r="H216">
        <v>399.57299999999998</v>
      </c>
      <c r="I216">
        <v>405.70299999999997</v>
      </c>
      <c r="J216">
        <v>434.96100000000001</v>
      </c>
      <c r="O216">
        <v>415.90899999999999</v>
      </c>
      <c r="P216">
        <v>426.28300000000002</v>
      </c>
      <c r="Q216">
        <v>381.16399999999999</v>
      </c>
      <c r="R216">
        <v>388.358</v>
      </c>
      <c r="S216">
        <f t="shared" si="3"/>
        <v>75.479000000000013</v>
      </c>
    </row>
    <row r="217" spans="1:19">
      <c r="A217">
        <f>YEAR(workdata!A216)</f>
        <v>2024</v>
      </c>
      <c r="B217">
        <v>6</v>
      </c>
      <c r="C217">
        <f>DAY(workdata!A216)</f>
        <v>9</v>
      </c>
      <c r="D217" s="3">
        <v>8.7916666666666696</v>
      </c>
      <c r="E217">
        <v>136.98500000000001</v>
      </c>
      <c r="G217">
        <v>147.12</v>
      </c>
      <c r="H217">
        <v>671.11800000000005</v>
      </c>
      <c r="I217">
        <v>679.21600000000001</v>
      </c>
      <c r="J217">
        <v>741.32600000000002</v>
      </c>
      <c r="O217">
        <v>723.26499999999999</v>
      </c>
      <c r="P217">
        <v>764.17600000000004</v>
      </c>
      <c r="Q217">
        <v>746.72</v>
      </c>
      <c r="R217">
        <v>772.89800000000002</v>
      </c>
      <c r="S217">
        <f t="shared" si="3"/>
        <v>142.05250000000001</v>
      </c>
    </row>
    <row r="218" spans="1:19">
      <c r="A218">
        <f>YEAR(workdata!A217)</f>
        <v>2024</v>
      </c>
      <c r="B218">
        <v>6</v>
      </c>
      <c r="C218">
        <f>DAY(workdata!A217)</f>
        <v>9</v>
      </c>
      <c r="D218" s="4">
        <v>8.8333333333333304</v>
      </c>
      <c r="E218">
        <v>100.05</v>
      </c>
      <c r="G218">
        <v>100.09</v>
      </c>
      <c r="H218">
        <v>465.69</v>
      </c>
      <c r="I218">
        <v>471.44</v>
      </c>
      <c r="J218">
        <v>495.899</v>
      </c>
      <c r="O218">
        <v>472.16899999999998</v>
      </c>
      <c r="P218">
        <v>497.13799999999998</v>
      </c>
      <c r="Q218">
        <v>481.22399999999999</v>
      </c>
      <c r="R218">
        <v>493.09300000000002</v>
      </c>
      <c r="S218">
        <f t="shared" si="3"/>
        <v>100.07</v>
      </c>
    </row>
    <row r="219" spans="1:19">
      <c r="A219">
        <f>YEAR(workdata!A218)</f>
        <v>2024</v>
      </c>
      <c r="B219">
        <v>6</v>
      </c>
      <c r="C219">
        <f>DAY(workdata!A218)</f>
        <v>9</v>
      </c>
      <c r="D219" s="3">
        <v>8.875</v>
      </c>
      <c r="E219">
        <v>7.2229999999999999</v>
      </c>
      <c r="G219">
        <v>6.7539999999999996</v>
      </c>
      <c r="H219">
        <v>11.787000000000001</v>
      </c>
      <c r="I219">
        <v>10.661</v>
      </c>
      <c r="J219">
        <v>11.084</v>
      </c>
      <c r="O219">
        <v>9.69</v>
      </c>
      <c r="P219">
        <v>10.923</v>
      </c>
      <c r="Q219">
        <v>10.492000000000001</v>
      </c>
      <c r="R219">
        <v>10.391999999999999</v>
      </c>
      <c r="S219">
        <f t="shared" si="3"/>
        <v>6.9885000000000002</v>
      </c>
    </row>
    <row r="220" spans="1:19">
      <c r="A220">
        <f>YEAR(workdata!A219)</f>
        <v>2024</v>
      </c>
      <c r="B220">
        <v>6</v>
      </c>
      <c r="C220">
        <f>DAY(workdata!A219)</f>
        <v>9</v>
      </c>
      <c r="D220" s="4">
        <v>8.9166666666666696</v>
      </c>
      <c r="E220">
        <v>-6.7000000000000004E-2</v>
      </c>
      <c r="G220">
        <v>-4.3999999999999997E-2</v>
      </c>
      <c r="H220">
        <v>-0.39400000000000002</v>
      </c>
      <c r="I220">
        <v>-0.41199999999999998</v>
      </c>
      <c r="J220">
        <v>-0.41799999999999998</v>
      </c>
      <c r="O220">
        <v>-0.42299999999999999</v>
      </c>
      <c r="P220">
        <v>-0.437</v>
      </c>
      <c r="Q220">
        <v>-0.443</v>
      </c>
      <c r="R220">
        <v>-0.45500000000000002</v>
      </c>
      <c r="S220">
        <f t="shared" si="3"/>
        <v>-5.5500000000000001E-2</v>
      </c>
    </row>
    <row r="221" spans="1:19">
      <c r="A221">
        <f>YEAR(workdata!A220)</f>
        <v>2024</v>
      </c>
      <c r="B221">
        <v>6</v>
      </c>
      <c r="C221">
        <f>DAY(workdata!A220)</f>
        <v>9</v>
      </c>
      <c r="D221" s="3">
        <v>8.9583333333333304</v>
      </c>
      <c r="E221">
        <v>-0.108</v>
      </c>
      <c r="G221">
        <v>-0.13700000000000001</v>
      </c>
      <c r="H221">
        <v>-0.52600000000000002</v>
      </c>
      <c r="I221">
        <v>-0.66900000000000004</v>
      </c>
      <c r="J221">
        <v>-0.47599999999999998</v>
      </c>
      <c r="O221">
        <v>-0.501</v>
      </c>
      <c r="P221">
        <v>-0.77800000000000002</v>
      </c>
      <c r="Q221">
        <v>-0.753</v>
      </c>
      <c r="R221">
        <v>-0.74399999999999999</v>
      </c>
      <c r="S221">
        <f t="shared" si="3"/>
        <v>-0.1225</v>
      </c>
    </row>
    <row r="222" spans="1:19">
      <c r="A222">
        <f>YEAR(workdata!A221)</f>
        <v>2024</v>
      </c>
      <c r="B222">
        <v>6</v>
      </c>
      <c r="C222">
        <f>DAY(workdata!A221)</f>
        <v>10</v>
      </c>
      <c r="D222" s="4">
        <v>9</v>
      </c>
      <c r="E222">
        <v>-0.19800000000000001</v>
      </c>
      <c r="G222">
        <v>-0.24399999999999999</v>
      </c>
      <c r="H222">
        <v>-0.73599999999999999</v>
      </c>
      <c r="I222">
        <v>-0.76100000000000001</v>
      </c>
      <c r="J222">
        <v>-0.87</v>
      </c>
      <c r="O222">
        <v>-0.89500000000000002</v>
      </c>
      <c r="P222">
        <v>-0.65300000000000002</v>
      </c>
      <c r="Q222">
        <v>0</v>
      </c>
      <c r="R222">
        <v>-0.97099999999999997</v>
      </c>
      <c r="S222">
        <f t="shared" si="3"/>
        <v>-0.221</v>
      </c>
    </row>
    <row r="223" spans="1:19">
      <c r="A223">
        <f>YEAR(workdata!A222)</f>
        <v>2024</v>
      </c>
      <c r="B223">
        <v>6</v>
      </c>
      <c r="C223">
        <f>DAY(workdata!A222)</f>
        <v>10</v>
      </c>
      <c r="D223" s="3">
        <v>9.0416666666666696</v>
      </c>
      <c r="E223">
        <v>-0.28399999999999997</v>
      </c>
      <c r="G223">
        <v>-0.26400000000000001</v>
      </c>
      <c r="H223">
        <v>-0.24199999999999999</v>
      </c>
      <c r="I223">
        <v>-0.61799999999999999</v>
      </c>
      <c r="J223">
        <v>-0.76900000000000002</v>
      </c>
      <c r="O223">
        <v>-0.72799999999999998</v>
      </c>
      <c r="P223">
        <v>-0.218</v>
      </c>
      <c r="Q223">
        <v>-0.93700000000000006</v>
      </c>
      <c r="R223">
        <v>-0.71899999999999997</v>
      </c>
      <c r="S223">
        <f t="shared" si="3"/>
        <v>-0.27400000000000002</v>
      </c>
    </row>
    <row r="224" spans="1:19">
      <c r="A224">
        <f>YEAR(workdata!A223)</f>
        <v>2024</v>
      </c>
      <c r="B224">
        <v>6</v>
      </c>
      <c r="C224">
        <f>DAY(workdata!A223)</f>
        <v>10</v>
      </c>
      <c r="D224" s="4">
        <v>9.0833333333333304</v>
      </c>
      <c r="E224">
        <v>-8.5999999999999993E-2</v>
      </c>
      <c r="G224">
        <v>-8.6999999999999994E-2</v>
      </c>
      <c r="H224">
        <v>-0.48499999999999999</v>
      </c>
      <c r="I224">
        <v>-0.71</v>
      </c>
      <c r="J224">
        <v>-0.94499999999999995</v>
      </c>
      <c r="O224">
        <v>-0.871</v>
      </c>
      <c r="P224">
        <v>-0.71</v>
      </c>
      <c r="Q224">
        <v>-1.0549999999999999</v>
      </c>
      <c r="R224">
        <v>-0.70299999999999996</v>
      </c>
      <c r="S224">
        <f t="shared" si="3"/>
        <v>-8.6499999999999994E-2</v>
      </c>
    </row>
    <row r="225" spans="1:19">
      <c r="A225">
        <f>YEAR(workdata!A224)</f>
        <v>2024</v>
      </c>
      <c r="B225">
        <v>6</v>
      </c>
      <c r="C225">
        <f>DAY(workdata!A224)</f>
        <v>10</v>
      </c>
      <c r="D225" s="3">
        <v>9.125</v>
      </c>
      <c r="E225">
        <v>-0.14099999999999999</v>
      </c>
      <c r="G225">
        <v>-0.14399999999999999</v>
      </c>
      <c r="H225">
        <v>-0.92900000000000005</v>
      </c>
      <c r="I225">
        <v>-0.56599999999999995</v>
      </c>
      <c r="J225">
        <v>-1.0289999999999999</v>
      </c>
      <c r="O225">
        <v>-0.92100000000000004</v>
      </c>
      <c r="P225">
        <v>-0.79500000000000004</v>
      </c>
      <c r="Q225">
        <v>0</v>
      </c>
      <c r="R225">
        <v>-0.57899999999999996</v>
      </c>
      <c r="S225">
        <f t="shared" si="3"/>
        <v>-0.14249999999999999</v>
      </c>
    </row>
    <row r="226" spans="1:19">
      <c r="A226">
        <f>YEAR(workdata!A225)</f>
        <v>2024</v>
      </c>
      <c r="B226">
        <v>6</v>
      </c>
      <c r="C226">
        <f>DAY(workdata!A225)</f>
        <v>10</v>
      </c>
      <c r="D226" s="4">
        <v>9.1666666666666696</v>
      </c>
      <c r="E226">
        <v>-0.23300000000000001</v>
      </c>
      <c r="G226">
        <v>-0.22</v>
      </c>
      <c r="H226">
        <v>-0.87</v>
      </c>
      <c r="I226">
        <v>-0.504</v>
      </c>
      <c r="J226">
        <v>-0.90400000000000003</v>
      </c>
      <c r="O226">
        <v>-0.76100000000000001</v>
      </c>
      <c r="P226">
        <v>-1.0960000000000001</v>
      </c>
      <c r="Q226">
        <v>-1.097</v>
      </c>
      <c r="R226">
        <v>-0.57999999999999996</v>
      </c>
      <c r="S226">
        <f t="shared" si="3"/>
        <v>-0.22650000000000001</v>
      </c>
    </row>
    <row r="227" spans="1:19">
      <c r="A227">
        <f>YEAR(workdata!A226)</f>
        <v>2024</v>
      </c>
      <c r="B227">
        <v>6</v>
      </c>
      <c r="C227">
        <f>DAY(workdata!A226)</f>
        <v>10</v>
      </c>
      <c r="D227" s="3">
        <v>9.2083333333333304</v>
      </c>
      <c r="E227">
        <v>-0.19600000000000001</v>
      </c>
      <c r="G227">
        <v>-0.23799999999999999</v>
      </c>
      <c r="H227">
        <v>-0.55200000000000005</v>
      </c>
      <c r="I227">
        <v>-0.56000000000000005</v>
      </c>
      <c r="J227">
        <v>-0.94599999999999995</v>
      </c>
      <c r="O227">
        <v>-0.81100000000000005</v>
      </c>
      <c r="P227">
        <v>-0.94199999999999995</v>
      </c>
      <c r="Q227">
        <v>-0.68300000000000005</v>
      </c>
      <c r="R227">
        <v>-0.874</v>
      </c>
      <c r="S227">
        <f t="shared" si="3"/>
        <v>-0.217</v>
      </c>
    </row>
    <row r="228" spans="1:19">
      <c r="A228">
        <f>YEAR(workdata!A227)</f>
        <v>2024</v>
      </c>
      <c r="B228">
        <v>6</v>
      </c>
      <c r="C228">
        <f>DAY(workdata!A227)</f>
        <v>10</v>
      </c>
      <c r="D228" s="4">
        <v>9.25</v>
      </c>
      <c r="E228">
        <v>-0.16300000000000001</v>
      </c>
      <c r="G228">
        <v>-0.16900000000000001</v>
      </c>
      <c r="H228">
        <v>-1.345</v>
      </c>
      <c r="I228">
        <v>-1.996</v>
      </c>
      <c r="J228">
        <v>-1.208</v>
      </c>
      <c r="O228">
        <v>-1.0009999999999999</v>
      </c>
      <c r="P228">
        <v>-1.196</v>
      </c>
      <c r="Q228">
        <v>-1.371</v>
      </c>
      <c r="R228">
        <v>-2.081</v>
      </c>
      <c r="S228">
        <f t="shared" si="3"/>
        <v>-0.16600000000000001</v>
      </c>
    </row>
    <row r="229" spans="1:19">
      <c r="A229">
        <f>YEAR(workdata!A228)</f>
        <v>2024</v>
      </c>
      <c r="B229">
        <v>6</v>
      </c>
      <c r="C229">
        <f>DAY(workdata!A228)</f>
        <v>10</v>
      </c>
      <c r="D229" s="3">
        <v>9.2916666666666696</v>
      </c>
      <c r="E229">
        <v>7.6159999999999997</v>
      </c>
      <c r="G229">
        <v>7.2190000000000003</v>
      </c>
      <c r="H229">
        <v>8.4879999999999995</v>
      </c>
      <c r="I229">
        <v>7.0389999999999997</v>
      </c>
      <c r="J229">
        <v>8.1129999999999995</v>
      </c>
      <c r="O229">
        <v>6.5960000000000001</v>
      </c>
      <c r="P229">
        <v>6.14</v>
      </c>
      <c r="Q229">
        <v>7.3540000000000001</v>
      </c>
      <c r="R229">
        <v>7.4509999999999996</v>
      </c>
      <c r="S229">
        <f t="shared" si="3"/>
        <v>7.4175000000000004</v>
      </c>
    </row>
    <row r="230" spans="1:19">
      <c r="A230">
        <f>YEAR(workdata!A229)</f>
        <v>2024</v>
      </c>
      <c r="B230">
        <v>6</v>
      </c>
      <c r="C230">
        <f>DAY(workdata!A229)</f>
        <v>10</v>
      </c>
      <c r="D230" s="4">
        <v>9.3333333333333304</v>
      </c>
      <c r="E230">
        <v>12.999000000000001</v>
      </c>
      <c r="G230">
        <v>13.311999999999999</v>
      </c>
      <c r="H230">
        <v>38.549999999999997</v>
      </c>
      <c r="I230">
        <v>38.445</v>
      </c>
      <c r="J230">
        <v>39.703000000000003</v>
      </c>
      <c r="O230">
        <v>40.457999999999998</v>
      </c>
      <c r="P230">
        <v>40.005000000000003</v>
      </c>
      <c r="Q230">
        <v>39.582999999999998</v>
      </c>
      <c r="R230">
        <v>42.180999999999997</v>
      </c>
      <c r="S230">
        <f t="shared" si="3"/>
        <v>13.1555</v>
      </c>
    </row>
    <row r="231" spans="1:19">
      <c r="A231">
        <f>YEAR(workdata!A230)</f>
        <v>2024</v>
      </c>
      <c r="B231">
        <v>6</v>
      </c>
      <c r="C231">
        <f>DAY(workdata!A230)</f>
        <v>10</v>
      </c>
      <c r="D231" s="3">
        <v>9.375</v>
      </c>
      <c r="E231">
        <v>31.637</v>
      </c>
      <c r="G231">
        <v>31.797000000000001</v>
      </c>
      <c r="H231">
        <v>154.94499999999999</v>
      </c>
      <c r="I231">
        <v>157.209</v>
      </c>
      <c r="J231">
        <v>159.13999999999999</v>
      </c>
      <c r="O231">
        <v>145.75899999999999</v>
      </c>
      <c r="P231">
        <v>158.35900000000001</v>
      </c>
      <c r="Q231">
        <v>150.86500000000001</v>
      </c>
      <c r="R231">
        <v>164.29599999999999</v>
      </c>
      <c r="S231">
        <f t="shared" si="3"/>
        <v>31.716999999999999</v>
      </c>
    </row>
    <row r="232" spans="1:19">
      <c r="A232">
        <f>YEAR(workdata!A231)</f>
        <v>2024</v>
      </c>
      <c r="B232">
        <v>6</v>
      </c>
      <c r="C232">
        <f>DAY(workdata!A231)</f>
        <v>10</v>
      </c>
      <c r="D232" s="4">
        <v>9.4166666666666696</v>
      </c>
      <c r="E232">
        <v>29.132000000000001</v>
      </c>
      <c r="G232">
        <v>38.753999999999998</v>
      </c>
      <c r="H232">
        <v>136.779</v>
      </c>
      <c r="I232">
        <v>143.244</v>
      </c>
      <c r="J232">
        <v>146.76</v>
      </c>
      <c r="O232">
        <v>172.816</v>
      </c>
      <c r="P232">
        <v>186.44399999999999</v>
      </c>
      <c r="Q232">
        <v>184.84899999999999</v>
      </c>
      <c r="R232">
        <v>199.393</v>
      </c>
      <c r="S232">
        <f t="shared" si="3"/>
        <v>33.942999999999998</v>
      </c>
    </row>
    <row r="233" spans="1:19">
      <c r="A233">
        <f>YEAR(workdata!A232)</f>
        <v>2024</v>
      </c>
      <c r="B233">
        <v>6</v>
      </c>
      <c r="C233">
        <f>DAY(workdata!A232)</f>
        <v>10</v>
      </c>
      <c r="D233" s="3">
        <v>9.4583333333333304</v>
      </c>
      <c r="E233">
        <v>65.554000000000002</v>
      </c>
      <c r="G233">
        <v>60.682000000000002</v>
      </c>
      <c r="H233">
        <v>334.51299999999998</v>
      </c>
      <c r="I233">
        <v>350.67399999999998</v>
      </c>
      <c r="J233">
        <v>333.70100000000002</v>
      </c>
      <c r="O233">
        <v>328.67500000000001</v>
      </c>
      <c r="P233">
        <v>339.12299999999999</v>
      </c>
      <c r="Q233">
        <v>317.33600000000001</v>
      </c>
      <c r="R233">
        <v>324.79500000000002</v>
      </c>
      <c r="S233">
        <f t="shared" si="3"/>
        <v>63.118000000000002</v>
      </c>
    </row>
    <row r="234" spans="1:19">
      <c r="A234">
        <f>YEAR(workdata!A233)</f>
        <v>2024</v>
      </c>
      <c r="B234">
        <v>6</v>
      </c>
      <c r="C234">
        <f>DAY(workdata!A233)</f>
        <v>10</v>
      </c>
      <c r="D234" s="4">
        <v>9.5</v>
      </c>
      <c r="E234">
        <v>111.41800000000001</v>
      </c>
      <c r="G234">
        <v>100.07899999999999</v>
      </c>
      <c r="H234">
        <v>594.18600000000004</v>
      </c>
      <c r="I234">
        <v>602.971</v>
      </c>
      <c r="J234">
        <v>582.51900000000001</v>
      </c>
      <c r="O234">
        <v>552.68499999999995</v>
      </c>
      <c r="P234">
        <v>567.10699999999997</v>
      </c>
      <c r="Q234">
        <v>540.44600000000003</v>
      </c>
      <c r="R234">
        <v>546.32299999999998</v>
      </c>
      <c r="S234">
        <f t="shared" si="3"/>
        <v>105.74850000000001</v>
      </c>
    </row>
    <row r="235" spans="1:19">
      <c r="A235">
        <f>YEAR(workdata!A234)</f>
        <v>2024</v>
      </c>
      <c r="B235">
        <v>6</v>
      </c>
      <c r="C235">
        <f>DAY(workdata!A234)</f>
        <v>10</v>
      </c>
      <c r="D235" s="3">
        <v>9.5416666666666696</v>
      </c>
      <c r="E235">
        <v>182.80500000000001</v>
      </c>
      <c r="G235">
        <v>167.84</v>
      </c>
      <c r="H235">
        <v>981.41300000000001</v>
      </c>
      <c r="I235">
        <v>996.029</v>
      </c>
      <c r="J235">
        <v>1008.391</v>
      </c>
      <c r="O235">
        <v>917.98900000000003</v>
      </c>
      <c r="P235">
        <v>965.56799999999998</v>
      </c>
      <c r="Q235">
        <v>926.98</v>
      </c>
      <c r="R235">
        <v>938.57899999999995</v>
      </c>
      <c r="S235">
        <f t="shared" si="3"/>
        <v>175.32249999999999</v>
      </c>
    </row>
    <row r="236" spans="1:19">
      <c r="A236">
        <f>YEAR(workdata!A235)</f>
        <v>2024</v>
      </c>
      <c r="B236">
        <v>6</v>
      </c>
      <c r="C236">
        <f>DAY(workdata!A235)</f>
        <v>10</v>
      </c>
      <c r="D236" s="4">
        <v>9.5833333333333304</v>
      </c>
      <c r="E236">
        <v>350.42399999999998</v>
      </c>
      <c r="G236">
        <v>337.267</v>
      </c>
      <c r="H236">
        <v>1852.9880000000001</v>
      </c>
      <c r="I236">
        <v>1891.7639999999999</v>
      </c>
      <c r="J236">
        <v>1938.46</v>
      </c>
      <c r="O236">
        <v>1807.761</v>
      </c>
      <c r="P236">
        <v>1892.181</v>
      </c>
      <c r="Q236">
        <v>1856.432</v>
      </c>
      <c r="R236">
        <v>1848.61</v>
      </c>
      <c r="S236">
        <f t="shared" si="3"/>
        <v>343.84550000000002</v>
      </c>
    </row>
    <row r="237" spans="1:19">
      <c r="A237">
        <f>YEAR(workdata!A236)</f>
        <v>2024</v>
      </c>
      <c r="B237">
        <v>6</v>
      </c>
      <c r="C237">
        <f>DAY(workdata!A236)</f>
        <v>10</v>
      </c>
      <c r="D237" s="3">
        <v>9.625</v>
      </c>
      <c r="E237">
        <v>449.36799999999999</v>
      </c>
      <c r="G237">
        <v>442.04199999999997</v>
      </c>
      <c r="H237">
        <v>2189.0140000000001</v>
      </c>
      <c r="I237">
        <v>2321.7620000000002</v>
      </c>
      <c r="J237">
        <v>2428.3539999999998</v>
      </c>
      <c r="O237">
        <v>2351.364</v>
      </c>
      <c r="P237">
        <v>2423.1790000000001</v>
      </c>
      <c r="Q237">
        <v>2396.02</v>
      </c>
      <c r="R237">
        <v>2282.9389999999999</v>
      </c>
      <c r="S237">
        <f t="shared" si="3"/>
        <v>445.70499999999998</v>
      </c>
    </row>
    <row r="238" spans="1:19">
      <c r="A238">
        <f>YEAR(workdata!A237)</f>
        <v>2024</v>
      </c>
      <c r="B238">
        <v>6</v>
      </c>
      <c r="C238">
        <f>DAY(workdata!A237)</f>
        <v>10</v>
      </c>
      <c r="D238" s="4">
        <v>9.6666666666666696</v>
      </c>
      <c r="E238">
        <v>454.83699999999999</v>
      </c>
      <c r="G238">
        <v>442.99200000000002</v>
      </c>
      <c r="H238">
        <v>2232.7779999999998</v>
      </c>
      <c r="I238">
        <v>2199.866</v>
      </c>
      <c r="J238">
        <v>2260.0039999999999</v>
      </c>
      <c r="O238">
        <v>2194.1570000000002</v>
      </c>
      <c r="P238">
        <v>2279.556</v>
      </c>
      <c r="Q238">
        <v>2224.6790000000001</v>
      </c>
      <c r="R238">
        <v>2245.0619999999999</v>
      </c>
      <c r="S238">
        <f t="shared" si="3"/>
        <v>448.91449999999998</v>
      </c>
    </row>
    <row r="239" spans="1:19">
      <c r="A239">
        <f>YEAR(workdata!A238)</f>
        <v>2024</v>
      </c>
      <c r="B239">
        <v>6</v>
      </c>
      <c r="C239">
        <f>DAY(workdata!A238)</f>
        <v>10</v>
      </c>
      <c r="D239" s="3">
        <v>9.7083333333333304</v>
      </c>
      <c r="E239">
        <v>407.26499999999999</v>
      </c>
      <c r="G239">
        <v>421.92399999999998</v>
      </c>
      <c r="H239">
        <v>1950.3630000000001</v>
      </c>
      <c r="I239">
        <v>1980.1189999999999</v>
      </c>
      <c r="J239">
        <v>2023.8489999999999</v>
      </c>
      <c r="O239">
        <v>1992.81</v>
      </c>
      <c r="P239">
        <v>2089.4920000000002</v>
      </c>
      <c r="Q239">
        <v>2070.759</v>
      </c>
      <c r="R239">
        <v>2151.6239999999998</v>
      </c>
      <c r="S239">
        <f t="shared" si="3"/>
        <v>414.59449999999998</v>
      </c>
    </row>
    <row r="240" spans="1:19">
      <c r="A240">
        <f>YEAR(workdata!A239)</f>
        <v>2024</v>
      </c>
      <c r="B240">
        <v>6</v>
      </c>
      <c r="C240">
        <f>DAY(workdata!A239)</f>
        <v>10</v>
      </c>
      <c r="D240" s="4">
        <v>9.75</v>
      </c>
      <c r="E240">
        <v>365.37799999999999</v>
      </c>
      <c r="G240">
        <v>355.303</v>
      </c>
      <c r="H240">
        <v>1655.845</v>
      </c>
      <c r="I240">
        <v>1683.7670000000001</v>
      </c>
      <c r="J240">
        <v>1603.337</v>
      </c>
      <c r="O240">
        <v>1590.2929999999999</v>
      </c>
      <c r="P240">
        <v>1648.155</v>
      </c>
      <c r="Q240">
        <v>1669.808</v>
      </c>
      <c r="R240">
        <v>1733.4290000000001</v>
      </c>
      <c r="S240">
        <f t="shared" si="3"/>
        <v>360.34050000000002</v>
      </c>
    </row>
    <row r="241" spans="1:19">
      <c r="A241">
        <f>YEAR(workdata!A240)</f>
        <v>2024</v>
      </c>
      <c r="B241">
        <v>6</v>
      </c>
      <c r="C241">
        <f>DAY(workdata!A240)</f>
        <v>10</v>
      </c>
      <c r="D241" s="3">
        <v>9.7916666666666696</v>
      </c>
      <c r="E241">
        <v>509.46</v>
      </c>
      <c r="G241">
        <v>560.1</v>
      </c>
      <c r="H241">
        <v>2221.9589999999998</v>
      </c>
      <c r="I241">
        <v>2231.915</v>
      </c>
      <c r="J241">
        <v>2059.6060000000002</v>
      </c>
      <c r="O241">
        <v>1977.9190000000001</v>
      </c>
      <c r="P241">
        <v>2075.212</v>
      </c>
      <c r="Q241">
        <v>2432.587</v>
      </c>
      <c r="R241">
        <v>2465.5909999999999</v>
      </c>
      <c r="S241">
        <f t="shared" si="3"/>
        <v>534.78</v>
      </c>
    </row>
    <row r="242" spans="1:19">
      <c r="A242">
        <f>YEAR(workdata!A241)</f>
        <v>2024</v>
      </c>
      <c r="B242">
        <v>6</v>
      </c>
      <c r="C242">
        <f>DAY(workdata!A241)</f>
        <v>10</v>
      </c>
      <c r="D242" s="4">
        <v>9.8333333333333304</v>
      </c>
      <c r="E242">
        <v>168.751</v>
      </c>
      <c r="G242">
        <v>145.483</v>
      </c>
      <c r="H242">
        <v>701.10900000000004</v>
      </c>
      <c r="I242">
        <v>698.75699999999995</v>
      </c>
      <c r="J242">
        <v>654.55600000000004</v>
      </c>
      <c r="O242">
        <v>572.87</v>
      </c>
      <c r="P242">
        <v>573.30100000000004</v>
      </c>
      <c r="Q242">
        <v>514.92499999999995</v>
      </c>
      <c r="R242">
        <v>508.53699999999998</v>
      </c>
      <c r="S242">
        <f t="shared" si="3"/>
        <v>157.11700000000002</v>
      </c>
    </row>
    <row r="243" spans="1:19">
      <c r="A243">
        <f>YEAR(workdata!A242)</f>
        <v>2024</v>
      </c>
      <c r="B243">
        <v>6</v>
      </c>
      <c r="C243">
        <f>DAY(workdata!A242)</f>
        <v>10</v>
      </c>
      <c r="D243" s="3">
        <v>9.875</v>
      </c>
      <c r="E243">
        <v>40.286999999999999</v>
      </c>
      <c r="H243">
        <v>146.47499999999999</v>
      </c>
      <c r="I243">
        <v>138.65299999999999</v>
      </c>
      <c r="J243">
        <v>149.77099999999999</v>
      </c>
      <c r="O243">
        <v>144.64099999999999</v>
      </c>
      <c r="P243">
        <v>142.983</v>
      </c>
      <c r="S243">
        <f t="shared" si="3"/>
        <v>40.286999999999999</v>
      </c>
    </row>
    <row r="244" spans="1:19">
      <c r="A244">
        <f>YEAR(workdata!A243)</f>
        <v>2024</v>
      </c>
      <c r="B244">
        <v>6</v>
      </c>
      <c r="C244">
        <f>DAY(workdata!A243)</f>
        <v>10</v>
      </c>
      <c r="D244" s="4">
        <v>9.9166666666666696</v>
      </c>
      <c r="E244">
        <v>0.432</v>
      </c>
      <c r="H244">
        <v>-1.2</v>
      </c>
      <c r="I244">
        <v>-1.24</v>
      </c>
      <c r="J244">
        <v>-1.8720000000000001</v>
      </c>
      <c r="O244">
        <v>-1.4139999999999999</v>
      </c>
      <c r="P244">
        <v>-1.2869999999999999</v>
      </c>
      <c r="S244">
        <f t="shared" si="3"/>
        <v>0.432</v>
      </c>
    </row>
    <row r="245" spans="1:19">
      <c r="A245">
        <f>YEAR(workdata!A244)</f>
        <v>2024</v>
      </c>
      <c r="B245">
        <v>6</v>
      </c>
      <c r="C245">
        <f>DAY(workdata!A244)</f>
        <v>10</v>
      </c>
      <c r="D245" s="3">
        <v>9.9583333333333304</v>
      </c>
      <c r="E245">
        <v>-0.26600000000000001</v>
      </c>
      <c r="H245">
        <v>-0.316</v>
      </c>
      <c r="I245">
        <v>-0.308</v>
      </c>
      <c r="J245">
        <v>-0.48499999999999999</v>
      </c>
      <c r="O245">
        <v>-0.29899999999999999</v>
      </c>
      <c r="P245">
        <v>-0.35799999999999998</v>
      </c>
      <c r="S245">
        <f t="shared" si="3"/>
        <v>-0.26600000000000001</v>
      </c>
    </row>
    <row r="246" spans="1:19">
      <c r="A246">
        <f>YEAR(workdata!A245)</f>
        <v>2024</v>
      </c>
      <c r="B246">
        <v>6</v>
      </c>
      <c r="C246">
        <f>DAY(workdata!A245)</f>
        <v>11</v>
      </c>
      <c r="D246" s="4">
        <v>10</v>
      </c>
      <c r="E246">
        <v>-0.14799999999999999</v>
      </c>
      <c r="H246">
        <v>-0.315</v>
      </c>
      <c r="I246">
        <v>-0.33300000000000002</v>
      </c>
      <c r="J246">
        <v>-0.78900000000000003</v>
      </c>
      <c r="O246">
        <v>-0.372</v>
      </c>
      <c r="P246">
        <v>-0.43099999999999999</v>
      </c>
      <c r="S246">
        <f t="shared" si="3"/>
        <v>-0.14799999999999999</v>
      </c>
    </row>
    <row r="247" spans="1:19">
      <c r="A247">
        <f>YEAR(workdata!A246)</f>
        <v>2024</v>
      </c>
      <c r="B247">
        <v>6</v>
      </c>
      <c r="C247">
        <f>DAY(workdata!A246)</f>
        <v>11</v>
      </c>
      <c r="D247" s="3">
        <v>10.0416666666667</v>
      </c>
      <c r="E247">
        <v>-0.16500000000000001</v>
      </c>
      <c r="H247">
        <v>-8.5000000000000006E-2</v>
      </c>
      <c r="I247">
        <v>-0.45</v>
      </c>
      <c r="J247">
        <v>-0.82099999999999995</v>
      </c>
      <c r="O247">
        <v>-0.46700000000000003</v>
      </c>
      <c r="P247">
        <v>-0.64400000000000002</v>
      </c>
      <c r="S247">
        <f t="shared" si="3"/>
        <v>-0.16500000000000001</v>
      </c>
    </row>
    <row r="248" spans="1:19">
      <c r="A248">
        <f>YEAR(workdata!A247)</f>
        <v>2024</v>
      </c>
      <c r="B248">
        <v>6</v>
      </c>
      <c r="C248">
        <f>DAY(workdata!A247)</f>
        <v>11</v>
      </c>
      <c r="D248" s="4">
        <v>10.0833333333333</v>
      </c>
      <c r="E248">
        <v>-0.189</v>
      </c>
      <c r="H248">
        <v>-0.54300000000000004</v>
      </c>
      <c r="I248">
        <v>-0.501</v>
      </c>
      <c r="J248">
        <v>-0.76900000000000002</v>
      </c>
      <c r="O248">
        <v>-0.56799999999999995</v>
      </c>
      <c r="P248">
        <v>-0.66</v>
      </c>
      <c r="S248">
        <f t="shared" si="3"/>
        <v>-0.189</v>
      </c>
    </row>
    <row r="249" spans="1:19">
      <c r="A249">
        <f>YEAR(workdata!A248)</f>
        <v>2024</v>
      </c>
      <c r="B249">
        <v>6</v>
      </c>
      <c r="C249">
        <f>DAY(workdata!A248)</f>
        <v>11</v>
      </c>
      <c r="D249" s="3">
        <v>10.125</v>
      </c>
      <c r="E249">
        <v>-0.316</v>
      </c>
      <c r="H249">
        <v>-0.71599999999999997</v>
      </c>
      <c r="I249">
        <v>-0.58499999999999996</v>
      </c>
      <c r="J249">
        <v>-0.82799999999999996</v>
      </c>
      <c r="O249">
        <v>-0.66600000000000004</v>
      </c>
      <c r="P249">
        <v>-0.435</v>
      </c>
      <c r="S249">
        <f t="shared" si="3"/>
        <v>-0.316</v>
      </c>
    </row>
    <row r="250" spans="1:19">
      <c r="A250">
        <f>YEAR(workdata!A249)</f>
        <v>2024</v>
      </c>
      <c r="B250">
        <v>6</v>
      </c>
      <c r="C250">
        <f>DAY(workdata!A249)</f>
        <v>11</v>
      </c>
      <c r="D250" s="4">
        <v>10.1666666666667</v>
      </c>
      <c r="E250">
        <v>-0.17499999999999999</v>
      </c>
      <c r="H250">
        <v>-0.95399999999999996</v>
      </c>
      <c r="I250">
        <v>-0.64300000000000002</v>
      </c>
      <c r="J250">
        <v>-1.0549999999999999</v>
      </c>
      <c r="O250">
        <v>-0.70199999999999996</v>
      </c>
      <c r="P250">
        <v>-0.379</v>
      </c>
      <c r="S250">
        <f t="shared" si="3"/>
        <v>-0.17499999999999999</v>
      </c>
    </row>
    <row r="251" spans="1:19">
      <c r="A251">
        <f>YEAR(workdata!A250)</f>
        <v>2024</v>
      </c>
      <c r="B251">
        <v>6</v>
      </c>
      <c r="C251">
        <f>DAY(workdata!A250)</f>
        <v>11</v>
      </c>
      <c r="D251" s="3">
        <v>10.2083333333333</v>
      </c>
      <c r="E251">
        <v>-0.20200000000000001</v>
      </c>
      <c r="H251">
        <v>-1.0489999999999999</v>
      </c>
      <c r="I251">
        <v>-0.71899999999999997</v>
      </c>
      <c r="J251">
        <v>-1.032</v>
      </c>
      <c r="O251">
        <v>-0.79400000000000004</v>
      </c>
      <c r="P251">
        <v>-0.72499999999999998</v>
      </c>
      <c r="S251">
        <f t="shared" si="3"/>
        <v>-0.20200000000000001</v>
      </c>
    </row>
    <row r="252" spans="1:19">
      <c r="A252">
        <f>YEAR(workdata!A251)</f>
        <v>2024</v>
      </c>
      <c r="B252">
        <v>6</v>
      </c>
      <c r="C252">
        <f>DAY(workdata!A251)</f>
        <v>11</v>
      </c>
      <c r="D252" s="4">
        <v>10.25</v>
      </c>
      <c r="E252">
        <v>1.0109999999999999</v>
      </c>
      <c r="H252">
        <v>-2.0259999999999998</v>
      </c>
      <c r="I252">
        <v>-3.03</v>
      </c>
      <c r="J252">
        <v>-2.516</v>
      </c>
      <c r="O252">
        <v>-2.8929999999999998</v>
      </c>
      <c r="P252">
        <v>-3.0790000000000002</v>
      </c>
      <c r="S252">
        <f t="shared" si="3"/>
        <v>1.0109999999999999</v>
      </c>
    </row>
    <row r="253" spans="1:19">
      <c r="A253">
        <f>YEAR(workdata!A252)</f>
        <v>2024</v>
      </c>
      <c r="B253">
        <v>6</v>
      </c>
      <c r="C253">
        <f>DAY(workdata!A252)</f>
        <v>11</v>
      </c>
      <c r="D253" s="3">
        <v>10.2916666666667</v>
      </c>
      <c r="E253">
        <v>74.179000000000002</v>
      </c>
      <c r="H253">
        <v>340.54700000000003</v>
      </c>
      <c r="I253">
        <v>298.39400000000001</v>
      </c>
      <c r="J253">
        <v>251.316</v>
      </c>
      <c r="O253">
        <v>199.06899999999999</v>
      </c>
      <c r="P253">
        <v>238.41900000000001</v>
      </c>
      <c r="S253">
        <f t="shared" si="3"/>
        <v>74.179000000000002</v>
      </c>
    </row>
    <row r="254" spans="1:19">
      <c r="A254">
        <f>YEAR(workdata!A253)</f>
        <v>2024</v>
      </c>
      <c r="B254">
        <v>6</v>
      </c>
      <c r="C254">
        <f>DAY(workdata!A253)</f>
        <v>11</v>
      </c>
      <c r="D254" s="4">
        <v>10.3333333333333</v>
      </c>
      <c r="E254">
        <v>520.86500000000001</v>
      </c>
      <c r="H254">
        <v>1654.664</v>
      </c>
      <c r="I254">
        <v>1547.769</v>
      </c>
      <c r="J254">
        <v>1464.85</v>
      </c>
      <c r="O254">
        <v>1256.1859999999999</v>
      </c>
      <c r="P254">
        <v>1506.6949999999999</v>
      </c>
      <c r="S254">
        <f t="shared" si="3"/>
        <v>520.86500000000001</v>
      </c>
    </row>
    <row r="255" spans="1:19">
      <c r="A255">
        <f>YEAR(workdata!A254)</f>
        <v>2024</v>
      </c>
      <c r="B255">
        <v>6</v>
      </c>
      <c r="C255">
        <f>DAY(workdata!A254)</f>
        <v>11</v>
      </c>
      <c r="D255" s="3">
        <v>10.375</v>
      </c>
      <c r="E255">
        <v>865.32899999999995</v>
      </c>
      <c r="H255">
        <v>3661.95</v>
      </c>
      <c r="I255">
        <v>3601.6239999999998</v>
      </c>
      <c r="J255">
        <v>3716.279</v>
      </c>
      <c r="O255">
        <v>3324.3220000000001</v>
      </c>
      <c r="P255">
        <v>3651.1370000000002</v>
      </c>
      <c r="S255">
        <f t="shared" si="3"/>
        <v>865.32899999999995</v>
      </c>
    </row>
    <row r="256" spans="1:19">
      <c r="A256">
        <f>YEAR(workdata!A255)</f>
        <v>2024</v>
      </c>
      <c r="B256">
        <v>6</v>
      </c>
      <c r="C256">
        <f>DAY(workdata!A255)</f>
        <v>11</v>
      </c>
      <c r="D256" s="4">
        <v>10.4166666666667</v>
      </c>
      <c r="E256">
        <v>963.35</v>
      </c>
      <c r="H256">
        <v>4131.058</v>
      </c>
      <c r="I256">
        <v>4121.3410000000003</v>
      </c>
      <c r="J256">
        <v>4236.8500000000004</v>
      </c>
      <c r="O256">
        <v>4027.65</v>
      </c>
      <c r="P256">
        <v>4228.4690000000001</v>
      </c>
      <c r="S256">
        <f t="shared" si="3"/>
        <v>963.35</v>
      </c>
    </row>
    <row r="257" spans="1:19">
      <c r="A257">
        <f>YEAR(workdata!A256)</f>
        <v>2024</v>
      </c>
      <c r="B257">
        <v>6</v>
      </c>
      <c r="C257">
        <f>DAY(workdata!A256)</f>
        <v>11</v>
      </c>
      <c r="D257" s="3">
        <v>10.4583333333333</v>
      </c>
      <c r="E257">
        <v>1028.7349999999999</v>
      </c>
      <c r="H257">
        <v>4275.3370000000004</v>
      </c>
      <c r="I257">
        <v>4269.4340000000002</v>
      </c>
      <c r="J257">
        <v>4295.6989999999996</v>
      </c>
      <c r="O257">
        <v>4219.6049999999996</v>
      </c>
      <c r="P257">
        <v>4290.2349999999997</v>
      </c>
      <c r="S257">
        <f t="shared" si="3"/>
        <v>1028.7349999999999</v>
      </c>
    </row>
    <row r="258" spans="1:19">
      <c r="A258">
        <f>YEAR(workdata!A257)</f>
        <v>2024</v>
      </c>
      <c r="B258">
        <v>6</v>
      </c>
      <c r="C258">
        <f>DAY(workdata!A257)</f>
        <v>11</v>
      </c>
      <c r="D258" s="4">
        <v>10.5</v>
      </c>
      <c r="E258">
        <v>820.06200000000001</v>
      </c>
      <c r="H258">
        <v>3116.97</v>
      </c>
      <c r="I258">
        <v>3127.0770000000002</v>
      </c>
      <c r="J258">
        <v>3596.7829999999999</v>
      </c>
      <c r="O258">
        <v>3444.1990000000001</v>
      </c>
      <c r="P258">
        <v>3632.8110000000001</v>
      </c>
      <c r="S258">
        <f t="shared" si="3"/>
        <v>820.06200000000001</v>
      </c>
    </row>
    <row r="259" spans="1:19">
      <c r="A259">
        <f>YEAR(workdata!A258)</f>
        <v>2024</v>
      </c>
      <c r="B259">
        <v>6</v>
      </c>
      <c r="C259">
        <f>DAY(workdata!A258)</f>
        <v>11</v>
      </c>
      <c r="D259" s="3">
        <v>10.5416666666667</v>
      </c>
      <c r="E259">
        <v>959.553</v>
      </c>
      <c r="H259">
        <v>3903.1790000000001</v>
      </c>
      <c r="I259">
        <v>3766.3490000000002</v>
      </c>
      <c r="J259">
        <v>4007.3760000000002</v>
      </c>
      <c r="O259">
        <v>3820.248</v>
      </c>
      <c r="P259">
        <v>3929.62</v>
      </c>
      <c r="S259">
        <f t="shared" si="3"/>
        <v>959.553</v>
      </c>
    </row>
    <row r="260" spans="1:19">
      <c r="A260">
        <f>YEAR(workdata!A259)</f>
        <v>2024</v>
      </c>
      <c r="B260">
        <v>6</v>
      </c>
      <c r="C260">
        <f>DAY(workdata!A259)</f>
        <v>11</v>
      </c>
      <c r="D260" s="4">
        <v>10.5833333333333</v>
      </c>
      <c r="E260">
        <v>1028.7439999999999</v>
      </c>
      <c r="H260">
        <v>4320.107</v>
      </c>
      <c r="I260">
        <v>4279.4799999999996</v>
      </c>
      <c r="J260">
        <v>4320.8670000000002</v>
      </c>
      <c r="O260">
        <v>4296.5590000000002</v>
      </c>
      <c r="P260">
        <v>4314.8069999999998</v>
      </c>
      <c r="S260">
        <f t="shared" si="3"/>
        <v>1028.7439999999999</v>
      </c>
    </row>
    <row r="261" spans="1:19">
      <c r="A261">
        <f>YEAR(workdata!A260)</f>
        <v>2024</v>
      </c>
      <c r="B261">
        <v>6</v>
      </c>
      <c r="C261">
        <f>DAY(workdata!A260)</f>
        <v>11</v>
      </c>
      <c r="D261" s="3">
        <v>10.625</v>
      </c>
      <c r="E261">
        <v>1040.48</v>
      </c>
      <c r="H261">
        <v>4277.05</v>
      </c>
      <c r="I261">
        <v>4171.8159999999998</v>
      </c>
      <c r="J261">
        <v>4247.0510000000004</v>
      </c>
      <c r="O261">
        <v>4016.1219999999998</v>
      </c>
      <c r="P261">
        <v>4071.3710000000001</v>
      </c>
      <c r="S261">
        <f t="shared" si="3"/>
        <v>1040.48</v>
      </c>
    </row>
    <row r="262" spans="1:19">
      <c r="A262">
        <f>YEAR(workdata!A261)</f>
        <v>2024</v>
      </c>
      <c r="B262">
        <v>6</v>
      </c>
      <c r="C262">
        <f>DAY(workdata!A261)</f>
        <v>11</v>
      </c>
      <c r="D262" s="4">
        <v>10.6666666666667</v>
      </c>
      <c r="E262">
        <v>1005.357</v>
      </c>
      <c r="H262">
        <v>4187.9430000000002</v>
      </c>
      <c r="I262">
        <v>4074.1770000000001</v>
      </c>
      <c r="J262">
        <v>4192.723</v>
      </c>
      <c r="O262">
        <v>4137.1019999999999</v>
      </c>
      <c r="P262">
        <v>4170.1980000000003</v>
      </c>
      <c r="S262">
        <f t="shared" si="3"/>
        <v>1005.357</v>
      </c>
    </row>
    <row r="263" spans="1:19">
      <c r="A263">
        <f>YEAR(workdata!A262)</f>
        <v>2024</v>
      </c>
      <c r="B263">
        <v>6</v>
      </c>
      <c r="C263">
        <f>DAY(workdata!A262)</f>
        <v>11</v>
      </c>
      <c r="D263" s="3">
        <v>10.7083333333333</v>
      </c>
      <c r="E263">
        <v>854.09799999999996</v>
      </c>
      <c r="H263">
        <v>3296.7510000000002</v>
      </c>
      <c r="I263">
        <v>3421.9259999999999</v>
      </c>
      <c r="J263">
        <v>3419.346</v>
      </c>
      <c r="O263">
        <v>3393.6080000000002</v>
      </c>
      <c r="P263">
        <v>3467.9</v>
      </c>
      <c r="S263">
        <f t="shared" ref="S263:S326" si="4">AVERAGE(E263:G263)</f>
        <v>854.09799999999996</v>
      </c>
    </row>
    <row r="264" spans="1:19">
      <c r="A264">
        <f>YEAR(workdata!A263)</f>
        <v>2024</v>
      </c>
      <c r="B264">
        <v>6</v>
      </c>
      <c r="C264">
        <f>DAY(workdata!A263)</f>
        <v>11</v>
      </c>
      <c r="D264" s="4">
        <v>10.75</v>
      </c>
      <c r="E264">
        <v>878.06</v>
      </c>
      <c r="H264">
        <v>3658.2280000000001</v>
      </c>
      <c r="I264">
        <v>3653.6790000000001</v>
      </c>
      <c r="J264">
        <v>3628.3220000000001</v>
      </c>
      <c r="O264">
        <v>3083.527</v>
      </c>
      <c r="P264">
        <v>3236.9609999999998</v>
      </c>
      <c r="S264">
        <f t="shared" si="4"/>
        <v>878.06</v>
      </c>
    </row>
    <row r="265" spans="1:19">
      <c r="A265">
        <f>YEAR(workdata!A264)</f>
        <v>2024</v>
      </c>
      <c r="B265">
        <v>6</v>
      </c>
      <c r="C265">
        <f>DAY(workdata!A264)</f>
        <v>11</v>
      </c>
      <c r="D265" s="3">
        <v>10.7916666666667</v>
      </c>
      <c r="E265">
        <v>517.68100000000004</v>
      </c>
      <c r="H265">
        <v>2021.915</v>
      </c>
      <c r="I265">
        <v>2176.4290000000001</v>
      </c>
      <c r="J265">
        <v>2179.527</v>
      </c>
      <c r="O265">
        <v>2264.4160000000002</v>
      </c>
      <c r="P265">
        <v>2275.1959999999999</v>
      </c>
      <c r="S265">
        <f t="shared" si="4"/>
        <v>517.68100000000004</v>
      </c>
    </row>
    <row r="266" spans="1:19">
      <c r="A266">
        <f>YEAR(workdata!A265)</f>
        <v>2024</v>
      </c>
      <c r="B266">
        <v>6</v>
      </c>
      <c r="C266">
        <f>DAY(workdata!A265)</f>
        <v>11</v>
      </c>
      <c r="D266" s="4">
        <v>10.8333333333333</v>
      </c>
      <c r="E266">
        <v>237.09200000000001</v>
      </c>
      <c r="H266">
        <v>961.83799999999997</v>
      </c>
      <c r="I266">
        <v>990.25900000000001</v>
      </c>
      <c r="J266">
        <v>1056.95</v>
      </c>
      <c r="O266">
        <v>1040.9770000000001</v>
      </c>
      <c r="P266">
        <v>1082.482</v>
      </c>
      <c r="S266">
        <f t="shared" si="4"/>
        <v>237.09200000000001</v>
      </c>
    </row>
    <row r="267" spans="1:19">
      <c r="A267">
        <f>YEAR(workdata!A266)</f>
        <v>2024</v>
      </c>
      <c r="B267">
        <v>6</v>
      </c>
      <c r="C267">
        <f>DAY(workdata!A266)</f>
        <v>11</v>
      </c>
      <c r="D267" s="3">
        <v>10.875</v>
      </c>
      <c r="E267">
        <v>58.692999999999998</v>
      </c>
      <c r="H267">
        <v>208.43600000000001</v>
      </c>
      <c r="I267">
        <v>199.30500000000001</v>
      </c>
      <c r="J267">
        <v>225.90700000000001</v>
      </c>
      <c r="O267">
        <v>220.59200000000001</v>
      </c>
      <c r="P267">
        <v>221.81399999999999</v>
      </c>
      <c r="S267">
        <f t="shared" si="4"/>
        <v>58.692999999999998</v>
      </c>
    </row>
    <row r="268" spans="1:19">
      <c r="A268">
        <f>YEAR(workdata!A267)</f>
        <v>2024</v>
      </c>
      <c r="B268">
        <v>6</v>
      </c>
      <c r="C268">
        <f>DAY(workdata!A267)</f>
        <v>11</v>
      </c>
      <c r="D268" s="4">
        <v>10.9166666666667</v>
      </c>
      <c r="E268">
        <v>0.20300000000000001</v>
      </c>
      <c r="H268">
        <v>-1.1439999999999999</v>
      </c>
      <c r="I268">
        <v>-1.099</v>
      </c>
      <c r="J268">
        <v>-1.964</v>
      </c>
      <c r="O268">
        <v>-1.3979999999999999</v>
      </c>
      <c r="P268">
        <v>-1.2010000000000001</v>
      </c>
      <c r="S268">
        <f t="shared" si="4"/>
        <v>0.20300000000000001</v>
      </c>
    </row>
    <row r="269" spans="1:19">
      <c r="A269">
        <f>YEAR(workdata!A268)</f>
        <v>2024</v>
      </c>
      <c r="B269">
        <v>6</v>
      </c>
      <c r="C269">
        <f>DAY(workdata!A268)</f>
        <v>11</v>
      </c>
      <c r="D269" s="3">
        <v>10.9583333333333</v>
      </c>
      <c r="E269">
        <v>-0.14299999999999999</v>
      </c>
      <c r="H269">
        <v>-0.185</v>
      </c>
      <c r="I269">
        <v>-0.23200000000000001</v>
      </c>
      <c r="J269">
        <v>-0.35</v>
      </c>
      <c r="O269">
        <v>-0.27400000000000002</v>
      </c>
      <c r="P269">
        <v>-0.28000000000000003</v>
      </c>
      <c r="S269">
        <f t="shared" si="4"/>
        <v>-0.14299999999999999</v>
      </c>
    </row>
    <row r="270" spans="1:19">
      <c r="A270">
        <f>YEAR(workdata!A269)</f>
        <v>2024</v>
      </c>
      <c r="B270">
        <v>6</v>
      </c>
      <c r="C270">
        <f>DAY(workdata!A269)</f>
        <v>12</v>
      </c>
      <c r="D270" s="4">
        <v>11</v>
      </c>
      <c r="E270">
        <v>-2.1999999999999999E-2</v>
      </c>
      <c r="H270">
        <v>-0.13100000000000001</v>
      </c>
      <c r="I270">
        <v>-0.308</v>
      </c>
      <c r="J270">
        <v>-0.45100000000000001</v>
      </c>
      <c r="O270">
        <v>-0.36699999999999999</v>
      </c>
      <c r="P270">
        <v>-5.3999999999999999E-2</v>
      </c>
      <c r="S270">
        <f t="shared" si="4"/>
        <v>-2.1999999999999999E-2</v>
      </c>
    </row>
    <row r="271" spans="1:19">
      <c r="A271">
        <f>YEAR(workdata!A270)</f>
        <v>2024</v>
      </c>
      <c r="B271">
        <v>6</v>
      </c>
      <c r="C271">
        <f>DAY(workdata!A270)</f>
        <v>12</v>
      </c>
      <c r="D271" s="3">
        <v>11.0416666666667</v>
      </c>
      <c r="E271">
        <v>-0.27</v>
      </c>
      <c r="H271">
        <v>-0.41699999999999998</v>
      </c>
      <c r="I271">
        <v>-0.39200000000000002</v>
      </c>
      <c r="J271">
        <v>-0.55100000000000005</v>
      </c>
      <c r="O271">
        <v>-0.63500000000000001</v>
      </c>
      <c r="P271">
        <v>-0.39600000000000002</v>
      </c>
      <c r="S271">
        <f t="shared" si="4"/>
        <v>-0.27</v>
      </c>
    </row>
    <row r="272" spans="1:19">
      <c r="A272">
        <f>YEAR(workdata!A271)</f>
        <v>2024</v>
      </c>
      <c r="B272">
        <v>6</v>
      </c>
      <c r="C272">
        <f>DAY(workdata!A271)</f>
        <v>12</v>
      </c>
      <c r="D272" s="4">
        <v>11.0833333333333</v>
      </c>
      <c r="E272">
        <v>-0.105</v>
      </c>
      <c r="H272">
        <v>-0.55100000000000005</v>
      </c>
      <c r="I272">
        <v>-0.34699999999999998</v>
      </c>
      <c r="J272">
        <v>-0.69199999999999995</v>
      </c>
      <c r="O272">
        <v>-0.57299999999999995</v>
      </c>
      <c r="P272">
        <v>-0.64300000000000002</v>
      </c>
      <c r="S272">
        <f t="shared" si="4"/>
        <v>-0.105</v>
      </c>
    </row>
    <row r="273" spans="1:19">
      <c r="A273">
        <f>YEAR(workdata!A272)</f>
        <v>2024</v>
      </c>
      <c r="B273">
        <v>6</v>
      </c>
      <c r="C273">
        <f>DAY(workdata!A272)</f>
        <v>12</v>
      </c>
      <c r="D273" s="3">
        <v>11.125</v>
      </c>
      <c r="E273">
        <v>-0.11799999999999999</v>
      </c>
      <c r="H273">
        <v>-0.871</v>
      </c>
      <c r="I273">
        <v>-0.47599999999999998</v>
      </c>
      <c r="J273">
        <v>-0.98299999999999998</v>
      </c>
      <c r="O273">
        <v>-0.72</v>
      </c>
      <c r="P273">
        <v>-0.65200000000000002</v>
      </c>
      <c r="S273">
        <f t="shared" si="4"/>
        <v>-0.11799999999999999</v>
      </c>
    </row>
    <row r="274" spans="1:19">
      <c r="A274">
        <f>YEAR(workdata!A273)</f>
        <v>2024</v>
      </c>
      <c r="B274">
        <v>6</v>
      </c>
      <c r="C274">
        <f>DAY(workdata!A273)</f>
        <v>12</v>
      </c>
      <c r="D274" s="4">
        <v>11.1666666666667</v>
      </c>
      <c r="E274">
        <v>-0.30199999999999999</v>
      </c>
      <c r="H274">
        <v>-0.86899999999999999</v>
      </c>
      <c r="I274">
        <v>-0.59499999999999997</v>
      </c>
      <c r="J274">
        <v>-1.016</v>
      </c>
      <c r="O274">
        <v>-0.78400000000000003</v>
      </c>
      <c r="P274">
        <v>-0.72899999999999998</v>
      </c>
      <c r="S274">
        <f t="shared" si="4"/>
        <v>-0.30199999999999999</v>
      </c>
    </row>
    <row r="275" spans="1:19">
      <c r="A275">
        <f>YEAR(workdata!A274)</f>
        <v>2024</v>
      </c>
      <c r="B275">
        <v>6</v>
      </c>
      <c r="C275">
        <f>DAY(workdata!A274)</f>
        <v>12</v>
      </c>
      <c r="D275" s="3">
        <v>11.2083333333333</v>
      </c>
      <c r="E275">
        <v>-0.16500000000000001</v>
      </c>
      <c r="H275">
        <v>-0.44800000000000001</v>
      </c>
      <c r="I275">
        <v>-0.65600000000000003</v>
      </c>
      <c r="J275">
        <v>-1.04</v>
      </c>
      <c r="O275">
        <v>-0.79100000000000004</v>
      </c>
      <c r="P275">
        <v>-0.78600000000000003</v>
      </c>
      <c r="S275">
        <f t="shared" si="4"/>
        <v>-0.16500000000000001</v>
      </c>
    </row>
    <row r="276" spans="1:19">
      <c r="A276">
        <f>YEAR(workdata!A275)</f>
        <v>2024</v>
      </c>
      <c r="B276">
        <v>6</v>
      </c>
      <c r="C276">
        <f>DAY(workdata!A275)</f>
        <v>12</v>
      </c>
      <c r="D276" s="4">
        <v>11.25</v>
      </c>
      <c r="E276">
        <v>0.72199999999999998</v>
      </c>
      <c r="H276">
        <v>-2.7269999999999999</v>
      </c>
      <c r="I276">
        <v>-2.4500000000000002</v>
      </c>
      <c r="J276">
        <v>-3.0680000000000001</v>
      </c>
      <c r="O276">
        <v>-1.7889999999999999</v>
      </c>
      <c r="P276">
        <v>-2.5169999999999999</v>
      </c>
      <c r="S276">
        <f t="shared" si="4"/>
        <v>0.72199999999999998</v>
      </c>
    </row>
    <row r="277" spans="1:19">
      <c r="A277">
        <f>YEAR(workdata!A276)</f>
        <v>2024</v>
      </c>
      <c r="B277">
        <v>6</v>
      </c>
      <c r="C277">
        <f>DAY(workdata!A276)</f>
        <v>12</v>
      </c>
      <c r="D277" s="3">
        <v>11.2916666666667</v>
      </c>
      <c r="E277">
        <v>50.927</v>
      </c>
      <c r="H277">
        <v>189.44399999999999</v>
      </c>
      <c r="I277">
        <v>182.27600000000001</v>
      </c>
      <c r="J277">
        <v>188.66499999999999</v>
      </c>
      <c r="O277">
        <v>164.995</v>
      </c>
      <c r="P277">
        <v>192.3</v>
      </c>
      <c r="S277">
        <f t="shared" si="4"/>
        <v>50.927</v>
      </c>
    </row>
    <row r="278" spans="1:19">
      <c r="A278">
        <f>YEAR(workdata!A277)</f>
        <v>2024</v>
      </c>
      <c r="B278">
        <v>6</v>
      </c>
      <c r="C278">
        <f>DAY(workdata!A277)</f>
        <v>12</v>
      </c>
      <c r="D278" s="4">
        <v>11.3333333333333</v>
      </c>
      <c r="E278">
        <v>493.27199999999999</v>
      </c>
      <c r="H278">
        <v>1583.4580000000001</v>
      </c>
      <c r="I278">
        <v>1510.6120000000001</v>
      </c>
      <c r="J278">
        <v>1523.8320000000001</v>
      </c>
      <c r="O278">
        <v>1349.9829999999999</v>
      </c>
      <c r="P278">
        <v>1584.5650000000001</v>
      </c>
      <c r="S278">
        <f t="shared" si="4"/>
        <v>493.27199999999999</v>
      </c>
    </row>
    <row r="279" spans="1:19">
      <c r="A279">
        <f>YEAR(workdata!A278)</f>
        <v>2024</v>
      </c>
      <c r="B279">
        <v>6</v>
      </c>
      <c r="C279">
        <f>DAY(workdata!A278)</f>
        <v>12</v>
      </c>
      <c r="D279" s="3">
        <v>11.375</v>
      </c>
      <c r="E279">
        <v>763.40499999999997</v>
      </c>
      <c r="H279">
        <v>3147.982</v>
      </c>
      <c r="I279">
        <v>3096.3510000000001</v>
      </c>
      <c r="J279">
        <v>3181.067</v>
      </c>
      <c r="O279">
        <v>3051.89</v>
      </c>
      <c r="P279">
        <v>3282.43</v>
      </c>
      <c r="S279">
        <f t="shared" si="4"/>
        <v>763.40499999999997</v>
      </c>
    </row>
    <row r="280" spans="1:19">
      <c r="A280">
        <f>YEAR(workdata!A279)</f>
        <v>2024</v>
      </c>
      <c r="B280">
        <v>6</v>
      </c>
      <c r="C280">
        <f>DAY(workdata!A279)</f>
        <v>12</v>
      </c>
      <c r="D280" s="4">
        <v>11.4166666666667</v>
      </c>
      <c r="E280">
        <v>847.52499999999998</v>
      </c>
      <c r="H280">
        <v>3557.6120000000001</v>
      </c>
      <c r="I280">
        <v>3567.3519999999999</v>
      </c>
      <c r="J280">
        <v>3645.3090000000002</v>
      </c>
      <c r="O280">
        <v>3491.8339999999998</v>
      </c>
      <c r="P280">
        <v>3677.6709999999998</v>
      </c>
      <c r="S280">
        <f t="shared" si="4"/>
        <v>847.52499999999998</v>
      </c>
    </row>
    <row r="281" spans="1:19">
      <c r="A281">
        <f>YEAR(workdata!A280)</f>
        <v>2024</v>
      </c>
      <c r="B281">
        <v>6</v>
      </c>
      <c r="C281">
        <f>DAY(workdata!A280)</f>
        <v>12</v>
      </c>
      <c r="D281" s="3">
        <v>11.4583333333333</v>
      </c>
      <c r="E281">
        <v>1004.693</v>
      </c>
      <c r="H281">
        <v>4208.6419999999998</v>
      </c>
      <c r="I281">
        <v>4239.9690000000001</v>
      </c>
      <c r="J281">
        <v>4298.2129999999997</v>
      </c>
      <c r="O281">
        <v>4120.0450000000001</v>
      </c>
      <c r="P281">
        <v>4294.5590000000002</v>
      </c>
      <c r="S281">
        <f t="shared" si="4"/>
        <v>1004.693</v>
      </c>
    </row>
    <row r="282" spans="1:19">
      <c r="A282">
        <f>YEAR(workdata!A281)</f>
        <v>2024</v>
      </c>
      <c r="B282">
        <v>6</v>
      </c>
      <c r="C282">
        <f>DAY(workdata!A281)</f>
        <v>12</v>
      </c>
      <c r="D282" s="4">
        <v>11.5</v>
      </c>
      <c r="E282">
        <v>1013.032</v>
      </c>
      <c r="H282">
        <v>4284.7830000000004</v>
      </c>
      <c r="I282">
        <v>4315.701</v>
      </c>
      <c r="J282">
        <v>4314.0029999999997</v>
      </c>
      <c r="O282">
        <v>4210.4790000000003</v>
      </c>
      <c r="P282">
        <v>4305.4340000000002</v>
      </c>
      <c r="S282">
        <f t="shared" si="4"/>
        <v>1013.032</v>
      </c>
    </row>
    <row r="283" spans="1:19">
      <c r="A283">
        <f>YEAR(workdata!A282)</f>
        <v>2024</v>
      </c>
      <c r="B283">
        <v>6</v>
      </c>
      <c r="C283">
        <f>DAY(workdata!A282)</f>
        <v>12</v>
      </c>
      <c r="D283" s="3">
        <v>11.5416666666667</v>
      </c>
      <c r="E283">
        <v>874.61599999999999</v>
      </c>
      <c r="H283">
        <v>3541.0520000000001</v>
      </c>
      <c r="I283">
        <v>3613.77</v>
      </c>
      <c r="J283">
        <v>3696.5169999999998</v>
      </c>
      <c r="O283">
        <v>3996.5239999999999</v>
      </c>
      <c r="P283">
        <v>3987.174</v>
      </c>
      <c r="S283">
        <f t="shared" si="4"/>
        <v>874.61599999999999</v>
      </c>
    </row>
    <row r="284" spans="1:19">
      <c r="A284">
        <f>YEAR(workdata!A283)</f>
        <v>2024</v>
      </c>
      <c r="B284">
        <v>6</v>
      </c>
      <c r="C284">
        <f>DAY(workdata!A283)</f>
        <v>12</v>
      </c>
      <c r="D284" s="4">
        <v>11.5833333333333</v>
      </c>
      <c r="E284">
        <v>1034.826</v>
      </c>
      <c r="H284">
        <v>4039.6489999999999</v>
      </c>
      <c r="I284">
        <v>3955.9540000000002</v>
      </c>
      <c r="J284">
        <v>3985.922</v>
      </c>
      <c r="O284">
        <v>3538.402</v>
      </c>
      <c r="P284">
        <v>3718.252</v>
      </c>
      <c r="S284">
        <f t="shared" si="4"/>
        <v>1034.826</v>
      </c>
    </row>
    <row r="285" spans="1:19">
      <c r="A285">
        <f>YEAR(workdata!A284)</f>
        <v>2024</v>
      </c>
      <c r="B285">
        <v>6</v>
      </c>
      <c r="C285">
        <f>DAY(workdata!A284)</f>
        <v>12</v>
      </c>
      <c r="D285" s="3">
        <v>11.625</v>
      </c>
      <c r="E285">
        <v>718.41300000000001</v>
      </c>
      <c r="H285">
        <v>2872.63</v>
      </c>
      <c r="I285">
        <v>2851.72</v>
      </c>
      <c r="J285">
        <v>2840.4279999999999</v>
      </c>
      <c r="O285">
        <v>2817.6179999999999</v>
      </c>
      <c r="P285">
        <v>2980.4859999999999</v>
      </c>
      <c r="S285">
        <f t="shared" si="4"/>
        <v>718.41300000000001</v>
      </c>
    </row>
    <row r="286" spans="1:19">
      <c r="A286">
        <f>YEAR(workdata!A285)</f>
        <v>2024</v>
      </c>
      <c r="B286">
        <v>6</v>
      </c>
      <c r="C286">
        <f>DAY(workdata!A285)</f>
        <v>12</v>
      </c>
      <c r="D286" s="4">
        <v>11.6666666666667</v>
      </c>
      <c r="E286">
        <v>920.10500000000002</v>
      </c>
      <c r="H286">
        <v>3634.8119999999999</v>
      </c>
      <c r="I286">
        <v>3788.1129999999998</v>
      </c>
      <c r="J286">
        <v>3848.694</v>
      </c>
      <c r="O286">
        <v>3802.0619999999999</v>
      </c>
      <c r="P286">
        <v>3879.1849999999999</v>
      </c>
      <c r="S286">
        <f t="shared" si="4"/>
        <v>920.10500000000002</v>
      </c>
    </row>
    <row r="287" spans="1:19">
      <c r="A287">
        <f>YEAR(workdata!A286)</f>
        <v>2024</v>
      </c>
      <c r="B287">
        <v>6</v>
      </c>
      <c r="C287">
        <f>DAY(workdata!A286)</f>
        <v>12</v>
      </c>
      <c r="D287" s="3">
        <v>11.7083333333333</v>
      </c>
      <c r="E287">
        <v>734.20399999999995</v>
      </c>
      <c r="H287">
        <v>2899.5070000000001</v>
      </c>
      <c r="I287">
        <v>2991.7739999999999</v>
      </c>
      <c r="J287">
        <v>2884.9580000000001</v>
      </c>
      <c r="O287">
        <v>3034.6529999999998</v>
      </c>
      <c r="P287">
        <v>3203.2950000000001</v>
      </c>
      <c r="S287">
        <f t="shared" si="4"/>
        <v>734.20399999999995</v>
      </c>
    </row>
    <row r="288" spans="1:19">
      <c r="A288">
        <f>YEAR(workdata!A287)</f>
        <v>2024</v>
      </c>
      <c r="B288">
        <v>6</v>
      </c>
      <c r="C288">
        <f>DAY(workdata!A287)</f>
        <v>12</v>
      </c>
      <c r="D288" s="4">
        <v>11.75</v>
      </c>
      <c r="E288">
        <v>784.64700000000005</v>
      </c>
      <c r="H288">
        <v>3283.837</v>
      </c>
      <c r="I288">
        <v>3279.422</v>
      </c>
      <c r="J288">
        <v>3313.163</v>
      </c>
      <c r="O288">
        <v>3206.9760000000001</v>
      </c>
      <c r="P288">
        <v>3369.6260000000002</v>
      </c>
      <c r="S288">
        <f t="shared" si="4"/>
        <v>784.64700000000005</v>
      </c>
    </row>
    <row r="289" spans="1:19">
      <c r="A289">
        <f>YEAR(workdata!A288)</f>
        <v>2024</v>
      </c>
      <c r="B289">
        <v>6</v>
      </c>
      <c r="C289">
        <f>DAY(workdata!A288)</f>
        <v>12</v>
      </c>
      <c r="D289" s="3">
        <v>11.7916666666667</v>
      </c>
      <c r="E289">
        <v>703.14700000000005</v>
      </c>
      <c r="H289">
        <v>2951.4209999999998</v>
      </c>
      <c r="I289">
        <v>2826.2869999999998</v>
      </c>
      <c r="J289">
        <v>2983.3789999999999</v>
      </c>
      <c r="O289">
        <v>2873.84</v>
      </c>
      <c r="P289">
        <v>2929.5419999999999</v>
      </c>
      <c r="S289">
        <f t="shared" si="4"/>
        <v>703.14700000000005</v>
      </c>
    </row>
    <row r="290" spans="1:19">
      <c r="A290">
        <f>YEAR(workdata!A289)</f>
        <v>2024</v>
      </c>
      <c r="B290">
        <v>6</v>
      </c>
      <c r="C290">
        <f>DAY(workdata!A289)</f>
        <v>12</v>
      </c>
      <c r="D290" s="4">
        <v>11.8333333333333</v>
      </c>
      <c r="E290">
        <v>318.71300000000002</v>
      </c>
      <c r="H290">
        <v>1280.806</v>
      </c>
      <c r="I290">
        <v>1252.8689999999999</v>
      </c>
      <c r="J290">
        <v>1370.002</v>
      </c>
      <c r="O290">
        <v>1043.2</v>
      </c>
      <c r="P290">
        <v>1003.453</v>
      </c>
      <c r="S290">
        <f t="shared" si="4"/>
        <v>318.71300000000002</v>
      </c>
    </row>
    <row r="291" spans="1:19">
      <c r="A291">
        <f>YEAR(workdata!A290)</f>
        <v>2024</v>
      </c>
      <c r="B291">
        <v>6</v>
      </c>
      <c r="C291">
        <f>DAY(workdata!A290)</f>
        <v>12</v>
      </c>
      <c r="D291" s="3">
        <v>11.875</v>
      </c>
      <c r="E291">
        <v>48.49</v>
      </c>
      <c r="H291">
        <v>139.02199999999999</v>
      </c>
      <c r="I291">
        <v>134.709</v>
      </c>
      <c r="J291">
        <v>162.137</v>
      </c>
      <c r="S291">
        <f t="shared" si="4"/>
        <v>48.49</v>
      </c>
    </row>
    <row r="292" spans="1:19">
      <c r="A292">
        <f>YEAR(workdata!A291)</f>
        <v>2024</v>
      </c>
      <c r="B292">
        <v>6</v>
      </c>
      <c r="C292">
        <f>DAY(workdata!A291)</f>
        <v>12</v>
      </c>
      <c r="D292" s="4">
        <v>11.9166666666667</v>
      </c>
      <c r="E292">
        <v>8.5000000000000006E-2</v>
      </c>
      <c r="H292">
        <v>-1.4430000000000001</v>
      </c>
      <c r="I292">
        <v>-1.242</v>
      </c>
      <c r="J292">
        <v>-2.125</v>
      </c>
      <c r="S292">
        <f t="shared" si="4"/>
        <v>8.5000000000000006E-2</v>
      </c>
    </row>
    <row r="293" spans="1:19">
      <c r="A293">
        <f>YEAR(workdata!A292)</f>
        <v>2024</v>
      </c>
      <c r="B293">
        <v>6</v>
      </c>
      <c r="C293">
        <f>DAY(workdata!A292)</f>
        <v>12</v>
      </c>
      <c r="D293" s="3">
        <v>11.9583333333333</v>
      </c>
      <c r="E293">
        <v>-0.161</v>
      </c>
      <c r="H293">
        <v>-0.35</v>
      </c>
      <c r="I293">
        <v>-0.182</v>
      </c>
      <c r="J293">
        <v>-0.39200000000000002</v>
      </c>
      <c r="S293">
        <f t="shared" si="4"/>
        <v>-0.161</v>
      </c>
    </row>
    <row r="294" spans="1:19">
      <c r="A294">
        <f>YEAR(workdata!A293)</f>
        <v>2024</v>
      </c>
      <c r="B294">
        <v>6</v>
      </c>
      <c r="C294">
        <f>DAY(workdata!A293)</f>
        <v>13</v>
      </c>
      <c r="D294" s="4">
        <v>12</v>
      </c>
      <c r="E294">
        <v>0.16</v>
      </c>
      <c r="H294">
        <v>-9.7000000000000003E-2</v>
      </c>
      <c r="I294">
        <v>-0.307</v>
      </c>
      <c r="J294">
        <v>-0.39100000000000001</v>
      </c>
      <c r="S294">
        <f t="shared" si="4"/>
        <v>0.16</v>
      </c>
    </row>
    <row r="295" spans="1:19">
      <c r="A295">
        <f>YEAR(workdata!A294)</f>
        <v>2024</v>
      </c>
      <c r="B295">
        <v>6</v>
      </c>
      <c r="C295">
        <f>DAY(workdata!A294)</f>
        <v>13</v>
      </c>
      <c r="D295" s="3">
        <v>12.0416666666667</v>
      </c>
      <c r="E295">
        <v>-0.33300000000000002</v>
      </c>
      <c r="H295">
        <v>-0.26600000000000001</v>
      </c>
      <c r="I295">
        <v>-3.4000000000000002E-2</v>
      </c>
      <c r="J295">
        <v>-0.50900000000000001</v>
      </c>
      <c r="S295">
        <f t="shared" si="4"/>
        <v>-0.33300000000000002</v>
      </c>
    </row>
    <row r="296" spans="1:19">
      <c r="A296">
        <f>YEAR(workdata!A295)</f>
        <v>2024</v>
      </c>
      <c r="B296">
        <v>6</v>
      </c>
      <c r="C296">
        <f>DAY(workdata!A295)</f>
        <v>13</v>
      </c>
      <c r="D296" s="4">
        <v>12.0833333333333</v>
      </c>
      <c r="E296">
        <v>-0.17399999999999999</v>
      </c>
      <c r="H296">
        <v>-0.49199999999999999</v>
      </c>
      <c r="I296">
        <v>-0.372</v>
      </c>
      <c r="J296">
        <v>-0.60099999999999998</v>
      </c>
      <c r="S296">
        <f t="shared" si="4"/>
        <v>-0.17399999999999999</v>
      </c>
    </row>
    <row r="297" spans="1:19">
      <c r="A297">
        <f>YEAR(workdata!A296)</f>
        <v>2024</v>
      </c>
      <c r="B297">
        <v>6</v>
      </c>
      <c r="C297">
        <f>DAY(workdata!A296)</f>
        <v>13</v>
      </c>
      <c r="D297" s="3">
        <v>12.125</v>
      </c>
      <c r="E297">
        <v>-5.1999999999999998E-2</v>
      </c>
      <c r="H297">
        <v>-0.70799999999999996</v>
      </c>
      <c r="I297">
        <v>-0.46700000000000003</v>
      </c>
      <c r="J297">
        <v>-0.74099999999999999</v>
      </c>
      <c r="S297">
        <f t="shared" si="4"/>
        <v>-5.1999999999999998E-2</v>
      </c>
    </row>
    <row r="298" spans="1:19">
      <c r="A298">
        <f>YEAR(workdata!A297)</f>
        <v>2024</v>
      </c>
      <c r="B298">
        <v>6</v>
      </c>
      <c r="C298">
        <f>DAY(workdata!A297)</f>
        <v>13</v>
      </c>
      <c r="D298" s="4">
        <v>12.1666666666667</v>
      </c>
      <c r="E298">
        <v>-0.34699999999999998</v>
      </c>
      <c r="H298">
        <v>-0.88700000000000001</v>
      </c>
      <c r="I298">
        <v>-0.65200000000000002</v>
      </c>
      <c r="J298">
        <v>-1.1539999999999999</v>
      </c>
      <c r="S298">
        <f t="shared" si="4"/>
        <v>-0.34699999999999998</v>
      </c>
    </row>
    <row r="299" spans="1:19">
      <c r="A299">
        <f>YEAR(workdata!A298)</f>
        <v>2024</v>
      </c>
      <c r="B299">
        <v>6</v>
      </c>
      <c r="C299">
        <f>DAY(workdata!A298)</f>
        <v>13</v>
      </c>
      <c r="D299" s="3">
        <v>12.2083333333333</v>
      </c>
      <c r="E299">
        <v>-0.20799999999999999</v>
      </c>
      <c r="H299">
        <v>-0.84199999999999997</v>
      </c>
      <c r="I299">
        <v>-0.76100000000000001</v>
      </c>
      <c r="J299">
        <v>-1.3540000000000001</v>
      </c>
      <c r="S299">
        <f t="shared" si="4"/>
        <v>-0.20799999999999999</v>
      </c>
    </row>
    <row r="300" spans="1:19">
      <c r="A300">
        <f>YEAR(workdata!A299)</f>
        <v>2024</v>
      </c>
      <c r="B300">
        <v>6</v>
      </c>
      <c r="C300">
        <f>DAY(workdata!A299)</f>
        <v>13</v>
      </c>
      <c r="D300" s="4">
        <v>12.25</v>
      </c>
      <c r="E300">
        <v>1.488</v>
      </c>
      <c r="H300">
        <v>-2.3889999999999998</v>
      </c>
      <c r="I300">
        <v>-3.7040000000000002</v>
      </c>
      <c r="J300">
        <v>-3.9340000000000002</v>
      </c>
      <c r="S300">
        <f t="shared" si="4"/>
        <v>1.488</v>
      </c>
    </row>
    <row r="301" spans="1:19">
      <c r="A301">
        <f>YEAR(workdata!A300)</f>
        <v>2024</v>
      </c>
      <c r="B301">
        <v>6</v>
      </c>
      <c r="C301">
        <f>DAY(workdata!A300)</f>
        <v>13</v>
      </c>
      <c r="D301" s="3">
        <v>12.2916666666667</v>
      </c>
      <c r="E301">
        <v>72.108999999999995</v>
      </c>
      <c r="H301">
        <v>340.20800000000003</v>
      </c>
      <c r="I301">
        <v>298.62200000000001</v>
      </c>
      <c r="J301">
        <v>327.41199999999998</v>
      </c>
      <c r="L301">
        <v>341.64400000000001</v>
      </c>
      <c r="S301">
        <f t="shared" si="4"/>
        <v>72.108999999999995</v>
      </c>
    </row>
    <row r="302" spans="1:19">
      <c r="A302">
        <f>YEAR(workdata!A301)</f>
        <v>2024</v>
      </c>
      <c r="B302">
        <v>6</v>
      </c>
      <c r="C302">
        <f>DAY(workdata!A301)</f>
        <v>13</v>
      </c>
      <c r="D302" s="4">
        <v>12.3333333333333</v>
      </c>
      <c r="E302">
        <v>540.327</v>
      </c>
      <c r="H302">
        <v>1645.1980000000001</v>
      </c>
      <c r="I302">
        <v>1563.289</v>
      </c>
      <c r="J302">
        <v>1589.614</v>
      </c>
      <c r="L302">
        <v>1083.615</v>
      </c>
      <c r="S302">
        <f t="shared" si="4"/>
        <v>540.327</v>
      </c>
    </row>
    <row r="303" spans="1:19">
      <c r="A303">
        <f>YEAR(workdata!A302)</f>
        <v>2024</v>
      </c>
      <c r="B303">
        <v>6</v>
      </c>
      <c r="C303">
        <f>DAY(workdata!A302)</f>
        <v>13</v>
      </c>
      <c r="D303" s="3">
        <v>12.375</v>
      </c>
      <c r="E303">
        <v>900.72900000000004</v>
      </c>
      <c r="H303">
        <v>3718.9920000000002</v>
      </c>
      <c r="I303">
        <v>3663.2150000000001</v>
      </c>
      <c r="J303">
        <v>3768.8510000000001</v>
      </c>
      <c r="L303">
        <v>1720.5719999999999</v>
      </c>
      <c r="S303">
        <f t="shared" si="4"/>
        <v>900.72900000000004</v>
      </c>
    </row>
    <row r="304" spans="1:19">
      <c r="A304">
        <f>YEAR(workdata!A303)</f>
        <v>2024</v>
      </c>
      <c r="B304">
        <v>6</v>
      </c>
      <c r="C304">
        <f>DAY(workdata!A303)</f>
        <v>13</v>
      </c>
      <c r="D304" s="4">
        <v>12.4166666666667</v>
      </c>
      <c r="E304">
        <v>987.86599999999999</v>
      </c>
      <c r="H304">
        <v>4127.1940000000004</v>
      </c>
      <c r="I304">
        <v>4129.8450000000003</v>
      </c>
      <c r="J304">
        <v>4234.9269999999997</v>
      </c>
      <c r="L304">
        <v>4260.8980000000001</v>
      </c>
      <c r="S304">
        <f t="shared" si="4"/>
        <v>987.86599999999999</v>
      </c>
    </row>
    <row r="305" spans="1:19">
      <c r="A305">
        <f>YEAR(workdata!A304)</f>
        <v>2024</v>
      </c>
      <c r="B305">
        <v>6</v>
      </c>
      <c r="C305">
        <f>DAY(workdata!A304)</f>
        <v>13</v>
      </c>
      <c r="D305" s="3">
        <v>12.4583333333333</v>
      </c>
      <c r="E305">
        <v>1020.775</v>
      </c>
      <c r="H305">
        <v>4281.7659999999996</v>
      </c>
      <c r="I305">
        <v>4306.1009999999997</v>
      </c>
      <c r="J305">
        <v>4317.5540000000001</v>
      </c>
      <c r="L305">
        <v>4448.5230000000001</v>
      </c>
      <c r="S305">
        <f t="shared" si="4"/>
        <v>1020.775</v>
      </c>
    </row>
    <row r="306" spans="1:19">
      <c r="A306">
        <f>YEAR(workdata!A305)</f>
        <v>2024</v>
      </c>
      <c r="B306">
        <v>6</v>
      </c>
      <c r="C306">
        <f>DAY(workdata!A305)</f>
        <v>13</v>
      </c>
      <c r="D306" s="4">
        <v>12.5</v>
      </c>
      <c r="E306">
        <v>1024.671</v>
      </c>
      <c r="G306">
        <v>1001.457</v>
      </c>
      <c r="H306">
        <v>4316.9960000000001</v>
      </c>
      <c r="I306">
        <v>4324.3490000000002</v>
      </c>
      <c r="J306">
        <v>4322.6239999999998</v>
      </c>
      <c r="L306">
        <v>4487.58</v>
      </c>
      <c r="S306">
        <f t="shared" si="4"/>
        <v>1013.0640000000001</v>
      </c>
    </row>
    <row r="307" spans="1:19">
      <c r="A307">
        <f>YEAR(workdata!A306)</f>
        <v>2024</v>
      </c>
      <c r="B307">
        <v>6</v>
      </c>
      <c r="C307">
        <f>DAY(workdata!A306)</f>
        <v>13</v>
      </c>
      <c r="D307" s="3">
        <v>12.5416666666667</v>
      </c>
      <c r="E307">
        <v>1013.722</v>
      </c>
      <c r="G307">
        <v>997.06</v>
      </c>
      <c r="H307">
        <v>4297.585</v>
      </c>
      <c r="I307">
        <v>4305.5280000000002</v>
      </c>
      <c r="J307">
        <v>4302.0280000000002</v>
      </c>
      <c r="L307">
        <v>4487.1000000000004</v>
      </c>
      <c r="S307">
        <f t="shared" si="4"/>
        <v>1005.391</v>
      </c>
    </row>
    <row r="308" spans="1:19">
      <c r="A308">
        <f>YEAR(workdata!A307)</f>
        <v>2024</v>
      </c>
      <c r="B308">
        <v>6</v>
      </c>
      <c r="C308">
        <f>DAY(workdata!A307)</f>
        <v>13</v>
      </c>
      <c r="D308" s="4">
        <v>12.5833333333333</v>
      </c>
      <c r="E308">
        <v>996.23400000000004</v>
      </c>
      <c r="G308">
        <v>994.02</v>
      </c>
      <c r="H308">
        <v>4287.1229999999996</v>
      </c>
      <c r="I308">
        <v>4305.098</v>
      </c>
      <c r="J308">
        <v>4300.7219999999998</v>
      </c>
      <c r="L308">
        <v>4470.1279999999997</v>
      </c>
      <c r="N308">
        <v>4287.2489999999998</v>
      </c>
      <c r="S308">
        <f t="shared" si="4"/>
        <v>995.12699999999995</v>
      </c>
    </row>
    <row r="309" spans="1:19">
      <c r="A309">
        <f>YEAR(workdata!A308)</f>
        <v>2024</v>
      </c>
      <c r="B309">
        <v>6</v>
      </c>
      <c r="C309">
        <f>DAY(workdata!A308)</f>
        <v>13</v>
      </c>
      <c r="D309" s="3">
        <v>12.625</v>
      </c>
      <c r="E309">
        <v>998.40099999999995</v>
      </c>
      <c r="G309">
        <v>992.93799999999999</v>
      </c>
      <c r="H309">
        <v>4273.9120000000003</v>
      </c>
      <c r="I309">
        <v>4316.1390000000001</v>
      </c>
      <c r="J309">
        <v>4316.1899999999996</v>
      </c>
      <c r="L309">
        <v>4443.3310000000001</v>
      </c>
      <c r="N309">
        <v>4287.5169999999998</v>
      </c>
      <c r="S309">
        <f t="shared" si="4"/>
        <v>995.66949999999997</v>
      </c>
    </row>
    <row r="310" spans="1:19">
      <c r="A310">
        <f>YEAR(workdata!A309)</f>
        <v>2024</v>
      </c>
      <c r="B310">
        <v>6</v>
      </c>
      <c r="C310">
        <f>DAY(workdata!A309)</f>
        <v>13</v>
      </c>
      <c r="D310" s="4">
        <v>12.6666666666667</v>
      </c>
      <c r="E310">
        <v>1013.727</v>
      </c>
      <c r="G310">
        <v>1011.418</v>
      </c>
      <c r="H310">
        <v>4289.9620000000004</v>
      </c>
      <c r="I310">
        <v>4309.5680000000002</v>
      </c>
      <c r="J310">
        <v>4305.7139999999999</v>
      </c>
      <c r="L310">
        <v>4464.9870000000001</v>
      </c>
      <c r="N310">
        <v>4226.0450000000001</v>
      </c>
      <c r="S310">
        <f t="shared" si="4"/>
        <v>1012.5725</v>
      </c>
    </row>
    <row r="311" spans="1:19">
      <c r="A311">
        <f>YEAR(workdata!A310)</f>
        <v>2024</v>
      </c>
      <c r="B311">
        <v>6</v>
      </c>
      <c r="C311">
        <f>DAY(workdata!A310)</f>
        <v>13</v>
      </c>
      <c r="D311" s="3">
        <v>12.7083333333333</v>
      </c>
      <c r="E311">
        <v>1016.1180000000001</v>
      </c>
      <c r="G311">
        <v>1014.378</v>
      </c>
      <c r="H311">
        <v>4280.3140000000003</v>
      </c>
      <c r="I311">
        <v>4305.7209999999995</v>
      </c>
      <c r="J311">
        <v>4305.7939999999999</v>
      </c>
      <c r="L311">
        <v>4459.1509999999998</v>
      </c>
      <c r="N311">
        <v>4287.6260000000002</v>
      </c>
      <c r="S311">
        <f t="shared" si="4"/>
        <v>1015.248</v>
      </c>
    </row>
    <row r="312" spans="1:19">
      <c r="A312">
        <f>YEAR(workdata!A311)</f>
        <v>2024</v>
      </c>
      <c r="B312">
        <v>6</v>
      </c>
      <c r="C312">
        <f>DAY(workdata!A311)</f>
        <v>13</v>
      </c>
      <c r="D312" s="4">
        <v>12.75</v>
      </c>
      <c r="E312">
        <v>978.75</v>
      </c>
      <c r="G312">
        <v>971.24</v>
      </c>
      <c r="H312">
        <v>4105.442</v>
      </c>
      <c r="I312">
        <v>4142.2830000000004</v>
      </c>
      <c r="J312">
        <v>4238.4780000000001</v>
      </c>
      <c r="L312">
        <v>4260.6729999999998</v>
      </c>
      <c r="N312">
        <v>4255.7889999999998</v>
      </c>
      <c r="S312">
        <f t="shared" si="4"/>
        <v>974.995</v>
      </c>
    </row>
    <row r="313" spans="1:19">
      <c r="A313">
        <f>YEAR(workdata!A312)</f>
        <v>2024</v>
      </c>
      <c r="B313">
        <v>6</v>
      </c>
      <c r="C313">
        <f>DAY(workdata!A312)</f>
        <v>13</v>
      </c>
      <c r="D313" s="3">
        <v>12.7916666666667</v>
      </c>
      <c r="E313">
        <v>860.03599999999994</v>
      </c>
      <c r="G313">
        <v>860.11699999999996</v>
      </c>
      <c r="H313">
        <v>3528.2449999999999</v>
      </c>
      <c r="I313">
        <v>3549.1790000000001</v>
      </c>
      <c r="J313">
        <v>3698.0949999999998</v>
      </c>
      <c r="L313">
        <v>3705.8449999999998</v>
      </c>
      <c r="N313">
        <v>3675.223</v>
      </c>
      <c r="S313">
        <f t="shared" si="4"/>
        <v>860.0764999999999</v>
      </c>
    </row>
    <row r="314" spans="1:19">
      <c r="A314">
        <f>YEAR(workdata!A313)</f>
        <v>2024</v>
      </c>
      <c r="B314">
        <v>6</v>
      </c>
      <c r="C314">
        <f>DAY(workdata!A313)</f>
        <v>13</v>
      </c>
      <c r="D314" s="4">
        <v>12.8333333333333</v>
      </c>
      <c r="E314">
        <v>450.56</v>
      </c>
      <c r="G314">
        <v>482.16</v>
      </c>
      <c r="H314">
        <v>1720.19</v>
      </c>
      <c r="I314">
        <v>1766.5530000000001</v>
      </c>
      <c r="J314">
        <v>1905.413</v>
      </c>
      <c r="L314">
        <v>1913.922</v>
      </c>
      <c r="N314">
        <v>1781.029</v>
      </c>
      <c r="S314">
        <f t="shared" si="4"/>
        <v>466.36</v>
      </c>
    </row>
    <row r="315" spans="1:19">
      <c r="A315">
        <f>YEAR(workdata!A314)</f>
        <v>2024</v>
      </c>
      <c r="B315">
        <v>6</v>
      </c>
      <c r="C315">
        <f>DAY(workdata!A314)</f>
        <v>13</v>
      </c>
      <c r="D315" s="3">
        <v>12.875</v>
      </c>
      <c r="E315">
        <v>64.646000000000001</v>
      </c>
      <c r="G315">
        <v>65.537999999999997</v>
      </c>
      <c r="H315">
        <v>213.15899999999999</v>
      </c>
      <c r="I315">
        <v>198.64599999999999</v>
      </c>
      <c r="J315">
        <v>240.66200000000001</v>
      </c>
      <c r="L315">
        <v>253.44300000000001</v>
      </c>
      <c r="M315">
        <v>0</v>
      </c>
      <c r="N315">
        <v>213.03800000000001</v>
      </c>
      <c r="S315">
        <f t="shared" si="4"/>
        <v>65.091999999999999</v>
      </c>
    </row>
    <row r="316" spans="1:19">
      <c r="A316">
        <f>YEAR(workdata!A315)</f>
        <v>2024</v>
      </c>
      <c r="B316">
        <v>6</v>
      </c>
      <c r="C316">
        <f>DAY(workdata!A315)</f>
        <v>13</v>
      </c>
      <c r="D316" s="4">
        <v>12.9166666666667</v>
      </c>
      <c r="E316">
        <v>0.36699999999999999</v>
      </c>
      <c r="G316">
        <v>0.374</v>
      </c>
      <c r="H316">
        <v>-1.5549999999999999</v>
      </c>
      <c r="I316">
        <v>-1.4710000000000001</v>
      </c>
      <c r="J316">
        <v>-2.4420000000000002</v>
      </c>
      <c r="K316">
        <v>-0.63500000000000001</v>
      </c>
      <c r="L316">
        <v>-1.236</v>
      </c>
      <c r="M316">
        <v>0</v>
      </c>
      <c r="N316">
        <v>-1.456</v>
      </c>
      <c r="S316">
        <f t="shared" si="4"/>
        <v>0.3705</v>
      </c>
    </row>
    <row r="317" spans="1:19">
      <c r="A317">
        <f>YEAR(workdata!A316)</f>
        <v>2024</v>
      </c>
      <c r="B317">
        <v>6</v>
      </c>
      <c r="C317">
        <f>DAY(workdata!A316)</f>
        <v>13</v>
      </c>
      <c r="D317" s="3">
        <v>12.9583333333333</v>
      </c>
      <c r="E317">
        <v>-0.13500000000000001</v>
      </c>
      <c r="G317">
        <v>-6.7000000000000004E-2</v>
      </c>
      <c r="H317">
        <v>-0.29899999999999999</v>
      </c>
      <c r="I317">
        <v>-0.24099999999999999</v>
      </c>
      <c r="J317">
        <v>-0.34200000000000003</v>
      </c>
      <c r="K317">
        <v>-0.19</v>
      </c>
      <c r="L317">
        <v>-0.41099999999999998</v>
      </c>
      <c r="M317">
        <v>-0.56599999999999995</v>
      </c>
      <c r="N317">
        <v>-0.47599999999999998</v>
      </c>
      <c r="S317">
        <f t="shared" si="4"/>
        <v>-0.10100000000000001</v>
      </c>
    </row>
    <row r="318" spans="1:19">
      <c r="A318">
        <f>YEAR(workdata!A317)</f>
        <v>2024</v>
      </c>
      <c r="B318">
        <v>6</v>
      </c>
      <c r="C318">
        <f>DAY(workdata!A317)</f>
        <v>14</v>
      </c>
      <c r="D318" s="4">
        <v>13</v>
      </c>
      <c r="E318">
        <v>-0.155</v>
      </c>
      <c r="F318">
        <v>-0.27600000000000002</v>
      </c>
      <c r="G318">
        <v>-0.19400000000000001</v>
      </c>
      <c r="H318">
        <v>0</v>
      </c>
      <c r="I318">
        <v>-0.28899999999999998</v>
      </c>
      <c r="J318">
        <v>-0.38400000000000001</v>
      </c>
      <c r="K318">
        <v>-0.88100000000000001</v>
      </c>
      <c r="L318">
        <v>-0.57899999999999996</v>
      </c>
      <c r="M318">
        <v>-1.0999999999999999E-2</v>
      </c>
      <c r="N318">
        <v>-0.59899999999999998</v>
      </c>
      <c r="S318">
        <f t="shared" si="4"/>
        <v>-0.20833333333333334</v>
      </c>
    </row>
    <row r="319" spans="1:19">
      <c r="A319">
        <f>YEAR(workdata!A318)</f>
        <v>2024</v>
      </c>
      <c r="B319">
        <v>6</v>
      </c>
      <c r="C319">
        <f>DAY(workdata!A318)</f>
        <v>14</v>
      </c>
      <c r="D319" s="3">
        <v>13.0416666666667</v>
      </c>
      <c r="E319">
        <v>-0.13600000000000001</v>
      </c>
      <c r="F319">
        <v>-9.4E-2</v>
      </c>
      <c r="G319">
        <v>-0.152</v>
      </c>
      <c r="H319">
        <v>-0.375</v>
      </c>
      <c r="I319">
        <v>-0.42499999999999999</v>
      </c>
      <c r="J319">
        <v>-0.501</v>
      </c>
      <c r="K319">
        <v>-0.96</v>
      </c>
      <c r="L319">
        <v>-0.85899999999999999</v>
      </c>
      <c r="M319">
        <v>-0.64200000000000002</v>
      </c>
      <c r="N319">
        <v>-0.74399999999999999</v>
      </c>
      <c r="S319">
        <f t="shared" si="4"/>
        <v>-0.12733333333333333</v>
      </c>
    </row>
    <row r="320" spans="1:19">
      <c r="A320">
        <f>YEAR(workdata!A319)</f>
        <v>2024</v>
      </c>
      <c r="B320">
        <v>6</v>
      </c>
      <c r="C320">
        <f>DAY(workdata!A319)</f>
        <v>14</v>
      </c>
      <c r="D320" s="4">
        <v>13.0833333333333</v>
      </c>
      <c r="E320">
        <v>-0.17799999999999999</v>
      </c>
      <c r="F320">
        <v>-0.192</v>
      </c>
      <c r="G320">
        <v>-0.17899999999999999</v>
      </c>
      <c r="H320">
        <v>-0.49199999999999999</v>
      </c>
      <c r="I320">
        <v>-0.56799999999999995</v>
      </c>
      <c r="J320">
        <v>-0.626</v>
      </c>
      <c r="K320">
        <v>-0.54800000000000004</v>
      </c>
      <c r="L320">
        <v>-0.98199999999999998</v>
      </c>
      <c r="M320">
        <v>-0.80500000000000005</v>
      </c>
      <c r="N320">
        <v>-0.96699999999999997</v>
      </c>
      <c r="S320">
        <f t="shared" si="4"/>
        <v>-0.18299999999999997</v>
      </c>
    </row>
    <row r="321" spans="1:19">
      <c r="A321">
        <f>YEAR(workdata!A320)</f>
        <v>2024</v>
      </c>
      <c r="B321">
        <v>6</v>
      </c>
      <c r="C321">
        <f>DAY(workdata!A320)</f>
        <v>14</v>
      </c>
      <c r="D321" s="3">
        <v>13.125</v>
      </c>
      <c r="E321">
        <v>-0.114</v>
      </c>
      <c r="F321">
        <v>-0.185</v>
      </c>
      <c r="G321">
        <v>-0.29599999999999999</v>
      </c>
      <c r="H321">
        <v>-0.73599999999999999</v>
      </c>
      <c r="I321">
        <v>-0.56799999999999995</v>
      </c>
      <c r="J321">
        <v>-0.81100000000000005</v>
      </c>
      <c r="K321">
        <v>-0.47399999999999998</v>
      </c>
      <c r="L321">
        <v>-0.82499999999999996</v>
      </c>
      <c r="M321">
        <v>-0.95799999999999996</v>
      </c>
      <c r="N321">
        <v>-1.0009999999999999</v>
      </c>
      <c r="S321">
        <f t="shared" si="4"/>
        <v>-0.19833333333333333</v>
      </c>
    </row>
    <row r="322" spans="1:19">
      <c r="A322">
        <f>YEAR(workdata!A321)</f>
        <v>2024</v>
      </c>
      <c r="B322">
        <v>6</v>
      </c>
      <c r="C322">
        <f>DAY(workdata!A321)</f>
        <v>14</v>
      </c>
      <c r="D322" s="4">
        <v>13.1666666666667</v>
      </c>
      <c r="E322">
        <v>-0.29199999999999998</v>
      </c>
      <c r="F322">
        <v>-0.221</v>
      </c>
      <c r="G322">
        <v>-7.4999999999999997E-2</v>
      </c>
      <c r="H322">
        <v>-0.91200000000000003</v>
      </c>
      <c r="I322">
        <v>-0.61799999999999999</v>
      </c>
      <c r="J322">
        <v>-0.83599999999999997</v>
      </c>
      <c r="K322">
        <v>-1.109</v>
      </c>
      <c r="L322">
        <v>-0.85799999999999998</v>
      </c>
      <c r="M322">
        <v>-1.109</v>
      </c>
      <c r="N322">
        <v>-1.0229999999999999</v>
      </c>
      <c r="S322">
        <f t="shared" si="4"/>
        <v>-0.19599999999999998</v>
      </c>
    </row>
    <row r="323" spans="1:19">
      <c r="A323">
        <f>YEAR(workdata!A322)</f>
        <v>2024</v>
      </c>
      <c r="B323">
        <v>6</v>
      </c>
      <c r="C323">
        <f>DAY(workdata!A322)</f>
        <v>14</v>
      </c>
      <c r="D323" s="3">
        <v>13.2083333333333</v>
      </c>
      <c r="E323">
        <v>-0.42399999999999999</v>
      </c>
      <c r="F323">
        <v>-0.21</v>
      </c>
      <c r="G323">
        <v>-0.27200000000000002</v>
      </c>
      <c r="H323">
        <v>-0.57299999999999995</v>
      </c>
      <c r="I323">
        <v>-0.53900000000000003</v>
      </c>
      <c r="J323">
        <v>-0.95399999999999996</v>
      </c>
      <c r="K323">
        <v>-1.1259999999999999</v>
      </c>
      <c r="L323">
        <v>-1.0940000000000001</v>
      </c>
      <c r="M323">
        <v>-1.2210000000000001</v>
      </c>
      <c r="N323">
        <v>-1.2030000000000001</v>
      </c>
      <c r="S323">
        <f t="shared" si="4"/>
        <v>-0.30199999999999999</v>
      </c>
    </row>
    <row r="324" spans="1:19">
      <c r="A324">
        <f>YEAR(workdata!A323)</f>
        <v>2024</v>
      </c>
      <c r="B324">
        <v>6</v>
      </c>
      <c r="C324">
        <f>DAY(workdata!A323)</f>
        <v>14</v>
      </c>
      <c r="D324" s="4">
        <v>13.25</v>
      </c>
      <c r="E324">
        <v>1.054</v>
      </c>
      <c r="F324">
        <v>0.92</v>
      </c>
      <c r="G324">
        <v>0.94099999999999995</v>
      </c>
      <c r="H324">
        <v>-2.6579999999999999</v>
      </c>
      <c r="I324">
        <v>-0.79</v>
      </c>
      <c r="J324">
        <v>-3.2</v>
      </c>
      <c r="K324">
        <v>-1.18</v>
      </c>
      <c r="L324">
        <v>-2.7109999999999999</v>
      </c>
      <c r="M324">
        <v>-1.6839999999999999</v>
      </c>
      <c r="N324">
        <v>-3.617</v>
      </c>
      <c r="S324">
        <f t="shared" si="4"/>
        <v>0.97166666666666668</v>
      </c>
    </row>
    <row r="325" spans="1:19">
      <c r="A325">
        <f>YEAR(workdata!A324)</f>
        <v>2024</v>
      </c>
      <c r="B325">
        <v>6</v>
      </c>
      <c r="C325">
        <f>DAY(workdata!A324)</f>
        <v>14</v>
      </c>
      <c r="D325" s="3">
        <v>13.2916666666667</v>
      </c>
      <c r="E325">
        <v>76.406999999999996</v>
      </c>
      <c r="F325">
        <v>64.233999999999995</v>
      </c>
      <c r="G325">
        <v>65.260999999999996</v>
      </c>
      <c r="H325">
        <v>349.13</v>
      </c>
      <c r="I325">
        <v>-0.77400000000000002</v>
      </c>
      <c r="J325">
        <v>333.13400000000001</v>
      </c>
      <c r="K325">
        <v>-1.4179999999999999</v>
      </c>
      <c r="L325">
        <v>351.50200000000001</v>
      </c>
      <c r="M325">
        <v>320.827</v>
      </c>
      <c r="N325">
        <v>338.94600000000003</v>
      </c>
      <c r="S325">
        <f t="shared" si="4"/>
        <v>68.634</v>
      </c>
    </row>
    <row r="326" spans="1:19">
      <c r="A326">
        <f>YEAR(workdata!A325)</f>
        <v>2024</v>
      </c>
      <c r="B326">
        <v>6</v>
      </c>
      <c r="C326">
        <f>DAY(workdata!A325)</f>
        <v>14</v>
      </c>
      <c r="D326" s="4">
        <v>13.3333333333333</v>
      </c>
      <c r="E326">
        <v>553.69299999999998</v>
      </c>
      <c r="F326">
        <v>575.62699999999995</v>
      </c>
      <c r="G326">
        <v>495.10399999999998</v>
      </c>
      <c r="H326">
        <v>1679.807</v>
      </c>
      <c r="I326">
        <v>1433.91</v>
      </c>
      <c r="J326">
        <v>1632.5319999999999</v>
      </c>
      <c r="K326">
        <v>-1.359</v>
      </c>
      <c r="L326">
        <v>1623.114</v>
      </c>
      <c r="M326">
        <v>1695.6469999999999</v>
      </c>
      <c r="N326">
        <v>1708.0940000000001</v>
      </c>
      <c r="S326">
        <f t="shared" si="4"/>
        <v>541.47466666666662</v>
      </c>
    </row>
    <row r="327" spans="1:19">
      <c r="A327">
        <f>YEAR(workdata!A326)</f>
        <v>2024</v>
      </c>
      <c r="B327">
        <v>6</v>
      </c>
      <c r="C327">
        <f>DAY(workdata!A326)</f>
        <v>14</v>
      </c>
      <c r="D327" s="3">
        <v>13.375</v>
      </c>
      <c r="E327">
        <v>904.27700000000004</v>
      </c>
      <c r="F327">
        <v>889.28</v>
      </c>
      <c r="G327">
        <v>883.92200000000003</v>
      </c>
      <c r="H327">
        <v>3755.3380000000002</v>
      </c>
      <c r="I327">
        <v>3687.6280000000002</v>
      </c>
      <c r="J327">
        <v>3796.8290000000002</v>
      </c>
      <c r="K327">
        <v>-0.35099999999999998</v>
      </c>
      <c r="L327">
        <v>3874.4459999999999</v>
      </c>
      <c r="M327">
        <v>3730.4079999999999</v>
      </c>
      <c r="N327">
        <v>3795.893</v>
      </c>
      <c r="S327">
        <f t="shared" ref="S327:S390" si="5">AVERAGE(E327:G327)</f>
        <v>892.49300000000005</v>
      </c>
    </row>
    <row r="328" spans="1:19">
      <c r="A328">
        <f>YEAR(workdata!A327)</f>
        <v>2024</v>
      </c>
      <c r="B328">
        <v>6</v>
      </c>
      <c r="C328">
        <f>DAY(workdata!A327)</f>
        <v>14</v>
      </c>
      <c r="D328" s="4">
        <v>13.4166666666667</v>
      </c>
      <c r="E328">
        <v>992.88300000000004</v>
      </c>
      <c r="F328">
        <v>975.12599999999998</v>
      </c>
      <c r="G328">
        <v>979.65800000000002</v>
      </c>
      <c r="H328">
        <v>4218.95</v>
      </c>
      <c r="I328">
        <v>4218.4629999999997</v>
      </c>
      <c r="J328">
        <v>4277.37</v>
      </c>
      <c r="K328">
        <v>-1.6890000000000001</v>
      </c>
      <c r="L328">
        <v>4385.3180000000002</v>
      </c>
      <c r="M328">
        <v>4266.6019999999999</v>
      </c>
      <c r="N328">
        <v>4288.8220000000001</v>
      </c>
      <c r="S328">
        <f t="shared" si="5"/>
        <v>982.55566666666664</v>
      </c>
    </row>
    <row r="329" spans="1:19">
      <c r="A329">
        <f>YEAR(workdata!A328)</f>
        <v>2024</v>
      </c>
      <c r="B329">
        <v>6</v>
      </c>
      <c r="C329">
        <f>DAY(workdata!A328)</f>
        <v>14</v>
      </c>
      <c r="D329" s="3">
        <v>13.4583333333333</v>
      </c>
      <c r="E329">
        <v>1017.544</v>
      </c>
      <c r="F329">
        <v>997.66600000000005</v>
      </c>
      <c r="G329">
        <v>1007.735</v>
      </c>
      <c r="H329">
        <v>4292.67</v>
      </c>
      <c r="I329">
        <v>4294.4390000000003</v>
      </c>
      <c r="J329">
        <v>4288.7709999999997</v>
      </c>
      <c r="K329">
        <v>-1.036</v>
      </c>
      <c r="L329">
        <v>4478.3149999999996</v>
      </c>
      <c r="M329">
        <v>3962.0309999999999</v>
      </c>
      <c r="N329">
        <v>4288.8739999999998</v>
      </c>
      <c r="Q329">
        <v>4205.7809999999999</v>
      </c>
      <c r="R329">
        <v>3955.933</v>
      </c>
      <c r="S329">
        <f t="shared" si="5"/>
        <v>1007.6483333333334</v>
      </c>
    </row>
    <row r="330" spans="1:19">
      <c r="A330">
        <f>YEAR(workdata!A329)</f>
        <v>2024</v>
      </c>
      <c r="B330">
        <v>6</v>
      </c>
      <c r="C330">
        <f>DAY(workdata!A329)</f>
        <v>14</v>
      </c>
      <c r="D330" s="4">
        <v>13.5</v>
      </c>
      <c r="E330">
        <v>1013.039</v>
      </c>
      <c r="F330">
        <v>988.07899999999995</v>
      </c>
      <c r="G330">
        <v>1006.373</v>
      </c>
      <c r="H330">
        <v>4289.4129999999996</v>
      </c>
      <c r="I330">
        <v>4290.05</v>
      </c>
      <c r="J330">
        <v>4284.808</v>
      </c>
      <c r="K330">
        <v>299.63799999999998</v>
      </c>
      <c r="L330">
        <v>4477.2079999999996</v>
      </c>
      <c r="M330">
        <v>3254.817</v>
      </c>
      <c r="N330">
        <v>4288.6750000000002</v>
      </c>
      <c r="Q330">
        <v>4330.5659999999998</v>
      </c>
      <c r="R330">
        <v>4239.8280000000004</v>
      </c>
      <c r="S330">
        <f t="shared" si="5"/>
        <v>1002.497</v>
      </c>
    </row>
    <row r="331" spans="1:19">
      <c r="A331">
        <f>YEAR(workdata!A330)</f>
        <v>2024</v>
      </c>
      <c r="B331">
        <v>6</v>
      </c>
      <c r="C331">
        <f>DAY(workdata!A330)</f>
        <v>14</v>
      </c>
      <c r="D331" s="3">
        <v>13.5416666666667</v>
      </c>
      <c r="E331">
        <v>1007.511</v>
      </c>
      <c r="F331">
        <v>980.74900000000002</v>
      </c>
      <c r="G331">
        <v>1004.699</v>
      </c>
      <c r="H331">
        <v>4300.4650000000001</v>
      </c>
      <c r="I331">
        <v>4300.9960000000001</v>
      </c>
      <c r="J331">
        <v>4296.2889999999998</v>
      </c>
      <c r="K331">
        <v>4141.4269999999997</v>
      </c>
      <c r="L331">
        <v>4467.549</v>
      </c>
      <c r="M331">
        <v>3260.5459999999998</v>
      </c>
      <c r="N331">
        <v>4288.335</v>
      </c>
      <c r="Q331">
        <v>4421.335</v>
      </c>
      <c r="R331">
        <v>4429.3040000000001</v>
      </c>
      <c r="S331">
        <f t="shared" si="5"/>
        <v>997.65299999999991</v>
      </c>
    </row>
    <row r="332" spans="1:19">
      <c r="A332">
        <f>YEAR(workdata!A331)</f>
        <v>2024</v>
      </c>
      <c r="B332">
        <v>6</v>
      </c>
      <c r="C332">
        <f>DAY(workdata!A331)</f>
        <v>14</v>
      </c>
      <c r="D332" s="4">
        <v>13.5833333333333</v>
      </c>
      <c r="E332">
        <v>1015.5359999999999</v>
      </c>
      <c r="F332">
        <v>984.78300000000002</v>
      </c>
      <c r="G332">
        <v>1011.903</v>
      </c>
      <c r="H332">
        <v>4283.393</v>
      </c>
      <c r="I332">
        <v>4283.8490000000002</v>
      </c>
      <c r="J332">
        <v>4278.6970000000001</v>
      </c>
      <c r="K332">
        <v>2860.14</v>
      </c>
      <c r="L332">
        <v>4335.0460000000003</v>
      </c>
      <c r="M332">
        <v>2914.84</v>
      </c>
      <c r="N332">
        <v>4288.4279999999999</v>
      </c>
      <c r="Q332">
        <v>4472.0110000000004</v>
      </c>
      <c r="R332">
        <v>4480.2520000000004</v>
      </c>
      <c r="S332">
        <f t="shared" si="5"/>
        <v>1004.074</v>
      </c>
    </row>
    <row r="333" spans="1:19">
      <c r="A333">
        <f>YEAR(workdata!A332)</f>
        <v>2024</v>
      </c>
      <c r="B333">
        <v>6</v>
      </c>
      <c r="C333">
        <f>DAY(workdata!A332)</f>
        <v>14</v>
      </c>
      <c r="D333" s="3">
        <v>13.625</v>
      </c>
      <c r="E333">
        <v>1027.049</v>
      </c>
      <c r="F333">
        <v>998.16700000000003</v>
      </c>
      <c r="G333">
        <v>1022.647</v>
      </c>
      <c r="H333">
        <v>4306.2539999999999</v>
      </c>
      <c r="I333">
        <v>4308.5169999999998</v>
      </c>
      <c r="J333">
        <v>4303.7060000000001</v>
      </c>
      <c r="K333">
        <v>2894.9670000000001</v>
      </c>
      <c r="L333">
        <v>4318.7240000000002</v>
      </c>
      <c r="M333">
        <v>4285.4089999999997</v>
      </c>
      <c r="N333">
        <v>4287.6769999999997</v>
      </c>
      <c r="O333">
        <v>-2.5840000000000001</v>
      </c>
      <c r="P333">
        <v>-3.0449999999999999</v>
      </c>
      <c r="Q333">
        <v>4466.59</v>
      </c>
      <c r="R333">
        <v>4482.2179999999998</v>
      </c>
      <c r="S333">
        <f t="shared" si="5"/>
        <v>1015.9543333333332</v>
      </c>
    </row>
    <row r="334" spans="1:19">
      <c r="A334">
        <f>YEAR(workdata!A333)</f>
        <v>2024</v>
      </c>
      <c r="B334">
        <v>6</v>
      </c>
      <c r="C334">
        <f>DAY(workdata!A333)</f>
        <v>14</v>
      </c>
      <c r="D334" s="4">
        <v>13.6666666666667</v>
      </c>
      <c r="E334">
        <v>1015.303</v>
      </c>
      <c r="F334">
        <v>1001.465</v>
      </c>
      <c r="G334">
        <v>1018.224</v>
      </c>
      <c r="H334">
        <v>4286.433</v>
      </c>
      <c r="I334">
        <v>4293.5159999999996</v>
      </c>
      <c r="J334">
        <v>4287.933</v>
      </c>
      <c r="K334">
        <v>4288.107</v>
      </c>
      <c r="L334">
        <v>4394.7439999999997</v>
      </c>
      <c r="M334">
        <v>2295.0250000000001</v>
      </c>
      <c r="N334">
        <v>4288.2330000000002</v>
      </c>
      <c r="O334">
        <v>-1.3480000000000001</v>
      </c>
      <c r="P334">
        <v>-0.68100000000000005</v>
      </c>
      <c r="Q334">
        <v>4395.32</v>
      </c>
      <c r="R334">
        <v>4468.6679999999997</v>
      </c>
      <c r="S334">
        <f t="shared" si="5"/>
        <v>1011.6640000000001</v>
      </c>
    </row>
    <row r="335" spans="1:19">
      <c r="A335">
        <f>YEAR(workdata!A334)</f>
        <v>2024</v>
      </c>
      <c r="B335">
        <v>6</v>
      </c>
      <c r="C335">
        <f>DAY(workdata!A334)</f>
        <v>14</v>
      </c>
      <c r="D335" s="3">
        <v>13.7083333333333</v>
      </c>
      <c r="E335">
        <v>931.26700000000005</v>
      </c>
      <c r="F335">
        <v>937.46400000000006</v>
      </c>
      <c r="G335">
        <v>941.91200000000003</v>
      </c>
      <c r="H335">
        <v>3872.5569999999998</v>
      </c>
      <c r="I335">
        <v>3979.5439999999999</v>
      </c>
      <c r="J335">
        <v>3990.0030000000002</v>
      </c>
      <c r="K335">
        <v>4046.4160000000002</v>
      </c>
      <c r="L335">
        <v>4123.5889999999999</v>
      </c>
      <c r="M335">
        <v>91.021000000000001</v>
      </c>
      <c r="N335">
        <v>4088.1089999999999</v>
      </c>
      <c r="O335">
        <v>-0.9</v>
      </c>
      <c r="P335">
        <v>-1.0580000000000001</v>
      </c>
      <c r="Q335">
        <v>4008.18</v>
      </c>
      <c r="R335">
        <v>4243.0929999999998</v>
      </c>
      <c r="S335">
        <f t="shared" si="5"/>
        <v>936.88099999999997</v>
      </c>
    </row>
    <row r="336" spans="1:19">
      <c r="A336">
        <f>YEAR(workdata!A335)</f>
        <v>2024</v>
      </c>
      <c r="B336">
        <v>6</v>
      </c>
      <c r="C336">
        <f>DAY(workdata!A335)</f>
        <v>14</v>
      </c>
      <c r="D336" s="4">
        <v>13.75</v>
      </c>
      <c r="E336">
        <v>862.67499999999995</v>
      </c>
      <c r="F336">
        <v>869.505</v>
      </c>
      <c r="G336">
        <v>875.44299999999998</v>
      </c>
      <c r="H336">
        <v>3635.8490000000002</v>
      </c>
      <c r="I336">
        <v>3644.0219999999999</v>
      </c>
      <c r="J336">
        <v>3685.3049999999998</v>
      </c>
      <c r="K336">
        <v>3796.578</v>
      </c>
      <c r="L336">
        <v>3804.6469999999999</v>
      </c>
      <c r="M336">
        <v>0</v>
      </c>
      <c r="N336">
        <v>3789.8119999999999</v>
      </c>
      <c r="O336">
        <v>-1.1020000000000001</v>
      </c>
      <c r="P336">
        <v>-0.92200000000000004</v>
      </c>
      <c r="Q336">
        <v>3747.3710000000001</v>
      </c>
      <c r="R336">
        <v>3898.8490000000002</v>
      </c>
      <c r="S336">
        <f t="shared" si="5"/>
        <v>869.20766666666657</v>
      </c>
    </row>
    <row r="337" spans="1:19">
      <c r="A337">
        <f>YEAR(workdata!A336)</f>
        <v>2024</v>
      </c>
      <c r="B337">
        <v>6</v>
      </c>
      <c r="C337">
        <f>DAY(workdata!A336)</f>
        <v>14</v>
      </c>
      <c r="D337" s="3">
        <v>13.7916666666667</v>
      </c>
      <c r="E337">
        <v>391.87900000000002</v>
      </c>
      <c r="F337">
        <v>407.43900000000002</v>
      </c>
      <c r="G337">
        <v>369.70699999999999</v>
      </c>
      <c r="H337">
        <v>1501.9059999999999</v>
      </c>
      <c r="I337">
        <v>1711.24</v>
      </c>
      <c r="J337">
        <v>111.042</v>
      </c>
      <c r="K337">
        <v>1829.9380000000001</v>
      </c>
      <c r="L337">
        <v>1732.8209999999999</v>
      </c>
      <c r="M337">
        <v>-9.8000000000000004E-2</v>
      </c>
      <c r="N337">
        <v>1632.123</v>
      </c>
      <c r="O337">
        <v>1259.299</v>
      </c>
      <c r="P337">
        <v>1199.248</v>
      </c>
      <c r="Q337">
        <v>1574.2950000000001</v>
      </c>
      <c r="R337">
        <v>1679.979</v>
      </c>
      <c r="S337">
        <f t="shared" si="5"/>
        <v>389.67500000000001</v>
      </c>
    </row>
    <row r="338" spans="1:19">
      <c r="A338">
        <f>YEAR(workdata!A337)</f>
        <v>2024</v>
      </c>
      <c r="B338">
        <v>6</v>
      </c>
      <c r="C338">
        <f>DAY(workdata!A337)</f>
        <v>14</v>
      </c>
      <c r="D338" s="4">
        <v>13.8333333333333</v>
      </c>
      <c r="E338">
        <v>330.68400000000003</v>
      </c>
      <c r="F338">
        <v>350.15899999999999</v>
      </c>
      <c r="G338">
        <v>322.69200000000001</v>
      </c>
      <c r="H338">
        <v>1315.4079999999999</v>
      </c>
      <c r="I338">
        <v>1336.5740000000001</v>
      </c>
      <c r="K338">
        <v>1355.818</v>
      </c>
      <c r="L338">
        <v>1374.1479999999999</v>
      </c>
      <c r="M338">
        <v>0</v>
      </c>
      <c r="N338">
        <v>1307.4380000000001</v>
      </c>
      <c r="O338">
        <v>1331.1320000000001</v>
      </c>
      <c r="P338">
        <v>1310.7170000000001</v>
      </c>
      <c r="Q338">
        <v>1260.9490000000001</v>
      </c>
      <c r="R338">
        <v>1255.6189999999999</v>
      </c>
      <c r="S338">
        <f t="shared" si="5"/>
        <v>334.51166666666671</v>
      </c>
    </row>
    <row r="339" spans="1:19">
      <c r="A339">
        <f>YEAR(workdata!A338)</f>
        <v>2024</v>
      </c>
      <c r="B339">
        <v>6</v>
      </c>
      <c r="C339">
        <f>DAY(workdata!A338)</f>
        <v>14</v>
      </c>
      <c r="D339" s="3">
        <v>13.875</v>
      </c>
      <c r="E339">
        <v>49.487000000000002</v>
      </c>
      <c r="F339">
        <v>58.298000000000002</v>
      </c>
      <c r="G339">
        <v>47.036000000000001</v>
      </c>
      <c r="H339">
        <v>162.33699999999999</v>
      </c>
      <c r="I339">
        <v>152.78100000000001</v>
      </c>
      <c r="K339">
        <v>185.416</v>
      </c>
      <c r="L339">
        <v>192.87299999999999</v>
      </c>
      <c r="M339">
        <v>5.03</v>
      </c>
      <c r="N339">
        <v>164.31800000000001</v>
      </c>
      <c r="O339">
        <v>179.839</v>
      </c>
      <c r="P339">
        <v>175.148</v>
      </c>
      <c r="Q339">
        <v>164.214</v>
      </c>
      <c r="R339">
        <v>161.399</v>
      </c>
      <c r="S339">
        <f t="shared" si="5"/>
        <v>51.606999999999999</v>
      </c>
    </row>
    <row r="340" spans="1:19">
      <c r="A340">
        <f>YEAR(workdata!A339)</f>
        <v>2024</v>
      </c>
      <c r="B340">
        <v>6</v>
      </c>
      <c r="C340">
        <f>DAY(workdata!A339)</f>
        <v>14</v>
      </c>
      <c r="D340" s="4">
        <v>13.9166666666667</v>
      </c>
      <c r="E340">
        <v>0.20399999999999999</v>
      </c>
      <c r="F340">
        <v>0.28199999999999997</v>
      </c>
      <c r="G340">
        <v>0.27800000000000002</v>
      </c>
      <c r="H340">
        <v>-1.226</v>
      </c>
      <c r="I340">
        <v>-1.073</v>
      </c>
      <c r="K340">
        <v>-1.675</v>
      </c>
      <c r="L340">
        <v>-1.365</v>
      </c>
      <c r="M340">
        <v>-0.67500000000000004</v>
      </c>
      <c r="N340">
        <v>-1.5489999999999999</v>
      </c>
      <c r="O340">
        <v>-1.0229999999999999</v>
      </c>
      <c r="P340">
        <v>-1.242</v>
      </c>
      <c r="Q340">
        <v>-1.2549999999999999</v>
      </c>
      <c r="R340">
        <v>-1.2569999999999999</v>
      </c>
      <c r="S340">
        <f t="shared" si="5"/>
        <v>0.25466666666666665</v>
      </c>
    </row>
    <row r="341" spans="1:19">
      <c r="A341">
        <f>YEAR(workdata!A340)</f>
        <v>2024</v>
      </c>
      <c r="B341">
        <v>6</v>
      </c>
      <c r="C341">
        <f>DAY(workdata!A340)</f>
        <v>14</v>
      </c>
      <c r="D341" s="3">
        <v>13.9583333333333</v>
      </c>
      <c r="E341">
        <v>-4.9000000000000002E-2</v>
      </c>
      <c r="F341">
        <v>0.01</v>
      </c>
      <c r="G341">
        <v>-2.4E-2</v>
      </c>
      <c r="H341">
        <v>-0.61</v>
      </c>
      <c r="I341">
        <v>-0.60099999999999998</v>
      </c>
      <c r="K341">
        <v>-0.80200000000000005</v>
      </c>
      <c r="L341">
        <v>-0.70699999999999996</v>
      </c>
      <c r="M341">
        <v>-0.38800000000000001</v>
      </c>
      <c r="N341">
        <v>-1.6120000000000001</v>
      </c>
      <c r="O341">
        <v>-0.85799999999999998</v>
      </c>
      <c r="P341">
        <v>-0.91500000000000004</v>
      </c>
      <c r="Q341">
        <v>-0.47799999999999998</v>
      </c>
      <c r="R341">
        <v>-0.75800000000000001</v>
      </c>
      <c r="S341">
        <f t="shared" si="5"/>
        <v>-2.1000000000000001E-2</v>
      </c>
    </row>
    <row r="342" spans="1:19">
      <c r="A342">
        <f>YEAR(workdata!A341)</f>
        <v>2024</v>
      </c>
      <c r="B342">
        <v>6</v>
      </c>
      <c r="C342">
        <f>DAY(workdata!A341)</f>
        <v>15</v>
      </c>
      <c r="D342" s="4">
        <v>14</v>
      </c>
      <c r="E342">
        <v>-6.0000000000000001E-3</v>
      </c>
      <c r="F342">
        <v>1.2999999999999999E-2</v>
      </c>
      <c r="G342">
        <v>2.1000000000000001E-2</v>
      </c>
      <c r="H342">
        <v>-0.64300000000000002</v>
      </c>
      <c r="I342">
        <v>-0.51700000000000002</v>
      </c>
      <c r="K342">
        <v>-1.016</v>
      </c>
      <c r="L342">
        <v>-0.185</v>
      </c>
      <c r="M342">
        <v>-0.78900000000000003</v>
      </c>
      <c r="N342">
        <v>-1.6080000000000001</v>
      </c>
      <c r="O342">
        <v>-1.111</v>
      </c>
      <c r="P342">
        <v>-1.0489999999999999</v>
      </c>
      <c r="Q342">
        <v>-0.58299999999999996</v>
      </c>
      <c r="R342">
        <v>-0.84699999999999998</v>
      </c>
      <c r="S342">
        <f t="shared" si="5"/>
        <v>9.3333333333333341E-3</v>
      </c>
    </row>
    <row r="343" spans="1:19">
      <c r="A343">
        <f>YEAR(workdata!A342)</f>
        <v>2024</v>
      </c>
      <c r="B343">
        <v>6</v>
      </c>
      <c r="C343">
        <f>DAY(workdata!A342)</f>
        <v>15</v>
      </c>
      <c r="D343" s="3">
        <v>14.0416666666667</v>
      </c>
      <c r="E343">
        <v>-8.4000000000000005E-2</v>
      </c>
      <c r="F343">
        <v>-4.4999999999999998E-2</v>
      </c>
      <c r="G343">
        <v>-5.3999999999999999E-2</v>
      </c>
      <c r="H343">
        <v>-0.36499999999999999</v>
      </c>
      <c r="I343">
        <v>-0.55100000000000005</v>
      </c>
      <c r="K343">
        <v>-0.92600000000000005</v>
      </c>
      <c r="L343">
        <v>-0.75800000000000001</v>
      </c>
      <c r="M343">
        <v>-1.131</v>
      </c>
      <c r="N343">
        <v>-1.093</v>
      </c>
      <c r="O343">
        <v>-1.113</v>
      </c>
      <c r="P343">
        <v>0</v>
      </c>
      <c r="Q343">
        <v>-1.06</v>
      </c>
      <c r="R343">
        <v>-0.45600000000000002</v>
      </c>
      <c r="S343">
        <f t="shared" si="5"/>
        <v>-6.0999999999999999E-2</v>
      </c>
    </row>
    <row r="344" spans="1:19">
      <c r="A344">
        <f>YEAR(workdata!A343)</f>
        <v>2024</v>
      </c>
      <c r="B344">
        <v>6</v>
      </c>
      <c r="C344">
        <f>DAY(workdata!A343)</f>
        <v>15</v>
      </c>
      <c r="D344" s="4">
        <v>14.0833333333333</v>
      </c>
      <c r="E344">
        <v>-6.4000000000000001E-2</v>
      </c>
      <c r="F344">
        <v>-3.5000000000000003E-2</v>
      </c>
      <c r="G344">
        <v>1.2E-2</v>
      </c>
      <c r="H344">
        <v>-0.371</v>
      </c>
      <c r="I344">
        <v>-0.68300000000000005</v>
      </c>
      <c r="K344">
        <v>-0.27500000000000002</v>
      </c>
      <c r="L344">
        <v>-0.90300000000000002</v>
      </c>
      <c r="M344">
        <v>-1.306</v>
      </c>
      <c r="N344">
        <v>-1.228</v>
      </c>
      <c r="O344">
        <v>-0.94199999999999995</v>
      </c>
      <c r="P344">
        <v>-1.0369999999999999</v>
      </c>
      <c r="Q344">
        <v>0</v>
      </c>
      <c r="R344">
        <v>-0.58399999999999996</v>
      </c>
      <c r="S344">
        <f t="shared" si="5"/>
        <v>-2.9000000000000001E-2</v>
      </c>
    </row>
    <row r="345" spans="1:19">
      <c r="A345">
        <f>YEAR(workdata!A344)</f>
        <v>2024</v>
      </c>
      <c r="B345">
        <v>6</v>
      </c>
      <c r="C345">
        <f>DAY(workdata!A344)</f>
        <v>15</v>
      </c>
      <c r="D345" s="3">
        <v>14.125</v>
      </c>
      <c r="E345">
        <v>1.2999999999999999E-2</v>
      </c>
      <c r="F345">
        <v>7.5999999999999998E-2</v>
      </c>
      <c r="G345">
        <v>4.2000000000000003E-2</v>
      </c>
      <c r="H345">
        <v>-0.97</v>
      </c>
      <c r="I345">
        <v>-0.67300000000000004</v>
      </c>
      <c r="K345">
        <v>-0.74</v>
      </c>
      <c r="L345">
        <v>-1.3280000000000001</v>
      </c>
      <c r="M345">
        <v>-1.655</v>
      </c>
      <c r="N345">
        <v>-2.2320000000000002</v>
      </c>
      <c r="O345">
        <v>-0.79500000000000004</v>
      </c>
      <c r="P345">
        <v>-1.359</v>
      </c>
      <c r="Q345">
        <v>-1.4259999999999999</v>
      </c>
      <c r="R345">
        <v>-1.08</v>
      </c>
      <c r="S345">
        <f t="shared" si="5"/>
        <v>4.3666666666666666E-2</v>
      </c>
    </row>
    <row r="346" spans="1:19">
      <c r="A346">
        <f>YEAR(workdata!A345)</f>
        <v>2024</v>
      </c>
      <c r="B346">
        <v>6</v>
      </c>
      <c r="C346">
        <f>DAY(workdata!A345)</f>
        <v>15</v>
      </c>
      <c r="D346" s="4">
        <v>14.1666666666667</v>
      </c>
      <c r="E346">
        <v>-8.7999999999999995E-2</v>
      </c>
      <c r="F346">
        <v>-3.3000000000000002E-2</v>
      </c>
      <c r="G346">
        <v>-6.3E-2</v>
      </c>
      <c r="H346">
        <v>-1.105</v>
      </c>
      <c r="I346">
        <v>-0.84899999999999998</v>
      </c>
      <c r="K346">
        <v>-1.1950000000000001</v>
      </c>
      <c r="L346">
        <v>-1.474</v>
      </c>
      <c r="M346">
        <v>-0.99</v>
      </c>
      <c r="N346">
        <v>-1.722</v>
      </c>
      <c r="O346">
        <v>-1.1080000000000001</v>
      </c>
      <c r="P346">
        <v>-1.62</v>
      </c>
      <c r="Q346">
        <v>-1.4850000000000001</v>
      </c>
      <c r="R346">
        <v>-1.552</v>
      </c>
      <c r="S346">
        <f t="shared" si="5"/>
        <v>-6.133333333333333E-2</v>
      </c>
    </row>
    <row r="347" spans="1:19">
      <c r="A347">
        <f>YEAR(workdata!A346)</f>
        <v>2024</v>
      </c>
      <c r="B347">
        <v>6</v>
      </c>
      <c r="C347">
        <f>DAY(workdata!A346)</f>
        <v>15</v>
      </c>
      <c r="D347" s="3">
        <v>14.2083333333333</v>
      </c>
      <c r="E347">
        <v>-0.123</v>
      </c>
      <c r="F347">
        <v>-5.8999999999999997E-2</v>
      </c>
      <c r="G347">
        <v>-9.4E-2</v>
      </c>
      <c r="H347">
        <v>-0.97899999999999998</v>
      </c>
      <c r="I347">
        <v>-0.97399999999999998</v>
      </c>
      <c r="K347">
        <v>-1.127</v>
      </c>
      <c r="L347">
        <v>-1.6910000000000001</v>
      </c>
      <c r="M347">
        <v>-1.034</v>
      </c>
      <c r="N347">
        <v>-1.4810000000000001</v>
      </c>
      <c r="O347">
        <v>-1.349</v>
      </c>
      <c r="P347">
        <v>-2.343</v>
      </c>
      <c r="Q347">
        <v>0</v>
      </c>
      <c r="R347">
        <v>-1.5489999999999999</v>
      </c>
      <c r="S347">
        <f t="shared" si="5"/>
        <v>-9.2000000000000012E-2</v>
      </c>
    </row>
    <row r="348" spans="1:19">
      <c r="A348">
        <f>YEAR(workdata!A347)</f>
        <v>2024</v>
      </c>
      <c r="B348">
        <v>6</v>
      </c>
      <c r="C348">
        <f>DAY(workdata!A347)</f>
        <v>15</v>
      </c>
      <c r="D348" s="4">
        <v>14.25</v>
      </c>
      <c r="E348">
        <v>1.4259999999999999</v>
      </c>
      <c r="F348">
        <v>1.3979999999999999</v>
      </c>
      <c r="G348">
        <v>1.1719999999999999</v>
      </c>
      <c r="H348">
        <v>-1.952</v>
      </c>
      <c r="I348">
        <v>-3.19</v>
      </c>
      <c r="K348">
        <v>-3.7370000000000001</v>
      </c>
      <c r="L348">
        <v>-3.0070000000000001</v>
      </c>
      <c r="M348">
        <v>-1.321</v>
      </c>
      <c r="N348">
        <v>-3.0219999999999998</v>
      </c>
      <c r="O348">
        <v>-2.5859999999999999</v>
      </c>
      <c r="P348">
        <v>-2.742</v>
      </c>
      <c r="Q348">
        <v>-1.8939999999999999</v>
      </c>
      <c r="R348">
        <v>-3.585</v>
      </c>
      <c r="S348">
        <f t="shared" si="5"/>
        <v>1.3319999999999999</v>
      </c>
    </row>
    <row r="349" spans="1:19">
      <c r="A349">
        <f>YEAR(workdata!A348)</f>
        <v>2024</v>
      </c>
      <c r="B349">
        <v>6</v>
      </c>
      <c r="C349">
        <f>DAY(workdata!A348)</f>
        <v>15</v>
      </c>
      <c r="D349" s="3">
        <v>14.2916666666667</v>
      </c>
      <c r="E349">
        <v>51.26</v>
      </c>
      <c r="F349">
        <v>45.088999999999999</v>
      </c>
      <c r="G349">
        <v>46.359000000000002</v>
      </c>
      <c r="H349">
        <v>318.99700000000001</v>
      </c>
      <c r="I349">
        <v>291.83</v>
      </c>
      <c r="K349">
        <v>339.279</v>
      </c>
      <c r="L349">
        <v>323.70999999999998</v>
      </c>
      <c r="M349">
        <v>222.91300000000001</v>
      </c>
      <c r="N349">
        <v>304.24299999999999</v>
      </c>
      <c r="O349">
        <v>267.49099999999999</v>
      </c>
      <c r="P349">
        <v>301.97699999999998</v>
      </c>
      <c r="Q349">
        <v>88.853999999999999</v>
      </c>
      <c r="R349">
        <v>280.149</v>
      </c>
      <c r="S349">
        <f t="shared" si="5"/>
        <v>47.569333333333333</v>
      </c>
    </row>
    <row r="350" spans="1:19">
      <c r="A350">
        <f>YEAR(workdata!A349)</f>
        <v>2024</v>
      </c>
      <c r="B350">
        <v>6</v>
      </c>
      <c r="C350">
        <f>DAY(workdata!A349)</f>
        <v>15</v>
      </c>
      <c r="D350" s="4">
        <v>14.3333333333333</v>
      </c>
      <c r="E350">
        <v>174.48500000000001</v>
      </c>
      <c r="F350">
        <v>167.828</v>
      </c>
      <c r="G350">
        <v>163.12700000000001</v>
      </c>
      <c r="H350">
        <v>728.06299999999999</v>
      </c>
      <c r="I350">
        <v>723.13400000000001</v>
      </c>
      <c r="K350">
        <v>758.86800000000005</v>
      </c>
      <c r="L350">
        <v>744.44100000000003</v>
      </c>
      <c r="M350">
        <v>731.26800000000003</v>
      </c>
      <c r="N350">
        <v>749.03399999999999</v>
      </c>
      <c r="O350">
        <v>683.95899999999995</v>
      </c>
      <c r="P350">
        <v>744.92899999999997</v>
      </c>
      <c r="Q350">
        <v>729.96299999999997</v>
      </c>
      <c r="R350">
        <v>743.37</v>
      </c>
      <c r="S350">
        <f t="shared" si="5"/>
        <v>168.48</v>
      </c>
    </row>
    <row r="351" spans="1:19">
      <c r="A351">
        <f>YEAR(workdata!A350)</f>
        <v>2024</v>
      </c>
      <c r="B351">
        <v>6</v>
      </c>
      <c r="C351">
        <f>DAY(workdata!A350)</f>
        <v>15</v>
      </c>
      <c r="D351" s="3">
        <v>14.375</v>
      </c>
      <c r="E351">
        <v>566.52800000000002</v>
      </c>
      <c r="F351">
        <v>550.36300000000006</v>
      </c>
      <c r="G351">
        <v>534.35500000000002</v>
      </c>
      <c r="H351">
        <v>2545.654</v>
      </c>
      <c r="I351">
        <v>2535.029</v>
      </c>
      <c r="K351">
        <v>2667.8589999999999</v>
      </c>
      <c r="L351">
        <v>2631.7689999999998</v>
      </c>
      <c r="M351">
        <v>280.82900000000001</v>
      </c>
      <c r="N351">
        <v>2679.3519999999999</v>
      </c>
      <c r="O351">
        <v>2419.5030000000002</v>
      </c>
      <c r="P351">
        <v>2552.2829999999999</v>
      </c>
      <c r="Q351">
        <v>2477.9119999999998</v>
      </c>
      <c r="R351">
        <v>2480.5709999999999</v>
      </c>
      <c r="S351">
        <f t="shared" si="5"/>
        <v>550.41533333333336</v>
      </c>
    </row>
    <row r="352" spans="1:19">
      <c r="A352">
        <f>YEAR(workdata!A351)</f>
        <v>2024</v>
      </c>
      <c r="B352">
        <v>6</v>
      </c>
      <c r="C352">
        <f>DAY(workdata!A351)</f>
        <v>15</v>
      </c>
      <c r="D352" s="4">
        <v>14.4166666666667</v>
      </c>
      <c r="E352">
        <v>723.83199999999999</v>
      </c>
      <c r="F352">
        <v>703.61599999999999</v>
      </c>
      <c r="G352">
        <v>711.83399999999995</v>
      </c>
      <c r="H352">
        <v>3221.8690000000001</v>
      </c>
      <c r="I352">
        <v>3228.8850000000002</v>
      </c>
      <c r="K352">
        <v>3349.9949999999999</v>
      </c>
      <c r="L352">
        <v>3344.3710000000001</v>
      </c>
      <c r="M352">
        <v>31.138999999999999</v>
      </c>
      <c r="N352">
        <v>3359.3960000000002</v>
      </c>
      <c r="O352">
        <v>3151.6320000000001</v>
      </c>
      <c r="P352">
        <v>3304.047</v>
      </c>
      <c r="Q352">
        <v>3245.663</v>
      </c>
      <c r="R352">
        <v>3272.0430000000001</v>
      </c>
      <c r="S352">
        <f t="shared" si="5"/>
        <v>713.09399999999994</v>
      </c>
    </row>
    <row r="353" spans="1:19">
      <c r="A353">
        <f>YEAR(workdata!A352)</f>
        <v>2024</v>
      </c>
      <c r="B353">
        <v>6</v>
      </c>
      <c r="C353">
        <f>DAY(workdata!A352)</f>
        <v>15</v>
      </c>
      <c r="D353" s="3">
        <v>14.4583333333333</v>
      </c>
      <c r="E353">
        <v>887.29600000000005</v>
      </c>
      <c r="F353">
        <v>867.68899999999996</v>
      </c>
      <c r="G353">
        <v>868.58399999999995</v>
      </c>
      <c r="H353">
        <v>31.53</v>
      </c>
      <c r="I353">
        <v>32.265000000000001</v>
      </c>
      <c r="K353">
        <v>15.439</v>
      </c>
      <c r="L353">
        <v>32.384999999999998</v>
      </c>
      <c r="M353">
        <v>13.749000000000001</v>
      </c>
      <c r="N353">
        <v>28.376999999999999</v>
      </c>
      <c r="O353">
        <v>30.670999999999999</v>
      </c>
      <c r="P353">
        <v>30.975000000000001</v>
      </c>
      <c r="Q353">
        <v>27.291</v>
      </c>
      <c r="R353">
        <v>31.341999999999999</v>
      </c>
      <c r="S353">
        <f t="shared" si="5"/>
        <v>874.52300000000002</v>
      </c>
    </row>
    <row r="354" spans="1:19">
      <c r="A354">
        <f>YEAR(workdata!A353)</f>
        <v>2024</v>
      </c>
      <c r="B354">
        <v>6</v>
      </c>
      <c r="C354">
        <f>DAY(workdata!A353)</f>
        <v>15</v>
      </c>
      <c r="D354" s="4">
        <v>14.5</v>
      </c>
      <c r="E354">
        <v>1015.026</v>
      </c>
      <c r="F354">
        <v>989.096</v>
      </c>
      <c r="G354">
        <v>1008.627</v>
      </c>
      <c r="H354">
        <v>4223.7250000000004</v>
      </c>
      <c r="I354">
        <v>4225.5450000000001</v>
      </c>
      <c r="K354">
        <v>3943.029</v>
      </c>
      <c r="L354">
        <v>4382.8220000000001</v>
      </c>
      <c r="M354">
        <v>823.15300000000002</v>
      </c>
      <c r="N354">
        <v>4370.0379999999996</v>
      </c>
      <c r="O354">
        <v>4324.5889999999999</v>
      </c>
      <c r="P354">
        <v>4404.4709999999995</v>
      </c>
      <c r="Q354">
        <v>4345.3760000000002</v>
      </c>
      <c r="R354">
        <v>4383.7629999999999</v>
      </c>
      <c r="S354">
        <f t="shared" si="5"/>
        <v>1004.2496666666666</v>
      </c>
    </row>
    <row r="355" spans="1:19">
      <c r="A355">
        <f>YEAR(workdata!A354)</f>
        <v>2024</v>
      </c>
      <c r="B355">
        <v>6</v>
      </c>
      <c r="C355">
        <f>DAY(workdata!A354)</f>
        <v>15</v>
      </c>
      <c r="D355" s="3">
        <v>14.5416666666667</v>
      </c>
      <c r="E355">
        <v>1035.932</v>
      </c>
      <c r="F355">
        <v>1008.277</v>
      </c>
      <c r="G355">
        <v>1032.127</v>
      </c>
      <c r="H355">
        <v>705.28</v>
      </c>
      <c r="I355">
        <v>754.24400000000003</v>
      </c>
      <c r="K355">
        <v>17.637</v>
      </c>
      <c r="L355">
        <v>789.81399999999996</v>
      </c>
      <c r="M355">
        <v>333.70499999999998</v>
      </c>
      <c r="N355">
        <v>801.25</v>
      </c>
      <c r="O355">
        <v>811.45799999999997</v>
      </c>
      <c r="P355">
        <v>807.81700000000001</v>
      </c>
      <c r="Q355">
        <v>794.98500000000001</v>
      </c>
      <c r="R355">
        <v>794.18600000000004</v>
      </c>
      <c r="S355">
        <f t="shared" si="5"/>
        <v>1025.4453333333333</v>
      </c>
    </row>
    <row r="356" spans="1:19">
      <c r="A356">
        <f>YEAR(workdata!A355)</f>
        <v>2024</v>
      </c>
      <c r="B356">
        <v>6</v>
      </c>
      <c r="C356">
        <f>DAY(workdata!A355)</f>
        <v>15</v>
      </c>
      <c r="D356" s="4">
        <v>14.5833333333333</v>
      </c>
      <c r="E356">
        <v>1024.482</v>
      </c>
      <c r="F356">
        <v>995.46299999999997</v>
      </c>
      <c r="G356">
        <v>1024.172</v>
      </c>
      <c r="H356">
        <v>16.308</v>
      </c>
      <c r="I356">
        <v>17.303999999999998</v>
      </c>
      <c r="K356">
        <v>-0.13400000000000001</v>
      </c>
      <c r="L356">
        <v>17.132000000000001</v>
      </c>
      <c r="M356">
        <v>15.791</v>
      </c>
      <c r="N356">
        <v>17.12</v>
      </c>
      <c r="O356">
        <v>16.350000000000001</v>
      </c>
      <c r="P356">
        <v>16.687000000000001</v>
      </c>
      <c r="Q356">
        <v>17.87</v>
      </c>
      <c r="R356">
        <v>17.224</v>
      </c>
      <c r="S356">
        <f t="shared" si="5"/>
        <v>1014.7056666666667</v>
      </c>
    </row>
    <row r="357" spans="1:19">
      <c r="A357">
        <f>YEAR(workdata!A356)</f>
        <v>2024</v>
      </c>
      <c r="B357">
        <v>6</v>
      </c>
      <c r="C357">
        <f>DAY(workdata!A356)</f>
        <v>15</v>
      </c>
      <c r="D357" s="3">
        <v>14.625</v>
      </c>
      <c r="E357">
        <v>1041.4690000000001</v>
      </c>
      <c r="F357">
        <v>1011.179</v>
      </c>
      <c r="G357">
        <v>1038.575</v>
      </c>
      <c r="H357">
        <v>16.076000000000001</v>
      </c>
      <c r="I357">
        <v>16.462</v>
      </c>
      <c r="K357">
        <v>0</v>
      </c>
      <c r="L357">
        <v>15.265000000000001</v>
      </c>
      <c r="M357">
        <v>13.789</v>
      </c>
      <c r="N357">
        <v>16.341999999999999</v>
      </c>
      <c r="O357">
        <v>16.393000000000001</v>
      </c>
      <c r="P357">
        <v>14.962999999999999</v>
      </c>
      <c r="Q357">
        <v>9.1790000000000003</v>
      </c>
      <c r="R357">
        <v>15.994</v>
      </c>
      <c r="S357">
        <f t="shared" si="5"/>
        <v>1030.4076666666667</v>
      </c>
    </row>
    <row r="358" spans="1:19">
      <c r="A358">
        <f>YEAR(workdata!A357)</f>
        <v>2024</v>
      </c>
      <c r="B358">
        <v>6</v>
      </c>
      <c r="C358">
        <f>DAY(workdata!A357)</f>
        <v>15</v>
      </c>
      <c r="D358" s="4">
        <v>14.6666666666667</v>
      </c>
      <c r="E358">
        <v>1012.833</v>
      </c>
      <c r="F358">
        <v>992.798</v>
      </c>
      <c r="G358">
        <v>1012.942</v>
      </c>
      <c r="H358">
        <v>15.493</v>
      </c>
      <c r="I358">
        <v>17.079000000000001</v>
      </c>
      <c r="J358">
        <v>-2.82</v>
      </c>
      <c r="K358">
        <v>0</v>
      </c>
      <c r="L358">
        <v>15.101000000000001</v>
      </c>
      <c r="M358">
        <v>12.702999999999999</v>
      </c>
      <c r="N358">
        <v>14.393000000000001</v>
      </c>
      <c r="O358">
        <v>15.853</v>
      </c>
      <c r="P358">
        <v>16.617999999999999</v>
      </c>
      <c r="Q358">
        <v>15.175000000000001</v>
      </c>
      <c r="R358">
        <v>16.22</v>
      </c>
      <c r="S358">
        <f t="shared" si="5"/>
        <v>1006.1909999999999</v>
      </c>
    </row>
    <row r="359" spans="1:19">
      <c r="A359">
        <f>YEAR(workdata!A358)</f>
        <v>2024</v>
      </c>
      <c r="B359">
        <v>6</v>
      </c>
      <c r="C359">
        <f>DAY(workdata!A358)</f>
        <v>15</v>
      </c>
      <c r="D359" s="3">
        <v>14.7083333333333</v>
      </c>
      <c r="E359">
        <v>1018.934</v>
      </c>
      <c r="F359">
        <v>1009.141</v>
      </c>
      <c r="G359">
        <v>1017.106</v>
      </c>
      <c r="H359">
        <v>15.516999999999999</v>
      </c>
      <c r="I359">
        <v>15.539</v>
      </c>
      <c r="J359">
        <v>15.923999999999999</v>
      </c>
      <c r="K359">
        <v>-0.41099999999999998</v>
      </c>
      <c r="L359">
        <v>16.036000000000001</v>
      </c>
      <c r="M359">
        <v>11.49</v>
      </c>
      <c r="N359">
        <v>14.071</v>
      </c>
      <c r="O359">
        <v>15.826000000000001</v>
      </c>
      <c r="P359">
        <v>15.287000000000001</v>
      </c>
      <c r="Q359">
        <v>14.744999999999999</v>
      </c>
      <c r="R359">
        <v>15.920999999999999</v>
      </c>
      <c r="S359">
        <f t="shared" si="5"/>
        <v>1015.0603333333332</v>
      </c>
    </row>
    <row r="360" spans="1:19">
      <c r="A360">
        <f>YEAR(workdata!A359)</f>
        <v>2024</v>
      </c>
      <c r="B360">
        <v>6</v>
      </c>
      <c r="C360">
        <f>DAY(workdata!A359)</f>
        <v>15</v>
      </c>
      <c r="D360" s="4">
        <v>14.75</v>
      </c>
      <c r="E360">
        <v>977.54399999999998</v>
      </c>
      <c r="F360">
        <v>968.56799999999998</v>
      </c>
      <c r="G360">
        <v>969.28399999999999</v>
      </c>
      <c r="H360">
        <v>4102.6710000000003</v>
      </c>
      <c r="I360">
        <v>4122.79</v>
      </c>
      <c r="J360">
        <v>4259.3810000000003</v>
      </c>
      <c r="K360">
        <v>0</v>
      </c>
      <c r="L360">
        <v>4255.2969999999996</v>
      </c>
      <c r="M360">
        <v>4205.6869999999999</v>
      </c>
      <c r="N360">
        <v>4307.1090000000004</v>
      </c>
      <c r="O360">
        <v>4045.7089999999998</v>
      </c>
      <c r="P360">
        <v>4238.4489999999996</v>
      </c>
      <c r="Q360">
        <v>4171.3029999999999</v>
      </c>
      <c r="R360">
        <v>4254.5230000000001</v>
      </c>
      <c r="S360">
        <f t="shared" si="5"/>
        <v>971.79866666666669</v>
      </c>
    </row>
    <row r="361" spans="1:19">
      <c r="A361">
        <f>YEAR(workdata!A360)</f>
        <v>2024</v>
      </c>
      <c r="B361">
        <v>6</v>
      </c>
      <c r="C361">
        <f>DAY(workdata!A360)</f>
        <v>15</v>
      </c>
      <c r="D361" s="3">
        <v>14.7916666666667</v>
      </c>
      <c r="E361">
        <v>881.32500000000005</v>
      </c>
      <c r="F361">
        <v>881.04200000000003</v>
      </c>
      <c r="G361">
        <v>881.06299999999999</v>
      </c>
      <c r="H361">
        <v>3672.15</v>
      </c>
      <c r="I361">
        <v>3689.8310000000001</v>
      </c>
      <c r="J361">
        <v>3848.9749999999999</v>
      </c>
      <c r="K361">
        <v>0</v>
      </c>
      <c r="L361">
        <v>3849.8420000000001</v>
      </c>
      <c r="M361">
        <v>3772.5650000000001</v>
      </c>
      <c r="N361">
        <v>3825.8040000000001</v>
      </c>
      <c r="O361">
        <v>3644.2820000000002</v>
      </c>
      <c r="P361">
        <v>3760.4639999999999</v>
      </c>
      <c r="Q361">
        <v>3750.9740000000002</v>
      </c>
      <c r="R361">
        <v>3771.61</v>
      </c>
      <c r="S361">
        <f t="shared" si="5"/>
        <v>881.14333333333343</v>
      </c>
    </row>
    <row r="362" spans="1:19">
      <c r="A362">
        <f>YEAR(workdata!A361)</f>
        <v>2024</v>
      </c>
      <c r="B362">
        <v>6</v>
      </c>
      <c r="C362">
        <f>DAY(workdata!A361)</f>
        <v>15</v>
      </c>
      <c r="D362" s="4">
        <v>14.8333333333333</v>
      </c>
      <c r="E362">
        <v>464.69799999999998</v>
      </c>
      <c r="F362">
        <v>511.76299999999998</v>
      </c>
      <c r="G362">
        <v>499.44600000000003</v>
      </c>
      <c r="H362">
        <v>1797.4960000000001</v>
      </c>
      <c r="I362">
        <v>1848.114</v>
      </c>
      <c r="J362">
        <v>1986.3140000000001</v>
      </c>
      <c r="K362">
        <v>0</v>
      </c>
      <c r="L362">
        <v>1993.325</v>
      </c>
      <c r="M362">
        <v>1801.78</v>
      </c>
      <c r="N362">
        <v>1850.579</v>
      </c>
      <c r="O362">
        <v>1979.2059999999999</v>
      </c>
      <c r="P362">
        <v>1932.2349999999999</v>
      </c>
      <c r="Q362">
        <v>1901.713</v>
      </c>
      <c r="R362">
        <v>1898.6690000000001</v>
      </c>
      <c r="S362">
        <f t="shared" si="5"/>
        <v>491.96900000000005</v>
      </c>
    </row>
    <row r="363" spans="1:19">
      <c r="A363">
        <f>YEAR(workdata!A362)</f>
        <v>2024</v>
      </c>
      <c r="B363">
        <v>6</v>
      </c>
      <c r="C363">
        <f>DAY(workdata!A362)</f>
        <v>15</v>
      </c>
      <c r="D363" s="3">
        <v>14.875</v>
      </c>
      <c r="E363">
        <v>71.268000000000001</v>
      </c>
      <c r="F363">
        <v>82.796999999999997</v>
      </c>
      <c r="G363">
        <v>71.902000000000001</v>
      </c>
      <c r="H363">
        <v>236.63</v>
      </c>
      <c r="I363">
        <v>221.28800000000001</v>
      </c>
      <c r="J363">
        <v>271.87299999999999</v>
      </c>
      <c r="K363">
        <v>-0.33400000000000002</v>
      </c>
      <c r="L363">
        <v>287.11</v>
      </c>
      <c r="M363">
        <v>230.10900000000001</v>
      </c>
      <c r="N363">
        <v>243.072</v>
      </c>
      <c r="O363">
        <v>266.50200000000001</v>
      </c>
      <c r="P363">
        <v>256.49200000000002</v>
      </c>
      <c r="Q363">
        <v>238.53700000000001</v>
      </c>
      <c r="R363">
        <v>232.03299999999999</v>
      </c>
      <c r="S363">
        <f t="shared" si="5"/>
        <v>75.322333333333333</v>
      </c>
    </row>
    <row r="364" spans="1:19">
      <c r="A364">
        <f>YEAR(workdata!A363)</f>
        <v>2024</v>
      </c>
      <c r="B364">
        <v>6</v>
      </c>
      <c r="C364">
        <f>DAY(workdata!A363)</f>
        <v>15</v>
      </c>
      <c r="D364" s="4">
        <v>14.9166666666667</v>
      </c>
      <c r="E364">
        <v>0.35499999999999998</v>
      </c>
      <c r="F364">
        <v>0.52600000000000002</v>
      </c>
      <c r="G364">
        <v>0.39</v>
      </c>
      <c r="H364">
        <v>-1.649</v>
      </c>
      <c r="I364">
        <v>-1.22</v>
      </c>
      <c r="J364">
        <v>-5.6879999999999997</v>
      </c>
      <c r="K364">
        <v>-0.41299999999999998</v>
      </c>
      <c r="L364">
        <v>-5.6449999999999996</v>
      </c>
      <c r="M364">
        <v>-5.407</v>
      </c>
      <c r="N364">
        <v>-5.0209999999999999</v>
      </c>
      <c r="O364">
        <v>-0.91900000000000004</v>
      </c>
      <c r="P364">
        <v>-4.9189999999999996</v>
      </c>
      <c r="Q364">
        <v>-0.35899999999999999</v>
      </c>
      <c r="R364">
        <v>-5.8410000000000002</v>
      </c>
      <c r="S364">
        <f t="shared" si="5"/>
        <v>0.42366666666666664</v>
      </c>
    </row>
    <row r="365" spans="1:19">
      <c r="A365">
        <f>YEAR(workdata!A364)</f>
        <v>2024</v>
      </c>
      <c r="B365">
        <v>6</v>
      </c>
      <c r="C365">
        <f>DAY(workdata!A364)</f>
        <v>15</v>
      </c>
      <c r="D365" s="3">
        <v>14.9583333333333</v>
      </c>
      <c r="E365">
        <v>-0.104</v>
      </c>
      <c r="F365">
        <v>-0.109</v>
      </c>
      <c r="G365">
        <v>-0.13800000000000001</v>
      </c>
      <c r="H365">
        <v>-0.4</v>
      </c>
      <c r="I365">
        <v>-0.25700000000000001</v>
      </c>
      <c r="J365">
        <v>-4.4690000000000003</v>
      </c>
      <c r="K365">
        <v>-0.81100000000000005</v>
      </c>
      <c r="L365">
        <v>0</v>
      </c>
      <c r="M365">
        <v>0</v>
      </c>
      <c r="N365">
        <v>0</v>
      </c>
      <c r="O365">
        <v>-0.59799999999999998</v>
      </c>
      <c r="P365">
        <v>0</v>
      </c>
      <c r="Q365">
        <v>-0.56799999999999995</v>
      </c>
      <c r="R365">
        <v>0</v>
      </c>
      <c r="S365">
        <f t="shared" si="5"/>
        <v>-0.11699999999999999</v>
      </c>
    </row>
    <row r="366" spans="1:19">
      <c r="A366">
        <f>YEAR(workdata!A365)</f>
        <v>2024</v>
      </c>
      <c r="B366">
        <v>6</v>
      </c>
      <c r="C366">
        <f>DAY(workdata!A365)</f>
        <v>16</v>
      </c>
      <c r="D366" s="4">
        <v>15</v>
      </c>
      <c r="E366">
        <v>-0.13500000000000001</v>
      </c>
      <c r="F366">
        <v>-0.19500000000000001</v>
      </c>
      <c r="G366">
        <v>-0.156</v>
      </c>
      <c r="H366">
        <v>0</v>
      </c>
      <c r="I366">
        <v>-0.313</v>
      </c>
      <c r="J366">
        <v>0</v>
      </c>
      <c r="K366">
        <v>-0.35699999999999998</v>
      </c>
      <c r="L366">
        <v>-0.5</v>
      </c>
      <c r="M366">
        <v>-0.47899999999999998</v>
      </c>
      <c r="N366">
        <v>-0.35499999999999998</v>
      </c>
      <c r="O366">
        <v>-0.41799999999999998</v>
      </c>
      <c r="P366">
        <v>-0.498</v>
      </c>
      <c r="Q366">
        <v>-0.85799999999999998</v>
      </c>
      <c r="R366">
        <v>-0.433</v>
      </c>
      <c r="S366">
        <f t="shared" si="5"/>
        <v>-0.16200000000000001</v>
      </c>
    </row>
    <row r="367" spans="1:19">
      <c r="A367">
        <f>YEAR(workdata!A366)</f>
        <v>2024</v>
      </c>
      <c r="B367">
        <v>6</v>
      </c>
      <c r="C367">
        <f>DAY(workdata!A366)</f>
        <v>16</v>
      </c>
      <c r="D367" s="3">
        <v>15.0416666666667</v>
      </c>
      <c r="E367">
        <v>-3.7999999999999999E-2</v>
      </c>
      <c r="F367">
        <v>0.106</v>
      </c>
      <c r="G367">
        <v>7.5999999999999998E-2</v>
      </c>
      <c r="H367">
        <v>-0.501</v>
      </c>
      <c r="I367">
        <v>-0.46400000000000002</v>
      </c>
      <c r="J367">
        <v>-0.78</v>
      </c>
      <c r="K367">
        <v>-0.60199999999999998</v>
      </c>
      <c r="L367">
        <v>-0.72499999999999998</v>
      </c>
      <c r="M367">
        <v>-0.64200000000000002</v>
      </c>
      <c r="N367">
        <v>-0.52300000000000002</v>
      </c>
      <c r="O367">
        <v>-0.73699999999999999</v>
      </c>
      <c r="P367">
        <v>-0.69099999999999995</v>
      </c>
      <c r="Q367">
        <v>-2.3E-2</v>
      </c>
      <c r="R367">
        <v>-0.66800000000000004</v>
      </c>
      <c r="S367">
        <f t="shared" si="5"/>
        <v>4.8000000000000008E-2</v>
      </c>
    </row>
    <row r="368" spans="1:19">
      <c r="A368">
        <f>YEAR(workdata!A367)</f>
        <v>2024</v>
      </c>
      <c r="B368">
        <v>6</v>
      </c>
      <c r="C368">
        <f>DAY(workdata!A367)</f>
        <v>16</v>
      </c>
      <c r="D368" s="4">
        <v>15.0833333333333</v>
      </c>
      <c r="E368">
        <v>-0.14399999999999999</v>
      </c>
      <c r="F368">
        <v>-0.16700000000000001</v>
      </c>
      <c r="G368">
        <v>-0.15</v>
      </c>
      <c r="H368">
        <v>-0.53400000000000003</v>
      </c>
      <c r="I368">
        <v>-0.74099999999999999</v>
      </c>
      <c r="J368">
        <v>-1.1100000000000001</v>
      </c>
      <c r="K368">
        <v>-0.95899999999999996</v>
      </c>
      <c r="L368">
        <v>-1.25</v>
      </c>
      <c r="M368">
        <v>-0.78300000000000003</v>
      </c>
      <c r="N368">
        <v>-0.85799999999999998</v>
      </c>
      <c r="O368">
        <v>-0.73599999999999999</v>
      </c>
      <c r="P368">
        <v>-1.2170000000000001</v>
      </c>
      <c r="Q368">
        <v>-0.89200000000000002</v>
      </c>
      <c r="R368">
        <v>-0.91400000000000003</v>
      </c>
      <c r="S368">
        <f t="shared" si="5"/>
        <v>-0.15366666666666665</v>
      </c>
    </row>
    <row r="369" spans="1:19">
      <c r="A369">
        <f>YEAR(workdata!A368)</f>
        <v>2024</v>
      </c>
      <c r="B369">
        <v>6</v>
      </c>
      <c r="C369">
        <f>DAY(workdata!A368)</f>
        <v>16</v>
      </c>
      <c r="D369" s="3">
        <v>15.125</v>
      </c>
      <c r="E369">
        <v>-0.20799999999999999</v>
      </c>
      <c r="F369">
        <v>-0.19400000000000001</v>
      </c>
      <c r="G369">
        <v>-0.18099999999999999</v>
      </c>
      <c r="H369">
        <v>-0.66</v>
      </c>
      <c r="I369">
        <v>-1.214</v>
      </c>
      <c r="J369">
        <v>-1.3540000000000001</v>
      </c>
      <c r="K369">
        <v>-1.048</v>
      </c>
      <c r="L369">
        <v>-1.52</v>
      </c>
      <c r="M369">
        <v>-1</v>
      </c>
      <c r="N369">
        <v>-1.306</v>
      </c>
      <c r="O369">
        <v>-0.96599999999999997</v>
      </c>
      <c r="P369">
        <v>-1.27</v>
      </c>
      <c r="Q369">
        <v>-1.093</v>
      </c>
      <c r="R369">
        <v>-1.1160000000000001</v>
      </c>
      <c r="S369">
        <f t="shared" si="5"/>
        <v>-0.19433333333333333</v>
      </c>
    </row>
    <row r="370" spans="1:19">
      <c r="A370">
        <f>YEAR(workdata!A369)</f>
        <v>2024</v>
      </c>
      <c r="B370">
        <v>6</v>
      </c>
      <c r="C370">
        <f>DAY(workdata!A369)</f>
        <v>16</v>
      </c>
      <c r="D370" s="4">
        <v>15.1666666666667</v>
      </c>
      <c r="E370">
        <v>-0.17599999999999999</v>
      </c>
      <c r="F370">
        <v>-0.123</v>
      </c>
      <c r="G370">
        <v>-0.17</v>
      </c>
      <c r="H370">
        <v>-0.79400000000000004</v>
      </c>
      <c r="I370">
        <v>-1.157</v>
      </c>
      <c r="J370">
        <v>-1.4019999999999999</v>
      </c>
      <c r="K370">
        <v>-1.0820000000000001</v>
      </c>
      <c r="L370">
        <v>-1.032</v>
      </c>
      <c r="M370">
        <v>-1.032</v>
      </c>
      <c r="N370">
        <v>-1.228</v>
      </c>
      <c r="O370">
        <v>-1.145</v>
      </c>
      <c r="P370">
        <v>-0.89900000000000002</v>
      </c>
      <c r="Q370">
        <v>0</v>
      </c>
      <c r="R370">
        <v>-1.395</v>
      </c>
      <c r="S370">
        <f t="shared" si="5"/>
        <v>-0.15633333333333332</v>
      </c>
    </row>
    <row r="371" spans="1:19">
      <c r="A371">
        <f>YEAR(workdata!A370)</f>
        <v>2024</v>
      </c>
      <c r="B371">
        <v>6</v>
      </c>
      <c r="C371">
        <f>DAY(workdata!A370)</f>
        <v>16</v>
      </c>
      <c r="D371" s="3">
        <v>15.2083333333333</v>
      </c>
      <c r="E371">
        <v>-0.17799999999999999</v>
      </c>
      <c r="F371">
        <v>-0.104</v>
      </c>
      <c r="G371">
        <v>-0.16700000000000001</v>
      </c>
      <c r="H371">
        <v>-0.85299999999999998</v>
      </c>
      <c r="I371">
        <v>-1.026</v>
      </c>
      <c r="J371">
        <v>-1.4930000000000001</v>
      </c>
      <c r="K371">
        <v>-1.137</v>
      </c>
      <c r="L371">
        <v>-1.3140000000000001</v>
      </c>
      <c r="M371">
        <v>-1.0860000000000001</v>
      </c>
      <c r="N371">
        <v>-1.1819999999999999</v>
      </c>
      <c r="O371">
        <v>-1.254</v>
      </c>
      <c r="P371">
        <v>-1.1539999999999999</v>
      </c>
      <c r="Q371">
        <v>-1.25</v>
      </c>
      <c r="R371">
        <v>-1.4179999999999999</v>
      </c>
      <c r="S371">
        <f t="shared" si="5"/>
        <v>-0.14966666666666664</v>
      </c>
    </row>
    <row r="372" spans="1:19">
      <c r="A372">
        <f>YEAR(workdata!A371)</f>
        <v>2024</v>
      </c>
      <c r="B372">
        <v>6</v>
      </c>
      <c r="C372">
        <f>DAY(workdata!A371)</f>
        <v>16</v>
      </c>
      <c r="D372" s="4">
        <v>15.25</v>
      </c>
      <c r="E372">
        <v>0.84799999999999998</v>
      </c>
      <c r="F372">
        <v>0.78400000000000003</v>
      </c>
      <c r="G372">
        <v>0.75700000000000001</v>
      </c>
      <c r="H372">
        <v>-2.0110000000000001</v>
      </c>
      <c r="I372">
        <v>-2.5790000000000002</v>
      </c>
      <c r="J372">
        <v>-1.2869999999999999</v>
      </c>
      <c r="K372">
        <v>-1.149</v>
      </c>
      <c r="L372">
        <v>-1.089</v>
      </c>
      <c r="M372">
        <v>-1.087</v>
      </c>
      <c r="N372">
        <v>-1.278</v>
      </c>
      <c r="O372">
        <v>-0.73599999999999999</v>
      </c>
      <c r="P372">
        <v>-1.5529999999999999</v>
      </c>
      <c r="Q372">
        <v>-1.3959999999999999</v>
      </c>
      <c r="R372">
        <v>-1.2609999999999999</v>
      </c>
      <c r="S372">
        <f t="shared" si="5"/>
        <v>0.79633333333333345</v>
      </c>
    </row>
    <row r="373" spans="1:19">
      <c r="A373">
        <f>YEAR(workdata!A372)</f>
        <v>2024</v>
      </c>
      <c r="B373">
        <v>6</v>
      </c>
      <c r="C373">
        <f>DAY(workdata!A372)</f>
        <v>16</v>
      </c>
      <c r="D373" s="3">
        <v>15.2916666666667</v>
      </c>
      <c r="E373">
        <v>76.058999999999997</v>
      </c>
      <c r="F373">
        <v>61.368000000000002</v>
      </c>
      <c r="G373">
        <v>63.436</v>
      </c>
      <c r="H373">
        <v>334.83499999999998</v>
      </c>
      <c r="I373">
        <v>293.63400000000001</v>
      </c>
      <c r="J373">
        <v>72.451999999999998</v>
      </c>
      <c r="K373">
        <v>99.64</v>
      </c>
      <c r="L373">
        <v>17.981999999999999</v>
      </c>
      <c r="M373">
        <v>126.89100000000001</v>
      </c>
      <c r="N373">
        <v>15.481999999999999</v>
      </c>
      <c r="O373">
        <v>71.472999999999999</v>
      </c>
      <c r="P373">
        <v>28.047999999999998</v>
      </c>
      <c r="Q373">
        <v>-0.56000000000000005</v>
      </c>
      <c r="R373">
        <v>106.49</v>
      </c>
      <c r="S373">
        <f t="shared" si="5"/>
        <v>66.954333333333338</v>
      </c>
    </row>
    <row r="374" spans="1:19">
      <c r="A374">
        <f>YEAR(workdata!A373)</f>
        <v>2024</v>
      </c>
      <c r="B374">
        <v>6</v>
      </c>
      <c r="C374">
        <f>DAY(workdata!A373)</f>
        <v>16</v>
      </c>
      <c r="D374" s="4">
        <v>15.3333333333333</v>
      </c>
      <c r="E374">
        <v>545.88400000000001</v>
      </c>
      <c r="F374">
        <v>568.99199999999996</v>
      </c>
      <c r="G374">
        <v>490.72800000000001</v>
      </c>
      <c r="H374">
        <v>1667.9770000000001</v>
      </c>
      <c r="I374">
        <v>1588.3869999999999</v>
      </c>
      <c r="J374">
        <v>1626.211</v>
      </c>
      <c r="K374">
        <v>1737.8409999999999</v>
      </c>
      <c r="L374">
        <v>1613.251</v>
      </c>
      <c r="M374">
        <v>1347.9079999999999</v>
      </c>
      <c r="N374">
        <v>1703.9760000000001</v>
      </c>
      <c r="O374">
        <v>1411.9269999999999</v>
      </c>
      <c r="P374">
        <v>1703.587</v>
      </c>
      <c r="Q374">
        <v>1074.482</v>
      </c>
      <c r="R374">
        <v>1721.5740000000001</v>
      </c>
      <c r="S374">
        <f t="shared" si="5"/>
        <v>535.20133333333331</v>
      </c>
    </row>
    <row r="375" spans="1:19">
      <c r="A375">
        <f>YEAR(workdata!A374)</f>
        <v>2024</v>
      </c>
      <c r="B375">
        <v>6</v>
      </c>
      <c r="C375">
        <f>DAY(workdata!A374)</f>
        <v>16</v>
      </c>
      <c r="D375" s="3">
        <v>15.375</v>
      </c>
      <c r="E375">
        <v>884.06200000000001</v>
      </c>
      <c r="F375">
        <v>870.54700000000003</v>
      </c>
      <c r="G375">
        <v>865.14700000000005</v>
      </c>
      <c r="H375">
        <v>22.901</v>
      </c>
      <c r="I375">
        <v>26.896999999999998</v>
      </c>
      <c r="J375">
        <v>25.937000000000001</v>
      </c>
      <c r="K375">
        <v>7.9909999999999997</v>
      </c>
      <c r="L375">
        <v>27.210999999999999</v>
      </c>
      <c r="M375">
        <v>9.3420000000000005</v>
      </c>
      <c r="N375">
        <v>28.292000000000002</v>
      </c>
      <c r="O375">
        <v>25.177</v>
      </c>
      <c r="P375">
        <v>26.776</v>
      </c>
      <c r="Q375">
        <v>23.032</v>
      </c>
      <c r="R375">
        <v>24.678999999999998</v>
      </c>
      <c r="S375">
        <f t="shared" si="5"/>
        <v>873.25199999999995</v>
      </c>
    </row>
    <row r="376" spans="1:19">
      <c r="A376">
        <f>YEAR(workdata!A375)</f>
        <v>2024</v>
      </c>
      <c r="B376">
        <v>6</v>
      </c>
      <c r="C376">
        <f>DAY(workdata!A375)</f>
        <v>16</v>
      </c>
      <c r="D376" s="4">
        <v>15.4166666666667</v>
      </c>
      <c r="E376">
        <v>967.40099999999995</v>
      </c>
      <c r="F376">
        <v>951.72400000000005</v>
      </c>
      <c r="G376">
        <v>953.11400000000003</v>
      </c>
      <c r="H376">
        <v>15.584</v>
      </c>
      <c r="I376">
        <v>16.260999999999999</v>
      </c>
      <c r="J376">
        <v>15.574999999999999</v>
      </c>
      <c r="K376">
        <v>-0.22700000000000001</v>
      </c>
      <c r="L376">
        <v>15.215999999999999</v>
      </c>
      <c r="M376">
        <v>15.840999999999999</v>
      </c>
      <c r="N376">
        <v>15.551</v>
      </c>
      <c r="O376">
        <v>16.148</v>
      </c>
      <c r="P376">
        <v>15.948</v>
      </c>
      <c r="Q376">
        <v>15.59</v>
      </c>
      <c r="R376">
        <v>16.2</v>
      </c>
      <c r="S376">
        <f t="shared" si="5"/>
        <v>957.41300000000001</v>
      </c>
    </row>
    <row r="377" spans="1:19">
      <c r="A377">
        <f>YEAR(workdata!A376)</f>
        <v>2024</v>
      </c>
      <c r="B377">
        <v>6</v>
      </c>
      <c r="C377">
        <f>DAY(workdata!A376)</f>
        <v>16</v>
      </c>
      <c r="D377" s="3">
        <v>15.4583333333333</v>
      </c>
      <c r="E377">
        <v>999.38900000000001</v>
      </c>
      <c r="F377">
        <v>982.26900000000001</v>
      </c>
      <c r="G377">
        <v>990.75099999999998</v>
      </c>
      <c r="H377">
        <v>16.045000000000002</v>
      </c>
      <c r="I377">
        <v>16.574000000000002</v>
      </c>
      <c r="J377">
        <v>15.602</v>
      </c>
      <c r="K377">
        <v>-0.48299999999999998</v>
      </c>
      <c r="L377">
        <v>15.462</v>
      </c>
      <c r="M377">
        <v>14.512</v>
      </c>
      <c r="N377">
        <v>14.180999999999999</v>
      </c>
      <c r="O377">
        <v>16.027999999999999</v>
      </c>
      <c r="P377">
        <v>15.907999999999999</v>
      </c>
      <c r="Q377">
        <v>14.433999999999999</v>
      </c>
      <c r="R377">
        <v>14.426</v>
      </c>
      <c r="S377">
        <f t="shared" si="5"/>
        <v>990.80299999999988</v>
      </c>
    </row>
    <row r="378" spans="1:19">
      <c r="A378">
        <f>YEAR(workdata!A377)</f>
        <v>2024</v>
      </c>
      <c r="B378">
        <v>6</v>
      </c>
      <c r="C378">
        <f>DAY(workdata!A377)</f>
        <v>16</v>
      </c>
      <c r="D378" s="4">
        <v>15.5</v>
      </c>
      <c r="E378">
        <v>1003.662</v>
      </c>
      <c r="F378">
        <v>981.13599999999997</v>
      </c>
      <c r="G378">
        <v>998.04200000000003</v>
      </c>
      <c r="H378">
        <v>16.378</v>
      </c>
      <c r="I378">
        <v>15.223000000000001</v>
      </c>
      <c r="J378">
        <v>16.09</v>
      </c>
      <c r="K378">
        <v>-0.57599999999999996</v>
      </c>
      <c r="L378">
        <v>15.962</v>
      </c>
      <c r="M378">
        <v>15.807</v>
      </c>
      <c r="N378">
        <v>15.141</v>
      </c>
      <c r="O378">
        <v>15.824</v>
      </c>
      <c r="P378">
        <v>14.545</v>
      </c>
      <c r="Q378">
        <v>14.29</v>
      </c>
      <c r="R378">
        <v>15.176</v>
      </c>
      <c r="S378">
        <f t="shared" si="5"/>
        <v>994.28000000000009</v>
      </c>
    </row>
    <row r="379" spans="1:19">
      <c r="A379">
        <f>YEAR(workdata!A378)</f>
        <v>2024</v>
      </c>
      <c r="B379">
        <v>6</v>
      </c>
      <c r="C379">
        <f>DAY(workdata!A378)</f>
        <v>16</v>
      </c>
      <c r="D379" s="3">
        <v>15.5416666666667</v>
      </c>
      <c r="E379">
        <v>1000.0650000000001</v>
      </c>
      <c r="F379">
        <v>974.13300000000004</v>
      </c>
      <c r="G379">
        <v>996.56399999999996</v>
      </c>
      <c r="H379">
        <v>15.041</v>
      </c>
      <c r="I379">
        <v>14.622</v>
      </c>
      <c r="J379">
        <v>15.721</v>
      </c>
      <c r="K379">
        <v>-0.51700000000000002</v>
      </c>
      <c r="L379">
        <v>15.367000000000001</v>
      </c>
      <c r="M379">
        <v>15.346</v>
      </c>
      <c r="N379">
        <v>15.18</v>
      </c>
      <c r="O379">
        <v>16.202999999999999</v>
      </c>
      <c r="P379">
        <v>15.199</v>
      </c>
      <c r="Q379">
        <v>15.3</v>
      </c>
      <c r="R379">
        <v>14.297000000000001</v>
      </c>
      <c r="S379">
        <f t="shared" si="5"/>
        <v>990.25400000000002</v>
      </c>
    </row>
    <row r="380" spans="1:19">
      <c r="A380">
        <f>YEAR(workdata!A379)</f>
        <v>2024</v>
      </c>
      <c r="B380">
        <v>6</v>
      </c>
      <c r="C380">
        <f>DAY(workdata!A379)</f>
        <v>16</v>
      </c>
      <c r="D380" s="4">
        <v>15.5833333333333</v>
      </c>
      <c r="E380">
        <v>994.15700000000004</v>
      </c>
      <c r="F380">
        <v>965.91499999999996</v>
      </c>
      <c r="G380">
        <v>991.10699999999997</v>
      </c>
      <c r="H380">
        <v>14.541</v>
      </c>
      <c r="I380">
        <v>14.858000000000001</v>
      </c>
      <c r="J380">
        <v>15.036</v>
      </c>
      <c r="K380">
        <v>-0.14599999999999999</v>
      </c>
      <c r="L380">
        <v>15.083</v>
      </c>
      <c r="M380">
        <v>14.951000000000001</v>
      </c>
      <c r="N380">
        <v>15.896000000000001</v>
      </c>
      <c r="O380">
        <v>16.356000000000002</v>
      </c>
      <c r="P380">
        <v>16.087</v>
      </c>
      <c r="Q380">
        <v>14.225</v>
      </c>
      <c r="R380">
        <v>14.9</v>
      </c>
      <c r="S380">
        <f t="shared" si="5"/>
        <v>983.7263333333334</v>
      </c>
    </row>
    <row r="381" spans="1:19">
      <c r="A381">
        <f>YEAR(workdata!A380)</f>
        <v>2024</v>
      </c>
      <c r="B381">
        <v>6</v>
      </c>
      <c r="C381">
        <f>DAY(workdata!A380)</f>
        <v>16</v>
      </c>
      <c r="D381" s="3">
        <v>15.625</v>
      </c>
      <c r="E381">
        <v>1006.194</v>
      </c>
      <c r="F381">
        <v>980.86699999999996</v>
      </c>
      <c r="G381">
        <v>1003.342</v>
      </c>
      <c r="H381">
        <v>15.413</v>
      </c>
      <c r="I381">
        <v>16.228999999999999</v>
      </c>
      <c r="J381">
        <v>15.204000000000001</v>
      </c>
      <c r="K381">
        <v>0</v>
      </c>
      <c r="L381">
        <v>14.999000000000001</v>
      </c>
      <c r="M381">
        <v>15.305999999999999</v>
      </c>
      <c r="N381">
        <v>14.954000000000001</v>
      </c>
      <c r="O381">
        <v>15.352</v>
      </c>
      <c r="P381">
        <v>14.866</v>
      </c>
      <c r="Q381">
        <v>15.648</v>
      </c>
      <c r="R381">
        <v>15.411</v>
      </c>
      <c r="S381">
        <f t="shared" si="5"/>
        <v>996.80099999999993</v>
      </c>
    </row>
    <row r="382" spans="1:19">
      <c r="A382">
        <f>YEAR(workdata!A381)</f>
        <v>2024</v>
      </c>
      <c r="B382">
        <v>6</v>
      </c>
      <c r="C382">
        <f>DAY(workdata!A381)</f>
        <v>16</v>
      </c>
      <c r="D382" s="4">
        <v>15.6666666666667</v>
      </c>
      <c r="E382">
        <v>1006.729</v>
      </c>
      <c r="F382">
        <v>988.048</v>
      </c>
      <c r="G382">
        <v>1002.725</v>
      </c>
      <c r="H382">
        <v>15.834</v>
      </c>
      <c r="I382">
        <v>14.887</v>
      </c>
      <c r="J382">
        <v>15.718</v>
      </c>
      <c r="K382">
        <v>0</v>
      </c>
      <c r="L382">
        <v>15.494</v>
      </c>
      <c r="M382">
        <v>13.430999999999999</v>
      </c>
      <c r="N382">
        <v>13.955</v>
      </c>
      <c r="O382">
        <v>15.009</v>
      </c>
      <c r="P382">
        <v>14.97</v>
      </c>
      <c r="Q382">
        <v>14.759</v>
      </c>
      <c r="R382">
        <v>14.69</v>
      </c>
      <c r="S382">
        <f t="shared" si="5"/>
        <v>999.16733333333332</v>
      </c>
    </row>
    <row r="383" spans="1:19">
      <c r="A383">
        <f>YEAR(workdata!A382)</f>
        <v>2024</v>
      </c>
      <c r="B383">
        <v>6</v>
      </c>
      <c r="C383">
        <f>DAY(workdata!A382)</f>
        <v>16</v>
      </c>
      <c r="D383" s="3">
        <v>15.7083333333333</v>
      </c>
      <c r="E383">
        <v>999.19399999999996</v>
      </c>
      <c r="F383">
        <v>987.71600000000001</v>
      </c>
      <c r="G383">
        <v>994.42899999999997</v>
      </c>
      <c r="H383">
        <v>14.425000000000001</v>
      </c>
      <c r="I383">
        <v>15.425000000000001</v>
      </c>
      <c r="J383">
        <v>15.272</v>
      </c>
      <c r="K383">
        <v>-0.63500000000000001</v>
      </c>
      <c r="L383">
        <v>15.552</v>
      </c>
      <c r="M383">
        <v>15.468</v>
      </c>
      <c r="N383">
        <v>14.14</v>
      </c>
      <c r="O383">
        <v>14.545</v>
      </c>
      <c r="P383">
        <v>14.808999999999999</v>
      </c>
      <c r="Q383">
        <v>15.85</v>
      </c>
      <c r="R383">
        <v>14.811</v>
      </c>
      <c r="S383">
        <f t="shared" si="5"/>
        <v>993.77966666666669</v>
      </c>
    </row>
    <row r="384" spans="1:19">
      <c r="A384">
        <f>YEAR(workdata!A383)</f>
        <v>2024</v>
      </c>
      <c r="B384">
        <v>6</v>
      </c>
      <c r="C384">
        <f>DAY(workdata!A383)</f>
        <v>16</v>
      </c>
      <c r="D384" s="4">
        <v>15.75</v>
      </c>
      <c r="E384">
        <v>957.98099999999999</v>
      </c>
      <c r="F384">
        <v>950.322</v>
      </c>
      <c r="G384">
        <v>950.66899999999998</v>
      </c>
      <c r="H384">
        <v>4001.125</v>
      </c>
      <c r="I384">
        <v>4043.5619999999999</v>
      </c>
      <c r="J384">
        <v>4156.1940000000004</v>
      </c>
      <c r="K384">
        <v>0</v>
      </c>
      <c r="L384">
        <v>4138.4889999999996</v>
      </c>
      <c r="M384">
        <v>4106.6490000000003</v>
      </c>
      <c r="N384">
        <v>4223.2020000000002</v>
      </c>
      <c r="O384">
        <v>3943.1669999999999</v>
      </c>
      <c r="P384">
        <v>4144.433</v>
      </c>
      <c r="Q384">
        <v>4074.4160000000002</v>
      </c>
      <c r="R384">
        <v>4165.058</v>
      </c>
      <c r="S384">
        <f t="shared" si="5"/>
        <v>952.99066666666658</v>
      </c>
    </row>
    <row r="385" spans="1:19">
      <c r="A385">
        <f>YEAR(workdata!A384)</f>
        <v>2024</v>
      </c>
      <c r="B385">
        <v>6</v>
      </c>
      <c r="C385">
        <f>DAY(workdata!A384)</f>
        <v>16</v>
      </c>
      <c r="D385" s="3">
        <v>15.7916666666667</v>
      </c>
      <c r="E385">
        <v>857.08900000000006</v>
      </c>
      <c r="F385">
        <v>854.88199999999995</v>
      </c>
      <c r="G385">
        <v>858.27099999999996</v>
      </c>
      <c r="H385">
        <v>3547.21</v>
      </c>
      <c r="I385">
        <v>3573.8240000000001</v>
      </c>
      <c r="J385">
        <v>3723.4160000000002</v>
      </c>
      <c r="K385">
        <v>0</v>
      </c>
      <c r="L385">
        <v>3709.8989999999999</v>
      </c>
      <c r="M385">
        <v>3642.3270000000002</v>
      </c>
      <c r="N385">
        <v>3708.72</v>
      </c>
      <c r="O385">
        <v>3526.7869999999998</v>
      </c>
      <c r="P385">
        <v>3642.9490000000001</v>
      </c>
      <c r="Q385">
        <v>3625.1590000000001</v>
      </c>
      <c r="R385">
        <v>3662.922</v>
      </c>
      <c r="S385">
        <f t="shared" si="5"/>
        <v>856.74733333333336</v>
      </c>
    </row>
    <row r="386" spans="1:19">
      <c r="A386">
        <f>YEAR(workdata!A385)</f>
        <v>2024</v>
      </c>
      <c r="B386">
        <v>6</v>
      </c>
      <c r="C386">
        <f>DAY(workdata!A385)</f>
        <v>16</v>
      </c>
      <c r="D386" s="4">
        <v>15.8333333333333</v>
      </c>
      <c r="E386">
        <v>452.93099999999998</v>
      </c>
      <c r="F386">
        <v>496.57100000000003</v>
      </c>
      <c r="G386">
        <v>485.13099999999997</v>
      </c>
      <c r="H386">
        <v>1741.789</v>
      </c>
      <c r="I386">
        <v>1789.2570000000001</v>
      </c>
      <c r="J386">
        <v>1924.0920000000001</v>
      </c>
      <c r="K386">
        <v>0</v>
      </c>
      <c r="L386">
        <v>1921.8140000000001</v>
      </c>
      <c r="M386">
        <v>1741.52</v>
      </c>
      <c r="N386">
        <v>1788.461</v>
      </c>
      <c r="O386">
        <v>1910.521</v>
      </c>
      <c r="P386">
        <v>1868.1959999999999</v>
      </c>
      <c r="Q386">
        <v>1838.1489999999999</v>
      </c>
      <c r="R386">
        <v>1835.99</v>
      </c>
      <c r="S386">
        <f t="shared" si="5"/>
        <v>478.21099999999996</v>
      </c>
    </row>
    <row r="387" spans="1:19">
      <c r="A387">
        <f>YEAR(workdata!A386)</f>
        <v>2024</v>
      </c>
      <c r="B387">
        <v>6</v>
      </c>
      <c r="C387">
        <f>DAY(workdata!A386)</f>
        <v>16</v>
      </c>
      <c r="D387" s="3">
        <v>15.875</v>
      </c>
      <c r="E387">
        <v>72.894999999999996</v>
      </c>
      <c r="F387">
        <v>84.147000000000006</v>
      </c>
      <c r="G387">
        <v>73.491</v>
      </c>
      <c r="H387">
        <v>238.89699999999999</v>
      </c>
      <c r="I387">
        <v>222.93799999999999</v>
      </c>
      <c r="J387">
        <v>274.39100000000002</v>
      </c>
      <c r="K387">
        <v>-0.17</v>
      </c>
      <c r="L387">
        <v>288.79399999999998</v>
      </c>
      <c r="M387">
        <v>232.703</v>
      </c>
      <c r="N387">
        <v>244.55199999999999</v>
      </c>
      <c r="O387">
        <v>268.23500000000001</v>
      </c>
      <c r="P387">
        <v>256.85500000000002</v>
      </c>
      <c r="Q387">
        <v>240.28399999999999</v>
      </c>
      <c r="R387">
        <v>233.78399999999999</v>
      </c>
      <c r="S387">
        <f t="shared" si="5"/>
        <v>76.844333333333338</v>
      </c>
    </row>
    <row r="388" spans="1:19">
      <c r="A388">
        <f>YEAR(workdata!A387)</f>
        <v>2024</v>
      </c>
      <c r="B388">
        <v>6</v>
      </c>
      <c r="C388">
        <f>DAY(workdata!A387)</f>
        <v>16</v>
      </c>
      <c r="D388" s="4">
        <v>15.9166666666667</v>
      </c>
      <c r="E388">
        <v>0.34300000000000003</v>
      </c>
      <c r="F388">
        <v>0.45300000000000001</v>
      </c>
      <c r="G388">
        <v>0.45</v>
      </c>
      <c r="H388">
        <v>-1.284</v>
      </c>
      <c r="I388">
        <v>-1.1240000000000001</v>
      </c>
      <c r="J388">
        <v>-1.722</v>
      </c>
      <c r="K388">
        <v>-1.169</v>
      </c>
      <c r="L388">
        <v>-7.1429999999999998</v>
      </c>
      <c r="M388">
        <v>-7.0869999999999997</v>
      </c>
      <c r="N388">
        <v>-7.149</v>
      </c>
      <c r="O388">
        <v>-1.194</v>
      </c>
      <c r="P388">
        <v>-5.7610000000000001</v>
      </c>
      <c r="Q388">
        <v>-7.1959999999999997</v>
      </c>
      <c r="R388">
        <v>-7.048</v>
      </c>
      <c r="S388">
        <f t="shared" si="5"/>
        <v>0.41533333333333333</v>
      </c>
    </row>
    <row r="389" spans="1:19">
      <c r="A389">
        <f>YEAR(workdata!A388)</f>
        <v>2024</v>
      </c>
      <c r="B389">
        <v>6</v>
      </c>
      <c r="C389">
        <f>DAY(workdata!A388)</f>
        <v>16</v>
      </c>
      <c r="D389" s="3">
        <v>15.9583333333333</v>
      </c>
      <c r="E389">
        <v>-8.6999999999999994E-2</v>
      </c>
      <c r="F389">
        <v>-3.1E-2</v>
      </c>
      <c r="G389">
        <v>-8.8999999999999996E-2</v>
      </c>
      <c r="H389">
        <v>-0.49299999999999999</v>
      </c>
      <c r="I389">
        <v>-0.29099999999999998</v>
      </c>
      <c r="J389">
        <v>-0.69099999999999995</v>
      </c>
      <c r="K389">
        <v>-1.091</v>
      </c>
      <c r="L389">
        <v>-8.1579999999999995</v>
      </c>
      <c r="M389">
        <v>-8.3420000000000005</v>
      </c>
      <c r="N389">
        <v>-8.4139999999999997</v>
      </c>
      <c r="O389">
        <v>-0.629</v>
      </c>
      <c r="P389">
        <v>-6.0170000000000003</v>
      </c>
      <c r="Q389">
        <v>-6.15</v>
      </c>
      <c r="R389">
        <v>-7.58</v>
      </c>
      <c r="S389">
        <f t="shared" si="5"/>
        <v>-6.8999999999999992E-2</v>
      </c>
    </row>
    <row r="390" spans="1:19">
      <c r="A390">
        <f>YEAR(workdata!A389)</f>
        <v>2024</v>
      </c>
      <c r="B390">
        <v>6</v>
      </c>
      <c r="C390">
        <f>DAY(workdata!A389)</f>
        <v>17</v>
      </c>
      <c r="D390" s="4">
        <v>16</v>
      </c>
      <c r="E390">
        <v>-5.8000000000000003E-2</v>
      </c>
      <c r="F390">
        <v>0</v>
      </c>
      <c r="G390">
        <v>1.2E-2</v>
      </c>
      <c r="H390">
        <v>0</v>
      </c>
      <c r="I390">
        <v>-0.47</v>
      </c>
      <c r="J390">
        <v>-1.0820000000000001</v>
      </c>
      <c r="K390">
        <v>-0.29299999999999998</v>
      </c>
      <c r="L390">
        <v>-7.1230000000000002</v>
      </c>
      <c r="M390">
        <v>-5.1879999999999997</v>
      </c>
      <c r="N390">
        <v>-5.399</v>
      </c>
      <c r="O390">
        <v>-1.026</v>
      </c>
      <c r="P390">
        <v>-5.26</v>
      </c>
      <c r="Q390">
        <v>-5.0369999999999999</v>
      </c>
      <c r="R390">
        <v>-7.109</v>
      </c>
      <c r="S390">
        <f t="shared" si="5"/>
        <v>-1.5333333333333332E-2</v>
      </c>
    </row>
    <row r="391" spans="1:19">
      <c r="A391">
        <f>YEAR(workdata!A390)</f>
        <v>2024</v>
      </c>
      <c r="B391">
        <v>6</v>
      </c>
      <c r="C391">
        <f>DAY(workdata!A390)</f>
        <v>17</v>
      </c>
      <c r="D391" s="3">
        <v>16.0416666666667</v>
      </c>
      <c r="E391">
        <v>-0.14899999999999999</v>
      </c>
      <c r="F391">
        <v>-2.1999999999999999E-2</v>
      </c>
      <c r="G391">
        <v>-5.2999999999999999E-2</v>
      </c>
      <c r="H391">
        <v>-0.69299999999999995</v>
      </c>
      <c r="I391">
        <v>-0.52</v>
      </c>
      <c r="J391">
        <v>-0.97</v>
      </c>
      <c r="K391">
        <v>-1.339</v>
      </c>
      <c r="L391">
        <v>0</v>
      </c>
      <c r="M391">
        <v>0</v>
      </c>
      <c r="N391">
        <v>0</v>
      </c>
      <c r="O391">
        <v>-0.46899999999999997</v>
      </c>
      <c r="P391">
        <v>0</v>
      </c>
      <c r="Q391">
        <v>0</v>
      </c>
      <c r="R391">
        <v>0</v>
      </c>
      <c r="S391">
        <f t="shared" ref="S391:S454" si="6">AVERAGE(E391:G391)</f>
        <v>-7.4666666666666659E-2</v>
      </c>
    </row>
    <row r="392" spans="1:19">
      <c r="A392">
        <f>YEAR(workdata!A391)</f>
        <v>2024</v>
      </c>
      <c r="B392">
        <v>6</v>
      </c>
      <c r="C392">
        <f>DAY(workdata!A391)</f>
        <v>17</v>
      </c>
      <c r="D392" s="4">
        <v>16.0833333333333</v>
      </c>
      <c r="E392">
        <v>0.04</v>
      </c>
      <c r="F392">
        <v>0.15</v>
      </c>
      <c r="G392">
        <v>5.1999999999999998E-2</v>
      </c>
      <c r="H392">
        <v>-0.624</v>
      </c>
      <c r="I392">
        <v>-0.53400000000000003</v>
      </c>
      <c r="J392">
        <v>-0.88</v>
      </c>
      <c r="K392">
        <v>-1.0489999999999999</v>
      </c>
      <c r="L392">
        <v>-0.81299999999999994</v>
      </c>
      <c r="M392">
        <v>-0.82599999999999996</v>
      </c>
      <c r="N392">
        <v>-0.76900000000000002</v>
      </c>
      <c r="O392">
        <v>-0.51800000000000002</v>
      </c>
      <c r="P392">
        <v>-0.83599999999999997</v>
      </c>
      <c r="Q392">
        <v>-0.97899999999999998</v>
      </c>
      <c r="R392">
        <v>-0.90300000000000002</v>
      </c>
      <c r="S392">
        <f t="shared" si="6"/>
        <v>8.0666666666666664E-2</v>
      </c>
    </row>
    <row r="393" spans="1:19">
      <c r="A393">
        <f>YEAR(workdata!A392)</f>
        <v>2024</v>
      </c>
      <c r="B393">
        <v>6</v>
      </c>
      <c r="C393">
        <f>DAY(workdata!A392)</f>
        <v>17</v>
      </c>
      <c r="D393" s="3">
        <v>16.125</v>
      </c>
      <c r="E393">
        <v>-8.6999999999999994E-2</v>
      </c>
      <c r="F393">
        <v>-0.115</v>
      </c>
      <c r="G393">
        <v>-0.13900000000000001</v>
      </c>
      <c r="H393">
        <v>-0.65200000000000002</v>
      </c>
      <c r="I393">
        <v>-0.81100000000000005</v>
      </c>
      <c r="J393">
        <v>-0.96</v>
      </c>
      <c r="K393">
        <v>-1.071</v>
      </c>
      <c r="L393">
        <v>-1.216</v>
      </c>
      <c r="M393">
        <v>-0.87</v>
      </c>
      <c r="N393">
        <v>-0.89200000000000002</v>
      </c>
      <c r="O393">
        <v>-0.88800000000000001</v>
      </c>
      <c r="P393">
        <v>-1.216</v>
      </c>
      <c r="Q393">
        <v>-0.222</v>
      </c>
      <c r="R393">
        <v>-1.0369999999999999</v>
      </c>
      <c r="S393">
        <f t="shared" si="6"/>
        <v>-0.11366666666666668</v>
      </c>
    </row>
    <row r="394" spans="1:19">
      <c r="A394">
        <f>YEAR(workdata!A393)</f>
        <v>2024</v>
      </c>
      <c r="B394">
        <v>6</v>
      </c>
      <c r="C394">
        <f>DAY(workdata!A393)</f>
        <v>17</v>
      </c>
      <c r="D394" s="4">
        <v>16.1666666666667</v>
      </c>
      <c r="E394">
        <v>-0.216</v>
      </c>
      <c r="F394">
        <v>-0.19900000000000001</v>
      </c>
      <c r="G394">
        <v>-0.23100000000000001</v>
      </c>
      <c r="H394">
        <v>-0.77700000000000002</v>
      </c>
      <c r="I394">
        <v>-1.079</v>
      </c>
      <c r="J394">
        <v>-1.071</v>
      </c>
      <c r="K394">
        <v>-1.1379999999999999</v>
      </c>
      <c r="L394">
        <v>-1.496</v>
      </c>
      <c r="M394">
        <v>-1.002</v>
      </c>
      <c r="N394">
        <v>-1.446</v>
      </c>
      <c r="O394">
        <v>-0.98899999999999999</v>
      </c>
      <c r="P394">
        <v>-1.508</v>
      </c>
      <c r="Q394">
        <v>-0.89400000000000002</v>
      </c>
      <c r="R394">
        <v>-1.25</v>
      </c>
      <c r="S394">
        <f t="shared" si="6"/>
        <v>-0.21533333333333335</v>
      </c>
    </row>
    <row r="395" spans="1:19">
      <c r="A395">
        <f>YEAR(workdata!A394)</f>
        <v>2024</v>
      </c>
      <c r="B395">
        <v>6</v>
      </c>
      <c r="C395">
        <f>DAY(workdata!A394)</f>
        <v>17</v>
      </c>
      <c r="D395" s="3">
        <v>16.2083333333333</v>
      </c>
      <c r="E395">
        <v>-0.246</v>
      </c>
      <c r="F395">
        <v>-0.2</v>
      </c>
      <c r="G395">
        <v>-0.34</v>
      </c>
      <c r="H395">
        <v>-0.875</v>
      </c>
      <c r="I395">
        <v>-0.91100000000000003</v>
      </c>
      <c r="J395">
        <v>-1.137</v>
      </c>
      <c r="K395">
        <v>-1.091</v>
      </c>
      <c r="L395">
        <v>-1.484</v>
      </c>
      <c r="M395">
        <v>-1.0860000000000001</v>
      </c>
      <c r="N395">
        <v>-1.389</v>
      </c>
      <c r="O395">
        <v>-1.1910000000000001</v>
      </c>
      <c r="P395">
        <v>-1.4059999999999999</v>
      </c>
      <c r="Q395">
        <v>-1.2609999999999999</v>
      </c>
      <c r="R395">
        <v>-1.204</v>
      </c>
      <c r="S395">
        <f t="shared" si="6"/>
        <v>-0.26200000000000001</v>
      </c>
    </row>
    <row r="396" spans="1:19">
      <c r="A396">
        <f>YEAR(workdata!A395)</f>
        <v>2024</v>
      </c>
      <c r="B396">
        <v>6</v>
      </c>
      <c r="C396">
        <f>DAY(workdata!A395)</f>
        <v>17</v>
      </c>
      <c r="D396" s="4">
        <v>16.25</v>
      </c>
      <c r="E396">
        <v>1.004</v>
      </c>
      <c r="F396">
        <v>0.95299999999999996</v>
      </c>
      <c r="G396">
        <v>0.89800000000000002</v>
      </c>
      <c r="H396">
        <v>-2.4729999999999999</v>
      </c>
      <c r="I396">
        <v>-2.1549999999999998</v>
      </c>
      <c r="J396">
        <v>-1.194</v>
      </c>
      <c r="K396">
        <v>-1.0329999999999999</v>
      </c>
      <c r="L396">
        <v>-1.63</v>
      </c>
      <c r="M396">
        <v>-1.163</v>
      </c>
      <c r="N396">
        <v>-1.4470000000000001</v>
      </c>
      <c r="O396">
        <v>-0.82699999999999996</v>
      </c>
      <c r="P396">
        <v>-1.7749999999999999</v>
      </c>
      <c r="Q396">
        <v>-1.141</v>
      </c>
      <c r="R396">
        <v>-1.2270000000000001</v>
      </c>
      <c r="S396">
        <f t="shared" si="6"/>
        <v>0.95166666666666666</v>
      </c>
    </row>
    <row r="397" spans="1:19">
      <c r="A397">
        <f>YEAR(workdata!A396)</f>
        <v>2024</v>
      </c>
      <c r="B397">
        <v>6</v>
      </c>
      <c r="C397">
        <f>DAY(workdata!A396)</f>
        <v>17</v>
      </c>
      <c r="D397" s="3">
        <v>16.2916666666667</v>
      </c>
      <c r="E397">
        <v>75.724999999999994</v>
      </c>
      <c r="F397">
        <v>58.524000000000001</v>
      </c>
      <c r="G397">
        <v>62.398000000000003</v>
      </c>
      <c r="H397">
        <v>329.16899999999998</v>
      </c>
      <c r="I397">
        <v>287.61599999999999</v>
      </c>
      <c r="J397">
        <v>-1.306</v>
      </c>
      <c r="K397">
        <v>-0.82</v>
      </c>
      <c r="L397">
        <v>-1.552</v>
      </c>
      <c r="M397">
        <v>-1.206</v>
      </c>
      <c r="N397">
        <v>-1.4670000000000001</v>
      </c>
      <c r="O397">
        <v>-0.73299999999999998</v>
      </c>
      <c r="P397">
        <v>-1.3140000000000001</v>
      </c>
      <c r="Q397">
        <v>-0.25600000000000001</v>
      </c>
      <c r="R397">
        <v>-1.3839999999999999</v>
      </c>
      <c r="S397">
        <f t="shared" si="6"/>
        <v>65.548999999999992</v>
      </c>
    </row>
    <row r="398" spans="1:19">
      <c r="A398">
        <f>YEAR(workdata!A397)</f>
        <v>2024</v>
      </c>
      <c r="B398">
        <v>6</v>
      </c>
      <c r="C398">
        <f>DAY(workdata!A397)</f>
        <v>17</v>
      </c>
      <c r="D398" s="4">
        <v>16.3333333333333</v>
      </c>
      <c r="E398">
        <v>551.38400000000001</v>
      </c>
      <c r="F398">
        <v>575.56500000000005</v>
      </c>
      <c r="G398">
        <v>495.37200000000001</v>
      </c>
      <c r="H398">
        <v>1679.7090000000001</v>
      </c>
      <c r="I398">
        <v>1597.6959999999999</v>
      </c>
      <c r="J398">
        <v>393.19200000000001</v>
      </c>
      <c r="K398">
        <v>-0.49199999999999999</v>
      </c>
      <c r="L398">
        <v>159.20699999999999</v>
      </c>
      <c r="M398">
        <v>610.07000000000005</v>
      </c>
      <c r="N398">
        <v>356.7</v>
      </c>
      <c r="O398">
        <v>641.09</v>
      </c>
      <c r="P398">
        <v>356.69099999999997</v>
      </c>
      <c r="Q398">
        <v>679.30399999999997</v>
      </c>
      <c r="R398">
        <v>682.85299999999995</v>
      </c>
      <c r="S398">
        <f t="shared" si="6"/>
        <v>540.77366666666671</v>
      </c>
    </row>
    <row r="399" spans="1:19">
      <c r="A399">
        <f>YEAR(workdata!A398)</f>
        <v>2024</v>
      </c>
      <c r="B399">
        <v>6</v>
      </c>
      <c r="C399">
        <f>DAY(workdata!A398)</f>
        <v>17</v>
      </c>
      <c r="D399" s="3">
        <v>16.375</v>
      </c>
      <c r="E399">
        <v>884.54300000000001</v>
      </c>
      <c r="F399">
        <v>872.16399999999999</v>
      </c>
      <c r="G399">
        <v>865.25099999999998</v>
      </c>
      <c r="H399">
        <v>3641.8710000000001</v>
      </c>
      <c r="I399">
        <v>3603.915</v>
      </c>
      <c r="J399">
        <v>3733.232</v>
      </c>
      <c r="K399">
        <v>2140.61</v>
      </c>
      <c r="L399">
        <v>3776.0419999999999</v>
      </c>
      <c r="M399">
        <v>3692.0610000000001</v>
      </c>
      <c r="N399">
        <v>3705.5250000000001</v>
      </c>
      <c r="O399">
        <v>3528.7620000000002</v>
      </c>
      <c r="P399">
        <v>3749.8780000000002</v>
      </c>
      <c r="Q399">
        <v>3728.904</v>
      </c>
      <c r="R399">
        <v>3683.6790000000001</v>
      </c>
      <c r="S399">
        <f t="shared" si="6"/>
        <v>873.98599999999988</v>
      </c>
    </row>
    <row r="400" spans="1:19">
      <c r="A400">
        <f>YEAR(workdata!A399)</f>
        <v>2024</v>
      </c>
      <c r="B400">
        <v>6</v>
      </c>
      <c r="C400">
        <f>DAY(workdata!A399)</f>
        <v>17</v>
      </c>
      <c r="D400" s="4">
        <v>16.4166666666667</v>
      </c>
      <c r="E400">
        <v>967.21799999999996</v>
      </c>
      <c r="F400">
        <v>953.23800000000006</v>
      </c>
      <c r="G400">
        <v>955.22299999999996</v>
      </c>
      <c r="H400">
        <v>3773.1410000000001</v>
      </c>
      <c r="I400">
        <v>3774.0030000000002</v>
      </c>
      <c r="J400">
        <v>3930.663</v>
      </c>
      <c r="K400">
        <v>3760.4479999999999</v>
      </c>
      <c r="L400">
        <v>3931.2809999999999</v>
      </c>
      <c r="M400">
        <v>3940.0920000000001</v>
      </c>
      <c r="N400">
        <v>3939.462</v>
      </c>
      <c r="O400">
        <v>3939.203</v>
      </c>
      <c r="P400">
        <v>3939.2550000000001</v>
      </c>
      <c r="Q400">
        <v>3931.0259999999998</v>
      </c>
      <c r="R400">
        <v>3932.7460000000001</v>
      </c>
      <c r="S400">
        <f t="shared" si="6"/>
        <v>958.55966666666666</v>
      </c>
    </row>
    <row r="401" spans="1:19">
      <c r="A401">
        <f>YEAR(workdata!A400)</f>
        <v>2024</v>
      </c>
      <c r="B401">
        <v>6</v>
      </c>
      <c r="C401">
        <f>DAY(workdata!A400)</f>
        <v>17</v>
      </c>
      <c r="D401" s="3">
        <v>16.4583333333333</v>
      </c>
      <c r="E401">
        <v>997.81600000000003</v>
      </c>
      <c r="F401">
        <v>981.096</v>
      </c>
      <c r="G401">
        <v>990.74400000000003</v>
      </c>
      <c r="H401">
        <v>3776.8820000000001</v>
      </c>
      <c r="I401">
        <v>3777.1</v>
      </c>
      <c r="J401">
        <v>3932.3530000000001</v>
      </c>
      <c r="K401">
        <v>3760.442</v>
      </c>
      <c r="L401">
        <v>3931.1759999999999</v>
      </c>
      <c r="M401">
        <v>3942.6</v>
      </c>
      <c r="N401">
        <v>3939.4940000000001</v>
      </c>
      <c r="O401">
        <v>3939.5929999999998</v>
      </c>
      <c r="P401">
        <v>3939.9879999999998</v>
      </c>
      <c r="Q401">
        <v>3931.25</v>
      </c>
      <c r="R401">
        <v>3931.8679999999999</v>
      </c>
      <c r="S401">
        <f t="shared" si="6"/>
        <v>989.88533333333328</v>
      </c>
    </row>
    <row r="402" spans="1:19">
      <c r="A402">
        <f>YEAR(workdata!A401)</f>
        <v>2024</v>
      </c>
      <c r="B402">
        <v>6</v>
      </c>
      <c r="C402">
        <f>DAY(workdata!A401)</f>
        <v>17</v>
      </c>
      <c r="D402" s="4">
        <v>16.5</v>
      </c>
      <c r="E402">
        <v>998.90200000000004</v>
      </c>
      <c r="F402">
        <v>978.97799999999995</v>
      </c>
      <c r="G402">
        <v>997.11199999999997</v>
      </c>
      <c r="H402">
        <v>3789.3780000000002</v>
      </c>
      <c r="I402">
        <v>3790.87</v>
      </c>
      <c r="J402">
        <v>3929.8829999999998</v>
      </c>
      <c r="K402">
        <v>3757.13</v>
      </c>
      <c r="L402">
        <v>3927.585</v>
      </c>
      <c r="M402">
        <v>3935.288</v>
      </c>
      <c r="N402">
        <v>3937.9630000000002</v>
      </c>
      <c r="O402">
        <v>3936.692</v>
      </c>
      <c r="P402">
        <v>3937.6590000000001</v>
      </c>
      <c r="Q402">
        <v>3927.57</v>
      </c>
      <c r="R402">
        <v>3928.3879999999999</v>
      </c>
      <c r="S402">
        <f t="shared" si="6"/>
        <v>991.6640000000001</v>
      </c>
    </row>
    <row r="403" spans="1:19">
      <c r="A403">
        <f>YEAR(workdata!A402)</f>
        <v>2024</v>
      </c>
      <c r="B403">
        <v>6</v>
      </c>
      <c r="C403">
        <f>DAY(workdata!A402)</f>
        <v>17</v>
      </c>
      <c r="D403" s="3">
        <v>16.5416666666667</v>
      </c>
      <c r="E403">
        <v>997.93799999999999</v>
      </c>
      <c r="F403">
        <v>962.86300000000006</v>
      </c>
      <c r="G403">
        <v>995.25900000000001</v>
      </c>
      <c r="H403">
        <v>3786.39</v>
      </c>
      <c r="I403">
        <v>3787.5970000000002</v>
      </c>
      <c r="J403">
        <v>3931.6469999999999</v>
      </c>
      <c r="K403">
        <v>3758.125</v>
      </c>
      <c r="L403">
        <v>3930.15</v>
      </c>
      <c r="M403">
        <v>3939.8449999999998</v>
      </c>
      <c r="N403">
        <v>3938.614</v>
      </c>
      <c r="O403">
        <v>3939.58</v>
      </c>
      <c r="P403">
        <v>3938.9160000000002</v>
      </c>
      <c r="Q403">
        <v>3930.3290000000002</v>
      </c>
      <c r="R403">
        <v>3931.3069999999998</v>
      </c>
      <c r="S403">
        <f t="shared" si="6"/>
        <v>985.35333333333335</v>
      </c>
    </row>
    <row r="404" spans="1:19">
      <c r="A404">
        <f>YEAR(workdata!A403)</f>
        <v>2024</v>
      </c>
      <c r="B404">
        <v>6</v>
      </c>
      <c r="C404">
        <f>DAY(workdata!A403)</f>
        <v>17</v>
      </c>
      <c r="D404" s="4">
        <v>16.5833333333333</v>
      </c>
      <c r="E404">
        <v>992.49599999999998</v>
      </c>
      <c r="F404">
        <v>964.75199999999995</v>
      </c>
      <c r="G404">
        <v>991.28700000000003</v>
      </c>
      <c r="H404">
        <v>3801.7460000000001</v>
      </c>
      <c r="I404">
        <v>3803.4189999999999</v>
      </c>
      <c r="J404">
        <v>3926.306</v>
      </c>
      <c r="K404">
        <v>3755.2</v>
      </c>
      <c r="L404">
        <v>3925.75</v>
      </c>
      <c r="M404">
        <v>3933.9940000000001</v>
      </c>
      <c r="N404">
        <v>3934.1309999999999</v>
      </c>
      <c r="O404">
        <v>3934.3560000000002</v>
      </c>
      <c r="P404">
        <v>3934.9380000000001</v>
      </c>
      <c r="Q404">
        <v>3925.9319999999998</v>
      </c>
      <c r="R404">
        <v>3926.0219999999999</v>
      </c>
      <c r="S404">
        <f t="shared" si="6"/>
        <v>982.84499999999991</v>
      </c>
    </row>
    <row r="405" spans="1:19">
      <c r="A405">
        <f>YEAR(workdata!A404)</f>
        <v>2024</v>
      </c>
      <c r="B405">
        <v>6</v>
      </c>
      <c r="C405">
        <f>DAY(workdata!A404)</f>
        <v>17</v>
      </c>
      <c r="D405" s="3">
        <v>16.625</v>
      </c>
      <c r="E405">
        <v>995.68600000000004</v>
      </c>
      <c r="F405">
        <v>958.59</v>
      </c>
      <c r="G405">
        <v>975.98599999999999</v>
      </c>
      <c r="H405">
        <v>3808.8029999999999</v>
      </c>
      <c r="I405">
        <v>3812.1010000000001</v>
      </c>
      <c r="J405">
        <v>3914.817</v>
      </c>
      <c r="K405">
        <v>3759.9110000000001</v>
      </c>
      <c r="L405">
        <v>3898.6179999999999</v>
      </c>
      <c r="M405">
        <v>3940.5149999999999</v>
      </c>
      <c r="N405">
        <v>3911.665</v>
      </c>
      <c r="O405">
        <v>3837.0650000000001</v>
      </c>
      <c r="P405">
        <v>3833.703</v>
      </c>
      <c r="Q405">
        <v>3832.4119999999998</v>
      </c>
      <c r="R405">
        <v>3837.114</v>
      </c>
      <c r="S405">
        <f t="shared" si="6"/>
        <v>976.75400000000002</v>
      </c>
    </row>
    <row r="406" spans="1:19">
      <c r="A406">
        <f>YEAR(workdata!A405)</f>
        <v>2024</v>
      </c>
      <c r="B406">
        <v>6</v>
      </c>
      <c r="C406">
        <f>DAY(workdata!A405)</f>
        <v>17</v>
      </c>
      <c r="D406" s="4">
        <v>16.6666666666667</v>
      </c>
      <c r="E406">
        <v>929.79</v>
      </c>
      <c r="F406">
        <v>884.99300000000005</v>
      </c>
      <c r="G406">
        <v>942.846</v>
      </c>
      <c r="H406">
        <v>3810.4830000000002</v>
      </c>
      <c r="I406">
        <v>3811.0770000000002</v>
      </c>
      <c r="J406">
        <v>3928.16</v>
      </c>
      <c r="K406">
        <v>3758.971</v>
      </c>
      <c r="L406">
        <v>3928.2660000000001</v>
      </c>
      <c r="M406">
        <v>3936.9110000000001</v>
      </c>
      <c r="N406">
        <v>3936.3249999999998</v>
      </c>
      <c r="O406">
        <v>3919.3139999999999</v>
      </c>
      <c r="P406">
        <v>3932.0740000000001</v>
      </c>
      <c r="Q406">
        <v>3919.8209999999999</v>
      </c>
      <c r="R406">
        <v>3919.6260000000002</v>
      </c>
      <c r="S406">
        <f t="shared" si="6"/>
        <v>919.20966666666664</v>
      </c>
    </row>
    <row r="407" spans="1:19">
      <c r="A407">
        <f>YEAR(workdata!A406)</f>
        <v>2024</v>
      </c>
      <c r="B407">
        <v>6</v>
      </c>
      <c r="C407">
        <f>DAY(workdata!A406)</f>
        <v>17</v>
      </c>
      <c r="D407" s="3">
        <v>16.7083333333333</v>
      </c>
      <c r="E407">
        <v>797.33199999999999</v>
      </c>
      <c r="F407">
        <v>763.58500000000004</v>
      </c>
      <c r="G407">
        <v>844.71500000000003</v>
      </c>
      <c r="H407">
        <v>3491.7890000000002</v>
      </c>
      <c r="I407">
        <v>3553.9690000000001</v>
      </c>
      <c r="J407">
        <v>3724.866</v>
      </c>
      <c r="K407">
        <v>3702.76</v>
      </c>
      <c r="L407">
        <v>3722.9479999999999</v>
      </c>
      <c r="M407">
        <v>3682.88</v>
      </c>
      <c r="N407">
        <v>3783.1190000000001</v>
      </c>
      <c r="O407">
        <v>3583.623</v>
      </c>
      <c r="P407">
        <v>3715.777</v>
      </c>
      <c r="Q407">
        <v>3693.8980000000001</v>
      </c>
      <c r="R407">
        <v>3740.2440000000001</v>
      </c>
      <c r="S407">
        <f t="shared" si="6"/>
        <v>801.87733333333335</v>
      </c>
    </row>
    <row r="408" spans="1:19">
      <c r="A408">
        <f>YEAR(workdata!A407)</f>
        <v>2024</v>
      </c>
      <c r="B408">
        <v>6</v>
      </c>
      <c r="C408">
        <f>DAY(workdata!A407)</f>
        <v>17</v>
      </c>
      <c r="D408" s="4">
        <v>16.75</v>
      </c>
      <c r="E408">
        <v>614.351</v>
      </c>
      <c r="F408">
        <v>572.78099999999995</v>
      </c>
      <c r="G408">
        <v>628.38400000000001</v>
      </c>
      <c r="H408">
        <v>2753.375</v>
      </c>
      <c r="I408">
        <v>2783.5590000000002</v>
      </c>
      <c r="J408">
        <v>2881.2530000000002</v>
      </c>
      <c r="K408">
        <v>2927.152</v>
      </c>
      <c r="L408">
        <v>2837.75</v>
      </c>
      <c r="M408">
        <v>2887.319</v>
      </c>
      <c r="N408">
        <v>2898.2750000000001</v>
      </c>
      <c r="O408">
        <v>2658.8449999999998</v>
      </c>
      <c r="P408">
        <v>2760.567</v>
      </c>
      <c r="Q408">
        <v>2722.1289999999999</v>
      </c>
      <c r="R408">
        <v>2801.0390000000002</v>
      </c>
      <c r="S408">
        <f t="shared" si="6"/>
        <v>605.17200000000003</v>
      </c>
    </row>
    <row r="409" spans="1:19">
      <c r="A409">
        <f>YEAR(workdata!A408)</f>
        <v>2024</v>
      </c>
      <c r="B409">
        <v>6</v>
      </c>
      <c r="C409">
        <f>DAY(workdata!A408)</f>
        <v>17</v>
      </c>
      <c r="D409" s="3">
        <v>16.7916666666667</v>
      </c>
      <c r="E409">
        <v>350.37</v>
      </c>
      <c r="F409">
        <v>349.40100000000001</v>
      </c>
      <c r="G409">
        <v>383.42599999999999</v>
      </c>
      <c r="H409">
        <v>1532.6590000000001</v>
      </c>
      <c r="I409">
        <v>1563.2570000000001</v>
      </c>
      <c r="J409">
        <v>1654.81</v>
      </c>
      <c r="K409">
        <v>1671.2470000000001</v>
      </c>
      <c r="L409">
        <v>1690.2380000000001</v>
      </c>
      <c r="M409">
        <v>1642.788</v>
      </c>
      <c r="N409">
        <v>1738.6369999999999</v>
      </c>
      <c r="O409">
        <v>1633.0630000000001</v>
      </c>
      <c r="P409">
        <v>1679.2280000000001</v>
      </c>
      <c r="Q409">
        <v>1673.86</v>
      </c>
      <c r="R409">
        <v>1718.8689999999999</v>
      </c>
      <c r="S409">
        <f t="shared" si="6"/>
        <v>361.06566666666663</v>
      </c>
    </row>
    <row r="410" spans="1:19">
      <c r="A410">
        <f>YEAR(workdata!A409)</f>
        <v>2024</v>
      </c>
      <c r="B410">
        <v>6</v>
      </c>
      <c r="C410">
        <f>DAY(workdata!A409)</f>
        <v>17</v>
      </c>
      <c r="D410" s="4">
        <v>16.8333333333333</v>
      </c>
      <c r="E410">
        <v>115.38500000000001</v>
      </c>
      <c r="F410">
        <v>115.334</v>
      </c>
      <c r="G410">
        <v>121.64</v>
      </c>
      <c r="H410">
        <v>500.529</v>
      </c>
      <c r="I410">
        <v>508.02699999999999</v>
      </c>
      <c r="J410">
        <v>536.11599999999999</v>
      </c>
      <c r="K410">
        <v>525.29100000000005</v>
      </c>
      <c r="L410">
        <v>532.24900000000002</v>
      </c>
      <c r="M410">
        <v>511.33699999999999</v>
      </c>
      <c r="N410">
        <v>521.62800000000004</v>
      </c>
      <c r="O410">
        <v>515.62</v>
      </c>
      <c r="P410">
        <v>538.43700000000001</v>
      </c>
      <c r="Q410">
        <v>533.30399999999997</v>
      </c>
      <c r="R410">
        <v>543.78300000000002</v>
      </c>
      <c r="S410">
        <f t="shared" si="6"/>
        <v>117.45299999999999</v>
      </c>
    </row>
    <row r="411" spans="1:19">
      <c r="A411">
        <f>YEAR(workdata!A410)</f>
        <v>2024</v>
      </c>
      <c r="B411">
        <v>6</v>
      </c>
      <c r="C411">
        <f>DAY(workdata!A410)</f>
        <v>17</v>
      </c>
      <c r="D411" s="3">
        <v>16.875</v>
      </c>
      <c r="E411">
        <v>21.363</v>
      </c>
      <c r="F411">
        <v>21.164999999999999</v>
      </c>
      <c r="G411">
        <v>21.416</v>
      </c>
      <c r="H411">
        <v>76.308999999999997</v>
      </c>
      <c r="I411">
        <v>77.409000000000006</v>
      </c>
      <c r="J411">
        <v>80.936000000000007</v>
      </c>
      <c r="K411">
        <v>81.049000000000007</v>
      </c>
      <c r="L411">
        <v>81.513999999999996</v>
      </c>
      <c r="M411">
        <v>81.385000000000005</v>
      </c>
      <c r="N411">
        <v>81.366</v>
      </c>
      <c r="O411">
        <v>76.161000000000001</v>
      </c>
      <c r="P411">
        <v>80.647999999999996</v>
      </c>
      <c r="Q411">
        <v>78.828999999999994</v>
      </c>
      <c r="R411">
        <v>81.539000000000001</v>
      </c>
      <c r="S411">
        <f t="shared" si="6"/>
        <v>21.314666666666668</v>
      </c>
    </row>
    <row r="412" spans="1:19">
      <c r="A412">
        <f>YEAR(workdata!A411)</f>
        <v>2024</v>
      </c>
      <c r="B412">
        <v>6</v>
      </c>
      <c r="C412">
        <f>DAY(workdata!A411)</f>
        <v>17</v>
      </c>
      <c r="D412" s="4">
        <v>16.9166666666667</v>
      </c>
      <c r="E412">
        <v>-1.4E-2</v>
      </c>
      <c r="F412">
        <v>0.39700000000000002</v>
      </c>
      <c r="G412">
        <v>1.2E-2</v>
      </c>
      <c r="H412">
        <v>-0.871</v>
      </c>
      <c r="I412">
        <v>-0.89100000000000001</v>
      </c>
      <c r="J412">
        <v>-3.2189999999999999</v>
      </c>
      <c r="K412">
        <v>0</v>
      </c>
      <c r="L412">
        <v>-3.3639999999999999</v>
      </c>
      <c r="M412">
        <v>-3.427</v>
      </c>
      <c r="N412">
        <v>-3.4340000000000002</v>
      </c>
      <c r="O412">
        <v>-3.6930000000000001</v>
      </c>
      <c r="P412">
        <v>-3.7240000000000002</v>
      </c>
      <c r="Q412">
        <v>-3.19</v>
      </c>
      <c r="R412">
        <v>0</v>
      </c>
      <c r="S412">
        <f t="shared" si="6"/>
        <v>0.13166666666666668</v>
      </c>
    </row>
    <row r="413" spans="1:19">
      <c r="A413">
        <f>YEAR(workdata!A412)</f>
        <v>2024</v>
      </c>
      <c r="B413">
        <v>6</v>
      </c>
      <c r="C413">
        <f>DAY(workdata!A412)</f>
        <v>17</v>
      </c>
      <c r="D413" s="3">
        <v>16.9583333333333</v>
      </c>
      <c r="E413">
        <v>-0.185</v>
      </c>
      <c r="F413">
        <v>-0.14899999999999999</v>
      </c>
      <c r="G413">
        <v>-0.113</v>
      </c>
      <c r="H413">
        <v>0</v>
      </c>
      <c r="I413">
        <v>-0.19800000000000001</v>
      </c>
      <c r="J413">
        <v>-0.4</v>
      </c>
      <c r="K413">
        <v>-0.33800000000000002</v>
      </c>
      <c r="L413">
        <v>0</v>
      </c>
      <c r="M413">
        <v>0</v>
      </c>
      <c r="N413">
        <v>-0.19600000000000001</v>
      </c>
      <c r="O413">
        <v>-0.33300000000000002</v>
      </c>
      <c r="P413">
        <v>0</v>
      </c>
      <c r="Q413">
        <v>0</v>
      </c>
      <c r="R413">
        <v>-0.254</v>
      </c>
      <c r="S413">
        <f t="shared" si="6"/>
        <v>-0.14899999999999999</v>
      </c>
    </row>
    <row r="414" spans="1:19">
      <c r="A414">
        <f>YEAR(workdata!A413)</f>
        <v>2024</v>
      </c>
      <c r="B414">
        <v>6</v>
      </c>
      <c r="C414">
        <f>DAY(workdata!A413)</f>
        <v>18</v>
      </c>
      <c r="D414" s="4">
        <v>17</v>
      </c>
      <c r="E414">
        <v>-0.14000000000000001</v>
      </c>
      <c r="F414">
        <v>-0.246</v>
      </c>
      <c r="G414">
        <v>-0.21099999999999999</v>
      </c>
      <c r="H414">
        <v>-0.28199999999999997</v>
      </c>
      <c r="I414">
        <v>0</v>
      </c>
      <c r="J414">
        <v>0</v>
      </c>
      <c r="K414">
        <v>-0.40799999999999997</v>
      </c>
      <c r="L414">
        <v>-0.46500000000000002</v>
      </c>
      <c r="M414">
        <v>-0.30399999999999999</v>
      </c>
      <c r="N414">
        <v>-9.1999999999999998E-2</v>
      </c>
      <c r="O414">
        <v>0</v>
      </c>
      <c r="P414">
        <v>-0.433</v>
      </c>
      <c r="Q414">
        <v>-0.48899999999999999</v>
      </c>
      <c r="R414">
        <v>-0.13700000000000001</v>
      </c>
      <c r="S414">
        <f t="shared" si="6"/>
        <v>-0.19899999999999998</v>
      </c>
    </row>
    <row r="415" spans="1:19">
      <c r="A415">
        <f>YEAR(workdata!A414)</f>
        <v>2024</v>
      </c>
      <c r="B415">
        <v>6</v>
      </c>
      <c r="C415">
        <f>DAY(workdata!A414)</f>
        <v>18</v>
      </c>
      <c r="D415" s="3">
        <v>17.0416666666667</v>
      </c>
      <c r="E415">
        <v>-0.188</v>
      </c>
      <c r="F415">
        <v>-0.27400000000000002</v>
      </c>
      <c r="G415">
        <v>-0.16500000000000001</v>
      </c>
      <c r="H415">
        <v>-0.40799999999999997</v>
      </c>
      <c r="I415">
        <v>-0.308</v>
      </c>
      <c r="J415">
        <v>-0.53400000000000003</v>
      </c>
      <c r="K415">
        <v>0</v>
      </c>
      <c r="L415">
        <v>-0.46700000000000003</v>
      </c>
      <c r="M415">
        <v>-0.47799999999999998</v>
      </c>
      <c r="N415">
        <v>-0.46700000000000003</v>
      </c>
      <c r="O415">
        <v>-0.44500000000000001</v>
      </c>
      <c r="P415">
        <v>-0.55700000000000005</v>
      </c>
      <c r="Q415">
        <v>0</v>
      </c>
      <c r="R415">
        <v>-0.26</v>
      </c>
      <c r="S415">
        <f t="shared" si="6"/>
        <v>-0.20899999999999999</v>
      </c>
    </row>
    <row r="416" spans="1:19">
      <c r="A416">
        <f>YEAR(workdata!A415)</f>
        <v>2024</v>
      </c>
      <c r="B416">
        <v>6</v>
      </c>
      <c r="C416">
        <f>DAY(workdata!A415)</f>
        <v>18</v>
      </c>
      <c r="D416" s="4">
        <v>17.0833333333333</v>
      </c>
      <c r="E416">
        <v>-0.21299999999999999</v>
      </c>
      <c r="F416">
        <v>-0.153</v>
      </c>
      <c r="G416">
        <v>-0.128</v>
      </c>
      <c r="H416">
        <v>0</v>
      </c>
      <c r="I416">
        <v>-0.433</v>
      </c>
      <c r="J416">
        <v>-0.73599999999999999</v>
      </c>
      <c r="K416">
        <v>-0.56699999999999995</v>
      </c>
      <c r="L416">
        <v>-0.123</v>
      </c>
      <c r="M416">
        <v>-0.73899999999999999</v>
      </c>
      <c r="N416">
        <v>-0.64600000000000002</v>
      </c>
      <c r="O416">
        <v>-0.624</v>
      </c>
      <c r="P416">
        <v>0</v>
      </c>
      <c r="Q416">
        <v>-0.73499999999999999</v>
      </c>
      <c r="R416">
        <v>-0.59</v>
      </c>
      <c r="S416">
        <f t="shared" si="6"/>
        <v>-0.16466666666666666</v>
      </c>
    </row>
    <row r="417" spans="1:19">
      <c r="A417">
        <f>YEAR(workdata!A416)</f>
        <v>2024</v>
      </c>
      <c r="B417">
        <v>6</v>
      </c>
      <c r="C417">
        <f>DAY(workdata!A416)</f>
        <v>18</v>
      </c>
      <c r="D417" s="3">
        <v>17.125</v>
      </c>
      <c r="E417">
        <v>-0.13400000000000001</v>
      </c>
      <c r="F417">
        <v>-0.16200000000000001</v>
      </c>
      <c r="G417">
        <v>-0.151</v>
      </c>
      <c r="H417">
        <v>-0.53400000000000003</v>
      </c>
      <c r="I417">
        <v>-0.56499999999999995</v>
      </c>
      <c r="J417">
        <v>-0.75800000000000001</v>
      </c>
      <c r="K417">
        <v>-0.63500000000000001</v>
      </c>
      <c r="L417">
        <v>-0.66900000000000004</v>
      </c>
      <c r="M417">
        <v>-8.8999999999999996E-2</v>
      </c>
      <c r="N417">
        <v>-0.70199999999999996</v>
      </c>
      <c r="O417">
        <v>-0.68</v>
      </c>
      <c r="P417">
        <v>-0.71399999999999997</v>
      </c>
      <c r="Q417">
        <v>-0.374</v>
      </c>
      <c r="R417">
        <v>-0.76900000000000002</v>
      </c>
      <c r="S417">
        <f t="shared" si="6"/>
        <v>-0.14900000000000002</v>
      </c>
    </row>
    <row r="418" spans="1:19">
      <c r="A418">
        <f>YEAR(workdata!A417)</f>
        <v>2024</v>
      </c>
      <c r="B418">
        <v>6</v>
      </c>
      <c r="C418">
        <f>DAY(workdata!A417)</f>
        <v>18</v>
      </c>
      <c r="D418" s="4">
        <v>17.1666666666667</v>
      </c>
      <c r="E418">
        <v>-0.221</v>
      </c>
      <c r="F418">
        <v>-0.157</v>
      </c>
      <c r="G418">
        <v>-0.20200000000000001</v>
      </c>
      <c r="H418">
        <v>-0.64300000000000002</v>
      </c>
      <c r="I418">
        <v>-0.45200000000000001</v>
      </c>
      <c r="J418">
        <v>-0.93700000000000006</v>
      </c>
      <c r="K418">
        <v>-0.746</v>
      </c>
      <c r="L418">
        <v>-0.84799999999999998</v>
      </c>
      <c r="M418">
        <v>-0.69399999999999995</v>
      </c>
      <c r="N418">
        <v>-0.80300000000000005</v>
      </c>
      <c r="O418">
        <v>-0.81399999999999995</v>
      </c>
      <c r="P418">
        <v>-0.90400000000000003</v>
      </c>
      <c r="Q418">
        <v>-0.52900000000000003</v>
      </c>
      <c r="R418">
        <v>-0.86899999999999999</v>
      </c>
      <c r="S418">
        <f t="shared" si="6"/>
        <v>-0.19333333333333336</v>
      </c>
    </row>
    <row r="419" spans="1:19">
      <c r="A419">
        <f>YEAR(workdata!A418)</f>
        <v>2024</v>
      </c>
      <c r="B419">
        <v>6</v>
      </c>
      <c r="C419">
        <f>DAY(workdata!A418)</f>
        <v>18</v>
      </c>
      <c r="D419" s="3">
        <v>17.2083333333333</v>
      </c>
      <c r="E419">
        <v>-0.186</v>
      </c>
      <c r="F419">
        <v>-0.23699999999999999</v>
      </c>
      <c r="G419">
        <v>-0.25800000000000001</v>
      </c>
      <c r="H419">
        <v>-0.36799999999999999</v>
      </c>
      <c r="I419">
        <v>-0.30199999999999999</v>
      </c>
      <c r="J419">
        <v>-0.90300000000000002</v>
      </c>
      <c r="K419">
        <v>-0.05</v>
      </c>
      <c r="L419">
        <v>-0.98099999999999998</v>
      </c>
      <c r="M419">
        <v>-0.82599999999999996</v>
      </c>
      <c r="N419">
        <v>-0.89200000000000002</v>
      </c>
      <c r="O419">
        <v>-0.79</v>
      </c>
      <c r="P419">
        <v>-1.026</v>
      </c>
      <c r="Q419">
        <v>-1.06</v>
      </c>
      <c r="R419">
        <v>-0.97099999999999997</v>
      </c>
      <c r="S419">
        <f t="shared" si="6"/>
        <v>-0.22700000000000001</v>
      </c>
    </row>
    <row r="420" spans="1:19">
      <c r="A420">
        <f>YEAR(workdata!A419)</f>
        <v>2024</v>
      </c>
      <c r="B420">
        <v>6</v>
      </c>
      <c r="C420">
        <f>DAY(workdata!A419)</f>
        <v>18</v>
      </c>
      <c r="D420" s="4">
        <v>17.25</v>
      </c>
      <c r="E420">
        <v>0.48599999999999999</v>
      </c>
      <c r="F420">
        <v>0.378</v>
      </c>
      <c r="G420">
        <v>0.443</v>
      </c>
      <c r="H420">
        <v>-2.198</v>
      </c>
      <c r="I420">
        <v>-2.5640000000000001</v>
      </c>
      <c r="J420">
        <v>-1.8440000000000001</v>
      </c>
      <c r="K420">
        <v>-0.76300000000000001</v>
      </c>
      <c r="L420">
        <v>-1.24</v>
      </c>
      <c r="M420">
        <v>-1.044</v>
      </c>
      <c r="N420">
        <v>-1.3069999999999999</v>
      </c>
      <c r="O420">
        <v>-0.50600000000000001</v>
      </c>
      <c r="P420">
        <v>-0.95</v>
      </c>
      <c r="Q420">
        <v>0</v>
      </c>
      <c r="R420">
        <v>-0.45700000000000002</v>
      </c>
      <c r="S420">
        <f t="shared" si="6"/>
        <v>0.43566666666666665</v>
      </c>
    </row>
    <row r="421" spans="1:19">
      <c r="A421">
        <f>YEAR(workdata!A420)</f>
        <v>2024</v>
      </c>
      <c r="B421">
        <v>6</v>
      </c>
      <c r="C421">
        <f>DAY(workdata!A420)</f>
        <v>18</v>
      </c>
      <c r="D421" s="3">
        <v>17.2916666666667</v>
      </c>
      <c r="E421">
        <v>19.741</v>
      </c>
      <c r="F421">
        <v>18.821000000000002</v>
      </c>
      <c r="G421">
        <v>19.079999999999998</v>
      </c>
      <c r="H421">
        <v>72.539000000000001</v>
      </c>
      <c r="I421">
        <v>72.268000000000001</v>
      </c>
      <c r="J421">
        <v>65.853999999999999</v>
      </c>
      <c r="K421">
        <v>69.965000000000003</v>
      </c>
      <c r="L421">
        <v>62.588999999999999</v>
      </c>
      <c r="M421">
        <v>65.882000000000005</v>
      </c>
      <c r="N421">
        <v>68.137</v>
      </c>
      <c r="O421">
        <v>70.613</v>
      </c>
      <c r="P421">
        <v>68.900000000000006</v>
      </c>
      <c r="Q421">
        <v>64.031999999999996</v>
      </c>
      <c r="R421">
        <v>72.787999999999997</v>
      </c>
      <c r="S421">
        <f t="shared" si="6"/>
        <v>19.213999999999999</v>
      </c>
    </row>
    <row r="422" spans="1:19">
      <c r="A422">
        <f>YEAR(workdata!A421)</f>
        <v>2024</v>
      </c>
      <c r="B422">
        <v>6</v>
      </c>
      <c r="C422">
        <f>DAY(workdata!A421)</f>
        <v>18</v>
      </c>
      <c r="D422" s="4">
        <v>17.3333333333333</v>
      </c>
      <c r="E422">
        <v>74.445999999999998</v>
      </c>
      <c r="F422">
        <v>67.462000000000003</v>
      </c>
      <c r="G422">
        <v>72.765000000000001</v>
      </c>
      <c r="H422">
        <v>347.93599999999998</v>
      </c>
      <c r="I422">
        <v>356.46800000000002</v>
      </c>
      <c r="J422">
        <v>364.22699999999998</v>
      </c>
      <c r="K422">
        <v>364.21199999999999</v>
      </c>
      <c r="L422">
        <v>360.61700000000002</v>
      </c>
      <c r="M422">
        <v>365.428</v>
      </c>
      <c r="N422">
        <v>368.23500000000001</v>
      </c>
      <c r="O422">
        <v>345.15600000000001</v>
      </c>
      <c r="P422">
        <v>365.76400000000001</v>
      </c>
      <c r="Q422">
        <v>356.654</v>
      </c>
      <c r="R422">
        <v>364.94099999999997</v>
      </c>
      <c r="S422">
        <f t="shared" si="6"/>
        <v>71.557666666666663</v>
      </c>
    </row>
    <row r="423" spans="1:19">
      <c r="A423">
        <f>YEAR(workdata!A422)</f>
        <v>2024</v>
      </c>
      <c r="B423">
        <v>6</v>
      </c>
      <c r="C423">
        <f>DAY(workdata!A422)</f>
        <v>18</v>
      </c>
      <c r="D423" s="3">
        <v>17.375</v>
      </c>
      <c r="E423">
        <v>106.57299999999999</v>
      </c>
      <c r="F423">
        <v>98.772999999999996</v>
      </c>
      <c r="G423">
        <v>106.254</v>
      </c>
      <c r="H423">
        <v>548.08600000000001</v>
      </c>
      <c r="I423">
        <v>557.00099999999998</v>
      </c>
      <c r="J423">
        <v>575.51099999999997</v>
      </c>
      <c r="K423">
        <v>576.88900000000001</v>
      </c>
      <c r="L423">
        <v>580.59699999999998</v>
      </c>
      <c r="M423">
        <v>573.17499999999995</v>
      </c>
      <c r="N423">
        <v>581.21799999999996</v>
      </c>
      <c r="O423">
        <v>561.70899999999995</v>
      </c>
      <c r="P423">
        <v>592.56899999999996</v>
      </c>
      <c r="Q423">
        <v>567.54499999999996</v>
      </c>
      <c r="R423">
        <v>596.63499999999999</v>
      </c>
      <c r="S423">
        <f t="shared" si="6"/>
        <v>103.86666666666667</v>
      </c>
    </row>
    <row r="424" spans="1:19">
      <c r="A424">
        <f>YEAR(workdata!A423)</f>
        <v>2024</v>
      </c>
      <c r="B424">
        <v>6</v>
      </c>
      <c r="C424">
        <f>DAY(workdata!A423)</f>
        <v>18</v>
      </c>
      <c r="D424" s="4">
        <v>17.4166666666667</v>
      </c>
      <c r="E424">
        <v>130.565</v>
      </c>
      <c r="F424">
        <v>119.999</v>
      </c>
      <c r="G424">
        <v>130.55199999999999</v>
      </c>
      <c r="H424">
        <v>691.90099999999995</v>
      </c>
      <c r="I424">
        <v>704.27499999999998</v>
      </c>
      <c r="J424">
        <v>725.02700000000004</v>
      </c>
      <c r="K424">
        <v>729.12300000000005</v>
      </c>
      <c r="L424">
        <v>733.024</v>
      </c>
      <c r="M424">
        <v>726.57500000000005</v>
      </c>
      <c r="N424">
        <v>737.55499999999995</v>
      </c>
      <c r="O424">
        <v>715.89099999999996</v>
      </c>
      <c r="P424">
        <v>758.62</v>
      </c>
      <c r="Q424">
        <v>723.03499999999997</v>
      </c>
      <c r="R424">
        <v>772.26199999999994</v>
      </c>
      <c r="S424">
        <f t="shared" si="6"/>
        <v>127.03866666666666</v>
      </c>
    </row>
    <row r="425" spans="1:19">
      <c r="A425">
        <f>YEAR(workdata!A424)</f>
        <v>2024</v>
      </c>
      <c r="B425">
        <v>6</v>
      </c>
      <c r="C425">
        <f>DAY(workdata!A424)</f>
        <v>18</v>
      </c>
      <c r="D425" s="3">
        <v>17.4583333333333</v>
      </c>
      <c r="E425">
        <v>207.45599999999999</v>
      </c>
      <c r="F425">
        <v>193.67500000000001</v>
      </c>
      <c r="G425">
        <v>200.292</v>
      </c>
      <c r="H425">
        <v>1044.8589999999999</v>
      </c>
      <c r="I425">
        <v>1074.213</v>
      </c>
      <c r="J425">
        <v>1074.6610000000001</v>
      </c>
      <c r="K425">
        <v>1113.6320000000001</v>
      </c>
      <c r="L425">
        <v>1103.18</v>
      </c>
      <c r="M425">
        <v>1139.222</v>
      </c>
      <c r="N425">
        <v>1163.787</v>
      </c>
      <c r="O425">
        <v>1039.653</v>
      </c>
      <c r="P425">
        <v>1101.778</v>
      </c>
      <c r="Q425">
        <v>1047.232</v>
      </c>
      <c r="R425">
        <v>1095.298</v>
      </c>
      <c r="S425">
        <f t="shared" si="6"/>
        <v>200.47433333333333</v>
      </c>
    </row>
    <row r="426" spans="1:19">
      <c r="A426">
        <f>YEAR(workdata!A425)</f>
        <v>2024</v>
      </c>
      <c r="B426">
        <v>6</v>
      </c>
      <c r="C426">
        <f>DAY(workdata!A425)</f>
        <v>18</v>
      </c>
      <c r="D426" s="4">
        <v>17.5</v>
      </c>
      <c r="E426">
        <v>170.66200000000001</v>
      </c>
      <c r="F426">
        <v>162.399</v>
      </c>
      <c r="G426">
        <v>179.08199999999999</v>
      </c>
      <c r="H426">
        <v>873.73099999999999</v>
      </c>
      <c r="I426">
        <v>883.60599999999999</v>
      </c>
      <c r="J426">
        <v>919.73400000000004</v>
      </c>
      <c r="K426">
        <v>915.26400000000001</v>
      </c>
      <c r="L426">
        <v>921.88699999999994</v>
      </c>
      <c r="M426">
        <v>905.27499999999998</v>
      </c>
      <c r="N426">
        <v>925.68700000000001</v>
      </c>
      <c r="O426">
        <v>849.82899999999995</v>
      </c>
      <c r="P426">
        <v>937.56799999999998</v>
      </c>
      <c r="Q426">
        <v>929.76900000000001</v>
      </c>
      <c r="R426">
        <v>949.30200000000002</v>
      </c>
      <c r="S426">
        <f t="shared" si="6"/>
        <v>170.71433333333334</v>
      </c>
    </row>
    <row r="427" spans="1:19">
      <c r="A427">
        <f>YEAR(workdata!A426)</f>
        <v>2024</v>
      </c>
      <c r="B427">
        <v>6</v>
      </c>
      <c r="C427">
        <f>DAY(workdata!A426)</f>
        <v>18</v>
      </c>
      <c r="D427" s="3">
        <v>17.5416666666667</v>
      </c>
      <c r="E427">
        <v>120.095</v>
      </c>
      <c r="F427">
        <v>111.63500000000001</v>
      </c>
      <c r="G427">
        <v>109.887</v>
      </c>
      <c r="H427">
        <v>635.11800000000005</v>
      </c>
      <c r="I427">
        <v>635.03599999999994</v>
      </c>
      <c r="J427">
        <v>644.41700000000003</v>
      </c>
      <c r="K427">
        <v>641.53599999999994</v>
      </c>
      <c r="L427">
        <v>624.89</v>
      </c>
      <c r="M427">
        <v>616.01499999999999</v>
      </c>
      <c r="N427">
        <v>613.54700000000003</v>
      </c>
      <c r="O427">
        <v>569.46199999999999</v>
      </c>
      <c r="P427">
        <v>609.52700000000004</v>
      </c>
      <c r="Q427">
        <v>594.78499999999997</v>
      </c>
      <c r="R427">
        <v>595.15</v>
      </c>
      <c r="S427">
        <f t="shared" si="6"/>
        <v>113.87233333333334</v>
      </c>
    </row>
    <row r="428" spans="1:19">
      <c r="A428">
        <f>YEAR(workdata!A427)</f>
        <v>2024</v>
      </c>
      <c r="B428">
        <v>6</v>
      </c>
      <c r="C428">
        <f>DAY(workdata!A427)</f>
        <v>18</v>
      </c>
      <c r="D428" s="4">
        <v>17.5833333333333</v>
      </c>
      <c r="E428">
        <v>145.905</v>
      </c>
      <c r="F428">
        <v>143.06800000000001</v>
      </c>
      <c r="G428">
        <v>142.37700000000001</v>
      </c>
      <c r="H428">
        <v>767.79899999999998</v>
      </c>
      <c r="I428">
        <v>776.45799999999997</v>
      </c>
      <c r="J428">
        <v>802.21</v>
      </c>
      <c r="K428">
        <v>802.11900000000003</v>
      </c>
      <c r="L428">
        <v>800.05799999999999</v>
      </c>
      <c r="M428">
        <v>782.04899999999998</v>
      </c>
      <c r="N428">
        <v>791.4</v>
      </c>
      <c r="O428">
        <v>754.06299999999999</v>
      </c>
      <c r="P428">
        <v>783.86400000000003</v>
      </c>
      <c r="Q428">
        <v>771.90800000000002</v>
      </c>
      <c r="R428">
        <v>770.697</v>
      </c>
      <c r="S428">
        <f t="shared" si="6"/>
        <v>143.78333333333333</v>
      </c>
    </row>
    <row r="429" spans="1:19">
      <c r="A429">
        <f>YEAR(workdata!A428)</f>
        <v>2024</v>
      </c>
      <c r="B429">
        <v>6</v>
      </c>
      <c r="C429">
        <f>DAY(workdata!A428)</f>
        <v>18</v>
      </c>
      <c r="D429" s="3">
        <v>17.625</v>
      </c>
      <c r="E429">
        <v>457.71800000000002</v>
      </c>
      <c r="F429">
        <v>459.94299999999998</v>
      </c>
      <c r="G429">
        <v>437.74599999999998</v>
      </c>
      <c r="H429">
        <v>2221.9859999999999</v>
      </c>
      <c r="I429">
        <v>2266.7269999999999</v>
      </c>
      <c r="J429">
        <v>2309.8220000000001</v>
      </c>
      <c r="K429">
        <v>1383.71</v>
      </c>
      <c r="L429">
        <v>2319.59</v>
      </c>
      <c r="M429">
        <v>2293.3319999999999</v>
      </c>
      <c r="N429">
        <v>2335.346</v>
      </c>
      <c r="O429">
        <v>2230.0819999999999</v>
      </c>
      <c r="P429">
        <v>2308.8130000000001</v>
      </c>
      <c r="Q429">
        <v>2253.038</v>
      </c>
      <c r="R429">
        <v>2216.241</v>
      </c>
      <c r="S429">
        <f t="shared" si="6"/>
        <v>451.80233333333337</v>
      </c>
    </row>
    <row r="430" spans="1:19">
      <c r="A430">
        <f>YEAR(workdata!A429)</f>
        <v>2024</v>
      </c>
      <c r="B430">
        <v>6</v>
      </c>
      <c r="C430">
        <f>DAY(workdata!A429)</f>
        <v>18</v>
      </c>
      <c r="D430" s="4">
        <v>17.6666666666667</v>
      </c>
      <c r="E430">
        <v>734.99699999999996</v>
      </c>
      <c r="F430">
        <v>722.03700000000003</v>
      </c>
      <c r="G430">
        <v>675.96699999999998</v>
      </c>
      <c r="H430">
        <v>3055.3119999999999</v>
      </c>
      <c r="I430">
        <v>3065.1480000000001</v>
      </c>
      <c r="J430">
        <v>3146.9549999999999</v>
      </c>
      <c r="K430">
        <v>0</v>
      </c>
      <c r="L430">
        <v>3137.4389999999999</v>
      </c>
      <c r="M430">
        <v>3211.8310000000001</v>
      </c>
      <c r="N430">
        <v>3199.7570000000001</v>
      </c>
      <c r="O430">
        <v>3049.299</v>
      </c>
      <c r="P430">
        <v>3090.5680000000002</v>
      </c>
      <c r="Q430">
        <v>2983.7730000000001</v>
      </c>
      <c r="R430">
        <v>2922.4989999999998</v>
      </c>
      <c r="S430">
        <f t="shared" si="6"/>
        <v>711.0003333333334</v>
      </c>
    </row>
    <row r="431" spans="1:19">
      <c r="A431">
        <f>YEAR(workdata!A430)</f>
        <v>2024</v>
      </c>
      <c r="B431">
        <v>6</v>
      </c>
      <c r="C431">
        <f>DAY(workdata!A430)</f>
        <v>18</v>
      </c>
      <c r="D431" s="3">
        <v>17.7083333333333</v>
      </c>
      <c r="E431">
        <v>557.22299999999996</v>
      </c>
      <c r="F431">
        <v>591.64200000000005</v>
      </c>
      <c r="G431">
        <v>706.28800000000001</v>
      </c>
      <c r="H431">
        <v>2359.73</v>
      </c>
      <c r="I431">
        <v>2374.7689999999998</v>
      </c>
      <c r="J431">
        <v>2550.076</v>
      </c>
      <c r="K431">
        <v>-0.186</v>
      </c>
      <c r="L431">
        <v>2671.8589999999999</v>
      </c>
      <c r="M431">
        <v>2658.0970000000002</v>
      </c>
      <c r="N431">
        <v>2814.739</v>
      </c>
      <c r="O431">
        <v>2843.7779999999998</v>
      </c>
      <c r="P431">
        <v>2947.4569999999999</v>
      </c>
      <c r="Q431">
        <v>2884.5059999999999</v>
      </c>
      <c r="R431">
        <v>2943.8029999999999</v>
      </c>
      <c r="S431">
        <f t="shared" si="6"/>
        <v>618.3843333333333</v>
      </c>
    </row>
    <row r="432" spans="1:19">
      <c r="A432">
        <f>YEAR(workdata!A431)</f>
        <v>2024</v>
      </c>
      <c r="B432">
        <v>6</v>
      </c>
      <c r="C432">
        <f>DAY(workdata!A431)</f>
        <v>18</v>
      </c>
      <c r="D432" s="4">
        <v>17.75</v>
      </c>
      <c r="E432">
        <v>383.916</v>
      </c>
      <c r="F432">
        <v>396.30599999999998</v>
      </c>
      <c r="G432">
        <v>381.76499999999999</v>
      </c>
      <c r="H432">
        <v>1676.3869999999999</v>
      </c>
      <c r="I432">
        <v>1724.4390000000001</v>
      </c>
      <c r="J432">
        <v>1814.115</v>
      </c>
      <c r="K432">
        <v>-0.191</v>
      </c>
      <c r="L432">
        <v>1809.345</v>
      </c>
      <c r="M432">
        <v>1769.2380000000001</v>
      </c>
      <c r="N432">
        <v>1803.663</v>
      </c>
      <c r="O432">
        <v>1743.424</v>
      </c>
      <c r="P432">
        <v>1790.319</v>
      </c>
      <c r="Q432">
        <v>1759.0920000000001</v>
      </c>
      <c r="R432">
        <v>1804.89</v>
      </c>
      <c r="S432">
        <f t="shared" si="6"/>
        <v>387.32900000000001</v>
      </c>
    </row>
    <row r="433" spans="1:19">
      <c r="A433">
        <f>YEAR(workdata!A432)</f>
        <v>2024</v>
      </c>
      <c r="B433">
        <v>6</v>
      </c>
      <c r="C433">
        <f>DAY(workdata!A432)</f>
        <v>18</v>
      </c>
      <c r="D433" s="3">
        <v>17.7916666666667</v>
      </c>
      <c r="E433">
        <v>188.99</v>
      </c>
      <c r="F433">
        <v>186.22</v>
      </c>
      <c r="G433">
        <v>273.13600000000002</v>
      </c>
      <c r="H433">
        <v>849.75800000000004</v>
      </c>
      <c r="I433">
        <v>824.77800000000002</v>
      </c>
      <c r="J433">
        <v>960.87800000000004</v>
      </c>
      <c r="K433">
        <v>-0.64600000000000002</v>
      </c>
      <c r="L433">
        <v>921.31500000000005</v>
      </c>
      <c r="M433">
        <v>797.63300000000004</v>
      </c>
      <c r="N433">
        <v>833.15300000000002</v>
      </c>
      <c r="O433">
        <v>1032.567</v>
      </c>
      <c r="P433">
        <v>1098.646</v>
      </c>
      <c r="Q433">
        <v>1184.961</v>
      </c>
      <c r="R433">
        <v>1247.316</v>
      </c>
      <c r="S433">
        <f t="shared" si="6"/>
        <v>216.11533333333333</v>
      </c>
    </row>
    <row r="434" spans="1:19">
      <c r="A434">
        <f>YEAR(workdata!A433)</f>
        <v>2024</v>
      </c>
      <c r="B434">
        <v>6</v>
      </c>
      <c r="C434">
        <f>DAY(workdata!A433)</f>
        <v>18</v>
      </c>
      <c r="D434" s="4">
        <v>17.8333333333333</v>
      </c>
      <c r="E434">
        <v>422.65499999999997</v>
      </c>
      <c r="F434">
        <v>473.81400000000002</v>
      </c>
      <c r="G434">
        <v>465.35</v>
      </c>
      <c r="H434">
        <v>1701.9349999999999</v>
      </c>
      <c r="I434">
        <v>1758.326</v>
      </c>
      <c r="J434">
        <v>1901.6959999999999</v>
      </c>
      <c r="K434">
        <v>0</v>
      </c>
      <c r="L434">
        <v>1917.6769999999999</v>
      </c>
      <c r="M434">
        <v>1756.326</v>
      </c>
      <c r="N434">
        <v>1813.9</v>
      </c>
      <c r="O434">
        <v>1900.81</v>
      </c>
      <c r="P434">
        <v>1807.145</v>
      </c>
      <c r="Q434">
        <v>1848.1120000000001</v>
      </c>
      <c r="R434">
        <v>1753.836</v>
      </c>
      <c r="S434">
        <f t="shared" si="6"/>
        <v>453.93966666666665</v>
      </c>
    </row>
    <row r="435" spans="1:19">
      <c r="A435">
        <f>YEAR(workdata!A434)</f>
        <v>2024</v>
      </c>
      <c r="B435">
        <v>6</v>
      </c>
      <c r="C435">
        <f>DAY(workdata!A434)</f>
        <v>18</v>
      </c>
      <c r="D435" s="3">
        <v>17.875</v>
      </c>
      <c r="E435">
        <v>29.806000000000001</v>
      </c>
      <c r="F435">
        <v>32.006999999999998</v>
      </c>
      <c r="G435">
        <v>30.917000000000002</v>
      </c>
      <c r="H435">
        <v>107.46899999999999</v>
      </c>
      <c r="I435">
        <v>102.529</v>
      </c>
      <c r="J435">
        <v>120.25700000000001</v>
      </c>
      <c r="K435">
        <v>-0.81299999999999994</v>
      </c>
      <c r="L435">
        <v>117.002</v>
      </c>
      <c r="M435">
        <v>104.164</v>
      </c>
      <c r="N435">
        <v>102.53700000000001</v>
      </c>
      <c r="O435">
        <v>111.423</v>
      </c>
      <c r="P435">
        <v>112.69</v>
      </c>
      <c r="Q435">
        <v>111.673</v>
      </c>
      <c r="R435">
        <v>109.02800000000001</v>
      </c>
      <c r="S435">
        <f t="shared" si="6"/>
        <v>30.91</v>
      </c>
    </row>
    <row r="436" spans="1:19">
      <c r="A436">
        <f>YEAR(workdata!A435)</f>
        <v>2024</v>
      </c>
      <c r="B436">
        <v>6</v>
      </c>
      <c r="C436">
        <f>DAY(workdata!A435)</f>
        <v>18</v>
      </c>
      <c r="D436" s="4">
        <v>17.9166666666667</v>
      </c>
      <c r="E436">
        <v>0.13400000000000001</v>
      </c>
      <c r="F436">
        <v>0.21099999999999999</v>
      </c>
      <c r="G436">
        <v>0.129</v>
      </c>
      <c r="H436">
        <v>-1.1399999999999999</v>
      </c>
      <c r="I436">
        <v>-1.1499999999999999</v>
      </c>
      <c r="J436">
        <v>-6.4379999999999997</v>
      </c>
      <c r="K436">
        <v>-0.69599999999999995</v>
      </c>
      <c r="L436">
        <v>-5.694</v>
      </c>
      <c r="M436">
        <v>-6.782</v>
      </c>
      <c r="N436">
        <v>-6.0579999999999998</v>
      </c>
      <c r="O436">
        <v>-6.4180000000000001</v>
      </c>
      <c r="P436">
        <v>-7.5540000000000003</v>
      </c>
      <c r="Q436">
        <v>-6.9630000000000001</v>
      </c>
      <c r="R436">
        <v>-5.8769999999999998</v>
      </c>
      <c r="S436">
        <f t="shared" si="6"/>
        <v>0.158</v>
      </c>
    </row>
    <row r="437" spans="1:19">
      <c r="A437">
        <f>YEAR(workdata!A436)</f>
        <v>2024</v>
      </c>
      <c r="B437">
        <v>6</v>
      </c>
      <c r="C437">
        <f>DAY(workdata!A436)</f>
        <v>18</v>
      </c>
      <c r="D437" s="3">
        <v>17.9583333333333</v>
      </c>
      <c r="E437">
        <v>-0.23200000000000001</v>
      </c>
      <c r="F437">
        <v>-0.25</v>
      </c>
      <c r="G437">
        <v>-0.26</v>
      </c>
      <c r="H437">
        <v>-0.442</v>
      </c>
      <c r="I437">
        <v>-0.61799999999999999</v>
      </c>
      <c r="J437">
        <v>-4.7889999999999997</v>
      </c>
      <c r="K437">
        <v>-1.2170000000000001</v>
      </c>
      <c r="L437">
        <v>-3.2490000000000001</v>
      </c>
      <c r="M437">
        <v>-3.7290000000000001</v>
      </c>
      <c r="N437">
        <v>-2.9289999999999998</v>
      </c>
      <c r="O437">
        <v>-2.2240000000000002</v>
      </c>
      <c r="P437">
        <v>-3.746</v>
      </c>
      <c r="Q437">
        <v>-3.9209999999999998</v>
      </c>
      <c r="R437">
        <v>-1.901</v>
      </c>
      <c r="S437">
        <f t="shared" si="6"/>
        <v>-0.24733333333333332</v>
      </c>
    </row>
    <row r="438" spans="1:19">
      <c r="A438">
        <f>YEAR(workdata!A437)</f>
        <v>2024</v>
      </c>
      <c r="B438">
        <v>6</v>
      </c>
      <c r="C438">
        <f>DAY(workdata!A437)</f>
        <v>19</v>
      </c>
      <c r="D438" s="4">
        <v>18</v>
      </c>
      <c r="E438">
        <v>-0.127</v>
      </c>
      <c r="F438">
        <v>-0.108</v>
      </c>
      <c r="G438">
        <v>-0.129</v>
      </c>
      <c r="H438">
        <v>-0.69399999999999995</v>
      </c>
      <c r="I438">
        <v>-0.85599999999999998</v>
      </c>
      <c r="J438">
        <v>-0.85899999999999999</v>
      </c>
      <c r="K438">
        <v>-1.0640000000000001</v>
      </c>
      <c r="L438">
        <v>-0.87</v>
      </c>
      <c r="M438">
        <v>-0.86</v>
      </c>
      <c r="N438">
        <v>-0.84699999999999998</v>
      </c>
      <c r="O438">
        <v>-0.88100000000000001</v>
      </c>
      <c r="P438">
        <v>-0.64600000000000002</v>
      </c>
      <c r="Q438">
        <v>0</v>
      </c>
      <c r="R438">
        <v>-1.01</v>
      </c>
      <c r="S438">
        <f t="shared" si="6"/>
        <v>-0.12133333333333333</v>
      </c>
    </row>
    <row r="439" spans="1:19">
      <c r="A439">
        <f>YEAR(workdata!A438)</f>
        <v>2024</v>
      </c>
      <c r="B439">
        <v>6</v>
      </c>
      <c r="C439">
        <f>DAY(workdata!A438)</f>
        <v>19</v>
      </c>
      <c r="D439" s="3">
        <v>18.0416666666667</v>
      </c>
      <c r="E439">
        <v>-0.08</v>
      </c>
      <c r="F439">
        <v>-3.5999999999999997E-2</v>
      </c>
      <c r="G439">
        <v>-8.1000000000000003E-2</v>
      </c>
      <c r="H439">
        <v>-0.60199999999999998</v>
      </c>
      <c r="I439">
        <v>-0.53400000000000003</v>
      </c>
      <c r="J439">
        <v>-0.75800000000000001</v>
      </c>
      <c r="K439">
        <v>-0.42899999999999999</v>
      </c>
      <c r="L439">
        <v>-0.75900000000000001</v>
      </c>
      <c r="M439">
        <v>-0.78300000000000003</v>
      </c>
      <c r="N439">
        <v>-0.71299999999999997</v>
      </c>
      <c r="O439">
        <v>-0.78100000000000003</v>
      </c>
      <c r="P439">
        <v>-0.29199999999999998</v>
      </c>
      <c r="Q439">
        <v>-1.038</v>
      </c>
      <c r="R439">
        <v>-0.71299999999999997</v>
      </c>
      <c r="S439">
        <f t="shared" si="6"/>
        <v>-6.5666666666666665E-2</v>
      </c>
    </row>
    <row r="440" spans="1:19">
      <c r="A440">
        <f>YEAR(workdata!A439)</f>
        <v>2024</v>
      </c>
      <c r="B440">
        <v>6</v>
      </c>
      <c r="C440">
        <f>DAY(workdata!A439)</f>
        <v>19</v>
      </c>
      <c r="D440" s="4">
        <v>18.0833333333333</v>
      </c>
      <c r="E440">
        <v>-0.16800000000000001</v>
      </c>
      <c r="F440">
        <v>-9.5000000000000001E-2</v>
      </c>
      <c r="G440">
        <v>-5.6000000000000001E-2</v>
      </c>
      <c r="H440">
        <v>-0.74399999999999999</v>
      </c>
      <c r="I440">
        <v>-0.58499999999999996</v>
      </c>
      <c r="J440">
        <v>-0.92600000000000005</v>
      </c>
      <c r="K440">
        <v>-0.76100000000000001</v>
      </c>
      <c r="L440">
        <v>-0.91500000000000004</v>
      </c>
      <c r="M440">
        <v>-1.087</v>
      </c>
      <c r="N440">
        <v>-0.84799999999999998</v>
      </c>
      <c r="O440">
        <v>-0.89200000000000002</v>
      </c>
      <c r="P440">
        <v>-0.64500000000000002</v>
      </c>
      <c r="Q440">
        <v>-0.97</v>
      </c>
      <c r="R440">
        <v>-0.84699999999999998</v>
      </c>
      <c r="S440">
        <f t="shared" si="6"/>
        <v>-0.10633333333333334</v>
      </c>
    </row>
    <row r="441" spans="1:19">
      <c r="A441">
        <f>YEAR(workdata!A440)</f>
        <v>2024</v>
      </c>
      <c r="B441">
        <v>6</v>
      </c>
      <c r="C441">
        <f>DAY(workdata!A440)</f>
        <v>19</v>
      </c>
      <c r="D441" s="3">
        <v>18.125</v>
      </c>
      <c r="E441">
        <v>-0.13400000000000001</v>
      </c>
      <c r="F441">
        <v>-0.11600000000000001</v>
      </c>
      <c r="G441">
        <v>-0.255</v>
      </c>
      <c r="H441">
        <v>-0.48799999999999999</v>
      </c>
      <c r="I441">
        <v>-0.74399999999999999</v>
      </c>
      <c r="J441">
        <v>-1.0820000000000001</v>
      </c>
      <c r="K441">
        <v>-1.1379999999999999</v>
      </c>
      <c r="L441">
        <v>-1.121</v>
      </c>
      <c r="M441">
        <v>-0.98299999999999998</v>
      </c>
      <c r="N441">
        <v>-1.06</v>
      </c>
      <c r="O441">
        <v>-0.88100000000000001</v>
      </c>
      <c r="P441">
        <v>-0.93200000000000005</v>
      </c>
      <c r="Q441">
        <v>0</v>
      </c>
      <c r="R441">
        <v>-1.0940000000000001</v>
      </c>
      <c r="S441">
        <f t="shared" si="6"/>
        <v>-0.16833333333333333</v>
      </c>
    </row>
    <row r="442" spans="1:19">
      <c r="A442">
        <f>YEAR(workdata!A441)</f>
        <v>2024</v>
      </c>
      <c r="B442">
        <v>6</v>
      </c>
      <c r="C442">
        <f>DAY(workdata!A441)</f>
        <v>19</v>
      </c>
      <c r="D442" s="4">
        <v>18.1666666666667</v>
      </c>
      <c r="E442">
        <v>-0.153</v>
      </c>
      <c r="F442">
        <v>-0.20100000000000001</v>
      </c>
      <c r="G442">
        <v>-9.5000000000000001E-2</v>
      </c>
      <c r="H442">
        <v>-0.46200000000000002</v>
      </c>
      <c r="I442">
        <v>-1.0629999999999999</v>
      </c>
      <c r="J442">
        <v>-1.1830000000000001</v>
      </c>
      <c r="K442">
        <v>-1.161</v>
      </c>
      <c r="L442">
        <v>-1.0649999999999999</v>
      </c>
      <c r="M442">
        <v>-0.95399999999999996</v>
      </c>
      <c r="N442">
        <v>-1.429</v>
      </c>
      <c r="O442">
        <v>-0.91500000000000004</v>
      </c>
      <c r="P442">
        <v>-1.621</v>
      </c>
      <c r="Q442">
        <v>-1.127</v>
      </c>
      <c r="R442">
        <v>-1.3280000000000001</v>
      </c>
      <c r="S442">
        <f t="shared" si="6"/>
        <v>-0.14966666666666664</v>
      </c>
    </row>
    <row r="443" spans="1:19">
      <c r="A443">
        <f>YEAR(workdata!A442)</f>
        <v>2024</v>
      </c>
      <c r="B443">
        <v>6</v>
      </c>
      <c r="C443">
        <f>DAY(workdata!A442)</f>
        <v>19</v>
      </c>
      <c r="D443" s="3">
        <v>18.2083333333333</v>
      </c>
      <c r="E443">
        <v>-4.4999999999999998E-2</v>
      </c>
      <c r="F443">
        <v>-8.9999999999999993E-3</v>
      </c>
      <c r="G443">
        <v>-3.4000000000000002E-2</v>
      </c>
      <c r="H443">
        <v>-0.83</v>
      </c>
      <c r="I443">
        <v>-1.39</v>
      </c>
      <c r="J443">
        <v>-1.2490000000000001</v>
      </c>
      <c r="K443">
        <v>-1.1599999999999999</v>
      </c>
      <c r="L443">
        <v>-1.2430000000000001</v>
      </c>
      <c r="M443">
        <v>-1.1739999999999999</v>
      </c>
      <c r="N443">
        <v>-1.569</v>
      </c>
      <c r="O443">
        <v>-0.85299999999999998</v>
      </c>
      <c r="P443">
        <v>-1.8979999999999999</v>
      </c>
      <c r="Q443">
        <v>-1.4850000000000001</v>
      </c>
      <c r="R443">
        <v>-1.3839999999999999</v>
      </c>
      <c r="S443">
        <f t="shared" si="6"/>
        <v>-2.9333333333333333E-2</v>
      </c>
    </row>
    <row r="444" spans="1:19">
      <c r="A444">
        <f>YEAR(workdata!A443)</f>
        <v>2024</v>
      </c>
      <c r="B444">
        <v>6</v>
      </c>
      <c r="C444">
        <f>DAY(workdata!A443)</f>
        <v>19</v>
      </c>
      <c r="D444" s="4">
        <v>18.25</v>
      </c>
      <c r="E444">
        <v>0.629</v>
      </c>
      <c r="F444">
        <v>0.60799999999999998</v>
      </c>
      <c r="G444">
        <v>0.43</v>
      </c>
      <c r="H444">
        <v>-3.125</v>
      </c>
      <c r="I444">
        <v>-2.3759999999999999</v>
      </c>
      <c r="J444">
        <v>-1.4850000000000001</v>
      </c>
      <c r="K444">
        <v>-1.2609999999999999</v>
      </c>
      <c r="L444">
        <v>-1.2569999999999999</v>
      </c>
      <c r="M444">
        <v>-1.399</v>
      </c>
      <c r="N444">
        <v>-1.4039999999999999</v>
      </c>
      <c r="O444">
        <v>-1.51</v>
      </c>
      <c r="P444">
        <v>-1.619</v>
      </c>
      <c r="Q444">
        <v>-0.70899999999999996</v>
      </c>
      <c r="R444">
        <v>-1.149</v>
      </c>
      <c r="S444">
        <f t="shared" si="6"/>
        <v>0.55566666666666664</v>
      </c>
    </row>
    <row r="445" spans="1:19">
      <c r="A445">
        <f>YEAR(workdata!A444)</f>
        <v>2024</v>
      </c>
      <c r="B445">
        <v>6</v>
      </c>
      <c r="C445">
        <f>DAY(workdata!A444)</f>
        <v>19</v>
      </c>
      <c r="D445" s="3">
        <v>18.2916666666667</v>
      </c>
      <c r="E445">
        <v>78.022999999999996</v>
      </c>
      <c r="F445">
        <v>63.356000000000002</v>
      </c>
      <c r="G445">
        <v>66.224999999999994</v>
      </c>
      <c r="H445">
        <v>355.9</v>
      </c>
      <c r="I445">
        <v>314.21100000000001</v>
      </c>
      <c r="J445">
        <v>323.358</v>
      </c>
      <c r="K445">
        <v>260.08800000000002</v>
      </c>
      <c r="L445">
        <v>350.16</v>
      </c>
      <c r="M445">
        <v>240.14400000000001</v>
      </c>
      <c r="N445">
        <v>307.68</v>
      </c>
      <c r="O445">
        <v>282.49700000000001</v>
      </c>
      <c r="P445">
        <v>324.541</v>
      </c>
      <c r="Q445">
        <v>326.10599999999999</v>
      </c>
      <c r="R445">
        <v>303.375</v>
      </c>
      <c r="S445">
        <f t="shared" si="6"/>
        <v>69.201333333333324</v>
      </c>
    </row>
    <row r="446" spans="1:19">
      <c r="A446">
        <f>YEAR(workdata!A445)</f>
        <v>2024</v>
      </c>
      <c r="B446">
        <v>6</v>
      </c>
      <c r="C446">
        <f>DAY(workdata!A445)</f>
        <v>19</v>
      </c>
      <c r="D446" s="4">
        <v>18.3333333333333</v>
      </c>
      <c r="E446">
        <v>542.47500000000002</v>
      </c>
      <c r="F446">
        <v>565.31299999999999</v>
      </c>
      <c r="G446">
        <v>482.51100000000002</v>
      </c>
      <c r="H446">
        <v>1712.1</v>
      </c>
      <c r="I446">
        <v>1648.492</v>
      </c>
      <c r="J446">
        <v>1709.9190000000001</v>
      </c>
      <c r="K446">
        <v>1803.0450000000001</v>
      </c>
      <c r="L446">
        <v>1691.633</v>
      </c>
      <c r="M446">
        <v>1720.261</v>
      </c>
      <c r="N446">
        <v>1757.3910000000001</v>
      </c>
      <c r="O446">
        <v>1477.252</v>
      </c>
      <c r="P446">
        <v>1713.9960000000001</v>
      </c>
      <c r="Q446">
        <v>1636.7660000000001</v>
      </c>
      <c r="R446">
        <v>1610.9739999999999</v>
      </c>
      <c r="S446">
        <f t="shared" si="6"/>
        <v>530.09966666666662</v>
      </c>
    </row>
    <row r="447" spans="1:19">
      <c r="A447">
        <f>YEAR(workdata!A446)</f>
        <v>2024</v>
      </c>
      <c r="B447">
        <v>6</v>
      </c>
      <c r="C447">
        <f>DAY(workdata!A446)</f>
        <v>19</v>
      </c>
      <c r="D447" s="3">
        <v>18.375</v>
      </c>
      <c r="E447">
        <v>901.15599999999995</v>
      </c>
      <c r="F447">
        <v>879.69100000000003</v>
      </c>
      <c r="G447">
        <v>888.99400000000003</v>
      </c>
      <c r="H447">
        <v>3671.5210000000002</v>
      </c>
      <c r="I447">
        <v>3619.05</v>
      </c>
      <c r="J447">
        <v>3756.8110000000001</v>
      </c>
      <c r="K447">
        <v>3719.49</v>
      </c>
      <c r="L447">
        <v>3785.9270000000001</v>
      </c>
      <c r="M447">
        <v>3629.2469999999998</v>
      </c>
      <c r="N447">
        <v>3633.4180000000001</v>
      </c>
      <c r="O447">
        <v>3508.1660000000002</v>
      </c>
      <c r="P447">
        <v>3661.1529999999998</v>
      </c>
      <c r="Q447">
        <v>3754.2559999999999</v>
      </c>
      <c r="R447">
        <v>3513.9340000000002</v>
      </c>
      <c r="S447">
        <f t="shared" si="6"/>
        <v>889.947</v>
      </c>
    </row>
    <row r="448" spans="1:19">
      <c r="A448">
        <f>YEAR(workdata!A447)</f>
        <v>2024</v>
      </c>
      <c r="B448">
        <v>6</v>
      </c>
      <c r="C448">
        <f>DAY(workdata!A447)</f>
        <v>19</v>
      </c>
      <c r="D448" s="4">
        <v>18.4166666666667</v>
      </c>
      <c r="E448">
        <v>793.798</v>
      </c>
      <c r="F448">
        <v>742.30799999999999</v>
      </c>
      <c r="G448">
        <v>761.64099999999996</v>
      </c>
      <c r="H448">
        <v>3189.02</v>
      </c>
      <c r="I448">
        <v>3224.4670000000001</v>
      </c>
      <c r="J448">
        <v>3195.2080000000001</v>
      </c>
      <c r="K448">
        <v>3233.2179999999998</v>
      </c>
      <c r="L448">
        <v>3165.1379999999999</v>
      </c>
      <c r="M448">
        <v>3360.2460000000001</v>
      </c>
      <c r="N448">
        <v>3299.2130000000002</v>
      </c>
      <c r="O448">
        <v>3146.1770000000001</v>
      </c>
      <c r="P448">
        <v>3198.3290000000002</v>
      </c>
      <c r="Q448">
        <v>3139.7530000000002</v>
      </c>
      <c r="R448">
        <v>3109.1579999999999</v>
      </c>
      <c r="S448">
        <f t="shared" si="6"/>
        <v>765.91566666666665</v>
      </c>
    </row>
    <row r="449" spans="1:19">
      <c r="A449">
        <f>YEAR(workdata!A448)</f>
        <v>2024</v>
      </c>
      <c r="B449">
        <v>6</v>
      </c>
      <c r="C449">
        <f>DAY(workdata!A448)</f>
        <v>19</v>
      </c>
      <c r="D449" s="3">
        <v>18.4583333333333</v>
      </c>
      <c r="E449">
        <v>384.07400000000001</v>
      </c>
      <c r="F449">
        <v>354.13200000000001</v>
      </c>
      <c r="G449">
        <v>344.57400000000001</v>
      </c>
      <c r="H449">
        <v>1786.653</v>
      </c>
      <c r="I449">
        <v>1807.2349999999999</v>
      </c>
      <c r="J449">
        <v>1832.337</v>
      </c>
      <c r="K449">
        <v>1866.692</v>
      </c>
      <c r="L449">
        <v>1822.922</v>
      </c>
      <c r="M449">
        <v>1932.6030000000001</v>
      </c>
      <c r="N449">
        <v>1948.5820000000001</v>
      </c>
      <c r="O449">
        <v>1669.3710000000001</v>
      </c>
      <c r="P449">
        <v>1717.9549999999999</v>
      </c>
      <c r="Q449">
        <v>1672.077</v>
      </c>
      <c r="R449">
        <v>1707.433</v>
      </c>
      <c r="S449">
        <f t="shared" si="6"/>
        <v>360.92666666666668</v>
      </c>
    </row>
    <row r="450" spans="1:19">
      <c r="A450">
        <f>YEAR(workdata!A449)</f>
        <v>2024</v>
      </c>
      <c r="B450">
        <v>6</v>
      </c>
      <c r="C450">
        <f>DAY(workdata!A449)</f>
        <v>19</v>
      </c>
      <c r="D450" s="4">
        <v>18.5</v>
      </c>
      <c r="E450">
        <v>609.54100000000005</v>
      </c>
      <c r="F450">
        <v>616.36300000000006</v>
      </c>
      <c r="G450">
        <v>695.34900000000005</v>
      </c>
      <c r="H450">
        <v>1246.396</v>
      </c>
      <c r="I450">
        <v>1311.451</v>
      </c>
      <c r="J450">
        <v>1122.104</v>
      </c>
      <c r="K450">
        <v>680.452</v>
      </c>
      <c r="L450">
        <v>1188.537</v>
      </c>
      <c r="M450">
        <v>1522.7429999999999</v>
      </c>
      <c r="N450">
        <v>1534.319</v>
      </c>
      <c r="O450">
        <v>1054.6079999999999</v>
      </c>
      <c r="P450">
        <v>1097.8019999999999</v>
      </c>
      <c r="Q450">
        <v>1167.9480000000001</v>
      </c>
      <c r="R450">
        <v>1146.146</v>
      </c>
      <c r="S450">
        <f t="shared" si="6"/>
        <v>640.41766666666672</v>
      </c>
    </row>
    <row r="451" spans="1:19">
      <c r="A451">
        <f>YEAR(workdata!A450)</f>
        <v>2024</v>
      </c>
      <c r="B451">
        <v>6</v>
      </c>
      <c r="C451">
        <f>DAY(workdata!A450)</f>
        <v>19</v>
      </c>
      <c r="D451" s="3">
        <v>18.5416666666667</v>
      </c>
      <c r="E451">
        <v>325.548</v>
      </c>
      <c r="F451">
        <v>298.55799999999999</v>
      </c>
      <c r="G451">
        <v>326.40899999999999</v>
      </c>
      <c r="H451">
        <v>1190.421</v>
      </c>
      <c r="I451">
        <v>1264.348</v>
      </c>
      <c r="J451">
        <v>1286.971</v>
      </c>
      <c r="K451">
        <v>1018.525</v>
      </c>
      <c r="L451">
        <v>1316.529</v>
      </c>
      <c r="M451">
        <v>1301.29</v>
      </c>
      <c r="N451">
        <v>1370.3050000000001</v>
      </c>
      <c r="O451">
        <v>1336.5050000000001</v>
      </c>
      <c r="P451">
        <v>1398.4849999999999</v>
      </c>
      <c r="Q451">
        <v>1352.796</v>
      </c>
      <c r="R451">
        <v>1399.143</v>
      </c>
      <c r="S451">
        <f t="shared" si="6"/>
        <v>316.83833333333331</v>
      </c>
    </row>
    <row r="452" spans="1:19">
      <c r="A452">
        <f>YEAR(workdata!A451)</f>
        <v>2024</v>
      </c>
      <c r="B452">
        <v>6</v>
      </c>
      <c r="C452">
        <f>DAY(workdata!A451)</f>
        <v>19</v>
      </c>
      <c r="D452" s="4">
        <v>18.5833333333333</v>
      </c>
      <c r="E452">
        <v>418.71600000000001</v>
      </c>
      <c r="F452">
        <v>415.738</v>
      </c>
      <c r="G452">
        <v>451.55900000000003</v>
      </c>
      <c r="H452">
        <v>1990.326</v>
      </c>
      <c r="I452">
        <v>2034.8330000000001</v>
      </c>
      <c r="J452">
        <v>2084.777</v>
      </c>
      <c r="K452">
        <v>2139.0219999999999</v>
      </c>
      <c r="L452">
        <v>2142.5929999999998</v>
      </c>
      <c r="M452">
        <v>2192.556</v>
      </c>
      <c r="N452">
        <v>2267.9520000000002</v>
      </c>
      <c r="O452">
        <v>2096.7159999999999</v>
      </c>
      <c r="P452">
        <v>2214.9679999999998</v>
      </c>
      <c r="Q452">
        <v>2186.259</v>
      </c>
      <c r="R452">
        <v>2235.2809999999999</v>
      </c>
      <c r="S452">
        <f t="shared" si="6"/>
        <v>428.67099999999999</v>
      </c>
    </row>
    <row r="453" spans="1:19">
      <c r="A453">
        <f>YEAR(workdata!A452)</f>
        <v>2024</v>
      </c>
      <c r="B453">
        <v>6</v>
      </c>
      <c r="C453">
        <f>DAY(workdata!A452)</f>
        <v>19</v>
      </c>
      <c r="D453" s="3">
        <v>18.625</v>
      </c>
      <c r="E453">
        <v>297.00599999999997</v>
      </c>
      <c r="F453">
        <v>276.21600000000001</v>
      </c>
      <c r="G453">
        <v>299.53300000000002</v>
      </c>
      <c r="H453">
        <v>1354.77</v>
      </c>
      <c r="I453">
        <v>1352.8820000000001</v>
      </c>
      <c r="J453">
        <v>1431.0150000000001</v>
      </c>
      <c r="K453">
        <v>1391.307</v>
      </c>
      <c r="L453">
        <v>1416.193</v>
      </c>
      <c r="M453">
        <v>1384.8720000000001</v>
      </c>
      <c r="N453">
        <v>1373.4459999999999</v>
      </c>
      <c r="O453">
        <v>1394.5650000000001</v>
      </c>
      <c r="P453">
        <v>1472.164</v>
      </c>
      <c r="Q453">
        <v>1476.489</v>
      </c>
      <c r="R453">
        <v>1530.8520000000001</v>
      </c>
      <c r="S453">
        <f t="shared" si="6"/>
        <v>290.91833333333335</v>
      </c>
    </row>
    <row r="454" spans="1:19">
      <c r="A454">
        <f>YEAR(workdata!A453)</f>
        <v>2024</v>
      </c>
      <c r="B454">
        <v>6</v>
      </c>
      <c r="C454">
        <f>DAY(workdata!A453)</f>
        <v>19</v>
      </c>
      <c r="D454" s="4">
        <v>18.6666666666667</v>
      </c>
      <c r="E454">
        <v>260.94099999999997</v>
      </c>
      <c r="F454">
        <v>260.41399999999999</v>
      </c>
      <c r="G454">
        <v>275.66399999999999</v>
      </c>
      <c r="H454">
        <v>1338.7249999999999</v>
      </c>
      <c r="I454">
        <v>1349.61</v>
      </c>
      <c r="J454">
        <v>1426.8119999999999</v>
      </c>
      <c r="K454">
        <v>1400.3430000000001</v>
      </c>
      <c r="L454">
        <v>1422.5309999999999</v>
      </c>
      <c r="M454">
        <v>1387.21</v>
      </c>
      <c r="N454">
        <v>1405.0930000000001</v>
      </c>
      <c r="O454">
        <v>1388.2660000000001</v>
      </c>
      <c r="P454">
        <v>1454.7429999999999</v>
      </c>
      <c r="Q454">
        <v>1451.2729999999999</v>
      </c>
      <c r="R454">
        <v>1497.875</v>
      </c>
      <c r="S454">
        <f t="shared" si="6"/>
        <v>265.673</v>
      </c>
    </row>
    <row r="455" spans="1:19">
      <c r="A455">
        <f>YEAR(workdata!A454)</f>
        <v>2024</v>
      </c>
      <c r="B455">
        <v>6</v>
      </c>
      <c r="C455">
        <f>DAY(workdata!A454)</f>
        <v>19</v>
      </c>
      <c r="D455" s="3">
        <v>18.7083333333333</v>
      </c>
      <c r="E455">
        <v>69.569000000000003</v>
      </c>
      <c r="F455">
        <v>69.099999999999994</v>
      </c>
      <c r="G455">
        <v>65.646000000000001</v>
      </c>
      <c r="H455">
        <v>353.57100000000003</v>
      </c>
      <c r="I455">
        <v>350.00799999999998</v>
      </c>
      <c r="J455">
        <v>370.26400000000001</v>
      </c>
      <c r="K455">
        <v>358.96600000000001</v>
      </c>
      <c r="L455">
        <v>359.73200000000003</v>
      </c>
      <c r="M455">
        <v>350.72500000000002</v>
      </c>
      <c r="N455">
        <v>343.108</v>
      </c>
      <c r="O455">
        <v>339.07499999999999</v>
      </c>
      <c r="P455">
        <v>350.49799999999999</v>
      </c>
      <c r="Q455">
        <v>347.72300000000001</v>
      </c>
      <c r="R455">
        <v>344.77800000000002</v>
      </c>
      <c r="S455">
        <f t="shared" ref="S455:S518" si="7">AVERAGE(E455:G455)</f>
        <v>68.105000000000004</v>
      </c>
    </row>
    <row r="456" spans="1:19">
      <c r="A456">
        <f>YEAR(workdata!A455)</f>
        <v>2024</v>
      </c>
      <c r="B456">
        <v>6</v>
      </c>
      <c r="C456">
        <f>DAY(workdata!A455)</f>
        <v>19</v>
      </c>
      <c r="D456" s="4">
        <v>18.75</v>
      </c>
      <c r="E456">
        <v>55.615000000000002</v>
      </c>
      <c r="F456">
        <v>56.069000000000003</v>
      </c>
      <c r="G456">
        <v>54.552999999999997</v>
      </c>
      <c r="H456">
        <v>295.089</v>
      </c>
      <c r="I456">
        <v>301.745</v>
      </c>
      <c r="J456">
        <v>312.142</v>
      </c>
      <c r="K456">
        <v>311.08300000000003</v>
      </c>
      <c r="L456">
        <v>318.15699999999998</v>
      </c>
      <c r="M456">
        <v>312.40699999999998</v>
      </c>
      <c r="N456">
        <v>319.74700000000001</v>
      </c>
      <c r="O456">
        <v>309.202</v>
      </c>
      <c r="P456">
        <v>319.57100000000003</v>
      </c>
      <c r="Q456">
        <v>312.25</v>
      </c>
      <c r="R456">
        <v>320.83499999999998</v>
      </c>
      <c r="S456">
        <f t="shared" si="7"/>
        <v>55.412333333333329</v>
      </c>
    </row>
    <row r="457" spans="1:19">
      <c r="A457">
        <f>YEAR(workdata!A456)</f>
        <v>2024</v>
      </c>
      <c r="B457">
        <v>6</v>
      </c>
      <c r="C457">
        <f>DAY(workdata!A456)</f>
        <v>19</v>
      </c>
      <c r="D457" s="3">
        <v>18.7916666666667</v>
      </c>
      <c r="E457">
        <v>309.279</v>
      </c>
      <c r="F457">
        <v>316.68700000000001</v>
      </c>
      <c r="G457">
        <v>325.46100000000001</v>
      </c>
      <c r="H457">
        <v>1473.991</v>
      </c>
      <c r="I457">
        <v>1529.5319999999999</v>
      </c>
      <c r="J457">
        <v>1589.0239999999999</v>
      </c>
      <c r="K457">
        <v>1615.123</v>
      </c>
      <c r="L457">
        <v>1632.1120000000001</v>
      </c>
      <c r="M457">
        <v>1700.335</v>
      </c>
      <c r="N457">
        <v>1770.922</v>
      </c>
      <c r="O457">
        <v>1617.6569999999999</v>
      </c>
      <c r="P457">
        <v>1669.6949999999999</v>
      </c>
      <c r="Q457">
        <v>1602.0039999999999</v>
      </c>
      <c r="R457">
        <v>1654.77</v>
      </c>
      <c r="S457">
        <f t="shared" si="7"/>
        <v>317.14233333333334</v>
      </c>
    </row>
    <row r="458" spans="1:19">
      <c r="A458">
        <f>YEAR(workdata!A457)</f>
        <v>2024</v>
      </c>
      <c r="B458">
        <v>6</v>
      </c>
      <c r="C458">
        <f>DAY(workdata!A457)</f>
        <v>19</v>
      </c>
      <c r="D458" s="4">
        <v>18.8333333333333</v>
      </c>
      <c r="E458">
        <v>251.309</v>
      </c>
      <c r="F458">
        <v>266.27</v>
      </c>
      <c r="G458">
        <v>255.12200000000001</v>
      </c>
      <c r="H458">
        <v>1107.6769999999999</v>
      </c>
      <c r="I458">
        <v>1118.7570000000001</v>
      </c>
      <c r="J458">
        <v>1187.3879999999999</v>
      </c>
      <c r="K458">
        <v>1162.864</v>
      </c>
      <c r="L458">
        <v>1180.9649999999999</v>
      </c>
      <c r="M458">
        <v>1127.1949999999999</v>
      </c>
      <c r="N458">
        <v>1144.0519999999999</v>
      </c>
      <c r="O458">
        <v>1148.367</v>
      </c>
      <c r="P458">
        <v>1150.759</v>
      </c>
      <c r="Q458">
        <v>1124.4680000000001</v>
      </c>
      <c r="R458">
        <v>1114.0740000000001</v>
      </c>
      <c r="S458">
        <f t="shared" si="7"/>
        <v>257.56700000000001</v>
      </c>
    </row>
    <row r="459" spans="1:19">
      <c r="A459">
        <f>YEAR(workdata!A458)</f>
        <v>2024</v>
      </c>
      <c r="B459">
        <v>6</v>
      </c>
      <c r="C459">
        <f>DAY(workdata!A458)</f>
        <v>19</v>
      </c>
      <c r="D459" s="3">
        <v>18.875</v>
      </c>
      <c r="E459">
        <v>40.319000000000003</v>
      </c>
      <c r="F459">
        <v>39.109000000000002</v>
      </c>
      <c r="G459">
        <v>33.609000000000002</v>
      </c>
      <c r="H459">
        <v>169.13399999999999</v>
      </c>
      <c r="I459">
        <v>159.745</v>
      </c>
      <c r="J459">
        <v>166.99299999999999</v>
      </c>
      <c r="K459">
        <v>162.26599999999999</v>
      </c>
      <c r="L459">
        <v>156.346</v>
      </c>
      <c r="M459">
        <v>146.685</v>
      </c>
      <c r="N459">
        <v>142.74199999999999</v>
      </c>
      <c r="O459">
        <v>140.69</v>
      </c>
      <c r="P459">
        <v>145.161</v>
      </c>
      <c r="Q459">
        <v>139.357</v>
      </c>
      <c r="R459">
        <v>138.41800000000001</v>
      </c>
      <c r="S459">
        <f t="shared" si="7"/>
        <v>37.679000000000002</v>
      </c>
    </row>
    <row r="460" spans="1:19">
      <c r="A460">
        <f>YEAR(workdata!A459)</f>
        <v>2024</v>
      </c>
      <c r="B460">
        <v>6</v>
      </c>
      <c r="C460">
        <f>DAY(workdata!A459)</f>
        <v>19</v>
      </c>
      <c r="D460" s="4">
        <v>18.9166666666667</v>
      </c>
      <c r="E460">
        <v>0.26500000000000001</v>
      </c>
      <c r="F460">
        <v>0.38700000000000001</v>
      </c>
      <c r="G460">
        <v>0.27300000000000002</v>
      </c>
      <c r="H460">
        <v>-1.2130000000000001</v>
      </c>
      <c r="I460">
        <v>-1.175</v>
      </c>
      <c r="J460">
        <v>-6.2229999999999999</v>
      </c>
      <c r="K460">
        <v>-5.47</v>
      </c>
      <c r="L460">
        <v>-6.5430000000000001</v>
      </c>
      <c r="M460">
        <v>-6.3520000000000003</v>
      </c>
      <c r="N460">
        <v>-6.5410000000000004</v>
      </c>
      <c r="O460">
        <v>-5.7160000000000002</v>
      </c>
      <c r="P460">
        <v>-6.3440000000000003</v>
      </c>
      <c r="Q460">
        <v>-6.9749999999999996</v>
      </c>
      <c r="R460">
        <v>-6.181</v>
      </c>
      <c r="S460">
        <f t="shared" si="7"/>
        <v>0.30833333333333335</v>
      </c>
    </row>
    <row r="461" spans="1:19">
      <c r="A461">
        <f>YEAR(workdata!A460)</f>
        <v>2024</v>
      </c>
      <c r="B461">
        <v>6</v>
      </c>
      <c r="C461">
        <f>DAY(workdata!A460)</f>
        <v>19</v>
      </c>
      <c r="D461" s="3">
        <v>18.9583333333333</v>
      </c>
      <c r="E461">
        <v>-0.06</v>
      </c>
      <c r="F461">
        <v>-3.2000000000000001E-2</v>
      </c>
      <c r="G461">
        <v>-0.08</v>
      </c>
      <c r="H461">
        <v>-0.38300000000000001</v>
      </c>
      <c r="I461">
        <v>-0.77300000000000002</v>
      </c>
      <c r="J461">
        <v>-5.8810000000000002</v>
      </c>
      <c r="K461">
        <v>-4.9610000000000003</v>
      </c>
      <c r="L461">
        <v>-5.3490000000000002</v>
      </c>
      <c r="M461">
        <v>-5.3010000000000002</v>
      </c>
      <c r="N461">
        <v>-6.234</v>
      </c>
      <c r="O461">
        <v>-4.1319999999999997</v>
      </c>
      <c r="P461">
        <v>-5.282</v>
      </c>
      <c r="Q461">
        <v>-5.8529999999999998</v>
      </c>
      <c r="R461">
        <v>-5.5529999999999999</v>
      </c>
      <c r="S461">
        <f t="shared" si="7"/>
        <v>-5.7333333333333326E-2</v>
      </c>
    </row>
    <row r="462" spans="1:19">
      <c r="A462">
        <f>YEAR(workdata!A461)</f>
        <v>2024</v>
      </c>
      <c r="B462">
        <v>6</v>
      </c>
      <c r="C462">
        <f>DAY(workdata!A461)</f>
        <v>20</v>
      </c>
      <c r="D462" s="4">
        <v>19</v>
      </c>
      <c r="E462">
        <v>-0.30099999999999999</v>
      </c>
      <c r="F462">
        <v>-0.28499999999999998</v>
      </c>
      <c r="G462">
        <v>-0.377</v>
      </c>
      <c r="H462">
        <v>-0.50900000000000001</v>
      </c>
      <c r="I462">
        <v>-1.0720000000000001</v>
      </c>
      <c r="J462">
        <v>-0.72399999999999998</v>
      </c>
      <c r="K462">
        <v>-2.0630000000000002</v>
      </c>
      <c r="L462">
        <v>-0.97099999999999997</v>
      </c>
      <c r="M462">
        <v>-0.47499999999999998</v>
      </c>
      <c r="N462">
        <v>-0.75800000000000001</v>
      </c>
      <c r="O462">
        <v>-0.69099999999999995</v>
      </c>
      <c r="P462">
        <v>-0.63100000000000001</v>
      </c>
      <c r="Q462">
        <v>0</v>
      </c>
      <c r="R462">
        <v>-0.83699999999999997</v>
      </c>
      <c r="S462">
        <f t="shared" si="7"/>
        <v>-0.32100000000000001</v>
      </c>
    </row>
    <row r="463" spans="1:19">
      <c r="A463">
        <f>YEAR(workdata!A462)</f>
        <v>2024</v>
      </c>
      <c r="B463">
        <v>6</v>
      </c>
      <c r="C463">
        <f>DAY(workdata!A462)</f>
        <v>20</v>
      </c>
      <c r="D463" s="3">
        <v>19.0416666666667</v>
      </c>
      <c r="E463">
        <v>-0.42199999999999999</v>
      </c>
      <c r="F463">
        <v>-0.56100000000000005</v>
      </c>
      <c r="G463">
        <v>-0.45900000000000002</v>
      </c>
      <c r="H463">
        <v>-0.60099999999999998</v>
      </c>
      <c r="I463">
        <v>-0.66</v>
      </c>
      <c r="J463">
        <v>-0.81399999999999995</v>
      </c>
      <c r="K463">
        <v>-1.6040000000000001</v>
      </c>
      <c r="L463">
        <v>-0.91400000000000003</v>
      </c>
      <c r="M463">
        <v>-0.91100000000000003</v>
      </c>
      <c r="N463">
        <v>-0.93700000000000006</v>
      </c>
      <c r="O463">
        <v>-0.75800000000000001</v>
      </c>
      <c r="P463">
        <v>-0.84299999999999997</v>
      </c>
      <c r="Q463">
        <v>-0.86899999999999999</v>
      </c>
      <c r="R463">
        <v>-0.89200000000000002</v>
      </c>
      <c r="S463">
        <f t="shared" si="7"/>
        <v>-0.48066666666666674</v>
      </c>
    </row>
    <row r="464" spans="1:19">
      <c r="A464">
        <f>YEAR(workdata!A463)</f>
        <v>2024</v>
      </c>
      <c r="B464">
        <v>6</v>
      </c>
      <c r="C464">
        <f>DAY(workdata!A463)</f>
        <v>20</v>
      </c>
      <c r="D464" s="4">
        <v>19.0833333333333</v>
      </c>
      <c r="E464">
        <v>-0.14499999999999999</v>
      </c>
      <c r="F464">
        <v>-6.4000000000000001E-2</v>
      </c>
      <c r="G464">
        <v>-0.156</v>
      </c>
      <c r="H464">
        <v>-0.79400000000000004</v>
      </c>
      <c r="I464">
        <v>-0.65500000000000003</v>
      </c>
      <c r="J464">
        <v>-0.91400000000000003</v>
      </c>
      <c r="K464">
        <v>-1.272</v>
      </c>
      <c r="L464">
        <v>-0.82499999999999996</v>
      </c>
      <c r="M464">
        <v>-1</v>
      </c>
      <c r="N464">
        <v>-0.83599999999999997</v>
      </c>
      <c r="O464">
        <v>-0.81299999999999994</v>
      </c>
      <c r="P464">
        <v>-0.79800000000000004</v>
      </c>
      <c r="Q464">
        <v>-0.94499999999999995</v>
      </c>
      <c r="R464">
        <v>-1.0369999999999999</v>
      </c>
      <c r="S464">
        <f t="shared" si="7"/>
        <v>-0.12166666666666666</v>
      </c>
    </row>
    <row r="465" spans="1:19">
      <c r="A465">
        <f>YEAR(workdata!A464)</f>
        <v>2024</v>
      </c>
      <c r="B465">
        <v>6</v>
      </c>
      <c r="C465">
        <f>DAY(workdata!A464)</f>
        <v>20</v>
      </c>
      <c r="D465" s="3">
        <v>19.125</v>
      </c>
      <c r="E465">
        <v>-0.13400000000000001</v>
      </c>
      <c r="F465">
        <v>-0.20200000000000001</v>
      </c>
      <c r="G465">
        <v>-0.23300000000000001</v>
      </c>
      <c r="H465">
        <v>-1.071</v>
      </c>
      <c r="I465">
        <v>-0.72099999999999997</v>
      </c>
      <c r="J465">
        <v>-0.97</v>
      </c>
      <c r="K465">
        <v>-1.53</v>
      </c>
      <c r="L465">
        <v>-0.90400000000000003</v>
      </c>
      <c r="M465">
        <v>-1.1299999999999999</v>
      </c>
      <c r="N465">
        <v>-0.95899999999999996</v>
      </c>
      <c r="O465">
        <v>-1.06</v>
      </c>
      <c r="P465">
        <v>-0.94399999999999995</v>
      </c>
      <c r="Q465">
        <v>-1.18</v>
      </c>
      <c r="R465">
        <v>-1.0820000000000001</v>
      </c>
      <c r="S465">
        <f t="shared" si="7"/>
        <v>-0.18966666666666668</v>
      </c>
    </row>
    <row r="466" spans="1:19">
      <c r="A466">
        <f>YEAR(workdata!A465)</f>
        <v>2024</v>
      </c>
      <c r="B466">
        <v>6</v>
      </c>
      <c r="C466">
        <f>DAY(workdata!A465)</f>
        <v>20</v>
      </c>
      <c r="D466" s="4">
        <v>19.1666666666667</v>
      </c>
      <c r="E466">
        <v>-0.39200000000000002</v>
      </c>
      <c r="F466">
        <v>-0.40699999999999997</v>
      </c>
      <c r="G466">
        <v>-0.36099999999999999</v>
      </c>
      <c r="H466">
        <v>-0.98799999999999999</v>
      </c>
      <c r="I466">
        <v>-0.77700000000000002</v>
      </c>
      <c r="J466">
        <v>-1.407</v>
      </c>
      <c r="K466">
        <v>-1.2849999999999999</v>
      </c>
      <c r="L466">
        <v>-0.98099999999999998</v>
      </c>
      <c r="M466">
        <v>-1.1719999999999999</v>
      </c>
      <c r="N466">
        <v>-1.071</v>
      </c>
      <c r="O466">
        <v>-1.0940000000000001</v>
      </c>
      <c r="P466">
        <v>-0.88800000000000001</v>
      </c>
      <c r="Q466">
        <v>-0.38200000000000001</v>
      </c>
      <c r="R466">
        <v>-1.038</v>
      </c>
      <c r="S466">
        <f t="shared" si="7"/>
        <v>-0.38666666666666666</v>
      </c>
    </row>
    <row r="467" spans="1:19">
      <c r="A467">
        <f>YEAR(workdata!A466)</f>
        <v>2024</v>
      </c>
      <c r="B467">
        <v>6</v>
      </c>
      <c r="C467">
        <f>DAY(workdata!A466)</f>
        <v>20</v>
      </c>
      <c r="D467" s="3">
        <v>19.2083333333333</v>
      </c>
      <c r="E467">
        <v>-0.13800000000000001</v>
      </c>
      <c r="F467">
        <v>-9.2999999999999999E-2</v>
      </c>
      <c r="G467">
        <v>-0.09</v>
      </c>
      <c r="H467">
        <v>-0.497</v>
      </c>
      <c r="I467">
        <v>-0.84399999999999997</v>
      </c>
      <c r="J467">
        <v>-1.163</v>
      </c>
      <c r="K467">
        <v>-1.0449999999999999</v>
      </c>
      <c r="L467">
        <v>-1.07</v>
      </c>
      <c r="M467">
        <v>-1.1739999999999999</v>
      </c>
      <c r="N467">
        <v>-1.1319999999999999</v>
      </c>
      <c r="O467">
        <v>-0.747</v>
      </c>
      <c r="P467">
        <v>-0.99399999999999999</v>
      </c>
      <c r="Q467">
        <v>-0.999</v>
      </c>
      <c r="R467">
        <v>-1.216</v>
      </c>
      <c r="S467">
        <f t="shared" si="7"/>
        <v>-0.107</v>
      </c>
    </row>
    <row r="468" spans="1:19">
      <c r="A468">
        <f>YEAR(workdata!A467)</f>
        <v>2024</v>
      </c>
      <c r="B468">
        <v>6</v>
      </c>
      <c r="C468">
        <f>DAY(workdata!A467)</f>
        <v>20</v>
      </c>
      <c r="D468" s="4">
        <v>19.25</v>
      </c>
      <c r="E468">
        <v>0.89400000000000002</v>
      </c>
      <c r="F468">
        <v>0.89100000000000001</v>
      </c>
      <c r="G468">
        <v>0.78400000000000003</v>
      </c>
      <c r="H468">
        <v>-2.387</v>
      </c>
      <c r="I468">
        <v>-2.7349999999999999</v>
      </c>
      <c r="J468">
        <v>-1.5920000000000001</v>
      </c>
      <c r="K468">
        <v>-1.02</v>
      </c>
      <c r="L468">
        <v>-1.486</v>
      </c>
      <c r="M468">
        <v>-1.3029999999999999</v>
      </c>
      <c r="N468">
        <v>-1.6080000000000001</v>
      </c>
      <c r="O468">
        <v>-1.4259999999999999</v>
      </c>
      <c r="P468">
        <v>-1.619</v>
      </c>
      <c r="Q468">
        <v>-1.3839999999999999</v>
      </c>
      <c r="R468">
        <v>-1.3180000000000001</v>
      </c>
      <c r="S468">
        <f t="shared" si="7"/>
        <v>0.85633333333333328</v>
      </c>
    </row>
    <row r="469" spans="1:19">
      <c r="A469">
        <f>YEAR(workdata!A468)</f>
        <v>2024</v>
      </c>
      <c r="B469">
        <v>6</v>
      </c>
      <c r="C469">
        <f>DAY(workdata!A468)</f>
        <v>20</v>
      </c>
      <c r="D469" s="3">
        <v>19.2916666666667</v>
      </c>
      <c r="E469">
        <v>43.506</v>
      </c>
      <c r="F469">
        <v>45.445999999999998</v>
      </c>
      <c r="G469">
        <v>37.441000000000003</v>
      </c>
      <c r="H469">
        <v>220.01599999999999</v>
      </c>
      <c r="I469">
        <v>204.33099999999999</v>
      </c>
      <c r="J469">
        <v>-1.536</v>
      </c>
      <c r="K469">
        <v>-1.022</v>
      </c>
      <c r="L469">
        <v>-1.4730000000000001</v>
      </c>
      <c r="M469">
        <v>-1.0449999999999999</v>
      </c>
      <c r="N469">
        <v>-1.323</v>
      </c>
      <c r="O469">
        <v>-0.67500000000000004</v>
      </c>
      <c r="P469">
        <v>-1.72</v>
      </c>
      <c r="Q469">
        <v>-1.44</v>
      </c>
      <c r="R469">
        <v>-1.1819999999999999</v>
      </c>
      <c r="S469">
        <f t="shared" si="7"/>
        <v>42.131</v>
      </c>
    </row>
    <row r="470" spans="1:19">
      <c r="A470">
        <f>YEAR(workdata!A469)</f>
        <v>2024</v>
      </c>
      <c r="B470">
        <v>6</v>
      </c>
      <c r="C470">
        <f>DAY(workdata!A469)</f>
        <v>20</v>
      </c>
      <c r="D470" s="4">
        <v>19.3333333333333</v>
      </c>
      <c r="E470">
        <v>288.56900000000002</v>
      </c>
      <c r="F470">
        <v>281.38400000000001</v>
      </c>
      <c r="G470">
        <v>270.274</v>
      </c>
      <c r="H470">
        <v>1023.389</v>
      </c>
      <c r="I470">
        <v>986.202</v>
      </c>
      <c r="J470">
        <v>524.11900000000003</v>
      </c>
      <c r="K470">
        <v>539.05799999999999</v>
      </c>
      <c r="L470">
        <v>25.748999999999999</v>
      </c>
      <c r="M470">
        <v>532.11099999999999</v>
      </c>
      <c r="N470">
        <v>575.84500000000003</v>
      </c>
      <c r="O470">
        <v>567.02200000000005</v>
      </c>
      <c r="P470">
        <v>564.71600000000001</v>
      </c>
      <c r="Q470">
        <v>377.59699999999998</v>
      </c>
      <c r="R470">
        <v>605.28800000000001</v>
      </c>
      <c r="S470">
        <f t="shared" si="7"/>
        <v>280.07566666666668</v>
      </c>
    </row>
    <row r="471" spans="1:19">
      <c r="A471">
        <f>YEAR(workdata!A470)</f>
        <v>2024</v>
      </c>
      <c r="B471">
        <v>6</v>
      </c>
      <c r="C471">
        <f>DAY(workdata!A470)</f>
        <v>20</v>
      </c>
      <c r="D471" s="3">
        <v>19.375</v>
      </c>
      <c r="E471">
        <v>177.28899999999999</v>
      </c>
      <c r="F471">
        <v>193.34200000000001</v>
      </c>
      <c r="G471">
        <v>261.916</v>
      </c>
      <c r="H471">
        <v>853.67600000000004</v>
      </c>
      <c r="I471">
        <v>867.13499999999999</v>
      </c>
      <c r="J471">
        <v>1001.481</v>
      </c>
      <c r="K471">
        <v>941.06</v>
      </c>
      <c r="L471">
        <v>1020.204</v>
      </c>
      <c r="M471">
        <v>903.28300000000002</v>
      </c>
      <c r="N471">
        <v>994.928</v>
      </c>
      <c r="O471">
        <v>1018.59</v>
      </c>
      <c r="P471">
        <v>1102.662</v>
      </c>
      <c r="Q471">
        <v>1164.03</v>
      </c>
      <c r="R471">
        <v>1222.6300000000001</v>
      </c>
      <c r="S471">
        <f t="shared" si="7"/>
        <v>210.84900000000002</v>
      </c>
    </row>
    <row r="472" spans="1:19">
      <c r="A472">
        <f>YEAR(workdata!A471)</f>
        <v>2024</v>
      </c>
      <c r="B472">
        <v>6</v>
      </c>
      <c r="C472">
        <f>DAY(workdata!A471)</f>
        <v>20</v>
      </c>
      <c r="D472" s="4">
        <v>19.4166666666667</v>
      </c>
      <c r="E472">
        <v>208.22900000000001</v>
      </c>
      <c r="F472">
        <v>186.40100000000001</v>
      </c>
      <c r="G472">
        <v>205.845</v>
      </c>
      <c r="H472">
        <v>1032.8720000000001</v>
      </c>
      <c r="I472">
        <v>1022.77</v>
      </c>
      <c r="J472">
        <v>1063.8579999999999</v>
      </c>
      <c r="K472">
        <v>1046.6479999999999</v>
      </c>
      <c r="L472">
        <v>1005.41</v>
      </c>
      <c r="M472">
        <v>1011.927</v>
      </c>
      <c r="N472">
        <v>975.25900000000001</v>
      </c>
      <c r="O472">
        <v>956.529</v>
      </c>
      <c r="P472">
        <v>1032.28</v>
      </c>
      <c r="Q472">
        <v>1058.4670000000001</v>
      </c>
      <c r="R472">
        <v>1043.8589999999999</v>
      </c>
      <c r="S472">
        <f t="shared" si="7"/>
        <v>200.15833333333333</v>
      </c>
    </row>
    <row r="473" spans="1:19">
      <c r="A473">
        <f>YEAR(workdata!A472)</f>
        <v>2024</v>
      </c>
      <c r="B473">
        <v>6</v>
      </c>
      <c r="C473">
        <f>DAY(workdata!A472)</f>
        <v>20</v>
      </c>
      <c r="D473" s="3">
        <v>19.4583333333333</v>
      </c>
      <c r="E473">
        <v>408.06599999999997</v>
      </c>
      <c r="F473">
        <v>293.45299999999997</v>
      </c>
      <c r="G473">
        <v>283.78500000000003</v>
      </c>
      <c r="H473">
        <v>1803.4480000000001</v>
      </c>
      <c r="I473">
        <v>1804.037</v>
      </c>
      <c r="J473">
        <v>1789.3050000000001</v>
      </c>
      <c r="K473">
        <v>1695.1959999999999</v>
      </c>
      <c r="L473">
        <v>1531.165</v>
      </c>
      <c r="M473">
        <v>1552.3440000000001</v>
      </c>
      <c r="N473">
        <v>1486.8150000000001</v>
      </c>
      <c r="O473">
        <v>1401.999</v>
      </c>
      <c r="P473">
        <v>1468.5920000000001</v>
      </c>
      <c r="Q473">
        <v>1417.8130000000001</v>
      </c>
      <c r="R473">
        <v>1444.64</v>
      </c>
      <c r="S473">
        <f t="shared" si="7"/>
        <v>328.43466666666671</v>
      </c>
    </row>
    <row r="474" spans="1:19">
      <c r="A474">
        <f>YEAR(workdata!A473)</f>
        <v>2024</v>
      </c>
      <c r="B474">
        <v>6</v>
      </c>
      <c r="C474">
        <f>DAY(workdata!A473)</f>
        <v>20</v>
      </c>
      <c r="D474" s="4">
        <v>19.5</v>
      </c>
      <c r="E474">
        <v>584.05899999999997</v>
      </c>
      <c r="F474">
        <v>587.22900000000004</v>
      </c>
      <c r="G474">
        <v>600.92600000000004</v>
      </c>
      <c r="H474">
        <v>2619.5990000000002</v>
      </c>
      <c r="I474">
        <v>2536.652</v>
      </c>
      <c r="J474">
        <v>2744.386</v>
      </c>
      <c r="K474">
        <v>2646.5749999999998</v>
      </c>
      <c r="L474">
        <v>2783.5659999999998</v>
      </c>
      <c r="M474">
        <v>2709.5720000000001</v>
      </c>
      <c r="N474">
        <v>2834.4</v>
      </c>
      <c r="O474">
        <v>2734.8159999999998</v>
      </c>
      <c r="P474">
        <v>2877.221</v>
      </c>
      <c r="Q474">
        <v>2676.7190000000001</v>
      </c>
      <c r="R474">
        <v>2820.8850000000002</v>
      </c>
      <c r="S474">
        <f t="shared" si="7"/>
        <v>590.73799999999994</v>
      </c>
    </row>
    <row r="475" spans="1:19">
      <c r="A475">
        <f>YEAR(workdata!A474)</f>
        <v>2024</v>
      </c>
      <c r="B475">
        <v>6</v>
      </c>
      <c r="C475">
        <f>DAY(workdata!A474)</f>
        <v>20</v>
      </c>
      <c r="D475" s="3">
        <v>19.5416666666667</v>
      </c>
      <c r="E475">
        <v>657.65099999999995</v>
      </c>
      <c r="F475">
        <v>669.61</v>
      </c>
      <c r="G475">
        <v>836.55200000000002</v>
      </c>
      <c r="H475">
        <v>2592.2860000000001</v>
      </c>
      <c r="I475">
        <v>2617.2280000000001</v>
      </c>
      <c r="J475">
        <v>2688.056</v>
      </c>
      <c r="K475">
        <v>2753.4490000000001</v>
      </c>
      <c r="L475">
        <v>3022.6410000000001</v>
      </c>
      <c r="M475">
        <v>3051.5540000000001</v>
      </c>
      <c r="N475">
        <v>3150.0859999999998</v>
      </c>
      <c r="O475">
        <v>3313.393</v>
      </c>
      <c r="P475">
        <v>3316.3969999999999</v>
      </c>
      <c r="Q475">
        <v>3325.491</v>
      </c>
      <c r="R475">
        <v>3290.203</v>
      </c>
      <c r="S475">
        <f t="shared" si="7"/>
        <v>721.27100000000007</v>
      </c>
    </row>
    <row r="476" spans="1:19">
      <c r="A476">
        <f>YEAR(workdata!A475)</f>
        <v>2024</v>
      </c>
      <c r="B476">
        <v>6</v>
      </c>
      <c r="C476">
        <f>DAY(workdata!A475)</f>
        <v>20</v>
      </c>
      <c r="D476" s="4">
        <v>19.5833333333333</v>
      </c>
      <c r="E476">
        <v>525.98900000000003</v>
      </c>
      <c r="F476">
        <v>463.31700000000001</v>
      </c>
      <c r="G476">
        <v>601.13800000000003</v>
      </c>
      <c r="H476">
        <v>2245.0630000000001</v>
      </c>
      <c r="I476">
        <v>2238.0329999999999</v>
      </c>
      <c r="J476">
        <v>2378.2660000000001</v>
      </c>
      <c r="K476">
        <v>514.86800000000005</v>
      </c>
      <c r="L476">
        <v>2204.7040000000002</v>
      </c>
      <c r="M476">
        <v>2376.922</v>
      </c>
      <c r="N476">
        <v>2460.23</v>
      </c>
      <c r="O476">
        <v>2237.9690000000001</v>
      </c>
      <c r="P476">
        <v>2374.8609999999999</v>
      </c>
      <c r="Q476">
        <v>2542.9070000000002</v>
      </c>
      <c r="R476">
        <v>2613.9180000000001</v>
      </c>
      <c r="S476">
        <f t="shared" si="7"/>
        <v>530.14800000000002</v>
      </c>
    </row>
    <row r="477" spans="1:19">
      <c r="A477">
        <f>YEAR(workdata!A476)</f>
        <v>2024</v>
      </c>
      <c r="B477">
        <v>6</v>
      </c>
      <c r="C477">
        <f>DAY(workdata!A476)</f>
        <v>20</v>
      </c>
      <c r="D477" s="3">
        <v>19.625</v>
      </c>
      <c r="E477">
        <v>357.37599999999998</v>
      </c>
      <c r="F477">
        <v>381.56400000000002</v>
      </c>
      <c r="G477">
        <v>399.74700000000001</v>
      </c>
      <c r="H477">
        <v>1643.047</v>
      </c>
      <c r="I477">
        <v>1742.287</v>
      </c>
      <c r="J477">
        <v>1779.816</v>
      </c>
      <c r="K477">
        <v>624.38900000000001</v>
      </c>
      <c r="L477">
        <v>1893.913</v>
      </c>
      <c r="M477">
        <v>2007.671</v>
      </c>
      <c r="N477">
        <v>2078.5239999999999</v>
      </c>
      <c r="O477">
        <v>1869.7529999999999</v>
      </c>
      <c r="P477">
        <v>1943.23</v>
      </c>
      <c r="Q477">
        <v>1863.7550000000001</v>
      </c>
      <c r="R477">
        <v>1927.645</v>
      </c>
      <c r="S477">
        <f t="shared" si="7"/>
        <v>379.56233333333336</v>
      </c>
    </row>
    <row r="478" spans="1:19">
      <c r="A478">
        <f>YEAR(workdata!A477)</f>
        <v>2024</v>
      </c>
      <c r="B478">
        <v>6</v>
      </c>
      <c r="C478">
        <f>DAY(workdata!A477)</f>
        <v>20</v>
      </c>
      <c r="D478" s="4">
        <v>19.6666666666667</v>
      </c>
      <c r="E478">
        <v>512.89800000000002</v>
      </c>
      <c r="F478">
        <v>539.81100000000004</v>
      </c>
      <c r="G478">
        <v>494.39800000000002</v>
      </c>
      <c r="H478">
        <v>2249.038</v>
      </c>
      <c r="I478">
        <v>2352.9850000000001</v>
      </c>
      <c r="J478">
        <v>2238.7170000000001</v>
      </c>
      <c r="K478">
        <v>2503.8429999999998</v>
      </c>
      <c r="L478">
        <v>2443.9459999999999</v>
      </c>
      <c r="M478">
        <v>2843.4679999999998</v>
      </c>
      <c r="N478">
        <v>3004.5889999999999</v>
      </c>
      <c r="O478">
        <v>2344.9229999999998</v>
      </c>
      <c r="P478">
        <v>2441.846</v>
      </c>
      <c r="Q478">
        <v>2197.5439999999999</v>
      </c>
      <c r="R478">
        <v>2300.085</v>
      </c>
      <c r="S478">
        <f t="shared" si="7"/>
        <v>515.70233333333329</v>
      </c>
    </row>
    <row r="479" spans="1:19">
      <c r="A479">
        <f>YEAR(workdata!A478)</f>
        <v>2024</v>
      </c>
      <c r="B479">
        <v>6</v>
      </c>
      <c r="C479">
        <f>DAY(workdata!A478)</f>
        <v>20</v>
      </c>
      <c r="D479" s="3">
        <v>19.7083333333333</v>
      </c>
      <c r="E479">
        <v>542.45399999999995</v>
      </c>
      <c r="F479">
        <v>449.71100000000001</v>
      </c>
      <c r="G479">
        <v>437.29300000000001</v>
      </c>
      <c r="H479">
        <v>2444.6799999999998</v>
      </c>
      <c r="I479">
        <v>2215.748</v>
      </c>
      <c r="J479">
        <v>2410.2240000000002</v>
      </c>
      <c r="K479">
        <v>2106.1970000000001</v>
      </c>
      <c r="L479">
        <v>2011.306</v>
      </c>
      <c r="M479">
        <v>2026.741</v>
      </c>
      <c r="N479">
        <v>1904.9079999999999</v>
      </c>
      <c r="O479">
        <v>1868.345</v>
      </c>
      <c r="P479">
        <v>2000.2470000000001</v>
      </c>
      <c r="Q479">
        <v>1998.6310000000001</v>
      </c>
      <c r="R479">
        <v>1981.271</v>
      </c>
      <c r="S479">
        <f t="shared" si="7"/>
        <v>476.48600000000005</v>
      </c>
    </row>
    <row r="480" spans="1:19">
      <c r="A480">
        <f>YEAR(workdata!A479)</f>
        <v>2024</v>
      </c>
      <c r="B480">
        <v>6</v>
      </c>
      <c r="C480">
        <f>DAY(workdata!A479)</f>
        <v>20</v>
      </c>
      <c r="D480" s="4">
        <v>19.75</v>
      </c>
      <c r="E480">
        <v>557.49599999999998</v>
      </c>
      <c r="F480">
        <v>464.892</v>
      </c>
      <c r="G480">
        <v>388.25599999999997</v>
      </c>
      <c r="H480">
        <v>2459.6759999999999</v>
      </c>
      <c r="I480">
        <v>2264.913</v>
      </c>
      <c r="J480">
        <v>846.81299999999999</v>
      </c>
      <c r="K480">
        <v>2055.7469999999998</v>
      </c>
      <c r="L480">
        <v>781.68499999999995</v>
      </c>
      <c r="M480">
        <v>758.13599999999997</v>
      </c>
      <c r="N480">
        <v>1658.8610000000001</v>
      </c>
      <c r="O480">
        <v>1738.98</v>
      </c>
      <c r="P480">
        <v>1834.365</v>
      </c>
      <c r="Q480">
        <v>1767.5260000000001</v>
      </c>
      <c r="R480">
        <v>1710.248</v>
      </c>
      <c r="S480">
        <f t="shared" si="7"/>
        <v>470.21466666666657</v>
      </c>
    </row>
    <row r="481" spans="1:19">
      <c r="A481">
        <f>YEAR(workdata!A480)</f>
        <v>2024</v>
      </c>
      <c r="B481">
        <v>6</v>
      </c>
      <c r="C481">
        <f>DAY(workdata!A480)</f>
        <v>20</v>
      </c>
      <c r="D481" s="3">
        <v>19.7916666666667</v>
      </c>
      <c r="E481">
        <v>529.82399999999996</v>
      </c>
      <c r="F481">
        <v>493.80799999999999</v>
      </c>
      <c r="G481">
        <v>507.09699999999998</v>
      </c>
      <c r="H481">
        <v>2270.7170000000001</v>
      </c>
      <c r="I481">
        <v>2231.7280000000001</v>
      </c>
      <c r="J481">
        <v>2356.058</v>
      </c>
      <c r="K481">
        <v>2197.7739999999999</v>
      </c>
      <c r="L481">
        <v>2214.9549999999999</v>
      </c>
      <c r="M481">
        <v>2165.6129999999998</v>
      </c>
      <c r="N481">
        <v>2240.8130000000001</v>
      </c>
      <c r="O481">
        <v>2177.3009999999999</v>
      </c>
      <c r="P481">
        <v>2264.9319999999998</v>
      </c>
      <c r="Q481">
        <v>2264.8539999999998</v>
      </c>
      <c r="R481">
        <v>2210.1779999999999</v>
      </c>
      <c r="S481">
        <f t="shared" si="7"/>
        <v>510.24299999999994</v>
      </c>
    </row>
    <row r="482" spans="1:19">
      <c r="A482">
        <f>YEAR(workdata!A481)</f>
        <v>2024</v>
      </c>
      <c r="B482">
        <v>6</v>
      </c>
      <c r="C482">
        <f>DAY(workdata!A481)</f>
        <v>20</v>
      </c>
      <c r="D482" s="4">
        <v>19.8333333333333</v>
      </c>
      <c r="E482">
        <v>33.517000000000003</v>
      </c>
      <c r="F482">
        <v>32.960999999999999</v>
      </c>
      <c r="G482">
        <v>32.628</v>
      </c>
      <c r="H482">
        <v>129.56700000000001</v>
      </c>
      <c r="I482">
        <v>129.08000000000001</v>
      </c>
      <c r="J482">
        <v>137.023</v>
      </c>
      <c r="K482">
        <v>101.702</v>
      </c>
      <c r="L482">
        <v>117.807</v>
      </c>
      <c r="M482">
        <v>122.60899999999999</v>
      </c>
      <c r="N482">
        <v>122.551</v>
      </c>
      <c r="O482">
        <v>109.88200000000001</v>
      </c>
      <c r="P482">
        <v>114.654</v>
      </c>
      <c r="Q482">
        <v>89.040999999999997</v>
      </c>
      <c r="R482">
        <v>87.63</v>
      </c>
      <c r="S482">
        <f t="shared" si="7"/>
        <v>33.035333333333334</v>
      </c>
    </row>
    <row r="483" spans="1:19">
      <c r="A483">
        <f>YEAR(workdata!A482)</f>
        <v>2024</v>
      </c>
      <c r="B483">
        <v>6</v>
      </c>
      <c r="C483">
        <f>DAY(workdata!A482)</f>
        <v>20</v>
      </c>
      <c r="D483" s="3">
        <v>19.875</v>
      </c>
      <c r="E483">
        <v>11.786</v>
      </c>
      <c r="F483">
        <v>11.909000000000001</v>
      </c>
      <c r="G483">
        <v>10.409000000000001</v>
      </c>
      <c r="H483">
        <v>37.512</v>
      </c>
      <c r="I483">
        <v>37.238</v>
      </c>
      <c r="J483">
        <v>28.236000000000001</v>
      </c>
      <c r="K483">
        <v>-1.7829999999999999</v>
      </c>
      <c r="L483">
        <v>38.707000000000001</v>
      </c>
      <c r="M483">
        <v>41.011000000000003</v>
      </c>
      <c r="N483">
        <v>42.009</v>
      </c>
      <c r="O483">
        <v>33.554000000000002</v>
      </c>
      <c r="P483">
        <v>32.695</v>
      </c>
      <c r="Q483">
        <v>30.649000000000001</v>
      </c>
      <c r="R483">
        <v>30.347999999999999</v>
      </c>
      <c r="S483">
        <f t="shared" si="7"/>
        <v>11.368</v>
      </c>
    </row>
    <row r="484" spans="1:19">
      <c r="A484">
        <f>YEAR(workdata!A483)</f>
        <v>2024</v>
      </c>
      <c r="B484">
        <v>6</v>
      </c>
      <c r="C484">
        <f>DAY(workdata!A483)</f>
        <v>20</v>
      </c>
      <c r="D484" s="4">
        <v>19.9166666666667</v>
      </c>
      <c r="E484">
        <v>0.16800000000000001</v>
      </c>
      <c r="F484">
        <v>0.21199999999999999</v>
      </c>
      <c r="G484">
        <v>0.23799999999999999</v>
      </c>
      <c r="H484">
        <v>-0.84899999999999998</v>
      </c>
      <c r="I484">
        <v>-0.92900000000000005</v>
      </c>
      <c r="J484">
        <v>-1.099</v>
      </c>
      <c r="K484">
        <v>-0.999</v>
      </c>
      <c r="L484">
        <v>-1.151</v>
      </c>
      <c r="M484">
        <v>-0.85399999999999998</v>
      </c>
      <c r="N484">
        <v>-0.88700000000000001</v>
      </c>
      <c r="O484">
        <v>-0.91300000000000003</v>
      </c>
      <c r="P484">
        <v>-1.0820000000000001</v>
      </c>
      <c r="Q484">
        <v>-0.94299999999999995</v>
      </c>
      <c r="R484">
        <v>-0.89400000000000002</v>
      </c>
      <c r="S484">
        <f t="shared" si="7"/>
        <v>0.20599999999999999</v>
      </c>
    </row>
    <row r="485" spans="1:19">
      <c r="A485">
        <f>YEAR(workdata!A484)</f>
        <v>2024</v>
      </c>
      <c r="B485">
        <v>6</v>
      </c>
      <c r="C485">
        <f>DAY(workdata!A484)</f>
        <v>20</v>
      </c>
      <c r="D485" s="3">
        <v>19.9583333333333</v>
      </c>
      <c r="E485">
        <v>-0.224</v>
      </c>
      <c r="F485">
        <v>-0.26900000000000002</v>
      </c>
      <c r="G485">
        <v>-0.28000000000000003</v>
      </c>
      <c r="H485">
        <v>-0.58399999999999996</v>
      </c>
      <c r="I485">
        <v>-0.39200000000000002</v>
      </c>
      <c r="J485">
        <v>-0.92300000000000004</v>
      </c>
      <c r="K485">
        <v>-0.97099999999999997</v>
      </c>
      <c r="L485">
        <v>-0.65700000000000003</v>
      </c>
      <c r="M485">
        <v>-0.71699999999999997</v>
      </c>
      <c r="N485">
        <v>-0.47599999999999998</v>
      </c>
      <c r="O485">
        <v>-0.60699999999999998</v>
      </c>
      <c r="P485">
        <v>-0.249</v>
      </c>
      <c r="Q485">
        <v>-9.5000000000000001E-2</v>
      </c>
      <c r="R485">
        <v>-0.109</v>
      </c>
      <c r="S485">
        <f t="shared" si="7"/>
        <v>-0.25766666666666665</v>
      </c>
    </row>
    <row r="486" spans="1:19">
      <c r="A486">
        <f>YEAR(workdata!A485)</f>
        <v>2024</v>
      </c>
      <c r="B486">
        <v>6</v>
      </c>
      <c r="C486">
        <f>DAY(workdata!A485)</f>
        <v>21</v>
      </c>
      <c r="D486" s="4">
        <v>20</v>
      </c>
      <c r="E486">
        <v>-3.1E-2</v>
      </c>
      <c r="F486">
        <v>-1.4999999999999999E-2</v>
      </c>
      <c r="G486">
        <v>4.5999999999999999E-2</v>
      </c>
      <c r="H486">
        <v>0</v>
      </c>
      <c r="I486">
        <v>-0.47799999999999998</v>
      </c>
      <c r="J486">
        <v>-1.034</v>
      </c>
      <c r="K486">
        <v>-1.046</v>
      </c>
      <c r="L486">
        <v>-0.73499999999999999</v>
      </c>
      <c r="M486">
        <v>-0.375</v>
      </c>
      <c r="N486">
        <v>-0.54300000000000004</v>
      </c>
      <c r="O486">
        <v>-0.76100000000000001</v>
      </c>
      <c r="P486">
        <v>-0.26</v>
      </c>
      <c r="Q486">
        <v>-0.74099999999999999</v>
      </c>
      <c r="R486">
        <v>-0.436</v>
      </c>
      <c r="S486">
        <f t="shared" si="7"/>
        <v>0</v>
      </c>
    </row>
    <row r="487" spans="1:19">
      <c r="A487">
        <f>YEAR(workdata!A486)</f>
        <v>2024</v>
      </c>
      <c r="B487">
        <v>6</v>
      </c>
      <c r="C487">
        <f>DAY(workdata!A486)</f>
        <v>21</v>
      </c>
      <c r="D487" s="3">
        <v>20.0416666666667</v>
      </c>
      <c r="E487">
        <v>-5.0000000000000001E-3</v>
      </c>
      <c r="F487">
        <v>6.5000000000000002E-2</v>
      </c>
      <c r="G487">
        <v>8.4000000000000005E-2</v>
      </c>
      <c r="H487">
        <v>-0.71</v>
      </c>
      <c r="I487">
        <v>-0.69899999999999995</v>
      </c>
      <c r="J487">
        <v>-1.002</v>
      </c>
      <c r="K487">
        <v>-0.84199999999999997</v>
      </c>
      <c r="L487">
        <v>-0.71399999999999997</v>
      </c>
      <c r="M487">
        <v>-0.40899999999999997</v>
      </c>
      <c r="N487">
        <v>-0.87</v>
      </c>
      <c r="O487">
        <v>-0.60199999999999998</v>
      </c>
      <c r="P487">
        <v>-0.74399999999999999</v>
      </c>
      <c r="Q487">
        <v>-0.85299999999999998</v>
      </c>
      <c r="R487">
        <v>-0.58499999999999996</v>
      </c>
      <c r="S487">
        <f t="shared" si="7"/>
        <v>4.8000000000000008E-2</v>
      </c>
    </row>
    <row r="488" spans="1:19">
      <c r="A488">
        <f>YEAR(workdata!A487)</f>
        <v>2024</v>
      </c>
      <c r="B488">
        <v>6</v>
      </c>
      <c r="C488">
        <f>DAY(workdata!A487)</f>
        <v>21</v>
      </c>
      <c r="D488" s="4">
        <v>20.0833333333333</v>
      </c>
      <c r="E488">
        <v>-0.16500000000000001</v>
      </c>
      <c r="F488">
        <v>-0.107</v>
      </c>
      <c r="G488">
        <v>-0.16300000000000001</v>
      </c>
      <c r="H488">
        <v>-0.67700000000000005</v>
      </c>
      <c r="I488">
        <v>-0.89500000000000002</v>
      </c>
      <c r="J488">
        <v>-1.2250000000000001</v>
      </c>
      <c r="K488">
        <v>-0.81899999999999995</v>
      </c>
      <c r="L488">
        <v>-0.80800000000000005</v>
      </c>
      <c r="M488">
        <v>-0.68500000000000005</v>
      </c>
      <c r="N488">
        <v>-1.21</v>
      </c>
      <c r="O488">
        <v>-0.64900000000000002</v>
      </c>
      <c r="P488">
        <v>-1.2729999999999999</v>
      </c>
      <c r="Q488">
        <v>-0.28699999999999998</v>
      </c>
      <c r="R488">
        <v>-0.92800000000000005</v>
      </c>
      <c r="S488">
        <f t="shared" si="7"/>
        <v>-0.14500000000000002</v>
      </c>
    </row>
    <row r="489" spans="1:19">
      <c r="A489">
        <f>YEAR(workdata!A488)</f>
        <v>2024</v>
      </c>
      <c r="B489">
        <v>6</v>
      </c>
      <c r="C489">
        <f>DAY(workdata!A488)</f>
        <v>21</v>
      </c>
      <c r="D489" s="3">
        <v>20.125</v>
      </c>
      <c r="E489">
        <v>-0.193</v>
      </c>
      <c r="F489">
        <v>-0.19400000000000001</v>
      </c>
      <c r="G489">
        <v>-0.27800000000000002</v>
      </c>
      <c r="H489">
        <v>-0.74399999999999999</v>
      </c>
      <c r="I489">
        <v>-0.996</v>
      </c>
      <c r="J489">
        <v>-1.2130000000000001</v>
      </c>
      <c r="K489">
        <v>-0.874</v>
      </c>
      <c r="L489">
        <v>-1.504</v>
      </c>
      <c r="M489">
        <v>-0.78100000000000003</v>
      </c>
      <c r="N489">
        <v>-0.94899999999999995</v>
      </c>
      <c r="O489">
        <v>-0.76600000000000001</v>
      </c>
      <c r="P489">
        <v>-1.3480000000000001</v>
      </c>
      <c r="Q489">
        <v>-0.55800000000000005</v>
      </c>
      <c r="R489">
        <v>-1.1020000000000001</v>
      </c>
      <c r="S489">
        <f t="shared" si="7"/>
        <v>-0.22166666666666668</v>
      </c>
    </row>
    <row r="490" spans="1:19">
      <c r="A490">
        <f>YEAR(workdata!A489)</f>
        <v>2024</v>
      </c>
      <c r="B490">
        <v>6</v>
      </c>
      <c r="C490">
        <f>DAY(workdata!A489)</f>
        <v>21</v>
      </c>
      <c r="D490" s="4">
        <v>20.1666666666667</v>
      </c>
      <c r="E490">
        <v>-0.19400000000000001</v>
      </c>
      <c r="F490">
        <v>-0.114</v>
      </c>
      <c r="G490">
        <v>-0.26400000000000001</v>
      </c>
      <c r="H490">
        <v>-0.86099999999999999</v>
      </c>
      <c r="I490">
        <v>-0.83599999999999997</v>
      </c>
      <c r="J490">
        <v>-1.099</v>
      </c>
      <c r="K490">
        <v>-0.89700000000000002</v>
      </c>
      <c r="L490">
        <v>-1.3620000000000001</v>
      </c>
      <c r="M490">
        <v>-0.87</v>
      </c>
      <c r="N490">
        <v>-0.98399999999999999</v>
      </c>
      <c r="O490">
        <v>-0.76300000000000001</v>
      </c>
      <c r="P490">
        <v>-0.83399999999999996</v>
      </c>
      <c r="Q490">
        <v>-0.96199999999999997</v>
      </c>
      <c r="R490">
        <v>-0.93700000000000006</v>
      </c>
      <c r="S490">
        <f t="shared" si="7"/>
        <v>-0.19066666666666668</v>
      </c>
    </row>
    <row r="491" spans="1:19">
      <c r="A491">
        <f>YEAR(workdata!A490)</f>
        <v>2024</v>
      </c>
      <c r="B491">
        <v>6</v>
      </c>
      <c r="C491">
        <f>DAY(workdata!A490)</f>
        <v>21</v>
      </c>
      <c r="D491" s="3">
        <v>20.2083333333333</v>
      </c>
      <c r="E491">
        <v>-0.23699999999999999</v>
      </c>
      <c r="F491">
        <v>-0.219</v>
      </c>
      <c r="G491">
        <v>-0.26700000000000002</v>
      </c>
      <c r="H491">
        <v>-0.97899999999999998</v>
      </c>
      <c r="I491">
        <v>-0.91100000000000003</v>
      </c>
      <c r="J491">
        <v>-1.194</v>
      </c>
      <c r="K491">
        <v>-0.96699999999999997</v>
      </c>
      <c r="L491">
        <v>-1.496</v>
      </c>
      <c r="M491">
        <v>-0.93500000000000005</v>
      </c>
      <c r="N491">
        <v>-1.0760000000000001</v>
      </c>
      <c r="O491">
        <v>-0.61799999999999999</v>
      </c>
      <c r="P491">
        <v>-0.83299999999999996</v>
      </c>
      <c r="Q491">
        <v>-1.046</v>
      </c>
      <c r="R491">
        <v>-1.034</v>
      </c>
      <c r="S491">
        <f t="shared" si="7"/>
        <v>-0.24099999999999999</v>
      </c>
    </row>
    <row r="492" spans="1:19">
      <c r="A492">
        <f>YEAR(workdata!A491)</f>
        <v>2024</v>
      </c>
      <c r="B492">
        <v>6</v>
      </c>
      <c r="C492">
        <f>DAY(workdata!A491)</f>
        <v>21</v>
      </c>
      <c r="D492" s="4">
        <v>20.25</v>
      </c>
      <c r="E492">
        <v>0.88600000000000001</v>
      </c>
      <c r="F492">
        <v>0.74099999999999999</v>
      </c>
      <c r="G492">
        <v>0.76200000000000001</v>
      </c>
      <c r="H492">
        <v>-1.829</v>
      </c>
      <c r="I492">
        <v>-2.278</v>
      </c>
      <c r="J492">
        <v>-2.2589999999999999</v>
      </c>
      <c r="K492">
        <v>-2.3540000000000001</v>
      </c>
      <c r="L492">
        <v>-2.895</v>
      </c>
      <c r="M492">
        <v>-3.6429999999999998</v>
      </c>
      <c r="N492">
        <v>-2.5630000000000002</v>
      </c>
      <c r="O492">
        <v>-2.65</v>
      </c>
      <c r="P492">
        <v>-2.6669999999999998</v>
      </c>
      <c r="Q492">
        <v>-1.966</v>
      </c>
      <c r="R492">
        <v>-2.15</v>
      </c>
      <c r="S492">
        <f t="shared" si="7"/>
        <v>0.79633333333333345</v>
      </c>
    </row>
    <row r="493" spans="1:19">
      <c r="A493">
        <f>YEAR(workdata!A492)</f>
        <v>2024</v>
      </c>
      <c r="B493">
        <v>6</v>
      </c>
      <c r="C493">
        <f>DAY(workdata!A492)</f>
        <v>21</v>
      </c>
      <c r="D493" s="3">
        <v>20.2916666666667</v>
      </c>
      <c r="E493">
        <v>70.542000000000002</v>
      </c>
      <c r="F493">
        <v>52.765999999999998</v>
      </c>
      <c r="G493">
        <v>57.173999999999999</v>
      </c>
      <c r="H493">
        <v>328.30399999999997</v>
      </c>
      <c r="I493">
        <v>291.78300000000002</v>
      </c>
      <c r="J493">
        <v>320.95600000000002</v>
      </c>
      <c r="K493">
        <v>357.86500000000001</v>
      </c>
      <c r="L493">
        <v>332.95699999999999</v>
      </c>
      <c r="M493">
        <v>305.90499999999997</v>
      </c>
      <c r="N493">
        <v>320.80700000000002</v>
      </c>
      <c r="O493">
        <v>267.69799999999998</v>
      </c>
      <c r="P493">
        <v>300.76600000000002</v>
      </c>
      <c r="Q493">
        <v>291.27100000000002</v>
      </c>
      <c r="R493">
        <v>294.64699999999999</v>
      </c>
      <c r="S493">
        <f t="shared" si="7"/>
        <v>60.160666666666664</v>
      </c>
    </row>
    <row r="494" spans="1:19">
      <c r="A494">
        <f>YEAR(workdata!A493)</f>
        <v>2024</v>
      </c>
      <c r="B494">
        <v>6</v>
      </c>
      <c r="C494">
        <f>DAY(workdata!A493)</f>
        <v>21</v>
      </c>
      <c r="D494" s="4">
        <v>20.3333333333333</v>
      </c>
      <c r="E494">
        <v>530.29</v>
      </c>
      <c r="F494">
        <v>553.48400000000004</v>
      </c>
      <c r="G494">
        <v>476.00099999999998</v>
      </c>
      <c r="H494">
        <v>1635.336</v>
      </c>
      <c r="I494">
        <v>1561.5429999999999</v>
      </c>
      <c r="J494">
        <v>1624.7370000000001</v>
      </c>
      <c r="K494">
        <v>1724.0340000000001</v>
      </c>
      <c r="L494">
        <v>1590.921</v>
      </c>
      <c r="M494">
        <v>1677.91</v>
      </c>
      <c r="N494">
        <v>1686.095</v>
      </c>
      <c r="O494">
        <v>1423.538</v>
      </c>
      <c r="P494">
        <v>1587.182</v>
      </c>
      <c r="Q494">
        <v>1582.1320000000001</v>
      </c>
      <c r="R494">
        <v>1703.865</v>
      </c>
      <c r="S494">
        <f t="shared" si="7"/>
        <v>519.92499999999995</v>
      </c>
    </row>
    <row r="495" spans="1:19">
      <c r="A495">
        <f>YEAR(workdata!A494)</f>
        <v>2024</v>
      </c>
      <c r="B495">
        <v>6</v>
      </c>
      <c r="C495">
        <f>DAY(workdata!A494)</f>
        <v>21</v>
      </c>
      <c r="D495" s="3">
        <v>20.375</v>
      </c>
      <c r="E495">
        <v>876.98400000000004</v>
      </c>
      <c r="F495">
        <v>860.6</v>
      </c>
      <c r="G495">
        <v>855.47799999999995</v>
      </c>
      <c r="H495">
        <v>3637.1840000000002</v>
      </c>
      <c r="I495">
        <v>3610.3719999999998</v>
      </c>
      <c r="J495">
        <v>3689.076</v>
      </c>
      <c r="K495">
        <v>3762.2910000000002</v>
      </c>
      <c r="L495">
        <v>3720.431</v>
      </c>
      <c r="M495">
        <v>3668.4110000000001</v>
      </c>
      <c r="N495">
        <v>3668.0140000000001</v>
      </c>
      <c r="O495">
        <v>3539.2950000000001</v>
      </c>
      <c r="P495">
        <v>3492.7289999999998</v>
      </c>
      <c r="Q495">
        <v>3666.3</v>
      </c>
      <c r="R495">
        <v>3615.3330000000001</v>
      </c>
      <c r="S495">
        <f t="shared" si="7"/>
        <v>864.35399999999993</v>
      </c>
    </row>
    <row r="496" spans="1:19">
      <c r="A496">
        <f>YEAR(workdata!A495)</f>
        <v>2024</v>
      </c>
      <c r="B496">
        <v>6</v>
      </c>
      <c r="C496">
        <f>DAY(workdata!A495)</f>
        <v>21</v>
      </c>
      <c r="D496" s="4">
        <v>20.4166666666667</v>
      </c>
      <c r="E496">
        <v>967.596</v>
      </c>
      <c r="F496">
        <v>949.63300000000004</v>
      </c>
      <c r="G496">
        <v>951.88800000000003</v>
      </c>
      <c r="H496">
        <v>3905.3009999999999</v>
      </c>
      <c r="I496">
        <v>3906.3580000000002</v>
      </c>
      <c r="J496">
        <v>3902.902</v>
      </c>
      <c r="K496">
        <v>3902.527</v>
      </c>
      <c r="L496">
        <v>3904.4119999999998</v>
      </c>
      <c r="M496">
        <v>3903.165</v>
      </c>
      <c r="N496">
        <v>3907.7370000000001</v>
      </c>
      <c r="O496">
        <v>3901.3119999999999</v>
      </c>
      <c r="P496">
        <v>3901.8040000000001</v>
      </c>
      <c r="Q496">
        <v>3875.1509999999998</v>
      </c>
      <c r="R496">
        <v>3876.6790000000001</v>
      </c>
      <c r="S496">
        <f t="shared" si="7"/>
        <v>956.37233333333336</v>
      </c>
    </row>
    <row r="497" spans="1:19">
      <c r="A497">
        <f>YEAR(workdata!A496)</f>
        <v>2024</v>
      </c>
      <c r="B497">
        <v>6</v>
      </c>
      <c r="C497">
        <f>DAY(workdata!A496)</f>
        <v>21</v>
      </c>
      <c r="D497" s="3">
        <v>20.4583333333333</v>
      </c>
      <c r="E497">
        <v>1005.44</v>
      </c>
      <c r="F497">
        <v>982.23199999999997</v>
      </c>
      <c r="G497">
        <v>992.04399999999998</v>
      </c>
      <c r="H497">
        <v>3907.0749999999998</v>
      </c>
      <c r="I497">
        <v>3906.5610000000001</v>
      </c>
      <c r="J497">
        <v>3903.8870000000002</v>
      </c>
      <c r="K497">
        <v>3903.6410000000001</v>
      </c>
      <c r="L497">
        <v>3905.7869999999998</v>
      </c>
      <c r="M497">
        <v>3906.3180000000002</v>
      </c>
      <c r="N497">
        <v>3907.8670000000002</v>
      </c>
      <c r="O497">
        <v>3902.8829999999998</v>
      </c>
      <c r="P497">
        <v>3902.22</v>
      </c>
      <c r="Q497">
        <v>3875.2089999999998</v>
      </c>
      <c r="R497">
        <v>3876.7049999999999</v>
      </c>
      <c r="S497">
        <f t="shared" si="7"/>
        <v>993.23866666666663</v>
      </c>
    </row>
    <row r="498" spans="1:19">
      <c r="A498">
        <f>YEAR(workdata!A497)</f>
        <v>2024</v>
      </c>
      <c r="B498">
        <v>6</v>
      </c>
      <c r="C498">
        <f>DAY(workdata!A497)</f>
        <v>21</v>
      </c>
      <c r="D498" s="4">
        <v>20.5</v>
      </c>
      <c r="E498">
        <v>1021.71</v>
      </c>
      <c r="F498">
        <v>993.63599999999997</v>
      </c>
      <c r="G498">
        <v>1011.49</v>
      </c>
      <c r="H498">
        <v>3915.0540000000001</v>
      </c>
      <c r="I498">
        <v>3917.6680000000001</v>
      </c>
      <c r="J498">
        <v>3912.9160000000002</v>
      </c>
      <c r="K498">
        <v>3914.018</v>
      </c>
      <c r="L498">
        <v>3915.616</v>
      </c>
      <c r="M498">
        <v>3917.8249999999998</v>
      </c>
      <c r="N498">
        <v>3818.1210000000001</v>
      </c>
      <c r="O498">
        <v>3912.1729999999998</v>
      </c>
      <c r="P498">
        <v>3912.3620000000001</v>
      </c>
      <c r="Q498">
        <v>3884.357</v>
      </c>
      <c r="R498">
        <v>3886.0259999999998</v>
      </c>
      <c r="S498">
        <f t="shared" si="7"/>
        <v>1008.9453333333335</v>
      </c>
    </row>
    <row r="499" spans="1:19">
      <c r="A499">
        <f>YEAR(workdata!A498)</f>
        <v>2024</v>
      </c>
      <c r="B499">
        <v>6</v>
      </c>
      <c r="C499">
        <f>DAY(workdata!A498)</f>
        <v>21</v>
      </c>
      <c r="D499" s="3">
        <v>20.5416666666667</v>
      </c>
      <c r="E499">
        <v>1026.028</v>
      </c>
      <c r="F499">
        <v>995.58299999999997</v>
      </c>
      <c r="G499">
        <v>1018.568</v>
      </c>
      <c r="H499">
        <v>3904.3009999999999</v>
      </c>
      <c r="I499">
        <v>3906.9789999999998</v>
      </c>
      <c r="J499">
        <v>3904.7689999999998</v>
      </c>
      <c r="K499">
        <v>3906.1509999999998</v>
      </c>
      <c r="L499">
        <v>3907.9679999999998</v>
      </c>
      <c r="M499">
        <v>3905.232</v>
      </c>
      <c r="N499">
        <v>3910.0349999999999</v>
      </c>
      <c r="O499">
        <v>3904.5189999999998</v>
      </c>
      <c r="P499">
        <v>3905.605</v>
      </c>
      <c r="Q499">
        <v>3878.0680000000002</v>
      </c>
      <c r="R499">
        <v>3878.694</v>
      </c>
      <c r="S499">
        <f t="shared" si="7"/>
        <v>1013.393</v>
      </c>
    </row>
    <row r="500" spans="1:19">
      <c r="A500">
        <f>YEAR(workdata!A499)</f>
        <v>2024</v>
      </c>
      <c r="B500">
        <v>6</v>
      </c>
      <c r="C500">
        <f>DAY(workdata!A499)</f>
        <v>21</v>
      </c>
      <c r="D500" s="4">
        <v>20.5833333333333</v>
      </c>
      <c r="E500">
        <v>950.21299999999997</v>
      </c>
      <c r="F500">
        <v>912.55100000000004</v>
      </c>
      <c r="G500">
        <v>998.86500000000001</v>
      </c>
      <c r="H500">
        <v>3600.9560000000001</v>
      </c>
      <c r="I500">
        <v>3642.9630000000002</v>
      </c>
      <c r="J500">
        <v>3640.5010000000002</v>
      </c>
      <c r="K500">
        <v>3663.163</v>
      </c>
      <c r="L500">
        <v>3706.558</v>
      </c>
      <c r="M500">
        <v>3766.8739999999998</v>
      </c>
      <c r="N500">
        <v>3958.85</v>
      </c>
      <c r="O500">
        <v>3761.7049999999999</v>
      </c>
      <c r="P500">
        <v>3841.2080000000001</v>
      </c>
      <c r="Q500">
        <v>3798.299</v>
      </c>
      <c r="R500">
        <v>3933.8409999999999</v>
      </c>
      <c r="S500">
        <f t="shared" si="7"/>
        <v>953.87633333333326</v>
      </c>
    </row>
    <row r="501" spans="1:19">
      <c r="A501">
        <f>YEAR(workdata!A500)</f>
        <v>2024</v>
      </c>
      <c r="B501">
        <v>6</v>
      </c>
      <c r="C501">
        <f>DAY(workdata!A500)</f>
        <v>21</v>
      </c>
      <c r="D501" s="3">
        <v>20.625</v>
      </c>
      <c r="E501">
        <v>1012.046</v>
      </c>
      <c r="F501">
        <v>956.98500000000001</v>
      </c>
      <c r="G501">
        <v>1003.196</v>
      </c>
      <c r="H501">
        <v>3902.3710000000001</v>
      </c>
      <c r="I501">
        <v>3918.4369999999999</v>
      </c>
      <c r="J501">
        <v>3921.7890000000002</v>
      </c>
      <c r="K501">
        <v>3870.1660000000002</v>
      </c>
      <c r="L501">
        <v>3869.2139999999999</v>
      </c>
      <c r="M501">
        <v>3860.268</v>
      </c>
      <c r="N501">
        <v>3923.6039999999998</v>
      </c>
      <c r="O501">
        <v>3913.7109999999998</v>
      </c>
      <c r="P501">
        <v>3919.0540000000001</v>
      </c>
      <c r="Q501">
        <v>3890.2040000000002</v>
      </c>
      <c r="R501">
        <v>3892.3780000000002</v>
      </c>
      <c r="S501">
        <f t="shared" si="7"/>
        <v>990.74233333333325</v>
      </c>
    </row>
    <row r="502" spans="1:19">
      <c r="A502">
        <f>YEAR(workdata!A501)</f>
        <v>2024</v>
      </c>
      <c r="B502">
        <v>6</v>
      </c>
      <c r="C502">
        <f>DAY(workdata!A501)</f>
        <v>21</v>
      </c>
      <c r="D502" s="4">
        <v>20.6666666666667</v>
      </c>
      <c r="E502">
        <v>1009.547</v>
      </c>
      <c r="F502">
        <v>986.005</v>
      </c>
      <c r="G502">
        <v>1000.091</v>
      </c>
      <c r="H502">
        <v>3905.7550000000001</v>
      </c>
      <c r="I502">
        <v>3905.9209999999998</v>
      </c>
      <c r="J502">
        <v>3902.779</v>
      </c>
      <c r="K502">
        <v>3902.3389999999999</v>
      </c>
      <c r="L502">
        <v>3905.1239999999998</v>
      </c>
      <c r="M502">
        <v>3901.9630000000002</v>
      </c>
      <c r="N502">
        <v>3906.2330000000002</v>
      </c>
      <c r="O502">
        <v>3901.152</v>
      </c>
      <c r="P502">
        <v>3901.5360000000001</v>
      </c>
      <c r="Q502">
        <v>3871.4940000000001</v>
      </c>
      <c r="R502">
        <v>3872.8249999999998</v>
      </c>
      <c r="S502">
        <f t="shared" si="7"/>
        <v>998.54766666666671</v>
      </c>
    </row>
    <row r="503" spans="1:19">
      <c r="A503">
        <f>YEAR(workdata!A502)</f>
        <v>2024</v>
      </c>
      <c r="B503">
        <v>6</v>
      </c>
      <c r="C503">
        <f>DAY(workdata!A502)</f>
        <v>21</v>
      </c>
      <c r="D503" s="3">
        <v>20.7083333333333</v>
      </c>
      <c r="E503">
        <v>1002.0839999999999</v>
      </c>
      <c r="F503">
        <v>982.78300000000002</v>
      </c>
      <c r="G503">
        <v>989.61699999999996</v>
      </c>
      <c r="H503">
        <v>3908.1460000000002</v>
      </c>
      <c r="I503">
        <v>3910.2809999999999</v>
      </c>
      <c r="J503">
        <v>3907.6350000000002</v>
      </c>
      <c r="K503">
        <v>3905.0430000000001</v>
      </c>
      <c r="L503">
        <v>3849.7429999999999</v>
      </c>
      <c r="M503">
        <v>3907.28</v>
      </c>
      <c r="N503">
        <v>3909.7959999999998</v>
      </c>
      <c r="O503">
        <v>3903.43</v>
      </c>
      <c r="P503">
        <v>3903.7359999999999</v>
      </c>
      <c r="Q503">
        <v>3873.355</v>
      </c>
      <c r="R503">
        <v>3874.8040000000001</v>
      </c>
      <c r="S503">
        <f t="shared" si="7"/>
        <v>991.4946666666666</v>
      </c>
    </row>
    <row r="504" spans="1:19">
      <c r="A504">
        <f>YEAR(workdata!A503)</f>
        <v>2024</v>
      </c>
      <c r="B504">
        <v>6</v>
      </c>
      <c r="C504">
        <f>DAY(workdata!A503)</f>
        <v>21</v>
      </c>
      <c r="D504" s="4">
        <v>20.75</v>
      </c>
      <c r="E504">
        <v>956.20600000000002</v>
      </c>
      <c r="F504">
        <v>949.58199999999999</v>
      </c>
      <c r="G504">
        <v>948.15899999999999</v>
      </c>
      <c r="H504">
        <v>3900.4690000000001</v>
      </c>
      <c r="I504">
        <v>3902.1129999999998</v>
      </c>
      <c r="J504">
        <v>3913.2040000000002</v>
      </c>
      <c r="K504">
        <v>3911.5830000000001</v>
      </c>
      <c r="L504">
        <v>3834.3359999999998</v>
      </c>
      <c r="M504">
        <v>3912.9360000000001</v>
      </c>
      <c r="N504">
        <v>3916.627</v>
      </c>
      <c r="O504">
        <v>3901.0050000000001</v>
      </c>
      <c r="P504">
        <v>3911.402</v>
      </c>
      <c r="Q504">
        <v>3880.692</v>
      </c>
      <c r="R504">
        <v>3882.203</v>
      </c>
      <c r="S504">
        <f t="shared" si="7"/>
        <v>951.31566666666674</v>
      </c>
    </row>
    <row r="505" spans="1:19">
      <c r="A505">
        <f>YEAR(workdata!A504)</f>
        <v>2024</v>
      </c>
      <c r="B505">
        <v>6</v>
      </c>
      <c r="C505">
        <f>DAY(workdata!A504)</f>
        <v>21</v>
      </c>
      <c r="D505" s="3">
        <v>20.7916666666667</v>
      </c>
      <c r="E505">
        <v>849.21600000000001</v>
      </c>
      <c r="F505">
        <v>850.00099999999998</v>
      </c>
      <c r="G505">
        <v>852.03399999999999</v>
      </c>
      <c r="H505">
        <v>3542.1950000000002</v>
      </c>
      <c r="I505">
        <v>3543.5810000000001</v>
      </c>
      <c r="J505">
        <v>3733.5740000000001</v>
      </c>
      <c r="K505">
        <v>3719.009</v>
      </c>
      <c r="L505">
        <v>3688.712</v>
      </c>
      <c r="M505">
        <v>3690.556</v>
      </c>
      <c r="N505">
        <v>3695.2959999999998</v>
      </c>
      <c r="O505">
        <v>3609.6120000000001</v>
      </c>
      <c r="P505">
        <v>3676.2359999999999</v>
      </c>
      <c r="Q505">
        <v>3646.6669999999999</v>
      </c>
      <c r="R505">
        <v>3636.0810000000001</v>
      </c>
      <c r="S505">
        <f t="shared" si="7"/>
        <v>850.41700000000003</v>
      </c>
    </row>
    <row r="506" spans="1:19">
      <c r="A506">
        <f>YEAR(workdata!A505)</f>
        <v>2024</v>
      </c>
      <c r="B506">
        <v>6</v>
      </c>
      <c r="C506">
        <f>DAY(workdata!A505)</f>
        <v>21</v>
      </c>
      <c r="D506" s="4">
        <v>20.8333333333333</v>
      </c>
      <c r="E506">
        <v>466.47699999999998</v>
      </c>
      <c r="F506">
        <v>514.67700000000002</v>
      </c>
      <c r="G506">
        <v>501.14499999999998</v>
      </c>
      <c r="H506">
        <v>1825.2449999999999</v>
      </c>
      <c r="I506">
        <v>1868.4280000000001</v>
      </c>
      <c r="J506">
        <v>2027.854</v>
      </c>
      <c r="K506">
        <v>1902.693</v>
      </c>
      <c r="L506">
        <v>2008.0250000000001</v>
      </c>
      <c r="M506">
        <v>1857.64</v>
      </c>
      <c r="N506">
        <v>1876.316</v>
      </c>
      <c r="O506">
        <v>2040.6559999999999</v>
      </c>
      <c r="P506">
        <v>1971.2159999999999</v>
      </c>
      <c r="Q506">
        <v>1943.992</v>
      </c>
      <c r="R506">
        <v>1915.7329999999999</v>
      </c>
      <c r="S506">
        <f t="shared" si="7"/>
        <v>494.09966666666668</v>
      </c>
    </row>
    <row r="507" spans="1:19">
      <c r="A507">
        <f>YEAR(workdata!A506)</f>
        <v>2024</v>
      </c>
      <c r="B507">
        <v>6</v>
      </c>
      <c r="C507">
        <f>DAY(workdata!A506)</f>
        <v>21</v>
      </c>
      <c r="D507" s="3">
        <v>20.875</v>
      </c>
      <c r="E507">
        <v>76.397999999999996</v>
      </c>
      <c r="F507">
        <v>89.272000000000006</v>
      </c>
      <c r="G507">
        <v>78.69</v>
      </c>
      <c r="H507">
        <v>260.09100000000001</v>
      </c>
      <c r="I507">
        <v>241.97</v>
      </c>
      <c r="J507">
        <v>300.52800000000002</v>
      </c>
      <c r="K507">
        <v>302.83600000000001</v>
      </c>
      <c r="L507">
        <v>314.25</v>
      </c>
      <c r="M507">
        <v>256.67599999999999</v>
      </c>
      <c r="N507">
        <v>265.53899999999999</v>
      </c>
      <c r="O507">
        <v>299.33600000000001</v>
      </c>
      <c r="P507">
        <v>284.19499999999999</v>
      </c>
      <c r="Q507">
        <v>264.85700000000003</v>
      </c>
      <c r="R507">
        <v>255.87200000000001</v>
      </c>
      <c r="S507">
        <f t="shared" si="7"/>
        <v>81.453333333333333</v>
      </c>
    </row>
    <row r="508" spans="1:19">
      <c r="A508">
        <f>YEAR(workdata!A507)</f>
        <v>2024</v>
      </c>
      <c r="B508">
        <v>6</v>
      </c>
      <c r="C508">
        <f>DAY(workdata!A507)</f>
        <v>21</v>
      </c>
      <c r="D508" s="4">
        <v>20.9166666666667</v>
      </c>
      <c r="E508">
        <v>0.36499999999999999</v>
      </c>
      <c r="F508">
        <v>0.96299999999999997</v>
      </c>
      <c r="G508">
        <v>0.45900000000000002</v>
      </c>
      <c r="H508">
        <v>-1.5580000000000001</v>
      </c>
      <c r="I508">
        <v>-1.302</v>
      </c>
      <c r="J508">
        <v>-2.1970000000000001</v>
      </c>
      <c r="K508">
        <v>-1.405</v>
      </c>
      <c r="L508">
        <v>-1.516</v>
      </c>
      <c r="M508">
        <v>-2.04</v>
      </c>
      <c r="N508">
        <v>-1.1839999999999999</v>
      </c>
      <c r="O508">
        <v>-1.6839999999999999</v>
      </c>
      <c r="P508">
        <v>-1.361</v>
      </c>
      <c r="Q508">
        <v>-2.0190000000000001</v>
      </c>
      <c r="R508">
        <v>-1.2929999999999999</v>
      </c>
      <c r="S508">
        <f t="shared" si="7"/>
        <v>0.59566666666666668</v>
      </c>
    </row>
    <row r="509" spans="1:19">
      <c r="A509">
        <f>YEAR(workdata!A508)</f>
        <v>2024</v>
      </c>
      <c r="B509">
        <v>6</v>
      </c>
      <c r="C509">
        <f>DAY(workdata!A508)</f>
        <v>21</v>
      </c>
      <c r="D509" s="3">
        <v>20.9583333333333</v>
      </c>
      <c r="E509">
        <v>-7.8E-2</v>
      </c>
      <c r="F509">
        <v>-0.17299999999999999</v>
      </c>
      <c r="G509">
        <v>-0.125</v>
      </c>
      <c r="H509">
        <v>0</v>
      </c>
      <c r="I509">
        <v>-0.193</v>
      </c>
      <c r="J509">
        <v>-0.38900000000000001</v>
      </c>
      <c r="K509">
        <v>-0.22900000000000001</v>
      </c>
      <c r="L509">
        <v>-0.38800000000000001</v>
      </c>
      <c r="M509">
        <v>-0.35899999999999999</v>
      </c>
      <c r="N509">
        <v>-0.182</v>
      </c>
      <c r="O509">
        <v>-0.25700000000000001</v>
      </c>
      <c r="P509">
        <v>-3.0000000000000001E-3</v>
      </c>
      <c r="Q509">
        <v>-0.36599999999999999</v>
      </c>
      <c r="R509">
        <v>-0.252</v>
      </c>
      <c r="S509">
        <f t="shared" si="7"/>
        <v>-0.12533333333333332</v>
      </c>
    </row>
    <row r="510" spans="1:19">
      <c r="A510">
        <f>YEAR(workdata!A509)</f>
        <v>2024</v>
      </c>
      <c r="B510">
        <v>6</v>
      </c>
      <c r="C510">
        <f>DAY(workdata!A509)</f>
        <v>22</v>
      </c>
      <c r="D510" s="4">
        <v>21</v>
      </c>
      <c r="E510">
        <v>-0.245</v>
      </c>
      <c r="F510">
        <v>-0.35099999999999998</v>
      </c>
      <c r="G510">
        <v>-0.309</v>
      </c>
      <c r="H510">
        <v>-0.28000000000000003</v>
      </c>
      <c r="I510">
        <v>0</v>
      </c>
      <c r="J510">
        <v>-0.47799999999999998</v>
      </c>
      <c r="K510">
        <v>-0.33900000000000002</v>
      </c>
      <c r="L510">
        <v>-0.45600000000000002</v>
      </c>
      <c r="M510">
        <v>-0.42499999999999999</v>
      </c>
      <c r="N510">
        <v>-0.28000000000000003</v>
      </c>
      <c r="O510">
        <v>-0.32400000000000001</v>
      </c>
      <c r="P510">
        <v>-0.28799999999999998</v>
      </c>
      <c r="Q510">
        <v>0</v>
      </c>
      <c r="R510">
        <v>0</v>
      </c>
      <c r="S510">
        <f t="shared" si="7"/>
        <v>-0.30166666666666669</v>
      </c>
    </row>
    <row r="511" spans="1:19">
      <c r="A511">
        <f>YEAR(workdata!A510)</f>
        <v>2024</v>
      </c>
      <c r="B511">
        <v>6</v>
      </c>
      <c r="C511">
        <f>DAY(workdata!A510)</f>
        <v>22</v>
      </c>
      <c r="D511" s="3">
        <v>21.0416666666667</v>
      </c>
      <c r="E511">
        <v>-0.03</v>
      </c>
      <c r="F511">
        <v>-3.7999999999999999E-2</v>
      </c>
      <c r="G511">
        <v>8.8999999999999996E-2</v>
      </c>
      <c r="H511">
        <v>-0.46700000000000003</v>
      </c>
      <c r="I511">
        <v>-0.26600000000000001</v>
      </c>
      <c r="J511">
        <v>-0.82199999999999995</v>
      </c>
      <c r="K511">
        <v>-0.49</v>
      </c>
      <c r="L511">
        <v>-2.7E-2</v>
      </c>
      <c r="M511">
        <v>-0.58899999999999997</v>
      </c>
      <c r="N511">
        <v>-0.38300000000000001</v>
      </c>
      <c r="O511">
        <v>-0.49199999999999999</v>
      </c>
      <c r="P511">
        <v>-0.35799999999999998</v>
      </c>
      <c r="Q511">
        <v>-0.52</v>
      </c>
      <c r="R511">
        <v>-0.316</v>
      </c>
      <c r="S511">
        <f t="shared" si="7"/>
        <v>6.9999999999999967E-3</v>
      </c>
    </row>
    <row r="512" spans="1:19">
      <c r="A512">
        <f>YEAR(workdata!A511)</f>
        <v>2024</v>
      </c>
      <c r="B512">
        <v>6</v>
      </c>
      <c r="C512">
        <f>DAY(workdata!A511)</f>
        <v>22</v>
      </c>
      <c r="D512" s="4">
        <v>21.0833333333333</v>
      </c>
      <c r="E512">
        <v>-0.184</v>
      </c>
      <c r="F512">
        <v>-0.182</v>
      </c>
      <c r="G512">
        <v>-0.17299999999999999</v>
      </c>
      <c r="H512">
        <v>-0.69399999999999995</v>
      </c>
      <c r="I512">
        <v>-0.36399999999999999</v>
      </c>
      <c r="J512">
        <v>-0.95899999999999996</v>
      </c>
      <c r="K512">
        <v>-0.58699999999999997</v>
      </c>
      <c r="L512">
        <v>-0.51500000000000001</v>
      </c>
      <c r="M512">
        <v>-0.65400000000000003</v>
      </c>
      <c r="N512">
        <v>-0.52600000000000002</v>
      </c>
      <c r="O512">
        <v>-0.44700000000000001</v>
      </c>
      <c r="P512">
        <v>-0.53400000000000003</v>
      </c>
      <c r="Q512">
        <v>-0.72699999999999998</v>
      </c>
      <c r="R512">
        <v>-0.45100000000000001</v>
      </c>
      <c r="S512">
        <f t="shared" si="7"/>
        <v>-0.17966666666666664</v>
      </c>
    </row>
    <row r="513" spans="1:19">
      <c r="A513">
        <f>YEAR(workdata!A512)</f>
        <v>2024</v>
      </c>
      <c r="B513">
        <v>6</v>
      </c>
      <c r="C513">
        <f>DAY(workdata!A512)</f>
        <v>22</v>
      </c>
      <c r="D513" s="3">
        <v>21.125</v>
      </c>
      <c r="E513">
        <v>-0.112</v>
      </c>
      <c r="F513">
        <v>-0.17799999999999999</v>
      </c>
      <c r="G513">
        <v>-0.14499999999999999</v>
      </c>
      <c r="H513">
        <v>-0.87</v>
      </c>
      <c r="I513">
        <v>-0.495</v>
      </c>
      <c r="J513">
        <v>-1.1950000000000001</v>
      </c>
      <c r="K513">
        <v>-0.64400000000000002</v>
      </c>
      <c r="L513">
        <v>-0.67400000000000004</v>
      </c>
      <c r="M513">
        <v>-0.73199999999999998</v>
      </c>
      <c r="N513">
        <v>-0.60899999999999999</v>
      </c>
      <c r="O513">
        <v>-0.48799999999999999</v>
      </c>
      <c r="P513">
        <v>-0.57799999999999996</v>
      </c>
      <c r="Q513">
        <v>-0.26200000000000001</v>
      </c>
      <c r="R513">
        <v>-0.58099999999999996</v>
      </c>
      <c r="S513">
        <f t="shared" si="7"/>
        <v>-0.14499999999999999</v>
      </c>
    </row>
    <row r="514" spans="1:19">
      <c r="A514">
        <f>YEAR(workdata!A513)</f>
        <v>2024</v>
      </c>
      <c r="B514">
        <v>6</v>
      </c>
      <c r="C514">
        <f>DAY(workdata!A513)</f>
        <v>22</v>
      </c>
      <c r="D514" s="4">
        <v>21.1666666666667</v>
      </c>
      <c r="E514">
        <v>-0.20499999999999999</v>
      </c>
      <c r="F514">
        <v>-0.14000000000000001</v>
      </c>
      <c r="G514">
        <v>-0.36799999999999999</v>
      </c>
      <c r="H514">
        <v>-0.88600000000000001</v>
      </c>
      <c r="I514">
        <v>-0.54500000000000004</v>
      </c>
      <c r="J514">
        <v>-1.169</v>
      </c>
      <c r="K514">
        <v>-0.64800000000000002</v>
      </c>
      <c r="L514">
        <v>-0.79100000000000004</v>
      </c>
      <c r="M514">
        <v>-0.61399999999999999</v>
      </c>
      <c r="N514">
        <v>-0.71899999999999997</v>
      </c>
      <c r="O514">
        <v>-0.505</v>
      </c>
      <c r="P514">
        <v>-0.34300000000000003</v>
      </c>
      <c r="Q514">
        <v>-0.54</v>
      </c>
      <c r="R514">
        <v>-0.71</v>
      </c>
      <c r="S514">
        <f t="shared" si="7"/>
        <v>-0.23766666666666666</v>
      </c>
    </row>
    <row r="515" spans="1:19">
      <c r="A515">
        <f>YEAR(workdata!A514)</f>
        <v>2024</v>
      </c>
      <c r="B515">
        <v>6</v>
      </c>
      <c r="C515">
        <f>DAY(workdata!A514)</f>
        <v>22</v>
      </c>
      <c r="D515" s="3">
        <v>21.2083333333333</v>
      </c>
      <c r="E515">
        <v>-0.23</v>
      </c>
      <c r="F515">
        <v>-2E-3</v>
      </c>
      <c r="G515">
        <v>-0.192</v>
      </c>
      <c r="H515">
        <v>-0.46400000000000002</v>
      </c>
      <c r="I515">
        <v>-0.621</v>
      </c>
      <c r="J515">
        <v>-1.1830000000000001</v>
      </c>
      <c r="K515">
        <v>-0.76300000000000001</v>
      </c>
      <c r="L515">
        <v>-0.88100000000000001</v>
      </c>
      <c r="M515">
        <v>-0.71</v>
      </c>
      <c r="N515">
        <v>-0.82799999999999996</v>
      </c>
      <c r="O515">
        <v>-0.55600000000000005</v>
      </c>
      <c r="P515">
        <v>-0.44900000000000001</v>
      </c>
      <c r="Q515">
        <v>-0.878</v>
      </c>
      <c r="R515">
        <v>-0.75800000000000001</v>
      </c>
      <c r="S515">
        <f t="shared" si="7"/>
        <v>-0.14133333333333334</v>
      </c>
    </row>
    <row r="516" spans="1:19">
      <c r="A516">
        <f>YEAR(workdata!A515)</f>
        <v>2024</v>
      </c>
      <c r="B516">
        <v>6</v>
      </c>
      <c r="C516">
        <f>DAY(workdata!A515)</f>
        <v>22</v>
      </c>
      <c r="D516" s="4">
        <v>21.25</v>
      </c>
      <c r="E516">
        <v>0.89100000000000001</v>
      </c>
      <c r="F516">
        <v>0.78500000000000003</v>
      </c>
      <c r="G516">
        <v>0.81899999999999995</v>
      </c>
      <c r="H516">
        <v>-2.0430000000000001</v>
      </c>
      <c r="I516">
        <v>-2.8420000000000001</v>
      </c>
      <c r="J516">
        <v>-2.9529999999999998</v>
      </c>
      <c r="K516">
        <v>-2.2789999999999999</v>
      </c>
      <c r="L516">
        <v>-2.8410000000000002</v>
      </c>
      <c r="M516">
        <v>-3.3580000000000001</v>
      </c>
      <c r="N516">
        <v>-1.7030000000000001</v>
      </c>
      <c r="O516">
        <v>-2.3849999999999998</v>
      </c>
      <c r="P516">
        <v>-2.8620000000000001</v>
      </c>
      <c r="Q516">
        <v>-2.2970000000000002</v>
      </c>
      <c r="R516">
        <v>-2.42</v>
      </c>
      <c r="S516">
        <f t="shared" si="7"/>
        <v>0.83166666666666667</v>
      </c>
    </row>
    <row r="517" spans="1:19">
      <c r="A517">
        <f>YEAR(workdata!A516)</f>
        <v>2024</v>
      </c>
      <c r="B517">
        <v>6</v>
      </c>
      <c r="C517">
        <f>DAY(workdata!A516)</f>
        <v>22</v>
      </c>
      <c r="D517" s="3">
        <v>21.2916666666667</v>
      </c>
      <c r="E517">
        <v>70.058000000000007</v>
      </c>
      <c r="F517">
        <v>51.01</v>
      </c>
      <c r="G517">
        <v>56.911000000000001</v>
      </c>
      <c r="H517">
        <v>334.26100000000002</v>
      </c>
      <c r="I517">
        <v>294.125</v>
      </c>
      <c r="J517">
        <v>323.05</v>
      </c>
      <c r="K517">
        <v>367.00799999999998</v>
      </c>
      <c r="L517">
        <v>338.52699999999999</v>
      </c>
      <c r="M517">
        <v>310.13200000000001</v>
      </c>
      <c r="N517">
        <v>324.99200000000002</v>
      </c>
      <c r="O517">
        <v>263.49099999999999</v>
      </c>
      <c r="P517">
        <v>318.91199999999998</v>
      </c>
      <c r="Q517">
        <v>286.096</v>
      </c>
      <c r="R517">
        <v>290.91300000000001</v>
      </c>
      <c r="S517">
        <f t="shared" si="7"/>
        <v>59.326333333333338</v>
      </c>
    </row>
    <row r="518" spans="1:19">
      <c r="A518">
        <f>YEAR(workdata!A517)</f>
        <v>2024</v>
      </c>
      <c r="B518">
        <v>6</v>
      </c>
      <c r="C518">
        <f>DAY(workdata!A517)</f>
        <v>22</v>
      </c>
      <c r="D518" s="4">
        <v>21.3333333333333</v>
      </c>
      <c r="E518">
        <v>527.34799999999996</v>
      </c>
      <c r="F518">
        <v>551.43700000000001</v>
      </c>
      <c r="G518">
        <v>473.54500000000002</v>
      </c>
      <c r="H518">
        <v>1590.6780000000001</v>
      </c>
      <c r="I518">
        <v>1517.6890000000001</v>
      </c>
      <c r="J518">
        <v>1582.3689999999999</v>
      </c>
      <c r="K518">
        <v>1679.808</v>
      </c>
      <c r="L518">
        <v>1556.5709999999999</v>
      </c>
      <c r="M518">
        <v>1640.6949999999999</v>
      </c>
      <c r="N518">
        <v>1655.222</v>
      </c>
      <c r="O518">
        <v>1388.201</v>
      </c>
      <c r="P518">
        <v>1645.6690000000001</v>
      </c>
      <c r="Q518">
        <v>1536.0340000000001</v>
      </c>
      <c r="R518">
        <v>1656.66</v>
      </c>
      <c r="S518">
        <f t="shared" si="7"/>
        <v>517.44333333333327</v>
      </c>
    </row>
    <row r="519" spans="1:19">
      <c r="A519">
        <f>YEAR(workdata!A518)</f>
        <v>2024</v>
      </c>
      <c r="B519">
        <v>6</v>
      </c>
      <c r="C519">
        <f>DAY(workdata!A518)</f>
        <v>22</v>
      </c>
      <c r="D519" s="3">
        <v>21.375</v>
      </c>
      <c r="E519">
        <v>846.971</v>
      </c>
      <c r="F519">
        <v>833.51599999999996</v>
      </c>
      <c r="G519">
        <v>826.10799999999995</v>
      </c>
      <c r="H519">
        <v>3480.66</v>
      </c>
      <c r="I519">
        <v>3447.6840000000002</v>
      </c>
      <c r="J519">
        <v>3573.7649999999999</v>
      </c>
      <c r="K519">
        <v>3648.181</v>
      </c>
      <c r="L519">
        <v>3600.4549999999999</v>
      </c>
      <c r="M519">
        <v>3540.2779999999998</v>
      </c>
      <c r="N519">
        <v>3556.181</v>
      </c>
      <c r="O519">
        <v>3372.7939999999999</v>
      </c>
      <c r="P519">
        <v>3575.6790000000001</v>
      </c>
      <c r="Q519">
        <v>3516.4949999999999</v>
      </c>
      <c r="R519">
        <v>3462.3530000000001</v>
      </c>
      <c r="S519">
        <f t="shared" ref="S519:S582" si="8">AVERAGE(E519:G519)</f>
        <v>835.53166666666675</v>
      </c>
    </row>
    <row r="520" spans="1:19">
      <c r="A520">
        <f>YEAR(workdata!A519)</f>
        <v>2024</v>
      </c>
      <c r="B520">
        <v>6</v>
      </c>
      <c r="C520">
        <f>DAY(workdata!A519)</f>
        <v>22</v>
      </c>
      <c r="D520" s="4">
        <v>21.4166666666667</v>
      </c>
      <c r="E520">
        <v>967.88499999999999</v>
      </c>
      <c r="F520">
        <v>949.255</v>
      </c>
      <c r="G520">
        <v>945.45699999999999</v>
      </c>
      <c r="H520">
        <v>3894.3150000000001</v>
      </c>
      <c r="I520">
        <v>3900.0030000000002</v>
      </c>
      <c r="J520">
        <v>3899.5070000000001</v>
      </c>
      <c r="K520">
        <v>3904.2860000000001</v>
      </c>
      <c r="L520">
        <v>3903.2130000000002</v>
      </c>
      <c r="M520">
        <v>3908.998</v>
      </c>
      <c r="N520">
        <v>3914.1379999999999</v>
      </c>
      <c r="O520">
        <v>3892.3359999999998</v>
      </c>
      <c r="P520">
        <v>3899.3339999999998</v>
      </c>
      <c r="Q520">
        <v>3866.0070000000001</v>
      </c>
      <c r="R520">
        <v>3870.0880000000002</v>
      </c>
      <c r="S520">
        <f t="shared" si="8"/>
        <v>954.19899999999996</v>
      </c>
    </row>
    <row r="521" spans="1:19">
      <c r="A521">
        <f>YEAR(workdata!A520)</f>
        <v>2024</v>
      </c>
      <c r="B521">
        <v>6</v>
      </c>
      <c r="C521">
        <f>DAY(workdata!A520)</f>
        <v>22</v>
      </c>
      <c r="D521" s="3">
        <v>21.4583333333333</v>
      </c>
      <c r="E521">
        <v>971.79300000000001</v>
      </c>
      <c r="F521">
        <v>947.14599999999996</v>
      </c>
      <c r="G521">
        <v>964.23800000000006</v>
      </c>
      <c r="H521">
        <v>3844.4029999999998</v>
      </c>
      <c r="I521">
        <v>3848.4250000000002</v>
      </c>
      <c r="J521">
        <v>3870.982</v>
      </c>
      <c r="K521">
        <v>3864.721</v>
      </c>
      <c r="L521">
        <v>3866.5219999999999</v>
      </c>
      <c r="M521">
        <v>3860.665</v>
      </c>
      <c r="N521">
        <v>3874.9589999999998</v>
      </c>
      <c r="O521">
        <v>3843.2860000000001</v>
      </c>
      <c r="P521">
        <v>3865.5610000000001</v>
      </c>
      <c r="Q521">
        <v>3837.268</v>
      </c>
      <c r="R521">
        <v>3845.0749999999998</v>
      </c>
      <c r="S521">
        <f t="shared" si="8"/>
        <v>961.05899999999986</v>
      </c>
    </row>
    <row r="522" spans="1:19">
      <c r="A522">
        <f>YEAR(workdata!A521)</f>
        <v>2024</v>
      </c>
      <c r="B522">
        <v>6</v>
      </c>
      <c r="C522">
        <f>DAY(workdata!A521)</f>
        <v>22</v>
      </c>
      <c r="D522" s="4">
        <v>21.5</v>
      </c>
      <c r="E522">
        <v>985.48500000000001</v>
      </c>
      <c r="F522">
        <v>956.00400000000002</v>
      </c>
      <c r="G522">
        <v>981.101</v>
      </c>
      <c r="H522">
        <v>3835.145</v>
      </c>
      <c r="I522">
        <v>3836.79</v>
      </c>
      <c r="J522">
        <v>3851.5509999999999</v>
      </c>
      <c r="K522">
        <v>3845.5450000000001</v>
      </c>
      <c r="L522">
        <v>3849.578</v>
      </c>
      <c r="M522">
        <v>3833.58</v>
      </c>
      <c r="N522">
        <v>3843.4259999999999</v>
      </c>
      <c r="O522">
        <v>3838.933</v>
      </c>
      <c r="P522">
        <v>3855.875</v>
      </c>
      <c r="Q522">
        <v>3827.5540000000001</v>
      </c>
      <c r="R522">
        <v>3833.6039999999998</v>
      </c>
      <c r="S522">
        <f t="shared" si="8"/>
        <v>974.19666666666672</v>
      </c>
    </row>
    <row r="523" spans="1:19">
      <c r="A523">
        <f>YEAR(workdata!A522)</f>
        <v>2024</v>
      </c>
      <c r="B523">
        <v>6</v>
      </c>
      <c r="C523">
        <f>DAY(workdata!A522)</f>
        <v>22</v>
      </c>
      <c r="D523" s="3">
        <v>21.5416666666667</v>
      </c>
      <c r="E523">
        <v>939.71100000000001</v>
      </c>
      <c r="F523">
        <v>908.09500000000003</v>
      </c>
      <c r="G523">
        <v>933.74400000000003</v>
      </c>
      <c r="H523">
        <v>3758.5189999999998</v>
      </c>
      <c r="I523">
        <v>3770.5830000000001</v>
      </c>
      <c r="J523">
        <v>3797.239</v>
      </c>
      <c r="K523">
        <v>3795.154</v>
      </c>
      <c r="L523">
        <v>3786.38</v>
      </c>
      <c r="M523">
        <v>3789.2640000000001</v>
      </c>
      <c r="N523">
        <v>3807.4679999999998</v>
      </c>
      <c r="O523">
        <v>3752.645</v>
      </c>
      <c r="P523">
        <v>3794.9279999999999</v>
      </c>
      <c r="Q523">
        <v>3758.4209999999998</v>
      </c>
      <c r="R523">
        <v>3771.7429999999999</v>
      </c>
      <c r="S523">
        <f t="shared" si="8"/>
        <v>927.18333333333339</v>
      </c>
    </row>
    <row r="524" spans="1:19">
      <c r="A524">
        <f>YEAR(workdata!A523)</f>
        <v>2024</v>
      </c>
      <c r="B524">
        <v>6</v>
      </c>
      <c r="C524">
        <f>DAY(workdata!A523)</f>
        <v>22</v>
      </c>
      <c r="D524" s="4">
        <v>21.5833333333333</v>
      </c>
      <c r="E524">
        <v>1029.1320000000001</v>
      </c>
      <c r="F524">
        <v>993.07100000000003</v>
      </c>
      <c r="G524">
        <v>1024.5060000000001</v>
      </c>
      <c r="H524">
        <v>3907.1849999999999</v>
      </c>
      <c r="I524">
        <v>3906.8939999999998</v>
      </c>
      <c r="J524">
        <v>3904.5010000000002</v>
      </c>
      <c r="K524">
        <v>3902.4270000000001</v>
      </c>
      <c r="L524">
        <v>3865.78</v>
      </c>
      <c r="M524">
        <v>3903.433</v>
      </c>
      <c r="N524">
        <v>3906.875</v>
      </c>
      <c r="O524">
        <v>3904.027</v>
      </c>
      <c r="P524">
        <v>3903.509</v>
      </c>
      <c r="Q524">
        <v>3872.3609999999999</v>
      </c>
      <c r="R524">
        <v>3872.0140000000001</v>
      </c>
      <c r="S524">
        <f t="shared" si="8"/>
        <v>1015.5696666666666</v>
      </c>
    </row>
    <row r="525" spans="1:19">
      <c r="A525">
        <f>YEAR(workdata!A524)</f>
        <v>2024</v>
      </c>
      <c r="B525">
        <v>6</v>
      </c>
      <c r="C525">
        <f>DAY(workdata!A524)</f>
        <v>22</v>
      </c>
      <c r="D525" s="3">
        <v>21.625</v>
      </c>
      <c r="E525">
        <v>972.82</v>
      </c>
      <c r="F525">
        <v>947.077</v>
      </c>
      <c r="G525">
        <v>971.51499999999999</v>
      </c>
      <c r="H525">
        <v>3823.009</v>
      </c>
      <c r="I525">
        <v>3834.9810000000002</v>
      </c>
      <c r="J525">
        <v>3864.1260000000002</v>
      </c>
      <c r="K525">
        <v>3868.6329999999998</v>
      </c>
      <c r="L525">
        <v>3738.9050000000002</v>
      </c>
      <c r="M525">
        <v>3872.4569999999999</v>
      </c>
      <c r="N525">
        <v>3887.0230000000001</v>
      </c>
      <c r="O525">
        <v>3824.62</v>
      </c>
      <c r="P525">
        <v>3861.652</v>
      </c>
      <c r="Q525">
        <v>3835.328</v>
      </c>
      <c r="R525">
        <v>3851.1869999999999</v>
      </c>
      <c r="S525">
        <f t="shared" si="8"/>
        <v>963.80399999999997</v>
      </c>
    </row>
    <row r="526" spans="1:19">
      <c r="A526">
        <f>YEAR(workdata!A525)</f>
        <v>2024</v>
      </c>
      <c r="B526">
        <v>6</v>
      </c>
      <c r="C526">
        <f>DAY(workdata!A525)</f>
        <v>22</v>
      </c>
      <c r="D526" s="4">
        <v>21.6666666666667</v>
      </c>
      <c r="E526">
        <v>959.75699999999995</v>
      </c>
      <c r="F526">
        <v>924.5</v>
      </c>
      <c r="G526">
        <v>941.53099999999995</v>
      </c>
      <c r="H526">
        <v>3833.75</v>
      </c>
      <c r="I526">
        <v>3806.6210000000001</v>
      </c>
      <c r="J526">
        <v>3885.3820000000001</v>
      </c>
      <c r="K526">
        <v>3815.6469999999999</v>
      </c>
      <c r="L526">
        <v>3689.0529999999999</v>
      </c>
      <c r="M526">
        <v>3776.4470000000001</v>
      </c>
      <c r="N526">
        <v>3803.3330000000001</v>
      </c>
      <c r="O526">
        <v>3765.7020000000002</v>
      </c>
      <c r="P526">
        <v>3840.1370000000002</v>
      </c>
      <c r="Q526">
        <v>3825.4830000000002</v>
      </c>
      <c r="R526">
        <v>3833.636</v>
      </c>
      <c r="S526">
        <f t="shared" si="8"/>
        <v>941.92933333333337</v>
      </c>
    </row>
    <row r="527" spans="1:19">
      <c r="A527">
        <f>YEAR(workdata!A526)</f>
        <v>2024</v>
      </c>
      <c r="B527">
        <v>6</v>
      </c>
      <c r="C527">
        <f>DAY(workdata!A526)</f>
        <v>22</v>
      </c>
      <c r="D527" s="3">
        <v>21.7083333333333</v>
      </c>
      <c r="E527">
        <v>911.18100000000004</v>
      </c>
      <c r="F527">
        <v>899.827</v>
      </c>
      <c r="G527">
        <v>899.47299999999996</v>
      </c>
      <c r="H527">
        <v>3569.9589999999998</v>
      </c>
      <c r="I527">
        <v>3590.0219999999999</v>
      </c>
      <c r="J527">
        <v>3612.8180000000002</v>
      </c>
      <c r="K527">
        <v>3646.7620000000002</v>
      </c>
      <c r="L527">
        <v>3562.402</v>
      </c>
      <c r="M527">
        <v>3647.43</v>
      </c>
      <c r="N527">
        <v>3658.7829999999999</v>
      </c>
      <c r="O527">
        <v>3580.3380000000002</v>
      </c>
      <c r="P527">
        <v>3624.3879999999999</v>
      </c>
      <c r="Q527">
        <v>3567.924</v>
      </c>
      <c r="R527">
        <v>3595.797</v>
      </c>
      <c r="S527">
        <f t="shared" si="8"/>
        <v>903.49366666666663</v>
      </c>
    </row>
    <row r="528" spans="1:19">
      <c r="A528">
        <f>YEAR(workdata!A527)</f>
        <v>2024</v>
      </c>
      <c r="B528">
        <v>6</v>
      </c>
      <c r="C528">
        <f>DAY(workdata!A527)</f>
        <v>22</v>
      </c>
      <c r="D528" s="4">
        <v>21.75</v>
      </c>
      <c r="E528">
        <v>566.74599999999998</v>
      </c>
      <c r="F528">
        <v>572.29300000000001</v>
      </c>
      <c r="G528">
        <v>566.73699999999997</v>
      </c>
      <c r="H528">
        <v>2483.4589999999998</v>
      </c>
      <c r="I528">
        <v>2511.011</v>
      </c>
      <c r="J528">
        <v>2591.0859999999998</v>
      </c>
      <c r="K528">
        <v>2629.5419999999999</v>
      </c>
      <c r="L528">
        <v>2612.623</v>
      </c>
      <c r="M528">
        <v>2630.0929999999998</v>
      </c>
      <c r="N528">
        <v>2661.5520000000001</v>
      </c>
      <c r="O528">
        <v>2547.54</v>
      </c>
      <c r="P528">
        <v>2624.3629999999998</v>
      </c>
      <c r="Q528">
        <v>2561.027</v>
      </c>
      <c r="R528">
        <v>2608.8609999999999</v>
      </c>
      <c r="S528">
        <f t="shared" si="8"/>
        <v>568.59199999999998</v>
      </c>
    </row>
    <row r="529" spans="1:19">
      <c r="A529">
        <f>YEAR(workdata!A528)</f>
        <v>2024</v>
      </c>
      <c r="B529">
        <v>6</v>
      </c>
      <c r="C529">
        <f>DAY(workdata!A528)</f>
        <v>22</v>
      </c>
      <c r="D529" s="3">
        <v>21.7916666666667</v>
      </c>
      <c r="E529">
        <v>407.88200000000001</v>
      </c>
      <c r="F529">
        <v>412.94299999999998</v>
      </c>
      <c r="G529">
        <v>404.21899999999999</v>
      </c>
      <c r="H529">
        <v>1774.6320000000001</v>
      </c>
      <c r="I529">
        <v>1791.933</v>
      </c>
      <c r="J529">
        <v>1868.5909999999999</v>
      </c>
      <c r="K529">
        <v>1886.36</v>
      </c>
      <c r="L529">
        <v>1884.394</v>
      </c>
      <c r="M529">
        <v>1890.038</v>
      </c>
      <c r="N529">
        <v>1905.6479999999999</v>
      </c>
      <c r="O529">
        <v>1827.6469999999999</v>
      </c>
      <c r="P529">
        <v>1857.336</v>
      </c>
      <c r="Q529">
        <v>1819.211</v>
      </c>
      <c r="R529">
        <v>1833.2819999999999</v>
      </c>
      <c r="S529">
        <f t="shared" si="8"/>
        <v>408.34800000000001</v>
      </c>
    </row>
    <row r="530" spans="1:19">
      <c r="A530">
        <f>YEAR(workdata!A529)</f>
        <v>2024</v>
      </c>
      <c r="B530">
        <v>6</v>
      </c>
      <c r="C530">
        <f>DAY(workdata!A529)</f>
        <v>22</v>
      </c>
      <c r="D530" s="4">
        <v>21.8333333333333</v>
      </c>
      <c r="E530">
        <v>148.41399999999999</v>
      </c>
      <c r="F530">
        <v>154.40700000000001</v>
      </c>
      <c r="G530">
        <v>154.18299999999999</v>
      </c>
      <c r="H530">
        <v>633.51099999999997</v>
      </c>
      <c r="I530">
        <v>648.90599999999995</v>
      </c>
      <c r="J530">
        <v>676.53399999999999</v>
      </c>
      <c r="K530">
        <v>682.31299999999999</v>
      </c>
      <c r="L530">
        <v>693.62300000000005</v>
      </c>
      <c r="M530">
        <v>698.33500000000004</v>
      </c>
      <c r="N530">
        <v>708.47699999999998</v>
      </c>
      <c r="O530">
        <v>682.30499999999995</v>
      </c>
      <c r="P530">
        <v>693.14</v>
      </c>
      <c r="Q530">
        <v>673</v>
      </c>
      <c r="R530">
        <v>686.05399999999997</v>
      </c>
      <c r="S530">
        <f t="shared" si="8"/>
        <v>152.33466666666666</v>
      </c>
    </row>
    <row r="531" spans="1:19">
      <c r="A531">
        <f>YEAR(workdata!A530)</f>
        <v>2024</v>
      </c>
      <c r="B531">
        <v>6</v>
      </c>
      <c r="C531">
        <f>DAY(workdata!A530)</f>
        <v>22</v>
      </c>
      <c r="D531" s="3">
        <v>21.875</v>
      </c>
      <c r="E531">
        <v>23.471</v>
      </c>
      <c r="F531">
        <v>23.946000000000002</v>
      </c>
      <c r="G531">
        <v>23.056000000000001</v>
      </c>
      <c r="H531">
        <v>84.326999999999998</v>
      </c>
      <c r="I531">
        <v>84.036000000000001</v>
      </c>
      <c r="J531">
        <v>89.805000000000007</v>
      </c>
      <c r="K531">
        <v>91.355999999999995</v>
      </c>
      <c r="L531">
        <v>91.045000000000002</v>
      </c>
      <c r="M531">
        <v>89.447999999999993</v>
      </c>
      <c r="N531">
        <v>89.334999999999994</v>
      </c>
      <c r="O531">
        <v>86.045000000000002</v>
      </c>
      <c r="P531">
        <v>88.683999999999997</v>
      </c>
      <c r="Q531">
        <v>86.144999999999996</v>
      </c>
      <c r="R531">
        <v>87.197000000000003</v>
      </c>
      <c r="S531">
        <f t="shared" si="8"/>
        <v>23.491</v>
      </c>
    </row>
    <row r="532" spans="1:19">
      <c r="A532">
        <f>YEAR(workdata!A531)</f>
        <v>2024</v>
      </c>
      <c r="B532">
        <v>6</v>
      </c>
      <c r="C532">
        <f>DAY(workdata!A531)</f>
        <v>22</v>
      </c>
      <c r="D532" s="4">
        <v>21.9166666666667</v>
      </c>
      <c r="E532">
        <v>5.6000000000000001E-2</v>
      </c>
      <c r="F532">
        <v>0.34</v>
      </c>
      <c r="G532">
        <v>0.11799999999999999</v>
      </c>
      <c r="H532">
        <v>-0.90800000000000003</v>
      </c>
      <c r="I532">
        <v>-0.95799999999999996</v>
      </c>
      <c r="J532">
        <v>-1.1599999999999999</v>
      </c>
      <c r="K532">
        <v>-0.874</v>
      </c>
      <c r="L532">
        <v>-1.1180000000000001</v>
      </c>
      <c r="M532">
        <v>-1.111</v>
      </c>
      <c r="N532">
        <v>-0.86</v>
      </c>
      <c r="O532">
        <v>-0.93400000000000005</v>
      </c>
      <c r="P532">
        <v>-0.89700000000000002</v>
      </c>
      <c r="Q532">
        <v>-1.1950000000000001</v>
      </c>
      <c r="R532">
        <v>-0.872</v>
      </c>
      <c r="S532">
        <f t="shared" si="8"/>
        <v>0.17133333333333334</v>
      </c>
    </row>
    <row r="533" spans="1:19">
      <c r="A533">
        <f>YEAR(workdata!A532)</f>
        <v>2024</v>
      </c>
      <c r="B533">
        <v>6</v>
      </c>
      <c r="C533">
        <f>DAY(workdata!A532)</f>
        <v>22</v>
      </c>
      <c r="D533" s="3">
        <v>21.9583333333333</v>
      </c>
      <c r="E533">
        <v>-0.22600000000000001</v>
      </c>
      <c r="F533">
        <v>3.9E-2</v>
      </c>
      <c r="G533">
        <v>-0.109</v>
      </c>
      <c r="H533">
        <v>0</v>
      </c>
      <c r="I533">
        <v>0</v>
      </c>
      <c r="J533">
        <v>-0.34200000000000003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f t="shared" si="8"/>
        <v>-9.8666666666666666E-2</v>
      </c>
    </row>
    <row r="534" spans="1:19">
      <c r="A534">
        <f>YEAR(workdata!A533)</f>
        <v>2024</v>
      </c>
      <c r="B534">
        <v>6</v>
      </c>
      <c r="C534">
        <f>DAY(workdata!A533)</f>
        <v>23</v>
      </c>
      <c r="D534" s="4">
        <v>22</v>
      </c>
      <c r="E534">
        <v>-0.127</v>
      </c>
      <c r="F534">
        <v>2.1000000000000001E-2</v>
      </c>
      <c r="G534">
        <v>-0.189</v>
      </c>
      <c r="H534">
        <v>-0.28199999999999997</v>
      </c>
      <c r="I534">
        <v>-0.19</v>
      </c>
      <c r="J534">
        <v>0</v>
      </c>
      <c r="K534">
        <v>-0.215</v>
      </c>
      <c r="L534">
        <v>-0.28799999999999998</v>
      </c>
      <c r="M534">
        <v>-0.29399999999999998</v>
      </c>
      <c r="N534">
        <v>-0.24</v>
      </c>
      <c r="O534">
        <v>-0.224</v>
      </c>
      <c r="P534">
        <v>-0.22600000000000001</v>
      </c>
      <c r="Q534">
        <v>-0.35799999999999998</v>
      </c>
      <c r="R534">
        <v>-0.29899999999999999</v>
      </c>
      <c r="S534">
        <f t="shared" si="8"/>
        <v>-9.8333333333333328E-2</v>
      </c>
    </row>
    <row r="535" spans="1:19">
      <c r="A535">
        <f>YEAR(workdata!A534)</f>
        <v>2024</v>
      </c>
      <c r="B535">
        <v>6</v>
      </c>
      <c r="C535">
        <f>DAY(workdata!A534)</f>
        <v>23</v>
      </c>
      <c r="D535" s="3">
        <v>22.0416666666667</v>
      </c>
      <c r="E535">
        <v>-0.03</v>
      </c>
      <c r="F535">
        <v>-0.35199999999999998</v>
      </c>
      <c r="G535">
        <v>-0.128</v>
      </c>
      <c r="H535">
        <v>0</v>
      </c>
      <c r="I535">
        <v>-0.2</v>
      </c>
      <c r="J535">
        <v>-0.48899999999999999</v>
      </c>
      <c r="K535">
        <v>-0.377</v>
      </c>
      <c r="L535">
        <v>-0.45600000000000002</v>
      </c>
      <c r="M535">
        <v>-0.42599999999999999</v>
      </c>
      <c r="N535">
        <v>-0.34100000000000003</v>
      </c>
      <c r="O535">
        <v>-0.41699999999999998</v>
      </c>
      <c r="P535">
        <v>-4.2000000000000003E-2</v>
      </c>
      <c r="Q535">
        <v>0</v>
      </c>
      <c r="R535">
        <v>-0.45900000000000002</v>
      </c>
      <c r="S535">
        <f t="shared" si="8"/>
        <v>-0.17</v>
      </c>
    </row>
    <row r="536" spans="1:19">
      <c r="A536">
        <f>YEAR(workdata!A535)</f>
        <v>2024</v>
      </c>
      <c r="B536">
        <v>6</v>
      </c>
      <c r="C536">
        <f>DAY(workdata!A535)</f>
        <v>23</v>
      </c>
      <c r="D536" s="4">
        <v>22.0833333333333</v>
      </c>
      <c r="E536">
        <v>-0.19800000000000001</v>
      </c>
      <c r="F536">
        <v>3.3000000000000002E-2</v>
      </c>
      <c r="G536">
        <v>-0.21</v>
      </c>
      <c r="H536">
        <v>-0.45</v>
      </c>
      <c r="I536">
        <v>-0.13500000000000001</v>
      </c>
      <c r="J536">
        <v>-0.60099999999999998</v>
      </c>
      <c r="K536">
        <v>-0.43099999999999999</v>
      </c>
      <c r="L536">
        <v>0</v>
      </c>
      <c r="M536">
        <v>-0.52300000000000002</v>
      </c>
      <c r="N536">
        <v>-0.45</v>
      </c>
      <c r="O536">
        <v>-0.47499999999999998</v>
      </c>
      <c r="P536">
        <v>-0.38</v>
      </c>
      <c r="Q536">
        <v>-0.56799999999999995</v>
      </c>
      <c r="R536">
        <v>0</v>
      </c>
      <c r="S536">
        <f t="shared" si="8"/>
        <v>-0.125</v>
      </c>
    </row>
    <row r="537" spans="1:19">
      <c r="A537">
        <f>YEAR(workdata!A536)</f>
        <v>2024</v>
      </c>
      <c r="B537">
        <v>6</v>
      </c>
      <c r="C537">
        <f>DAY(workdata!A536)</f>
        <v>23</v>
      </c>
      <c r="D537" s="3">
        <v>22.125</v>
      </c>
      <c r="E537">
        <v>-0.126</v>
      </c>
      <c r="F537">
        <v>-0.27700000000000002</v>
      </c>
      <c r="G537">
        <v>-0.13700000000000001</v>
      </c>
      <c r="H537">
        <v>-0.60699999999999998</v>
      </c>
      <c r="I537">
        <v>-0.38600000000000001</v>
      </c>
      <c r="J537">
        <v>-0.79200000000000004</v>
      </c>
      <c r="K537">
        <v>-6.4000000000000001E-2</v>
      </c>
      <c r="L537">
        <v>-0.60099999999999998</v>
      </c>
      <c r="M537">
        <v>-0.28299999999999997</v>
      </c>
      <c r="N537">
        <v>-0.55600000000000005</v>
      </c>
      <c r="O537">
        <v>-0.313</v>
      </c>
      <c r="P537">
        <v>0</v>
      </c>
      <c r="Q537">
        <v>0</v>
      </c>
      <c r="R537">
        <v>-0.52800000000000002</v>
      </c>
      <c r="S537">
        <f t="shared" si="8"/>
        <v>-0.18000000000000002</v>
      </c>
    </row>
    <row r="538" spans="1:19">
      <c r="A538">
        <f>YEAR(workdata!A537)</f>
        <v>2024</v>
      </c>
      <c r="B538">
        <v>6</v>
      </c>
      <c r="C538">
        <f>DAY(workdata!A537)</f>
        <v>23</v>
      </c>
      <c r="D538" s="4">
        <v>22.1666666666667</v>
      </c>
      <c r="E538">
        <v>-0.14299999999999999</v>
      </c>
      <c r="F538">
        <v>-6.9000000000000006E-2</v>
      </c>
      <c r="G538">
        <v>-4.8000000000000001E-2</v>
      </c>
      <c r="H538">
        <v>-0.16500000000000001</v>
      </c>
      <c r="I538">
        <v>-0.53400000000000003</v>
      </c>
      <c r="J538">
        <v>-0.87</v>
      </c>
      <c r="K538">
        <v>-0.49399999999999999</v>
      </c>
      <c r="L538">
        <v>-0.77</v>
      </c>
      <c r="M538">
        <v>-0.32700000000000001</v>
      </c>
      <c r="N538">
        <v>-0.71899999999999997</v>
      </c>
      <c r="O538">
        <v>-0.17899999999999999</v>
      </c>
      <c r="P538">
        <v>-0.501</v>
      </c>
      <c r="Q538">
        <v>-0.68500000000000005</v>
      </c>
      <c r="R538">
        <v>-0.73</v>
      </c>
      <c r="S538">
        <f t="shared" si="8"/>
        <v>-8.666666666666667E-2</v>
      </c>
    </row>
    <row r="539" spans="1:19">
      <c r="A539">
        <f>YEAR(workdata!A538)</f>
        <v>2024</v>
      </c>
      <c r="B539">
        <v>6</v>
      </c>
      <c r="C539">
        <f>DAY(workdata!A538)</f>
        <v>23</v>
      </c>
      <c r="D539" s="3">
        <v>22.2083333333333</v>
      </c>
      <c r="E539">
        <v>-0.30099999999999999</v>
      </c>
      <c r="F539">
        <v>-0.35299999999999998</v>
      </c>
      <c r="G539">
        <v>-0.26</v>
      </c>
      <c r="H539">
        <v>-0.47</v>
      </c>
      <c r="I539">
        <v>-0.57099999999999995</v>
      </c>
      <c r="J539">
        <v>-0.93700000000000006</v>
      </c>
      <c r="K539">
        <v>-0.68200000000000005</v>
      </c>
      <c r="L539">
        <v>-0.89200000000000002</v>
      </c>
      <c r="M539">
        <v>-0.71899999999999997</v>
      </c>
      <c r="N539">
        <v>-0.76900000000000002</v>
      </c>
      <c r="O539">
        <v>-0.626</v>
      </c>
      <c r="P539">
        <v>-0.66800000000000004</v>
      </c>
      <c r="Q539">
        <v>-0.76100000000000001</v>
      </c>
      <c r="R539">
        <v>-0.69699999999999995</v>
      </c>
      <c r="S539">
        <f t="shared" si="8"/>
        <v>-0.30466666666666664</v>
      </c>
    </row>
    <row r="540" spans="1:19">
      <c r="A540">
        <f>YEAR(workdata!A539)</f>
        <v>2024</v>
      </c>
      <c r="B540">
        <v>6</v>
      </c>
      <c r="C540">
        <f>DAY(workdata!A539)</f>
        <v>23</v>
      </c>
      <c r="D540" s="4">
        <v>22.25</v>
      </c>
      <c r="E540">
        <v>0.53600000000000003</v>
      </c>
      <c r="F540">
        <v>0.504</v>
      </c>
      <c r="G540">
        <v>0.32500000000000001</v>
      </c>
      <c r="H540">
        <v>-2.246</v>
      </c>
      <c r="I540">
        <v>-2.734</v>
      </c>
      <c r="J540">
        <v>-2.831</v>
      </c>
      <c r="K540">
        <v>-2.5430000000000001</v>
      </c>
      <c r="L540">
        <v>-2.2930000000000001</v>
      </c>
      <c r="M540">
        <v>-2.3769999999999998</v>
      </c>
      <c r="N540">
        <v>-2.2160000000000002</v>
      </c>
      <c r="O540">
        <v>-3.3180000000000001</v>
      </c>
      <c r="P540">
        <v>-2.0670000000000002</v>
      </c>
      <c r="Q540">
        <v>-2.2450000000000001</v>
      </c>
      <c r="R540">
        <v>-2.0760000000000001</v>
      </c>
      <c r="S540">
        <f t="shared" si="8"/>
        <v>0.45500000000000002</v>
      </c>
    </row>
    <row r="541" spans="1:19">
      <c r="A541">
        <f>YEAR(workdata!A540)</f>
        <v>2024</v>
      </c>
      <c r="B541">
        <v>6</v>
      </c>
      <c r="C541">
        <f>DAY(workdata!A540)</f>
        <v>23</v>
      </c>
      <c r="D541" s="3">
        <v>22.2916666666667</v>
      </c>
      <c r="E541">
        <v>67.209000000000003</v>
      </c>
      <c r="F541">
        <v>49.841999999999999</v>
      </c>
      <c r="G541">
        <v>55.241</v>
      </c>
      <c r="H541">
        <v>309.73899999999998</v>
      </c>
      <c r="I541">
        <v>273.57299999999998</v>
      </c>
      <c r="J541">
        <v>302.58699999999999</v>
      </c>
      <c r="K541">
        <v>338.678</v>
      </c>
      <c r="L541">
        <v>315.786</v>
      </c>
      <c r="M541">
        <v>-0.96799999999999997</v>
      </c>
      <c r="N541">
        <v>304.55200000000002</v>
      </c>
      <c r="O541">
        <v>251.268</v>
      </c>
      <c r="P541">
        <v>298.98700000000002</v>
      </c>
      <c r="Q541">
        <v>271.14800000000002</v>
      </c>
      <c r="R541">
        <v>273.21699999999998</v>
      </c>
      <c r="S541">
        <f t="shared" si="8"/>
        <v>57.430666666666667</v>
      </c>
    </row>
    <row r="542" spans="1:19">
      <c r="A542">
        <f>YEAR(workdata!A541)</f>
        <v>2024</v>
      </c>
      <c r="B542">
        <v>6</v>
      </c>
      <c r="C542">
        <f>DAY(workdata!A541)</f>
        <v>23</v>
      </c>
      <c r="D542" s="4">
        <v>22.3333333333333</v>
      </c>
      <c r="E542">
        <v>496.577</v>
      </c>
      <c r="F542">
        <v>526.322</v>
      </c>
      <c r="G542">
        <v>453.57499999999999</v>
      </c>
      <c r="H542">
        <v>1475.2380000000001</v>
      </c>
      <c r="I542">
        <v>1433.6469999999999</v>
      </c>
      <c r="J542">
        <v>1491.3309999999999</v>
      </c>
      <c r="K542">
        <v>1595.1310000000001</v>
      </c>
      <c r="L542">
        <v>1483.395</v>
      </c>
      <c r="M542">
        <v>-0.88300000000000001</v>
      </c>
      <c r="N542">
        <v>1562.5450000000001</v>
      </c>
      <c r="O542">
        <v>1327.2750000000001</v>
      </c>
      <c r="P542">
        <v>1575.325</v>
      </c>
      <c r="Q542">
        <v>1477.1890000000001</v>
      </c>
      <c r="R542">
        <v>1590.248</v>
      </c>
      <c r="S542">
        <f t="shared" si="8"/>
        <v>492.15799999999996</v>
      </c>
    </row>
    <row r="543" spans="1:19">
      <c r="A543">
        <f>YEAR(workdata!A542)</f>
        <v>2024</v>
      </c>
      <c r="B543">
        <v>6</v>
      </c>
      <c r="C543">
        <f>DAY(workdata!A542)</f>
        <v>23</v>
      </c>
      <c r="D543" s="3">
        <v>22.375</v>
      </c>
      <c r="E543">
        <v>773.54</v>
      </c>
      <c r="F543">
        <v>775.077</v>
      </c>
      <c r="G543">
        <v>767.04300000000001</v>
      </c>
      <c r="H543">
        <v>3258.1179999999999</v>
      </c>
      <c r="I543">
        <v>3250.9450000000002</v>
      </c>
      <c r="J543">
        <v>3377.4270000000001</v>
      </c>
      <c r="K543">
        <v>3470.038</v>
      </c>
      <c r="L543">
        <v>3441.0810000000001</v>
      </c>
      <c r="M543">
        <v>0</v>
      </c>
      <c r="N543">
        <v>3457.2220000000002</v>
      </c>
      <c r="O543">
        <v>3248.1550000000002</v>
      </c>
      <c r="P543">
        <v>3418.9479999999999</v>
      </c>
      <c r="Q543">
        <v>3342.4940000000001</v>
      </c>
      <c r="R543">
        <v>3302.8919999999998</v>
      </c>
      <c r="S543">
        <f t="shared" si="8"/>
        <v>771.88666666666666</v>
      </c>
    </row>
    <row r="544" spans="1:19">
      <c r="A544">
        <f>YEAR(workdata!A543)</f>
        <v>2024</v>
      </c>
      <c r="B544">
        <v>6</v>
      </c>
      <c r="C544">
        <f>DAY(workdata!A543)</f>
        <v>23</v>
      </c>
      <c r="D544" s="4">
        <v>22.4166666666667</v>
      </c>
      <c r="E544">
        <v>947.38199999999995</v>
      </c>
      <c r="F544">
        <v>932.28399999999999</v>
      </c>
      <c r="G544">
        <v>932.53200000000004</v>
      </c>
      <c r="H544">
        <v>3978.1909999999998</v>
      </c>
      <c r="I544">
        <v>3998.1529999999998</v>
      </c>
      <c r="J544">
        <v>4151.5200000000004</v>
      </c>
      <c r="K544">
        <v>4177.6499999999996</v>
      </c>
      <c r="L544">
        <v>4115.6130000000003</v>
      </c>
      <c r="M544">
        <v>-0.81799999999999995</v>
      </c>
      <c r="N544">
        <v>4203.567</v>
      </c>
      <c r="O544">
        <v>3993.1289999999999</v>
      </c>
      <c r="P544">
        <v>4133.7619999999997</v>
      </c>
      <c r="Q544">
        <v>4062.453</v>
      </c>
      <c r="R544">
        <v>4070.5259999999998</v>
      </c>
      <c r="S544">
        <f t="shared" si="8"/>
        <v>937.39933333333329</v>
      </c>
    </row>
    <row r="545" spans="1:19">
      <c r="A545">
        <f>YEAR(workdata!A544)</f>
        <v>2024</v>
      </c>
      <c r="B545">
        <v>6</v>
      </c>
      <c r="C545">
        <f>DAY(workdata!A544)</f>
        <v>23</v>
      </c>
      <c r="D545" s="3">
        <v>22.4583333333333</v>
      </c>
      <c r="E545">
        <v>986.56600000000003</v>
      </c>
      <c r="F545">
        <v>964.89700000000005</v>
      </c>
      <c r="G545">
        <v>974.68899999999996</v>
      </c>
      <c r="H545">
        <v>4158.549</v>
      </c>
      <c r="I545">
        <v>4188.9260000000004</v>
      </c>
      <c r="J545">
        <v>4317.3180000000002</v>
      </c>
      <c r="K545">
        <v>4324.2259999999997</v>
      </c>
      <c r="L545">
        <v>4002.4259999999999</v>
      </c>
      <c r="M545">
        <v>0</v>
      </c>
      <c r="N545">
        <v>4341.1639999999998</v>
      </c>
      <c r="O545">
        <v>4163.7650000000003</v>
      </c>
      <c r="P545">
        <v>4309.4759999999997</v>
      </c>
      <c r="Q545">
        <v>4234.3940000000002</v>
      </c>
      <c r="R545">
        <v>4240.0169999999998</v>
      </c>
      <c r="S545">
        <f t="shared" si="8"/>
        <v>975.38400000000001</v>
      </c>
    </row>
    <row r="546" spans="1:19">
      <c r="A546">
        <f>YEAR(workdata!A545)</f>
        <v>2024</v>
      </c>
      <c r="B546">
        <v>6</v>
      </c>
      <c r="C546">
        <f>DAY(workdata!A545)</f>
        <v>23</v>
      </c>
      <c r="D546" s="4">
        <v>22.5</v>
      </c>
      <c r="E546">
        <v>993.84900000000005</v>
      </c>
      <c r="F546">
        <v>968.75</v>
      </c>
      <c r="G546">
        <v>984.93200000000002</v>
      </c>
      <c r="H546">
        <v>1023.366</v>
      </c>
      <c r="I546">
        <v>1020.204</v>
      </c>
      <c r="J546">
        <v>1023.414</v>
      </c>
      <c r="K546">
        <v>1020.6079999999999</v>
      </c>
      <c r="L546">
        <v>1014.415</v>
      </c>
      <c r="M546">
        <v>432.24799999999999</v>
      </c>
      <c r="N546">
        <v>1018.52</v>
      </c>
      <c r="O546">
        <v>1021.495</v>
      </c>
      <c r="P546">
        <v>1019.744</v>
      </c>
      <c r="Q546">
        <v>1016.598</v>
      </c>
      <c r="R546">
        <v>1013.816</v>
      </c>
      <c r="S546">
        <f t="shared" si="8"/>
        <v>982.51033333333328</v>
      </c>
    </row>
    <row r="547" spans="1:19">
      <c r="A547">
        <f>YEAR(workdata!A546)</f>
        <v>2024</v>
      </c>
      <c r="B547">
        <v>6</v>
      </c>
      <c r="C547">
        <f>DAY(workdata!A546)</f>
        <v>23</v>
      </c>
      <c r="D547" s="3">
        <v>22.5416666666667</v>
      </c>
      <c r="E547">
        <v>987.86400000000003</v>
      </c>
      <c r="F547">
        <v>958.59100000000001</v>
      </c>
      <c r="G547">
        <v>982.00699999999995</v>
      </c>
      <c r="H547">
        <v>18.324999999999999</v>
      </c>
      <c r="I547">
        <v>18.036999999999999</v>
      </c>
      <c r="J547">
        <v>16.597999999999999</v>
      </c>
      <c r="K547">
        <v>17.899000000000001</v>
      </c>
      <c r="L547">
        <v>17.744</v>
      </c>
      <c r="M547">
        <v>20.736999999999998</v>
      </c>
      <c r="N547">
        <v>18.361999999999998</v>
      </c>
      <c r="O547">
        <v>19.155999999999999</v>
      </c>
      <c r="P547">
        <v>17.905000000000001</v>
      </c>
      <c r="Q547">
        <v>17.927</v>
      </c>
      <c r="R547">
        <v>19.393000000000001</v>
      </c>
      <c r="S547">
        <f t="shared" si="8"/>
        <v>976.154</v>
      </c>
    </row>
    <row r="548" spans="1:19">
      <c r="A548">
        <f>YEAR(workdata!A547)</f>
        <v>2024</v>
      </c>
      <c r="B548">
        <v>6</v>
      </c>
      <c r="C548">
        <f>DAY(workdata!A547)</f>
        <v>23</v>
      </c>
      <c r="D548" s="4">
        <v>22.5833333333333</v>
      </c>
      <c r="E548">
        <v>986.58600000000001</v>
      </c>
      <c r="F548">
        <v>955.05499999999995</v>
      </c>
      <c r="G548">
        <v>981.10400000000004</v>
      </c>
      <c r="H548">
        <v>14.907</v>
      </c>
      <c r="I548">
        <v>15.757</v>
      </c>
      <c r="J548">
        <v>15.084</v>
      </c>
      <c r="K548">
        <v>14.746</v>
      </c>
      <c r="L548">
        <v>14.728999999999999</v>
      </c>
      <c r="M548">
        <v>12.846</v>
      </c>
      <c r="N548">
        <v>14.308999999999999</v>
      </c>
      <c r="O548">
        <v>15.289</v>
      </c>
      <c r="P548">
        <v>14.409000000000001</v>
      </c>
      <c r="Q548">
        <v>14.619</v>
      </c>
      <c r="R548">
        <v>14.467000000000001</v>
      </c>
      <c r="S548">
        <f t="shared" si="8"/>
        <v>974.24833333333333</v>
      </c>
    </row>
    <row r="549" spans="1:19">
      <c r="A549">
        <f>YEAR(workdata!A548)</f>
        <v>2024</v>
      </c>
      <c r="B549">
        <v>6</v>
      </c>
      <c r="C549">
        <f>DAY(workdata!A548)</f>
        <v>23</v>
      </c>
      <c r="D549" s="3">
        <v>22.625</v>
      </c>
      <c r="E549">
        <v>945.51099999999997</v>
      </c>
      <c r="F549">
        <v>915.55899999999997</v>
      </c>
      <c r="G549">
        <v>930.25300000000004</v>
      </c>
      <c r="H549">
        <v>14.805999999999999</v>
      </c>
      <c r="I549">
        <v>14.454000000000001</v>
      </c>
      <c r="J549">
        <v>15.762</v>
      </c>
      <c r="K549">
        <v>15.712999999999999</v>
      </c>
      <c r="L549">
        <v>14.278</v>
      </c>
      <c r="M549">
        <v>13.804</v>
      </c>
      <c r="N549">
        <v>14.573</v>
      </c>
      <c r="O549">
        <v>14.848000000000001</v>
      </c>
      <c r="P549">
        <v>14.964</v>
      </c>
      <c r="Q549">
        <v>15.146000000000001</v>
      </c>
      <c r="R549">
        <v>15.032999999999999</v>
      </c>
      <c r="S549">
        <f t="shared" si="8"/>
        <v>930.44099999999992</v>
      </c>
    </row>
    <row r="550" spans="1:19">
      <c r="A550">
        <f>YEAR(workdata!A549)</f>
        <v>2024</v>
      </c>
      <c r="B550">
        <v>6</v>
      </c>
      <c r="C550">
        <f>DAY(workdata!A549)</f>
        <v>23</v>
      </c>
      <c r="D550" s="4">
        <v>22.6666666666667</v>
      </c>
      <c r="E550">
        <v>992.20100000000002</v>
      </c>
      <c r="F550">
        <v>976.76199999999994</v>
      </c>
      <c r="G550">
        <v>976.57100000000003</v>
      </c>
      <c r="H550">
        <v>14.847</v>
      </c>
      <c r="I550">
        <v>15.244</v>
      </c>
      <c r="J550">
        <v>14.903</v>
      </c>
      <c r="K550">
        <v>15.457000000000001</v>
      </c>
      <c r="L550">
        <v>14.259</v>
      </c>
      <c r="M550">
        <v>15.238</v>
      </c>
      <c r="N550">
        <v>14.288</v>
      </c>
      <c r="O550">
        <v>15.394</v>
      </c>
      <c r="P550">
        <v>16.443999999999999</v>
      </c>
      <c r="Q550">
        <v>14.76</v>
      </c>
      <c r="R550">
        <v>14.446999999999999</v>
      </c>
      <c r="S550">
        <f t="shared" si="8"/>
        <v>981.84466666666674</v>
      </c>
    </row>
    <row r="551" spans="1:19">
      <c r="A551">
        <f>YEAR(workdata!A550)</f>
        <v>2024</v>
      </c>
      <c r="B551">
        <v>6</v>
      </c>
      <c r="C551">
        <f>DAY(workdata!A550)</f>
        <v>23</v>
      </c>
      <c r="D551" s="3">
        <v>22.7083333333333</v>
      </c>
      <c r="E551">
        <v>982.61099999999999</v>
      </c>
      <c r="F551">
        <v>969.2</v>
      </c>
      <c r="G551">
        <v>974.029</v>
      </c>
      <c r="H551">
        <v>2716.616</v>
      </c>
      <c r="I551">
        <v>2712.6669999999999</v>
      </c>
      <c r="J551">
        <v>2714.12</v>
      </c>
      <c r="K551">
        <v>2712.9389999999999</v>
      </c>
      <c r="L551">
        <v>2722.0010000000002</v>
      </c>
      <c r="M551">
        <v>2705.5720000000001</v>
      </c>
      <c r="N551">
        <v>2716.134</v>
      </c>
      <c r="O551">
        <v>2712.4609999999998</v>
      </c>
      <c r="P551">
        <v>2712.605</v>
      </c>
      <c r="Q551">
        <v>2692.1</v>
      </c>
      <c r="R551">
        <v>2692.1619999999998</v>
      </c>
      <c r="S551">
        <f t="shared" si="8"/>
        <v>975.28000000000009</v>
      </c>
    </row>
    <row r="552" spans="1:19">
      <c r="A552">
        <f>YEAR(workdata!A551)</f>
        <v>2024</v>
      </c>
      <c r="B552">
        <v>6</v>
      </c>
      <c r="C552">
        <f>DAY(workdata!A551)</f>
        <v>23</v>
      </c>
      <c r="D552" s="4">
        <v>22.75</v>
      </c>
      <c r="E552">
        <v>928.91899999999998</v>
      </c>
      <c r="F552">
        <v>922.78899999999999</v>
      </c>
      <c r="G552">
        <v>920.96699999999998</v>
      </c>
      <c r="H552">
        <v>3845.5920000000001</v>
      </c>
      <c r="I552">
        <v>3844.8130000000001</v>
      </c>
      <c r="J552">
        <v>3902.665</v>
      </c>
      <c r="K552">
        <v>3904.2350000000001</v>
      </c>
      <c r="L552">
        <v>3878.5839999999998</v>
      </c>
      <c r="M552">
        <v>3891.6</v>
      </c>
      <c r="N552">
        <v>3913.6149999999998</v>
      </c>
      <c r="O552">
        <v>3850.634</v>
      </c>
      <c r="P552">
        <v>3894.415</v>
      </c>
      <c r="Q552">
        <v>3852.82</v>
      </c>
      <c r="R552">
        <v>3866.0790000000002</v>
      </c>
      <c r="S552">
        <f t="shared" si="8"/>
        <v>924.22500000000002</v>
      </c>
    </row>
    <row r="553" spans="1:19">
      <c r="A553">
        <f>YEAR(workdata!A552)</f>
        <v>2024</v>
      </c>
      <c r="B553">
        <v>6</v>
      </c>
      <c r="C553">
        <f>DAY(workdata!A552)</f>
        <v>23</v>
      </c>
      <c r="D553" s="3">
        <v>22.7916666666667</v>
      </c>
      <c r="E553">
        <v>808.654</v>
      </c>
      <c r="F553">
        <v>809.97199999999998</v>
      </c>
      <c r="G553">
        <v>809.32600000000002</v>
      </c>
      <c r="H553">
        <v>3339.6219999999998</v>
      </c>
      <c r="I553">
        <v>3337.0949999999998</v>
      </c>
      <c r="J553">
        <v>3518.6669999999999</v>
      </c>
      <c r="K553">
        <v>3513.4250000000002</v>
      </c>
      <c r="L553">
        <v>3494.3690000000001</v>
      </c>
      <c r="M553">
        <v>3495.0749999999998</v>
      </c>
      <c r="N553">
        <v>3506.596</v>
      </c>
      <c r="O553">
        <v>3396.3739999999998</v>
      </c>
      <c r="P553">
        <v>3459.306</v>
      </c>
      <c r="Q553">
        <v>3422.5340000000001</v>
      </c>
      <c r="R553">
        <v>3420.2150000000001</v>
      </c>
      <c r="S553">
        <f t="shared" si="8"/>
        <v>809.31733333333341</v>
      </c>
    </row>
    <row r="554" spans="1:19">
      <c r="A554">
        <f>YEAR(workdata!A553)</f>
        <v>2024</v>
      </c>
      <c r="B554">
        <v>6</v>
      </c>
      <c r="C554">
        <f>DAY(workdata!A553)</f>
        <v>23</v>
      </c>
      <c r="D554" s="4">
        <v>22.8333333333333</v>
      </c>
      <c r="E554">
        <v>415.97899999999998</v>
      </c>
      <c r="F554">
        <v>456.76100000000002</v>
      </c>
      <c r="G554">
        <v>445.68599999999998</v>
      </c>
      <c r="H554">
        <v>1610.0540000000001</v>
      </c>
      <c r="I554">
        <v>1645.953</v>
      </c>
      <c r="J554">
        <v>1783.778</v>
      </c>
      <c r="K554">
        <v>1681.0650000000001</v>
      </c>
      <c r="L554">
        <v>1767.521</v>
      </c>
      <c r="M554">
        <v>1644.6590000000001</v>
      </c>
      <c r="N554">
        <v>1659.239</v>
      </c>
      <c r="O554">
        <v>1794.55</v>
      </c>
      <c r="P554">
        <v>1739.019</v>
      </c>
      <c r="Q554">
        <v>1712.3150000000001</v>
      </c>
      <c r="R554">
        <v>1692.1769999999999</v>
      </c>
      <c r="S554">
        <f t="shared" si="8"/>
        <v>439.47533333333331</v>
      </c>
    </row>
    <row r="555" spans="1:19">
      <c r="A555">
        <f>YEAR(workdata!A554)</f>
        <v>2024</v>
      </c>
      <c r="B555">
        <v>6</v>
      </c>
      <c r="C555">
        <f>DAY(workdata!A554)</f>
        <v>23</v>
      </c>
      <c r="D555" s="3">
        <v>22.875</v>
      </c>
      <c r="E555">
        <v>62.112000000000002</v>
      </c>
      <c r="F555">
        <v>72.126000000000005</v>
      </c>
      <c r="G555">
        <v>63.904000000000003</v>
      </c>
      <c r="H555">
        <v>209.34899999999999</v>
      </c>
      <c r="I555">
        <v>196.608</v>
      </c>
      <c r="J555">
        <v>239.65</v>
      </c>
      <c r="K555">
        <v>241.62100000000001</v>
      </c>
      <c r="L555">
        <v>248.31800000000001</v>
      </c>
      <c r="M555">
        <v>209.506</v>
      </c>
      <c r="N555">
        <v>214.78399999999999</v>
      </c>
      <c r="O555">
        <v>236.79300000000001</v>
      </c>
      <c r="P555">
        <v>227.66800000000001</v>
      </c>
      <c r="Q555">
        <v>213.03899999999999</v>
      </c>
      <c r="R555">
        <v>208.27500000000001</v>
      </c>
      <c r="S555">
        <f t="shared" si="8"/>
        <v>66.047333333333327</v>
      </c>
    </row>
    <row r="556" spans="1:19">
      <c r="A556">
        <f>YEAR(workdata!A555)</f>
        <v>2024</v>
      </c>
      <c r="B556">
        <v>6</v>
      </c>
      <c r="C556">
        <f>DAY(workdata!A555)</f>
        <v>23</v>
      </c>
      <c r="D556" s="4">
        <v>22.9166666666667</v>
      </c>
      <c r="E556">
        <v>0.214</v>
      </c>
      <c r="F556">
        <v>0.70699999999999996</v>
      </c>
      <c r="G556">
        <v>0.44500000000000001</v>
      </c>
      <c r="H556">
        <v>-1.1279999999999999</v>
      </c>
      <c r="I556">
        <v>-1.335</v>
      </c>
      <c r="J556">
        <v>-1.9930000000000001</v>
      </c>
      <c r="K556">
        <v>-1.1220000000000001</v>
      </c>
      <c r="L556">
        <v>-1.3360000000000001</v>
      </c>
      <c r="M556">
        <v>-1.7290000000000001</v>
      </c>
      <c r="N556">
        <v>-1.1040000000000001</v>
      </c>
      <c r="O556">
        <v>-1.337</v>
      </c>
      <c r="P556">
        <v>-1.3460000000000001</v>
      </c>
      <c r="Q556">
        <v>-1.839</v>
      </c>
      <c r="R556">
        <v>-1.099</v>
      </c>
      <c r="S556">
        <f t="shared" si="8"/>
        <v>0.45533333333333331</v>
      </c>
    </row>
    <row r="557" spans="1:19">
      <c r="A557">
        <f>YEAR(workdata!A556)</f>
        <v>2024</v>
      </c>
      <c r="B557">
        <v>6</v>
      </c>
      <c r="C557">
        <f>DAY(workdata!A556)</f>
        <v>23</v>
      </c>
      <c r="D557" s="3">
        <v>22.9583333333333</v>
      </c>
      <c r="E557">
        <v>-0.25600000000000001</v>
      </c>
      <c r="F557">
        <v>-0.377</v>
      </c>
      <c r="G557">
        <v>-0.124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f t="shared" si="8"/>
        <v>-0.25233333333333335</v>
      </c>
    </row>
    <row r="558" spans="1:19">
      <c r="A558">
        <f>YEAR(workdata!A557)</f>
        <v>2024</v>
      </c>
      <c r="B558">
        <v>6</v>
      </c>
      <c r="C558">
        <f>DAY(workdata!A557)</f>
        <v>24</v>
      </c>
      <c r="D558" s="4">
        <v>23</v>
      </c>
      <c r="E558">
        <v>-7.5999999999999998E-2</v>
      </c>
      <c r="F558">
        <v>-0.12</v>
      </c>
      <c r="G558">
        <v>-0.11799999999999999</v>
      </c>
      <c r="H558">
        <v>0</v>
      </c>
      <c r="I558">
        <v>0</v>
      </c>
      <c r="J558">
        <v>-0.23799999999999999</v>
      </c>
      <c r="K558">
        <v>-0.16600000000000001</v>
      </c>
      <c r="L558">
        <v>0</v>
      </c>
      <c r="M558">
        <v>-0.25</v>
      </c>
      <c r="N558">
        <v>-0.221</v>
      </c>
      <c r="O558">
        <v>-0.20699999999999999</v>
      </c>
      <c r="P558">
        <v>0</v>
      </c>
      <c r="Q558">
        <v>0</v>
      </c>
      <c r="R558">
        <v>-0.20599999999999999</v>
      </c>
      <c r="S558">
        <f t="shared" si="8"/>
        <v>-0.10466666666666667</v>
      </c>
    </row>
    <row r="559" spans="1:19">
      <c r="A559">
        <f>YEAR(workdata!A558)</f>
        <v>2024</v>
      </c>
      <c r="B559">
        <v>6</v>
      </c>
      <c r="C559">
        <f>DAY(workdata!A558)</f>
        <v>24</v>
      </c>
      <c r="D559" s="3">
        <v>23.0416666666667</v>
      </c>
      <c r="E559">
        <v>-9.6000000000000002E-2</v>
      </c>
      <c r="F559">
        <v>-0.126</v>
      </c>
      <c r="G559">
        <v>-0.128</v>
      </c>
      <c r="H559">
        <v>-0.23200000000000001</v>
      </c>
      <c r="I559">
        <v>-0.24299999999999999</v>
      </c>
      <c r="J559">
        <v>-0.245</v>
      </c>
      <c r="K559">
        <v>-4.1000000000000002E-2</v>
      </c>
      <c r="L559">
        <v>-0.29699999999999999</v>
      </c>
      <c r="M559">
        <v>-0.05</v>
      </c>
      <c r="N559">
        <v>0</v>
      </c>
      <c r="O559">
        <v>0</v>
      </c>
      <c r="P559">
        <v>-0.247</v>
      </c>
      <c r="Q559">
        <v>-0.36699999999999999</v>
      </c>
      <c r="R559">
        <v>-1.7999999999999999E-2</v>
      </c>
      <c r="S559">
        <f t="shared" si="8"/>
        <v>-0.11666666666666665</v>
      </c>
    </row>
    <row r="560" spans="1:19">
      <c r="A560">
        <f>YEAR(workdata!A559)</f>
        <v>2024</v>
      </c>
      <c r="B560">
        <v>6</v>
      </c>
      <c r="C560">
        <f>DAY(workdata!A559)</f>
        <v>24</v>
      </c>
      <c r="D560" s="4">
        <v>23.0833333333333</v>
      </c>
      <c r="E560">
        <v>-0.32600000000000001</v>
      </c>
      <c r="F560">
        <v>-0.32</v>
      </c>
      <c r="G560">
        <v>-0.42799999999999999</v>
      </c>
      <c r="H560">
        <v>0</v>
      </c>
      <c r="I560">
        <v>0</v>
      </c>
      <c r="J560">
        <v>-0.219</v>
      </c>
      <c r="K560">
        <v>-0.308</v>
      </c>
      <c r="L560">
        <v>0</v>
      </c>
      <c r="M560">
        <v>-0.34200000000000003</v>
      </c>
      <c r="N560">
        <v>-0.32400000000000001</v>
      </c>
      <c r="O560">
        <v>-0.35799999999999998</v>
      </c>
      <c r="P560">
        <v>0</v>
      </c>
      <c r="Q560">
        <v>0</v>
      </c>
      <c r="R560">
        <v>-0.36699999999999999</v>
      </c>
      <c r="S560">
        <f t="shared" si="8"/>
        <v>-0.35800000000000004</v>
      </c>
    </row>
    <row r="561" spans="1:19">
      <c r="A561">
        <f>YEAR(workdata!A560)</f>
        <v>2024</v>
      </c>
      <c r="B561">
        <v>6</v>
      </c>
      <c r="C561">
        <f>DAY(workdata!A560)</f>
        <v>24</v>
      </c>
      <c r="D561" s="3">
        <v>23.125</v>
      </c>
      <c r="E561">
        <v>-0.26400000000000001</v>
      </c>
      <c r="F561">
        <v>-0.23899999999999999</v>
      </c>
      <c r="G561">
        <v>-0.378</v>
      </c>
      <c r="H561">
        <v>-0.42199999999999999</v>
      </c>
      <c r="I561">
        <v>-0.33300000000000002</v>
      </c>
      <c r="J561">
        <v>-0.66</v>
      </c>
      <c r="K561">
        <v>-0.42499999999999999</v>
      </c>
      <c r="L561">
        <v>-0.42499999999999999</v>
      </c>
      <c r="M561">
        <v>-0.52300000000000002</v>
      </c>
      <c r="N561">
        <v>-0.41699999999999998</v>
      </c>
      <c r="O561">
        <v>-0.45900000000000002</v>
      </c>
      <c r="P561">
        <v>-0.36299999999999999</v>
      </c>
      <c r="Q561">
        <v>-0.68799999999999994</v>
      </c>
      <c r="R561">
        <v>0</v>
      </c>
      <c r="S561">
        <f t="shared" si="8"/>
        <v>-0.29366666666666669</v>
      </c>
    </row>
    <row r="562" spans="1:19">
      <c r="A562">
        <f>YEAR(workdata!A561)</f>
        <v>2024</v>
      </c>
      <c r="B562">
        <v>6</v>
      </c>
      <c r="C562">
        <f>DAY(workdata!A561)</f>
        <v>24</v>
      </c>
      <c r="D562" s="4">
        <v>23.1666666666667</v>
      </c>
      <c r="E562">
        <v>-0.2</v>
      </c>
      <c r="F562">
        <v>-0.152</v>
      </c>
      <c r="G562">
        <v>-3.9E-2</v>
      </c>
      <c r="H562">
        <v>-0.57799999999999996</v>
      </c>
      <c r="I562">
        <v>0</v>
      </c>
      <c r="J562">
        <v>-0.74099999999999999</v>
      </c>
      <c r="K562">
        <v>-0.52700000000000002</v>
      </c>
      <c r="L562">
        <v>-6.9000000000000006E-2</v>
      </c>
      <c r="M562">
        <v>-0.70899999999999996</v>
      </c>
      <c r="N562">
        <v>-0.51</v>
      </c>
      <c r="O562">
        <v>-0.61</v>
      </c>
      <c r="P562">
        <v>0</v>
      </c>
      <c r="Q562">
        <v>0</v>
      </c>
      <c r="R562">
        <v>-0.45100000000000001</v>
      </c>
      <c r="S562">
        <f t="shared" si="8"/>
        <v>-0.13033333333333333</v>
      </c>
    </row>
    <row r="563" spans="1:19">
      <c r="A563">
        <f>YEAR(workdata!A562)</f>
        <v>2024</v>
      </c>
      <c r="B563">
        <v>6</v>
      </c>
      <c r="C563">
        <f>DAY(workdata!A562)</f>
        <v>24</v>
      </c>
      <c r="D563" s="3">
        <v>23.2083333333333</v>
      </c>
      <c r="E563">
        <v>-0.14799999999999999</v>
      </c>
      <c r="F563">
        <v>-0.121</v>
      </c>
      <c r="G563">
        <v>-0.13500000000000001</v>
      </c>
      <c r="H563">
        <v>0</v>
      </c>
      <c r="I563">
        <v>-0.44600000000000001</v>
      </c>
      <c r="J563">
        <v>-0.85899999999999999</v>
      </c>
      <c r="K563">
        <v>-3.3000000000000002E-2</v>
      </c>
      <c r="L563">
        <v>-0.53300000000000003</v>
      </c>
      <c r="M563">
        <v>-0.621</v>
      </c>
      <c r="N563">
        <v>-8.5999999999999993E-2</v>
      </c>
      <c r="O563">
        <v>-0.58499999999999996</v>
      </c>
      <c r="P563">
        <v>-0.46700000000000003</v>
      </c>
      <c r="Q563">
        <v>-0.73599999999999999</v>
      </c>
      <c r="R563">
        <v>-0.57899999999999996</v>
      </c>
      <c r="S563">
        <f t="shared" si="8"/>
        <v>-0.13466666666666668</v>
      </c>
    </row>
    <row r="564" spans="1:19">
      <c r="A564">
        <f>YEAR(workdata!A563)</f>
        <v>2024</v>
      </c>
      <c r="B564">
        <v>6</v>
      </c>
      <c r="C564">
        <f>DAY(workdata!A563)</f>
        <v>24</v>
      </c>
      <c r="D564" s="4">
        <v>23.25</v>
      </c>
      <c r="E564">
        <v>0.67600000000000005</v>
      </c>
      <c r="F564">
        <v>0.63400000000000001</v>
      </c>
      <c r="G564">
        <v>0.54</v>
      </c>
      <c r="H564">
        <v>-2.278</v>
      </c>
      <c r="I564">
        <v>-1.984</v>
      </c>
      <c r="J564">
        <v>-2.7440000000000002</v>
      </c>
      <c r="K564">
        <v>-2.863</v>
      </c>
      <c r="L564">
        <v>-2.2770000000000001</v>
      </c>
      <c r="M564">
        <v>-1.881</v>
      </c>
      <c r="N564">
        <v>-2.3679999999999999</v>
      </c>
      <c r="O564">
        <v>-1.6970000000000001</v>
      </c>
      <c r="P564">
        <v>-2.556</v>
      </c>
      <c r="Q564">
        <v>-2.2320000000000002</v>
      </c>
      <c r="R564">
        <v>-2.2999999999999998</v>
      </c>
      <c r="S564">
        <f t="shared" si="8"/>
        <v>0.6166666666666667</v>
      </c>
    </row>
    <row r="565" spans="1:19">
      <c r="A565">
        <f>YEAR(workdata!A564)</f>
        <v>2024</v>
      </c>
      <c r="B565">
        <v>6</v>
      </c>
      <c r="C565">
        <f>DAY(workdata!A564)</f>
        <v>24</v>
      </c>
      <c r="D565" s="3">
        <v>23.2916666666667</v>
      </c>
      <c r="E565">
        <v>64.045000000000002</v>
      </c>
      <c r="F565">
        <v>47.865000000000002</v>
      </c>
      <c r="G565">
        <v>52.587000000000003</v>
      </c>
      <c r="H565">
        <v>292.62200000000001</v>
      </c>
      <c r="I565">
        <v>259.02999999999997</v>
      </c>
      <c r="J565">
        <v>287.15699999999998</v>
      </c>
      <c r="K565">
        <v>319.94099999999997</v>
      </c>
      <c r="L565">
        <v>298.99900000000002</v>
      </c>
      <c r="M565">
        <v>273.35300000000001</v>
      </c>
      <c r="N565">
        <v>285.51</v>
      </c>
      <c r="O565">
        <v>239.345</v>
      </c>
      <c r="P565">
        <v>258.56400000000002</v>
      </c>
      <c r="Q565">
        <v>257.56900000000002</v>
      </c>
      <c r="R565">
        <v>258.71600000000001</v>
      </c>
      <c r="S565">
        <f t="shared" si="8"/>
        <v>54.832333333333338</v>
      </c>
    </row>
    <row r="566" spans="1:19">
      <c r="A566">
        <f>YEAR(workdata!A565)</f>
        <v>2024</v>
      </c>
      <c r="B566">
        <v>6</v>
      </c>
      <c r="C566">
        <f>DAY(workdata!A565)</f>
        <v>24</v>
      </c>
      <c r="D566" s="4">
        <v>23.3333333333333</v>
      </c>
      <c r="E566">
        <v>498.36200000000002</v>
      </c>
      <c r="F566">
        <v>520.98699999999997</v>
      </c>
      <c r="G566">
        <v>446.51799999999997</v>
      </c>
      <c r="H566">
        <v>1508.8530000000001</v>
      </c>
      <c r="I566">
        <v>1439.0360000000001</v>
      </c>
      <c r="J566">
        <v>1504.2639999999999</v>
      </c>
      <c r="K566">
        <v>1596.481</v>
      </c>
      <c r="L566">
        <v>1481.241</v>
      </c>
      <c r="M566">
        <v>1554.653</v>
      </c>
      <c r="N566">
        <v>1561.846</v>
      </c>
      <c r="O566">
        <v>1322.481</v>
      </c>
      <c r="P566">
        <v>1464.2270000000001</v>
      </c>
      <c r="Q566">
        <v>1467.454</v>
      </c>
      <c r="R566">
        <v>1576.068</v>
      </c>
      <c r="S566">
        <f t="shared" si="8"/>
        <v>488.6223333333333</v>
      </c>
    </row>
    <row r="567" spans="1:19">
      <c r="A567">
        <f>YEAR(workdata!A566)</f>
        <v>2024</v>
      </c>
      <c r="B567">
        <v>6</v>
      </c>
      <c r="C567">
        <f>DAY(workdata!A566)</f>
        <v>24</v>
      </c>
      <c r="D567" s="3">
        <v>23.375</v>
      </c>
      <c r="E567">
        <v>846.67899999999997</v>
      </c>
      <c r="F567">
        <v>834.649</v>
      </c>
      <c r="G567">
        <v>826.42499999999995</v>
      </c>
      <c r="H567">
        <v>3512.0859999999998</v>
      </c>
      <c r="I567">
        <v>3481.34</v>
      </c>
      <c r="J567">
        <v>3599.0430000000001</v>
      </c>
      <c r="K567">
        <v>3679.3620000000001</v>
      </c>
      <c r="L567">
        <v>3633.165</v>
      </c>
      <c r="M567">
        <v>3577.0740000000001</v>
      </c>
      <c r="N567">
        <v>3581.1370000000002</v>
      </c>
      <c r="O567">
        <v>3406.797</v>
      </c>
      <c r="P567">
        <v>3432.056</v>
      </c>
      <c r="Q567">
        <v>3545.835</v>
      </c>
      <c r="R567">
        <v>3487.58</v>
      </c>
      <c r="S567">
        <f t="shared" si="8"/>
        <v>835.91766666666661</v>
      </c>
    </row>
    <row r="568" spans="1:19">
      <c r="A568">
        <f>YEAR(workdata!A567)</f>
        <v>2024</v>
      </c>
      <c r="B568">
        <v>6</v>
      </c>
      <c r="C568">
        <f>DAY(workdata!A567)</f>
        <v>24</v>
      </c>
      <c r="D568" s="4">
        <v>23.4166666666667</v>
      </c>
      <c r="E568">
        <v>945.73299999999995</v>
      </c>
      <c r="F568">
        <v>928.44100000000003</v>
      </c>
      <c r="G568">
        <v>929.024</v>
      </c>
      <c r="H568">
        <v>3899.125</v>
      </c>
      <c r="I568">
        <v>3901.201</v>
      </c>
      <c r="J568">
        <v>3897.0239999999999</v>
      </c>
      <c r="K568">
        <v>3894.2170000000001</v>
      </c>
      <c r="L568">
        <v>3898.41</v>
      </c>
      <c r="M568">
        <v>3899.0239999999999</v>
      </c>
      <c r="N568">
        <v>3900.4780000000001</v>
      </c>
      <c r="O568">
        <v>3896.4409999999998</v>
      </c>
      <c r="P568">
        <v>3894.93</v>
      </c>
      <c r="Q568">
        <v>3869.105</v>
      </c>
      <c r="R568">
        <v>3870.23</v>
      </c>
      <c r="S568">
        <f t="shared" si="8"/>
        <v>934.39933333333329</v>
      </c>
    </row>
    <row r="569" spans="1:19">
      <c r="A569">
        <f>YEAR(workdata!A568)</f>
        <v>2024</v>
      </c>
      <c r="B569">
        <v>6</v>
      </c>
      <c r="C569">
        <f>DAY(workdata!A568)</f>
        <v>24</v>
      </c>
      <c r="D569" s="3">
        <v>23.4583333333333</v>
      </c>
      <c r="E569">
        <v>986.49400000000003</v>
      </c>
      <c r="F569">
        <v>964.77200000000005</v>
      </c>
      <c r="G569">
        <v>973.42600000000004</v>
      </c>
      <c r="H569">
        <v>3903.645</v>
      </c>
      <c r="I569">
        <v>3905.703</v>
      </c>
      <c r="J569">
        <v>3901.21</v>
      </c>
      <c r="K569">
        <v>3900.2820000000002</v>
      </c>
      <c r="L569">
        <v>3843.7539999999999</v>
      </c>
      <c r="M569">
        <v>3900.1660000000002</v>
      </c>
      <c r="N569">
        <v>3906.3229999999999</v>
      </c>
      <c r="O569">
        <v>3900.8879999999999</v>
      </c>
      <c r="P569">
        <v>3899.0970000000002</v>
      </c>
      <c r="Q569">
        <v>3872.5160000000001</v>
      </c>
      <c r="R569">
        <v>3873.22</v>
      </c>
      <c r="S569">
        <f t="shared" si="8"/>
        <v>974.89733333333334</v>
      </c>
    </row>
    <row r="570" spans="1:19">
      <c r="A570">
        <f>YEAR(workdata!A569)</f>
        <v>2024</v>
      </c>
      <c r="B570">
        <v>6</v>
      </c>
      <c r="C570">
        <f>DAY(workdata!A569)</f>
        <v>24</v>
      </c>
      <c r="D570" s="4">
        <v>23.5</v>
      </c>
      <c r="E570">
        <v>991.44399999999996</v>
      </c>
      <c r="F570">
        <v>966.01700000000005</v>
      </c>
      <c r="G570">
        <v>981.88199999999995</v>
      </c>
      <c r="H570">
        <v>3912.2860000000001</v>
      </c>
      <c r="I570">
        <v>3913.0920000000001</v>
      </c>
      <c r="J570">
        <v>3910.68</v>
      </c>
      <c r="K570">
        <v>3908.8939999999998</v>
      </c>
      <c r="L570">
        <v>3772.1750000000002</v>
      </c>
      <c r="M570">
        <v>3909.7190000000001</v>
      </c>
      <c r="N570">
        <v>3913.4960000000001</v>
      </c>
      <c r="O570">
        <v>3908.61</v>
      </c>
      <c r="P570">
        <v>3906.971</v>
      </c>
      <c r="Q570">
        <v>3880.837</v>
      </c>
      <c r="R570">
        <v>3880.3519999999999</v>
      </c>
      <c r="S570">
        <f t="shared" si="8"/>
        <v>979.78099999999995</v>
      </c>
    </row>
    <row r="571" spans="1:19">
      <c r="A571">
        <f>YEAR(workdata!A570)</f>
        <v>2024</v>
      </c>
      <c r="B571">
        <v>6</v>
      </c>
      <c r="C571">
        <f>DAY(workdata!A570)</f>
        <v>24</v>
      </c>
      <c r="D571" s="3">
        <v>23.5416666666667</v>
      </c>
      <c r="E571">
        <v>989.04600000000005</v>
      </c>
      <c r="F571">
        <v>960.54399999999998</v>
      </c>
      <c r="G571">
        <v>983.11099999999999</v>
      </c>
      <c r="H571">
        <v>3922.7359999999999</v>
      </c>
      <c r="I571">
        <v>3923.819</v>
      </c>
      <c r="J571">
        <v>3920.4259999999999</v>
      </c>
      <c r="K571">
        <v>3919.3649999999998</v>
      </c>
      <c r="L571">
        <v>3681.357</v>
      </c>
      <c r="M571">
        <v>3920.3040000000001</v>
      </c>
      <c r="N571">
        <v>3923.3739999999998</v>
      </c>
      <c r="O571">
        <v>3917.8519999999999</v>
      </c>
      <c r="P571">
        <v>3917.4789999999998</v>
      </c>
      <c r="Q571">
        <v>3890.6570000000002</v>
      </c>
      <c r="R571">
        <v>3890.8069999999998</v>
      </c>
      <c r="S571">
        <f t="shared" si="8"/>
        <v>977.56700000000001</v>
      </c>
    </row>
    <row r="572" spans="1:19">
      <c r="A572">
        <f>YEAR(workdata!A571)</f>
        <v>2024</v>
      </c>
      <c r="B572">
        <v>6</v>
      </c>
      <c r="C572">
        <f>DAY(workdata!A571)</f>
        <v>24</v>
      </c>
      <c r="D572" s="4">
        <v>23.5833333333333</v>
      </c>
      <c r="E572">
        <v>988.56</v>
      </c>
      <c r="F572">
        <v>957.58</v>
      </c>
      <c r="G572">
        <v>982.75400000000002</v>
      </c>
      <c r="H572">
        <v>3925.5059999999999</v>
      </c>
      <c r="I572">
        <v>3926.4340000000002</v>
      </c>
      <c r="J572">
        <v>3922.808</v>
      </c>
      <c r="K572">
        <v>3922.6779999999999</v>
      </c>
      <c r="L572">
        <v>3654.1979999999999</v>
      </c>
      <c r="M572">
        <v>3923.5619999999999</v>
      </c>
      <c r="N572">
        <v>3926.2910000000002</v>
      </c>
      <c r="O572">
        <v>3921.8209999999999</v>
      </c>
      <c r="P572">
        <v>3919.7109999999998</v>
      </c>
      <c r="Q572">
        <v>3892.8429999999998</v>
      </c>
      <c r="R572">
        <v>3893.576</v>
      </c>
      <c r="S572">
        <f t="shared" si="8"/>
        <v>976.29799999999989</v>
      </c>
    </row>
    <row r="573" spans="1:19">
      <c r="A573">
        <f>YEAR(workdata!A572)</f>
        <v>2024</v>
      </c>
      <c r="B573">
        <v>6</v>
      </c>
      <c r="C573">
        <f>DAY(workdata!A572)</f>
        <v>24</v>
      </c>
      <c r="D573" s="3">
        <v>23.625</v>
      </c>
      <c r="E573">
        <v>997.26700000000005</v>
      </c>
      <c r="F573">
        <v>968.45500000000004</v>
      </c>
      <c r="G573">
        <v>989.85400000000004</v>
      </c>
      <c r="H573">
        <v>3926.8049999999998</v>
      </c>
      <c r="I573">
        <v>3928.3150000000001</v>
      </c>
      <c r="J573">
        <v>3923.6329999999998</v>
      </c>
      <c r="K573">
        <v>3924.9450000000002</v>
      </c>
      <c r="L573">
        <v>3630.8110000000001</v>
      </c>
      <c r="M573">
        <v>3925.3229999999999</v>
      </c>
      <c r="N573">
        <v>3929.2710000000002</v>
      </c>
      <c r="O573">
        <v>3923.422</v>
      </c>
      <c r="P573">
        <v>3922.2159999999999</v>
      </c>
      <c r="Q573">
        <v>3894.6</v>
      </c>
      <c r="R573">
        <v>3894.3519999999999</v>
      </c>
      <c r="S573">
        <f t="shared" si="8"/>
        <v>985.19200000000001</v>
      </c>
    </row>
    <row r="574" spans="1:19">
      <c r="A574">
        <f>YEAR(workdata!A573)</f>
        <v>2024</v>
      </c>
      <c r="B574">
        <v>6</v>
      </c>
      <c r="C574">
        <f>DAY(workdata!A573)</f>
        <v>24</v>
      </c>
      <c r="D574" s="4">
        <v>23.6666666666667</v>
      </c>
      <c r="E574">
        <v>1009.362</v>
      </c>
      <c r="F574">
        <v>986.96799999999996</v>
      </c>
      <c r="G574">
        <v>1000.114</v>
      </c>
      <c r="H574">
        <v>3930.78</v>
      </c>
      <c r="I574">
        <v>3931.2739999999999</v>
      </c>
      <c r="J574">
        <v>3928.1129999999998</v>
      </c>
      <c r="K574">
        <v>3927.7939999999999</v>
      </c>
      <c r="L574">
        <v>3603.0369999999998</v>
      </c>
      <c r="M574">
        <v>3928.9470000000001</v>
      </c>
      <c r="N574">
        <v>3932.2759999999998</v>
      </c>
      <c r="O574">
        <v>3926.556</v>
      </c>
      <c r="P574">
        <v>3926.8519999999999</v>
      </c>
      <c r="Q574">
        <v>3899.4670000000001</v>
      </c>
      <c r="R574">
        <v>3899.9470000000001</v>
      </c>
      <c r="S574">
        <f t="shared" si="8"/>
        <v>998.81466666666665</v>
      </c>
    </row>
    <row r="575" spans="1:19">
      <c r="A575">
        <f>YEAR(workdata!A574)</f>
        <v>2024</v>
      </c>
      <c r="B575">
        <v>6</v>
      </c>
      <c r="C575">
        <f>DAY(workdata!A574)</f>
        <v>24</v>
      </c>
      <c r="D575" s="3">
        <v>23.7083333333333</v>
      </c>
      <c r="E575">
        <v>991.41600000000005</v>
      </c>
      <c r="F575">
        <v>977.80899999999997</v>
      </c>
      <c r="G575">
        <v>982.86699999999996</v>
      </c>
      <c r="H575">
        <v>3934.337</v>
      </c>
      <c r="I575">
        <v>3934.989</v>
      </c>
      <c r="J575">
        <v>3930.252</v>
      </c>
      <c r="K575">
        <v>3930.0279999999998</v>
      </c>
      <c r="L575">
        <v>3584.92</v>
      </c>
      <c r="M575">
        <v>3932.3249999999998</v>
      </c>
      <c r="N575">
        <v>3933.116</v>
      </c>
      <c r="O575">
        <v>3929.873</v>
      </c>
      <c r="P575">
        <v>3928.5149999999999</v>
      </c>
      <c r="Q575">
        <v>3900.529</v>
      </c>
      <c r="R575">
        <v>3900.6840000000002</v>
      </c>
      <c r="S575">
        <f t="shared" si="8"/>
        <v>984.03066666666655</v>
      </c>
    </row>
    <row r="576" spans="1:19">
      <c r="A576">
        <f>YEAR(workdata!A575)</f>
        <v>2024</v>
      </c>
      <c r="B576">
        <v>6</v>
      </c>
      <c r="C576">
        <f>DAY(workdata!A575)</f>
        <v>24</v>
      </c>
      <c r="D576" s="4">
        <v>23.75</v>
      </c>
      <c r="E576">
        <v>940.17</v>
      </c>
      <c r="F576">
        <v>934.10400000000004</v>
      </c>
      <c r="G576">
        <v>932.11199999999997</v>
      </c>
      <c r="H576">
        <v>3860.5309999999999</v>
      </c>
      <c r="I576">
        <v>3862.2080000000001</v>
      </c>
      <c r="J576">
        <v>3938.0250000000001</v>
      </c>
      <c r="K576">
        <v>3947.7370000000001</v>
      </c>
      <c r="L576">
        <v>3690.328</v>
      </c>
      <c r="M576">
        <v>3933.7049999999999</v>
      </c>
      <c r="N576">
        <v>3952.6860000000001</v>
      </c>
      <c r="O576">
        <v>3866.81</v>
      </c>
      <c r="P576">
        <v>3930.335</v>
      </c>
      <c r="Q576">
        <v>3884.328</v>
      </c>
      <c r="R576">
        <v>3902.2890000000002</v>
      </c>
      <c r="S576">
        <f t="shared" si="8"/>
        <v>935.46199999999999</v>
      </c>
    </row>
    <row r="577" spans="1:19">
      <c r="A577">
        <f>YEAR(workdata!A576)</f>
        <v>2024</v>
      </c>
      <c r="B577">
        <v>6</v>
      </c>
      <c r="C577">
        <f>DAY(workdata!A576)</f>
        <v>24</v>
      </c>
      <c r="D577" s="3">
        <v>23.7916666666667</v>
      </c>
      <c r="E577">
        <v>827.71600000000001</v>
      </c>
      <c r="F577">
        <v>830.66800000000001</v>
      </c>
      <c r="G577">
        <v>829.75099999999998</v>
      </c>
      <c r="H577">
        <v>3377.4189999999999</v>
      </c>
      <c r="I577">
        <v>3377.1</v>
      </c>
      <c r="J577">
        <v>3562.6640000000002</v>
      </c>
      <c r="K577">
        <v>3554.02</v>
      </c>
      <c r="L577">
        <v>3534.7330000000002</v>
      </c>
      <c r="M577">
        <v>3523.3939999999998</v>
      </c>
      <c r="N577">
        <v>3536.4720000000002</v>
      </c>
      <c r="O577">
        <v>3440.107</v>
      </c>
      <c r="P577">
        <v>3517.2669999999998</v>
      </c>
      <c r="Q577">
        <v>3476.261</v>
      </c>
      <c r="R577">
        <v>3478.6060000000002</v>
      </c>
      <c r="S577">
        <f t="shared" si="8"/>
        <v>829.37833333333344</v>
      </c>
    </row>
    <row r="578" spans="1:19">
      <c r="A578">
        <f>YEAR(workdata!A577)</f>
        <v>2024</v>
      </c>
      <c r="B578">
        <v>6</v>
      </c>
      <c r="C578">
        <f>DAY(workdata!A577)</f>
        <v>24</v>
      </c>
      <c r="D578" s="4">
        <v>23.8333333333333</v>
      </c>
      <c r="E578">
        <v>427.16399999999999</v>
      </c>
      <c r="F578">
        <v>468.37</v>
      </c>
      <c r="G578">
        <v>458.64800000000002</v>
      </c>
      <c r="H578">
        <v>1641.087</v>
      </c>
      <c r="I578">
        <v>1674.6990000000001</v>
      </c>
      <c r="J578">
        <v>1818.529</v>
      </c>
      <c r="K578">
        <v>1706.9939999999999</v>
      </c>
      <c r="L578">
        <v>1800.393</v>
      </c>
      <c r="M578">
        <v>1669.0719999999999</v>
      </c>
      <c r="N578">
        <v>1687.875</v>
      </c>
      <c r="O578">
        <v>1831.337</v>
      </c>
      <c r="P578">
        <v>1774.933</v>
      </c>
      <c r="Q578">
        <v>1744.53</v>
      </c>
      <c r="R578">
        <v>1724.6110000000001</v>
      </c>
      <c r="S578">
        <f t="shared" si="8"/>
        <v>451.39400000000001</v>
      </c>
    </row>
    <row r="579" spans="1:19">
      <c r="A579">
        <f>YEAR(workdata!A578)</f>
        <v>2024</v>
      </c>
      <c r="B579">
        <v>6</v>
      </c>
      <c r="C579">
        <f>DAY(workdata!A578)</f>
        <v>24</v>
      </c>
      <c r="D579" s="3">
        <v>23.875</v>
      </c>
      <c r="E579">
        <v>70.096000000000004</v>
      </c>
      <c r="F579">
        <v>80.001000000000005</v>
      </c>
      <c r="G579">
        <v>71.597999999999999</v>
      </c>
      <c r="H579">
        <v>233.12899999999999</v>
      </c>
      <c r="I579">
        <v>218.22800000000001</v>
      </c>
      <c r="J579">
        <v>267.48500000000001</v>
      </c>
      <c r="K579">
        <v>270.29199999999997</v>
      </c>
      <c r="L579">
        <v>277.80700000000002</v>
      </c>
      <c r="M579">
        <v>232.40299999999999</v>
      </c>
      <c r="N579">
        <v>238.321</v>
      </c>
      <c r="O579">
        <v>264.47800000000001</v>
      </c>
      <c r="P579">
        <v>253.07900000000001</v>
      </c>
      <c r="Q579">
        <v>236.25</v>
      </c>
      <c r="R579">
        <v>229.49799999999999</v>
      </c>
      <c r="S579">
        <f t="shared" si="8"/>
        <v>73.898333333333326</v>
      </c>
    </row>
    <row r="580" spans="1:19">
      <c r="A580">
        <f>YEAR(workdata!A579)</f>
        <v>2024</v>
      </c>
      <c r="B580">
        <v>6</v>
      </c>
      <c r="C580">
        <f>DAY(workdata!A579)</f>
        <v>24</v>
      </c>
      <c r="D580" s="4">
        <v>23.9166666666667</v>
      </c>
      <c r="E580">
        <v>0.39100000000000001</v>
      </c>
      <c r="F580">
        <v>0.98699999999999999</v>
      </c>
      <c r="G580">
        <v>0.57299999999999995</v>
      </c>
      <c r="H580">
        <v>-1.1819999999999999</v>
      </c>
      <c r="I580">
        <v>-1.425</v>
      </c>
      <c r="J580">
        <v>-2.1389999999999998</v>
      </c>
      <c r="K580">
        <v>-1.254</v>
      </c>
      <c r="L580">
        <v>-1.371</v>
      </c>
      <c r="M580">
        <v>-2.339</v>
      </c>
      <c r="N580">
        <v>-1.681</v>
      </c>
      <c r="O580">
        <v>-1.7350000000000001</v>
      </c>
      <c r="P580">
        <v>-1.2849999999999999</v>
      </c>
      <c r="Q580">
        <v>-1.9359999999999999</v>
      </c>
      <c r="R580">
        <v>-1.4390000000000001</v>
      </c>
      <c r="S580">
        <f t="shared" si="8"/>
        <v>0.65033333333333332</v>
      </c>
    </row>
    <row r="581" spans="1:19">
      <c r="A581">
        <f>YEAR(workdata!A580)</f>
        <v>2024</v>
      </c>
      <c r="B581">
        <v>6</v>
      </c>
      <c r="C581">
        <f>DAY(workdata!A580)</f>
        <v>24</v>
      </c>
      <c r="D581" s="3">
        <v>23.9583333333333</v>
      </c>
      <c r="E581">
        <v>-0.191</v>
      </c>
      <c r="F581">
        <v>-1.4E-2</v>
      </c>
      <c r="G581">
        <v>-0.19700000000000001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f t="shared" si="8"/>
        <v>-0.13400000000000001</v>
      </c>
    </row>
    <row r="582" spans="1:19">
      <c r="A582">
        <f>YEAR(workdata!A581)</f>
        <v>2024</v>
      </c>
      <c r="B582">
        <v>6</v>
      </c>
      <c r="C582">
        <f>DAY(workdata!A581)</f>
        <v>25</v>
      </c>
      <c r="D582" s="4">
        <v>24</v>
      </c>
      <c r="E582">
        <v>-0.20599999999999999</v>
      </c>
      <c r="F582">
        <v>-0.36199999999999999</v>
      </c>
      <c r="G582">
        <v>-0.189</v>
      </c>
      <c r="H582">
        <v>0</v>
      </c>
      <c r="I582">
        <v>0</v>
      </c>
      <c r="J582">
        <v>-0.215</v>
      </c>
      <c r="K582">
        <v>0</v>
      </c>
      <c r="L582">
        <v>0</v>
      </c>
      <c r="M582">
        <v>-0.28299999999999997</v>
      </c>
      <c r="N582">
        <v>-0.20699999999999999</v>
      </c>
      <c r="O582">
        <v>-0.215</v>
      </c>
      <c r="P582">
        <v>0</v>
      </c>
      <c r="Q582">
        <v>0</v>
      </c>
      <c r="R582">
        <v>0</v>
      </c>
      <c r="S582">
        <f t="shared" si="8"/>
        <v>-0.2523333333333333</v>
      </c>
    </row>
    <row r="583" spans="1:19">
      <c r="A583">
        <f>YEAR(workdata!A582)</f>
        <v>2024</v>
      </c>
      <c r="B583">
        <v>6</v>
      </c>
      <c r="C583">
        <f>DAY(workdata!A582)</f>
        <v>25</v>
      </c>
      <c r="D583" s="3">
        <v>24.0416666666667</v>
      </c>
      <c r="E583">
        <v>-0.11899999999999999</v>
      </c>
      <c r="F583">
        <v>-0.32</v>
      </c>
      <c r="G583">
        <v>-4.5999999999999999E-2</v>
      </c>
      <c r="H583">
        <v>-0.224</v>
      </c>
      <c r="I583">
        <v>0</v>
      </c>
      <c r="J583">
        <v>0</v>
      </c>
      <c r="K583">
        <v>-0.19900000000000001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-5.0999999999999997E-2</v>
      </c>
      <c r="R583">
        <v>-0.215</v>
      </c>
      <c r="S583">
        <f t="shared" ref="S583:S646" si="9">AVERAGE(E583:G583)</f>
        <v>-0.16166666666666665</v>
      </c>
    </row>
    <row r="584" spans="1:19">
      <c r="A584">
        <f>YEAR(workdata!A583)</f>
        <v>2024</v>
      </c>
      <c r="B584">
        <v>6</v>
      </c>
      <c r="C584">
        <f>DAY(workdata!A583)</f>
        <v>25</v>
      </c>
      <c r="D584" s="4">
        <v>24.0833333333333</v>
      </c>
      <c r="E584">
        <v>-8.1000000000000003E-2</v>
      </c>
      <c r="F584">
        <v>-5.5E-2</v>
      </c>
      <c r="G584">
        <v>-7.4999999999999997E-2</v>
      </c>
      <c r="H584">
        <v>0</v>
      </c>
      <c r="I584">
        <v>-0.29899999999999999</v>
      </c>
      <c r="J584">
        <v>-0.374</v>
      </c>
      <c r="K584">
        <v>-5.8999999999999997E-2</v>
      </c>
      <c r="L584">
        <v>0</v>
      </c>
      <c r="M584">
        <v>-0.36</v>
      </c>
      <c r="N584">
        <v>-0.33300000000000002</v>
      </c>
      <c r="O584">
        <v>-0.29899999999999999</v>
      </c>
      <c r="P584">
        <v>-0.25700000000000001</v>
      </c>
      <c r="Q584">
        <v>-0.34</v>
      </c>
      <c r="R584">
        <v>0</v>
      </c>
      <c r="S584">
        <f t="shared" si="9"/>
        <v>-7.0333333333333345E-2</v>
      </c>
    </row>
    <row r="585" spans="1:19">
      <c r="A585">
        <f>YEAR(workdata!A584)</f>
        <v>2024</v>
      </c>
      <c r="B585">
        <v>6</v>
      </c>
      <c r="C585">
        <f>DAY(workdata!A584)</f>
        <v>25</v>
      </c>
      <c r="D585" s="3">
        <v>24.125</v>
      </c>
      <c r="E585">
        <v>-0.188</v>
      </c>
      <c r="F585">
        <v>-1E-3</v>
      </c>
      <c r="G585">
        <v>-0.224</v>
      </c>
      <c r="H585">
        <v>-0.47499999999999998</v>
      </c>
      <c r="I585">
        <v>0</v>
      </c>
      <c r="J585">
        <v>-0.48399999999999999</v>
      </c>
      <c r="K585">
        <v>-0.28199999999999997</v>
      </c>
      <c r="L585">
        <v>-0.35</v>
      </c>
      <c r="M585">
        <v>-0.49</v>
      </c>
      <c r="N585">
        <v>-0.45100000000000001</v>
      </c>
      <c r="O585">
        <v>0</v>
      </c>
      <c r="P585">
        <v>0</v>
      </c>
      <c r="Q585">
        <v>0</v>
      </c>
      <c r="R585">
        <v>-0.38400000000000001</v>
      </c>
      <c r="S585">
        <f t="shared" si="9"/>
        <v>-0.13766666666666669</v>
      </c>
    </row>
    <row r="586" spans="1:19">
      <c r="A586">
        <f>YEAR(workdata!A585)</f>
        <v>2024</v>
      </c>
      <c r="B586">
        <v>6</v>
      </c>
      <c r="C586">
        <f>DAY(workdata!A585)</f>
        <v>25</v>
      </c>
      <c r="D586" s="4">
        <v>24.1666666666667</v>
      </c>
      <c r="E586">
        <v>-0.29699999999999999</v>
      </c>
      <c r="F586">
        <v>-0.36599999999999999</v>
      </c>
      <c r="G586">
        <v>-0.30399999999999999</v>
      </c>
      <c r="H586">
        <v>0</v>
      </c>
      <c r="I586">
        <v>-0.35799999999999998</v>
      </c>
      <c r="J586">
        <v>-0.53400000000000003</v>
      </c>
      <c r="K586">
        <v>-0.41699999999999998</v>
      </c>
      <c r="L586">
        <v>-0.4</v>
      </c>
      <c r="M586">
        <v>0</v>
      </c>
      <c r="N586">
        <v>-0.57599999999999996</v>
      </c>
      <c r="O586">
        <v>-0.433</v>
      </c>
      <c r="P586">
        <v>-0.38300000000000001</v>
      </c>
      <c r="Q586">
        <v>-0.58399999999999996</v>
      </c>
      <c r="R586">
        <v>-0.49199999999999999</v>
      </c>
      <c r="S586">
        <f t="shared" si="9"/>
        <v>-0.32233333333333336</v>
      </c>
    </row>
    <row r="587" spans="1:19">
      <c r="A587">
        <f>YEAR(workdata!A586)</f>
        <v>2024</v>
      </c>
      <c r="B587">
        <v>6</v>
      </c>
      <c r="C587">
        <f>DAY(workdata!A586)</f>
        <v>25</v>
      </c>
      <c r="D587" s="3">
        <v>24.2083333333333</v>
      </c>
      <c r="E587">
        <v>-0.214</v>
      </c>
      <c r="F587">
        <v>-0.316</v>
      </c>
      <c r="G587">
        <v>-0.317</v>
      </c>
      <c r="H587">
        <v>-0.5</v>
      </c>
      <c r="I587">
        <v>-0.13500000000000001</v>
      </c>
      <c r="J587">
        <v>-0.378</v>
      </c>
      <c r="K587">
        <v>-0.51700000000000002</v>
      </c>
      <c r="L587">
        <v>0</v>
      </c>
      <c r="M587">
        <v>-0.58699999999999997</v>
      </c>
      <c r="N587">
        <v>-0.16800000000000001</v>
      </c>
      <c r="O587">
        <v>-0.50900000000000001</v>
      </c>
      <c r="P587">
        <v>-0.50900000000000001</v>
      </c>
      <c r="Q587">
        <v>0</v>
      </c>
      <c r="R587">
        <v>0</v>
      </c>
      <c r="S587">
        <f t="shared" si="9"/>
        <v>-0.28233333333333333</v>
      </c>
    </row>
    <row r="588" spans="1:19">
      <c r="A588">
        <f>YEAR(workdata!A587)</f>
        <v>2024</v>
      </c>
      <c r="B588">
        <v>6</v>
      </c>
      <c r="C588">
        <f>DAY(workdata!A587)</f>
        <v>25</v>
      </c>
      <c r="D588" s="4">
        <v>24.25</v>
      </c>
      <c r="E588">
        <v>0.78700000000000003</v>
      </c>
      <c r="F588">
        <v>0.83699999999999997</v>
      </c>
      <c r="G588">
        <v>0.44400000000000001</v>
      </c>
      <c r="H588">
        <v>-1.5669999999999999</v>
      </c>
      <c r="I588">
        <v>-2.3170000000000002</v>
      </c>
      <c r="J588">
        <v>-2.5750000000000002</v>
      </c>
      <c r="K588">
        <v>-1.635</v>
      </c>
      <c r="L588">
        <v>-2.242</v>
      </c>
      <c r="M588">
        <v>-1.7729999999999999</v>
      </c>
      <c r="N588">
        <v>-2.544</v>
      </c>
      <c r="O588">
        <v>-1.6739999999999999</v>
      </c>
      <c r="P588">
        <v>-1.8420000000000001</v>
      </c>
      <c r="Q588">
        <v>-2.3769999999999998</v>
      </c>
      <c r="R588">
        <v>-2.81</v>
      </c>
      <c r="S588">
        <f t="shared" si="9"/>
        <v>0.68933333333333335</v>
      </c>
    </row>
    <row r="589" spans="1:19">
      <c r="A589">
        <f>YEAR(workdata!A588)</f>
        <v>2024</v>
      </c>
      <c r="B589">
        <v>6</v>
      </c>
      <c r="C589">
        <f>DAY(workdata!A588)</f>
        <v>25</v>
      </c>
      <c r="D589" s="3">
        <v>24.2916666666667</v>
      </c>
      <c r="E589">
        <v>59.231999999999999</v>
      </c>
      <c r="F589">
        <v>46.273000000000003</v>
      </c>
      <c r="G589">
        <v>49.755000000000003</v>
      </c>
      <c r="H589">
        <v>265.464</v>
      </c>
      <c r="I589">
        <v>239.70699999999999</v>
      </c>
      <c r="J589">
        <v>262.44200000000001</v>
      </c>
      <c r="K589">
        <v>289.23399999999998</v>
      </c>
      <c r="L589">
        <v>272.61500000000001</v>
      </c>
      <c r="M589">
        <v>248.44800000000001</v>
      </c>
      <c r="N589">
        <v>263.63200000000001</v>
      </c>
      <c r="O589">
        <v>223.98599999999999</v>
      </c>
      <c r="P589">
        <v>234.90100000000001</v>
      </c>
      <c r="Q589">
        <v>238.56299999999999</v>
      </c>
      <c r="R589">
        <v>237.44499999999999</v>
      </c>
      <c r="S589">
        <f t="shared" si="9"/>
        <v>51.75333333333333</v>
      </c>
    </row>
    <row r="590" spans="1:19">
      <c r="A590">
        <f>YEAR(workdata!A589)</f>
        <v>2024</v>
      </c>
      <c r="B590">
        <v>6</v>
      </c>
      <c r="C590">
        <f>DAY(workdata!A589)</f>
        <v>25</v>
      </c>
      <c r="D590" s="4">
        <v>24.3333333333333</v>
      </c>
      <c r="E590">
        <v>457.61599999999999</v>
      </c>
      <c r="F590">
        <v>474.79700000000003</v>
      </c>
      <c r="G590">
        <v>409.67099999999999</v>
      </c>
      <c r="H590">
        <v>1412.0039999999999</v>
      </c>
      <c r="I590">
        <v>1352.8119999999999</v>
      </c>
      <c r="J590">
        <v>1414.808</v>
      </c>
      <c r="K590">
        <v>1494.2139999999999</v>
      </c>
      <c r="L590">
        <v>1396.9280000000001</v>
      </c>
      <c r="M590">
        <v>688.52099999999996</v>
      </c>
      <c r="N590">
        <v>1459.9639999999999</v>
      </c>
      <c r="O590">
        <v>1251.155</v>
      </c>
      <c r="P590">
        <v>1316.7059999999999</v>
      </c>
      <c r="Q590">
        <v>1379.124</v>
      </c>
      <c r="R590">
        <v>1459.6610000000001</v>
      </c>
      <c r="S590">
        <f t="shared" si="9"/>
        <v>447.36133333333333</v>
      </c>
    </row>
    <row r="591" spans="1:19">
      <c r="A591">
        <f>YEAR(workdata!A590)</f>
        <v>2024</v>
      </c>
      <c r="B591">
        <v>6</v>
      </c>
      <c r="C591">
        <f>DAY(workdata!A590)</f>
        <v>25</v>
      </c>
      <c r="D591" s="3">
        <v>24.375</v>
      </c>
      <c r="E591">
        <v>795.88</v>
      </c>
      <c r="F591">
        <v>780.29899999999998</v>
      </c>
      <c r="G591">
        <v>776.24900000000002</v>
      </c>
      <c r="H591">
        <v>3222.5459999999998</v>
      </c>
      <c r="I591">
        <v>3198.5410000000002</v>
      </c>
      <c r="J591">
        <v>3328.4459999999999</v>
      </c>
      <c r="K591">
        <v>3406.0729999999999</v>
      </c>
      <c r="L591">
        <v>3352.55</v>
      </c>
      <c r="M591">
        <v>255.26</v>
      </c>
      <c r="N591">
        <v>2972.9189999999999</v>
      </c>
      <c r="O591">
        <v>3141.9609999999998</v>
      </c>
      <c r="P591">
        <v>3031.8310000000001</v>
      </c>
      <c r="Q591">
        <v>3278.1529999999998</v>
      </c>
      <c r="R591">
        <v>3242.9479999999999</v>
      </c>
      <c r="S591">
        <f t="shared" si="9"/>
        <v>784.14266666666663</v>
      </c>
    </row>
    <row r="592" spans="1:19">
      <c r="A592">
        <f>YEAR(workdata!A591)</f>
        <v>2024</v>
      </c>
      <c r="B592">
        <v>6</v>
      </c>
      <c r="C592">
        <f>DAY(workdata!A591)</f>
        <v>25</v>
      </c>
      <c r="D592" s="4">
        <v>24.4166666666667</v>
      </c>
      <c r="E592">
        <v>910.13199999999995</v>
      </c>
      <c r="F592">
        <v>890.09799999999996</v>
      </c>
      <c r="G592">
        <v>892.77300000000002</v>
      </c>
      <c r="H592">
        <v>3776.1550000000002</v>
      </c>
      <c r="I592">
        <v>3798.75</v>
      </c>
      <c r="J592">
        <v>3913.0010000000002</v>
      </c>
      <c r="K592">
        <v>3926.806</v>
      </c>
      <c r="L592">
        <v>3889.56</v>
      </c>
      <c r="M592">
        <v>3904.931</v>
      </c>
      <c r="N592">
        <v>3942.4670000000001</v>
      </c>
      <c r="O592">
        <v>3788.136</v>
      </c>
      <c r="P592">
        <v>3682.8670000000002</v>
      </c>
      <c r="Q592">
        <v>3843.4639999999999</v>
      </c>
      <c r="R592">
        <v>3854.1419999999998</v>
      </c>
      <c r="S592">
        <f t="shared" si="9"/>
        <v>897.66766666666672</v>
      </c>
    </row>
    <row r="593" spans="1:19">
      <c r="A593">
        <f>YEAR(workdata!A592)</f>
        <v>2024</v>
      </c>
      <c r="B593">
        <v>6</v>
      </c>
      <c r="C593">
        <f>DAY(workdata!A592)</f>
        <v>25</v>
      </c>
      <c r="D593" s="3">
        <v>24.4583333333333</v>
      </c>
      <c r="E593">
        <v>954.59299999999996</v>
      </c>
      <c r="F593">
        <v>931.96600000000001</v>
      </c>
      <c r="G593">
        <v>936.47799999999995</v>
      </c>
      <c r="H593">
        <v>3916.085</v>
      </c>
      <c r="I593">
        <v>3919.9169999999999</v>
      </c>
      <c r="J593">
        <v>3915.6660000000002</v>
      </c>
      <c r="K593">
        <v>3914.3560000000002</v>
      </c>
      <c r="L593">
        <v>3755.4349999999999</v>
      </c>
      <c r="M593">
        <v>3917.4969999999998</v>
      </c>
      <c r="N593">
        <v>3918.9720000000002</v>
      </c>
      <c r="O593">
        <v>3913.933</v>
      </c>
      <c r="P593">
        <v>3905.2539999999999</v>
      </c>
      <c r="Q593">
        <v>3886.4369999999999</v>
      </c>
      <c r="R593">
        <v>3887.1990000000001</v>
      </c>
      <c r="S593">
        <f t="shared" si="9"/>
        <v>941.01233333333323</v>
      </c>
    </row>
    <row r="594" spans="1:19">
      <c r="A594">
        <f>YEAR(workdata!A593)</f>
        <v>2024</v>
      </c>
      <c r="B594">
        <v>6</v>
      </c>
      <c r="C594">
        <f>DAY(workdata!A593)</f>
        <v>25</v>
      </c>
      <c r="D594" s="4">
        <v>24.5</v>
      </c>
      <c r="E594">
        <v>935.49900000000002</v>
      </c>
      <c r="F594">
        <v>916.43</v>
      </c>
      <c r="G594">
        <v>959.18499999999995</v>
      </c>
      <c r="H594">
        <v>3807.3069999999998</v>
      </c>
      <c r="I594">
        <v>3816.652</v>
      </c>
      <c r="J594">
        <v>3889.2719999999999</v>
      </c>
      <c r="K594">
        <v>3837.8960000000002</v>
      </c>
      <c r="L594">
        <v>3711.5349999999999</v>
      </c>
      <c r="M594">
        <v>3785.067</v>
      </c>
      <c r="N594">
        <v>3826.16</v>
      </c>
      <c r="O594">
        <v>3870.7080000000001</v>
      </c>
      <c r="P594">
        <v>3917.29</v>
      </c>
      <c r="Q594">
        <v>3867.9479999999999</v>
      </c>
      <c r="R594">
        <v>3869.2109999999998</v>
      </c>
      <c r="S594">
        <f t="shared" si="9"/>
        <v>937.03800000000001</v>
      </c>
    </row>
    <row r="595" spans="1:19">
      <c r="A595">
        <f>YEAR(workdata!A594)</f>
        <v>2024</v>
      </c>
      <c r="B595">
        <v>6</v>
      </c>
      <c r="C595">
        <f>DAY(workdata!A594)</f>
        <v>25</v>
      </c>
      <c r="D595" s="3">
        <v>24.5416666666667</v>
      </c>
      <c r="E595">
        <v>919.88400000000001</v>
      </c>
      <c r="F595">
        <v>920.91099999999994</v>
      </c>
      <c r="G595">
        <v>941.38800000000003</v>
      </c>
      <c r="H595">
        <v>3442.9520000000002</v>
      </c>
      <c r="I595">
        <v>3468.69</v>
      </c>
      <c r="J595">
        <v>3571.1239999999998</v>
      </c>
      <c r="K595">
        <v>3509.5819999999999</v>
      </c>
      <c r="L595">
        <v>3435.442</v>
      </c>
      <c r="M595">
        <v>3413.0520000000001</v>
      </c>
      <c r="N595">
        <v>3429.694</v>
      </c>
      <c r="O595">
        <v>3524.085</v>
      </c>
      <c r="P595">
        <v>3580.2689999999998</v>
      </c>
      <c r="Q595">
        <v>3518.105</v>
      </c>
      <c r="R595">
        <v>3521.8319999999999</v>
      </c>
      <c r="S595">
        <f t="shared" si="9"/>
        <v>927.39433333333329</v>
      </c>
    </row>
    <row r="596" spans="1:19">
      <c r="A596">
        <f>YEAR(workdata!A595)</f>
        <v>2024</v>
      </c>
      <c r="B596">
        <v>6</v>
      </c>
      <c r="C596">
        <f>DAY(workdata!A595)</f>
        <v>25</v>
      </c>
      <c r="D596" s="4">
        <v>24.5833333333333</v>
      </c>
      <c r="E596">
        <v>823.31</v>
      </c>
      <c r="F596">
        <v>803.072</v>
      </c>
      <c r="G596">
        <v>832.27300000000002</v>
      </c>
      <c r="H596">
        <v>1226.933</v>
      </c>
      <c r="I596">
        <v>1228.1079999999999</v>
      </c>
      <c r="J596">
        <v>1225.933</v>
      </c>
      <c r="K596">
        <v>1226.7260000000001</v>
      </c>
      <c r="L596">
        <v>1227.5309999999999</v>
      </c>
      <c r="M596">
        <v>1206.143</v>
      </c>
      <c r="N596">
        <v>1227.1759999999999</v>
      </c>
      <c r="O596">
        <v>1224.5830000000001</v>
      </c>
      <c r="P596">
        <v>1226.3820000000001</v>
      </c>
      <c r="Q596">
        <v>1216.345</v>
      </c>
      <c r="R596">
        <v>1219.8320000000001</v>
      </c>
      <c r="S596">
        <f t="shared" si="9"/>
        <v>819.55166666666673</v>
      </c>
    </row>
    <row r="597" spans="1:19">
      <c r="A597">
        <f>YEAR(workdata!A596)</f>
        <v>2024</v>
      </c>
      <c r="B597">
        <v>6</v>
      </c>
      <c r="C597">
        <f>DAY(workdata!A596)</f>
        <v>25</v>
      </c>
      <c r="D597" s="3">
        <v>24.625</v>
      </c>
      <c r="E597">
        <v>1008.926</v>
      </c>
      <c r="F597">
        <v>970.74900000000002</v>
      </c>
      <c r="G597">
        <v>929.83</v>
      </c>
      <c r="H597">
        <v>3937.681</v>
      </c>
      <c r="I597">
        <v>3942.6109999999999</v>
      </c>
      <c r="J597">
        <v>3885.3330000000001</v>
      </c>
      <c r="K597">
        <v>3939.9180000000001</v>
      </c>
      <c r="L597">
        <v>3782.259</v>
      </c>
      <c r="M597">
        <v>3958.6750000000002</v>
      </c>
      <c r="N597">
        <v>3950.0479999999998</v>
      </c>
      <c r="O597">
        <v>3756.5390000000002</v>
      </c>
      <c r="P597">
        <v>3727.8090000000002</v>
      </c>
      <c r="Q597">
        <v>3660.43</v>
      </c>
      <c r="R597">
        <v>3654.0039999999999</v>
      </c>
      <c r="S597">
        <f t="shared" si="9"/>
        <v>969.83500000000004</v>
      </c>
    </row>
    <row r="598" spans="1:19">
      <c r="A598">
        <f>YEAR(workdata!A597)</f>
        <v>2024</v>
      </c>
      <c r="B598">
        <v>6</v>
      </c>
      <c r="C598">
        <f>DAY(workdata!A597)</f>
        <v>25</v>
      </c>
      <c r="D598" s="4">
        <v>24.6666666666667</v>
      </c>
      <c r="E598">
        <v>848.47699999999998</v>
      </c>
      <c r="F598">
        <v>811.95899999999995</v>
      </c>
      <c r="G598">
        <v>864.39499999999998</v>
      </c>
      <c r="H598">
        <v>3434.7950000000001</v>
      </c>
      <c r="I598">
        <v>3410.5659999999998</v>
      </c>
      <c r="J598">
        <v>3405.9229999999998</v>
      </c>
      <c r="K598">
        <v>3405.2959999999998</v>
      </c>
      <c r="L598">
        <v>3256.4270000000001</v>
      </c>
      <c r="M598">
        <v>3393.759</v>
      </c>
      <c r="N598">
        <v>3336.9859999999999</v>
      </c>
      <c r="O598">
        <v>3325.9009999999998</v>
      </c>
      <c r="P598">
        <v>3427.585</v>
      </c>
      <c r="Q598">
        <v>3479.1509999999998</v>
      </c>
      <c r="R598">
        <v>3503.5340000000001</v>
      </c>
      <c r="S598">
        <f t="shared" si="9"/>
        <v>841.61033333333341</v>
      </c>
    </row>
    <row r="599" spans="1:19">
      <c r="A599">
        <f>YEAR(workdata!A598)</f>
        <v>2024</v>
      </c>
      <c r="B599">
        <v>6</v>
      </c>
      <c r="C599">
        <f>DAY(workdata!A598)</f>
        <v>25</v>
      </c>
      <c r="D599" s="3">
        <v>24.7083333333333</v>
      </c>
      <c r="E599">
        <v>966.14800000000002</v>
      </c>
      <c r="F599">
        <v>953.33500000000004</v>
      </c>
      <c r="G599">
        <v>956.822</v>
      </c>
      <c r="H599">
        <v>3921.86</v>
      </c>
      <c r="I599">
        <v>3923.2620000000002</v>
      </c>
      <c r="J599">
        <v>3918.68</v>
      </c>
      <c r="K599">
        <v>3918.5039999999999</v>
      </c>
      <c r="L599">
        <v>3706.6350000000002</v>
      </c>
      <c r="M599">
        <v>3918.5839999999998</v>
      </c>
      <c r="N599">
        <v>3923.2849999999999</v>
      </c>
      <c r="O599">
        <v>3918.38</v>
      </c>
      <c r="P599">
        <v>3917.4270000000001</v>
      </c>
      <c r="Q599">
        <v>3890.2040000000002</v>
      </c>
      <c r="R599">
        <v>3890.6860000000001</v>
      </c>
      <c r="S599">
        <f t="shared" si="9"/>
        <v>958.76833333333343</v>
      </c>
    </row>
    <row r="600" spans="1:19">
      <c r="A600">
        <f>YEAR(workdata!A599)</f>
        <v>2024</v>
      </c>
      <c r="B600">
        <v>6</v>
      </c>
      <c r="C600">
        <f>DAY(workdata!A599)</f>
        <v>25</v>
      </c>
      <c r="D600" s="4">
        <v>24.75</v>
      </c>
      <c r="E600">
        <v>891.74099999999999</v>
      </c>
      <c r="F600">
        <v>886.62099999999998</v>
      </c>
      <c r="G600">
        <v>881.54899999999998</v>
      </c>
      <c r="H600">
        <v>3742.462</v>
      </c>
      <c r="I600">
        <v>3753.4180000000001</v>
      </c>
      <c r="J600">
        <v>3866.107</v>
      </c>
      <c r="K600">
        <v>3873.7339999999999</v>
      </c>
      <c r="L600">
        <v>3741.4360000000001</v>
      </c>
      <c r="M600">
        <v>3855.9670000000001</v>
      </c>
      <c r="N600">
        <v>3892.3629999999998</v>
      </c>
      <c r="O600">
        <v>3756.72</v>
      </c>
      <c r="P600">
        <v>3855.5250000000001</v>
      </c>
      <c r="Q600">
        <v>3787.837</v>
      </c>
      <c r="R600">
        <v>3829.739</v>
      </c>
      <c r="S600">
        <f t="shared" si="9"/>
        <v>886.63700000000006</v>
      </c>
    </row>
    <row r="601" spans="1:19">
      <c r="A601">
        <f>YEAR(workdata!A600)</f>
        <v>2024</v>
      </c>
      <c r="B601">
        <v>6</v>
      </c>
      <c r="C601">
        <f>DAY(workdata!A600)</f>
        <v>25</v>
      </c>
      <c r="D601" s="3">
        <v>24.7916666666667</v>
      </c>
      <c r="E601">
        <v>760.91300000000001</v>
      </c>
      <c r="F601">
        <v>763.71900000000005</v>
      </c>
      <c r="G601">
        <v>739.32500000000005</v>
      </c>
      <c r="H601">
        <v>3159.636</v>
      </c>
      <c r="I601">
        <v>3166.0680000000002</v>
      </c>
      <c r="J601">
        <v>3318.645</v>
      </c>
      <c r="K601">
        <v>3322.67</v>
      </c>
      <c r="L601">
        <v>3304.0680000000002</v>
      </c>
      <c r="M601">
        <v>3291.1869999999999</v>
      </c>
      <c r="N601">
        <v>3304.2069999999999</v>
      </c>
      <c r="O601">
        <v>3215.9180000000001</v>
      </c>
      <c r="P601">
        <v>3289.6109999999999</v>
      </c>
      <c r="Q601">
        <v>3184.7159999999999</v>
      </c>
      <c r="R601">
        <v>3192.6849999999999</v>
      </c>
      <c r="S601">
        <f t="shared" si="9"/>
        <v>754.65233333333344</v>
      </c>
    </row>
    <row r="602" spans="1:19">
      <c r="A602">
        <f>YEAR(workdata!A601)</f>
        <v>2024</v>
      </c>
      <c r="B602">
        <v>6</v>
      </c>
      <c r="C602">
        <f>DAY(workdata!A601)</f>
        <v>25</v>
      </c>
      <c r="D602" s="4">
        <v>24.8333333333333</v>
      </c>
      <c r="E602">
        <v>274.61399999999998</v>
      </c>
      <c r="F602">
        <v>292.995</v>
      </c>
      <c r="G602">
        <v>276.161</v>
      </c>
      <c r="H602">
        <v>1080.2650000000001</v>
      </c>
      <c r="I602">
        <v>1098.4760000000001</v>
      </c>
      <c r="J602">
        <v>1173.328</v>
      </c>
      <c r="K602">
        <v>1124.527</v>
      </c>
      <c r="L602">
        <v>1156.4369999999999</v>
      </c>
      <c r="M602">
        <v>1094.655</v>
      </c>
      <c r="N602">
        <v>1094.2339999999999</v>
      </c>
      <c r="O602">
        <v>1138.0740000000001</v>
      </c>
      <c r="P602">
        <v>1112.8520000000001</v>
      </c>
      <c r="Q602">
        <v>1093.9269999999999</v>
      </c>
      <c r="R602">
        <v>1081.92</v>
      </c>
      <c r="S602">
        <f t="shared" si="9"/>
        <v>281.25666666666666</v>
      </c>
    </row>
    <row r="603" spans="1:19">
      <c r="A603">
        <f>YEAR(workdata!A602)</f>
        <v>2024</v>
      </c>
      <c r="B603">
        <v>6</v>
      </c>
      <c r="C603">
        <f>DAY(workdata!A602)</f>
        <v>25</v>
      </c>
      <c r="D603" s="3">
        <v>24.875</v>
      </c>
      <c r="E603">
        <v>66.361999999999995</v>
      </c>
      <c r="F603">
        <v>76.102999999999994</v>
      </c>
      <c r="G603">
        <v>66.456999999999994</v>
      </c>
      <c r="H603">
        <v>236.697</v>
      </c>
      <c r="I603">
        <v>223.54</v>
      </c>
      <c r="J603">
        <v>263.91199999999998</v>
      </c>
      <c r="K603">
        <v>273.49799999999999</v>
      </c>
      <c r="L603">
        <v>274.83800000000002</v>
      </c>
      <c r="M603">
        <v>238.46</v>
      </c>
      <c r="N603">
        <v>246.208</v>
      </c>
      <c r="O603">
        <v>256.41399999999999</v>
      </c>
      <c r="P603">
        <v>249.238</v>
      </c>
      <c r="Q603">
        <v>233.09200000000001</v>
      </c>
      <c r="R603">
        <v>227.81800000000001</v>
      </c>
      <c r="S603">
        <f t="shared" si="9"/>
        <v>69.640666666666661</v>
      </c>
    </row>
    <row r="604" spans="1:19">
      <c r="A604">
        <f>YEAR(workdata!A603)</f>
        <v>2024</v>
      </c>
      <c r="B604">
        <v>6</v>
      </c>
      <c r="C604">
        <f>DAY(workdata!A603)</f>
        <v>25</v>
      </c>
      <c r="D604" s="4">
        <v>24.9166666666667</v>
      </c>
      <c r="E604">
        <v>0.98399999999999999</v>
      </c>
      <c r="F604">
        <v>1.1279999999999999</v>
      </c>
      <c r="G604">
        <v>1.0860000000000001</v>
      </c>
      <c r="H604">
        <v>-0.60599999999999998</v>
      </c>
      <c r="I604">
        <v>-0.47299999999999998</v>
      </c>
      <c r="J604">
        <v>-1.66</v>
      </c>
      <c r="K604">
        <v>-0.41199999999999998</v>
      </c>
      <c r="L604">
        <v>-0.629</v>
      </c>
      <c r="M604">
        <v>-1.052</v>
      </c>
      <c r="N604">
        <v>-0.11</v>
      </c>
      <c r="O604">
        <v>-0.97799999999999998</v>
      </c>
      <c r="P604">
        <v>-0.94299999999999995</v>
      </c>
      <c r="Q604">
        <v>-1.32</v>
      </c>
      <c r="R604">
        <v>-0.35799999999999998</v>
      </c>
      <c r="S604">
        <f t="shared" si="9"/>
        <v>1.0660000000000001</v>
      </c>
    </row>
    <row r="605" spans="1:19">
      <c r="A605">
        <f>YEAR(workdata!A604)</f>
        <v>2024</v>
      </c>
      <c r="B605">
        <v>6</v>
      </c>
      <c r="C605">
        <f>DAY(workdata!A604)</f>
        <v>25</v>
      </c>
      <c r="D605" s="3">
        <v>24.9583333333333</v>
      </c>
      <c r="E605">
        <v>-6.2E-2</v>
      </c>
      <c r="F605">
        <v>0.09</v>
      </c>
      <c r="G605">
        <v>-1.7999999999999999E-2</v>
      </c>
      <c r="H605">
        <v>0</v>
      </c>
      <c r="I605">
        <v>-0.224</v>
      </c>
      <c r="J605">
        <v>-0.34100000000000003</v>
      </c>
      <c r="K605">
        <v>-0.11600000000000001</v>
      </c>
      <c r="L605">
        <v>0</v>
      </c>
      <c r="M605">
        <v>0</v>
      </c>
      <c r="N605">
        <v>0</v>
      </c>
      <c r="O605">
        <v>-0.313</v>
      </c>
      <c r="P605">
        <v>0</v>
      </c>
      <c r="Q605">
        <v>0</v>
      </c>
      <c r="R605">
        <v>-0.25700000000000001</v>
      </c>
      <c r="S605">
        <f t="shared" si="9"/>
        <v>3.3333333333333327E-3</v>
      </c>
    </row>
    <row r="606" spans="1:19">
      <c r="A606">
        <f>YEAR(workdata!A605)</f>
        <v>2024</v>
      </c>
      <c r="B606">
        <v>6</v>
      </c>
      <c r="C606">
        <f>DAY(workdata!A605)</f>
        <v>26</v>
      </c>
      <c r="D606" s="4">
        <v>25</v>
      </c>
      <c r="E606">
        <v>-8.8999999999999996E-2</v>
      </c>
      <c r="F606">
        <v>0.1</v>
      </c>
      <c r="G606">
        <v>-0.13800000000000001</v>
      </c>
      <c r="H606">
        <v>-0.28199999999999997</v>
      </c>
      <c r="I606">
        <v>0</v>
      </c>
      <c r="J606">
        <v>0</v>
      </c>
      <c r="K606">
        <v>-0.14099999999999999</v>
      </c>
      <c r="L606">
        <v>-0.24</v>
      </c>
      <c r="M606">
        <v>-0.32600000000000001</v>
      </c>
      <c r="N606">
        <v>-0.249</v>
      </c>
      <c r="O606">
        <v>-3.9E-2</v>
      </c>
      <c r="P606">
        <v>-0.313</v>
      </c>
      <c r="Q606">
        <v>-0.4</v>
      </c>
      <c r="R606">
        <v>0</v>
      </c>
      <c r="S606">
        <f t="shared" si="9"/>
        <v>-4.2333333333333334E-2</v>
      </c>
    </row>
    <row r="607" spans="1:19">
      <c r="A607">
        <f>YEAR(workdata!A606)</f>
        <v>2024</v>
      </c>
      <c r="B607">
        <v>6</v>
      </c>
      <c r="C607">
        <f>DAY(workdata!A606)</f>
        <v>26</v>
      </c>
      <c r="D607" s="3">
        <v>25.0416666666667</v>
      </c>
      <c r="E607">
        <v>1.4E-2</v>
      </c>
      <c r="F607">
        <v>-5.6000000000000001E-2</v>
      </c>
      <c r="G607">
        <v>9.0999999999999998E-2</v>
      </c>
      <c r="H607">
        <v>0</v>
      </c>
      <c r="I607">
        <v>-0.34200000000000003</v>
      </c>
      <c r="J607">
        <v>-0.375</v>
      </c>
      <c r="K607">
        <v>-0.29099999999999998</v>
      </c>
      <c r="L607">
        <v>-0.47599999999999998</v>
      </c>
      <c r="M607">
        <v>-0.38</v>
      </c>
      <c r="N607">
        <v>-0.29899999999999999</v>
      </c>
      <c r="O607">
        <v>-0.27700000000000002</v>
      </c>
      <c r="P607">
        <v>-0.49199999999999999</v>
      </c>
      <c r="Q607">
        <v>0</v>
      </c>
      <c r="R607">
        <v>-0.35</v>
      </c>
      <c r="S607">
        <f t="shared" si="9"/>
        <v>1.6333333333333332E-2</v>
      </c>
    </row>
    <row r="608" spans="1:19">
      <c r="A608">
        <f>YEAR(workdata!A607)</f>
        <v>2024</v>
      </c>
      <c r="B608">
        <v>6</v>
      </c>
      <c r="C608">
        <f>DAY(workdata!A607)</f>
        <v>26</v>
      </c>
      <c r="D608" s="4">
        <v>25.0833333333333</v>
      </c>
      <c r="E608">
        <v>-0.255</v>
      </c>
      <c r="F608">
        <v>-0.18099999999999999</v>
      </c>
      <c r="G608">
        <v>-0.318</v>
      </c>
      <c r="H608">
        <v>-0.34100000000000003</v>
      </c>
      <c r="I608">
        <v>-0.40799999999999997</v>
      </c>
      <c r="J608">
        <v>-0.46700000000000003</v>
      </c>
      <c r="K608">
        <v>-0.38300000000000001</v>
      </c>
      <c r="L608">
        <v>-0.35599999999999998</v>
      </c>
      <c r="M608">
        <v>-0.49</v>
      </c>
      <c r="N608">
        <v>-0.41399999999999998</v>
      </c>
      <c r="O608">
        <v>-0.4</v>
      </c>
      <c r="P608">
        <v>0</v>
      </c>
      <c r="Q608">
        <v>-0.50600000000000001</v>
      </c>
      <c r="R608">
        <v>-0.45900000000000002</v>
      </c>
      <c r="S608">
        <f t="shared" si="9"/>
        <v>-0.25133333333333335</v>
      </c>
    </row>
    <row r="609" spans="1:19">
      <c r="A609">
        <f>YEAR(workdata!A608)</f>
        <v>2024</v>
      </c>
      <c r="B609">
        <v>6</v>
      </c>
      <c r="C609">
        <f>DAY(workdata!A608)</f>
        <v>26</v>
      </c>
      <c r="D609" s="3">
        <v>25.125</v>
      </c>
      <c r="E609">
        <v>-0.151</v>
      </c>
      <c r="F609">
        <v>-0.13400000000000001</v>
      </c>
      <c r="G609">
        <v>-7.0000000000000007E-2</v>
      </c>
      <c r="H609">
        <v>-0.45</v>
      </c>
      <c r="I609">
        <v>0</v>
      </c>
      <c r="J609">
        <v>-0.55100000000000005</v>
      </c>
      <c r="K609">
        <v>-0.49199999999999999</v>
      </c>
      <c r="L609">
        <v>-0.22</v>
      </c>
      <c r="M609">
        <v>-0.30499999999999999</v>
      </c>
      <c r="N609">
        <v>-0.52800000000000002</v>
      </c>
      <c r="O609">
        <v>-0.501</v>
      </c>
      <c r="P609">
        <v>-0.61799999999999999</v>
      </c>
      <c r="Q609">
        <v>-8.9999999999999993E-3</v>
      </c>
      <c r="R609">
        <v>-0.123</v>
      </c>
      <c r="S609">
        <f t="shared" si="9"/>
        <v>-0.11833333333333335</v>
      </c>
    </row>
    <row r="610" spans="1:19">
      <c r="A610">
        <f>YEAR(workdata!A609)</f>
        <v>2024</v>
      </c>
      <c r="B610">
        <v>6</v>
      </c>
      <c r="C610">
        <f>DAY(workdata!A609)</f>
        <v>26</v>
      </c>
      <c r="D610" s="4">
        <v>25.1666666666667</v>
      </c>
      <c r="E610">
        <v>-0.13700000000000001</v>
      </c>
      <c r="F610">
        <v>-0.26600000000000001</v>
      </c>
      <c r="G610">
        <v>-1.7999999999999999E-2</v>
      </c>
      <c r="H610">
        <v>-0.33100000000000002</v>
      </c>
      <c r="I610">
        <v>-0.55900000000000005</v>
      </c>
      <c r="J610">
        <v>-0.79400000000000004</v>
      </c>
      <c r="K610">
        <v>-0.13800000000000001</v>
      </c>
      <c r="L610">
        <v>-0.752</v>
      </c>
      <c r="M610">
        <v>-0.30499999999999999</v>
      </c>
      <c r="N610">
        <v>-0.624</v>
      </c>
      <c r="O610">
        <v>-0.72699999999999998</v>
      </c>
      <c r="P610">
        <v>-0.73599999999999999</v>
      </c>
      <c r="Q610">
        <v>-0.65100000000000002</v>
      </c>
      <c r="R610">
        <v>-0.57899999999999996</v>
      </c>
      <c r="S610">
        <f t="shared" si="9"/>
        <v>-0.14033333333333334</v>
      </c>
    </row>
    <row r="611" spans="1:19">
      <c r="A611">
        <f>YEAR(workdata!A610)</f>
        <v>2024</v>
      </c>
      <c r="B611">
        <v>6</v>
      </c>
      <c r="C611">
        <f>DAY(workdata!A610)</f>
        <v>26</v>
      </c>
      <c r="D611" s="3">
        <v>25.2083333333333</v>
      </c>
      <c r="E611">
        <v>-0.252</v>
      </c>
      <c r="F611">
        <v>-0.112</v>
      </c>
      <c r="G611">
        <v>-0.34399999999999997</v>
      </c>
      <c r="H611">
        <v>-0.496</v>
      </c>
      <c r="I611">
        <v>-0.60899999999999999</v>
      </c>
      <c r="J611">
        <v>-0.97899999999999998</v>
      </c>
      <c r="K611">
        <v>-0.64700000000000002</v>
      </c>
      <c r="L611">
        <v>-0.70199999999999996</v>
      </c>
      <c r="M611">
        <v>-1.6639999999999999</v>
      </c>
      <c r="N611">
        <v>-0.47299999999999998</v>
      </c>
      <c r="O611">
        <v>-0.70199999999999996</v>
      </c>
      <c r="P611">
        <v>-0.76900000000000002</v>
      </c>
      <c r="Q611">
        <v>-0.89500000000000002</v>
      </c>
      <c r="R611">
        <v>-0.76900000000000002</v>
      </c>
      <c r="S611">
        <f t="shared" si="9"/>
        <v>-0.23599999999999999</v>
      </c>
    </row>
    <row r="612" spans="1:19">
      <c r="A612">
        <f>YEAR(workdata!A611)</f>
        <v>2024</v>
      </c>
      <c r="B612">
        <v>6</v>
      </c>
      <c r="C612">
        <f>DAY(workdata!A611)</f>
        <v>26</v>
      </c>
      <c r="D612" s="4">
        <v>25.25</v>
      </c>
      <c r="E612">
        <v>0.40799999999999997</v>
      </c>
      <c r="F612">
        <v>0.47499999999999998</v>
      </c>
      <c r="G612">
        <v>0.29199999999999998</v>
      </c>
      <c r="H612">
        <v>-2.004</v>
      </c>
      <c r="I612">
        <v>-2.5920000000000001</v>
      </c>
      <c r="J612">
        <v>-1.849</v>
      </c>
      <c r="K612">
        <v>-2.1179999999999999</v>
      </c>
      <c r="L612">
        <v>-1.927</v>
      </c>
      <c r="M612">
        <v>-2.0259999999999998</v>
      </c>
      <c r="N612">
        <v>-1.9159999999999999</v>
      </c>
      <c r="O612">
        <v>-1.617</v>
      </c>
      <c r="P612">
        <v>-1.9</v>
      </c>
      <c r="Q612">
        <v>-1.61</v>
      </c>
      <c r="R612">
        <v>-2.2530000000000001</v>
      </c>
      <c r="S612">
        <f t="shared" si="9"/>
        <v>0.39166666666666666</v>
      </c>
    </row>
    <row r="613" spans="1:19">
      <c r="A613">
        <f>YEAR(workdata!A612)</f>
        <v>2024</v>
      </c>
      <c r="B613">
        <v>6</v>
      </c>
      <c r="C613">
        <f>DAY(workdata!A612)</f>
        <v>26</v>
      </c>
      <c r="D613" s="3">
        <v>25.2916666666667</v>
      </c>
      <c r="E613">
        <v>29.221</v>
      </c>
      <c r="F613">
        <v>29.209</v>
      </c>
      <c r="G613">
        <v>26.911999999999999</v>
      </c>
      <c r="H613">
        <v>114.956</v>
      </c>
      <c r="I613">
        <v>112.776</v>
      </c>
      <c r="J613">
        <v>119.32599999999999</v>
      </c>
      <c r="K613">
        <v>124.593</v>
      </c>
      <c r="L613">
        <v>124.325</v>
      </c>
      <c r="M613">
        <v>117.876</v>
      </c>
      <c r="N613">
        <v>124.21299999999999</v>
      </c>
      <c r="O613">
        <v>113.306</v>
      </c>
      <c r="P613">
        <v>117.803</v>
      </c>
      <c r="Q613">
        <v>115.85299999999999</v>
      </c>
      <c r="R613">
        <v>117.54</v>
      </c>
      <c r="S613">
        <f t="shared" si="9"/>
        <v>28.447333333333333</v>
      </c>
    </row>
    <row r="614" spans="1:19">
      <c r="A614">
        <f>YEAR(workdata!A613)</f>
        <v>2024</v>
      </c>
      <c r="B614">
        <v>6</v>
      </c>
      <c r="C614">
        <f>DAY(workdata!A613)</f>
        <v>26</v>
      </c>
      <c r="D614" s="4">
        <v>25.3333333333333</v>
      </c>
      <c r="E614">
        <v>391.08</v>
      </c>
      <c r="F614">
        <v>405.15</v>
      </c>
      <c r="G614">
        <v>366.02199999999999</v>
      </c>
      <c r="H614">
        <v>1314.529</v>
      </c>
      <c r="I614">
        <v>1280.874</v>
      </c>
      <c r="J614">
        <v>1331.0630000000001</v>
      </c>
      <c r="K614">
        <v>1398.624</v>
      </c>
      <c r="L614">
        <v>1321.3209999999999</v>
      </c>
      <c r="M614">
        <v>1359.0329999999999</v>
      </c>
      <c r="N614">
        <v>1377.5250000000001</v>
      </c>
      <c r="O614">
        <v>1198.5139999999999</v>
      </c>
      <c r="P614">
        <v>1308.2360000000001</v>
      </c>
      <c r="Q614">
        <v>1307.913</v>
      </c>
      <c r="R614">
        <v>1380.2260000000001</v>
      </c>
      <c r="S614">
        <f t="shared" si="9"/>
        <v>387.41733333333332</v>
      </c>
    </row>
    <row r="615" spans="1:19">
      <c r="A615">
        <f>YEAR(workdata!A614)</f>
        <v>2024</v>
      </c>
      <c r="B615">
        <v>6</v>
      </c>
      <c r="C615">
        <f>DAY(workdata!A614)</f>
        <v>26</v>
      </c>
      <c r="D615" s="3">
        <v>25.375</v>
      </c>
      <c r="E615">
        <v>790.13699999999994</v>
      </c>
      <c r="F615">
        <v>773.18600000000004</v>
      </c>
      <c r="G615">
        <v>779.65300000000002</v>
      </c>
      <c r="H615">
        <v>3240.6619999999998</v>
      </c>
      <c r="I615">
        <v>3219.6170000000002</v>
      </c>
      <c r="J615">
        <v>3349.9209999999998</v>
      </c>
      <c r="K615">
        <v>3417.7289999999998</v>
      </c>
      <c r="L615">
        <v>3377.7910000000002</v>
      </c>
      <c r="M615">
        <v>3320.547</v>
      </c>
      <c r="N615">
        <v>3340.2849999999999</v>
      </c>
      <c r="O615">
        <v>3177.308</v>
      </c>
      <c r="P615">
        <v>3181.6840000000002</v>
      </c>
      <c r="Q615">
        <v>3334.19</v>
      </c>
      <c r="R615">
        <v>3305.4670000000001</v>
      </c>
      <c r="S615">
        <f t="shared" si="9"/>
        <v>780.99199999999985</v>
      </c>
    </row>
    <row r="616" spans="1:19">
      <c r="A616">
        <f>YEAR(workdata!A615)</f>
        <v>2024</v>
      </c>
      <c r="B616">
        <v>6</v>
      </c>
      <c r="C616">
        <f>DAY(workdata!A615)</f>
        <v>26</v>
      </c>
      <c r="D616" s="4">
        <v>25.4166666666667</v>
      </c>
      <c r="E616">
        <v>927.98900000000003</v>
      </c>
      <c r="F616">
        <v>884.34299999999996</v>
      </c>
      <c r="G616">
        <v>897.67700000000002</v>
      </c>
      <c r="H616">
        <v>3730.6570000000002</v>
      </c>
      <c r="I616">
        <v>3741.136</v>
      </c>
      <c r="J616">
        <v>3784.6280000000002</v>
      </c>
      <c r="K616">
        <v>3789.0909999999999</v>
      </c>
      <c r="L616">
        <v>3780.2750000000001</v>
      </c>
      <c r="M616">
        <v>3757.806</v>
      </c>
      <c r="N616">
        <v>3787.2860000000001</v>
      </c>
      <c r="O616">
        <v>3737.116</v>
      </c>
      <c r="P616">
        <v>3742.9549999999999</v>
      </c>
      <c r="Q616">
        <v>3787.1860000000001</v>
      </c>
      <c r="R616">
        <v>3786.2</v>
      </c>
      <c r="S616">
        <f t="shared" si="9"/>
        <v>903.3363333333333</v>
      </c>
    </row>
    <row r="617" spans="1:19">
      <c r="A617">
        <f>YEAR(workdata!A616)</f>
        <v>2024</v>
      </c>
      <c r="B617">
        <v>6</v>
      </c>
      <c r="C617">
        <f>DAY(workdata!A616)</f>
        <v>26</v>
      </c>
      <c r="D617" s="3">
        <v>25.4583333333333</v>
      </c>
      <c r="E617">
        <v>962.827</v>
      </c>
      <c r="F617">
        <v>941.21</v>
      </c>
      <c r="G617">
        <v>960.48699999999997</v>
      </c>
      <c r="H617">
        <v>3821.0070000000001</v>
      </c>
      <c r="I617">
        <v>3837.3</v>
      </c>
      <c r="J617">
        <v>3863.09</v>
      </c>
      <c r="K617">
        <v>3866.797</v>
      </c>
      <c r="L617">
        <v>3869.7420000000002</v>
      </c>
      <c r="M617">
        <v>3855.817</v>
      </c>
      <c r="N617">
        <v>3884.0940000000001</v>
      </c>
      <c r="O617">
        <v>3850.4520000000002</v>
      </c>
      <c r="P617">
        <v>3857.0149999999999</v>
      </c>
      <c r="Q617">
        <v>3839.2919999999999</v>
      </c>
      <c r="R617">
        <v>3857.797</v>
      </c>
      <c r="S617">
        <f t="shared" si="9"/>
        <v>954.8413333333333</v>
      </c>
    </row>
    <row r="618" spans="1:19">
      <c r="A618">
        <f>YEAR(workdata!A617)</f>
        <v>2024</v>
      </c>
      <c r="B618">
        <v>6</v>
      </c>
      <c r="C618">
        <f>DAY(workdata!A617)</f>
        <v>26</v>
      </c>
      <c r="D618" s="4">
        <v>25.5</v>
      </c>
      <c r="E618">
        <v>783.19500000000005</v>
      </c>
      <c r="F618">
        <v>787.654</v>
      </c>
      <c r="G618">
        <v>740.245</v>
      </c>
      <c r="H618">
        <v>3007.3389999999999</v>
      </c>
      <c r="I618">
        <v>3126.9319999999998</v>
      </c>
      <c r="J618">
        <v>3060.9859999999999</v>
      </c>
      <c r="K618">
        <v>3244.46</v>
      </c>
      <c r="L618">
        <v>3208.3139999999999</v>
      </c>
      <c r="M618">
        <v>3352.5770000000002</v>
      </c>
      <c r="N618">
        <v>3392.2840000000001</v>
      </c>
      <c r="O618">
        <v>3106.8829999999998</v>
      </c>
      <c r="P618">
        <v>3120.866</v>
      </c>
      <c r="Q618">
        <v>2999.422</v>
      </c>
      <c r="R618">
        <v>3001.556</v>
      </c>
      <c r="S618">
        <f t="shared" si="9"/>
        <v>770.36466666666672</v>
      </c>
    </row>
    <row r="619" spans="1:19">
      <c r="A619">
        <f>YEAR(workdata!A618)</f>
        <v>2024</v>
      </c>
      <c r="B619">
        <v>6</v>
      </c>
      <c r="C619">
        <f>DAY(workdata!A618)</f>
        <v>26</v>
      </c>
      <c r="D619" s="3">
        <v>25.5416666666667</v>
      </c>
      <c r="E619">
        <v>963.82799999999997</v>
      </c>
      <c r="F619">
        <v>938.68899999999996</v>
      </c>
      <c r="G619">
        <v>937.77099999999996</v>
      </c>
      <c r="H619">
        <v>3794.8229999999999</v>
      </c>
      <c r="I619">
        <v>3813.306</v>
      </c>
      <c r="J619">
        <v>3825.2</v>
      </c>
      <c r="K619">
        <v>3834.8649999999998</v>
      </c>
      <c r="L619">
        <v>3836.6750000000002</v>
      </c>
      <c r="M619">
        <v>3882.5219999999999</v>
      </c>
      <c r="N619">
        <v>3879.232</v>
      </c>
      <c r="O619">
        <v>3810.2489999999998</v>
      </c>
      <c r="P619">
        <v>3836.386</v>
      </c>
      <c r="Q619">
        <v>3747.6080000000002</v>
      </c>
      <c r="R619">
        <v>3770.8620000000001</v>
      </c>
      <c r="S619">
        <f t="shared" si="9"/>
        <v>946.76266666666652</v>
      </c>
    </row>
    <row r="620" spans="1:19">
      <c r="A620">
        <f>YEAR(workdata!A619)</f>
        <v>2024</v>
      </c>
      <c r="B620">
        <v>6</v>
      </c>
      <c r="C620">
        <f>DAY(workdata!A619)</f>
        <v>26</v>
      </c>
      <c r="D620" s="4">
        <v>25.5833333333333</v>
      </c>
      <c r="E620">
        <v>805.53099999999995</v>
      </c>
      <c r="F620">
        <v>790.06500000000005</v>
      </c>
      <c r="G620">
        <v>818.85</v>
      </c>
      <c r="H620">
        <v>3308.3490000000002</v>
      </c>
      <c r="I620">
        <v>3314.9369999999999</v>
      </c>
      <c r="J620">
        <v>3472.5709999999999</v>
      </c>
      <c r="K620">
        <v>3408.7359999999999</v>
      </c>
      <c r="L620">
        <v>3445.9580000000001</v>
      </c>
      <c r="M620">
        <v>3401.337</v>
      </c>
      <c r="N620">
        <v>3479.3510000000001</v>
      </c>
      <c r="O620">
        <v>3432.1190000000001</v>
      </c>
      <c r="P620">
        <v>3535.1610000000001</v>
      </c>
      <c r="Q620">
        <v>3455.123</v>
      </c>
      <c r="R620">
        <v>3523.2559999999999</v>
      </c>
      <c r="S620">
        <f t="shared" si="9"/>
        <v>804.81533333333334</v>
      </c>
    </row>
    <row r="621" spans="1:19">
      <c r="A621">
        <f>YEAR(workdata!A620)</f>
        <v>2024</v>
      </c>
      <c r="B621">
        <v>6</v>
      </c>
      <c r="C621">
        <f>DAY(workdata!A620)</f>
        <v>26</v>
      </c>
      <c r="D621" s="3">
        <v>25.625</v>
      </c>
      <c r="E621">
        <v>657.66200000000003</v>
      </c>
      <c r="F621">
        <v>627.678</v>
      </c>
      <c r="G621">
        <v>642.41</v>
      </c>
      <c r="H621">
        <v>2864.65</v>
      </c>
      <c r="I621">
        <v>2864.9969999999998</v>
      </c>
      <c r="J621">
        <v>2910.3130000000001</v>
      </c>
      <c r="K621">
        <v>2900.1840000000002</v>
      </c>
      <c r="L621">
        <v>2906.9</v>
      </c>
      <c r="M621">
        <v>2859.5309999999999</v>
      </c>
      <c r="N621">
        <v>2875.663</v>
      </c>
      <c r="O621">
        <v>2845.8409999999999</v>
      </c>
      <c r="P621">
        <v>2931.9690000000001</v>
      </c>
      <c r="Q621">
        <v>2873.6529999999998</v>
      </c>
      <c r="R621">
        <v>2926.5729999999999</v>
      </c>
      <c r="S621">
        <f t="shared" si="9"/>
        <v>642.58333333333337</v>
      </c>
    </row>
    <row r="622" spans="1:19">
      <c r="A622">
        <f>YEAR(workdata!A621)</f>
        <v>2024</v>
      </c>
      <c r="B622">
        <v>6</v>
      </c>
      <c r="C622">
        <f>DAY(workdata!A621)</f>
        <v>26</v>
      </c>
      <c r="D622" s="4">
        <v>25.6666666666667</v>
      </c>
      <c r="E622">
        <v>478.07400000000001</v>
      </c>
      <c r="F622">
        <v>472.22</v>
      </c>
      <c r="G622">
        <v>477.95400000000001</v>
      </c>
      <c r="H622">
        <v>2214.0949999999998</v>
      </c>
      <c r="I622">
        <v>2232.6619999999998</v>
      </c>
      <c r="J622">
        <v>2317.3690000000001</v>
      </c>
      <c r="K622">
        <v>2311.1379999999999</v>
      </c>
      <c r="L622">
        <v>2310.87</v>
      </c>
      <c r="M622">
        <v>2294.2170000000001</v>
      </c>
      <c r="N622">
        <v>2324.306</v>
      </c>
      <c r="O622">
        <v>2241.1660000000002</v>
      </c>
      <c r="P622">
        <v>2331.105</v>
      </c>
      <c r="Q622">
        <v>2288.569</v>
      </c>
      <c r="R622">
        <v>2333.6410000000001</v>
      </c>
      <c r="S622">
        <f t="shared" si="9"/>
        <v>476.08266666666668</v>
      </c>
    </row>
    <row r="623" spans="1:19">
      <c r="A623">
        <f>YEAR(workdata!A622)</f>
        <v>2024</v>
      </c>
      <c r="B623">
        <v>6</v>
      </c>
      <c r="C623">
        <f>DAY(workdata!A622)</f>
        <v>26</v>
      </c>
      <c r="D623" s="3">
        <v>25.7083333333333</v>
      </c>
      <c r="E623">
        <v>458.291</v>
      </c>
      <c r="F623">
        <v>453.88600000000002</v>
      </c>
      <c r="G623">
        <v>461.58300000000003</v>
      </c>
      <c r="H623">
        <v>2109.7849999999999</v>
      </c>
      <c r="I623">
        <v>2119.3809999999999</v>
      </c>
      <c r="J623">
        <v>2224.8180000000002</v>
      </c>
      <c r="K623">
        <v>2191.1080000000002</v>
      </c>
      <c r="L623">
        <v>2194.9</v>
      </c>
      <c r="M623">
        <v>2162.0360000000001</v>
      </c>
      <c r="N623">
        <v>2175.73</v>
      </c>
      <c r="O623">
        <v>2135.0909999999999</v>
      </c>
      <c r="P623">
        <v>2226.098</v>
      </c>
      <c r="Q623">
        <v>2194.511</v>
      </c>
      <c r="R623">
        <v>2238.3530000000001</v>
      </c>
      <c r="S623">
        <f t="shared" si="9"/>
        <v>457.92</v>
      </c>
    </row>
    <row r="624" spans="1:19">
      <c r="A624">
        <f>YEAR(workdata!A623)</f>
        <v>2024</v>
      </c>
      <c r="B624">
        <v>6</v>
      </c>
      <c r="C624">
        <f>DAY(workdata!A623)</f>
        <v>26</v>
      </c>
      <c r="D624" s="4">
        <v>25.75</v>
      </c>
      <c r="E624">
        <v>268.11900000000003</v>
      </c>
      <c r="F624">
        <v>271.44900000000001</v>
      </c>
      <c r="G624">
        <v>250.74600000000001</v>
      </c>
      <c r="H624">
        <v>1258.3340000000001</v>
      </c>
      <c r="I624">
        <v>1279.4159999999999</v>
      </c>
      <c r="J624">
        <v>1298.3230000000001</v>
      </c>
      <c r="K624">
        <v>1334.99</v>
      </c>
      <c r="L624">
        <v>1329.8420000000001</v>
      </c>
      <c r="M624">
        <v>1351.509</v>
      </c>
      <c r="N624">
        <v>1383.1510000000001</v>
      </c>
      <c r="O624">
        <v>1266.8579999999999</v>
      </c>
      <c r="P624">
        <v>1303.239</v>
      </c>
      <c r="Q624">
        <v>1245.0350000000001</v>
      </c>
      <c r="R624">
        <v>1272.0239999999999</v>
      </c>
      <c r="S624">
        <f t="shared" si="9"/>
        <v>263.43799999999999</v>
      </c>
    </row>
    <row r="625" spans="1:19">
      <c r="A625">
        <f>YEAR(workdata!A624)</f>
        <v>2024</v>
      </c>
      <c r="B625">
        <v>6</v>
      </c>
      <c r="C625">
        <f>DAY(workdata!A624)</f>
        <v>26</v>
      </c>
      <c r="D625" s="3">
        <v>25.7916666666667</v>
      </c>
      <c r="E625">
        <v>659.62900000000002</v>
      </c>
      <c r="F625">
        <v>658.57600000000002</v>
      </c>
      <c r="G625">
        <v>634.24800000000005</v>
      </c>
      <c r="H625">
        <v>2849.489</v>
      </c>
      <c r="I625">
        <v>2855.4279999999999</v>
      </c>
      <c r="J625">
        <v>2965.1610000000001</v>
      </c>
      <c r="K625">
        <v>2963.6089999999999</v>
      </c>
      <c r="L625">
        <v>2956.741</v>
      </c>
      <c r="M625">
        <v>2950.1489999999999</v>
      </c>
      <c r="N625">
        <v>2978.491</v>
      </c>
      <c r="O625">
        <v>2872.62</v>
      </c>
      <c r="P625">
        <v>2939.1869999999999</v>
      </c>
      <c r="Q625">
        <v>2841.5680000000002</v>
      </c>
      <c r="R625">
        <v>2867.989</v>
      </c>
      <c r="S625">
        <f t="shared" si="9"/>
        <v>650.8176666666667</v>
      </c>
    </row>
    <row r="626" spans="1:19">
      <c r="A626">
        <f>YEAR(workdata!A625)</f>
        <v>2024</v>
      </c>
      <c r="B626">
        <v>6</v>
      </c>
      <c r="C626">
        <f>DAY(workdata!A625)</f>
        <v>26</v>
      </c>
      <c r="D626" s="4">
        <v>25.8333333333333</v>
      </c>
      <c r="E626">
        <v>451.80099999999999</v>
      </c>
      <c r="F626">
        <v>481.71899999999999</v>
      </c>
      <c r="G626">
        <v>472.78699999999998</v>
      </c>
      <c r="H626">
        <v>1872.421</v>
      </c>
      <c r="I626">
        <v>1901.078</v>
      </c>
      <c r="J626">
        <v>2008.808</v>
      </c>
      <c r="K626">
        <v>1959.5530000000001</v>
      </c>
      <c r="L626">
        <v>2013.2550000000001</v>
      </c>
      <c r="M626">
        <v>1942.6089999999999</v>
      </c>
      <c r="N626">
        <v>1969.2809999999999</v>
      </c>
      <c r="O626">
        <v>2004.673</v>
      </c>
      <c r="P626">
        <v>1991.634</v>
      </c>
      <c r="Q626">
        <v>1945.691</v>
      </c>
      <c r="R626">
        <v>1962.799</v>
      </c>
      <c r="S626">
        <f t="shared" si="9"/>
        <v>468.76900000000001</v>
      </c>
    </row>
    <row r="627" spans="1:19">
      <c r="A627">
        <f>YEAR(workdata!A626)</f>
        <v>2024</v>
      </c>
      <c r="B627">
        <v>6</v>
      </c>
      <c r="C627">
        <f>DAY(workdata!A626)</f>
        <v>26</v>
      </c>
      <c r="D627" s="3">
        <v>25.875</v>
      </c>
      <c r="E627">
        <v>71.027000000000001</v>
      </c>
      <c r="F627">
        <v>78.090999999999994</v>
      </c>
      <c r="G627">
        <v>70.941999999999993</v>
      </c>
      <c r="H627">
        <v>271.88099999999997</v>
      </c>
      <c r="I627">
        <v>262.899</v>
      </c>
      <c r="J627">
        <v>297.49599999999998</v>
      </c>
      <c r="K627">
        <v>300.72899999999998</v>
      </c>
      <c r="L627">
        <v>303.77600000000001</v>
      </c>
      <c r="M627">
        <v>277.83300000000003</v>
      </c>
      <c r="N627">
        <v>279.988</v>
      </c>
      <c r="O627">
        <v>289.02699999999999</v>
      </c>
      <c r="P627">
        <v>287.80900000000003</v>
      </c>
      <c r="Q627">
        <v>274.39100000000002</v>
      </c>
      <c r="R627">
        <v>272.72300000000001</v>
      </c>
      <c r="S627">
        <f t="shared" si="9"/>
        <v>73.353333333333339</v>
      </c>
    </row>
    <row r="628" spans="1:19">
      <c r="A628">
        <f>YEAR(workdata!A627)</f>
        <v>2024</v>
      </c>
      <c r="B628">
        <v>6</v>
      </c>
      <c r="C628">
        <f>DAY(workdata!A627)</f>
        <v>26</v>
      </c>
      <c r="D628" s="4">
        <v>25.9166666666667</v>
      </c>
      <c r="E628">
        <v>8.1000000000000003E-2</v>
      </c>
      <c r="F628">
        <v>0.13800000000000001</v>
      </c>
      <c r="G628">
        <v>0.10100000000000001</v>
      </c>
      <c r="H628">
        <v>-0.86099999999999999</v>
      </c>
      <c r="I628">
        <v>-0.85</v>
      </c>
      <c r="J628">
        <v>-1.915</v>
      </c>
      <c r="K628">
        <v>-0.97099999999999997</v>
      </c>
      <c r="L628">
        <v>-0.94299999999999995</v>
      </c>
      <c r="M628">
        <v>-1.579</v>
      </c>
      <c r="N628">
        <v>-0.9</v>
      </c>
      <c r="O628">
        <v>-1.252</v>
      </c>
      <c r="P628">
        <v>-0.98199999999999998</v>
      </c>
      <c r="Q628">
        <v>-1.514</v>
      </c>
      <c r="R628">
        <v>-0.94</v>
      </c>
      <c r="S628">
        <f t="shared" si="9"/>
        <v>0.10666666666666669</v>
      </c>
    </row>
    <row r="629" spans="1:19">
      <c r="A629">
        <f>YEAR(workdata!A628)</f>
        <v>2024</v>
      </c>
      <c r="B629">
        <v>6</v>
      </c>
      <c r="C629">
        <f>DAY(workdata!A628)</f>
        <v>26</v>
      </c>
      <c r="D629" s="3">
        <v>25.9583333333333</v>
      </c>
      <c r="E629">
        <v>-0.152</v>
      </c>
      <c r="F629">
        <v>8.0000000000000002E-3</v>
      </c>
      <c r="G629">
        <v>3.0000000000000001E-3</v>
      </c>
      <c r="H629">
        <v>0</v>
      </c>
      <c r="I629">
        <v>0</v>
      </c>
      <c r="J629">
        <v>-0.24099999999999999</v>
      </c>
      <c r="K629">
        <v>0</v>
      </c>
      <c r="L629">
        <v>0</v>
      </c>
      <c r="M629">
        <v>0</v>
      </c>
      <c r="N629">
        <v>0</v>
      </c>
      <c r="O629">
        <v>-8.7999999999999995E-2</v>
      </c>
      <c r="P629">
        <v>0</v>
      </c>
      <c r="Q629">
        <v>0</v>
      </c>
      <c r="R629">
        <v>0</v>
      </c>
      <c r="S629">
        <f t="shared" si="9"/>
        <v>-4.6999999999999993E-2</v>
      </c>
    </row>
    <row r="630" spans="1:19">
      <c r="A630">
        <f>YEAR(workdata!A629)</f>
        <v>2024</v>
      </c>
      <c r="B630">
        <v>6</v>
      </c>
      <c r="C630">
        <f>DAY(workdata!A629)</f>
        <v>27</v>
      </c>
      <c r="D630" s="4">
        <v>26</v>
      </c>
      <c r="E630">
        <v>0.432</v>
      </c>
      <c r="F630">
        <v>0.57599999999999996</v>
      </c>
      <c r="G630">
        <v>0.28699999999999998</v>
      </c>
      <c r="H630">
        <v>-0.24</v>
      </c>
      <c r="I630">
        <v>-0.29099999999999998</v>
      </c>
      <c r="J630">
        <v>0</v>
      </c>
      <c r="K630">
        <v>-0.182</v>
      </c>
      <c r="L630">
        <v>-0.30099999999999999</v>
      </c>
      <c r="M630">
        <v>-0.26100000000000001</v>
      </c>
      <c r="N630">
        <v>-0.215</v>
      </c>
      <c r="O630">
        <v>-0.10199999999999999</v>
      </c>
      <c r="P630">
        <v>-0.26300000000000001</v>
      </c>
      <c r="Q630">
        <v>-0.34699999999999998</v>
      </c>
      <c r="R630">
        <v>-0.215</v>
      </c>
      <c r="S630">
        <f t="shared" si="9"/>
        <v>0.43166666666666664</v>
      </c>
    </row>
    <row r="631" spans="1:19">
      <c r="A631">
        <f>YEAR(workdata!A630)</f>
        <v>2024</v>
      </c>
      <c r="B631">
        <v>6</v>
      </c>
      <c r="C631">
        <f>DAY(workdata!A630)</f>
        <v>27</v>
      </c>
      <c r="D631" s="3">
        <v>26.0416666666667</v>
      </c>
      <c r="E631">
        <v>-0.28799999999999998</v>
      </c>
      <c r="F631">
        <v>-0.20300000000000001</v>
      </c>
      <c r="G631">
        <v>-0.33</v>
      </c>
      <c r="H631">
        <v>0</v>
      </c>
      <c r="I631">
        <v>0</v>
      </c>
      <c r="J631">
        <v>-0.34699999999999998</v>
      </c>
      <c r="K631">
        <v>-0.35</v>
      </c>
      <c r="L631">
        <v>-3.1E-2</v>
      </c>
      <c r="M631">
        <v>-0.39100000000000001</v>
      </c>
      <c r="N631">
        <v>-0.34899999999999998</v>
      </c>
      <c r="O631">
        <v>-0.308</v>
      </c>
      <c r="P631">
        <v>0</v>
      </c>
      <c r="Q631">
        <v>0</v>
      </c>
      <c r="R631">
        <v>-0.34100000000000003</v>
      </c>
      <c r="S631">
        <f t="shared" si="9"/>
        <v>-0.27366666666666667</v>
      </c>
    </row>
    <row r="632" spans="1:19">
      <c r="A632">
        <f>YEAR(workdata!A631)</f>
        <v>2024</v>
      </c>
      <c r="B632">
        <v>6</v>
      </c>
      <c r="C632">
        <f>DAY(workdata!A631)</f>
        <v>27</v>
      </c>
      <c r="D632" s="4">
        <v>26.0833333333333</v>
      </c>
      <c r="E632">
        <v>-9.2999999999999999E-2</v>
      </c>
      <c r="F632">
        <v>-9.2999999999999999E-2</v>
      </c>
      <c r="G632">
        <v>-4.7E-2</v>
      </c>
      <c r="H632">
        <v>-0.41699999999999998</v>
      </c>
      <c r="I632">
        <v>-0.29899999999999999</v>
      </c>
      <c r="J632">
        <v>-0.48399999999999999</v>
      </c>
      <c r="K632">
        <v>-0.111</v>
      </c>
      <c r="L632">
        <v>-0.34100000000000003</v>
      </c>
      <c r="M632">
        <v>-0.49</v>
      </c>
      <c r="N632">
        <v>-0.41699999999999998</v>
      </c>
      <c r="O632">
        <v>-0.47499999999999998</v>
      </c>
      <c r="P632">
        <v>-0.34899999999999998</v>
      </c>
      <c r="Q632">
        <v>-0.248</v>
      </c>
      <c r="R632">
        <v>0</v>
      </c>
      <c r="S632">
        <f t="shared" si="9"/>
        <v>-7.7666666666666662E-2</v>
      </c>
    </row>
    <row r="633" spans="1:19">
      <c r="A633">
        <f>YEAR(workdata!A632)</f>
        <v>2024</v>
      </c>
      <c r="B633">
        <v>6</v>
      </c>
      <c r="C633">
        <f>DAY(workdata!A632)</f>
        <v>27</v>
      </c>
      <c r="D633" s="3">
        <v>26.125</v>
      </c>
      <c r="E633">
        <v>-0.253</v>
      </c>
      <c r="F633">
        <v>-0.22900000000000001</v>
      </c>
      <c r="G633">
        <v>-0.28999999999999998</v>
      </c>
      <c r="H633">
        <v>0</v>
      </c>
      <c r="I633">
        <v>-0.40799999999999997</v>
      </c>
      <c r="J633">
        <v>-0.53400000000000003</v>
      </c>
      <c r="K633">
        <v>-0.315</v>
      </c>
      <c r="L633">
        <v>-0.44700000000000001</v>
      </c>
      <c r="M633">
        <v>0</v>
      </c>
      <c r="N633">
        <v>-0.51800000000000002</v>
      </c>
      <c r="O633">
        <v>0</v>
      </c>
      <c r="P633">
        <v>-0.46700000000000003</v>
      </c>
      <c r="Q633">
        <v>-0.31900000000000001</v>
      </c>
      <c r="R633">
        <v>-0.42199999999999999</v>
      </c>
      <c r="S633">
        <f t="shared" si="9"/>
        <v>-0.25733333333333336</v>
      </c>
    </row>
    <row r="634" spans="1:19">
      <c r="A634">
        <f>YEAR(workdata!A633)</f>
        <v>2024</v>
      </c>
      <c r="B634">
        <v>6</v>
      </c>
      <c r="C634">
        <f>DAY(workdata!A633)</f>
        <v>27</v>
      </c>
      <c r="D634" s="4">
        <v>26.1666666666667</v>
      </c>
      <c r="E634">
        <v>-0.23699999999999999</v>
      </c>
      <c r="F634">
        <v>-0.16700000000000001</v>
      </c>
      <c r="G634">
        <v>-0.26200000000000001</v>
      </c>
      <c r="H634">
        <v>-0.51700000000000002</v>
      </c>
      <c r="I634">
        <v>0</v>
      </c>
      <c r="J634">
        <v>-0.60899999999999999</v>
      </c>
      <c r="K634">
        <v>-0.49</v>
      </c>
      <c r="L634">
        <v>-3.0000000000000001E-3</v>
      </c>
      <c r="M634">
        <v>-2.21</v>
      </c>
      <c r="N634">
        <v>-9.0999999999999998E-2</v>
      </c>
      <c r="O634">
        <v>-0.501</v>
      </c>
      <c r="P634">
        <v>0</v>
      </c>
      <c r="Q634">
        <v>-0.38400000000000001</v>
      </c>
      <c r="R634">
        <v>-0.52600000000000002</v>
      </c>
      <c r="S634">
        <f t="shared" si="9"/>
        <v>-0.222</v>
      </c>
    </row>
    <row r="635" spans="1:19">
      <c r="A635">
        <f>YEAR(workdata!A634)</f>
        <v>2024</v>
      </c>
      <c r="B635">
        <v>6</v>
      </c>
      <c r="C635">
        <f>DAY(workdata!A634)</f>
        <v>27</v>
      </c>
      <c r="D635" s="3">
        <v>26.2083333333333</v>
      </c>
      <c r="E635">
        <v>-0.13700000000000001</v>
      </c>
      <c r="F635">
        <v>-0.156</v>
      </c>
      <c r="G635">
        <v>-0.123</v>
      </c>
      <c r="H635">
        <v>-0.626</v>
      </c>
      <c r="I635">
        <v>-0.45800000000000002</v>
      </c>
      <c r="J635">
        <v>-0.36499999999999999</v>
      </c>
      <c r="K635">
        <v>-0.58399999999999996</v>
      </c>
      <c r="L635">
        <v>-0.5</v>
      </c>
      <c r="M635">
        <v>-0.78300000000000003</v>
      </c>
      <c r="N635">
        <v>-0.51800000000000002</v>
      </c>
      <c r="O635">
        <v>-0.59299999999999997</v>
      </c>
      <c r="P635">
        <v>-0.55600000000000005</v>
      </c>
      <c r="Q635">
        <v>-0.3</v>
      </c>
      <c r="R635">
        <v>-0.61899999999999999</v>
      </c>
      <c r="S635">
        <f t="shared" si="9"/>
        <v>-0.13866666666666669</v>
      </c>
    </row>
    <row r="636" spans="1:19">
      <c r="A636">
        <f>YEAR(workdata!A635)</f>
        <v>2024</v>
      </c>
      <c r="B636">
        <v>6</v>
      </c>
      <c r="C636">
        <f>DAY(workdata!A635)</f>
        <v>27</v>
      </c>
      <c r="D636" s="4">
        <v>26.25</v>
      </c>
      <c r="E636">
        <v>0.05</v>
      </c>
      <c r="F636">
        <v>3.6999999999999998E-2</v>
      </c>
      <c r="G636">
        <v>8.6999999999999994E-2</v>
      </c>
      <c r="H636">
        <v>-1.1990000000000001</v>
      </c>
      <c r="I636">
        <v>-1.8420000000000001</v>
      </c>
      <c r="J636">
        <v>-1.5389999999999999</v>
      </c>
      <c r="K636">
        <v>-1.423</v>
      </c>
      <c r="L636">
        <v>-1.7929999999999999</v>
      </c>
      <c r="M636">
        <v>-0.441</v>
      </c>
      <c r="N636">
        <v>-1.843</v>
      </c>
      <c r="O636">
        <v>-1.532</v>
      </c>
      <c r="P636">
        <v>-1.8859999999999999</v>
      </c>
      <c r="Q636">
        <v>-1.32</v>
      </c>
      <c r="R636">
        <v>-1.4670000000000001</v>
      </c>
      <c r="S636">
        <f t="shared" si="9"/>
        <v>5.7999999999999996E-2</v>
      </c>
    </row>
    <row r="637" spans="1:19">
      <c r="A637">
        <f>YEAR(workdata!A636)</f>
        <v>2024</v>
      </c>
      <c r="B637">
        <v>6</v>
      </c>
      <c r="C637">
        <f>DAY(workdata!A636)</f>
        <v>27</v>
      </c>
      <c r="D637" s="3">
        <v>26.2916666666667</v>
      </c>
      <c r="E637">
        <v>28.398</v>
      </c>
      <c r="F637">
        <v>27.616</v>
      </c>
      <c r="G637">
        <v>27.651</v>
      </c>
      <c r="H637">
        <v>112.782</v>
      </c>
      <c r="I637">
        <v>114.03400000000001</v>
      </c>
      <c r="J637">
        <v>117.911</v>
      </c>
      <c r="K637">
        <v>119.15300000000001</v>
      </c>
      <c r="L637">
        <v>118.88500000000001</v>
      </c>
      <c r="M637">
        <v>113.00700000000001</v>
      </c>
      <c r="N637">
        <v>118.715</v>
      </c>
      <c r="O637">
        <v>113.46</v>
      </c>
      <c r="P637">
        <v>117.61499999999999</v>
      </c>
      <c r="Q637">
        <v>115.22799999999999</v>
      </c>
      <c r="R637">
        <v>117.185</v>
      </c>
      <c r="S637">
        <f t="shared" si="9"/>
        <v>27.888333333333332</v>
      </c>
    </row>
    <row r="638" spans="1:19">
      <c r="A638">
        <f>YEAR(workdata!A637)</f>
        <v>2024</v>
      </c>
      <c r="B638">
        <v>6</v>
      </c>
      <c r="C638">
        <f>DAY(workdata!A637)</f>
        <v>27</v>
      </c>
      <c r="D638" s="4">
        <v>26.3333333333333</v>
      </c>
      <c r="E638">
        <v>61.646000000000001</v>
      </c>
      <c r="F638">
        <v>56.718000000000004</v>
      </c>
      <c r="G638">
        <v>58.058999999999997</v>
      </c>
      <c r="H638">
        <v>274.33199999999999</v>
      </c>
      <c r="I638">
        <v>277.40199999999999</v>
      </c>
      <c r="J638">
        <v>284.50599999999997</v>
      </c>
      <c r="K638">
        <v>288.56200000000001</v>
      </c>
      <c r="L638">
        <v>285.815</v>
      </c>
      <c r="M638">
        <v>284.08199999999999</v>
      </c>
      <c r="N638">
        <v>286.46199999999999</v>
      </c>
      <c r="O638">
        <v>270.90800000000002</v>
      </c>
      <c r="P638">
        <v>281.11599999999999</v>
      </c>
      <c r="Q638">
        <v>274.51400000000001</v>
      </c>
      <c r="R638">
        <v>276.82600000000002</v>
      </c>
      <c r="S638">
        <f t="shared" si="9"/>
        <v>58.80766666666667</v>
      </c>
    </row>
    <row r="639" spans="1:19">
      <c r="A639">
        <f>YEAR(workdata!A638)</f>
        <v>2024</v>
      </c>
      <c r="B639">
        <v>6</v>
      </c>
      <c r="C639">
        <f>DAY(workdata!A638)</f>
        <v>27</v>
      </c>
      <c r="D639" s="3">
        <v>26.375</v>
      </c>
      <c r="E639">
        <v>11.868</v>
      </c>
      <c r="F639">
        <v>10.648999999999999</v>
      </c>
      <c r="G639">
        <v>11.119</v>
      </c>
      <c r="H639">
        <v>45.655999999999999</v>
      </c>
      <c r="I639">
        <v>45.91</v>
      </c>
      <c r="J639">
        <v>47.328000000000003</v>
      </c>
      <c r="K639">
        <v>48.72</v>
      </c>
      <c r="L639">
        <v>47.965000000000003</v>
      </c>
      <c r="M639">
        <v>46.478999999999999</v>
      </c>
      <c r="N639">
        <v>48.116</v>
      </c>
      <c r="O639">
        <v>44.488</v>
      </c>
      <c r="P639">
        <v>46.692</v>
      </c>
      <c r="Q639">
        <v>45.838999999999999</v>
      </c>
      <c r="R639">
        <v>44.762999999999998</v>
      </c>
      <c r="S639">
        <f t="shared" si="9"/>
        <v>11.211999999999998</v>
      </c>
    </row>
    <row r="640" spans="1:19">
      <c r="A640">
        <f>YEAR(workdata!A639)</f>
        <v>2024</v>
      </c>
      <c r="B640">
        <v>6</v>
      </c>
      <c r="C640">
        <f>DAY(workdata!A639)</f>
        <v>27</v>
      </c>
      <c r="D640" s="4">
        <v>26.4166666666667</v>
      </c>
      <c r="E640">
        <v>49.555999999999997</v>
      </c>
      <c r="F640">
        <v>44.753999999999998</v>
      </c>
      <c r="G640">
        <v>50.375</v>
      </c>
      <c r="H640">
        <v>219.33799999999999</v>
      </c>
      <c r="I640">
        <v>223.09800000000001</v>
      </c>
      <c r="J640">
        <v>232.04900000000001</v>
      </c>
      <c r="K640">
        <v>231.495</v>
      </c>
      <c r="L640">
        <v>233.422</v>
      </c>
      <c r="M640">
        <v>220.81399999999999</v>
      </c>
      <c r="N640">
        <v>231.35900000000001</v>
      </c>
      <c r="O640">
        <v>227.114</v>
      </c>
      <c r="P640">
        <v>238.71600000000001</v>
      </c>
      <c r="Q640">
        <v>240.30099999999999</v>
      </c>
      <c r="R640">
        <v>243.62299999999999</v>
      </c>
      <c r="S640">
        <f t="shared" si="9"/>
        <v>48.228333333333332</v>
      </c>
    </row>
    <row r="641" spans="1:19">
      <c r="A641">
        <f>YEAR(workdata!A640)</f>
        <v>2024</v>
      </c>
      <c r="B641">
        <v>6</v>
      </c>
      <c r="C641">
        <f>DAY(workdata!A640)</f>
        <v>27</v>
      </c>
      <c r="D641" s="3">
        <v>26.4583333333333</v>
      </c>
      <c r="E641">
        <v>560.40300000000002</v>
      </c>
      <c r="F641">
        <v>518.69000000000005</v>
      </c>
      <c r="G641">
        <v>555.42999999999995</v>
      </c>
      <c r="H641">
        <v>2493.0169999999998</v>
      </c>
      <c r="I641">
        <v>2488.2199999999998</v>
      </c>
      <c r="J641">
        <v>2573.9490000000001</v>
      </c>
      <c r="K641">
        <v>2523.422</v>
      </c>
      <c r="L641">
        <v>2521.2869999999998</v>
      </c>
      <c r="M641">
        <v>2417.029</v>
      </c>
      <c r="N641">
        <v>2468.576</v>
      </c>
      <c r="O641">
        <v>2446.3209999999999</v>
      </c>
      <c r="P641">
        <v>2541.0749999999998</v>
      </c>
      <c r="Q641">
        <v>2536.6950000000002</v>
      </c>
      <c r="R641">
        <v>2559.5230000000001</v>
      </c>
      <c r="S641">
        <f t="shared" si="9"/>
        <v>544.84100000000001</v>
      </c>
    </row>
    <row r="642" spans="1:19">
      <c r="A642">
        <f>YEAR(workdata!A641)</f>
        <v>2024</v>
      </c>
      <c r="B642">
        <v>6</v>
      </c>
      <c r="C642">
        <f>DAY(workdata!A641)</f>
        <v>27</v>
      </c>
      <c r="D642" s="4">
        <v>26.5</v>
      </c>
      <c r="E642">
        <v>862.30200000000002</v>
      </c>
      <c r="F642">
        <v>820.21799999999996</v>
      </c>
      <c r="G642">
        <v>852.88599999999997</v>
      </c>
      <c r="H642">
        <v>3706.7840000000001</v>
      </c>
      <c r="I642">
        <v>3681.8919999999998</v>
      </c>
      <c r="J642">
        <v>3751.9340000000002</v>
      </c>
      <c r="K642">
        <v>3675.4119999999998</v>
      </c>
      <c r="L642">
        <v>3665.991</v>
      </c>
      <c r="M642">
        <v>3574.683</v>
      </c>
      <c r="N642">
        <v>3548.373</v>
      </c>
      <c r="O642">
        <v>3607.5990000000002</v>
      </c>
      <c r="P642">
        <v>3670.7</v>
      </c>
      <c r="Q642">
        <v>3687.0680000000002</v>
      </c>
      <c r="R642">
        <v>3684.1709999999998</v>
      </c>
      <c r="S642">
        <f t="shared" si="9"/>
        <v>845.13533333333328</v>
      </c>
    </row>
    <row r="643" spans="1:19">
      <c r="A643">
        <f>YEAR(workdata!A642)</f>
        <v>2024</v>
      </c>
      <c r="B643">
        <v>6</v>
      </c>
      <c r="C643">
        <f>DAY(workdata!A642)</f>
        <v>27</v>
      </c>
      <c r="D643" s="3">
        <v>26.5416666666667</v>
      </c>
      <c r="E643">
        <v>752.44500000000005</v>
      </c>
      <c r="F643">
        <v>739.92100000000005</v>
      </c>
      <c r="G643">
        <v>762.73299999999995</v>
      </c>
      <c r="H643">
        <v>3257.9639999999999</v>
      </c>
      <c r="I643">
        <v>3305.8409999999999</v>
      </c>
      <c r="J643">
        <v>3377.1860000000001</v>
      </c>
      <c r="K643">
        <v>3407.91</v>
      </c>
      <c r="L643">
        <v>3393.6869999999999</v>
      </c>
      <c r="M643">
        <v>3427.31</v>
      </c>
      <c r="N643">
        <v>3476.5349999999999</v>
      </c>
      <c r="O643">
        <v>3309.4070000000002</v>
      </c>
      <c r="P643">
        <v>3410.152</v>
      </c>
      <c r="Q643">
        <v>3354.1849999999999</v>
      </c>
      <c r="R643">
        <v>3411.8090000000002</v>
      </c>
      <c r="S643">
        <f t="shared" si="9"/>
        <v>751.69966666666676</v>
      </c>
    </row>
    <row r="644" spans="1:19">
      <c r="A644">
        <f>YEAR(workdata!A643)</f>
        <v>2024</v>
      </c>
      <c r="B644">
        <v>6</v>
      </c>
      <c r="C644">
        <f>DAY(workdata!A643)</f>
        <v>27</v>
      </c>
      <c r="D644" s="4">
        <v>26.5833333333333</v>
      </c>
      <c r="E644">
        <v>705.245</v>
      </c>
      <c r="F644">
        <v>679.94600000000003</v>
      </c>
      <c r="G644">
        <v>705.66700000000003</v>
      </c>
      <c r="H644">
        <v>981.61300000000006</v>
      </c>
      <c r="I644">
        <v>1014.385</v>
      </c>
      <c r="J644">
        <v>3287.95</v>
      </c>
      <c r="K644">
        <v>3265.3829999999998</v>
      </c>
      <c r="L644">
        <v>3250.0749999999998</v>
      </c>
      <c r="M644">
        <v>3241.9650000000001</v>
      </c>
      <c r="N644">
        <v>3283.5720000000001</v>
      </c>
      <c r="O644">
        <v>3142.9279999999999</v>
      </c>
      <c r="P644">
        <v>3263.1559999999999</v>
      </c>
      <c r="Q644">
        <v>3218.0160000000001</v>
      </c>
      <c r="R644">
        <v>3266.3890000000001</v>
      </c>
      <c r="S644">
        <f t="shared" si="9"/>
        <v>696.95266666666669</v>
      </c>
    </row>
    <row r="645" spans="1:19">
      <c r="A645">
        <f>YEAR(workdata!A644)</f>
        <v>2024</v>
      </c>
      <c r="B645">
        <v>6</v>
      </c>
      <c r="C645">
        <f>DAY(workdata!A644)</f>
        <v>27</v>
      </c>
      <c r="D645" s="3">
        <v>26.625</v>
      </c>
      <c r="E645">
        <v>918.46799999999996</v>
      </c>
      <c r="F645">
        <v>902.04600000000005</v>
      </c>
      <c r="G645">
        <v>915.50599999999997</v>
      </c>
      <c r="H645">
        <v>0</v>
      </c>
      <c r="I645">
        <v>0</v>
      </c>
      <c r="J645">
        <v>4031.0729999999999</v>
      </c>
      <c r="K645">
        <v>4041.6460000000002</v>
      </c>
      <c r="L645">
        <v>4003.7420000000002</v>
      </c>
      <c r="M645">
        <v>4035.0149999999999</v>
      </c>
      <c r="N645">
        <v>4070.2240000000002</v>
      </c>
      <c r="O645">
        <v>3924.1959999999999</v>
      </c>
      <c r="P645">
        <v>4027.2339999999999</v>
      </c>
      <c r="Q645">
        <v>3929.3969999999999</v>
      </c>
      <c r="R645">
        <v>3962.95</v>
      </c>
      <c r="S645">
        <f t="shared" si="9"/>
        <v>912.00666666666666</v>
      </c>
    </row>
    <row r="646" spans="1:19">
      <c r="A646">
        <f>YEAR(workdata!A645)</f>
        <v>2024</v>
      </c>
      <c r="B646">
        <v>6</v>
      </c>
      <c r="C646">
        <f>DAY(workdata!A645)</f>
        <v>27</v>
      </c>
      <c r="D646" s="4">
        <v>26.6666666666667</v>
      </c>
      <c r="E646">
        <v>939.06600000000003</v>
      </c>
      <c r="F646">
        <v>923.26800000000003</v>
      </c>
      <c r="G646">
        <v>934.86300000000006</v>
      </c>
      <c r="H646">
        <v>0</v>
      </c>
      <c r="I646">
        <v>0</v>
      </c>
      <c r="J646">
        <v>4105.8599999999997</v>
      </c>
      <c r="K646">
        <v>4131.0680000000002</v>
      </c>
      <c r="L646">
        <v>4004.9340000000002</v>
      </c>
      <c r="M646">
        <v>4109.8530000000001</v>
      </c>
      <c r="N646">
        <v>4170.2700000000004</v>
      </c>
      <c r="O646">
        <v>3956.93</v>
      </c>
      <c r="P646">
        <v>4092.55</v>
      </c>
      <c r="Q646">
        <v>4030.13</v>
      </c>
      <c r="R646">
        <v>4098.72</v>
      </c>
      <c r="S646">
        <f t="shared" si="9"/>
        <v>932.399</v>
      </c>
    </row>
    <row r="647" spans="1:19">
      <c r="A647">
        <f>YEAR(workdata!A646)</f>
        <v>2024</v>
      </c>
      <c r="B647">
        <v>6</v>
      </c>
      <c r="C647">
        <f>DAY(workdata!A646)</f>
        <v>27</v>
      </c>
      <c r="D647" s="3">
        <v>26.7083333333333</v>
      </c>
      <c r="E647">
        <v>691.69600000000003</v>
      </c>
      <c r="F647">
        <v>693.28899999999999</v>
      </c>
      <c r="G647">
        <v>716.77</v>
      </c>
      <c r="H647">
        <v>0</v>
      </c>
      <c r="I647">
        <v>0</v>
      </c>
      <c r="J647">
        <v>3089.7910000000002</v>
      </c>
      <c r="K647">
        <v>3084.607</v>
      </c>
      <c r="L647">
        <v>3064.7</v>
      </c>
      <c r="M647">
        <v>3093.0410000000002</v>
      </c>
      <c r="N647">
        <v>3140.42</v>
      </c>
      <c r="O647">
        <v>3028.1869999999999</v>
      </c>
      <c r="P647">
        <v>3108.0540000000001</v>
      </c>
      <c r="Q647">
        <v>3092.3870000000002</v>
      </c>
      <c r="R647">
        <v>3139.884</v>
      </c>
      <c r="S647">
        <f t="shared" ref="S647:S710" si="10">AVERAGE(E647:G647)</f>
        <v>700.58500000000004</v>
      </c>
    </row>
    <row r="648" spans="1:19">
      <c r="A648">
        <f>YEAR(workdata!A647)</f>
        <v>2024</v>
      </c>
      <c r="B648">
        <v>6</v>
      </c>
      <c r="C648">
        <f>DAY(workdata!A647)</f>
        <v>27</v>
      </c>
      <c r="D648" s="4">
        <v>26.75</v>
      </c>
      <c r="E648">
        <v>160.82</v>
      </c>
      <c r="F648">
        <v>162.87299999999999</v>
      </c>
      <c r="G648">
        <v>165.53899999999999</v>
      </c>
      <c r="H648">
        <v>0</v>
      </c>
      <c r="I648">
        <v>0</v>
      </c>
      <c r="J648">
        <v>785.89700000000005</v>
      </c>
      <c r="K648">
        <v>762.10599999999999</v>
      </c>
      <c r="L648">
        <v>767.97900000000004</v>
      </c>
      <c r="M648">
        <v>740.08399999999995</v>
      </c>
      <c r="N648">
        <v>748.74900000000002</v>
      </c>
      <c r="O648">
        <v>756.75699999999995</v>
      </c>
      <c r="P648">
        <v>806.29</v>
      </c>
      <c r="Q648">
        <v>767.94</v>
      </c>
      <c r="R648">
        <v>816.45500000000004</v>
      </c>
      <c r="S648">
        <f t="shared" si="10"/>
        <v>163.07733333333331</v>
      </c>
    </row>
    <row r="649" spans="1:19">
      <c r="A649">
        <f>YEAR(workdata!A648)</f>
        <v>2024</v>
      </c>
      <c r="B649">
        <v>6</v>
      </c>
      <c r="C649">
        <f>DAY(workdata!A648)</f>
        <v>27</v>
      </c>
      <c r="D649" s="3">
        <v>26.7916666666667</v>
      </c>
      <c r="E649">
        <v>387.05</v>
      </c>
      <c r="F649">
        <v>356.726</v>
      </c>
      <c r="G649">
        <v>360.58499999999998</v>
      </c>
      <c r="H649">
        <v>0</v>
      </c>
      <c r="I649">
        <v>0</v>
      </c>
      <c r="J649">
        <v>1667.9580000000001</v>
      </c>
      <c r="K649">
        <v>1633.77</v>
      </c>
      <c r="L649">
        <v>1615.376</v>
      </c>
      <c r="M649">
        <v>1229.136</v>
      </c>
      <c r="N649">
        <v>977.48099999999999</v>
      </c>
      <c r="O649">
        <v>1591.7460000000001</v>
      </c>
      <c r="P649">
        <v>1599.018</v>
      </c>
      <c r="Q649">
        <v>1598.1469999999999</v>
      </c>
      <c r="R649">
        <v>1585.328</v>
      </c>
      <c r="S649">
        <f t="shared" si="10"/>
        <v>368.12033333333335</v>
      </c>
    </row>
    <row r="650" spans="1:19">
      <c r="A650">
        <f>YEAR(workdata!A649)</f>
        <v>2024</v>
      </c>
      <c r="B650">
        <v>6</v>
      </c>
      <c r="C650">
        <f>DAY(workdata!A649)</f>
        <v>27</v>
      </c>
      <c r="D650" s="4">
        <v>26.8333333333333</v>
      </c>
      <c r="E650">
        <v>337.17500000000001</v>
      </c>
      <c r="F650">
        <v>303.97300000000001</v>
      </c>
      <c r="G650">
        <v>300.75799999999998</v>
      </c>
      <c r="H650">
        <v>475.95600000000002</v>
      </c>
      <c r="I650">
        <v>436.06900000000002</v>
      </c>
      <c r="J650">
        <v>1267.231</v>
      </c>
      <c r="K650">
        <v>1235.4059999999999</v>
      </c>
      <c r="L650">
        <v>893.57600000000002</v>
      </c>
      <c r="M650">
        <v>985.28</v>
      </c>
      <c r="N650">
        <v>807.80100000000004</v>
      </c>
      <c r="O650">
        <v>1246.731</v>
      </c>
      <c r="P650">
        <v>1233.6849999999999</v>
      </c>
      <c r="Q650">
        <v>1214.604</v>
      </c>
      <c r="R650">
        <v>1217.413</v>
      </c>
      <c r="S650">
        <f t="shared" si="10"/>
        <v>313.96866666666665</v>
      </c>
    </row>
    <row r="651" spans="1:19">
      <c r="A651">
        <f>YEAR(workdata!A650)</f>
        <v>2024</v>
      </c>
      <c r="B651">
        <v>6</v>
      </c>
      <c r="C651">
        <f>DAY(workdata!A650)</f>
        <v>27</v>
      </c>
      <c r="D651" s="3">
        <v>26.875</v>
      </c>
      <c r="E651">
        <v>32.64</v>
      </c>
      <c r="F651">
        <v>34.805999999999997</v>
      </c>
      <c r="G651">
        <v>34.326000000000001</v>
      </c>
      <c r="H651">
        <v>120.139</v>
      </c>
      <c r="I651">
        <v>115.634</v>
      </c>
      <c r="J651">
        <v>129.381</v>
      </c>
      <c r="K651">
        <v>131.666</v>
      </c>
      <c r="L651">
        <v>51.066000000000003</v>
      </c>
      <c r="M651">
        <v>91.305999999999997</v>
      </c>
      <c r="N651">
        <v>124.282</v>
      </c>
      <c r="O651">
        <v>123.504</v>
      </c>
      <c r="P651">
        <v>126.627</v>
      </c>
      <c r="Q651">
        <v>123.26900000000001</v>
      </c>
      <c r="R651">
        <v>123.74</v>
      </c>
      <c r="S651">
        <f t="shared" si="10"/>
        <v>33.923999999999999</v>
      </c>
    </row>
    <row r="652" spans="1:19">
      <c r="A652">
        <f>YEAR(workdata!A651)</f>
        <v>2024</v>
      </c>
      <c r="B652">
        <v>6</v>
      </c>
      <c r="C652">
        <f>DAY(workdata!A651)</f>
        <v>27</v>
      </c>
      <c r="D652" s="4">
        <v>26.9166666666667</v>
      </c>
      <c r="E652">
        <v>3.1E-2</v>
      </c>
      <c r="F652">
        <v>0</v>
      </c>
      <c r="G652">
        <v>6.2E-2</v>
      </c>
      <c r="H652">
        <v>-1.0049999999999999</v>
      </c>
      <c r="I652">
        <v>-0.91800000000000004</v>
      </c>
      <c r="J652">
        <v>-1.3380000000000001</v>
      </c>
      <c r="K652">
        <v>-1.0069999999999999</v>
      </c>
      <c r="L652">
        <v>-0.99299999999999999</v>
      </c>
      <c r="M652">
        <v>-1.179</v>
      </c>
      <c r="N652">
        <v>-0.96599999999999997</v>
      </c>
      <c r="O652">
        <v>-1.141</v>
      </c>
      <c r="P652">
        <v>-1.006</v>
      </c>
      <c r="Q652">
        <v>-1.2030000000000001</v>
      </c>
      <c r="R652">
        <v>-1.232</v>
      </c>
      <c r="S652">
        <f t="shared" si="10"/>
        <v>3.1E-2</v>
      </c>
    </row>
    <row r="653" spans="1:19">
      <c r="A653">
        <f>YEAR(workdata!A652)</f>
        <v>2024</v>
      </c>
      <c r="B653">
        <v>6</v>
      </c>
      <c r="C653">
        <f>DAY(workdata!A652)</f>
        <v>27</v>
      </c>
      <c r="D653" s="3">
        <v>26.9583333333333</v>
      </c>
      <c r="E653">
        <v>-0.185</v>
      </c>
      <c r="F653">
        <v>-0.155</v>
      </c>
      <c r="G653">
        <v>-0.214</v>
      </c>
      <c r="H653">
        <v>0</v>
      </c>
      <c r="I653">
        <v>-0.38300000000000001</v>
      </c>
      <c r="J653">
        <v>-0.49199999999999999</v>
      </c>
      <c r="K653">
        <v>0</v>
      </c>
      <c r="L653">
        <v>0</v>
      </c>
      <c r="M653">
        <v>-0.186</v>
      </c>
      <c r="N653">
        <v>-0.27400000000000002</v>
      </c>
      <c r="O653">
        <v>0</v>
      </c>
      <c r="P653">
        <v>-0.10199999999999999</v>
      </c>
      <c r="Q653">
        <v>0</v>
      </c>
      <c r="R653">
        <v>-0.33</v>
      </c>
      <c r="S653">
        <f t="shared" si="10"/>
        <v>-0.18466666666666665</v>
      </c>
    </row>
    <row r="654" spans="1:19">
      <c r="A654">
        <f>YEAR(workdata!A653)</f>
        <v>2024</v>
      </c>
      <c r="B654">
        <v>6</v>
      </c>
      <c r="C654">
        <f>DAY(workdata!A653)</f>
        <v>28</v>
      </c>
      <c r="D654" s="4">
        <v>27</v>
      </c>
      <c r="E654">
        <v>-7.4999999999999997E-2</v>
      </c>
      <c r="F654">
        <v>-5.8999999999999997E-2</v>
      </c>
      <c r="G654">
        <v>-1.6E-2</v>
      </c>
      <c r="H654">
        <v>-0.61799999999999999</v>
      </c>
      <c r="I654">
        <v>-0.253</v>
      </c>
      <c r="J654">
        <v>0</v>
      </c>
      <c r="K654">
        <v>-0.41399999999999998</v>
      </c>
      <c r="L654">
        <v>-0.16500000000000001</v>
      </c>
      <c r="M654">
        <v>-0.40200000000000002</v>
      </c>
      <c r="N654">
        <v>0</v>
      </c>
      <c r="O654">
        <v>-0.39200000000000002</v>
      </c>
      <c r="P654">
        <v>-0.26400000000000001</v>
      </c>
      <c r="Q654">
        <v>-0.50900000000000001</v>
      </c>
      <c r="R654">
        <v>-0.309</v>
      </c>
      <c r="S654">
        <f t="shared" si="10"/>
        <v>-5.000000000000001E-2</v>
      </c>
    </row>
    <row r="655" spans="1:19">
      <c r="A655">
        <f>YEAR(workdata!A654)</f>
        <v>2024</v>
      </c>
      <c r="B655">
        <v>6</v>
      </c>
      <c r="C655">
        <f>DAY(workdata!A654)</f>
        <v>28</v>
      </c>
      <c r="D655" s="3">
        <v>27.0416666666667</v>
      </c>
      <c r="E655">
        <v>-0.122</v>
      </c>
      <c r="F655">
        <v>-0.10299999999999999</v>
      </c>
      <c r="G655">
        <v>-9.7000000000000003E-2</v>
      </c>
      <c r="H655">
        <v>0</v>
      </c>
      <c r="I655">
        <v>-0.28999999999999998</v>
      </c>
      <c r="J655">
        <v>-0.61299999999999999</v>
      </c>
      <c r="K655">
        <v>-0.33700000000000002</v>
      </c>
      <c r="L655">
        <v>-0.29299999999999998</v>
      </c>
      <c r="M655">
        <v>-0.61099999999999999</v>
      </c>
      <c r="N655">
        <v>-0.48399999999999999</v>
      </c>
      <c r="O655">
        <v>-0.48399999999999999</v>
      </c>
      <c r="P655">
        <v>-0.55900000000000005</v>
      </c>
      <c r="Q655">
        <v>0</v>
      </c>
      <c r="R655">
        <v>-0.22500000000000001</v>
      </c>
      <c r="S655">
        <f t="shared" si="10"/>
        <v>-0.10733333333333332</v>
      </c>
    </row>
    <row r="656" spans="1:19">
      <c r="A656">
        <f>YEAR(workdata!A655)</f>
        <v>2024</v>
      </c>
      <c r="B656">
        <v>6</v>
      </c>
      <c r="C656">
        <f>DAY(workdata!A655)</f>
        <v>28</v>
      </c>
      <c r="D656" s="4">
        <v>27.0833333333333</v>
      </c>
      <c r="E656">
        <v>-0.156</v>
      </c>
      <c r="F656">
        <v>-0.16500000000000001</v>
      </c>
      <c r="G656">
        <v>-0.193</v>
      </c>
      <c r="H656">
        <v>-0.63600000000000001</v>
      </c>
      <c r="I656">
        <v>-0.78600000000000003</v>
      </c>
      <c r="J656">
        <v>-0.55100000000000005</v>
      </c>
      <c r="K656">
        <v>-8.7999999999999995E-2</v>
      </c>
      <c r="L656">
        <v>-0.58699999999999997</v>
      </c>
      <c r="M656">
        <v>-0.65500000000000003</v>
      </c>
      <c r="N656">
        <v>-0.80200000000000005</v>
      </c>
      <c r="O656">
        <v>-0.49199999999999999</v>
      </c>
      <c r="P656">
        <v>-0.79400000000000004</v>
      </c>
      <c r="Q656">
        <v>-0.60099999999999998</v>
      </c>
      <c r="R656">
        <v>-0.67700000000000005</v>
      </c>
      <c r="S656">
        <f t="shared" si="10"/>
        <v>-0.17133333333333334</v>
      </c>
    </row>
    <row r="657" spans="1:19">
      <c r="A657">
        <f>YEAR(workdata!A656)</f>
        <v>2024</v>
      </c>
      <c r="B657">
        <v>6</v>
      </c>
      <c r="C657">
        <f>DAY(workdata!A656)</f>
        <v>28</v>
      </c>
      <c r="D657" s="3">
        <v>27.125</v>
      </c>
      <c r="E657">
        <v>-0.14399999999999999</v>
      </c>
      <c r="F657">
        <v>-0.13300000000000001</v>
      </c>
      <c r="G657">
        <v>-0.185</v>
      </c>
      <c r="H657">
        <v>-0.65200000000000002</v>
      </c>
      <c r="I657">
        <v>-0.85299999999999998</v>
      </c>
      <c r="J657">
        <v>-0.64300000000000002</v>
      </c>
      <c r="K657">
        <v>-0.46700000000000003</v>
      </c>
      <c r="L657">
        <v>-0.69699999999999995</v>
      </c>
      <c r="M657">
        <v>0</v>
      </c>
      <c r="N657">
        <v>-0.87</v>
      </c>
      <c r="O657">
        <v>-0.1</v>
      </c>
      <c r="P657">
        <v>0</v>
      </c>
      <c r="Q657">
        <v>0</v>
      </c>
      <c r="R657">
        <v>-0.94599999999999995</v>
      </c>
      <c r="S657">
        <f t="shared" si="10"/>
        <v>-0.154</v>
      </c>
    </row>
    <row r="658" spans="1:19">
      <c r="A658">
        <f>YEAR(workdata!A657)</f>
        <v>2024</v>
      </c>
      <c r="B658">
        <v>6</v>
      </c>
      <c r="C658">
        <f>DAY(workdata!A657)</f>
        <v>28</v>
      </c>
      <c r="D658" s="4">
        <v>27.1666666666667</v>
      </c>
      <c r="E658">
        <v>-0.41799999999999998</v>
      </c>
      <c r="F658">
        <v>-0.497</v>
      </c>
      <c r="G658">
        <v>-0.47599999999999998</v>
      </c>
      <c r="H658">
        <v>-0.497</v>
      </c>
      <c r="I658">
        <v>-1.2410000000000001</v>
      </c>
      <c r="J658">
        <v>-0.97399999999999998</v>
      </c>
      <c r="K658">
        <v>-0.60099999999999998</v>
      </c>
      <c r="L658">
        <v>-0.13900000000000001</v>
      </c>
      <c r="M658">
        <v>-0.71899999999999997</v>
      </c>
      <c r="N658">
        <v>-1.405</v>
      </c>
      <c r="O658">
        <v>-0.501</v>
      </c>
      <c r="P658">
        <v>-1.0880000000000001</v>
      </c>
      <c r="Q658">
        <v>-0.73199999999999998</v>
      </c>
      <c r="R658">
        <v>-1.286</v>
      </c>
      <c r="S658">
        <f t="shared" si="10"/>
        <v>-0.46366666666666667</v>
      </c>
    </row>
    <row r="659" spans="1:19">
      <c r="A659">
        <f>YEAR(workdata!A658)</f>
        <v>2024</v>
      </c>
      <c r="B659">
        <v>6</v>
      </c>
      <c r="C659">
        <f>DAY(workdata!A658)</f>
        <v>28</v>
      </c>
      <c r="D659" s="3">
        <v>27.2083333333333</v>
      </c>
      <c r="E659">
        <v>-0.30499999999999999</v>
      </c>
      <c r="F659">
        <v>-0.35499999999999998</v>
      </c>
      <c r="G659">
        <v>-0.33100000000000002</v>
      </c>
      <c r="H659">
        <v>-0.40600000000000003</v>
      </c>
      <c r="I659">
        <v>-0.316</v>
      </c>
      <c r="J659">
        <v>-0.95</v>
      </c>
      <c r="K659">
        <v>-0.87</v>
      </c>
      <c r="L659">
        <v>-0.96599999999999997</v>
      </c>
      <c r="M659">
        <v>-1.2430000000000001</v>
      </c>
      <c r="N659">
        <v>-0.29599999999999999</v>
      </c>
      <c r="O659">
        <v>-0.88600000000000001</v>
      </c>
      <c r="P659">
        <v>-1.054</v>
      </c>
      <c r="Q659">
        <v>-0.92800000000000005</v>
      </c>
      <c r="R659">
        <v>-0.35199999999999998</v>
      </c>
      <c r="S659">
        <f t="shared" si="10"/>
        <v>-0.33033333333333331</v>
      </c>
    </row>
    <row r="660" spans="1:19">
      <c r="A660">
        <f>YEAR(workdata!A659)</f>
        <v>2024</v>
      </c>
      <c r="B660">
        <v>6</v>
      </c>
      <c r="C660">
        <f>DAY(workdata!A659)</f>
        <v>28</v>
      </c>
      <c r="D660" s="4">
        <v>27.25</v>
      </c>
      <c r="E660">
        <v>0.17599999999999999</v>
      </c>
      <c r="F660">
        <v>0.34799999999999998</v>
      </c>
      <c r="G660">
        <v>0.20799999999999999</v>
      </c>
      <c r="H660">
        <v>-1.56</v>
      </c>
      <c r="I660">
        <v>-1.532</v>
      </c>
      <c r="J660">
        <v>-0.75600000000000001</v>
      </c>
      <c r="K660">
        <v>-0.75700000000000001</v>
      </c>
      <c r="L660">
        <v>-1.1890000000000001</v>
      </c>
      <c r="M660">
        <v>-0.98799999999999999</v>
      </c>
      <c r="N660">
        <v>-1.5620000000000001</v>
      </c>
      <c r="O660">
        <v>-1.34</v>
      </c>
      <c r="P660">
        <v>-0.77700000000000002</v>
      </c>
      <c r="Q660">
        <v>-0.76100000000000001</v>
      </c>
      <c r="R660">
        <v>-1.589</v>
      </c>
      <c r="S660">
        <f t="shared" si="10"/>
        <v>0.24399999999999999</v>
      </c>
    </row>
    <row r="661" spans="1:19">
      <c r="A661">
        <f>YEAR(workdata!A660)</f>
        <v>2024</v>
      </c>
      <c r="B661">
        <v>6</v>
      </c>
      <c r="C661">
        <f>DAY(workdata!A660)</f>
        <v>28</v>
      </c>
      <c r="D661" s="3">
        <v>27.2916666666667</v>
      </c>
      <c r="E661">
        <v>7.2880000000000003</v>
      </c>
      <c r="F661">
        <v>6.9189999999999996</v>
      </c>
      <c r="G661">
        <v>7.0380000000000003</v>
      </c>
      <c r="H661">
        <v>15.645</v>
      </c>
      <c r="I661">
        <v>15.478</v>
      </c>
      <c r="J661">
        <v>16.422000000000001</v>
      </c>
      <c r="K661">
        <v>16.518999999999998</v>
      </c>
      <c r="L661">
        <v>16.358000000000001</v>
      </c>
      <c r="M661">
        <v>15.804</v>
      </c>
      <c r="N661">
        <v>15.233000000000001</v>
      </c>
      <c r="O661">
        <v>15.170999999999999</v>
      </c>
      <c r="P661">
        <v>15.457000000000001</v>
      </c>
      <c r="Q661">
        <v>15.718999999999999</v>
      </c>
      <c r="R661">
        <v>14.827</v>
      </c>
      <c r="S661">
        <f t="shared" si="10"/>
        <v>7.081666666666667</v>
      </c>
    </row>
    <row r="662" spans="1:19">
      <c r="A662">
        <f>YEAR(workdata!A661)</f>
        <v>2024</v>
      </c>
      <c r="B662">
        <v>6</v>
      </c>
      <c r="C662">
        <f>DAY(workdata!A661)</f>
        <v>28</v>
      </c>
      <c r="D662" s="4">
        <v>27.3333333333333</v>
      </c>
      <c r="E662">
        <v>7.2</v>
      </c>
      <c r="F662">
        <v>6.7409999999999997</v>
      </c>
      <c r="G662">
        <v>7.556</v>
      </c>
      <c r="H662">
        <v>8.8369999999999997</v>
      </c>
      <c r="I662">
        <v>9.73</v>
      </c>
      <c r="J662">
        <v>11.039</v>
      </c>
      <c r="K662">
        <v>11.766</v>
      </c>
      <c r="L662">
        <v>10.702999999999999</v>
      </c>
      <c r="M662">
        <v>12.269</v>
      </c>
      <c r="N662">
        <v>12.788</v>
      </c>
      <c r="O662">
        <v>11.542999999999999</v>
      </c>
      <c r="P662">
        <v>11.599</v>
      </c>
      <c r="Q662">
        <v>10.577</v>
      </c>
      <c r="R662">
        <v>10.228999999999999</v>
      </c>
      <c r="S662">
        <f t="shared" si="10"/>
        <v>7.1656666666666666</v>
      </c>
    </row>
    <row r="663" spans="1:19">
      <c r="A663">
        <f>YEAR(workdata!A662)</f>
        <v>2024</v>
      </c>
      <c r="B663">
        <v>6</v>
      </c>
      <c r="C663">
        <f>DAY(workdata!A662)</f>
        <v>28</v>
      </c>
      <c r="D663" s="3">
        <v>27.375</v>
      </c>
      <c r="E663">
        <v>11.739000000000001</v>
      </c>
      <c r="F663">
        <v>10.377000000000001</v>
      </c>
      <c r="G663">
        <v>11.273999999999999</v>
      </c>
      <c r="H663">
        <v>40.768000000000001</v>
      </c>
      <c r="I663">
        <v>40.872999999999998</v>
      </c>
      <c r="J663">
        <v>43.234000000000002</v>
      </c>
      <c r="K663">
        <v>42.811999999999998</v>
      </c>
      <c r="L663">
        <v>42.834000000000003</v>
      </c>
      <c r="M663">
        <v>40.826000000000001</v>
      </c>
      <c r="N663">
        <v>40.881</v>
      </c>
      <c r="O663">
        <v>40.122999999999998</v>
      </c>
      <c r="P663">
        <v>42.432000000000002</v>
      </c>
      <c r="Q663">
        <v>42.048999999999999</v>
      </c>
      <c r="R663">
        <v>42.308999999999997</v>
      </c>
      <c r="S663">
        <f t="shared" si="10"/>
        <v>11.13</v>
      </c>
    </row>
    <row r="664" spans="1:19">
      <c r="A664">
        <f>YEAR(workdata!A663)</f>
        <v>2024</v>
      </c>
      <c r="B664">
        <v>6</v>
      </c>
      <c r="C664">
        <f>DAY(workdata!A663)</f>
        <v>28</v>
      </c>
      <c r="D664" s="4">
        <v>27.4166666666667</v>
      </c>
      <c r="E664">
        <v>30.119</v>
      </c>
      <c r="F664">
        <v>26.7</v>
      </c>
      <c r="G664">
        <v>28.573</v>
      </c>
      <c r="H664">
        <v>138.41399999999999</v>
      </c>
      <c r="I664">
        <v>137.67400000000001</v>
      </c>
      <c r="J664">
        <v>143.172</v>
      </c>
      <c r="K664">
        <v>141.54300000000001</v>
      </c>
      <c r="L664">
        <v>140.77699999999999</v>
      </c>
      <c r="M664">
        <v>134.40600000000001</v>
      </c>
      <c r="N664">
        <v>134.292</v>
      </c>
      <c r="O664">
        <v>132.75</v>
      </c>
      <c r="P664">
        <v>138.51</v>
      </c>
      <c r="Q664">
        <v>137.73699999999999</v>
      </c>
      <c r="R664">
        <v>137.30600000000001</v>
      </c>
      <c r="S664">
        <f t="shared" si="10"/>
        <v>28.463999999999999</v>
      </c>
    </row>
    <row r="665" spans="1:19">
      <c r="A665">
        <f>YEAR(workdata!A664)</f>
        <v>2024</v>
      </c>
      <c r="B665">
        <v>6</v>
      </c>
      <c r="C665">
        <f>DAY(workdata!A664)</f>
        <v>28</v>
      </c>
      <c r="D665" s="3">
        <v>27.4583333333333</v>
      </c>
      <c r="E665">
        <v>31.338999999999999</v>
      </c>
      <c r="F665">
        <v>27.175999999999998</v>
      </c>
      <c r="G665">
        <v>27.497</v>
      </c>
      <c r="H665">
        <v>147.24299999999999</v>
      </c>
      <c r="I665">
        <v>146.51900000000001</v>
      </c>
      <c r="J665">
        <v>146.648</v>
      </c>
      <c r="K665">
        <v>150.12299999999999</v>
      </c>
      <c r="L665">
        <v>146.54599999999999</v>
      </c>
      <c r="M665">
        <v>147.65199999999999</v>
      </c>
      <c r="N665">
        <v>146.10599999999999</v>
      </c>
      <c r="O665">
        <v>136.137</v>
      </c>
      <c r="P665">
        <v>139.75200000000001</v>
      </c>
      <c r="Q665">
        <v>135.75700000000001</v>
      </c>
      <c r="R665">
        <v>134.36799999999999</v>
      </c>
      <c r="S665">
        <f t="shared" si="10"/>
        <v>28.670666666666666</v>
      </c>
    </row>
    <row r="666" spans="1:19">
      <c r="A666">
        <f>YEAR(workdata!A665)</f>
        <v>2024</v>
      </c>
      <c r="B666">
        <v>6</v>
      </c>
      <c r="C666">
        <f>DAY(workdata!A665)</f>
        <v>28</v>
      </c>
      <c r="D666" s="4">
        <v>27.5</v>
      </c>
      <c r="E666">
        <v>41.658999999999999</v>
      </c>
      <c r="F666">
        <v>39.499000000000002</v>
      </c>
      <c r="G666">
        <v>43.125999999999998</v>
      </c>
      <c r="H666">
        <v>189.84</v>
      </c>
      <c r="I666">
        <v>195.63399999999999</v>
      </c>
      <c r="J666">
        <v>199.59399999999999</v>
      </c>
      <c r="K666">
        <v>203.203</v>
      </c>
      <c r="L666">
        <v>204.37</v>
      </c>
      <c r="M666">
        <v>203.08199999999999</v>
      </c>
      <c r="N666">
        <v>208.577</v>
      </c>
      <c r="O666">
        <v>200.07900000000001</v>
      </c>
      <c r="P666">
        <v>209.02600000000001</v>
      </c>
      <c r="Q666">
        <v>205.42699999999999</v>
      </c>
      <c r="R666">
        <v>211.40899999999999</v>
      </c>
      <c r="S666">
        <f t="shared" si="10"/>
        <v>41.427999999999997</v>
      </c>
    </row>
    <row r="667" spans="1:19">
      <c r="A667">
        <f>YEAR(workdata!A666)</f>
        <v>2024</v>
      </c>
      <c r="B667">
        <v>6</v>
      </c>
      <c r="C667">
        <f>DAY(workdata!A666)</f>
        <v>28</v>
      </c>
      <c r="D667" s="3">
        <v>27.5416666666667</v>
      </c>
      <c r="E667">
        <v>114.72499999999999</v>
      </c>
      <c r="F667">
        <v>112.961</v>
      </c>
      <c r="G667">
        <v>124.065</v>
      </c>
      <c r="H667">
        <v>569.52</v>
      </c>
      <c r="I667">
        <v>579.62699999999995</v>
      </c>
      <c r="J667">
        <v>620.88900000000001</v>
      </c>
      <c r="K667">
        <v>604.13099999999997</v>
      </c>
      <c r="L667">
        <v>623.43399999999997</v>
      </c>
      <c r="M667">
        <v>569.803</v>
      </c>
      <c r="N667">
        <v>589.92999999999995</v>
      </c>
      <c r="O667">
        <v>615.36599999999999</v>
      </c>
      <c r="P667">
        <v>640.77200000000005</v>
      </c>
      <c r="Q667">
        <v>639.41600000000005</v>
      </c>
      <c r="R667">
        <v>657.34</v>
      </c>
      <c r="S667">
        <f t="shared" si="10"/>
        <v>117.25033333333333</v>
      </c>
    </row>
    <row r="668" spans="1:19">
      <c r="A668">
        <f>YEAR(workdata!A667)</f>
        <v>2024</v>
      </c>
      <c r="B668">
        <v>6</v>
      </c>
      <c r="C668">
        <f>DAY(workdata!A667)</f>
        <v>28</v>
      </c>
      <c r="D668" s="4">
        <v>27.5833333333333</v>
      </c>
      <c r="E668">
        <v>215.84200000000001</v>
      </c>
      <c r="F668">
        <v>210.33500000000001</v>
      </c>
      <c r="G668">
        <v>216.07900000000001</v>
      </c>
      <c r="H668">
        <v>1091.912</v>
      </c>
      <c r="I668">
        <v>1092.4780000000001</v>
      </c>
      <c r="J668">
        <v>1134.181</v>
      </c>
      <c r="K668">
        <v>1142.684</v>
      </c>
      <c r="L668">
        <v>1139.549</v>
      </c>
      <c r="M668">
        <v>1178.973</v>
      </c>
      <c r="N668">
        <v>1201.9780000000001</v>
      </c>
      <c r="O668">
        <v>1102.3610000000001</v>
      </c>
      <c r="P668">
        <v>1134.4680000000001</v>
      </c>
      <c r="Q668">
        <v>1112.5340000000001</v>
      </c>
      <c r="R668">
        <v>1126.923</v>
      </c>
      <c r="S668">
        <f t="shared" si="10"/>
        <v>214.08533333333335</v>
      </c>
    </row>
    <row r="669" spans="1:19">
      <c r="A669">
        <f>YEAR(workdata!A668)</f>
        <v>2024</v>
      </c>
      <c r="B669">
        <v>6</v>
      </c>
      <c r="C669">
        <f>DAY(workdata!A668)</f>
        <v>28</v>
      </c>
      <c r="D669" s="3">
        <v>27.625</v>
      </c>
      <c r="E669">
        <v>382.41800000000001</v>
      </c>
      <c r="F669">
        <v>377.49200000000002</v>
      </c>
      <c r="G669">
        <v>373.29700000000003</v>
      </c>
      <c r="H669">
        <v>1854.7149999999999</v>
      </c>
      <c r="I669">
        <v>1879.981</v>
      </c>
      <c r="J669">
        <v>1937.8989999999999</v>
      </c>
      <c r="K669">
        <v>1937.653</v>
      </c>
      <c r="L669">
        <v>1936.6969999999999</v>
      </c>
      <c r="M669">
        <v>1937.4929999999999</v>
      </c>
      <c r="N669">
        <v>1933.462</v>
      </c>
      <c r="O669">
        <v>1854.046</v>
      </c>
      <c r="P669">
        <v>1904.6849999999999</v>
      </c>
      <c r="Q669">
        <v>1892.095</v>
      </c>
      <c r="R669">
        <v>1911.752</v>
      </c>
      <c r="S669">
        <f t="shared" si="10"/>
        <v>377.7356666666667</v>
      </c>
    </row>
    <row r="670" spans="1:19">
      <c r="A670">
        <f>YEAR(workdata!A669)</f>
        <v>2024</v>
      </c>
      <c r="B670">
        <v>6</v>
      </c>
      <c r="C670">
        <f>DAY(workdata!A669)</f>
        <v>28</v>
      </c>
      <c r="D670" s="4">
        <v>27.6666666666667</v>
      </c>
      <c r="E670">
        <v>666.03499999999997</v>
      </c>
      <c r="F670">
        <v>648.90700000000004</v>
      </c>
      <c r="G670">
        <v>634.88099999999997</v>
      </c>
      <c r="H670">
        <v>2763.049</v>
      </c>
      <c r="I670">
        <v>2768.13</v>
      </c>
      <c r="J670">
        <v>2823.4929999999999</v>
      </c>
      <c r="K670">
        <v>2783.7179999999998</v>
      </c>
      <c r="L670">
        <v>2761.7669999999998</v>
      </c>
      <c r="M670">
        <v>2703.5259999999998</v>
      </c>
      <c r="N670">
        <v>2698.9989999999998</v>
      </c>
      <c r="O670">
        <v>2685.9250000000002</v>
      </c>
      <c r="P670">
        <v>2759.87</v>
      </c>
      <c r="Q670">
        <v>2728.723</v>
      </c>
      <c r="R670">
        <v>2746.9520000000002</v>
      </c>
      <c r="S670">
        <f t="shared" si="10"/>
        <v>649.94099999999992</v>
      </c>
    </row>
    <row r="671" spans="1:19">
      <c r="A671">
        <f>YEAR(workdata!A670)</f>
        <v>2024</v>
      </c>
      <c r="B671">
        <v>6</v>
      </c>
      <c r="C671">
        <f>DAY(workdata!A670)</f>
        <v>28</v>
      </c>
      <c r="D671" s="3">
        <v>27.7083333333333</v>
      </c>
      <c r="E671">
        <v>630.27700000000004</v>
      </c>
      <c r="F671">
        <v>638.20799999999997</v>
      </c>
      <c r="G671">
        <v>658.34299999999996</v>
      </c>
      <c r="H671">
        <v>2654.511</v>
      </c>
      <c r="I671">
        <v>2702.9780000000001</v>
      </c>
      <c r="J671">
        <v>2771.625</v>
      </c>
      <c r="K671">
        <v>2816.8580000000002</v>
      </c>
      <c r="L671">
        <v>2832.8040000000001</v>
      </c>
      <c r="M671">
        <v>2881.7310000000002</v>
      </c>
      <c r="N671">
        <v>2970.634</v>
      </c>
      <c r="O671">
        <v>2818.098</v>
      </c>
      <c r="P671">
        <v>2956.6379999999999</v>
      </c>
      <c r="Q671">
        <v>2847.99</v>
      </c>
      <c r="R671">
        <v>3026.4479999999999</v>
      </c>
      <c r="S671">
        <f t="shared" si="10"/>
        <v>642.27599999999995</v>
      </c>
    </row>
    <row r="672" spans="1:19">
      <c r="A672">
        <f>YEAR(workdata!A671)</f>
        <v>2024</v>
      </c>
      <c r="B672">
        <v>6</v>
      </c>
      <c r="C672">
        <f>DAY(workdata!A671)</f>
        <v>28</v>
      </c>
      <c r="D672" s="4">
        <v>27.75</v>
      </c>
      <c r="E672">
        <v>399.52699999999999</v>
      </c>
      <c r="F672">
        <v>407.327</v>
      </c>
      <c r="G672">
        <v>432.23099999999999</v>
      </c>
      <c r="H672">
        <v>1781.7190000000001</v>
      </c>
      <c r="I672">
        <v>1815.8</v>
      </c>
      <c r="J672">
        <v>1861.7550000000001</v>
      </c>
      <c r="K672">
        <v>1869.8610000000001</v>
      </c>
      <c r="L672">
        <v>1898.2090000000001</v>
      </c>
      <c r="M672">
        <v>1897.866</v>
      </c>
      <c r="N672">
        <v>1982.9190000000001</v>
      </c>
      <c r="O672">
        <v>1909.4559999999999</v>
      </c>
      <c r="P672">
        <v>1954.557</v>
      </c>
      <c r="Q672">
        <v>1910.9190000000001</v>
      </c>
      <c r="R672">
        <v>1967.9780000000001</v>
      </c>
      <c r="S672">
        <f t="shared" si="10"/>
        <v>413.02833333333336</v>
      </c>
    </row>
    <row r="673" spans="1:19">
      <c r="A673">
        <f>YEAR(workdata!A672)</f>
        <v>2024</v>
      </c>
      <c r="B673">
        <v>6</v>
      </c>
      <c r="C673">
        <f>DAY(workdata!A672)</f>
        <v>28</v>
      </c>
      <c r="D673" s="3">
        <v>27.7916666666667</v>
      </c>
      <c r="E673">
        <v>100.35899999999999</v>
      </c>
      <c r="F673">
        <v>98.234999999999999</v>
      </c>
      <c r="G673">
        <v>92.960999999999999</v>
      </c>
      <c r="H673">
        <v>492.67399999999998</v>
      </c>
      <c r="I673">
        <v>503.31400000000002</v>
      </c>
      <c r="J673">
        <v>500.673</v>
      </c>
      <c r="K673">
        <v>509.79599999999999</v>
      </c>
      <c r="L673">
        <v>507.63799999999998</v>
      </c>
      <c r="M673">
        <v>515.37</v>
      </c>
      <c r="N673">
        <v>520.33900000000006</v>
      </c>
      <c r="O673">
        <v>485.49599999999998</v>
      </c>
      <c r="P673">
        <v>502.983</v>
      </c>
      <c r="Q673">
        <v>484.74799999999999</v>
      </c>
      <c r="R673">
        <v>497.45</v>
      </c>
      <c r="S673">
        <f t="shared" si="10"/>
        <v>97.185000000000002</v>
      </c>
    </row>
    <row r="674" spans="1:19">
      <c r="A674">
        <f>YEAR(workdata!A673)</f>
        <v>2024</v>
      </c>
      <c r="B674">
        <v>6</v>
      </c>
      <c r="C674">
        <f>DAY(workdata!A673)</f>
        <v>28</v>
      </c>
      <c r="D674" s="4">
        <v>27.8333333333333</v>
      </c>
      <c r="E674">
        <v>54.404000000000003</v>
      </c>
      <c r="F674">
        <v>52.067</v>
      </c>
      <c r="G674">
        <v>53.281999999999996</v>
      </c>
      <c r="H674">
        <v>248.27</v>
      </c>
      <c r="I674">
        <v>254.66300000000001</v>
      </c>
      <c r="J674">
        <v>256.03899999999999</v>
      </c>
      <c r="K674">
        <v>256.73899999999998</v>
      </c>
      <c r="L674">
        <v>258.435</v>
      </c>
      <c r="M674">
        <v>263.93</v>
      </c>
      <c r="N674">
        <v>266.31099999999998</v>
      </c>
      <c r="O674">
        <v>251.21600000000001</v>
      </c>
      <c r="P674">
        <v>261.90600000000001</v>
      </c>
      <c r="Q674">
        <v>254.69800000000001</v>
      </c>
      <c r="R674">
        <v>261.56299999999999</v>
      </c>
      <c r="S674">
        <f t="shared" si="10"/>
        <v>53.250999999999998</v>
      </c>
    </row>
    <row r="675" spans="1:19">
      <c r="A675">
        <f>YEAR(workdata!A674)</f>
        <v>2024</v>
      </c>
      <c r="B675">
        <v>6</v>
      </c>
      <c r="C675">
        <f>DAY(workdata!A674)</f>
        <v>28</v>
      </c>
      <c r="D675" s="3">
        <v>27.875</v>
      </c>
      <c r="E675">
        <v>4.532</v>
      </c>
      <c r="F675">
        <v>4.4779999999999998</v>
      </c>
      <c r="G675">
        <v>4.3019999999999996</v>
      </c>
      <c r="H675">
        <v>2.7879999999999998</v>
      </c>
      <c r="I675">
        <v>2.407</v>
      </c>
      <c r="J675">
        <v>2.794</v>
      </c>
      <c r="K675">
        <v>3.0179999999999998</v>
      </c>
      <c r="L675">
        <v>2.7749999999999999</v>
      </c>
      <c r="M675">
        <v>3.5470000000000002</v>
      </c>
      <c r="N675">
        <v>2.6030000000000002</v>
      </c>
      <c r="O675">
        <v>1.9</v>
      </c>
      <c r="P675">
        <v>2.1539999999999999</v>
      </c>
      <c r="Q675">
        <v>1.8380000000000001</v>
      </c>
      <c r="R675">
        <v>1.5669999999999999</v>
      </c>
      <c r="S675">
        <f t="shared" si="10"/>
        <v>4.4373333333333331</v>
      </c>
    </row>
    <row r="676" spans="1:19">
      <c r="A676">
        <f>YEAR(workdata!A675)</f>
        <v>2024</v>
      </c>
      <c r="B676">
        <v>6</v>
      </c>
      <c r="C676">
        <f>DAY(workdata!A675)</f>
        <v>28</v>
      </c>
      <c r="D676" s="4">
        <v>27.9166666666667</v>
      </c>
      <c r="E676">
        <v>-8.6999999999999994E-2</v>
      </c>
      <c r="F676">
        <v>-0.111</v>
      </c>
      <c r="G676">
        <v>-0.06</v>
      </c>
      <c r="H676">
        <v>-0.66200000000000003</v>
      </c>
      <c r="I676">
        <v>-0.67600000000000005</v>
      </c>
      <c r="J676">
        <v>-1.663</v>
      </c>
      <c r="K676">
        <v>-0.67400000000000004</v>
      </c>
      <c r="L676">
        <v>-0.70399999999999996</v>
      </c>
      <c r="M676">
        <v>-0.68700000000000006</v>
      </c>
      <c r="N676">
        <v>-0.67</v>
      </c>
      <c r="O676">
        <v>-0.84399999999999997</v>
      </c>
      <c r="P676">
        <v>-0.67900000000000005</v>
      </c>
      <c r="Q676">
        <v>-0.67100000000000004</v>
      </c>
      <c r="R676">
        <v>-0.67100000000000004</v>
      </c>
      <c r="S676">
        <f t="shared" si="10"/>
        <v>-8.6000000000000007E-2</v>
      </c>
    </row>
    <row r="677" spans="1:19">
      <c r="A677">
        <f>YEAR(workdata!A676)</f>
        <v>2024</v>
      </c>
      <c r="B677">
        <v>6</v>
      </c>
      <c r="C677">
        <f>DAY(workdata!A676)</f>
        <v>28</v>
      </c>
      <c r="D677" s="3">
        <v>27.9583333333333</v>
      </c>
      <c r="E677">
        <v>-5.5E-2</v>
      </c>
      <c r="F677">
        <v>-8.0000000000000002E-3</v>
      </c>
      <c r="G677">
        <v>-7.2999999999999995E-2</v>
      </c>
      <c r="H677">
        <v>-0.67700000000000005</v>
      </c>
      <c r="I677">
        <v>-0.71499999999999997</v>
      </c>
      <c r="J677">
        <v>-0.67300000000000004</v>
      </c>
      <c r="K677">
        <v>-0.66800000000000004</v>
      </c>
      <c r="L677">
        <v>-0.58499999999999996</v>
      </c>
      <c r="M677">
        <v>-0.68500000000000005</v>
      </c>
      <c r="N677">
        <v>-0.53300000000000003</v>
      </c>
      <c r="O677">
        <v>-0.67300000000000004</v>
      </c>
      <c r="P677">
        <v>-0.57599999999999996</v>
      </c>
      <c r="Q677">
        <v>-0.89500000000000002</v>
      </c>
      <c r="R677">
        <v>-0.57599999999999996</v>
      </c>
      <c r="S677">
        <f t="shared" si="10"/>
        <v>-4.5333333333333337E-2</v>
      </c>
    </row>
    <row r="678" spans="1:19">
      <c r="A678">
        <f>YEAR(workdata!A677)</f>
        <v>2024</v>
      </c>
      <c r="B678">
        <v>6</v>
      </c>
      <c r="C678">
        <f>DAY(workdata!A677)</f>
        <v>29</v>
      </c>
      <c r="D678" s="4">
        <v>28</v>
      </c>
      <c r="E678">
        <v>-0.23499999999999999</v>
      </c>
      <c r="F678">
        <v>-0.21199999999999999</v>
      </c>
      <c r="G678">
        <v>-0.24299999999999999</v>
      </c>
      <c r="H678">
        <v>-0.65700000000000003</v>
      </c>
      <c r="I678">
        <v>-0.75700000000000001</v>
      </c>
      <c r="J678">
        <v>-0.70199999999999996</v>
      </c>
      <c r="K678">
        <v>-0.55100000000000005</v>
      </c>
      <c r="L678">
        <v>-0.66100000000000003</v>
      </c>
      <c r="M678">
        <v>-0.62</v>
      </c>
      <c r="N678">
        <v>-0.84</v>
      </c>
      <c r="O678">
        <v>-0.73199999999999998</v>
      </c>
      <c r="P678">
        <v>-0.66</v>
      </c>
      <c r="Q678">
        <v>-0.17899999999999999</v>
      </c>
      <c r="R678">
        <v>-0.69299999999999995</v>
      </c>
      <c r="S678">
        <f t="shared" si="10"/>
        <v>-0.22999999999999998</v>
      </c>
    </row>
    <row r="679" spans="1:19">
      <c r="A679">
        <f>YEAR(workdata!A678)</f>
        <v>2024</v>
      </c>
      <c r="B679">
        <v>6</v>
      </c>
      <c r="C679">
        <f>DAY(workdata!A678)</f>
        <v>29</v>
      </c>
      <c r="D679" s="3">
        <v>28.0416666666667</v>
      </c>
      <c r="E679">
        <v>-0.21099999999999999</v>
      </c>
      <c r="F679">
        <v>-0.29199999999999998</v>
      </c>
      <c r="G679">
        <v>-0.27600000000000002</v>
      </c>
      <c r="H679">
        <v>-0.71</v>
      </c>
      <c r="I679">
        <v>-0.77900000000000003</v>
      </c>
      <c r="J679">
        <v>-0.82799999999999996</v>
      </c>
      <c r="K679">
        <v>-0.65200000000000002</v>
      </c>
      <c r="L679">
        <v>-0.76100000000000001</v>
      </c>
      <c r="M679">
        <v>-0.77200000000000002</v>
      </c>
      <c r="N679">
        <v>-0.93300000000000005</v>
      </c>
      <c r="O679">
        <v>-0.75700000000000001</v>
      </c>
      <c r="P679">
        <v>-0.82799999999999996</v>
      </c>
      <c r="Q679">
        <v>-0.64800000000000002</v>
      </c>
      <c r="R679">
        <v>-0.77700000000000002</v>
      </c>
      <c r="S679">
        <f t="shared" si="10"/>
        <v>-0.25966666666666666</v>
      </c>
    </row>
    <row r="680" spans="1:19">
      <c r="A680">
        <f>YEAR(workdata!A679)</f>
        <v>2024</v>
      </c>
      <c r="B680">
        <v>6</v>
      </c>
      <c r="C680">
        <f>DAY(workdata!A679)</f>
        <v>29</v>
      </c>
      <c r="D680" s="4">
        <v>28.0833333333333</v>
      </c>
      <c r="E680">
        <v>-0.36899999999999999</v>
      </c>
      <c r="F680">
        <v>-0.44700000000000001</v>
      </c>
      <c r="G680">
        <v>-0.376</v>
      </c>
      <c r="H680">
        <v>-0.84199999999999997</v>
      </c>
      <c r="I680">
        <v>-0.82399999999999995</v>
      </c>
      <c r="J680">
        <v>-1.004</v>
      </c>
      <c r="K680">
        <v>-0.80200000000000005</v>
      </c>
      <c r="L680">
        <v>-1.121</v>
      </c>
      <c r="M680">
        <v>-0.91400000000000003</v>
      </c>
      <c r="N680">
        <v>-0.95</v>
      </c>
      <c r="O680">
        <v>-0.75600000000000001</v>
      </c>
      <c r="P680">
        <v>-1.2889999999999999</v>
      </c>
      <c r="Q680">
        <v>-0.93700000000000006</v>
      </c>
      <c r="R680">
        <v>-1.0880000000000001</v>
      </c>
      <c r="S680">
        <f t="shared" si="10"/>
        <v>-0.39733333333333337</v>
      </c>
    </row>
    <row r="681" spans="1:19">
      <c r="A681">
        <f>YEAR(workdata!A680)</f>
        <v>2024</v>
      </c>
      <c r="B681">
        <v>6</v>
      </c>
      <c r="C681">
        <f>DAY(workdata!A680)</f>
        <v>29</v>
      </c>
      <c r="D681" s="3">
        <v>28.125</v>
      </c>
      <c r="E681">
        <v>-0.31</v>
      </c>
      <c r="F681">
        <v>-0.34</v>
      </c>
      <c r="G681">
        <v>-0.36299999999999999</v>
      </c>
      <c r="H681">
        <v>-0.19500000000000001</v>
      </c>
      <c r="I681">
        <v>-0.68200000000000005</v>
      </c>
      <c r="J681">
        <v>-0.89500000000000002</v>
      </c>
      <c r="K681">
        <v>-0.77700000000000002</v>
      </c>
      <c r="L681">
        <v>-0.86199999999999999</v>
      </c>
      <c r="M681">
        <v>-0.88100000000000001</v>
      </c>
      <c r="N681">
        <v>-1.26</v>
      </c>
      <c r="O681">
        <v>-0.75700000000000001</v>
      </c>
      <c r="P681">
        <v>-0.996</v>
      </c>
      <c r="Q681">
        <v>-0.94499999999999995</v>
      </c>
      <c r="R681">
        <v>-1.054</v>
      </c>
      <c r="S681">
        <f t="shared" si="10"/>
        <v>-0.33766666666666662</v>
      </c>
    </row>
    <row r="682" spans="1:19">
      <c r="A682">
        <f>YEAR(workdata!A681)</f>
        <v>2024</v>
      </c>
      <c r="B682">
        <v>6</v>
      </c>
      <c r="C682">
        <f>DAY(workdata!A681)</f>
        <v>29</v>
      </c>
      <c r="D682" s="4">
        <v>28.1666666666667</v>
      </c>
      <c r="E682">
        <v>-0.126</v>
      </c>
      <c r="F682">
        <v>-0.14699999999999999</v>
      </c>
      <c r="G682">
        <v>-0.122</v>
      </c>
      <c r="H682">
        <v>-0.72</v>
      </c>
      <c r="I682">
        <v>-0.74299999999999999</v>
      </c>
      <c r="J682">
        <v>-1.147</v>
      </c>
      <c r="K682">
        <v>-0.83599999999999997</v>
      </c>
      <c r="L682">
        <v>-1.071</v>
      </c>
      <c r="M682">
        <v>-1.1100000000000001</v>
      </c>
      <c r="N682">
        <v>-1.018</v>
      </c>
      <c r="O682">
        <v>-0.84599999999999997</v>
      </c>
      <c r="P682">
        <v>-0.63100000000000001</v>
      </c>
      <c r="Q682">
        <v>-0.17399999999999999</v>
      </c>
      <c r="R682">
        <v>-1.046</v>
      </c>
      <c r="S682">
        <f t="shared" si="10"/>
        <v>-0.13166666666666668</v>
      </c>
    </row>
    <row r="683" spans="1:19">
      <c r="A683">
        <f>YEAR(workdata!A682)</f>
        <v>2024</v>
      </c>
      <c r="B683">
        <v>6</v>
      </c>
      <c r="C683">
        <f>DAY(workdata!A682)</f>
        <v>29</v>
      </c>
      <c r="D683" s="3">
        <v>28.2083333333333</v>
      </c>
      <c r="E683">
        <v>-0.28899999999999998</v>
      </c>
      <c r="F683">
        <v>-0.35</v>
      </c>
      <c r="G683">
        <v>-0.33600000000000002</v>
      </c>
      <c r="H683">
        <v>-1.1040000000000001</v>
      </c>
      <c r="I683">
        <v>-1.498</v>
      </c>
      <c r="J683">
        <v>-1.28</v>
      </c>
      <c r="K683">
        <v>-1.1259999999999999</v>
      </c>
      <c r="L683">
        <v>-1.32</v>
      </c>
      <c r="M683">
        <v>-1.1419999999999999</v>
      </c>
      <c r="N683">
        <v>-1.7330000000000001</v>
      </c>
      <c r="O683">
        <v>-1.1539999999999999</v>
      </c>
      <c r="P683">
        <v>-1.554</v>
      </c>
      <c r="Q683">
        <v>-1.0549999999999999</v>
      </c>
      <c r="R683">
        <v>-1.389</v>
      </c>
      <c r="S683">
        <f t="shared" si="10"/>
        <v>-0.32500000000000001</v>
      </c>
    </row>
    <row r="684" spans="1:19">
      <c r="A684">
        <f>YEAR(workdata!A683)</f>
        <v>2024</v>
      </c>
      <c r="B684">
        <v>6</v>
      </c>
      <c r="C684">
        <f>DAY(workdata!A683)</f>
        <v>29</v>
      </c>
      <c r="D684" s="4">
        <v>28.25</v>
      </c>
      <c r="E684">
        <v>-0.19900000000000001</v>
      </c>
      <c r="F684">
        <v>-0.25</v>
      </c>
      <c r="G684">
        <v>-0.32200000000000001</v>
      </c>
      <c r="H684">
        <v>-1.5449999999999999</v>
      </c>
      <c r="I684">
        <v>-2.2149999999999999</v>
      </c>
      <c r="J684">
        <v>-1.175</v>
      </c>
      <c r="K684">
        <v>-1.9059999999999999</v>
      </c>
      <c r="L684">
        <v>-1.1120000000000001</v>
      </c>
      <c r="M684">
        <v>-1.323</v>
      </c>
      <c r="N684">
        <v>-1.863</v>
      </c>
      <c r="O684">
        <v>-1.1819999999999999</v>
      </c>
      <c r="P684">
        <v>-1.8420000000000001</v>
      </c>
      <c r="Q684">
        <v>-1.6220000000000001</v>
      </c>
      <c r="R684">
        <v>-1.581</v>
      </c>
      <c r="S684">
        <f t="shared" si="10"/>
        <v>-0.25700000000000001</v>
      </c>
    </row>
    <row r="685" spans="1:19">
      <c r="A685">
        <f>YEAR(workdata!A684)</f>
        <v>2024</v>
      </c>
      <c r="B685">
        <v>6</v>
      </c>
      <c r="C685">
        <f>DAY(workdata!A684)</f>
        <v>29</v>
      </c>
      <c r="D685" s="3">
        <v>28.2916666666667</v>
      </c>
      <c r="E685">
        <v>8.7959999999999994</v>
      </c>
      <c r="F685">
        <v>8.02</v>
      </c>
      <c r="G685">
        <v>7.5869999999999997</v>
      </c>
      <c r="H685">
        <v>19.850000000000001</v>
      </c>
      <c r="I685">
        <v>19.135000000000002</v>
      </c>
      <c r="J685">
        <v>19.103999999999999</v>
      </c>
      <c r="K685">
        <v>19.251999999999999</v>
      </c>
      <c r="L685">
        <v>18.039000000000001</v>
      </c>
      <c r="M685">
        <v>18.213000000000001</v>
      </c>
      <c r="N685">
        <v>17.175999999999998</v>
      </c>
      <c r="O685">
        <v>15.503</v>
      </c>
      <c r="P685">
        <v>16.579999999999998</v>
      </c>
      <c r="Q685">
        <v>15.551</v>
      </c>
      <c r="R685">
        <v>14.727</v>
      </c>
      <c r="S685">
        <f t="shared" si="10"/>
        <v>8.1343333333333323</v>
      </c>
    </row>
    <row r="686" spans="1:19">
      <c r="A686">
        <f>YEAR(workdata!A685)</f>
        <v>2024</v>
      </c>
      <c r="B686">
        <v>6</v>
      </c>
      <c r="C686">
        <f>DAY(workdata!A685)</f>
        <v>29</v>
      </c>
      <c r="D686" s="4">
        <v>28.3333333333333</v>
      </c>
      <c r="E686">
        <v>56.917999999999999</v>
      </c>
      <c r="F686">
        <v>50.826999999999998</v>
      </c>
      <c r="G686">
        <v>52.1</v>
      </c>
      <c r="H686">
        <v>253.375</v>
      </c>
      <c r="I686">
        <v>257.04199999999997</v>
      </c>
      <c r="J686">
        <v>262.21899999999999</v>
      </c>
      <c r="K686">
        <v>259.923</v>
      </c>
      <c r="L686">
        <v>251.02500000000001</v>
      </c>
      <c r="M686">
        <v>253.523</v>
      </c>
      <c r="N686">
        <v>243.51599999999999</v>
      </c>
      <c r="O686">
        <v>233.001</v>
      </c>
      <c r="P686">
        <v>242.17500000000001</v>
      </c>
      <c r="Q686">
        <v>239.50899999999999</v>
      </c>
      <c r="R686">
        <v>239.39</v>
      </c>
      <c r="S686">
        <f t="shared" si="10"/>
        <v>53.281666666666666</v>
      </c>
    </row>
    <row r="687" spans="1:19">
      <c r="A687">
        <f>YEAR(workdata!A686)</f>
        <v>2024</v>
      </c>
      <c r="B687">
        <v>6</v>
      </c>
      <c r="C687">
        <f>DAY(workdata!A686)</f>
        <v>29</v>
      </c>
      <c r="D687" s="3">
        <v>28.375</v>
      </c>
      <c r="E687">
        <v>65.683999999999997</v>
      </c>
      <c r="F687">
        <v>60.637999999999998</v>
      </c>
      <c r="G687">
        <v>68.867000000000004</v>
      </c>
      <c r="H687">
        <v>315.29700000000003</v>
      </c>
      <c r="I687">
        <v>318.22399999999999</v>
      </c>
      <c r="J687">
        <v>329.14699999999999</v>
      </c>
      <c r="K687">
        <v>329.20499999999998</v>
      </c>
      <c r="L687">
        <v>329.99099999999999</v>
      </c>
      <c r="M687">
        <v>325.64100000000002</v>
      </c>
      <c r="N687">
        <v>330.11099999999999</v>
      </c>
      <c r="O687">
        <v>320.24299999999999</v>
      </c>
      <c r="P687">
        <v>338.52</v>
      </c>
      <c r="Q687">
        <v>336.89100000000002</v>
      </c>
      <c r="R687">
        <v>350.69600000000003</v>
      </c>
      <c r="S687">
        <f t="shared" si="10"/>
        <v>65.063000000000002</v>
      </c>
    </row>
    <row r="688" spans="1:19">
      <c r="A688">
        <f>YEAR(workdata!A687)</f>
        <v>2024</v>
      </c>
      <c r="B688">
        <v>6</v>
      </c>
      <c r="C688">
        <f>DAY(workdata!A687)</f>
        <v>29</v>
      </c>
      <c r="D688" s="4">
        <v>28.4166666666667</v>
      </c>
      <c r="E688">
        <v>71.494</v>
      </c>
      <c r="F688">
        <v>66.75</v>
      </c>
      <c r="G688">
        <v>78.248999999999995</v>
      </c>
      <c r="H688">
        <v>354.565</v>
      </c>
      <c r="I688">
        <v>361.02499999999998</v>
      </c>
      <c r="J688">
        <v>371.59800000000001</v>
      </c>
      <c r="K688">
        <v>375.60899999999998</v>
      </c>
      <c r="L688">
        <v>380.99200000000002</v>
      </c>
      <c r="M688">
        <v>374.10700000000003</v>
      </c>
      <c r="N688">
        <v>385.47699999999998</v>
      </c>
      <c r="O688">
        <v>376.286</v>
      </c>
      <c r="P688">
        <v>397.84500000000003</v>
      </c>
      <c r="Q688">
        <v>393.35199999999998</v>
      </c>
      <c r="R688">
        <v>409.517</v>
      </c>
      <c r="S688">
        <f t="shared" si="10"/>
        <v>72.164333333333332</v>
      </c>
    </row>
    <row r="689" spans="1:19">
      <c r="A689">
        <f>YEAR(workdata!A688)</f>
        <v>2024</v>
      </c>
      <c r="B689">
        <v>6</v>
      </c>
      <c r="C689">
        <f>DAY(workdata!A688)</f>
        <v>29</v>
      </c>
      <c r="D689" s="3">
        <v>28.4583333333333</v>
      </c>
      <c r="E689">
        <v>162.37</v>
      </c>
      <c r="F689">
        <v>146.57400000000001</v>
      </c>
      <c r="G689">
        <v>159.27500000000001</v>
      </c>
      <c r="H689">
        <v>816.03800000000001</v>
      </c>
      <c r="I689">
        <v>816.17100000000005</v>
      </c>
      <c r="J689">
        <v>817.24900000000002</v>
      </c>
      <c r="K689">
        <v>831.26900000000001</v>
      </c>
      <c r="L689">
        <v>816.33</v>
      </c>
      <c r="M689">
        <v>825.77200000000005</v>
      </c>
      <c r="N689">
        <v>834.89400000000001</v>
      </c>
      <c r="O689">
        <v>791.57100000000003</v>
      </c>
      <c r="P689">
        <v>826.90499999999997</v>
      </c>
      <c r="Q689">
        <v>813.47199999999998</v>
      </c>
      <c r="R689">
        <v>833.18700000000001</v>
      </c>
      <c r="S689">
        <f t="shared" si="10"/>
        <v>156.07300000000001</v>
      </c>
    </row>
    <row r="690" spans="1:19">
      <c r="A690">
        <f>YEAR(workdata!A689)</f>
        <v>2024</v>
      </c>
      <c r="B690">
        <v>6</v>
      </c>
      <c r="C690">
        <f>DAY(workdata!A689)</f>
        <v>29</v>
      </c>
      <c r="D690" s="4">
        <v>28.5</v>
      </c>
      <c r="E690">
        <v>222.96</v>
      </c>
      <c r="F690">
        <v>205.51300000000001</v>
      </c>
      <c r="G690">
        <v>206.37</v>
      </c>
      <c r="H690">
        <v>1116.6590000000001</v>
      </c>
      <c r="I690">
        <v>1118.8399999999999</v>
      </c>
      <c r="J690">
        <v>1127.0139999999999</v>
      </c>
      <c r="K690">
        <v>1146.9469999999999</v>
      </c>
      <c r="L690">
        <v>1122.078</v>
      </c>
      <c r="M690">
        <v>1141.2909999999999</v>
      </c>
      <c r="N690">
        <v>1142.8230000000001</v>
      </c>
      <c r="O690">
        <v>1061.1099999999999</v>
      </c>
      <c r="P690">
        <v>1094.547</v>
      </c>
      <c r="Q690">
        <v>1060.6849999999999</v>
      </c>
      <c r="R690">
        <v>1070.8900000000001</v>
      </c>
      <c r="S690">
        <f t="shared" si="10"/>
        <v>211.61433333333335</v>
      </c>
    </row>
    <row r="691" spans="1:19">
      <c r="A691">
        <f>YEAR(workdata!A690)</f>
        <v>2024</v>
      </c>
      <c r="B691">
        <v>6</v>
      </c>
      <c r="C691">
        <f>DAY(workdata!A690)</f>
        <v>29</v>
      </c>
      <c r="D691" s="3">
        <v>28.5416666666667</v>
      </c>
      <c r="E691">
        <v>214.18299999999999</v>
      </c>
      <c r="F691">
        <v>206.19</v>
      </c>
      <c r="G691">
        <v>212.178</v>
      </c>
      <c r="H691">
        <v>1074.1210000000001</v>
      </c>
      <c r="I691">
        <v>1086.885</v>
      </c>
      <c r="J691">
        <v>1123.0170000000001</v>
      </c>
      <c r="K691">
        <v>1129.693</v>
      </c>
      <c r="L691">
        <v>1129.01</v>
      </c>
      <c r="M691">
        <v>1124.6079999999999</v>
      </c>
      <c r="N691">
        <v>1141.5150000000001</v>
      </c>
      <c r="O691">
        <v>1091.143</v>
      </c>
      <c r="P691">
        <v>1128.9179999999999</v>
      </c>
      <c r="Q691">
        <v>1100.9870000000001</v>
      </c>
      <c r="R691">
        <v>1105.914</v>
      </c>
      <c r="S691">
        <f t="shared" si="10"/>
        <v>210.85033333333331</v>
      </c>
    </row>
    <row r="692" spans="1:19">
      <c r="A692">
        <f>YEAR(workdata!A691)</f>
        <v>2024</v>
      </c>
      <c r="B692">
        <v>6</v>
      </c>
      <c r="C692">
        <f>DAY(workdata!A691)</f>
        <v>29</v>
      </c>
      <c r="D692" s="4">
        <v>28.5833333333333</v>
      </c>
      <c r="E692">
        <v>144.21</v>
      </c>
      <c r="F692">
        <v>139.27500000000001</v>
      </c>
      <c r="G692">
        <v>149.02199999999999</v>
      </c>
      <c r="H692">
        <v>724.59400000000005</v>
      </c>
      <c r="I692">
        <v>731.63800000000003</v>
      </c>
      <c r="J692">
        <v>736.14300000000003</v>
      </c>
      <c r="K692">
        <v>757.798</v>
      </c>
      <c r="L692">
        <v>748.15499999999997</v>
      </c>
      <c r="M692">
        <v>761.82399999999996</v>
      </c>
      <c r="N692">
        <v>772.327</v>
      </c>
      <c r="O692">
        <v>728.02499999999998</v>
      </c>
      <c r="P692">
        <v>768.53099999999995</v>
      </c>
      <c r="Q692">
        <v>755.33199999999999</v>
      </c>
      <c r="R692">
        <v>797.69</v>
      </c>
      <c r="S692">
        <f t="shared" si="10"/>
        <v>144.16900000000001</v>
      </c>
    </row>
    <row r="693" spans="1:19">
      <c r="A693">
        <f>YEAR(workdata!A692)</f>
        <v>2024</v>
      </c>
      <c r="B693">
        <v>6</v>
      </c>
      <c r="C693">
        <f>DAY(workdata!A692)</f>
        <v>29</v>
      </c>
      <c r="D693" s="3">
        <v>28.625</v>
      </c>
      <c r="E693">
        <v>379.23899999999998</v>
      </c>
      <c r="F693">
        <v>372.91199999999998</v>
      </c>
      <c r="G693">
        <v>382.05700000000002</v>
      </c>
      <c r="H693">
        <v>1829.193</v>
      </c>
      <c r="I693">
        <v>1847.162</v>
      </c>
      <c r="J693">
        <v>1896.78</v>
      </c>
      <c r="K693">
        <v>1915.3340000000001</v>
      </c>
      <c r="L693">
        <v>1883.403</v>
      </c>
      <c r="M693">
        <v>1913.279</v>
      </c>
      <c r="N693">
        <v>1913.385</v>
      </c>
      <c r="O693">
        <v>1809.8820000000001</v>
      </c>
      <c r="P693">
        <v>1896.066</v>
      </c>
      <c r="Q693">
        <v>1877.6489999999999</v>
      </c>
      <c r="R693">
        <v>1953.9159999999999</v>
      </c>
      <c r="S693">
        <f t="shared" si="10"/>
        <v>378.06933333333336</v>
      </c>
    </row>
    <row r="694" spans="1:19">
      <c r="A694">
        <f>YEAR(workdata!A693)</f>
        <v>2024</v>
      </c>
      <c r="B694">
        <v>6</v>
      </c>
      <c r="C694">
        <f>DAY(workdata!A693)</f>
        <v>29</v>
      </c>
      <c r="D694" s="4">
        <v>28.6666666666667</v>
      </c>
      <c r="E694">
        <v>277.32799999999997</v>
      </c>
      <c r="F694">
        <v>277.74900000000002</v>
      </c>
      <c r="G694">
        <v>298.73899999999998</v>
      </c>
      <c r="H694">
        <v>1338.58</v>
      </c>
      <c r="I694">
        <v>1355.7460000000001</v>
      </c>
      <c r="J694">
        <v>1405.835</v>
      </c>
      <c r="K694">
        <v>1411.135</v>
      </c>
      <c r="L694">
        <v>1429.8630000000001</v>
      </c>
      <c r="M694">
        <v>1434.152</v>
      </c>
      <c r="N694">
        <v>1471.239</v>
      </c>
      <c r="O694">
        <v>1415.498</v>
      </c>
      <c r="P694">
        <v>1491.2260000000001</v>
      </c>
      <c r="Q694">
        <v>1468.3720000000001</v>
      </c>
      <c r="R694">
        <v>1533.018</v>
      </c>
      <c r="S694">
        <f t="shared" si="10"/>
        <v>284.60533333333336</v>
      </c>
    </row>
    <row r="695" spans="1:19">
      <c r="A695">
        <f>YEAR(workdata!A694)</f>
        <v>2024</v>
      </c>
      <c r="B695">
        <v>6</v>
      </c>
      <c r="C695">
        <f>DAY(workdata!A694)</f>
        <v>29</v>
      </c>
      <c r="D695" s="3">
        <v>28.7083333333333</v>
      </c>
      <c r="E695">
        <v>148.98400000000001</v>
      </c>
      <c r="F695">
        <v>150.92500000000001</v>
      </c>
      <c r="G695">
        <v>151.381</v>
      </c>
      <c r="H695">
        <v>738.16200000000003</v>
      </c>
      <c r="I695">
        <v>745.42499999999995</v>
      </c>
      <c r="J695">
        <v>779.01199999999994</v>
      </c>
      <c r="K695">
        <v>772.11300000000006</v>
      </c>
      <c r="L695">
        <v>782.30100000000004</v>
      </c>
      <c r="M695">
        <v>767.76499999999999</v>
      </c>
      <c r="N695">
        <v>784.16399999999999</v>
      </c>
      <c r="O695">
        <v>758.98900000000003</v>
      </c>
      <c r="P695">
        <v>798.61199999999997</v>
      </c>
      <c r="Q695">
        <v>781.86</v>
      </c>
      <c r="R695">
        <v>812.35500000000002</v>
      </c>
      <c r="S695">
        <f t="shared" si="10"/>
        <v>150.42999999999998</v>
      </c>
    </row>
    <row r="696" spans="1:19">
      <c r="A696">
        <f>YEAR(workdata!A695)</f>
        <v>2024</v>
      </c>
      <c r="B696">
        <v>6</v>
      </c>
      <c r="C696">
        <f>DAY(workdata!A695)</f>
        <v>29</v>
      </c>
      <c r="D696" s="4">
        <v>28.75</v>
      </c>
      <c r="E696">
        <v>147.00700000000001</v>
      </c>
      <c r="F696">
        <v>149.48099999999999</v>
      </c>
      <c r="G696">
        <v>137.43199999999999</v>
      </c>
      <c r="H696">
        <v>701.45100000000002</v>
      </c>
      <c r="I696">
        <v>716.43700000000001</v>
      </c>
      <c r="J696">
        <v>712.61800000000005</v>
      </c>
      <c r="K696">
        <v>746.91499999999996</v>
      </c>
      <c r="L696">
        <v>741.654</v>
      </c>
      <c r="M696">
        <v>770.98699999999997</v>
      </c>
      <c r="N696">
        <v>796.00699999999995</v>
      </c>
      <c r="O696">
        <v>703.98299999999995</v>
      </c>
      <c r="P696">
        <v>715.72900000000004</v>
      </c>
      <c r="Q696">
        <v>685.82100000000003</v>
      </c>
      <c r="R696">
        <v>678.75400000000002</v>
      </c>
      <c r="S696">
        <f t="shared" si="10"/>
        <v>144.63999999999999</v>
      </c>
    </row>
    <row r="697" spans="1:19">
      <c r="A697">
        <f>YEAR(workdata!A696)</f>
        <v>2024</v>
      </c>
      <c r="B697">
        <v>6</v>
      </c>
      <c r="C697">
        <f>DAY(workdata!A696)</f>
        <v>29</v>
      </c>
      <c r="D697" s="3">
        <v>28.7916666666667</v>
      </c>
      <c r="E697">
        <v>116.33199999999999</v>
      </c>
      <c r="F697">
        <v>117.703</v>
      </c>
      <c r="G697">
        <v>119.643</v>
      </c>
      <c r="H697">
        <v>546.80700000000002</v>
      </c>
      <c r="I697">
        <v>566.11599999999999</v>
      </c>
      <c r="J697">
        <v>582.053</v>
      </c>
      <c r="K697">
        <v>584.64</v>
      </c>
      <c r="L697">
        <v>598.16600000000005</v>
      </c>
      <c r="M697">
        <v>598.27300000000002</v>
      </c>
      <c r="N697">
        <v>610.92700000000002</v>
      </c>
      <c r="O697">
        <v>584.29499999999996</v>
      </c>
      <c r="P697">
        <v>613.58399999999995</v>
      </c>
      <c r="Q697">
        <v>598.09799999999996</v>
      </c>
      <c r="R697">
        <v>621.88599999999997</v>
      </c>
      <c r="S697">
        <f t="shared" si="10"/>
        <v>117.89266666666667</v>
      </c>
    </row>
    <row r="698" spans="1:19">
      <c r="A698">
        <f>YEAR(workdata!A697)</f>
        <v>2024</v>
      </c>
      <c r="B698">
        <v>6</v>
      </c>
      <c r="C698">
        <f>DAY(workdata!A697)</f>
        <v>29</v>
      </c>
      <c r="D698" s="4">
        <v>28.8333333333333</v>
      </c>
      <c r="E698">
        <v>53.582999999999998</v>
      </c>
      <c r="F698">
        <v>50.703000000000003</v>
      </c>
      <c r="G698">
        <v>56.103999999999999</v>
      </c>
      <c r="H698">
        <v>228.54</v>
      </c>
      <c r="I698">
        <v>233.358</v>
      </c>
      <c r="J698">
        <v>241.56700000000001</v>
      </c>
      <c r="K698">
        <v>232.465</v>
      </c>
      <c r="L698">
        <v>238.56899999999999</v>
      </c>
      <c r="M698">
        <v>232.994</v>
      </c>
      <c r="N698">
        <v>236.249</v>
      </c>
      <c r="O698">
        <v>236.602</v>
      </c>
      <c r="P698">
        <v>251.08500000000001</v>
      </c>
      <c r="Q698">
        <v>250.83600000000001</v>
      </c>
      <c r="R698">
        <v>261.15899999999999</v>
      </c>
      <c r="S698">
        <f t="shared" si="10"/>
        <v>53.463333333333331</v>
      </c>
    </row>
    <row r="699" spans="1:19">
      <c r="A699">
        <f>YEAR(workdata!A698)</f>
        <v>2024</v>
      </c>
      <c r="B699">
        <v>6</v>
      </c>
      <c r="C699">
        <f>DAY(workdata!A698)</f>
        <v>29</v>
      </c>
      <c r="D699" s="3">
        <v>28.875</v>
      </c>
      <c r="E699">
        <v>12.965</v>
      </c>
      <c r="F699">
        <v>12.814</v>
      </c>
      <c r="G699">
        <v>12.615</v>
      </c>
      <c r="H699">
        <v>37.328000000000003</v>
      </c>
      <c r="I699">
        <v>38</v>
      </c>
      <c r="J699">
        <v>37.511000000000003</v>
      </c>
      <c r="K699">
        <v>39.591999999999999</v>
      </c>
      <c r="L699">
        <v>39.238</v>
      </c>
      <c r="M699">
        <v>40.802999999999997</v>
      </c>
      <c r="N699">
        <v>41.709000000000003</v>
      </c>
      <c r="O699">
        <v>36.939</v>
      </c>
      <c r="P699">
        <v>38.643000000000001</v>
      </c>
      <c r="Q699">
        <v>36.691000000000003</v>
      </c>
      <c r="R699">
        <v>38.777000000000001</v>
      </c>
      <c r="S699">
        <f t="shared" si="10"/>
        <v>12.798</v>
      </c>
    </row>
    <row r="700" spans="1:19">
      <c r="A700">
        <f>YEAR(workdata!A699)</f>
        <v>2024</v>
      </c>
      <c r="B700">
        <v>6</v>
      </c>
      <c r="C700">
        <f>DAY(workdata!A699)</f>
        <v>29</v>
      </c>
      <c r="D700" s="4">
        <v>28.9166666666667</v>
      </c>
      <c r="E700">
        <v>0.20699999999999999</v>
      </c>
      <c r="F700">
        <v>0.152</v>
      </c>
      <c r="G700">
        <v>0.219</v>
      </c>
      <c r="H700">
        <v>-0.97699999999999998</v>
      </c>
      <c r="I700">
        <v>-1.0569999999999999</v>
      </c>
      <c r="J700">
        <v>-1.431</v>
      </c>
      <c r="K700">
        <v>-1.2989999999999999</v>
      </c>
      <c r="L700">
        <v>-1.2030000000000001</v>
      </c>
      <c r="M700">
        <v>-1.736</v>
      </c>
      <c r="N700">
        <v>-1.1359999999999999</v>
      </c>
      <c r="O700">
        <v>-1.0720000000000001</v>
      </c>
      <c r="P700">
        <v>-1.498</v>
      </c>
      <c r="Q700">
        <v>-1.0449999999999999</v>
      </c>
      <c r="R700">
        <v>-1.1910000000000001</v>
      </c>
      <c r="S700">
        <f t="shared" si="10"/>
        <v>0.19266666666666665</v>
      </c>
    </row>
    <row r="701" spans="1:19">
      <c r="A701">
        <f>YEAR(workdata!A700)</f>
        <v>2024</v>
      </c>
      <c r="B701">
        <v>6</v>
      </c>
      <c r="C701">
        <f>DAY(workdata!A700)</f>
        <v>29</v>
      </c>
      <c r="D701" s="3">
        <v>28.9583333333333</v>
      </c>
      <c r="E701">
        <v>-7.5999999999999998E-2</v>
      </c>
      <c r="F701">
        <v>-3.0000000000000001E-3</v>
      </c>
      <c r="G701">
        <v>-2.5000000000000001E-2</v>
      </c>
      <c r="H701">
        <v>-0.34100000000000003</v>
      </c>
      <c r="I701">
        <v>-0.42499999999999999</v>
      </c>
      <c r="J701">
        <v>-0.442</v>
      </c>
      <c r="K701">
        <v>-0.28199999999999997</v>
      </c>
      <c r="L701">
        <v>-0.47499999999999998</v>
      </c>
      <c r="M701">
        <v>-0.35899999999999999</v>
      </c>
      <c r="N701">
        <v>-0.42199999999999999</v>
      </c>
      <c r="O701">
        <v>-0.34100000000000003</v>
      </c>
      <c r="P701">
        <v>-0.49199999999999999</v>
      </c>
      <c r="Q701">
        <v>-0.48399999999999999</v>
      </c>
      <c r="R701">
        <v>-0.41599999999999998</v>
      </c>
      <c r="S701">
        <f t="shared" si="10"/>
        <v>-3.4666666666666672E-2</v>
      </c>
    </row>
    <row r="702" spans="1:19">
      <c r="A702">
        <f>YEAR(workdata!A701)</f>
        <v>2024</v>
      </c>
      <c r="B702">
        <v>6</v>
      </c>
      <c r="C702">
        <f>DAY(workdata!A701)</f>
        <v>30</v>
      </c>
      <c r="D702" s="4">
        <v>29</v>
      </c>
      <c r="E702">
        <v>-0.18099999999999999</v>
      </c>
      <c r="F702">
        <v>-0.129</v>
      </c>
      <c r="G702">
        <v>-0.185</v>
      </c>
      <c r="H702">
        <v>-0.39200000000000002</v>
      </c>
      <c r="I702">
        <v>-0.47499999999999998</v>
      </c>
      <c r="J702">
        <v>-0.53400000000000003</v>
      </c>
      <c r="K702">
        <v>-0.39200000000000002</v>
      </c>
      <c r="L702">
        <v>-0.48899999999999999</v>
      </c>
      <c r="M702">
        <v>-0.51100000000000001</v>
      </c>
      <c r="N702">
        <v>-0.51700000000000002</v>
      </c>
      <c r="O702">
        <v>-0.442</v>
      </c>
      <c r="P702">
        <v>-0.70199999999999996</v>
      </c>
      <c r="Q702">
        <v>0</v>
      </c>
      <c r="R702">
        <v>-0.55100000000000005</v>
      </c>
      <c r="S702">
        <f t="shared" si="10"/>
        <v>-0.16500000000000001</v>
      </c>
    </row>
    <row r="703" spans="1:19">
      <c r="A703">
        <f>YEAR(workdata!A702)</f>
        <v>2024</v>
      </c>
      <c r="B703">
        <v>6</v>
      </c>
      <c r="C703">
        <f>DAY(workdata!A702)</f>
        <v>30</v>
      </c>
      <c r="D703" s="3">
        <v>29.0416666666667</v>
      </c>
      <c r="E703">
        <v>-0.38200000000000001</v>
      </c>
      <c r="F703">
        <v>-0.51400000000000001</v>
      </c>
      <c r="G703">
        <v>-0.47599999999999998</v>
      </c>
      <c r="H703">
        <v>-6.6000000000000003E-2</v>
      </c>
      <c r="I703">
        <v>-0.66800000000000004</v>
      </c>
      <c r="J703">
        <v>-0.61899999999999999</v>
      </c>
      <c r="K703">
        <v>-0.59299999999999997</v>
      </c>
      <c r="L703">
        <v>-0.71</v>
      </c>
      <c r="M703">
        <v>-0.67500000000000004</v>
      </c>
      <c r="N703">
        <v>-0.86799999999999999</v>
      </c>
      <c r="O703">
        <v>-0.53400000000000003</v>
      </c>
      <c r="P703">
        <v>-0.68400000000000005</v>
      </c>
      <c r="Q703">
        <v>-0.61799999999999999</v>
      </c>
      <c r="R703">
        <v>-0.82</v>
      </c>
      <c r="S703">
        <f t="shared" si="10"/>
        <v>-0.45733333333333331</v>
      </c>
    </row>
    <row r="704" spans="1:19">
      <c r="A704">
        <f>YEAR(workdata!A703)</f>
        <v>2024</v>
      </c>
      <c r="B704">
        <v>6</v>
      </c>
      <c r="C704">
        <f>DAY(workdata!A703)</f>
        <v>30</v>
      </c>
      <c r="D704" s="4">
        <v>29.0833333333333</v>
      </c>
      <c r="E704">
        <v>-0.224</v>
      </c>
      <c r="F704">
        <v>-0.25800000000000001</v>
      </c>
      <c r="G704">
        <v>-0.22700000000000001</v>
      </c>
      <c r="H704">
        <v>-1.105</v>
      </c>
      <c r="I704">
        <v>-0.83599999999999997</v>
      </c>
      <c r="J704">
        <v>-1.583</v>
      </c>
      <c r="K704">
        <v>-1.1970000000000001</v>
      </c>
      <c r="L704">
        <v>-0.90300000000000002</v>
      </c>
      <c r="M704">
        <v>-1.3380000000000001</v>
      </c>
      <c r="N704">
        <v>-0.88300000000000001</v>
      </c>
      <c r="O704">
        <v>-1.272</v>
      </c>
      <c r="P704">
        <v>-0.497</v>
      </c>
      <c r="Q704">
        <v>-1.331</v>
      </c>
      <c r="R704">
        <v>-0.84699999999999998</v>
      </c>
      <c r="S704">
        <f t="shared" si="10"/>
        <v>-0.23633333333333331</v>
      </c>
    </row>
    <row r="705" spans="1:19">
      <c r="A705">
        <f>YEAR(workdata!A704)</f>
        <v>2024</v>
      </c>
      <c r="B705">
        <v>6</v>
      </c>
      <c r="C705">
        <f>DAY(workdata!A704)</f>
        <v>30</v>
      </c>
      <c r="D705" s="3">
        <v>29.125</v>
      </c>
      <c r="E705">
        <v>-0.114</v>
      </c>
      <c r="F705">
        <v>-0.12</v>
      </c>
      <c r="G705">
        <v>-0.11600000000000001</v>
      </c>
      <c r="H705">
        <v>-0.878</v>
      </c>
      <c r="I705">
        <v>-0.75800000000000001</v>
      </c>
      <c r="J705">
        <v>-0.97</v>
      </c>
      <c r="K705">
        <v>-0.66800000000000004</v>
      </c>
      <c r="L705">
        <v>-0.83399999999999996</v>
      </c>
      <c r="M705">
        <v>-0.625</v>
      </c>
      <c r="N705">
        <v>-0.72299999999999998</v>
      </c>
      <c r="O705">
        <v>-0.86099999999999999</v>
      </c>
      <c r="P705">
        <v>-0.82699999999999996</v>
      </c>
      <c r="Q705">
        <v>0</v>
      </c>
      <c r="R705">
        <v>-0.57299999999999995</v>
      </c>
      <c r="S705">
        <f t="shared" si="10"/>
        <v>-0.11666666666666665</v>
      </c>
    </row>
    <row r="706" spans="1:19">
      <c r="A706">
        <f>YEAR(workdata!A705)</f>
        <v>2024</v>
      </c>
      <c r="B706">
        <v>6</v>
      </c>
      <c r="C706">
        <f>DAY(workdata!A705)</f>
        <v>30</v>
      </c>
      <c r="D706" s="4">
        <v>29.1666666666667</v>
      </c>
      <c r="E706">
        <v>-3.0000000000000001E-3</v>
      </c>
      <c r="F706">
        <v>8.2000000000000003E-2</v>
      </c>
      <c r="G706">
        <v>1.2E-2</v>
      </c>
      <c r="H706">
        <v>-0.86099999999999999</v>
      </c>
      <c r="I706">
        <v>-0.94499999999999995</v>
      </c>
      <c r="J706">
        <v>-0.89500000000000002</v>
      </c>
      <c r="K706">
        <v>-0.64800000000000002</v>
      </c>
      <c r="L706">
        <v>-0.6</v>
      </c>
      <c r="M706">
        <v>-0.60499999999999998</v>
      </c>
      <c r="N706">
        <v>-0.88300000000000001</v>
      </c>
      <c r="O706">
        <v>-0.73499999999999999</v>
      </c>
      <c r="P706">
        <v>-1.113</v>
      </c>
      <c r="Q706">
        <v>-1.0629999999999999</v>
      </c>
      <c r="R706">
        <v>-0.72399999999999998</v>
      </c>
      <c r="S706">
        <f t="shared" si="10"/>
        <v>3.0333333333333334E-2</v>
      </c>
    </row>
    <row r="707" spans="1:19">
      <c r="A707">
        <f>YEAR(workdata!A706)</f>
        <v>2024</v>
      </c>
      <c r="B707">
        <v>6</v>
      </c>
      <c r="C707">
        <f>DAY(workdata!A706)</f>
        <v>30</v>
      </c>
      <c r="D707" s="3">
        <v>29.2083333333333</v>
      </c>
      <c r="E707">
        <v>-0.247</v>
      </c>
      <c r="F707">
        <v>-0.255</v>
      </c>
      <c r="G707">
        <v>-0.23699999999999999</v>
      </c>
      <c r="H707">
        <v>-0.40300000000000002</v>
      </c>
      <c r="I707">
        <v>-0.88600000000000001</v>
      </c>
      <c r="J707">
        <v>-1.0960000000000001</v>
      </c>
      <c r="K707">
        <v>-0.76600000000000001</v>
      </c>
      <c r="L707">
        <v>-0.65700000000000003</v>
      </c>
      <c r="M707">
        <v>-0.70399999999999996</v>
      </c>
      <c r="N707">
        <v>-0.92500000000000004</v>
      </c>
      <c r="O707">
        <v>-0.73199999999999998</v>
      </c>
      <c r="P707">
        <v>-1.046</v>
      </c>
      <c r="Q707">
        <v>-1.1879999999999999</v>
      </c>
      <c r="R707">
        <v>-0.76400000000000001</v>
      </c>
      <c r="S707">
        <f t="shared" si="10"/>
        <v>-0.24633333333333332</v>
      </c>
    </row>
    <row r="708" spans="1:19">
      <c r="A708">
        <f>YEAR(workdata!A707)</f>
        <v>2024</v>
      </c>
      <c r="B708">
        <v>6</v>
      </c>
      <c r="C708">
        <f>DAY(workdata!A707)</f>
        <v>30</v>
      </c>
      <c r="D708" s="4">
        <v>29.25</v>
      </c>
      <c r="E708">
        <v>0.14199999999999999</v>
      </c>
      <c r="F708">
        <v>0.126</v>
      </c>
      <c r="G708">
        <v>8.5999999999999993E-2</v>
      </c>
      <c r="H708">
        <v>-2.0049999999999999</v>
      </c>
      <c r="I708">
        <v>-1.85</v>
      </c>
      <c r="J708">
        <v>-1.728</v>
      </c>
      <c r="K708">
        <v>-1.968</v>
      </c>
      <c r="L708">
        <v>-2.355</v>
      </c>
      <c r="M708">
        <v>-2.4140000000000001</v>
      </c>
      <c r="N708">
        <v>-1.835</v>
      </c>
      <c r="O708">
        <v>-1.5089999999999999</v>
      </c>
      <c r="P708">
        <v>-1.657</v>
      </c>
      <c r="Q708">
        <v>-1.5169999999999999</v>
      </c>
      <c r="R708">
        <v>-2.419</v>
      </c>
      <c r="S708">
        <f t="shared" si="10"/>
        <v>0.11799999999999999</v>
      </c>
    </row>
    <row r="709" spans="1:19">
      <c r="A709">
        <f>YEAR(workdata!A708)</f>
        <v>2024</v>
      </c>
      <c r="B709">
        <v>6</v>
      </c>
      <c r="C709">
        <f>DAY(workdata!A708)</f>
        <v>30</v>
      </c>
      <c r="D709" s="3">
        <v>29.2916666666667</v>
      </c>
      <c r="E709">
        <v>24.844000000000001</v>
      </c>
      <c r="F709">
        <v>23.873999999999999</v>
      </c>
      <c r="G709">
        <v>24.067</v>
      </c>
      <c r="H709">
        <v>96.873000000000005</v>
      </c>
      <c r="I709">
        <v>98.39</v>
      </c>
      <c r="J709">
        <v>101.03700000000001</v>
      </c>
      <c r="K709">
        <v>102.238</v>
      </c>
      <c r="L709">
        <v>102.121</v>
      </c>
      <c r="M709">
        <v>99.12</v>
      </c>
      <c r="N709">
        <v>102.268</v>
      </c>
      <c r="O709">
        <v>97.242000000000004</v>
      </c>
      <c r="P709">
        <v>101.59399999999999</v>
      </c>
      <c r="Q709">
        <v>98.683999999999997</v>
      </c>
      <c r="R709">
        <v>101.059</v>
      </c>
      <c r="S709">
        <f t="shared" si="10"/>
        <v>24.261666666666667</v>
      </c>
    </row>
    <row r="710" spans="1:19">
      <c r="A710">
        <f>YEAR(workdata!A709)</f>
        <v>2024</v>
      </c>
      <c r="B710">
        <v>6</v>
      </c>
      <c r="C710">
        <f>DAY(workdata!A709)</f>
        <v>30</v>
      </c>
      <c r="D710" s="4">
        <v>29.3333333333333</v>
      </c>
      <c r="E710">
        <v>115.995</v>
      </c>
      <c r="F710">
        <v>109.846</v>
      </c>
      <c r="G710">
        <v>113.965</v>
      </c>
      <c r="H710">
        <v>531.428</v>
      </c>
      <c r="I710">
        <v>540.06200000000001</v>
      </c>
      <c r="J710">
        <v>558.73500000000001</v>
      </c>
      <c r="K710">
        <v>563.67999999999995</v>
      </c>
      <c r="L710">
        <v>561.37300000000005</v>
      </c>
      <c r="M710">
        <v>555.20799999999997</v>
      </c>
      <c r="N710">
        <v>564.42600000000004</v>
      </c>
      <c r="O710">
        <v>538.53700000000003</v>
      </c>
      <c r="P710">
        <v>565.54499999999996</v>
      </c>
      <c r="Q710">
        <v>555.11400000000003</v>
      </c>
      <c r="R710">
        <v>565.60599999999999</v>
      </c>
      <c r="S710">
        <f t="shared" si="10"/>
        <v>113.26866666666668</v>
      </c>
    </row>
    <row r="711" spans="1:19">
      <c r="A711">
        <f>YEAR(workdata!A710)</f>
        <v>2024</v>
      </c>
      <c r="B711">
        <v>6</v>
      </c>
      <c r="C711">
        <f>DAY(workdata!A710)</f>
        <v>30</v>
      </c>
      <c r="D711" s="3">
        <v>29.375</v>
      </c>
      <c r="E711">
        <v>299.08699999999999</v>
      </c>
      <c r="F711">
        <v>278.85000000000002</v>
      </c>
      <c r="G711">
        <v>274.93799999999999</v>
      </c>
      <c r="H711">
        <v>1403.423</v>
      </c>
      <c r="I711">
        <v>1401.586</v>
      </c>
      <c r="J711">
        <v>1437.4749999999999</v>
      </c>
      <c r="K711">
        <v>1457.8630000000001</v>
      </c>
      <c r="L711">
        <v>1436.0170000000001</v>
      </c>
      <c r="M711">
        <v>1425.9469999999999</v>
      </c>
      <c r="N711">
        <v>1434.527</v>
      </c>
      <c r="O711">
        <v>1346.471</v>
      </c>
      <c r="P711">
        <v>1401.7180000000001</v>
      </c>
      <c r="Q711">
        <v>1366.1079999999999</v>
      </c>
      <c r="R711">
        <v>1365.69</v>
      </c>
      <c r="S711">
        <f t="shared" ref="S711:S749" si="11">AVERAGE(E711:G711)</f>
        <v>284.29166666666669</v>
      </c>
    </row>
    <row r="712" spans="1:19">
      <c r="A712">
        <f>YEAR(workdata!A711)</f>
        <v>2024</v>
      </c>
      <c r="B712">
        <v>6</v>
      </c>
      <c r="C712">
        <f>DAY(workdata!A711)</f>
        <v>30</v>
      </c>
      <c r="D712" s="4">
        <v>29.4166666666667</v>
      </c>
      <c r="E712">
        <v>630.96400000000006</v>
      </c>
      <c r="F712">
        <v>614.48199999999997</v>
      </c>
      <c r="G712">
        <v>628.98299999999995</v>
      </c>
      <c r="H712">
        <v>2781.7469999999998</v>
      </c>
      <c r="I712">
        <v>2787.58</v>
      </c>
      <c r="J712">
        <v>2841.8690000000001</v>
      </c>
      <c r="K712">
        <v>2872.2950000000001</v>
      </c>
      <c r="L712">
        <v>2855.3980000000001</v>
      </c>
      <c r="M712">
        <v>2847.355</v>
      </c>
      <c r="N712">
        <v>2876.9960000000001</v>
      </c>
      <c r="O712">
        <v>2777.55</v>
      </c>
      <c r="P712">
        <v>2877.058</v>
      </c>
      <c r="Q712">
        <v>2828.3249999999998</v>
      </c>
      <c r="R712">
        <v>2874.9740000000002</v>
      </c>
      <c r="S712">
        <f t="shared" si="11"/>
        <v>624.80966666666666</v>
      </c>
    </row>
    <row r="713" spans="1:19">
      <c r="A713">
        <f>YEAR(workdata!A712)</f>
        <v>2024</v>
      </c>
      <c r="B713">
        <v>6</v>
      </c>
      <c r="C713">
        <f>DAY(workdata!A712)</f>
        <v>30</v>
      </c>
      <c r="D713" s="3">
        <v>29.4583333333333</v>
      </c>
      <c r="E713">
        <v>671.17200000000003</v>
      </c>
      <c r="F713">
        <v>642.322</v>
      </c>
      <c r="G713">
        <v>657.05600000000004</v>
      </c>
      <c r="H713">
        <v>2975.3620000000001</v>
      </c>
      <c r="I713">
        <v>3000.5459999999998</v>
      </c>
      <c r="J713">
        <v>3063.47</v>
      </c>
      <c r="K713">
        <v>3081.2919999999999</v>
      </c>
      <c r="L713">
        <v>3048.317</v>
      </c>
      <c r="M713">
        <v>3033.576</v>
      </c>
      <c r="N713">
        <v>3064.2310000000002</v>
      </c>
      <c r="O713">
        <v>2932.576</v>
      </c>
      <c r="P713">
        <v>3057.2979999999998</v>
      </c>
      <c r="Q713">
        <v>2998.32</v>
      </c>
      <c r="R713">
        <v>3085.6669999999999</v>
      </c>
      <c r="S713">
        <f t="shared" si="11"/>
        <v>656.85</v>
      </c>
    </row>
    <row r="714" spans="1:19">
      <c r="A714">
        <f>YEAR(workdata!A713)</f>
        <v>2024</v>
      </c>
      <c r="B714">
        <v>6</v>
      </c>
      <c r="C714">
        <f>DAY(workdata!A713)</f>
        <v>30</v>
      </c>
      <c r="D714" s="4">
        <v>29.5</v>
      </c>
      <c r="E714">
        <v>688.00199999999995</v>
      </c>
      <c r="F714">
        <v>650.149</v>
      </c>
      <c r="G714">
        <v>641.81399999999996</v>
      </c>
      <c r="H714">
        <v>2970.9380000000001</v>
      </c>
      <c r="I714">
        <v>3039.6370000000002</v>
      </c>
      <c r="J714">
        <v>3127.9119999999998</v>
      </c>
      <c r="K714">
        <v>3122.846</v>
      </c>
      <c r="L714">
        <v>3052.433</v>
      </c>
      <c r="M714">
        <v>3059.134</v>
      </c>
      <c r="N714">
        <v>3055.4760000000001</v>
      </c>
      <c r="O714">
        <v>2799.6190000000001</v>
      </c>
      <c r="P714">
        <v>2874.6559999999999</v>
      </c>
      <c r="Q714">
        <v>2871.05</v>
      </c>
      <c r="R714">
        <v>2975.95</v>
      </c>
      <c r="S714">
        <f t="shared" si="11"/>
        <v>659.98833333333323</v>
      </c>
    </row>
    <row r="715" spans="1:19">
      <c r="A715">
        <f>YEAR(workdata!A714)</f>
        <v>2024</v>
      </c>
      <c r="B715">
        <v>6</v>
      </c>
      <c r="C715">
        <f>DAY(workdata!A714)</f>
        <v>30</v>
      </c>
      <c r="D715" s="3">
        <v>29.5416666666667</v>
      </c>
      <c r="E715">
        <v>576.87699999999995</v>
      </c>
      <c r="F715">
        <v>521.024</v>
      </c>
      <c r="G715">
        <v>549.89599999999996</v>
      </c>
      <c r="H715">
        <v>2546.3119999999999</v>
      </c>
      <c r="I715">
        <v>2539.808</v>
      </c>
      <c r="J715">
        <v>2618.0540000000001</v>
      </c>
      <c r="K715">
        <v>2540.1030000000001</v>
      </c>
      <c r="L715">
        <v>2513.56</v>
      </c>
      <c r="M715">
        <v>2485.29</v>
      </c>
      <c r="N715">
        <v>2437.73</v>
      </c>
      <c r="O715">
        <v>2418.413</v>
      </c>
      <c r="P715">
        <v>2560.6790000000001</v>
      </c>
      <c r="Q715">
        <v>2461.069</v>
      </c>
      <c r="R715">
        <v>2641.6819999999998</v>
      </c>
      <c r="S715">
        <f t="shared" si="11"/>
        <v>549.26566666666656</v>
      </c>
    </row>
    <row r="716" spans="1:19">
      <c r="A716">
        <f>YEAR(workdata!A715)</f>
        <v>2024</v>
      </c>
      <c r="B716">
        <v>6</v>
      </c>
      <c r="C716">
        <f>DAY(workdata!A715)</f>
        <v>30</v>
      </c>
      <c r="D716" s="4">
        <v>29.5833333333333</v>
      </c>
      <c r="E716">
        <v>430.13600000000002</v>
      </c>
      <c r="F716">
        <v>424.66500000000002</v>
      </c>
      <c r="G716">
        <v>419.40199999999999</v>
      </c>
      <c r="H716">
        <v>2020.403</v>
      </c>
      <c r="I716">
        <v>2032.2560000000001</v>
      </c>
      <c r="J716">
        <v>2076.6790000000001</v>
      </c>
      <c r="K716">
        <v>2098.9740000000002</v>
      </c>
      <c r="L716">
        <v>2035.806</v>
      </c>
      <c r="M716">
        <v>2026.127</v>
      </c>
      <c r="N716">
        <v>2063.4560000000001</v>
      </c>
      <c r="O716">
        <v>1923.2550000000001</v>
      </c>
      <c r="P716">
        <v>2005.779</v>
      </c>
      <c r="Q716">
        <v>2011.0719999999999</v>
      </c>
      <c r="R716">
        <v>2045.1089999999999</v>
      </c>
      <c r="S716">
        <f t="shared" si="11"/>
        <v>424.73433333333332</v>
      </c>
    </row>
    <row r="717" spans="1:19">
      <c r="A717">
        <f>YEAR(workdata!A716)</f>
        <v>2024</v>
      </c>
      <c r="B717">
        <v>6</v>
      </c>
      <c r="C717">
        <f>DAY(workdata!A716)</f>
        <v>30</v>
      </c>
      <c r="D717" s="3">
        <v>29.625</v>
      </c>
      <c r="E717">
        <v>579.66999999999996</v>
      </c>
      <c r="F717">
        <v>558.69200000000001</v>
      </c>
      <c r="G717">
        <v>581.548</v>
      </c>
      <c r="H717">
        <v>2560.877</v>
      </c>
      <c r="I717">
        <v>2574.1239999999998</v>
      </c>
      <c r="J717">
        <v>2601.3359999999998</v>
      </c>
      <c r="K717">
        <v>2633.3180000000002</v>
      </c>
      <c r="L717">
        <v>2603.6149999999998</v>
      </c>
      <c r="M717">
        <v>2599.81</v>
      </c>
      <c r="N717">
        <v>2641.7759999999998</v>
      </c>
      <c r="O717">
        <v>2481.6689999999999</v>
      </c>
      <c r="P717">
        <v>2609.761</v>
      </c>
      <c r="Q717">
        <v>2569.6999999999998</v>
      </c>
      <c r="R717">
        <v>2665.058</v>
      </c>
      <c r="S717">
        <f t="shared" si="11"/>
        <v>573.3033333333334</v>
      </c>
    </row>
    <row r="718" spans="1:19">
      <c r="A718">
        <f>YEAR(workdata!A717)</f>
        <v>2024</v>
      </c>
      <c r="B718">
        <v>6</v>
      </c>
      <c r="C718">
        <f>DAY(workdata!A717)</f>
        <v>30</v>
      </c>
      <c r="D718" s="4">
        <v>29.6666666666667</v>
      </c>
      <c r="E718">
        <v>764.94600000000003</v>
      </c>
      <c r="F718">
        <v>774.98500000000001</v>
      </c>
      <c r="G718">
        <v>613.17200000000003</v>
      </c>
      <c r="H718">
        <v>3067.87</v>
      </c>
      <c r="I718">
        <v>3134.8989999999999</v>
      </c>
      <c r="J718">
        <v>3004.0819999999999</v>
      </c>
      <c r="K718">
        <v>3203.2069999999999</v>
      </c>
      <c r="L718">
        <v>2920.1460000000002</v>
      </c>
      <c r="M718">
        <v>3212.2649999999999</v>
      </c>
      <c r="N718">
        <v>2948.8510000000001</v>
      </c>
      <c r="O718">
        <v>2459.9839999999999</v>
      </c>
      <c r="P718">
        <v>2517.5909999999999</v>
      </c>
      <c r="Q718">
        <v>2490.0990000000002</v>
      </c>
      <c r="R718">
        <v>2559.3969999999999</v>
      </c>
      <c r="S718">
        <f t="shared" si="11"/>
        <v>717.70100000000002</v>
      </c>
    </row>
    <row r="719" spans="1:19">
      <c r="A719">
        <f>YEAR(workdata!A718)</f>
        <v>2024</v>
      </c>
      <c r="B719">
        <v>6</v>
      </c>
      <c r="C719">
        <f>DAY(workdata!A718)</f>
        <v>30</v>
      </c>
      <c r="D719" s="3">
        <v>29.7083333333333</v>
      </c>
      <c r="E719">
        <v>782.67</v>
      </c>
      <c r="F719">
        <v>690.18</v>
      </c>
      <c r="G719">
        <v>557.36699999999996</v>
      </c>
      <c r="H719">
        <v>3165.95</v>
      </c>
      <c r="I719">
        <v>3096.489</v>
      </c>
      <c r="J719">
        <v>3017.3449999999998</v>
      </c>
      <c r="K719">
        <v>3029.2440000000001</v>
      </c>
      <c r="L719">
        <v>2813.636</v>
      </c>
      <c r="M719">
        <v>2914.37</v>
      </c>
      <c r="N719">
        <v>2775.8420000000001</v>
      </c>
      <c r="O719">
        <v>2513.768</v>
      </c>
      <c r="P719">
        <v>2591.1970000000001</v>
      </c>
      <c r="Q719">
        <v>2420.6950000000002</v>
      </c>
      <c r="R719">
        <v>2460.1280000000002</v>
      </c>
      <c r="S719">
        <f t="shared" si="11"/>
        <v>676.73899999999992</v>
      </c>
    </row>
    <row r="720" spans="1:19">
      <c r="A720">
        <f>YEAR(workdata!A719)</f>
        <v>2024</v>
      </c>
      <c r="B720">
        <v>6</v>
      </c>
      <c r="C720">
        <f>DAY(workdata!A719)</f>
        <v>30</v>
      </c>
      <c r="D720" s="4">
        <v>29.75</v>
      </c>
      <c r="E720">
        <v>302.09899999999999</v>
      </c>
      <c r="F720">
        <v>302.06900000000002</v>
      </c>
      <c r="G720">
        <v>297.07100000000003</v>
      </c>
      <c r="H720">
        <v>1408.646</v>
      </c>
      <c r="I720">
        <v>1413.0309999999999</v>
      </c>
      <c r="J720">
        <v>1470.894</v>
      </c>
      <c r="K720">
        <v>1462.2449999999999</v>
      </c>
      <c r="L720">
        <v>1454.34</v>
      </c>
      <c r="M720">
        <v>1432.125</v>
      </c>
      <c r="N720">
        <v>1447.152</v>
      </c>
      <c r="O720">
        <v>1406.4739999999999</v>
      </c>
      <c r="P720">
        <v>1461.7840000000001</v>
      </c>
      <c r="Q720">
        <v>1439.5029999999999</v>
      </c>
      <c r="R720">
        <v>1464.079</v>
      </c>
      <c r="S720">
        <f t="shared" si="11"/>
        <v>300.41300000000001</v>
      </c>
    </row>
    <row r="721" spans="1:19">
      <c r="A721">
        <f>YEAR(workdata!A720)</f>
        <v>2024</v>
      </c>
      <c r="B721">
        <v>6</v>
      </c>
      <c r="C721">
        <f>DAY(workdata!A720)</f>
        <v>30</v>
      </c>
      <c r="D721" s="3">
        <v>29.7916666666667</v>
      </c>
      <c r="E721">
        <v>440.95499999999998</v>
      </c>
      <c r="F721">
        <v>447.49</v>
      </c>
      <c r="G721">
        <v>359.49900000000002</v>
      </c>
      <c r="H721">
        <v>1925.2729999999999</v>
      </c>
      <c r="I721">
        <v>1912.376</v>
      </c>
      <c r="J721">
        <v>1989.8340000000001</v>
      </c>
      <c r="K721">
        <v>1977.8150000000001</v>
      </c>
      <c r="L721">
        <v>1987.9829999999999</v>
      </c>
      <c r="M721">
        <v>1993.364</v>
      </c>
      <c r="N721">
        <v>1935.5350000000001</v>
      </c>
      <c r="O721">
        <v>1818.26</v>
      </c>
      <c r="P721">
        <v>1753.2860000000001</v>
      </c>
      <c r="Q721">
        <v>1729.4010000000001</v>
      </c>
      <c r="R721">
        <v>1598.251</v>
      </c>
      <c r="S721">
        <f t="shared" si="11"/>
        <v>415.98133333333334</v>
      </c>
    </row>
    <row r="722" spans="1:19">
      <c r="A722">
        <f>YEAR(workdata!A721)</f>
        <v>2024</v>
      </c>
      <c r="B722">
        <v>6</v>
      </c>
      <c r="C722">
        <f>DAY(workdata!A721)</f>
        <v>30</v>
      </c>
      <c r="D722" s="4">
        <v>29.8333333333333</v>
      </c>
      <c r="E722">
        <v>430.32400000000001</v>
      </c>
      <c r="F722">
        <v>465.17599999999999</v>
      </c>
      <c r="G722">
        <v>442.52800000000002</v>
      </c>
      <c r="H722">
        <v>1778.588</v>
      </c>
      <c r="I722">
        <v>1788.742</v>
      </c>
      <c r="J722">
        <v>1920.385</v>
      </c>
      <c r="K722">
        <v>1782.5640000000001</v>
      </c>
      <c r="L722">
        <v>1862.9570000000001</v>
      </c>
      <c r="M722">
        <v>1733.7429999999999</v>
      </c>
      <c r="N722">
        <v>1690.104</v>
      </c>
      <c r="O722">
        <v>1867.174</v>
      </c>
      <c r="P722">
        <v>1802.5219999999999</v>
      </c>
      <c r="Q722">
        <v>1767.8219999999999</v>
      </c>
      <c r="R722">
        <v>1743.4949999999999</v>
      </c>
      <c r="S722">
        <f t="shared" si="11"/>
        <v>446.00933333333336</v>
      </c>
    </row>
    <row r="723" spans="1:19">
      <c r="A723">
        <f>YEAR(workdata!A722)</f>
        <v>2024</v>
      </c>
      <c r="B723">
        <v>6</v>
      </c>
      <c r="C723">
        <f>DAY(workdata!A722)</f>
        <v>30</v>
      </c>
      <c r="D723" s="3">
        <v>29.875</v>
      </c>
      <c r="E723">
        <v>62.326999999999998</v>
      </c>
      <c r="F723">
        <v>73.213999999999999</v>
      </c>
      <c r="G723">
        <v>63.585999999999999</v>
      </c>
      <c r="H723">
        <v>211.10400000000001</v>
      </c>
      <c r="I723">
        <v>205.392</v>
      </c>
      <c r="J723">
        <v>246.28800000000001</v>
      </c>
      <c r="K723">
        <v>249.21799999999999</v>
      </c>
      <c r="L723">
        <v>254.46899999999999</v>
      </c>
      <c r="M723">
        <v>219.84299999999999</v>
      </c>
      <c r="N723">
        <v>228.93700000000001</v>
      </c>
      <c r="O723">
        <v>242.904</v>
      </c>
      <c r="P723">
        <v>234.64699999999999</v>
      </c>
      <c r="Q723">
        <v>220.678</v>
      </c>
      <c r="R723">
        <v>217.35300000000001</v>
      </c>
      <c r="S723">
        <f t="shared" si="11"/>
        <v>66.375666666666675</v>
      </c>
    </row>
    <row r="724" spans="1:19">
      <c r="A724">
        <f>YEAR(workdata!A723)</f>
        <v>2024</v>
      </c>
      <c r="B724">
        <v>6</v>
      </c>
      <c r="C724">
        <f>DAY(workdata!A723)</f>
        <v>30</v>
      </c>
      <c r="D724" s="4">
        <v>29.9166666666667</v>
      </c>
      <c r="E724">
        <v>0.65600000000000003</v>
      </c>
      <c r="F724">
        <v>0.78600000000000003</v>
      </c>
      <c r="G724">
        <v>0.83399999999999996</v>
      </c>
      <c r="H724">
        <v>-1.4279999999999999</v>
      </c>
      <c r="I724">
        <v>-1.3959999999999999</v>
      </c>
      <c r="J724">
        <v>-1.7589999999999999</v>
      </c>
      <c r="K724">
        <v>-1.4470000000000001</v>
      </c>
      <c r="L724">
        <v>-1.4259999999999999</v>
      </c>
      <c r="M724">
        <v>-1.69</v>
      </c>
      <c r="N724">
        <v>-1.5569999999999999</v>
      </c>
      <c r="O724">
        <v>-1.2350000000000001</v>
      </c>
      <c r="P724">
        <v>-1.6539999999999999</v>
      </c>
      <c r="Q724">
        <v>-1.5669999999999999</v>
      </c>
      <c r="R724">
        <v>-1.458</v>
      </c>
      <c r="S724">
        <f t="shared" si="11"/>
        <v>0.75866666666666671</v>
      </c>
    </row>
    <row r="725" spans="1:19">
      <c r="A725">
        <f>YEAR(workdata!A724)</f>
        <v>2024</v>
      </c>
      <c r="B725">
        <v>6</v>
      </c>
      <c r="C725">
        <f>DAY(workdata!A724)</f>
        <v>30</v>
      </c>
      <c r="D725" s="3">
        <v>29.9583333333333</v>
      </c>
      <c r="E725">
        <v>-0.247</v>
      </c>
      <c r="F725">
        <v>-0.156</v>
      </c>
      <c r="G725">
        <v>-0.28599999999999998</v>
      </c>
      <c r="H725">
        <v>-0.17599999999999999</v>
      </c>
      <c r="I725">
        <v>-0.38300000000000001</v>
      </c>
      <c r="J725">
        <v>-0.42499999999999999</v>
      </c>
      <c r="K725">
        <v>-0.25700000000000001</v>
      </c>
      <c r="L725">
        <v>-0.31900000000000001</v>
      </c>
      <c r="M725">
        <v>-0.45700000000000002</v>
      </c>
      <c r="N725">
        <v>-0.36599999999999999</v>
      </c>
      <c r="O725">
        <v>-0.308</v>
      </c>
      <c r="P725">
        <v>-0.4</v>
      </c>
      <c r="Q725">
        <v>-0.45800000000000002</v>
      </c>
      <c r="R725">
        <v>-0.375</v>
      </c>
      <c r="S725">
        <f t="shared" si="11"/>
        <v>-0.22966666666666669</v>
      </c>
    </row>
    <row r="726" spans="1:19">
      <c r="A726">
        <f>YEAR(workdata!A725)</f>
        <v>2024</v>
      </c>
      <c r="B726">
        <v>6</v>
      </c>
      <c r="C726">
        <f>DAY(workdata!A725)</f>
        <v>31</v>
      </c>
      <c r="D726" s="4">
        <v>30</v>
      </c>
      <c r="E726">
        <v>-7.1999999999999995E-2</v>
      </c>
      <c r="G726">
        <v>-3.6999999999999998E-2</v>
      </c>
      <c r="H726">
        <v>-0.28299999999999997</v>
      </c>
      <c r="I726">
        <v>-0.23200000000000001</v>
      </c>
      <c r="J726">
        <v>-0.217</v>
      </c>
      <c r="M726">
        <v>0</v>
      </c>
      <c r="N726">
        <v>0</v>
      </c>
      <c r="O726">
        <v>-0.157</v>
      </c>
      <c r="P726">
        <v>-0.27800000000000002</v>
      </c>
      <c r="Q726">
        <v>0</v>
      </c>
      <c r="R726">
        <v>-0.28799999999999998</v>
      </c>
      <c r="S726">
        <f t="shared" si="11"/>
        <v>-5.4499999999999993E-2</v>
      </c>
    </row>
    <row r="727" spans="1:19">
      <c r="A727">
        <f>YEAR(workdata!A726)</f>
        <v>2024</v>
      </c>
      <c r="B727">
        <v>6</v>
      </c>
      <c r="C727">
        <f>DAY(workdata!A726)</f>
        <v>31</v>
      </c>
      <c r="D727" s="3">
        <v>30.0416666666667</v>
      </c>
      <c r="E727">
        <v>-0.21099999999999999</v>
      </c>
      <c r="G727">
        <v>-0.26200000000000001</v>
      </c>
      <c r="H727">
        <v>0</v>
      </c>
      <c r="I727">
        <v>0</v>
      </c>
      <c r="J727">
        <v>-0.42499999999999999</v>
      </c>
      <c r="M727">
        <v>0</v>
      </c>
      <c r="N727">
        <v>0</v>
      </c>
      <c r="O727">
        <v>-0.36699999999999999</v>
      </c>
      <c r="P727">
        <v>-7.1999999999999995E-2</v>
      </c>
      <c r="Q727">
        <v>-0.40899999999999997</v>
      </c>
      <c r="R727">
        <v>-0.39200000000000002</v>
      </c>
      <c r="S727">
        <f t="shared" si="11"/>
        <v>-0.23649999999999999</v>
      </c>
    </row>
    <row r="728" spans="1:19">
      <c r="A728">
        <f>YEAR(workdata!A727)</f>
        <v>2024</v>
      </c>
      <c r="B728">
        <v>6</v>
      </c>
      <c r="C728">
        <f>DAY(workdata!A727)</f>
        <v>31</v>
      </c>
      <c r="D728" s="4">
        <v>30.0833333333333</v>
      </c>
      <c r="E728">
        <v>-6.9000000000000006E-2</v>
      </c>
      <c r="G728">
        <v>-2.1999999999999999E-2</v>
      </c>
      <c r="H728">
        <v>-0.42499999999999999</v>
      </c>
      <c r="I728">
        <v>-0.34100000000000003</v>
      </c>
      <c r="J728">
        <v>-0.50900000000000001</v>
      </c>
      <c r="M728">
        <v>0</v>
      </c>
      <c r="N728">
        <v>0</v>
      </c>
      <c r="O728">
        <v>-0.50900000000000001</v>
      </c>
      <c r="P728">
        <v>-0.47599999999999998</v>
      </c>
      <c r="Q728">
        <v>-7.0000000000000001E-3</v>
      </c>
      <c r="R728">
        <v>0</v>
      </c>
      <c r="S728">
        <f t="shared" si="11"/>
        <v>-4.5499999999999999E-2</v>
      </c>
    </row>
    <row r="729" spans="1:19">
      <c r="A729">
        <f>YEAR(workdata!A728)</f>
        <v>2024</v>
      </c>
      <c r="B729">
        <v>6</v>
      </c>
      <c r="C729">
        <f>DAY(workdata!A728)</f>
        <v>31</v>
      </c>
      <c r="D729" s="3">
        <v>30.125</v>
      </c>
      <c r="E729">
        <v>-0.14499999999999999</v>
      </c>
      <c r="G729">
        <v>-8.6999999999999994E-2</v>
      </c>
      <c r="H729">
        <v>-0.55100000000000005</v>
      </c>
      <c r="I729">
        <v>-0.45900000000000002</v>
      </c>
      <c r="J729">
        <v>-0.58499999999999996</v>
      </c>
      <c r="M729">
        <v>0</v>
      </c>
      <c r="N729">
        <v>0</v>
      </c>
      <c r="O729">
        <v>0</v>
      </c>
      <c r="P729">
        <v>0</v>
      </c>
      <c r="Q729">
        <v>-0.57799999999999996</v>
      </c>
      <c r="R729">
        <v>-0.53500000000000003</v>
      </c>
      <c r="S729">
        <f t="shared" si="11"/>
        <v>-0.11599999999999999</v>
      </c>
    </row>
    <row r="730" spans="1:19">
      <c r="A730">
        <f>YEAR(workdata!A729)</f>
        <v>2024</v>
      </c>
      <c r="B730">
        <v>6</v>
      </c>
      <c r="C730">
        <f>DAY(workdata!A729)</f>
        <v>31</v>
      </c>
      <c r="D730" s="4">
        <v>30.1666666666667</v>
      </c>
      <c r="E730">
        <v>-0.33800000000000002</v>
      </c>
      <c r="G730">
        <v>-0.24199999999999999</v>
      </c>
      <c r="H730">
        <v>0</v>
      </c>
      <c r="I730">
        <v>-0.26300000000000001</v>
      </c>
      <c r="J730">
        <v>-0.42</v>
      </c>
      <c r="M730">
        <v>0</v>
      </c>
      <c r="N730">
        <v>0</v>
      </c>
      <c r="O730">
        <v>-0.63500000000000001</v>
      </c>
      <c r="P730">
        <v>-0.66900000000000004</v>
      </c>
      <c r="Q730">
        <v>-0.83399999999999996</v>
      </c>
      <c r="R730">
        <v>-0.66900000000000004</v>
      </c>
      <c r="S730">
        <f t="shared" si="11"/>
        <v>-0.29000000000000004</v>
      </c>
    </row>
    <row r="731" spans="1:19">
      <c r="A731">
        <f>YEAR(workdata!A730)</f>
        <v>2024</v>
      </c>
      <c r="B731">
        <v>6</v>
      </c>
      <c r="C731">
        <f>DAY(workdata!A730)</f>
        <v>31</v>
      </c>
      <c r="D731" s="3">
        <v>30.2083333333333</v>
      </c>
      <c r="E731">
        <v>-0.41</v>
      </c>
      <c r="G731">
        <v>-0.64100000000000001</v>
      </c>
      <c r="H731">
        <v>-0.67700000000000005</v>
      </c>
      <c r="I731">
        <v>-0.30499999999999999</v>
      </c>
      <c r="J731">
        <v>-0.38900000000000001</v>
      </c>
      <c r="M731">
        <v>0</v>
      </c>
      <c r="N731">
        <v>0</v>
      </c>
      <c r="O731">
        <v>-0.77700000000000002</v>
      </c>
      <c r="P731">
        <v>-0.76900000000000002</v>
      </c>
      <c r="Q731">
        <v>0</v>
      </c>
      <c r="R731">
        <v>-0.71899999999999997</v>
      </c>
      <c r="S731">
        <f t="shared" si="11"/>
        <v>-0.52549999999999997</v>
      </c>
    </row>
    <row r="732" spans="1:19">
      <c r="A732">
        <f>YEAR(workdata!A731)</f>
        <v>2024</v>
      </c>
      <c r="B732">
        <v>6</v>
      </c>
      <c r="C732">
        <f>DAY(workdata!A731)</f>
        <v>31</v>
      </c>
      <c r="D732" s="4">
        <v>30.25</v>
      </c>
      <c r="E732">
        <v>0.47799999999999998</v>
      </c>
      <c r="G732">
        <v>0.34399999999999997</v>
      </c>
      <c r="H732">
        <v>-2.4159999999999999</v>
      </c>
      <c r="I732">
        <v>-3.681</v>
      </c>
      <c r="J732">
        <v>-4.0330000000000004</v>
      </c>
      <c r="M732">
        <v>0</v>
      </c>
      <c r="N732">
        <v>0</v>
      </c>
      <c r="O732">
        <v>-3.66</v>
      </c>
      <c r="P732">
        <v>-2.7090000000000001</v>
      </c>
      <c r="Q732">
        <v>-3.6379999999999999</v>
      </c>
      <c r="R732">
        <v>-3.161</v>
      </c>
      <c r="S732">
        <f t="shared" si="11"/>
        <v>0.41099999999999998</v>
      </c>
    </row>
    <row r="733" spans="1:19">
      <c r="A733">
        <f>YEAR(workdata!A732)</f>
        <v>2024</v>
      </c>
      <c r="B733">
        <v>6</v>
      </c>
      <c r="C733">
        <f>DAY(workdata!A732)</f>
        <v>31</v>
      </c>
      <c r="D733" s="3">
        <v>30.2916666666667</v>
      </c>
      <c r="E733">
        <v>62.710999999999999</v>
      </c>
      <c r="G733">
        <v>62.414999999999999</v>
      </c>
      <c r="H733">
        <v>274.322</v>
      </c>
      <c r="I733">
        <v>241.976</v>
      </c>
      <c r="J733">
        <v>259.536</v>
      </c>
      <c r="M733">
        <v>0</v>
      </c>
      <c r="N733">
        <v>0</v>
      </c>
      <c r="O733">
        <v>216.54499999999999</v>
      </c>
      <c r="P733">
        <v>260.37299999999999</v>
      </c>
      <c r="Q733">
        <v>218.76499999999999</v>
      </c>
      <c r="R733">
        <v>241.19200000000001</v>
      </c>
      <c r="S733">
        <f t="shared" si="11"/>
        <v>62.563000000000002</v>
      </c>
    </row>
    <row r="734" spans="1:19">
      <c r="A734">
        <f>YEAR(workdata!A733)</f>
        <v>2024</v>
      </c>
      <c r="B734">
        <v>6</v>
      </c>
      <c r="C734">
        <f>DAY(workdata!A733)</f>
        <v>31</v>
      </c>
      <c r="D734" s="4">
        <v>30.3333333333333</v>
      </c>
      <c r="E734">
        <v>482.16300000000001</v>
      </c>
      <c r="G734">
        <v>437.80200000000002</v>
      </c>
      <c r="H734">
        <v>1550.3489999999999</v>
      </c>
      <c r="I734">
        <v>1474.038</v>
      </c>
      <c r="J734">
        <v>1464.694</v>
      </c>
      <c r="M734">
        <v>0</v>
      </c>
      <c r="N734">
        <v>0</v>
      </c>
      <c r="O734">
        <v>1263.6659999999999</v>
      </c>
      <c r="P734">
        <v>1513.9480000000001</v>
      </c>
      <c r="Q734">
        <v>1319.3330000000001</v>
      </c>
      <c r="R734">
        <v>1525.116</v>
      </c>
      <c r="S734">
        <f t="shared" si="11"/>
        <v>459.98250000000002</v>
      </c>
    </row>
    <row r="735" spans="1:19">
      <c r="A735">
        <f>YEAR(workdata!A734)</f>
        <v>2024</v>
      </c>
      <c r="B735">
        <v>6</v>
      </c>
      <c r="C735">
        <f>DAY(workdata!A734)</f>
        <v>31</v>
      </c>
      <c r="D735" s="3">
        <v>30.375</v>
      </c>
      <c r="E735">
        <v>834.35</v>
      </c>
      <c r="G735">
        <v>827.16099999999994</v>
      </c>
      <c r="H735">
        <v>3547.0659999999998</v>
      </c>
      <c r="I735">
        <v>3489.09</v>
      </c>
      <c r="J735">
        <v>3580.3249999999998</v>
      </c>
      <c r="M735">
        <v>0</v>
      </c>
      <c r="N735">
        <v>0</v>
      </c>
      <c r="O735">
        <v>3295.453</v>
      </c>
      <c r="P735">
        <v>3539.1390000000001</v>
      </c>
      <c r="Q735">
        <v>3261.0929999999998</v>
      </c>
      <c r="R735">
        <v>3488.375</v>
      </c>
      <c r="S735">
        <f t="shared" si="11"/>
        <v>830.75549999999998</v>
      </c>
    </row>
    <row r="736" spans="1:19">
      <c r="A736">
        <f>YEAR(workdata!A735)</f>
        <v>2024</v>
      </c>
      <c r="B736">
        <v>6</v>
      </c>
      <c r="C736">
        <f>DAY(workdata!A735)</f>
        <v>31</v>
      </c>
      <c r="D736" s="4">
        <v>30.4166666666667</v>
      </c>
      <c r="E736">
        <v>930.53200000000004</v>
      </c>
      <c r="F736">
        <v>875.47900000000004</v>
      </c>
      <c r="G736">
        <v>922.01499999999999</v>
      </c>
      <c r="H736">
        <v>4067.5369999999998</v>
      </c>
      <c r="I736">
        <v>4057.1579999999999</v>
      </c>
      <c r="J736">
        <v>3781.1080000000002</v>
      </c>
      <c r="M736">
        <v>0</v>
      </c>
      <c r="N736">
        <v>0</v>
      </c>
      <c r="O736">
        <v>3772.5810000000001</v>
      </c>
      <c r="P736">
        <v>3798.3670000000002</v>
      </c>
      <c r="Q736">
        <v>3780.2730000000001</v>
      </c>
      <c r="R736">
        <v>4124.1840000000002</v>
      </c>
      <c r="S736">
        <f t="shared" si="11"/>
        <v>909.34199999999998</v>
      </c>
    </row>
    <row r="737" spans="1:19">
      <c r="A737">
        <f>YEAR(workdata!A736)</f>
        <v>2024</v>
      </c>
      <c r="B737">
        <v>6</v>
      </c>
      <c r="C737">
        <f>DAY(workdata!A736)</f>
        <v>31</v>
      </c>
      <c r="D737" s="3">
        <v>30.4583333333333</v>
      </c>
      <c r="E737">
        <v>967.95</v>
      </c>
      <c r="F737">
        <v>908.62699999999995</v>
      </c>
      <c r="G737">
        <v>959.08</v>
      </c>
      <c r="H737">
        <v>4166.5540000000001</v>
      </c>
      <c r="I737">
        <v>4180.1589999999997</v>
      </c>
      <c r="J737">
        <v>4186.71</v>
      </c>
      <c r="M737">
        <v>0</v>
      </c>
      <c r="N737">
        <v>0</v>
      </c>
      <c r="O737">
        <v>3987.2759999999998</v>
      </c>
      <c r="P737">
        <v>4184.3450000000003</v>
      </c>
      <c r="Q737">
        <v>3883.0709999999999</v>
      </c>
      <c r="R737">
        <v>4249.9449999999997</v>
      </c>
      <c r="S737">
        <f t="shared" si="11"/>
        <v>945.21900000000005</v>
      </c>
    </row>
    <row r="738" spans="1:19">
      <c r="A738">
        <f>YEAR(workdata!A737)</f>
        <v>2024</v>
      </c>
      <c r="B738">
        <v>6</v>
      </c>
      <c r="C738">
        <f>DAY(workdata!A737)</f>
        <v>31</v>
      </c>
      <c r="D738" s="4">
        <v>30.5</v>
      </c>
      <c r="E738">
        <v>969.69</v>
      </c>
      <c r="F738">
        <v>915.875</v>
      </c>
      <c r="G738">
        <v>961.13300000000004</v>
      </c>
      <c r="H738">
        <v>4174.0410000000002</v>
      </c>
      <c r="I738">
        <v>4199.7120000000004</v>
      </c>
      <c r="J738">
        <v>4261.6009999999997</v>
      </c>
      <c r="M738">
        <v>0</v>
      </c>
      <c r="N738">
        <v>0</v>
      </c>
      <c r="O738">
        <v>4055.9389999999999</v>
      </c>
      <c r="P738">
        <v>4245.1279999999997</v>
      </c>
      <c r="Q738">
        <v>3902.07</v>
      </c>
      <c r="R738">
        <v>4251.9799999999996</v>
      </c>
      <c r="S738">
        <f t="shared" si="11"/>
        <v>948.8993333333334</v>
      </c>
    </row>
    <row r="739" spans="1:19">
      <c r="A739">
        <f>YEAR(workdata!A738)</f>
        <v>2024</v>
      </c>
      <c r="B739">
        <v>6</v>
      </c>
      <c r="C739">
        <f>DAY(workdata!A738)</f>
        <v>31</v>
      </c>
      <c r="D739" s="3">
        <v>30.5416666666667</v>
      </c>
      <c r="E739">
        <v>968.84699999999998</v>
      </c>
      <c r="F739">
        <v>920.70399999999995</v>
      </c>
      <c r="G739">
        <v>966.13800000000003</v>
      </c>
      <c r="H739">
        <v>4161.8969999999999</v>
      </c>
      <c r="I739">
        <v>4202.634</v>
      </c>
      <c r="J739">
        <v>4236.0379999999996</v>
      </c>
      <c r="M739">
        <v>0</v>
      </c>
      <c r="N739">
        <v>0</v>
      </c>
      <c r="O739">
        <v>4092.8139999999999</v>
      </c>
      <c r="P739">
        <v>4238.6639999999998</v>
      </c>
      <c r="Q739">
        <v>3936.3539999999998</v>
      </c>
      <c r="R739">
        <v>4244.058</v>
      </c>
      <c r="S739">
        <f t="shared" si="11"/>
        <v>951.89633333333325</v>
      </c>
    </row>
    <row r="740" spans="1:19">
      <c r="A740">
        <f>YEAR(workdata!A739)</f>
        <v>2024</v>
      </c>
      <c r="B740">
        <v>6</v>
      </c>
      <c r="C740">
        <f>DAY(workdata!A739)</f>
        <v>31</v>
      </c>
      <c r="D740" s="4">
        <v>30.5833333333333</v>
      </c>
      <c r="E740">
        <v>942.54200000000003</v>
      </c>
      <c r="F740">
        <v>887.91899999999998</v>
      </c>
      <c r="G740">
        <v>931.76099999999997</v>
      </c>
      <c r="H740">
        <v>4056.5360000000001</v>
      </c>
      <c r="I740">
        <v>4083.607</v>
      </c>
      <c r="J740">
        <v>4102.5349999999999</v>
      </c>
      <c r="M740">
        <v>0</v>
      </c>
      <c r="N740">
        <v>0</v>
      </c>
      <c r="O740">
        <v>3982.78</v>
      </c>
      <c r="P740">
        <v>4098.7049999999999</v>
      </c>
      <c r="Q740">
        <v>3835.0619999999999</v>
      </c>
      <c r="R740">
        <v>4087.654</v>
      </c>
      <c r="S740">
        <f t="shared" si="11"/>
        <v>920.74066666666658</v>
      </c>
    </row>
    <row r="741" spans="1:19">
      <c r="A741">
        <f>YEAR(workdata!A740)</f>
        <v>2024</v>
      </c>
      <c r="B741">
        <v>6</v>
      </c>
      <c r="C741">
        <f>DAY(workdata!A740)</f>
        <v>31</v>
      </c>
      <c r="D741" s="3">
        <v>30.625</v>
      </c>
      <c r="E741">
        <v>966.88300000000004</v>
      </c>
      <c r="F741">
        <v>910.77700000000004</v>
      </c>
      <c r="G741">
        <v>955.58100000000002</v>
      </c>
      <c r="H741">
        <v>4101.0600000000004</v>
      </c>
      <c r="I741">
        <v>4149.723</v>
      </c>
      <c r="J741">
        <v>4202.2389999999996</v>
      </c>
      <c r="M741">
        <v>0</v>
      </c>
      <c r="N741">
        <v>0</v>
      </c>
      <c r="O741">
        <v>4040.79</v>
      </c>
      <c r="P741">
        <v>4211.9480000000003</v>
      </c>
      <c r="Q741">
        <v>3875.377</v>
      </c>
      <c r="R741">
        <v>4222.268</v>
      </c>
      <c r="S741">
        <f t="shared" si="11"/>
        <v>944.4136666666667</v>
      </c>
    </row>
    <row r="742" spans="1:19">
      <c r="A742">
        <f>YEAR(workdata!A741)</f>
        <v>2024</v>
      </c>
      <c r="B742">
        <v>6</v>
      </c>
      <c r="C742">
        <f>DAY(workdata!A741)</f>
        <v>31</v>
      </c>
      <c r="D742" s="4">
        <v>30.6666666666667</v>
      </c>
      <c r="E742">
        <v>990.12599999999998</v>
      </c>
      <c r="F742">
        <v>939.02099999999996</v>
      </c>
      <c r="G742">
        <v>978.64</v>
      </c>
      <c r="H742">
        <v>4140.7299999999996</v>
      </c>
      <c r="I742">
        <v>4195.6260000000002</v>
      </c>
      <c r="J742">
        <v>3987.3159999999998</v>
      </c>
      <c r="M742">
        <v>0</v>
      </c>
      <c r="N742">
        <v>0</v>
      </c>
      <c r="O742">
        <v>3989.4850000000001</v>
      </c>
      <c r="P742">
        <v>4027.9490000000001</v>
      </c>
      <c r="Q742">
        <v>3914.8119999999999</v>
      </c>
      <c r="R742">
        <v>4282.3010000000004</v>
      </c>
      <c r="S742">
        <f t="shared" si="11"/>
        <v>969.26233333333323</v>
      </c>
    </row>
    <row r="743" spans="1:19">
      <c r="A743">
        <f>YEAR(workdata!A742)</f>
        <v>2024</v>
      </c>
      <c r="B743">
        <v>6</v>
      </c>
      <c r="C743">
        <f>DAY(workdata!A742)</f>
        <v>31</v>
      </c>
      <c r="D743" s="3">
        <v>30.7083333333333</v>
      </c>
      <c r="E743">
        <v>977.98900000000003</v>
      </c>
      <c r="G743">
        <v>973.04899999999998</v>
      </c>
      <c r="H743">
        <v>4068.44</v>
      </c>
      <c r="I743">
        <v>4106.8559999999998</v>
      </c>
      <c r="J743">
        <v>3646.5680000000002</v>
      </c>
      <c r="M743">
        <v>0</v>
      </c>
      <c r="N743">
        <v>0</v>
      </c>
      <c r="O743">
        <v>3450.3580000000002</v>
      </c>
      <c r="P743">
        <v>3622.5909999999999</v>
      </c>
      <c r="Q743">
        <v>3845.326</v>
      </c>
      <c r="R743">
        <v>4212.2060000000001</v>
      </c>
      <c r="S743">
        <f t="shared" si="11"/>
        <v>975.51900000000001</v>
      </c>
    </row>
    <row r="744" spans="1:19">
      <c r="A744">
        <f>YEAR(workdata!A743)</f>
        <v>2024</v>
      </c>
      <c r="B744">
        <v>6</v>
      </c>
      <c r="C744">
        <f>DAY(workdata!A743)</f>
        <v>31</v>
      </c>
      <c r="D744" s="4">
        <v>30.75</v>
      </c>
      <c r="E744">
        <v>924.58199999999999</v>
      </c>
      <c r="G744">
        <v>922.37199999999996</v>
      </c>
      <c r="H744">
        <v>3842.6509999999998</v>
      </c>
      <c r="I744">
        <v>3852.5149999999999</v>
      </c>
      <c r="J744">
        <v>3188.1219999999998</v>
      </c>
      <c r="M744">
        <v>0</v>
      </c>
      <c r="N744">
        <v>0</v>
      </c>
      <c r="O744">
        <v>2969.3119999999999</v>
      </c>
      <c r="P744">
        <v>3136.0210000000002</v>
      </c>
      <c r="Q744">
        <v>3610.9969999999998</v>
      </c>
      <c r="R744">
        <v>3944.9879999999998</v>
      </c>
      <c r="S744">
        <f t="shared" si="11"/>
        <v>923.47699999999998</v>
      </c>
    </row>
    <row r="745" spans="1:19">
      <c r="A745">
        <f>YEAR(workdata!A744)</f>
        <v>2024</v>
      </c>
      <c r="B745">
        <v>6</v>
      </c>
      <c r="C745">
        <f>DAY(workdata!A744)</f>
        <v>31</v>
      </c>
      <c r="D745" s="3">
        <v>30.7916666666667</v>
      </c>
      <c r="E745">
        <v>802.00300000000004</v>
      </c>
      <c r="G745">
        <v>811.45600000000002</v>
      </c>
      <c r="H745">
        <v>3218.4520000000002</v>
      </c>
      <c r="I745">
        <v>3231.1489999999999</v>
      </c>
      <c r="J745">
        <v>2479.4850000000001</v>
      </c>
      <c r="M745">
        <v>0</v>
      </c>
      <c r="N745">
        <v>0</v>
      </c>
      <c r="O745">
        <v>2293.384</v>
      </c>
      <c r="P745">
        <v>2372.1779999999999</v>
      </c>
      <c r="Q745">
        <v>3076.7469999999998</v>
      </c>
      <c r="R745">
        <v>3316.1579999999999</v>
      </c>
      <c r="S745">
        <f t="shared" si="11"/>
        <v>806.72950000000003</v>
      </c>
    </row>
    <row r="746" spans="1:19">
      <c r="A746">
        <f>YEAR(workdata!A745)</f>
        <v>2024</v>
      </c>
      <c r="B746">
        <v>6</v>
      </c>
      <c r="C746">
        <f>DAY(workdata!A745)</f>
        <v>31</v>
      </c>
      <c r="D746" s="4">
        <v>30.8333333333333</v>
      </c>
      <c r="E746">
        <v>384.98200000000003</v>
      </c>
      <c r="G746">
        <v>412.87599999999998</v>
      </c>
      <c r="H746">
        <v>1393.5730000000001</v>
      </c>
      <c r="I746">
        <v>1414.8009999999999</v>
      </c>
      <c r="J746">
        <v>1042.164</v>
      </c>
      <c r="M746">
        <v>0</v>
      </c>
      <c r="N746">
        <v>0</v>
      </c>
      <c r="O746">
        <v>1059.5360000000001</v>
      </c>
      <c r="P746">
        <v>978.72799999999995</v>
      </c>
      <c r="Q746">
        <v>1384.652</v>
      </c>
      <c r="R746">
        <v>1488.798</v>
      </c>
      <c r="S746">
        <f t="shared" si="11"/>
        <v>398.92899999999997</v>
      </c>
    </row>
    <row r="747" spans="1:19">
      <c r="A747">
        <f>YEAR(workdata!A746)</f>
        <v>2024</v>
      </c>
      <c r="B747">
        <v>6</v>
      </c>
      <c r="C747">
        <f>DAY(workdata!A746)</f>
        <v>31</v>
      </c>
      <c r="D747" s="3">
        <v>30.875</v>
      </c>
      <c r="E747">
        <v>45.472999999999999</v>
      </c>
      <c r="G747">
        <v>45.621000000000002</v>
      </c>
      <c r="H747">
        <v>131.173</v>
      </c>
      <c r="I747">
        <v>118.986</v>
      </c>
      <c r="J747">
        <v>100.383</v>
      </c>
      <c r="M747">
        <v>0</v>
      </c>
      <c r="N747">
        <v>0</v>
      </c>
      <c r="O747">
        <v>103.438</v>
      </c>
      <c r="P747">
        <v>86.869</v>
      </c>
      <c r="Q747">
        <v>119.77500000000001</v>
      </c>
      <c r="R747">
        <v>124.339</v>
      </c>
      <c r="S747">
        <f t="shared" si="11"/>
        <v>45.546999999999997</v>
      </c>
    </row>
    <row r="748" spans="1:19">
      <c r="A748">
        <f>YEAR(workdata!A747)</f>
        <v>2024</v>
      </c>
      <c r="B748">
        <v>6</v>
      </c>
      <c r="C748">
        <f>DAY(workdata!A747)</f>
        <v>31</v>
      </c>
      <c r="D748" s="4">
        <v>30.9166666666667</v>
      </c>
      <c r="E748">
        <v>1.4999999999999999E-2</v>
      </c>
      <c r="G748">
        <v>0.221</v>
      </c>
      <c r="H748">
        <v>-0.65200000000000002</v>
      </c>
      <c r="I748">
        <v>-0.76300000000000001</v>
      </c>
      <c r="J748">
        <v>-0.64400000000000002</v>
      </c>
      <c r="M748">
        <v>0</v>
      </c>
      <c r="N748">
        <v>0</v>
      </c>
      <c r="O748">
        <v>-0.65700000000000003</v>
      </c>
      <c r="P748">
        <v>-0.70599999999999996</v>
      </c>
      <c r="Q748">
        <v>-0.96499999999999997</v>
      </c>
      <c r="R748">
        <v>-0.82699999999999996</v>
      </c>
      <c r="S748">
        <f t="shared" si="11"/>
        <v>0.11799999999999999</v>
      </c>
    </row>
    <row r="749" spans="1:19">
      <c r="A749">
        <f>YEAR(workdata!A748)</f>
        <v>2024</v>
      </c>
      <c r="B749">
        <v>6</v>
      </c>
      <c r="C749">
        <f>DAY(workdata!A748)</f>
        <v>31</v>
      </c>
      <c r="D749" s="3">
        <v>30.9583333333333</v>
      </c>
      <c r="E749">
        <v>-0.32500000000000001</v>
      </c>
      <c r="G749">
        <v>-0.435</v>
      </c>
      <c r="H749">
        <v>-8.1000000000000003E-2</v>
      </c>
      <c r="I749">
        <v>0</v>
      </c>
      <c r="J749">
        <v>-0.35</v>
      </c>
      <c r="M749">
        <v>0</v>
      </c>
      <c r="N749">
        <v>0</v>
      </c>
      <c r="O749">
        <v>-0.375</v>
      </c>
      <c r="P749">
        <v>0</v>
      </c>
      <c r="Q749">
        <v>0</v>
      </c>
      <c r="R749">
        <v>-0.184</v>
      </c>
      <c r="S749">
        <f t="shared" si="11"/>
        <v>-0.38</v>
      </c>
    </row>
  </sheetData>
  <mergeCells count="4">
    <mergeCell ref="A1:D1"/>
    <mergeCell ref="A2:D2"/>
    <mergeCell ref="A3:D3"/>
    <mergeCell ref="A4:D4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8B29D-3EAA-4DB2-8114-2DF5FC76D595}">
  <dimension ref="A1:S748"/>
  <sheetViews>
    <sheetView zoomScale="80" zoomScaleNormal="80" workbookViewId="0">
      <selection activeCell="B5" sqref="B5"/>
    </sheetView>
  </sheetViews>
  <sheetFormatPr defaultColWidth="11.5703125" defaultRowHeight="14.45"/>
  <cols>
    <col min="1" max="1" width="5" bestFit="1" customWidth="1" collapsed="1"/>
    <col min="2" max="2" width="2.28515625" bestFit="1" customWidth="1" collapsed="1"/>
    <col min="3" max="3" width="3" bestFit="1" customWidth="1" collapsed="1"/>
    <col min="4" max="4" width="5.5703125" bestFit="1" customWidth="1" collapsed="1"/>
    <col min="5" max="7" width="69.28515625" bestFit="1" customWidth="1" collapsed="1"/>
    <col min="8" max="18" width="40.7109375" bestFit="1" customWidth="1" collapsed="1"/>
    <col min="19" max="19" width="26.140625" bestFit="1" customWidth="1" collapsed="1"/>
    <col min="20" max="20" width="8.7109375" style="9" customWidth="1" collapsed="1"/>
    <col min="21" max="16384" width="11.5703125" style="9" collapsed="1"/>
  </cols>
  <sheetData>
    <row r="1" spans="1:19">
      <c r="A1" s="35" t="str">
        <f>'Datos Brutos'!A1</f>
        <v>Planta:</v>
      </c>
      <c r="B1" s="35"/>
      <c r="C1" s="35"/>
      <c r="D1" s="35"/>
      <c r="E1" s="8" t="str">
        <f>'Datos Brutos'!E1</f>
        <v>PSF Trujillo</v>
      </c>
      <c r="F1" s="8" t="str">
        <f>'Datos Brutos'!F1</f>
        <v>PSF Trujillo</v>
      </c>
      <c r="G1" s="8" t="str">
        <f>'Datos Brutos'!G1</f>
        <v>PSF Trujillo</v>
      </c>
      <c r="H1" s="8" t="str">
        <f>'Datos Brutos'!H1</f>
        <v>PSF Trujillo</v>
      </c>
      <c r="I1" s="8" t="str">
        <f>'Datos Brutos'!I1</f>
        <v>PSF Trujillo</v>
      </c>
      <c r="J1" s="8" t="str">
        <f>'Datos Brutos'!J1</f>
        <v>PSF Trujillo</v>
      </c>
      <c r="K1" s="8" t="str">
        <f>'Datos Brutos'!K1</f>
        <v>PSF Trujillo</v>
      </c>
      <c r="L1" s="8" t="str">
        <f>'Datos Brutos'!L1</f>
        <v>PSF Trujillo</v>
      </c>
      <c r="M1" s="8" t="str">
        <f>'Datos Brutos'!M1</f>
        <v>PSF Trujillo</v>
      </c>
      <c r="N1" s="8" t="str">
        <f>'Datos Brutos'!N1</f>
        <v>PSF Trujillo</v>
      </c>
      <c r="O1" s="8" t="str">
        <f>'Datos Brutos'!O1</f>
        <v>PSF Trujillo</v>
      </c>
      <c r="P1" s="8" t="str">
        <f>'Datos Brutos'!P1</f>
        <v>PSF Trujillo</v>
      </c>
      <c r="Q1" s="8" t="str">
        <f>'Datos Brutos'!Q1</f>
        <v>PSF Trujillo</v>
      </c>
      <c r="R1" s="8" t="str">
        <f>'Datos Brutos'!R1</f>
        <v>PSF Trujillo</v>
      </c>
      <c r="S1" s="8" t="str">
        <f>'Datos Brutos'!S1</f>
        <v>Promedio radiación modulos</v>
      </c>
    </row>
    <row r="2" spans="1:19">
      <c r="A2" s="35" t="str">
        <f>'Datos Brutos'!A2</f>
        <v>Elemento:</v>
      </c>
      <c r="B2" s="35"/>
      <c r="C2" s="35"/>
      <c r="D2" s="35"/>
      <c r="E2" s="8" t="str">
        <f>'Datos Brutos'!E2</f>
        <v>PS01.WS001</v>
      </c>
      <c r="F2" s="8" t="str">
        <f>'Datos Brutos'!F2</f>
        <v>PS03.WS003</v>
      </c>
      <c r="G2" s="8" t="str">
        <f>'Datos Brutos'!G2</f>
        <v>PS06.WS006</v>
      </c>
      <c r="H2" s="8" t="str">
        <f>'Datos Brutos'!H2</f>
        <v>CT01.INV01</v>
      </c>
      <c r="I2" s="8" t="str">
        <f>'Datos Brutos'!I2</f>
        <v>CT01.INV02</v>
      </c>
      <c r="J2" s="8" t="str">
        <f>'Datos Brutos'!J2</f>
        <v>CT02.INV01</v>
      </c>
      <c r="K2" s="8" t="str">
        <f>'Datos Brutos'!K2</f>
        <v>CT03.INV01</v>
      </c>
      <c r="L2" s="8" t="str">
        <f>'Datos Brutos'!L2</f>
        <v>CT03.INV02</v>
      </c>
      <c r="M2" s="8" t="str">
        <f>'Datos Brutos'!M2</f>
        <v>CT04.INV01</v>
      </c>
      <c r="N2" s="8" t="str">
        <f>'Datos Brutos'!N2</f>
        <v>CT04.INV02</v>
      </c>
      <c r="O2" s="8" t="str">
        <f>'Datos Brutos'!O2</f>
        <v>CT05.INV01</v>
      </c>
      <c r="P2" s="8" t="str">
        <f>'Datos Brutos'!P2</f>
        <v>CT05.INV02</v>
      </c>
      <c r="Q2" s="8" t="str">
        <f>'Datos Brutos'!Q2</f>
        <v>CT06.INV01</v>
      </c>
      <c r="R2" s="8" t="str">
        <f>'Datos Brutos'!R2</f>
        <v>CT06.INV02</v>
      </c>
      <c r="S2" s="8"/>
    </row>
    <row r="3" spans="1:19">
      <c r="A3" s="35" t="str">
        <f>'Datos Brutos'!A3</f>
        <v>Señal:</v>
      </c>
      <c r="B3" s="35"/>
      <c r="C3" s="35"/>
      <c r="D3" s="35"/>
      <c r="E3" s="8" t="str">
        <f>'Datos Brutos'!E3</f>
        <v>PIRS_1 - Irradiancia antes de la compensación (W/m2)</v>
      </c>
      <c r="F3" s="8" t="str">
        <f>'Datos Brutos'!F3</f>
        <v>PIRS_1 - Irradiancia antes de la compensación (W/m2)</v>
      </c>
      <c r="G3" s="8" t="str">
        <f>'Datos Brutos'!G3</f>
        <v>PIRS_1 - Irradiancia antes de la compensación (W/m2)</v>
      </c>
      <c r="H3" s="8" t="str">
        <f>'Datos Brutos'!H3</f>
        <v>Active Power 1H (kW)</v>
      </c>
      <c r="I3" s="8" t="str">
        <f>'Datos Brutos'!I3</f>
        <v>Active Power 1H (kW)</v>
      </c>
      <c r="J3" s="8" t="str">
        <f>'Datos Brutos'!J3</f>
        <v>Active Power 1H (kW)</v>
      </c>
      <c r="K3" s="8" t="str">
        <f>'Datos Brutos'!K3</f>
        <v>Active Power 1H (kW)</v>
      </c>
      <c r="L3" s="8" t="str">
        <f>'Datos Brutos'!L3</f>
        <v>Active Power 1H (kW)</v>
      </c>
      <c r="M3" s="8" t="str">
        <f>'Datos Brutos'!M3</f>
        <v>Active Power 1H (kW)</v>
      </c>
      <c r="N3" s="8" t="str">
        <f>'Datos Brutos'!N3</f>
        <v>Active Power 1H (kW)</v>
      </c>
      <c r="O3" s="8" t="str">
        <f>'Datos Brutos'!O3</f>
        <v>Active Power 1H (kW)</v>
      </c>
      <c r="P3" s="8" t="str">
        <f>'Datos Brutos'!P3</f>
        <v>Active Power 1H (kW)</v>
      </c>
      <c r="Q3" s="8" t="str">
        <f>'Datos Brutos'!Q3</f>
        <v>Active Power 1H (kW)</v>
      </c>
      <c r="R3" s="8" t="str">
        <f>'Datos Brutos'!R3</f>
        <v>Active Power 1H (kW)</v>
      </c>
      <c r="S3" s="8"/>
    </row>
    <row r="4" spans="1:19">
      <c r="A4" s="35" t="str">
        <f>'Datos Brutos'!A4</f>
        <v>Fecha/Nombre</v>
      </c>
      <c r="B4" s="35"/>
      <c r="C4" s="35"/>
      <c r="D4" s="35"/>
      <c r="E4" s="8" t="str">
        <f>'Datos Brutos'!E4</f>
        <v>PSF Trujillo PS01.WS001 PIRS_1 - Irradiancia antes de la compensación (W/m2)</v>
      </c>
      <c r="F4" s="8" t="str">
        <f>'Datos Brutos'!F4</f>
        <v>PSF Trujillo PS03.WS003 PIRS_1 - Irradiancia antes de la compensación (W/m2)</v>
      </c>
      <c r="G4" s="8" t="str">
        <f>'Datos Brutos'!G4</f>
        <v>PSF Trujillo PS06.WS006 PIRS_1 - Irradiancia antes de la compensación (W/m2)</v>
      </c>
      <c r="H4" s="8" t="str">
        <f>'Datos Brutos'!H4</f>
        <v>PSF Trujillo CT01.INV01 Active Power 1H (kW)</v>
      </c>
      <c r="I4" s="8" t="str">
        <f>'Datos Brutos'!I4</f>
        <v>PSF Trujillo CT01.INV02 Active Power 1H (kW)</v>
      </c>
      <c r="J4" s="8" t="str">
        <f>'Datos Brutos'!J4</f>
        <v>PSF Trujillo CT02.INV01 Active Power 1H (kW)</v>
      </c>
      <c r="K4" s="8" t="str">
        <f>'Datos Brutos'!K4</f>
        <v>PSF Trujillo CT03.INV01 Active Power 1H (kW)</v>
      </c>
      <c r="L4" s="8" t="str">
        <f>'Datos Brutos'!L4</f>
        <v>PSF Trujillo CT03.INV02 Active Power 1H (kW)</v>
      </c>
      <c r="M4" s="8" t="str">
        <f>'Datos Brutos'!M4</f>
        <v>PSF Trujillo CT04.INV01 Active Power 1H (kW)</v>
      </c>
      <c r="N4" s="8" t="str">
        <f>'Datos Brutos'!N4</f>
        <v>PSF Trujillo CT04.INV02 Active Power 1H (kW)</v>
      </c>
      <c r="O4" s="8" t="str">
        <f>'Datos Brutos'!O4</f>
        <v>PSF Trujillo CT05.INV01 Active Power 1H (kW)</v>
      </c>
      <c r="P4" s="8" t="str">
        <f>'Datos Brutos'!P4</f>
        <v>PSF Trujillo CT05.INV02 Active Power 1H (kW)</v>
      </c>
      <c r="Q4" s="8" t="str">
        <f>'Datos Brutos'!Q4</f>
        <v>PSF Trujillo CT06.INV01 Active Power 1H (kW)</v>
      </c>
      <c r="R4" s="8" t="str">
        <f>'Datos Brutos'!R4</f>
        <v>PSF Trujillo CT06.INV02 Active Power 1H (kW)</v>
      </c>
      <c r="S4" s="8"/>
    </row>
    <row r="5" spans="1:19">
      <c r="A5">
        <f>YEAR(workdata!A5)</f>
        <v>2024</v>
      </c>
      <c r="B5">
        <v>6</v>
      </c>
      <c r="C5">
        <f>DAY('Datos Brutos'!C6)</f>
        <v>1</v>
      </c>
      <c r="D5" s="3">
        <v>0</v>
      </c>
      <c r="E5">
        <f>'Datos Brutos'!E6</f>
        <v>-0.27400000000000002</v>
      </c>
      <c r="F5">
        <f>'Datos Brutos'!F6</f>
        <v>0</v>
      </c>
      <c r="G5">
        <f>'Datos Brutos'!G6</f>
        <v>-0.39600000000000002</v>
      </c>
      <c r="H5">
        <f>IF('Datos Brutos'!H6&lt;0,0,'Datos Brutos'!H6/'Datos Brutos'!H$5)</f>
        <v>0</v>
      </c>
      <c r="I5">
        <f>IF('Datos Brutos'!I6&lt;0,0,'Datos Brutos'!I6/'Datos Brutos'!I$5)</f>
        <v>0</v>
      </c>
      <c r="J5">
        <f>IF('Datos Brutos'!J6&lt;0,0,'Datos Brutos'!J6/'Datos Brutos'!J$5)</f>
        <v>0</v>
      </c>
      <c r="K5">
        <f>IF('Datos Brutos'!K6&lt;0,0,'Datos Brutos'!K6/'Datos Brutos'!K$5)</f>
        <v>0</v>
      </c>
      <c r="L5">
        <f>IF('Datos Brutos'!L6&lt;0,0,'Datos Brutos'!L6/'Datos Brutos'!L$5)</f>
        <v>0</v>
      </c>
      <c r="M5">
        <f>IF('Datos Brutos'!M6&lt;0,0,'Datos Brutos'!M6/'Datos Brutos'!M$5)</f>
        <v>0</v>
      </c>
      <c r="N5">
        <f>IF('Datos Brutos'!N6&lt;0,0,'Datos Brutos'!N6/'Datos Brutos'!N$5)</f>
        <v>0</v>
      </c>
      <c r="O5">
        <f>IF('Datos Brutos'!O6&lt;0,0,'Datos Brutos'!O6/'Datos Brutos'!O$5)</f>
        <v>0</v>
      </c>
      <c r="P5">
        <f>IF('Datos Brutos'!P6&lt;0,0,'Datos Brutos'!P6/'Datos Brutos'!P$5)</f>
        <v>0</v>
      </c>
      <c r="Q5">
        <f>IF('Datos Brutos'!Q6&lt;0,0,'Datos Brutos'!Q6/'Datos Brutos'!Q$5)</f>
        <v>0</v>
      </c>
      <c r="R5">
        <f>IF('Datos Brutos'!R6&lt;0,0,'Datos Brutos'!R6/'Datos Brutos'!R$5)</f>
        <v>0</v>
      </c>
      <c r="S5">
        <f>AVERAGE(E5:G5)</f>
        <v>-0.22333333333333336</v>
      </c>
    </row>
    <row r="6" spans="1:19">
      <c r="A6">
        <f>YEAR(workdata!A6)</f>
        <v>2024</v>
      </c>
      <c r="B6">
        <v>6</v>
      </c>
      <c r="C6">
        <f>DAY('Datos Brutos'!C7)</f>
        <v>1</v>
      </c>
      <c r="D6" s="3">
        <v>4.1666666666666699E-2</v>
      </c>
      <c r="E6">
        <f>'Datos Brutos'!E7</f>
        <v>-0.19500000000000001</v>
      </c>
      <c r="F6">
        <f>'Datos Brutos'!F7</f>
        <v>0</v>
      </c>
      <c r="G6">
        <f>'Datos Brutos'!G7</f>
        <v>-0.16500000000000001</v>
      </c>
      <c r="H6">
        <f>IF('Datos Brutos'!H7&lt;0,0,'Datos Brutos'!H7/'Datos Brutos'!H$5)</f>
        <v>0</v>
      </c>
      <c r="I6">
        <f>IF('Datos Brutos'!I7&lt;0,0,'Datos Brutos'!I7/'Datos Brutos'!I$5)</f>
        <v>0</v>
      </c>
      <c r="J6">
        <f>IF('Datos Brutos'!J7&lt;0,0,'Datos Brutos'!J7/'Datos Brutos'!J$5)</f>
        <v>0</v>
      </c>
      <c r="K6">
        <f>IF('Datos Brutos'!K7&lt;0,0,'Datos Brutos'!K7/'Datos Brutos'!K$5)</f>
        <v>0</v>
      </c>
      <c r="L6">
        <f>IF('Datos Brutos'!L7&lt;0,0,'Datos Brutos'!L7/'Datos Brutos'!L$5)</f>
        <v>0</v>
      </c>
      <c r="M6">
        <f>IF('Datos Brutos'!M7&lt;0,0,'Datos Brutos'!M7/'Datos Brutos'!M$5)</f>
        <v>0</v>
      </c>
      <c r="N6">
        <f>IF('Datos Brutos'!N7&lt;0,0,'Datos Brutos'!N7/'Datos Brutos'!N$5)</f>
        <v>0</v>
      </c>
      <c r="O6">
        <f>IF('Datos Brutos'!O7&lt;0,0,'Datos Brutos'!O7/'Datos Brutos'!O$5)</f>
        <v>0</v>
      </c>
      <c r="P6">
        <f>IF('Datos Brutos'!P7&lt;0,0,'Datos Brutos'!P7/'Datos Brutos'!P$5)</f>
        <v>0</v>
      </c>
      <c r="Q6">
        <f>IF('Datos Brutos'!Q7&lt;0,0,'Datos Brutos'!Q7/'Datos Brutos'!Q$5)</f>
        <v>0</v>
      </c>
      <c r="R6">
        <f>IF('Datos Brutos'!R7&lt;0,0,'Datos Brutos'!R7/'Datos Brutos'!R$5)</f>
        <v>0</v>
      </c>
      <c r="S6">
        <f t="shared" ref="S6:S69" si="0">AVERAGE(E6:G6)</f>
        <v>-0.12</v>
      </c>
    </row>
    <row r="7" spans="1:19">
      <c r="A7">
        <f>YEAR(workdata!A7)</f>
        <v>2024</v>
      </c>
      <c r="B7">
        <v>6</v>
      </c>
      <c r="C7">
        <f>DAY('Datos Brutos'!C8)</f>
        <v>1</v>
      </c>
      <c r="D7" s="3">
        <v>8.3333333333333301E-2</v>
      </c>
      <c r="E7">
        <f>'Datos Brutos'!E8</f>
        <v>-0.13900000000000001</v>
      </c>
      <c r="F7">
        <f>'Datos Brutos'!F8</f>
        <v>0</v>
      </c>
      <c r="G7">
        <f>'Datos Brutos'!G8</f>
        <v>-2.8000000000000001E-2</v>
      </c>
      <c r="H7">
        <f>IF('Datos Brutos'!H8&lt;0,0,'Datos Brutos'!H8/'Datos Brutos'!H$5)</f>
        <v>0</v>
      </c>
      <c r="I7">
        <f>IF('Datos Brutos'!I8&lt;0,0,'Datos Brutos'!I8/'Datos Brutos'!I$5)</f>
        <v>0</v>
      </c>
      <c r="J7">
        <f>IF('Datos Brutos'!J8&lt;0,0,'Datos Brutos'!J8/'Datos Brutos'!J$5)</f>
        <v>0</v>
      </c>
      <c r="K7">
        <f>IF('Datos Brutos'!K8&lt;0,0,'Datos Brutos'!K8/'Datos Brutos'!K$5)</f>
        <v>0</v>
      </c>
      <c r="L7">
        <f>IF('Datos Brutos'!L8&lt;0,0,'Datos Brutos'!L8/'Datos Brutos'!L$5)</f>
        <v>0</v>
      </c>
      <c r="M7">
        <f>IF('Datos Brutos'!M8&lt;0,0,'Datos Brutos'!M8/'Datos Brutos'!M$5)</f>
        <v>0</v>
      </c>
      <c r="N7">
        <f>IF('Datos Brutos'!N8&lt;0,0,'Datos Brutos'!N8/'Datos Brutos'!N$5)</f>
        <v>0</v>
      </c>
      <c r="O7">
        <f>IF('Datos Brutos'!O8&lt;0,0,'Datos Brutos'!O8/'Datos Brutos'!O$5)</f>
        <v>0</v>
      </c>
      <c r="P7">
        <f>IF('Datos Brutos'!P8&lt;0,0,'Datos Brutos'!P8/'Datos Brutos'!P$5)</f>
        <v>0</v>
      </c>
      <c r="Q7">
        <f>IF('Datos Brutos'!Q8&lt;0,0,'Datos Brutos'!Q8/'Datos Brutos'!Q$5)</f>
        <v>0</v>
      </c>
      <c r="R7">
        <f>IF('Datos Brutos'!R8&lt;0,0,'Datos Brutos'!R8/'Datos Brutos'!R$5)</f>
        <v>0</v>
      </c>
      <c r="S7">
        <f t="shared" si="0"/>
        <v>-5.566666666666667E-2</v>
      </c>
    </row>
    <row r="8" spans="1:19">
      <c r="A8">
        <f>YEAR(workdata!A8)</f>
        <v>2024</v>
      </c>
      <c r="B8">
        <v>6</v>
      </c>
      <c r="C8">
        <f>DAY('Datos Brutos'!C9)</f>
        <v>1</v>
      </c>
      <c r="D8" s="3">
        <v>0.125</v>
      </c>
      <c r="E8">
        <f>'Datos Brutos'!E9</f>
        <v>-0.19900000000000001</v>
      </c>
      <c r="F8">
        <f>'Datos Brutos'!F9</f>
        <v>0</v>
      </c>
      <c r="G8">
        <f>'Datos Brutos'!G9</f>
        <v>-0.32300000000000001</v>
      </c>
      <c r="H8">
        <f>IF('Datos Brutos'!H9&lt;0,0,'Datos Brutos'!H9/'Datos Brutos'!H$5)</f>
        <v>0</v>
      </c>
      <c r="I8">
        <f>IF('Datos Brutos'!I9&lt;0,0,'Datos Brutos'!I9/'Datos Brutos'!I$5)</f>
        <v>0</v>
      </c>
      <c r="J8">
        <f>IF('Datos Brutos'!J9&lt;0,0,'Datos Brutos'!J9/'Datos Brutos'!J$5)</f>
        <v>0</v>
      </c>
      <c r="K8">
        <f>IF('Datos Brutos'!K9&lt;0,0,'Datos Brutos'!K9/'Datos Brutos'!K$5)</f>
        <v>0</v>
      </c>
      <c r="L8">
        <f>IF('Datos Brutos'!L9&lt;0,0,'Datos Brutos'!L9/'Datos Brutos'!L$5)</f>
        <v>0</v>
      </c>
      <c r="M8">
        <f>IF('Datos Brutos'!M9&lt;0,0,'Datos Brutos'!M9/'Datos Brutos'!M$5)</f>
        <v>0</v>
      </c>
      <c r="N8">
        <f>IF('Datos Brutos'!N9&lt;0,0,'Datos Brutos'!N9/'Datos Brutos'!N$5)</f>
        <v>0</v>
      </c>
      <c r="O8">
        <f>IF('Datos Brutos'!O9&lt;0,0,'Datos Brutos'!O9/'Datos Brutos'!O$5)</f>
        <v>0</v>
      </c>
      <c r="P8">
        <f>IF('Datos Brutos'!P9&lt;0,0,'Datos Brutos'!P9/'Datos Brutos'!P$5)</f>
        <v>0</v>
      </c>
      <c r="Q8">
        <f>IF('Datos Brutos'!Q9&lt;0,0,'Datos Brutos'!Q9/'Datos Brutos'!Q$5)</f>
        <v>0</v>
      </c>
      <c r="R8">
        <f>IF('Datos Brutos'!R9&lt;0,0,'Datos Brutos'!R9/'Datos Brutos'!R$5)</f>
        <v>0</v>
      </c>
      <c r="S8">
        <f t="shared" si="0"/>
        <v>-0.17400000000000002</v>
      </c>
    </row>
    <row r="9" spans="1:19">
      <c r="A9">
        <f>YEAR(workdata!A9)</f>
        <v>2024</v>
      </c>
      <c r="B9">
        <v>6</v>
      </c>
      <c r="C9">
        <f>DAY('Datos Brutos'!C10)</f>
        <v>1</v>
      </c>
      <c r="D9" s="3">
        <v>0.16666666666666699</v>
      </c>
      <c r="E9">
        <f>'Datos Brutos'!E10</f>
        <v>-0.151</v>
      </c>
      <c r="F9">
        <f>'Datos Brutos'!F10</f>
        <v>0</v>
      </c>
      <c r="G9">
        <f>'Datos Brutos'!G10</f>
        <v>-0.20200000000000001</v>
      </c>
      <c r="H9">
        <f>IF('Datos Brutos'!H10&lt;0,0,'Datos Brutos'!H10/'Datos Brutos'!H$5)</f>
        <v>0</v>
      </c>
      <c r="I9">
        <f>IF('Datos Brutos'!I10&lt;0,0,'Datos Brutos'!I10/'Datos Brutos'!I$5)</f>
        <v>0</v>
      </c>
      <c r="J9">
        <f>IF('Datos Brutos'!J10&lt;0,0,'Datos Brutos'!J10/'Datos Brutos'!J$5)</f>
        <v>0</v>
      </c>
      <c r="K9">
        <f>IF('Datos Brutos'!K10&lt;0,0,'Datos Brutos'!K10/'Datos Brutos'!K$5)</f>
        <v>0</v>
      </c>
      <c r="L9">
        <f>IF('Datos Brutos'!L10&lt;0,0,'Datos Brutos'!L10/'Datos Brutos'!L$5)</f>
        <v>0</v>
      </c>
      <c r="M9">
        <f>IF('Datos Brutos'!M10&lt;0,0,'Datos Brutos'!M10/'Datos Brutos'!M$5)</f>
        <v>0</v>
      </c>
      <c r="N9">
        <f>IF('Datos Brutos'!N10&lt;0,0,'Datos Brutos'!N10/'Datos Brutos'!N$5)</f>
        <v>0</v>
      </c>
      <c r="O9">
        <f>IF('Datos Brutos'!O10&lt;0,0,'Datos Brutos'!O10/'Datos Brutos'!O$5)</f>
        <v>0</v>
      </c>
      <c r="P9">
        <f>IF('Datos Brutos'!P10&lt;0,0,'Datos Brutos'!P10/'Datos Brutos'!P$5)</f>
        <v>0</v>
      </c>
      <c r="Q9">
        <f>IF('Datos Brutos'!Q10&lt;0,0,'Datos Brutos'!Q10/'Datos Brutos'!Q$5)</f>
        <v>0</v>
      </c>
      <c r="R9">
        <f>IF('Datos Brutos'!R10&lt;0,0,'Datos Brutos'!R10/'Datos Brutos'!R$5)</f>
        <v>0</v>
      </c>
      <c r="S9">
        <f t="shared" si="0"/>
        <v>-0.11766666666666666</v>
      </c>
    </row>
    <row r="10" spans="1:19">
      <c r="A10">
        <f>YEAR(workdata!A10)</f>
        <v>2024</v>
      </c>
      <c r="B10">
        <v>6</v>
      </c>
      <c r="C10">
        <f>DAY('Datos Brutos'!C11)</f>
        <v>1</v>
      </c>
      <c r="D10" s="3">
        <v>0.20833333333333301</v>
      </c>
      <c r="E10">
        <f>'Datos Brutos'!E11</f>
        <v>-7.9000000000000001E-2</v>
      </c>
      <c r="F10">
        <f>'Datos Brutos'!F11</f>
        <v>0</v>
      </c>
      <c r="G10">
        <f>'Datos Brutos'!G11</f>
        <v>-2.8000000000000001E-2</v>
      </c>
      <c r="H10">
        <f>IF('Datos Brutos'!H11&lt;0,0,'Datos Brutos'!H11/'Datos Brutos'!H$5)</f>
        <v>0</v>
      </c>
      <c r="I10">
        <f>IF('Datos Brutos'!I11&lt;0,0,'Datos Brutos'!I11/'Datos Brutos'!I$5)</f>
        <v>0</v>
      </c>
      <c r="J10">
        <f>IF('Datos Brutos'!J11&lt;0,0,'Datos Brutos'!J11/'Datos Brutos'!J$5)</f>
        <v>0</v>
      </c>
      <c r="K10">
        <f>IF('Datos Brutos'!K11&lt;0,0,'Datos Brutos'!K11/'Datos Brutos'!K$5)</f>
        <v>0</v>
      </c>
      <c r="L10">
        <f>IF('Datos Brutos'!L11&lt;0,0,'Datos Brutos'!L11/'Datos Brutos'!L$5)</f>
        <v>0</v>
      </c>
      <c r="M10">
        <f>IF('Datos Brutos'!M11&lt;0,0,'Datos Brutos'!M11/'Datos Brutos'!M$5)</f>
        <v>0</v>
      </c>
      <c r="N10">
        <f>IF('Datos Brutos'!N11&lt;0,0,'Datos Brutos'!N11/'Datos Brutos'!N$5)</f>
        <v>0</v>
      </c>
      <c r="O10">
        <f>IF('Datos Brutos'!O11&lt;0,0,'Datos Brutos'!O11/'Datos Brutos'!O$5)</f>
        <v>0</v>
      </c>
      <c r="P10">
        <f>IF('Datos Brutos'!P11&lt;0,0,'Datos Brutos'!P11/'Datos Brutos'!P$5)</f>
        <v>0</v>
      </c>
      <c r="Q10">
        <f>IF('Datos Brutos'!Q11&lt;0,0,'Datos Brutos'!Q11/'Datos Brutos'!Q$5)</f>
        <v>0</v>
      </c>
      <c r="R10">
        <f>IF('Datos Brutos'!R11&lt;0,0,'Datos Brutos'!R11/'Datos Brutos'!R$5)</f>
        <v>0</v>
      </c>
      <c r="S10">
        <f t="shared" si="0"/>
        <v>-3.5666666666666666E-2</v>
      </c>
    </row>
    <row r="11" spans="1:19">
      <c r="A11">
        <f>YEAR(workdata!A11)</f>
        <v>2024</v>
      </c>
      <c r="B11">
        <v>6</v>
      </c>
      <c r="C11">
        <f>DAY('Datos Brutos'!C12)</f>
        <v>1</v>
      </c>
      <c r="D11" s="3">
        <v>0.25</v>
      </c>
      <c r="E11">
        <f>'Datos Brutos'!E12</f>
        <v>0.83599999999999997</v>
      </c>
      <c r="F11">
        <f>'Datos Brutos'!F12</f>
        <v>0</v>
      </c>
      <c r="G11">
        <f>'Datos Brutos'!G12</f>
        <v>0.64200000000000002</v>
      </c>
      <c r="H11">
        <f>IF('Datos Brutos'!H12&lt;0,0,'Datos Brutos'!H12/'Datos Brutos'!H$5)</f>
        <v>0</v>
      </c>
      <c r="I11">
        <f>IF('Datos Brutos'!I12&lt;0,0,'Datos Brutos'!I12/'Datos Brutos'!I$5)</f>
        <v>0</v>
      </c>
      <c r="J11">
        <f>IF('Datos Brutos'!J12&lt;0,0,'Datos Brutos'!J12/'Datos Brutos'!J$5)</f>
        <v>0</v>
      </c>
      <c r="K11">
        <f>IF('Datos Brutos'!K12&lt;0,0,'Datos Brutos'!K12/'Datos Brutos'!K$5)</f>
        <v>0</v>
      </c>
      <c r="L11">
        <f>IF('Datos Brutos'!L12&lt;0,0,'Datos Brutos'!L12/'Datos Brutos'!L$5)</f>
        <v>0</v>
      </c>
      <c r="M11">
        <f>IF('Datos Brutos'!M12&lt;0,0,'Datos Brutos'!M12/'Datos Brutos'!M$5)</f>
        <v>0</v>
      </c>
      <c r="N11">
        <f>IF('Datos Brutos'!N12&lt;0,0,'Datos Brutos'!N12/'Datos Brutos'!N$5)</f>
        <v>0</v>
      </c>
      <c r="O11">
        <f>IF('Datos Brutos'!O12&lt;0,0,'Datos Brutos'!O12/'Datos Brutos'!O$5)</f>
        <v>0</v>
      </c>
      <c r="P11">
        <f>IF('Datos Brutos'!P12&lt;0,0,'Datos Brutos'!P12/'Datos Brutos'!P$5)</f>
        <v>0</v>
      </c>
      <c r="Q11">
        <f>IF('Datos Brutos'!Q12&lt;0,0,'Datos Brutos'!Q12/'Datos Brutos'!Q$5)</f>
        <v>0</v>
      </c>
      <c r="R11">
        <f>IF('Datos Brutos'!R12&lt;0,0,'Datos Brutos'!R12/'Datos Brutos'!R$5)</f>
        <v>0</v>
      </c>
      <c r="S11">
        <f t="shared" si="0"/>
        <v>0.49266666666666664</v>
      </c>
    </row>
    <row r="12" spans="1:19">
      <c r="A12">
        <f>YEAR(workdata!A12)</f>
        <v>2024</v>
      </c>
      <c r="B12">
        <v>6</v>
      </c>
      <c r="C12">
        <f>DAY('Datos Brutos'!C13)</f>
        <v>1</v>
      </c>
      <c r="D12" s="3">
        <v>0.29166666666666702</v>
      </c>
      <c r="E12">
        <f>'Datos Brutos'!E13</f>
        <v>63.884</v>
      </c>
      <c r="F12">
        <f>'Datos Brutos'!F13</f>
        <v>0</v>
      </c>
      <c r="G12">
        <f>'Datos Brutos'!G13</f>
        <v>62.642000000000003</v>
      </c>
      <c r="H12">
        <f>IF('Datos Brutos'!H13&lt;0,0,'Datos Brutos'!H13/'Datos Brutos'!H$5)</f>
        <v>5.4180482139996801E-2</v>
      </c>
      <c r="I12">
        <f>IF('Datos Brutos'!I13&lt;0,0,'Datos Brutos'!I13/'Datos Brutos'!I$5)</f>
        <v>4.812583510178417E-2</v>
      </c>
      <c r="J12">
        <f>IF('Datos Brutos'!J13&lt;0,0,'Datos Brutos'!J13/'Datos Brutos'!J$5)</f>
        <v>4.8633487654320989E-2</v>
      </c>
      <c r="K12">
        <f>IF('Datos Brutos'!K13&lt;0,0,'Datos Brutos'!K13/'Datos Brutos'!K$5)</f>
        <v>0</v>
      </c>
      <c r="L12">
        <f>IF('Datos Brutos'!L13&lt;0,0,'Datos Brutos'!L13/'Datos Brutos'!L$5)</f>
        <v>0</v>
      </c>
      <c r="M12">
        <f>IF('Datos Brutos'!M13&lt;0,0,'Datos Brutos'!M13/'Datos Brutos'!M$5)</f>
        <v>0</v>
      </c>
      <c r="N12">
        <f>IF('Datos Brutos'!N13&lt;0,0,'Datos Brutos'!N13/'Datos Brutos'!N$5)</f>
        <v>0</v>
      </c>
      <c r="O12">
        <f>IF('Datos Brutos'!O13&lt;0,0,'Datos Brutos'!O13/'Datos Brutos'!O$5)</f>
        <v>4.2998358161140483E-2</v>
      </c>
      <c r="P12">
        <f>IF('Datos Brutos'!P13&lt;0,0,'Datos Brutos'!P13/'Datos Brutos'!P$5)</f>
        <v>4.8499035493827163E-2</v>
      </c>
      <c r="Q12">
        <f>IF('Datos Brutos'!Q13&lt;0,0,'Datos Brutos'!Q13/'Datos Brutos'!Q$5)</f>
        <v>4.4045594748497306E-2</v>
      </c>
      <c r="R12">
        <f>IF('Datos Brutos'!R13&lt;0,0,'Datos Brutos'!R13/'Datos Brutos'!R$5)</f>
        <v>4.7303240740740743E-2</v>
      </c>
      <c r="S12">
        <f t="shared" si="0"/>
        <v>42.175333333333334</v>
      </c>
    </row>
    <row r="13" spans="1:19">
      <c r="A13">
        <f>YEAR(workdata!A13)</f>
        <v>2024</v>
      </c>
      <c r="B13">
        <v>6</v>
      </c>
      <c r="C13">
        <f>DAY('Datos Brutos'!C14)</f>
        <v>1</v>
      </c>
      <c r="D13" s="3">
        <v>0.33333333333333298</v>
      </c>
      <c r="E13">
        <f>'Datos Brutos'!E14</f>
        <v>461.78399999999999</v>
      </c>
      <c r="F13">
        <f>'Datos Brutos'!F14</f>
        <v>0</v>
      </c>
      <c r="G13">
        <f>'Datos Brutos'!G14</f>
        <v>422.392</v>
      </c>
      <c r="H13">
        <f>IF('Datos Brutos'!H14&lt;0,0,'Datos Brutos'!H14/'Datos Brutos'!H$5)</f>
        <v>0.306215160980298</v>
      </c>
      <c r="I13">
        <f>IF('Datos Brutos'!I14&lt;0,0,'Datos Brutos'!I14/'Datos Brutos'!I$5)</f>
        <v>0.28692171657627918</v>
      </c>
      <c r="J13">
        <f>IF('Datos Brutos'!J14&lt;0,0,'Datos Brutos'!J14/'Datos Brutos'!J$5)</f>
        <v>0.26011940586419752</v>
      </c>
      <c r="K13">
        <f>IF('Datos Brutos'!K14&lt;0,0,'Datos Brutos'!K14/'Datos Brutos'!K$5)</f>
        <v>0</v>
      </c>
      <c r="L13">
        <f>IF('Datos Brutos'!L14&lt;0,0,'Datos Brutos'!L14/'Datos Brutos'!L$5)</f>
        <v>0</v>
      </c>
      <c r="M13">
        <f>IF('Datos Brutos'!M14&lt;0,0,'Datos Brutos'!M14/'Datos Brutos'!M$5)</f>
        <v>0</v>
      </c>
      <c r="N13">
        <f>IF('Datos Brutos'!N14&lt;0,0,'Datos Brutos'!N14/'Datos Brutos'!N$5)</f>
        <v>0</v>
      </c>
      <c r="O13">
        <f>IF('Datos Brutos'!O14&lt;0,0,'Datos Brutos'!O14/'Datos Brutos'!O$5)</f>
        <v>0.23007208073041807</v>
      </c>
      <c r="P13">
        <f>IF('Datos Brutos'!P14&lt;0,0,'Datos Brutos'!P14/'Datos Brutos'!P$5)</f>
        <v>0.2713273533950617</v>
      </c>
      <c r="Q13">
        <f>IF('Datos Brutos'!Q14&lt;0,0,'Datos Brutos'!Q14/'Datos Brutos'!Q$5)</f>
        <v>0.26049470104397343</v>
      </c>
      <c r="R13">
        <f>IF('Datos Brutos'!R14&lt;0,0,'Datos Brutos'!R14/'Datos Brutos'!R$5)</f>
        <v>0.29197067901234569</v>
      </c>
      <c r="S13">
        <f t="shared" si="0"/>
        <v>294.72533333333331</v>
      </c>
    </row>
    <row r="14" spans="1:19">
      <c r="A14">
        <f>YEAR(workdata!A14)</f>
        <v>2024</v>
      </c>
      <c r="B14">
        <v>6</v>
      </c>
      <c r="C14">
        <f>DAY('Datos Brutos'!C15)</f>
        <v>1</v>
      </c>
      <c r="D14" s="3">
        <v>0.375</v>
      </c>
      <c r="E14">
        <f>'Datos Brutos'!E15</f>
        <v>827.95299999999997</v>
      </c>
      <c r="F14">
        <f>'Datos Brutos'!F15</f>
        <v>0</v>
      </c>
      <c r="G14">
        <f>'Datos Brutos'!G15</f>
        <v>802.14099999999996</v>
      </c>
      <c r="H14">
        <f>IF('Datos Brutos'!H15&lt;0,0,'Datos Brutos'!H15/'Datos Brutos'!H$5)</f>
        <v>0.70877943296492074</v>
      </c>
      <c r="I14">
        <f>IF('Datos Brutos'!I15&lt;0,0,'Datos Brutos'!I15/'Datos Brutos'!I$5)</f>
        <v>0.68402872750137556</v>
      </c>
      <c r="J14">
        <f>IF('Datos Brutos'!J15&lt;0,0,'Datos Brutos'!J15/'Datos Brutos'!J$5)</f>
        <v>0.58357735339506167</v>
      </c>
      <c r="K14">
        <f>IF('Datos Brutos'!K15&lt;0,0,'Datos Brutos'!K15/'Datos Brutos'!K$5)</f>
        <v>0</v>
      </c>
      <c r="L14">
        <f>IF('Datos Brutos'!L15&lt;0,0,'Datos Brutos'!L15/'Datos Brutos'!L$5)</f>
        <v>0</v>
      </c>
      <c r="M14">
        <f>IF('Datos Brutos'!M15&lt;0,0,'Datos Brutos'!M15/'Datos Brutos'!M$5)</f>
        <v>0</v>
      </c>
      <c r="N14">
        <f>IF('Datos Brutos'!N15&lt;0,0,'Datos Brutos'!N15/'Datos Brutos'!N$5)</f>
        <v>0</v>
      </c>
      <c r="O14">
        <f>IF('Datos Brutos'!O15&lt;0,0,'Datos Brutos'!O15/'Datos Brutos'!O$5)</f>
        <v>0.5408183165144963</v>
      </c>
      <c r="P14">
        <f>IF('Datos Brutos'!P15&lt;0,0,'Datos Brutos'!P15/'Datos Brutos'!P$5)</f>
        <v>0.57906269290123458</v>
      </c>
      <c r="Q14">
        <f>IF('Datos Brutos'!Q15&lt;0,0,'Datos Brutos'!Q15/'Datos Brutos'!Q$5)</f>
        <v>0.64241557260360649</v>
      </c>
      <c r="R14">
        <f>IF('Datos Brutos'!R15&lt;0,0,'Datos Brutos'!R15/'Datos Brutos'!R$5)</f>
        <v>0.67167148919753095</v>
      </c>
      <c r="S14">
        <f t="shared" si="0"/>
        <v>543.36466666666672</v>
      </c>
    </row>
    <row r="15" spans="1:19">
      <c r="A15">
        <f>YEAR(workdata!A15)</f>
        <v>2024</v>
      </c>
      <c r="B15">
        <v>6</v>
      </c>
      <c r="C15">
        <f>DAY('Datos Brutos'!C16)</f>
        <v>1</v>
      </c>
      <c r="D15" s="3">
        <v>0.41666666666666702</v>
      </c>
      <c r="E15">
        <f>'Datos Brutos'!E16</f>
        <v>937.79300000000001</v>
      </c>
      <c r="F15">
        <f>'Datos Brutos'!F16</f>
        <v>0</v>
      </c>
      <c r="G15">
        <f>'Datos Brutos'!G16</f>
        <v>924.55</v>
      </c>
      <c r="H15">
        <f>IF('Datos Brutos'!H16&lt;0,0,'Datos Brutos'!H16/'Datos Brutos'!H$5)</f>
        <v>0.82306843664904705</v>
      </c>
      <c r="I15">
        <f>IF('Datos Brutos'!I16&lt;0,0,'Datos Brutos'!I16/'Datos Brutos'!I$5)</f>
        <v>0.8061500825277057</v>
      </c>
      <c r="J15">
        <f>IF('Datos Brutos'!J16&lt;0,0,'Datos Brutos'!J16/'Datos Brutos'!J$5)</f>
        <v>0.72316685956790128</v>
      </c>
      <c r="K15">
        <f>IF('Datos Brutos'!K16&lt;0,0,'Datos Brutos'!K16/'Datos Brutos'!K$5)</f>
        <v>0</v>
      </c>
      <c r="L15">
        <f>IF('Datos Brutos'!L16&lt;0,0,'Datos Brutos'!L16/'Datos Brutos'!L$5)</f>
        <v>0</v>
      </c>
      <c r="M15">
        <f>IF('Datos Brutos'!M16&lt;0,0,'Datos Brutos'!M16/'Datos Brutos'!M$5)</f>
        <v>0</v>
      </c>
      <c r="N15">
        <f>IF('Datos Brutos'!N16&lt;0,0,'Datos Brutos'!N16/'Datos Brutos'!N$5)</f>
        <v>0</v>
      </c>
      <c r="O15">
        <f>IF('Datos Brutos'!O16&lt;0,0,'Datos Brutos'!O16/'Datos Brutos'!O$5)</f>
        <v>0.70457031875700793</v>
      </c>
      <c r="P15">
        <f>IF('Datos Brutos'!P16&lt;0,0,'Datos Brutos'!P16/'Datos Brutos'!P$5)</f>
        <v>0.72312615740740749</v>
      </c>
      <c r="Q15">
        <f>IF('Datos Brutos'!Q16&lt;0,0,'Datos Brutos'!Q16/'Datos Brutos'!Q$5)</f>
        <v>0.75808387377412212</v>
      </c>
      <c r="R15">
        <f>IF('Datos Brutos'!R16&lt;0,0,'Datos Brutos'!R16/'Datos Brutos'!R$5)</f>
        <v>0.80672145061728395</v>
      </c>
      <c r="S15">
        <f t="shared" si="0"/>
        <v>620.78099999999995</v>
      </c>
    </row>
    <row r="16" spans="1:19">
      <c r="A16">
        <f>YEAR(workdata!A16)</f>
        <v>2024</v>
      </c>
      <c r="B16">
        <v>6</v>
      </c>
      <c r="C16">
        <f>DAY('Datos Brutos'!C17)</f>
        <v>1</v>
      </c>
      <c r="D16" s="3">
        <v>0.45833333333333298</v>
      </c>
      <c r="E16">
        <f>'Datos Brutos'!E17</f>
        <v>979.62199999999996</v>
      </c>
      <c r="F16">
        <f>'Datos Brutos'!F17</f>
        <v>0</v>
      </c>
      <c r="G16">
        <f>'Datos Brutos'!G17</f>
        <v>969.94600000000003</v>
      </c>
      <c r="H16">
        <f>IF('Datos Brutos'!H17&lt;0,0,'Datos Brutos'!H17/'Datos Brutos'!H$5)</f>
        <v>0.85395803299695661</v>
      </c>
      <c r="I16">
        <f>IF('Datos Brutos'!I17&lt;0,0,'Datos Brutos'!I17/'Datos Brutos'!I$5)</f>
        <v>0.8420073881946083</v>
      </c>
      <c r="J16">
        <f>IF('Datos Brutos'!J17&lt;0,0,'Datos Brutos'!J17/'Datos Brutos'!J$5)</f>
        <v>0.79374189814814811</v>
      </c>
      <c r="K16">
        <f>IF('Datos Brutos'!K17&lt;0,0,'Datos Brutos'!K17/'Datos Brutos'!K$5)</f>
        <v>0</v>
      </c>
      <c r="L16">
        <f>IF('Datos Brutos'!L17&lt;0,0,'Datos Brutos'!L17/'Datos Brutos'!L$5)</f>
        <v>0</v>
      </c>
      <c r="M16">
        <f>IF('Datos Brutos'!M17&lt;0,0,'Datos Brutos'!M17/'Datos Brutos'!M$5)</f>
        <v>0</v>
      </c>
      <c r="N16">
        <f>IF('Datos Brutos'!N17&lt;0,0,'Datos Brutos'!N17/'Datos Brutos'!N$5)</f>
        <v>0</v>
      </c>
      <c r="O16">
        <f>IF('Datos Brutos'!O17&lt;0,0,'Datos Brutos'!O17/'Datos Brutos'!O$5)</f>
        <v>0.78040064872657378</v>
      </c>
      <c r="P16">
        <f>IF('Datos Brutos'!P17&lt;0,0,'Datos Brutos'!P17/'Datos Brutos'!P$5)</f>
        <v>0.79462094907407399</v>
      </c>
      <c r="Q16">
        <f>IF('Datos Brutos'!Q17&lt;0,0,'Datos Brutos'!Q17/'Datos Brutos'!Q$5)</f>
        <v>0.78811788199936728</v>
      </c>
      <c r="R16">
        <f>IF('Datos Brutos'!R17&lt;0,0,'Datos Brutos'!R17/'Datos Brutos'!R$5)</f>
        <v>0.83218094135802467</v>
      </c>
      <c r="S16">
        <f t="shared" si="0"/>
        <v>649.85599999999999</v>
      </c>
    </row>
    <row r="17" spans="1:19">
      <c r="A17">
        <f>YEAR(workdata!A17)</f>
        <v>2024</v>
      </c>
      <c r="B17">
        <v>6</v>
      </c>
      <c r="C17">
        <f>DAY('Datos Brutos'!C18)</f>
        <v>1</v>
      </c>
      <c r="D17" s="3">
        <v>0.5</v>
      </c>
      <c r="E17">
        <f>'Datos Brutos'!E18</f>
        <v>983.40300000000002</v>
      </c>
      <c r="F17">
        <f>'Datos Brutos'!F18</f>
        <v>0</v>
      </c>
      <c r="G17">
        <f>'Datos Brutos'!G18</f>
        <v>976.27499999999998</v>
      </c>
      <c r="H17">
        <f>IF('Datos Brutos'!H18&lt;0,0,'Datos Brutos'!H18/'Datos Brutos'!H$5)</f>
        <v>3.2984342463559191E-2</v>
      </c>
      <c r="I17">
        <f>IF('Datos Brutos'!I18&lt;0,0,'Datos Brutos'!I18/'Datos Brutos'!I$5)</f>
        <v>3.5491825827242002E-2</v>
      </c>
      <c r="J17">
        <f>IF('Datos Brutos'!J18&lt;0,0,'Datos Brutos'!J18/'Datos Brutos'!J$5)</f>
        <v>2.9767361111111109E-2</v>
      </c>
      <c r="K17">
        <f>IF('Datos Brutos'!K18&lt;0,0,'Datos Brutos'!K18/'Datos Brutos'!K$5)</f>
        <v>0</v>
      </c>
      <c r="L17">
        <f>IF('Datos Brutos'!L18&lt;0,0,'Datos Brutos'!L18/'Datos Brutos'!L$5)</f>
        <v>0</v>
      </c>
      <c r="M17">
        <f>IF('Datos Brutos'!M18&lt;0,0,'Datos Brutos'!M18/'Datos Brutos'!M$5)</f>
        <v>0</v>
      </c>
      <c r="N17">
        <f>IF('Datos Brutos'!N18&lt;0,0,'Datos Brutos'!N18/'Datos Brutos'!N$5)</f>
        <v>0</v>
      </c>
      <c r="O17">
        <f>IF('Datos Brutos'!O18&lt;0,0,'Datos Brutos'!O18/'Datos Brutos'!O$5)</f>
        <v>3.5320158577606918E-2</v>
      </c>
      <c r="P17">
        <f>IF('Datos Brutos'!P18&lt;0,0,'Datos Brutos'!P18/'Datos Brutos'!P$5)</f>
        <v>3.355864197530864E-2</v>
      </c>
      <c r="Q17">
        <f>IF('Datos Brutos'!Q18&lt;0,0,'Datos Brutos'!Q18/'Datos Brutos'!Q$5)</f>
        <v>2.9406833280607402E-2</v>
      </c>
      <c r="R17">
        <f>IF('Datos Brutos'!R18&lt;0,0,'Datos Brutos'!R18/'Datos Brutos'!R$5)</f>
        <v>3.2322530864197528E-2</v>
      </c>
      <c r="S17">
        <f t="shared" si="0"/>
        <v>653.226</v>
      </c>
    </row>
    <row r="18" spans="1:19">
      <c r="A18">
        <f>YEAR(workdata!A18)</f>
        <v>2024</v>
      </c>
      <c r="B18">
        <v>6</v>
      </c>
      <c r="C18">
        <f>DAY('Datos Brutos'!C19)</f>
        <v>1</v>
      </c>
      <c r="D18" s="3">
        <v>0.54166666666666696</v>
      </c>
      <c r="E18">
        <f>'Datos Brutos'!E19</f>
        <v>977.77599999999995</v>
      </c>
      <c r="F18">
        <f>'Datos Brutos'!F19</f>
        <v>0</v>
      </c>
      <c r="G18">
        <f>'Datos Brutos'!G19</f>
        <v>972.73199999999997</v>
      </c>
      <c r="H18">
        <f>IF('Datos Brutos'!H19&lt;0,0,'Datos Brutos'!H19/'Datos Brutos'!H$5)</f>
        <v>2.8748197981739551E-3</v>
      </c>
      <c r="I18">
        <f>IF('Datos Brutos'!I19&lt;0,0,'Datos Brutos'!I19/'Datos Brutos'!I$5)</f>
        <v>2.5479446671382538E-3</v>
      </c>
      <c r="J18">
        <f>IF('Datos Brutos'!J19&lt;0,0,'Datos Brutos'!J19/'Datos Brutos'!J$5)</f>
        <v>2.4625771604938271E-3</v>
      </c>
      <c r="K18">
        <f>IF('Datos Brutos'!K19&lt;0,0,'Datos Brutos'!K19/'Datos Brutos'!K$5)</f>
        <v>0</v>
      </c>
      <c r="L18">
        <f>IF('Datos Brutos'!L19&lt;0,0,'Datos Brutos'!L19/'Datos Brutos'!L$5)</f>
        <v>0</v>
      </c>
      <c r="M18">
        <f>IF('Datos Brutos'!M19&lt;0,0,'Datos Brutos'!M19/'Datos Brutos'!M$5)</f>
        <v>0</v>
      </c>
      <c r="N18">
        <f>IF('Datos Brutos'!N19&lt;0,0,'Datos Brutos'!N19/'Datos Brutos'!N$5)</f>
        <v>0</v>
      </c>
      <c r="O18">
        <f>IF('Datos Brutos'!O19&lt;0,0,'Datos Brutos'!O19/'Datos Brutos'!O$5)</f>
        <v>2.9957552458753805E-3</v>
      </c>
      <c r="P18">
        <f>IF('Datos Brutos'!P19&lt;0,0,'Datos Brutos'!P19/'Datos Brutos'!P$5)</f>
        <v>2.6672453703703702E-3</v>
      </c>
      <c r="Q18">
        <f>IF('Datos Brutos'!Q19&lt;0,0,'Datos Brutos'!Q19/'Datos Brutos'!Q$5)</f>
        <v>3.0403748813666561E-3</v>
      </c>
      <c r="R18">
        <f>IF('Datos Brutos'!R19&lt;0,0,'Datos Brutos'!R19/'Datos Brutos'!R$5)</f>
        <v>2.3958333333333331E-3</v>
      </c>
      <c r="S18">
        <f t="shared" si="0"/>
        <v>650.16933333333327</v>
      </c>
    </row>
    <row r="19" spans="1:19">
      <c r="A19">
        <f>YEAR(workdata!A19)</f>
        <v>2024</v>
      </c>
      <c r="B19">
        <v>6</v>
      </c>
      <c r="C19">
        <f>DAY('Datos Brutos'!C20)</f>
        <v>1</v>
      </c>
      <c r="D19" s="3">
        <v>0.58333333333333304</v>
      </c>
      <c r="E19">
        <f>'Datos Brutos'!E20</f>
        <v>977.05499999999995</v>
      </c>
      <c r="F19">
        <f>'Datos Brutos'!F20</f>
        <v>0</v>
      </c>
      <c r="G19">
        <f>'Datos Brutos'!G20</f>
        <v>972.38099999999997</v>
      </c>
      <c r="H19">
        <f>IF('Datos Brutos'!H20&lt;0,0,'Datos Brutos'!H20/'Datos Brutos'!H$5)</f>
        <v>2.6834054140637514E-3</v>
      </c>
      <c r="I19">
        <f>IF('Datos Brutos'!I20&lt;0,0,'Datos Brutos'!I20/'Datos Brutos'!I$5)</f>
        <v>2.4047001493358484E-3</v>
      </c>
      <c r="J19">
        <f>IF('Datos Brutos'!J20&lt;0,0,'Datos Brutos'!J20/'Datos Brutos'!J$5)</f>
        <v>2.6224922839506175E-3</v>
      </c>
      <c r="K19">
        <f>IF('Datos Brutos'!K20&lt;0,0,'Datos Brutos'!K20/'Datos Brutos'!K$5)</f>
        <v>0</v>
      </c>
      <c r="L19">
        <f>IF('Datos Brutos'!L20&lt;0,0,'Datos Brutos'!L20/'Datos Brutos'!L$5)</f>
        <v>0</v>
      </c>
      <c r="M19">
        <f>IF('Datos Brutos'!M20&lt;0,0,'Datos Brutos'!M20/'Datos Brutos'!M$5)</f>
        <v>0</v>
      </c>
      <c r="N19">
        <f>IF('Datos Brutos'!N20&lt;0,0,'Datos Brutos'!N20/'Datos Brutos'!N$5)</f>
        <v>0</v>
      </c>
      <c r="O19">
        <f>IF('Datos Brutos'!O20&lt;0,0,'Datos Brutos'!O20/'Datos Brutos'!O$5)</f>
        <v>2.6339500240269102E-3</v>
      </c>
      <c r="P19">
        <f>IF('Datos Brutos'!P20&lt;0,0,'Datos Brutos'!P20/'Datos Brutos'!P$5)</f>
        <v>2.4390432098765433E-3</v>
      </c>
      <c r="Q19">
        <f>IF('Datos Brutos'!Q20&lt;0,0,'Datos Brutos'!Q20/'Datos Brutos'!Q$5)</f>
        <v>2.8590635874723189E-3</v>
      </c>
      <c r="R19">
        <f>IF('Datos Brutos'!R20&lt;0,0,'Datos Brutos'!R20/'Datos Brutos'!R$5)</f>
        <v>2.662615740740741E-3</v>
      </c>
      <c r="S19">
        <f t="shared" si="0"/>
        <v>649.81200000000001</v>
      </c>
    </row>
    <row r="20" spans="1:19">
      <c r="A20">
        <f>YEAR(workdata!A20)</f>
        <v>2024</v>
      </c>
      <c r="B20">
        <v>6</v>
      </c>
      <c r="C20">
        <f>DAY('Datos Brutos'!C21)</f>
        <v>1</v>
      </c>
      <c r="D20" s="3">
        <v>0.625</v>
      </c>
      <c r="E20">
        <f>'Datos Brutos'!E21</f>
        <v>986.04700000000003</v>
      </c>
      <c r="F20">
        <f>'Datos Brutos'!F21</f>
        <v>0</v>
      </c>
      <c r="G20">
        <f>'Datos Brutos'!G21</f>
        <v>979.90899999999999</v>
      </c>
      <c r="H20">
        <f>IF('Datos Brutos'!H21&lt;0,0,'Datos Brutos'!H21/'Datos Brutos'!H$5)</f>
        <v>2.7060307544449786E-3</v>
      </c>
      <c r="I20">
        <f>IF('Datos Brutos'!I21&lt;0,0,'Datos Brutos'!I21/'Datos Brutos'!I$5)</f>
        <v>2.4923367130393775E-3</v>
      </c>
      <c r="J20">
        <f>IF('Datos Brutos'!J21&lt;0,0,'Datos Brutos'!J21/'Datos Brutos'!J$5)</f>
        <v>2.6809413580246911E-3</v>
      </c>
      <c r="K20">
        <f>IF('Datos Brutos'!K21&lt;0,0,'Datos Brutos'!K21/'Datos Brutos'!K$5)</f>
        <v>0</v>
      </c>
      <c r="L20">
        <f>IF('Datos Brutos'!L21&lt;0,0,'Datos Brutos'!L21/'Datos Brutos'!L$5)</f>
        <v>0</v>
      </c>
      <c r="M20">
        <f>IF('Datos Brutos'!M21&lt;0,0,'Datos Brutos'!M21/'Datos Brutos'!M$5)</f>
        <v>0</v>
      </c>
      <c r="N20">
        <f>IF('Datos Brutos'!N21&lt;0,0,'Datos Brutos'!N21/'Datos Brutos'!N$5)</f>
        <v>0</v>
      </c>
      <c r="O20">
        <f>IF('Datos Brutos'!O21&lt;0,0,'Datos Brutos'!O21/'Datos Brutos'!O$5)</f>
        <v>2.4729697260932248E-3</v>
      </c>
      <c r="P20">
        <f>IF('Datos Brutos'!P21&lt;0,0,'Datos Brutos'!P21/'Datos Brutos'!P$5)</f>
        <v>2.4866898148148148E-3</v>
      </c>
      <c r="Q20">
        <f>IF('Datos Brutos'!Q21&lt;0,0,'Datos Brutos'!Q21/'Datos Brutos'!Q$5)</f>
        <v>2.6020246757355267E-3</v>
      </c>
      <c r="R20">
        <f>IF('Datos Brutos'!R21&lt;0,0,'Datos Brutos'!R21/'Datos Brutos'!R$5)</f>
        <v>2.6068672839506171E-3</v>
      </c>
      <c r="S20">
        <f t="shared" si="0"/>
        <v>655.31866666666667</v>
      </c>
    </row>
    <row r="21" spans="1:19">
      <c r="A21">
        <f>YEAR(workdata!A21)</f>
        <v>2024</v>
      </c>
      <c r="B21">
        <v>6</v>
      </c>
      <c r="C21">
        <f>DAY('Datos Brutos'!C22)</f>
        <v>1</v>
      </c>
      <c r="D21" s="3">
        <v>0.66666666666666696</v>
      </c>
      <c r="E21">
        <f>'Datos Brutos'!E22</f>
        <v>995.69299999999998</v>
      </c>
      <c r="F21">
        <f>'Datos Brutos'!F22</f>
        <v>0</v>
      </c>
      <c r="G21">
        <f>'Datos Brutos'!G22</f>
        <v>990.55200000000002</v>
      </c>
      <c r="H21">
        <f>IF('Datos Brutos'!H22&lt;0,0,'Datos Brutos'!H22/'Datos Brutos'!H$5)</f>
        <v>2.7875220246676279E-3</v>
      </c>
      <c r="I21">
        <f>IF('Datos Brutos'!I22&lt;0,0,'Datos Brutos'!I22/'Datos Brutos'!I$5)</f>
        <v>2.5601273284602687E-3</v>
      </c>
      <c r="J21">
        <f>IF('Datos Brutos'!J22&lt;0,0,'Datos Brutos'!J22/'Datos Brutos'!J$5)</f>
        <v>2.6296296296296298E-3</v>
      </c>
      <c r="K21">
        <f>IF('Datos Brutos'!K22&lt;0,0,'Datos Brutos'!K22/'Datos Brutos'!K$5)</f>
        <v>0</v>
      </c>
      <c r="L21">
        <f>IF('Datos Brutos'!L22&lt;0,0,'Datos Brutos'!L22/'Datos Brutos'!L$5)</f>
        <v>0</v>
      </c>
      <c r="M21">
        <f>IF('Datos Brutos'!M22&lt;0,0,'Datos Brutos'!M22/'Datos Brutos'!M$5)</f>
        <v>0</v>
      </c>
      <c r="N21">
        <f>IF('Datos Brutos'!N22&lt;0,0,'Datos Brutos'!N22/'Datos Brutos'!N$5)</f>
        <v>0</v>
      </c>
      <c r="O21">
        <f>IF('Datos Brutos'!O22&lt;0,0,'Datos Brutos'!O22/'Datos Brutos'!O$5)</f>
        <v>2.9308825884991193E-3</v>
      </c>
      <c r="P21">
        <f>IF('Datos Brutos'!P22&lt;0,0,'Datos Brutos'!P22/'Datos Brutos'!P$5)</f>
        <v>2.5769675925925925E-3</v>
      </c>
      <c r="Q21">
        <f>IF('Datos Brutos'!Q22&lt;0,0,'Datos Brutos'!Q22/'Datos Brutos'!Q$5)</f>
        <v>2.8657861436254348E-3</v>
      </c>
      <c r="R21">
        <f>IF('Datos Brutos'!R22&lt;0,0,'Datos Brutos'!R22/'Datos Brutos'!R$5)</f>
        <v>2.6564429012345681E-3</v>
      </c>
      <c r="S21">
        <f t="shared" si="0"/>
        <v>662.08166666666659</v>
      </c>
    </row>
    <row r="22" spans="1:19">
      <c r="A22">
        <f>YEAR(workdata!A22)</f>
        <v>2024</v>
      </c>
      <c r="B22">
        <v>6</v>
      </c>
      <c r="C22">
        <f>DAY('Datos Brutos'!C23)</f>
        <v>1</v>
      </c>
      <c r="D22" s="3">
        <v>0.70833333333333304</v>
      </c>
      <c r="E22">
        <f>'Datos Brutos'!E23</f>
        <v>980.726</v>
      </c>
      <c r="F22">
        <f>'Datos Brutos'!F23</f>
        <v>0</v>
      </c>
      <c r="G22">
        <f>'Datos Brutos'!G23</f>
        <v>976.6</v>
      </c>
      <c r="H22">
        <f>IF('Datos Brutos'!H23&lt;0,0,'Datos Brutos'!H23/'Datos Brutos'!H$5)</f>
        <v>2.832972929681243E-3</v>
      </c>
      <c r="I22">
        <f>IF('Datos Brutos'!I23&lt;0,0,'Datos Brutos'!I23/'Datos Brutos'!I$5)</f>
        <v>2.7208598600958894E-3</v>
      </c>
      <c r="J22">
        <f>IF('Datos Brutos'!J23&lt;0,0,'Datos Brutos'!J23/'Datos Brutos'!J$5)</f>
        <v>2.7015817901234569E-3</v>
      </c>
      <c r="K22">
        <f>IF('Datos Brutos'!K23&lt;0,0,'Datos Brutos'!K23/'Datos Brutos'!K$5)</f>
        <v>0</v>
      </c>
      <c r="L22">
        <f>IF('Datos Brutos'!L23&lt;0,0,'Datos Brutos'!L23/'Datos Brutos'!L$5)</f>
        <v>0</v>
      </c>
      <c r="M22">
        <f>IF('Datos Brutos'!M23&lt;0,0,'Datos Brutos'!M23/'Datos Brutos'!M$5)</f>
        <v>0</v>
      </c>
      <c r="N22">
        <f>IF('Datos Brutos'!N23&lt;0,0,'Datos Brutos'!N23/'Datos Brutos'!N$5)</f>
        <v>0</v>
      </c>
      <c r="O22">
        <f>IF('Datos Brutos'!O23&lt;0,0,'Datos Brutos'!O23/'Datos Brutos'!O$5)</f>
        <v>2.9150648726573762E-3</v>
      </c>
      <c r="P22">
        <f>IF('Datos Brutos'!P23&lt;0,0,'Datos Brutos'!P23/'Datos Brutos'!P$5)</f>
        <v>2.4550540123456791E-3</v>
      </c>
      <c r="Q22">
        <f>IF('Datos Brutos'!Q23&lt;0,0,'Datos Brutos'!Q23/'Datos Brutos'!Q$5)</f>
        <v>3.0101233786776335E-3</v>
      </c>
      <c r="R22">
        <f>IF('Datos Brutos'!R23&lt;0,0,'Datos Brutos'!R23/'Datos Brutos'!R$5)</f>
        <v>2.3130787037037035E-3</v>
      </c>
      <c r="S22">
        <f t="shared" si="0"/>
        <v>652.44200000000001</v>
      </c>
    </row>
    <row r="23" spans="1:19">
      <c r="A23">
        <f>YEAR(workdata!A23)</f>
        <v>2024</v>
      </c>
      <c r="B23">
        <v>6</v>
      </c>
      <c r="C23">
        <f>DAY('Datos Brutos'!C24)</f>
        <v>1</v>
      </c>
      <c r="D23" s="3">
        <v>0.75</v>
      </c>
      <c r="E23">
        <f>'Datos Brutos'!E24</f>
        <v>933.88599999999997</v>
      </c>
      <c r="F23">
        <f>'Datos Brutos'!F24</f>
        <v>0</v>
      </c>
      <c r="G23">
        <f>'Datos Brutos'!G24</f>
        <v>931.87300000000005</v>
      </c>
      <c r="H23">
        <f>IF('Datos Brutos'!H24&lt;0,0,'Datos Brutos'!H24/'Datos Brutos'!H$5)</f>
        <v>2.7590901810027233E-3</v>
      </c>
      <c r="I23">
        <f>IF('Datos Brutos'!I24&lt;0,0,'Datos Brutos'!I24/'Datos Brutos'!I$5)</f>
        <v>2.5194529592077338E-3</v>
      </c>
      <c r="J23">
        <f>IF('Datos Brutos'!J24&lt;0,0,'Datos Brutos'!J24/'Datos Brutos'!J$5)</f>
        <v>2.636766975308642E-3</v>
      </c>
      <c r="K23">
        <f>IF('Datos Brutos'!K24&lt;0,0,'Datos Brutos'!K24/'Datos Brutos'!K$5)</f>
        <v>0</v>
      </c>
      <c r="L23">
        <f>IF('Datos Brutos'!L24&lt;0,0,'Datos Brutos'!L24/'Datos Brutos'!L$5)</f>
        <v>0</v>
      </c>
      <c r="M23">
        <f>IF('Datos Brutos'!M24&lt;0,0,'Datos Brutos'!M24/'Datos Brutos'!M$5)</f>
        <v>0</v>
      </c>
      <c r="N23">
        <f>IF('Datos Brutos'!N24&lt;0,0,'Datos Brutos'!N24/'Datos Brutos'!N$5)</f>
        <v>0</v>
      </c>
      <c r="O23">
        <f>IF('Datos Brutos'!O24&lt;0,0,'Datos Brutos'!O24/'Datos Brutos'!O$5)</f>
        <v>3.0506166906935773E-3</v>
      </c>
      <c r="P23">
        <f>IF('Datos Brutos'!P24&lt;0,0,'Datos Brutos'!P24/'Datos Brutos'!P$5)</f>
        <v>2.9776234567901235E-3</v>
      </c>
      <c r="Q23">
        <f>IF('Datos Brutos'!Q24&lt;0,0,'Datos Brutos'!Q24/'Datos Brutos'!Q$5)</f>
        <v>2.7461641885479274E-3</v>
      </c>
      <c r="R23">
        <f>IF('Datos Brutos'!R24&lt;0,0,'Datos Brutos'!R24/'Datos Brutos'!R$5)</f>
        <v>2.4841820987654322E-3</v>
      </c>
      <c r="S23">
        <f t="shared" si="0"/>
        <v>621.91966666666667</v>
      </c>
    </row>
    <row r="24" spans="1:19">
      <c r="A24">
        <f>YEAR(workdata!A24)</f>
        <v>2024</v>
      </c>
      <c r="B24">
        <v>6</v>
      </c>
      <c r="C24">
        <f>DAY('Datos Brutos'!C25)</f>
        <v>1</v>
      </c>
      <c r="D24" s="3">
        <v>0.79166666666666696</v>
      </c>
      <c r="E24">
        <f>'Datos Brutos'!E25</f>
        <v>807.48299999999995</v>
      </c>
      <c r="F24">
        <f>'Datos Brutos'!F25</f>
        <v>0</v>
      </c>
      <c r="G24">
        <f>'Datos Brutos'!G25</f>
        <v>816.86099999999999</v>
      </c>
      <c r="H24">
        <f>IF('Datos Brutos'!H25&lt;0,0,'Datos Brutos'!H25/'Datos Brutos'!H$5)</f>
        <v>2.9306823642479582E-3</v>
      </c>
      <c r="I24">
        <f>IF('Datos Brutos'!I25&lt;0,0,'Datos Brutos'!I25/'Datos Brutos'!I$5)</f>
        <v>2.6898137231784959E-3</v>
      </c>
      <c r="J24">
        <f>IF('Datos Brutos'!J25&lt;0,0,'Datos Brutos'!J25/'Datos Brutos'!J$5)</f>
        <v>2.9928626543209878E-3</v>
      </c>
      <c r="K24">
        <f>IF('Datos Brutos'!K25&lt;0,0,'Datos Brutos'!K25/'Datos Brutos'!K$5)</f>
        <v>0</v>
      </c>
      <c r="L24">
        <f>IF('Datos Brutos'!L25&lt;0,0,'Datos Brutos'!L25/'Datos Brutos'!L$5)</f>
        <v>0</v>
      </c>
      <c r="M24">
        <f>IF('Datos Brutos'!M25&lt;0,0,'Datos Brutos'!M25/'Datos Brutos'!M$5)</f>
        <v>0</v>
      </c>
      <c r="N24">
        <f>IF('Datos Brutos'!N25&lt;0,0,'Datos Brutos'!N25/'Datos Brutos'!N$5)</f>
        <v>0</v>
      </c>
      <c r="O24">
        <f>IF('Datos Brutos'!O25&lt;0,0,'Datos Brutos'!O25/'Datos Brutos'!O$5)</f>
        <v>3.2628543969245557E-3</v>
      </c>
      <c r="P24">
        <f>IF('Datos Brutos'!P25&lt;0,0,'Datos Brutos'!P25/'Datos Brutos'!P$5)</f>
        <v>3.100115740740741E-3</v>
      </c>
      <c r="Q24">
        <f>IF('Datos Brutos'!Q25&lt;0,0,'Datos Brutos'!Q25/'Datos Brutos'!Q$5)</f>
        <v>2.8756722556153116E-3</v>
      </c>
      <c r="R24">
        <f>IF('Datos Brutos'!R25&lt;0,0,'Datos Brutos'!R25/'Datos Brutos'!R$5)</f>
        <v>2.5885416666666669E-3</v>
      </c>
      <c r="S24">
        <f t="shared" si="0"/>
        <v>541.44799999999998</v>
      </c>
    </row>
    <row r="25" spans="1:19">
      <c r="A25">
        <f>YEAR(workdata!A25)</f>
        <v>2024</v>
      </c>
      <c r="B25">
        <v>6</v>
      </c>
      <c r="C25">
        <f>DAY('Datos Brutos'!C26)</f>
        <v>1</v>
      </c>
      <c r="D25" s="3">
        <v>0.83333333333333304</v>
      </c>
      <c r="E25">
        <f>'Datos Brutos'!E26</f>
        <v>383.55900000000003</v>
      </c>
      <c r="F25">
        <f>'Datos Brutos'!F26</f>
        <v>0</v>
      </c>
      <c r="G25">
        <f>'Datos Brutos'!G26</f>
        <v>412.81099999999998</v>
      </c>
      <c r="H25">
        <f>IF('Datos Brutos'!H26&lt;0,0,'Datos Brutos'!H26/'Datos Brutos'!H$5)</f>
        <v>3.0660339580329972E-3</v>
      </c>
      <c r="I25">
        <f>IF('Datos Brutos'!I26&lt;0,0,'Datos Brutos'!I26/'Datos Brutos'!I$5)</f>
        <v>2.9102805941994812E-3</v>
      </c>
      <c r="J25">
        <f>IF('Datos Brutos'!J26&lt;0,0,'Datos Brutos'!J26/'Datos Brutos'!J$5)</f>
        <v>2.8848379629629632E-3</v>
      </c>
      <c r="K25">
        <f>IF('Datos Brutos'!K26&lt;0,0,'Datos Brutos'!K26/'Datos Brutos'!K$5)</f>
        <v>0</v>
      </c>
      <c r="L25">
        <f>IF('Datos Brutos'!L26&lt;0,0,'Datos Brutos'!L26/'Datos Brutos'!L$5)</f>
        <v>0</v>
      </c>
      <c r="M25">
        <f>IF('Datos Brutos'!M26&lt;0,0,'Datos Brutos'!M26/'Datos Brutos'!M$5)</f>
        <v>0</v>
      </c>
      <c r="N25">
        <f>IF('Datos Brutos'!N26&lt;0,0,'Datos Brutos'!N26/'Datos Brutos'!N$5)</f>
        <v>0</v>
      </c>
      <c r="O25">
        <f>IF('Datos Brutos'!O26&lt;0,0,'Datos Brutos'!O26/'Datos Brutos'!O$5)</f>
        <v>3.0027630946660262E-3</v>
      </c>
      <c r="P25">
        <f>IF('Datos Brutos'!P26&lt;0,0,'Datos Brutos'!P26/'Datos Brutos'!P$5)</f>
        <v>3.005594135802469E-3</v>
      </c>
      <c r="Q25">
        <f>IF('Datos Brutos'!Q26&lt;0,0,'Datos Brutos'!Q26/'Datos Brutos'!Q$5)</f>
        <v>3.1874802277760197E-3</v>
      </c>
      <c r="R25">
        <f>IF('Datos Brutos'!R26&lt;0,0,'Datos Brutos'!R26/'Datos Brutos'!R$5)</f>
        <v>2.9618055555555552E-3</v>
      </c>
      <c r="S25">
        <f t="shared" si="0"/>
        <v>265.45666666666665</v>
      </c>
    </row>
    <row r="26" spans="1:19">
      <c r="A26">
        <f>YEAR(workdata!A26)</f>
        <v>2024</v>
      </c>
      <c r="B26">
        <v>6</v>
      </c>
      <c r="C26">
        <f>DAY('Datos Brutos'!C27)</f>
        <v>1</v>
      </c>
      <c r="D26" s="3">
        <v>0.875</v>
      </c>
      <c r="E26">
        <f>'Datos Brutos'!E27</f>
        <v>47.478999999999999</v>
      </c>
      <c r="F26">
        <f>'Datos Brutos'!F27</f>
        <v>0</v>
      </c>
      <c r="G26">
        <f>'Datos Brutos'!G27</f>
        <v>48.317999999999998</v>
      </c>
      <c r="H26">
        <f>IF('Datos Brutos'!H27&lt;0,0,'Datos Brutos'!H27/'Datos Brutos'!H$5)</f>
        <v>1.8388595226653851E-3</v>
      </c>
      <c r="I26">
        <f>IF('Datos Brutos'!I27&lt;0,0,'Datos Brutos'!I27/'Datos Brutos'!I$5)</f>
        <v>1.7169692682543424E-3</v>
      </c>
      <c r="J26">
        <f>IF('Datos Brutos'!J27&lt;0,0,'Datos Brutos'!J27/'Datos Brutos'!J$5)</f>
        <v>1.7758487654320986E-3</v>
      </c>
      <c r="K26">
        <f>IF('Datos Brutos'!K27&lt;0,0,'Datos Brutos'!K27/'Datos Brutos'!K$5)</f>
        <v>0</v>
      </c>
      <c r="L26">
        <f>IF('Datos Brutos'!L27&lt;0,0,'Datos Brutos'!L27/'Datos Brutos'!L$5)</f>
        <v>0</v>
      </c>
      <c r="M26">
        <f>IF('Datos Brutos'!M27&lt;0,0,'Datos Brutos'!M27/'Datos Brutos'!M$5)</f>
        <v>0</v>
      </c>
      <c r="N26">
        <f>IF('Datos Brutos'!N27&lt;0,0,'Datos Brutos'!N27/'Datos Brutos'!N$5)</f>
        <v>0</v>
      </c>
      <c r="O26">
        <f>IF('Datos Brutos'!O27&lt;0,0,'Datos Brutos'!O27/'Datos Brutos'!O$5)</f>
        <v>1.7946099631587378E-3</v>
      </c>
      <c r="P26">
        <f>IF('Datos Brutos'!P27&lt;0,0,'Datos Brutos'!P27/'Datos Brutos'!P$5)</f>
        <v>1.6529706790123458E-3</v>
      </c>
      <c r="Q26">
        <f>IF('Datos Brutos'!Q27&lt;0,0,'Datos Brutos'!Q27/'Datos Brutos'!Q$5)</f>
        <v>1.7826637140145522E-3</v>
      </c>
      <c r="R26">
        <f>IF('Datos Brutos'!R27&lt;0,0,'Datos Brutos'!R27/'Datos Brutos'!R$5)</f>
        <v>1.7092978395061729E-3</v>
      </c>
      <c r="S26">
        <f t="shared" si="0"/>
        <v>31.932333333333332</v>
      </c>
    </row>
    <row r="27" spans="1:19">
      <c r="A27">
        <f>YEAR(workdata!A27)</f>
        <v>2024</v>
      </c>
      <c r="B27">
        <v>6</v>
      </c>
      <c r="C27">
        <f>DAY('Datos Brutos'!C28)</f>
        <v>1</v>
      </c>
      <c r="D27" s="3">
        <v>0.91666666666666696</v>
      </c>
      <c r="E27">
        <f>'Datos Brutos'!E28</f>
        <v>0.14899999999999999</v>
      </c>
      <c r="F27">
        <f>'Datos Brutos'!F28</f>
        <v>0</v>
      </c>
      <c r="G27">
        <f>'Datos Brutos'!G28</f>
        <v>0.215</v>
      </c>
      <c r="H27">
        <f>IF('Datos Brutos'!H28&lt;0,0,'Datos Brutos'!H28/'Datos Brutos'!H$5)</f>
        <v>0</v>
      </c>
      <c r="I27">
        <f>IF('Datos Brutos'!I28&lt;0,0,'Datos Brutos'!I28/'Datos Brutos'!I$5)</f>
        <v>0</v>
      </c>
      <c r="J27">
        <f>IF('Datos Brutos'!J28&lt;0,0,'Datos Brutos'!J28/'Datos Brutos'!J$5)</f>
        <v>0</v>
      </c>
      <c r="K27">
        <f>IF('Datos Brutos'!K28&lt;0,0,'Datos Brutos'!K28/'Datos Brutos'!K$5)</f>
        <v>0</v>
      </c>
      <c r="L27">
        <f>IF('Datos Brutos'!L28&lt;0,0,'Datos Brutos'!L28/'Datos Brutos'!L$5)</f>
        <v>0</v>
      </c>
      <c r="M27">
        <f>IF('Datos Brutos'!M28&lt;0,0,'Datos Brutos'!M28/'Datos Brutos'!M$5)</f>
        <v>0</v>
      </c>
      <c r="N27">
        <f>IF('Datos Brutos'!N28&lt;0,0,'Datos Brutos'!N28/'Datos Brutos'!N$5)</f>
        <v>0</v>
      </c>
      <c r="O27">
        <f>IF('Datos Brutos'!O28&lt;0,0,'Datos Brutos'!O28/'Datos Brutos'!O$5)</f>
        <v>0</v>
      </c>
      <c r="P27">
        <f>IF('Datos Brutos'!P28&lt;0,0,'Datos Brutos'!P28/'Datos Brutos'!P$5)</f>
        <v>0</v>
      </c>
      <c r="Q27">
        <f>IF('Datos Brutos'!Q28&lt;0,0,'Datos Brutos'!Q28/'Datos Brutos'!Q$5)</f>
        <v>0</v>
      </c>
      <c r="R27">
        <f>IF('Datos Brutos'!R28&lt;0,0,'Datos Brutos'!R28/'Datos Brutos'!R$5)</f>
        <v>0</v>
      </c>
      <c r="S27">
        <f t="shared" si="0"/>
        <v>0.12133333333333333</v>
      </c>
    </row>
    <row r="28" spans="1:19">
      <c r="A28">
        <f>YEAR(workdata!A28)</f>
        <v>2024</v>
      </c>
      <c r="B28">
        <v>6</v>
      </c>
      <c r="C28">
        <f>DAY('Datos Brutos'!C29)</f>
        <v>1</v>
      </c>
      <c r="D28" s="3">
        <v>0.95833333333333304</v>
      </c>
      <c r="E28">
        <f>'Datos Brutos'!E29</f>
        <v>-0.36199999999999999</v>
      </c>
      <c r="F28">
        <f>'Datos Brutos'!F29</f>
        <v>0</v>
      </c>
      <c r="G28">
        <f>'Datos Brutos'!G29</f>
        <v>-0.38500000000000001</v>
      </c>
      <c r="H28">
        <f>IF('Datos Brutos'!H29&lt;0,0,'Datos Brutos'!H29/'Datos Brutos'!H$5)</f>
        <v>0</v>
      </c>
      <c r="I28">
        <f>IF('Datos Brutos'!I29&lt;0,0,'Datos Brutos'!I29/'Datos Brutos'!I$5)</f>
        <v>0</v>
      </c>
      <c r="J28">
        <f>IF('Datos Brutos'!J29&lt;0,0,'Datos Brutos'!J29/'Datos Brutos'!J$5)</f>
        <v>0</v>
      </c>
      <c r="K28">
        <f>IF('Datos Brutos'!K29&lt;0,0,'Datos Brutos'!K29/'Datos Brutos'!K$5)</f>
        <v>0</v>
      </c>
      <c r="L28">
        <f>IF('Datos Brutos'!L29&lt;0,0,'Datos Brutos'!L29/'Datos Brutos'!L$5)</f>
        <v>0</v>
      </c>
      <c r="M28">
        <f>IF('Datos Brutos'!M29&lt;0,0,'Datos Brutos'!M29/'Datos Brutos'!M$5)</f>
        <v>0</v>
      </c>
      <c r="N28">
        <f>IF('Datos Brutos'!N29&lt;0,0,'Datos Brutos'!N29/'Datos Brutos'!N$5)</f>
        <v>0</v>
      </c>
      <c r="O28">
        <f>IF('Datos Brutos'!O29&lt;0,0,'Datos Brutos'!O29/'Datos Brutos'!O$5)</f>
        <v>0</v>
      </c>
      <c r="P28">
        <f>IF('Datos Brutos'!P29&lt;0,0,'Datos Brutos'!P29/'Datos Brutos'!P$5)</f>
        <v>0</v>
      </c>
      <c r="Q28">
        <f>IF('Datos Brutos'!Q29&lt;0,0,'Datos Brutos'!Q29/'Datos Brutos'!Q$5)</f>
        <v>0</v>
      </c>
      <c r="R28">
        <f>IF('Datos Brutos'!R29&lt;0,0,'Datos Brutos'!R29/'Datos Brutos'!R$5)</f>
        <v>0</v>
      </c>
      <c r="S28">
        <f t="shared" si="0"/>
        <v>-0.249</v>
      </c>
    </row>
    <row r="29" spans="1:19">
      <c r="A29">
        <f>YEAR(workdata!A29)</f>
        <v>2024</v>
      </c>
      <c r="B29">
        <v>6</v>
      </c>
      <c r="C29">
        <f>DAY('Datos Brutos'!C30)</f>
        <v>2</v>
      </c>
      <c r="D29" s="3">
        <v>1</v>
      </c>
      <c r="E29">
        <f>'Datos Brutos'!E30</f>
        <v>-0.27900000000000003</v>
      </c>
      <c r="F29">
        <f>'Datos Brutos'!F30</f>
        <v>0</v>
      </c>
      <c r="G29">
        <f>'Datos Brutos'!G30</f>
        <v>-0.40799999999999997</v>
      </c>
      <c r="H29">
        <f>IF('Datos Brutos'!H30&lt;0,0,'Datos Brutos'!H30/'Datos Brutos'!H$5)</f>
        <v>0</v>
      </c>
      <c r="I29">
        <f>IF('Datos Brutos'!I30&lt;0,0,'Datos Brutos'!I30/'Datos Brutos'!I$5)</f>
        <v>0</v>
      </c>
      <c r="J29">
        <f>IF('Datos Brutos'!J30&lt;0,0,'Datos Brutos'!J30/'Datos Brutos'!J$5)</f>
        <v>0</v>
      </c>
      <c r="K29">
        <f>IF('Datos Brutos'!K30&lt;0,0,'Datos Brutos'!K30/'Datos Brutos'!K$5)</f>
        <v>0</v>
      </c>
      <c r="L29">
        <f>IF('Datos Brutos'!L30&lt;0,0,'Datos Brutos'!L30/'Datos Brutos'!L$5)</f>
        <v>0</v>
      </c>
      <c r="M29">
        <f>IF('Datos Brutos'!M30&lt;0,0,'Datos Brutos'!M30/'Datos Brutos'!M$5)</f>
        <v>0</v>
      </c>
      <c r="N29">
        <f>IF('Datos Brutos'!N30&lt;0,0,'Datos Brutos'!N30/'Datos Brutos'!N$5)</f>
        <v>0</v>
      </c>
      <c r="O29">
        <f>IF('Datos Brutos'!O30&lt;0,0,'Datos Brutos'!O30/'Datos Brutos'!O$5)</f>
        <v>0</v>
      </c>
      <c r="P29">
        <f>IF('Datos Brutos'!P30&lt;0,0,'Datos Brutos'!P30/'Datos Brutos'!P$5)</f>
        <v>0</v>
      </c>
      <c r="Q29">
        <f>IF('Datos Brutos'!Q30&lt;0,0,'Datos Brutos'!Q30/'Datos Brutos'!Q$5)</f>
        <v>0</v>
      </c>
      <c r="R29">
        <f>IF('Datos Brutos'!R30&lt;0,0,'Datos Brutos'!R30/'Datos Brutos'!R$5)</f>
        <v>0</v>
      </c>
      <c r="S29">
        <f t="shared" si="0"/>
        <v>-0.22900000000000001</v>
      </c>
    </row>
    <row r="30" spans="1:19">
      <c r="A30">
        <f>YEAR(workdata!A30)</f>
        <v>2024</v>
      </c>
      <c r="B30">
        <v>6</v>
      </c>
      <c r="C30">
        <f>DAY('Datos Brutos'!C31)</f>
        <v>2</v>
      </c>
      <c r="D30" s="3">
        <v>1.0416666666666701</v>
      </c>
      <c r="E30">
        <f>'Datos Brutos'!E31</f>
        <v>-0.21</v>
      </c>
      <c r="F30">
        <f>'Datos Brutos'!F31</f>
        <v>0</v>
      </c>
      <c r="G30">
        <f>'Datos Brutos'!G31</f>
        <v>-0.184</v>
      </c>
      <c r="H30">
        <f>IF('Datos Brutos'!H31&lt;0,0,'Datos Brutos'!H31/'Datos Brutos'!H$5)</f>
        <v>0</v>
      </c>
      <c r="I30">
        <f>IF('Datos Brutos'!I31&lt;0,0,'Datos Brutos'!I31/'Datos Brutos'!I$5)</f>
        <v>0</v>
      </c>
      <c r="J30">
        <f>IF('Datos Brutos'!J31&lt;0,0,'Datos Brutos'!J31/'Datos Brutos'!J$5)</f>
        <v>0</v>
      </c>
      <c r="K30">
        <f>IF('Datos Brutos'!K31&lt;0,0,'Datos Brutos'!K31/'Datos Brutos'!K$5)</f>
        <v>0</v>
      </c>
      <c r="L30">
        <f>IF('Datos Brutos'!L31&lt;0,0,'Datos Brutos'!L31/'Datos Brutos'!L$5)</f>
        <v>0</v>
      </c>
      <c r="M30">
        <f>IF('Datos Brutos'!M31&lt;0,0,'Datos Brutos'!M31/'Datos Brutos'!M$5)</f>
        <v>0</v>
      </c>
      <c r="N30">
        <f>IF('Datos Brutos'!N31&lt;0,0,'Datos Brutos'!N31/'Datos Brutos'!N$5)</f>
        <v>0</v>
      </c>
      <c r="O30">
        <f>IF('Datos Brutos'!O31&lt;0,0,'Datos Brutos'!O31/'Datos Brutos'!O$5)</f>
        <v>0</v>
      </c>
      <c r="P30">
        <f>IF('Datos Brutos'!P31&lt;0,0,'Datos Brutos'!P31/'Datos Brutos'!P$5)</f>
        <v>0</v>
      </c>
      <c r="Q30">
        <f>IF('Datos Brutos'!Q31&lt;0,0,'Datos Brutos'!Q31/'Datos Brutos'!Q$5)</f>
        <v>0</v>
      </c>
      <c r="R30">
        <f>IF('Datos Brutos'!R31&lt;0,0,'Datos Brutos'!R31/'Datos Brutos'!R$5)</f>
        <v>0</v>
      </c>
      <c r="S30">
        <f t="shared" si="0"/>
        <v>-0.13133333333333333</v>
      </c>
    </row>
    <row r="31" spans="1:19">
      <c r="A31">
        <f>YEAR(workdata!A31)</f>
        <v>2024</v>
      </c>
      <c r="B31">
        <v>6</v>
      </c>
      <c r="C31">
        <f>DAY('Datos Brutos'!C32)</f>
        <v>2</v>
      </c>
      <c r="D31" s="3">
        <v>1.0833333333333299</v>
      </c>
      <c r="E31">
        <f>'Datos Brutos'!E32</f>
        <v>-7.8E-2</v>
      </c>
      <c r="F31">
        <f>'Datos Brutos'!F32</f>
        <v>0</v>
      </c>
      <c r="G31">
        <f>'Datos Brutos'!G32</f>
        <v>-8.3000000000000004E-2</v>
      </c>
      <c r="H31">
        <f>IF('Datos Brutos'!H32&lt;0,0,'Datos Brutos'!H32/'Datos Brutos'!H$5)</f>
        <v>0</v>
      </c>
      <c r="I31">
        <f>IF('Datos Brutos'!I32&lt;0,0,'Datos Brutos'!I32/'Datos Brutos'!I$5)</f>
        <v>0</v>
      </c>
      <c r="J31">
        <f>IF('Datos Brutos'!J32&lt;0,0,'Datos Brutos'!J32/'Datos Brutos'!J$5)</f>
        <v>0</v>
      </c>
      <c r="K31">
        <f>IF('Datos Brutos'!K32&lt;0,0,'Datos Brutos'!K32/'Datos Brutos'!K$5)</f>
        <v>0</v>
      </c>
      <c r="L31">
        <f>IF('Datos Brutos'!L32&lt;0,0,'Datos Brutos'!L32/'Datos Brutos'!L$5)</f>
        <v>0</v>
      </c>
      <c r="M31">
        <f>IF('Datos Brutos'!M32&lt;0,0,'Datos Brutos'!M32/'Datos Brutos'!M$5)</f>
        <v>0</v>
      </c>
      <c r="N31">
        <f>IF('Datos Brutos'!N32&lt;0,0,'Datos Brutos'!N32/'Datos Brutos'!N$5)</f>
        <v>0</v>
      </c>
      <c r="O31">
        <f>IF('Datos Brutos'!O32&lt;0,0,'Datos Brutos'!O32/'Datos Brutos'!O$5)</f>
        <v>0</v>
      </c>
      <c r="P31">
        <f>IF('Datos Brutos'!P32&lt;0,0,'Datos Brutos'!P32/'Datos Brutos'!P$5)</f>
        <v>0</v>
      </c>
      <c r="Q31">
        <f>IF('Datos Brutos'!Q32&lt;0,0,'Datos Brutos'!Q32/'Datos Brutos'!Q$5)</f>
        <v>0</v>
      </c>
      <c r="R31">
        <f>IF('Datos Brutos'!R32&lt;0,0,'Datos Brutos'!R32/'Datos Brutos'!R$5)</f>
        <v>0</v>
      </c>
      <c r="S31">
        <f t="shared" si="0"/>
        <v>-5.3666666666666668E-2</v>
      </c>
    </row>
    <row r="32" spans="1:19">
      <c r="A32">
        <f>YEAR(workdata!A32)</f>
        <v>2024</v>
      </c>
      <c r="B32">
        <v>6</v>
      </c>
      <c r="C32">
        <f>DAY('Datos Brutos'!C33)</f>
        <v>2</v>
      </c>
      <c r="D32" s="3">
        <v>1.125</v>
      </c>
      <c r="E32">
        <f>'Datos Brutos'!E33</f>
        <v>-0.11700000000000001</v>
      </c>
      <c r="F32">
        <f>'Datos Brutos'!F33</f>
        <v>0</v>
      </c>
      <c r="G32">
        <f>'Datos Brutos'!G33</f>
        <v>-0.121</v>
      </c>
      <c r="H32">
        <f>IF('Datos Brutos'!H33&lt;0,0,'Datos Brutos'!H33/'Datos Brutos'!H$5)</f>
        <v>0</v>
      </c>
      <c r="I32">
        <f>IF('Datos Brutos'!I33&lt;0,0,'Datos Brutos'!I33/'Datos Brutos'!I$5)</f>
        <v>0</v>
      </c>
      <c r="J32">
        <f>IF('Datos Brutos'!J33&lt;0,0,'Datos Brutos'!J33/'Datos Brutos'!J$5)</f>
        <v>0</v>
      </c>
      <c r="K32">
        <f>IF('Datos Brutos'!K33&lt;0,0,'Datos Brutos'!K33/'Datos Brutos'!K$5)</f>
        <v>0</v>
      </c>
      <c r="L32">
        <f>IF('Datos Brutos'!L33&lt;0,0,'Datos Brutos'!L33/'Datos Brutos'!L$5)</f>
        <v>0</v>
      </c>
      <c r="M32">
        <f>IF('Datos Brutos'!M33&lt;0,0,'Datos Brutos'!M33/'Datos Brutos'!M$5)</f>
        <v>0</v>
      </c>
      <c r="N32">
        <f>IF('Datos Brutos'!N33&lt;0,0,'Datos Brutos'!N33/'Datos Brutos'!N$5)</f>
        <v>0</v>
      </c>
      <c r="O32">
        <f>IF('Datos Brutos'!O33&lt;0,0,'Datos Brutos'!O33/'Datos Brutos'!O$5)</f>
        <v>0</v>
      </c>
      <c r="P32">
        <f>IF('Datos Brutos'!P33&lt;0,0,'Datos Brutos'!P33/'Datos Brutos'!P$5)</f>
        <v>0</v>
      </c>
      <c r="Q32">
        <f>IF('Datos Brutos'!Q33&lt;0,0,'Datos Brutos'!Q33/'Datos Brutos'!Q$5)</f>
        <v>0</v>
      </c>
      <c r="R32">
        <f>IF('Datos Brutos'!R33&lt;0,0,'Datos Brutos'!R33/'Datos Brutos'!R$5)</f>
        <v>0</v>
      </c>
      <c r="S32">
        <f t="shared" si="0"/>
        <v>-7.9333333333333325E-2</v>
      </c>
    </row>
    <row r="33" spans="1:19">
      <c r="A33">
        <f>YEAR(workdata!A33)</f>
        <v>2024</v>
      </c>
      <c r="B33">
        <v>6</v>
      </c>
      <c r="C33">
        <f>DAY('Datos Brutos'!C34)</f>
        <v>2</v>
      </c>
      <c r="D33" s="3">
        <v>1.1666666666666701</v>
      </c>
      <c r="E33">
        <f>'Datos Brutos'!E34</f>
        <v>-9.7000000000000003E-2</v>
      </c>
      <c r="F33">
        <f>'Datos Brutos'!F34</f>
        <v>0</v>
      </c>
      <c r="G33">
        <f>'Datos Brutos'!G34</f>
        <v>-0.08</v>
      </c>
      <c r="H33">
        <f>IF('Datos Brutos'!H34&lt;0,0,'Datos Brutos'!H34/'Datos Brutos'!H$5)</f>
        <v>0</v>
      </c>
      <c r="I33">
        <f>IF('Datos Brutos'!I34&lt;0,0,'Datos Brutos'!I34/'Datos Brutos'!I$5)</f>
        <v>0</v>
      </c>
      <c r="J33">
        <f>IF('Datos Brutos'!J34&lt;0,0,'Datos Brutos'!J34/'Datos Brutos'!J$5)</f>
        <v>0</v>
      </c>
      <c r="K33">
        <f>IF('Datos Brutos'!K34&lt;0,0,'Datos Brutos'!K34/'Datos Brutos'!K$5)</f>
        <v>0</v>
      </c>
      <c r="L33">
        <f>IF('Datos Brutos'!L34&lt;0,0,'Datos Brutos'!L34/'Datos Brutos'!L$5)</f>
        <v>0</v>
      </c>
      <c r="M33">
        <f>IF('Datos Brutos'!M34&lt;0,0,'Datos Brutos'!M34/'Datos Brutos'!M$5)</f>
        <v>0</v>
      </c>
      <c r="N33">
        <f>IF('Datos Brutos'!N34&lt;0,0,'Datos Brutos'!N34/'Datos Brutos'!N$5)</f>
        <v>0</v>
      </c>
      <c r="O33">
        <f>IF('Datos Brutos'!O34&lt;0,0,'Datos Brutos'!O34/'Datos Brutos'!O$5)</f>
        <v>0</v>
      </c>
      <c r="P33">
        <f>IF('Datos Brutos'!P34&lt;0,0,'Datos Brutos'!P34/'Datos Brutos'!P$5)</f>
        <v>0</v>
      </c>
      <c r="Q33">
        <f>IF('Datos Brutos'!Q34&lt;0,0,'Datos Brutos'!Q34/'Datos Brutos'!Q$5)</f>
        <v>0</v>
      </c>
      <c r="R33">
        <f>IF('Datos Brutos'!R34&lt;0,0,'Datos Brutos'!R34/'Datos Brutos'!R$5)</f>
        <v>0</v>
      </c>
      <c r="S33">
        <f t="shared" si="0"/>
        <v>-5.8999999999999997E-2</v>
      </c>
    </row>
    <row r="34" spans="1:19">
      <c r="A34">
        <f>YEAR(workdata!A34)</f>
        <v>2024</v>
      </c>
      <c r="B34">
        <v>6</v>
      </c>
      <c r="C34">
        <f>DAY('Datos Brutos'!C35)</f>
        <v>2</v>
      </c>
      <c r="D34" s="3">
        <v>1.2083333333333299</v>
      </c>
      <c r="E34">
        <f>'Datos Brutos'!E35</f>
        <v>-6.4000000000000001E-2</v>
      </c>
      <c r="F34">
        <f>'Datos Brutos'!F35</f>
        <v>0</v>
      </c>
      <c r="G34">
        <f>'Datos Brutos'!G35</f>
        <v>-7.9000000000000001E-2</v>
      </c>
      <c r="H34">
        <f>IF('Datos Brutos'!H35&lt;0,0,'Datos Brutos'!H35/'Datos Brutos'!H$5)</f>
        <v>0</v>
      </c>
      <c r="I34">
        <f>IF('Datos Brutos'!I35&lt;0,0,'Datos Brutos'!I35/'Datos Brutos'!I$5)</f>
        <v>0</v>
      </c>
      <c r="J34">
        <f>IF('Datos Brutos'!J35&lt;0,0,'Datos Brutos'!J35/'Datos Brutos'!J$5)</f>
        <v>0</v>
      </c>
      <c r="K34">
        <f>IF('Datos Brutos'!K35&lt;0,0,'Datos Brutos'!K35/'Datos Brutos'!K$5)</f>
        <v>0</v>
      </c>
      <c r="L34">
        <f>IF('Datos Brutos'!L35&lt;0,0,'Datos Brutos'!L35/'Datos Brutos'!L$5)</f>
        <v>0</v>
      </c>
      <c r="M34">
        <f>IF('Datos Brutos'!M35&lt;0,0,'Datos Brutos'!M35/'Datos Brutos'!M$5)</f>
        <v>0</v>
      </c>
      <c r="N34">
        <f>IF('Datos Brutos'!N35&lt;0,0,'Datos Brutos'!N35/'Datos Brutos'!N$5)</f>
        <v>0</v>
      </c>
      <c r="O34">
        <f>IF('Datos Brutos'!O35&lt;0,0,'Datos Brutos'!O35/'Datos Brutos'!O$5)</f>
        <v>0</v>
      </c>
      <c r="P34">
        <f>IF('Datos Brutos'!P35&lt;0,0,'Datos Brutos'!P35/'Datos Brutos'!P$5)</f>
        <v>0</v>
      </c>
      <c r="Q34">
        <f>IF('Datos Brutos'!Q35&lt;0,0,'Datos Brutos'!Q35/'Datos Brutos'!Q$5)</f>
        <v>0</v>
      </c>
      <c r="R34">
        <f>IF('Datos Brutos'!R35&lt;0,0,'Datos Brutos'!R35/'Datos Brutos'!R$5)</f>
        <v>0</v>
      </c>
      <c r="S34">
        <f t="shared" si="0"/>
        <v>-4.766666666666667E-2</v>
      </c>
    </row>
    <row r="35" spans="1:19">
      <c r="A35">
        <f>YEAR(workdata!A35)</f>
        <v>2024</v>
      </c>
      <c r="B35">
        <v>6</v>
      </c>
      <c r="C35">
        <f>DAY('Datos Brutos'!C36)</f>
        <v>2</v>
      </c>
      <c r="D35" s="3">
        <v>1.25</v>
      </c>
      <c r="E35">
        <f>'Datos Brutos'!E36</f>
        <v>0.94</v>
      </c>
      <c r="F35">
        <f>'Datos Brutos'!F36</f>
        <v>0</v>
      </c>
      <c r="G35">
        <f>'Datos Brutos'!G36</f>
        <v>0.78100000000000003</v>
      </c>
      <c r="H35">
        <f>IF('Datos Brutos'!H36&lt;0,0,'Datos Brutos'!H36/'Datos Brutos'!H$5)</f>
        <v>0</v>
      </c>
      <c r="I35">
        <f>IF('Datos Brutos'!I36&lt;0,0,'Datos Brutos'!I36/'Datos Brutos'!I$5)</f>
        <v>0</v>
      </c>
      <c r="J35">
        <f>IF('Datos Brutos'!J36&lt;0,0,'Datos Brutos'!J36/'Datos Brutos'!J$5)</f>
        <v>0</v>
      </c>
      <c r="K35">
        <f>IF('Datos Brutos'!K36&lt;0,0,'Datos Brutos'!K36/'Datos Brutos'!K$5)</f>
        <v>0</v>
      </c>
      <c r="L35">
        <f>IF('Datos Brutos'!L36&lt;0,0,'Datos Brutos'!L36/'Datos Brutos'!L$5)</f>
        <v>0</v>
      </c>
      <c r="M35">
        <f>IF('Datos Brutos'!M36&lt;0,0,'Datos Brutos'!M36/'Datos Brutos'!M$5)</f>
        <v>0</v>
      </c>
      <c r="N35">
        <f>IF('Datos Brutos'!N36&lt;0,0,'Datos Brutos'!N36/'Datos Brutos'!N$5)</f>
        <v>0</v>
      </c>
      <c r="O35">
        <f>IF('Datos Brutos'!O36&lt;0,0,'Datos Brutos'!O36/'Datos Brutos'!O$5)</f>
        <v>0</v>
      </c>
      <c r="P35">
        <f>IF('Datos Brutos'!P36&lt;0,0,'Datos Brutos'!P36/'Datos Brutos'!P$5)</f>
        <v>0</v>
      </c>
      <c r="Q35">
        <f>IF('Datos Brutos'!Q36&lt;0,0,'Datos Brutos'!Q36/'Datos Brutos'!Q$5)</f>
        <v>0</v>
      </c>
      <c r="R35">
        <f>IF('Datos Brutos'!R36&lt;0,0,'Datos Brutos'!R36/'Datos Brutos'!R$5)</f>
        <v>0</v>
      </c>
      <c r="S35">
        <f t="shared" si="0"/>
        <v>0.57366666666666666</v>
      </c>
    </row>
    <row r="36" spans="1:19">
      <c r="A36">
        <f>YEAR(workdata!A36)</f>
        <v>2024</v>
      </c>
      <c r="B36">
        <v>6</v>
      </c>
      <c r="C36">
        <f>DAY('Datos Brutos'!C37)</f>
        <v>2</v>
      </c>
      <c r="D36" s="3">
        <v>1.2916666666666701</v>
      </c>
      <c r="E36">
        <f>'Datos Brutos'!E37</f>
        <v>52.42</v>
      </c>
      <c r="F36">
        <f>'Datos Brutos'!F37</f>
        <v>0</v>
      </c>
      <c r="G36">
        <f>'Datos Brutos'!G37</f>
        <v>53.887</v>
      </c>
      <c r="H36">
        <f>IF('Datos Brutos'!H37&lt;0,0,'Datos Brutos'!H37/'Datos Brutos'!H$5)</f>
        <v>1.8735984302418712E-2</v>
      </c>
      <c r="I36">
        <f>IF('Datos Brutos'!I37&lt;0,0,'Datos Brutos'!I37/'Datos Brutos'!I$5)</f>
        <v>4.3511750373339625E-2</v>
      </c>
      <c r="J36">
        <f>IF('Datos Brutos'!J37&lt;0,0,'Datos Brutos'!J37/'Datos Brutos'!J$5)</f>
        <v>0</v>
      </c>
      <c r="K36">
        <f>IF('Datos Brutos'!K37&lt;0,0,'Datos Brutos'!K37/'Datos Brutos'!K$5)</f>
        <v>0</v>
      </c>
      <c r="L36">
        <f>IF('Datos Brutos'!L37&lt;0,0,'Datos Brutos'!L37/'Datos Brutos'!L$5)</f>
        <v>0</v>
      </c>
      <c r="M36">
        <f>IF('Datos Brutos'!M37&lt;0,0,'Datos Brutos'!M37/'Datos Brutos'!M$5)</f>
        <v>0</v>
      </c>
      <c r="N36">
        <f>IF('Datos Brutos'!N37&lt;0,0,'Datos Brutos'!N37/'Datos Brutos'!N$5)</f>
        <v>0</v>
      </c>
      <c r="O36">
        <f>IF('Datos Brutos'!O37&lt;0,0,'Datos Brutos'!O37/'Datos Brutos'!O$5)</f>
        <v>4.3363166746756374E-2</v>
      </c>
      <c r="P36">
        <f>IF('Datos Brutos'!P37&lt;0,0,'Datos Brutos'!P37/'Datos Brutos'!P$5)</f>
        <v>4.5875964506172838E-2</v>
      </c>
      <c r="Q36">
        <f>IF('Datos Brutos'!Q37&lt;0,0,'Datos Brutos'!Q37/'Datos Brutos'!Q$5)</f>
        <v>3.1956857007276178E-2</v>
      </c>
      <c r="R36">
        <f>IF('Datos Brutos'!R37&lt;0,0,'Datos Brutos'!R37/'Datos Brutos'!R$5)</f>
        <v>4.2532600308641977E-2</v>
      </c>
      <c r="S36">
        <f t="shared" si="0"/>
        <v>35.43566666666667</v>
      </c>
    </row>
    <row r="37" spans="1:19">
      <c r="A37">
        <f>YEAR(workdata!A37)</f>
        <v>2024</v>
      </c>
      <c r="B37">
        <v>6</v>
      </c>
      <c r="C37">
        <f>DAY('Datos Brutos'!C38)</f>
        <v>2</v>
      </c>
      <c r="D37" s="3">
        <v>1.3333333333333299</v>
      </c>
      <c r="E37">
        <f>'Datos Brutos'!E38</f>
        <v>273.64299999999997</v>
      </c>
      <c r="F37">
        <f>'Datos Brutos'!F38</f>
        <v>0</v>
      </c>
      <c r="G37">
        <f>'Datos Brutos'!G38</f>
        <v>244.50700000000001</v>
      </c>
      <c r="H37">
        <f>IF('Datos Brutos'!H38&lt;0,0,'Datos Brutos'!H38/'Datos Brutos'!H$5)</f>
        <v>0.24026790004805382</v>
      </c>
      <c r="I37">
        <f>IF('Datos Brutos'!I38&lt;0,0,'Datos Brutos'!I38/'Datos Brutos'!I$5)</f>
        <v>0.22299555922345357</v>
      </c>
      <c r="J37">
        <f>IF('Datos Brutos'!J38&lt;0,0,'Datos Brutos'!J38/'Datos Brutos'!J$5)</f>
        <v>0</v>
      </c>
      <c r="K37">
        <f>IF('Datos Brutos'!K38&lt;0,0,'Datos Brutos'!K38/'Datos Brutos'!K$5)</f>
        <v>0</v>
      </c>
      <c r="L37">
        <f>IF('Datos Brutos'!L38&lt;0,0,'Datos Brutos'!L38/'Datos Brutos'!L$5)</f>
        <v>0</v>
      </c>
      <c r="M37">
        <f>IF('Datos Brutos'!M38&lt;0,0,'Datos Brutos'!M38/'Datos Brutos'!M$5)</f>
        <v>0</v>
      </c>
      <c r="N37">
        <f>IF('Datos Brutos'!N38&lt;0,0,'Datos Brutos'!N38/'Datos Brutos'!N$5)</f>
        <v>0</v>
      </c>
      <c r="O37">
        <f>IF('Datos Brutos'!O38&lt;0,0,'Datos Brutos'!O38/'Datos Brutos'!O$5)</f>
        <v>0.22665605478135512</v>
      </c>
      <c r="P37">
        <f>IF('Datos Brutos'!P38&lt;0,0,'Datos Brutos'!P38/'Datos Brutos'!P$5)</f>
        <v>0.22933371913580247</v>
      </c>
      <c r="Q37">
        <f>IF('Datos Brutos'!Q38&lt;0,0,'Datos Brutos'!Q38/'Datos Brutos'!Q$5)</f>
        <v>0.2080759648845302</v>
      </c>
      <c r="R37">
        <f>IF('Datos Brutos'!R38&lt;0,0,'Datos Brutos'!R38/'Datos Brutos'!R$5)</f>
        <v>0.22460513117283951</v>
      </c>
      <c r="S37">
        <f t="shared" si="0"/>
        <v>172.71666666666667</v>
      </c>
    </row>
    <row r="38" spans="1:19">
      <c r="A38">
        <f>YEAR(workdata!A38)</f>
        <v>2024</v>
      </c>
      <c r="B38">
        <v>6</v>
      </c>
      <c r="C38">
        <f>DAY('Datos Brutos'!C39)</f>
        <v>2</v>
      </c>
      <c r="D38" s="3">
        <v>1.375</v>
      </c>
      <c r="E38">
        <f>'Datos Brutos'!E39</f>
        <v>467.42899999999997</v>
      </c>
      <c r="F38">
        <f>'Datos Brutos'!F39</f>
        <v>0</v>
      </c>
      <c r="G38">
        <f>'Datos Brutos'!G39</f>
        <v>445.30200000000002</v>
      </c>
      <c r="H38">
        <f>IF('Datos Brutos'!H39&lt;0,0,'Datos Brutos'!H39/'Datos Brutos'!H$5)</f>
        <v>0.45735103315713604</v>
      </c>
      <c r="I38">
        <f>IF('Datos Brutos'!I39&lt;0,0,'Datos Brutos'!I39/'Datos Brutos'!I$5)</f>
        <v>0.43553269669103201</v>
      </c>
      <c r="J38">
        <f>IF('Datos Brutos'!J39&lt;0,0,'Datos Brutos'!J39/'Datos Brutos'!J$5)</f>
        <v>0</v>
      </c>
      <c r="K38">
        <f>IF('Datos Brutos'!K39&lt;0,0,'Datos Brutos'!K39/'Datos Brutos'!K$5)</f>
        <v>0</v>
      </c>
      <c r="L38">
        <f>IF('Datos Brutos'!L39&lt;0,0,'Datos Brutos'!L39/'Datos Brutos'!L$5)</f>
        <v>0</v>
      </c>
      <c r="M38">
        <f>IF('Datos Brutos'!M39&lt;0,0,'Datos Brutos'!M39/'Datos Brutos'!M$5)</f>
        <v>0</v>
      </c>
      <c r="N38">
        <f>IF('Datos Brutos'!N39&lt;0,0,'Datos Brutos'!N39/'Datos Brutos'!N$5)</f>
        <v>0</v>
      </c>
      <c r="O38">
        <f>IF('Datos Brutos'!O39&lt;0,0,'Datos Brutos'!O39/'Datos Brutos'!O$5)</f>
        <v>0.43584634790965887</v>
      </c>
      <c r="P38">
        <f>IF('Datos Brutos'!P39&lt;0,0,'Datos Brutos'!P39/'Datos Brutos'!P$5)</f>
        <v>0.44142997685185187</v>
      </c>
      <c r="Q38">
        <f>IF('Datos Brutos'!Q39&lt;0,0,'Datos Brutos'!Q39/'Datos Brutos'!Q$5)</f>
        <v>0.40557932616260672</v>
      </c>
      <c r="R38">
        <f>IF('Datos Brutos'!R39&lt;0,0,'Datos Brutos'!R39/'Datos Brutos'!R$5)</f>
        <v>0.4363414351851852</v>
      </c>
      <c r="S38">
        <f t="shared" si="0"/>
        <v>304.24366666666668</v>
      </c>
    </row>
    <row r="39" spans="1:19">
      <c r="A39">
        <f>YEAR(workdata!A39)</f>
        <v>2024</v>
      </c>
      <c r="B39">
        <v>6</v>
      </c>
      <c r="C39">
        <f>DAY('Datos Brutos'!C40)</f>
        <v>2</v>
      </c>
      <c r="D39" s="3">
        <v>1.4166666666666701</v>
      </c>
      <c r="E39">
        <f>'Datos Brutos'!E40</f>
        <v>651.68399999999997</v>
      </c>
      <c r="F39">
        <f>'Datos Brutos'!F40</f>
        <v>0</v>
      </c>
      <c r="G39">
        <f>'Datos Brutos'!G40</f>
        <v>626.20899999999995</v>
      </c>
      <c r="H39">
        <f>IF('Datos Brutos'!H40&lt;0,0,'Datos Brutos'!H40/'Datos Brutos'!H$5)</f>
        <v>4.8746596187730258E-3</v>
      </c>
      <c r="I39">
        <f>IF('Datos Brutos'!I40&lt;0,0,'Datos Brutos'!I40/'Datos Brutos'!I$5)</f>
        <v>5.0935313998270847E-3</v>
      </c>
      <c r="J39">
        <f>IF('Datos Brutos'!J40&lt;0,0,'Datos Brutos'!J40/'Datos Brutos'!J$5)</f>
        <v>0</v>
      </c>
      <c r="K39">
        <f>IF('Datos Brutos'!K40&lt;0,0,'Datos Brutos'!K40/'Datos Brutos'!K$5)</f>
        <v>0</v>
      </c>
      <c r="L39">
        <f>IF('Datos Brutos'!L40&lt;0,0,'Datos Brutos'!L40/'Datos Brutos'!L$5)</f>
        <v>0</v>
      </c>
      <c r="M39">
        <f>IF('Datos Brutos'!M40&lt;0,0,'Datos Brutos'!M40/'Datos Brutos'!M$5)</f>
        <v>0</v>
      </c>
      <c r="N39">
        <f>IF('Datos Brutos'!N40&lt;0,0,'Datos Brutos'!N40/'Datos Brutos'!N$5)</f>
        <v>0</v>
      </c>
      <c r="O39">
        <f>IF('Datos Brutos'!O40&lt;0,0,'Datos Brutos'!O40/'Datos Brutos'!O$5)</f>
        <v>4.8061829248758616E-3</v>
      </c>
      <c r="P39">
        <f>IF('Datos Brutos'!P40&lt;0,0,'Datos Brutos'!P40/'Datos Brutos'!P$5)</f>
        <v>4.6587577160493825E-3</v>
      </c>
      <c r="Q39">
        <f>IF('Datos Brutos'!Q40&lt;0,0,'Datos Brutos'!Q40/'Datos Brutos'!Q$5)</f>
        <v>4.9677712749130023E-3</v>
      </c>
      <c r="R39">
        <f>IF('Datos Brutos'!R40&lt;0,0,'Datos Brutos'!R40/'Datos Brutos'!R$5)</f>
        <v>4.8072916666666663E-3</v>
      </c>
      <c r="S39">
        <f t="shared" si="0"/>
        <v>425.96433333333334</v>
      </c>
    </row>
    <row r="40" spans="1:19">
      <c r="A40">
        <f>YEAR(workdata!A40)</f>
        <v>2024</v>
      </c>
      <c r="B40">
        <v>6</v>
      </c>
      <c r="C40">
        <f>DAY('Datos Brutos'!C41)</f>
        <v>2</v>
      </c>
      <c r="D40" s="3">
        <v>1.4583333333333299</v>
      </c>
      <c r="E40">
        <f>'Datos Brutos'!E41</f>
        <v>805.39499999999998</v>
      </c>
      <c r="F40">
        <f>'Datos Brutos'!F41</f>
        <v>0</v>
      </c>
      <c r="G40">
        <f>'Datos Brutos'!G41</f>
        <v>779.10400000000004</v>
      </c>
      <c r="H40">
        <f>IF('Datos Brutos'!H41&lt;0,0,'Datos Brutos'!H41/'Datos Brutos'!H$5)</f>
        <v>2.9440973890757652E-3</v>
      </c>
      <c r="I40">
        <f>IF('Datos Brutos'!I41&lt;0,0,'Datos Brutos'!I41/'Datos Brutos'!I$5)</f>
        <v>3.2549320128900422E-3</v>
      </c>
      <c r="J40">
        <f>IF('Datos Brutos'!J41&lt;0,0,'Datos Brutos'!J41/'Datos Brutos'!J$5)</f>
        <v>0</v>
      </c>
      <c r="K40">
        <f>IF('Datos Brutos'!K41&lt;0,0,'Datos Brutos'!K41/'Datos Brutos'!K$5)</f>
        <v>0</v>
      </c>
      <c r="L40">
        <f>IF('Datos Brutos'!L41&lt;0,0,'Datos Brutos'!L41/'Datos Brutos'!L$5)</f>
        <v>0</v>
      </c>
      <c r="M40">
        <f>IF('Datos Brutos'!M41&lt;0,0,'Datos Brutos'!M41/'Datos Brutos'!M$5)</f>
        <v>0</v>
      </c>
      <c r="N40">
        <f>IF('Datos Brutos'!N41&lt;0,0,'Datos Brutos'!N41/'Datos Brutos'!N$5)</f>
        <v>0</v>
      </c>
      <c r="O40">
        <f>IF('Datos Brutos'!O41&lt;0,0,'Datos Brutos'!O41/'Datos Brutos'!O$5)</f>
        <v>3.4006086817235308E-3</v>
      </c>
      <c r="P40">
        <f>IF('Datos Brutos'!P41&lt;0,0,'Datos Brutos'!P41/'Datos Brutos'!P$5)</f>
        <v>2.8695987654320985E-3</v>
      </c>
      <c r="Q40">
        <f>IF('Datos Brutos'!Q41&lt;0,0,'Datos Brutos'!Q41/'Datos Brutos'!Q$5)</f>
        <v>2.981058209427396E-3</v>
      </c>
      <c r="R40">
        <f>IF('Datos Brutos'!R41&lt;0,0,'Datos Brutos'!R41/'Datos Brutos'!R$5)</f>
        <v>2.7559799382716049E-3</v>
      </c>
      <c r="S40">
        <f t="shared" si="0"/>
        <v>528.16633333333334</v>
      </c>
    </row>
    <row r="41" spans="1:19">
      <c r="A41">
        <f>YEAR(workdata!A41)</f>
        <v>2024</v>
      </c>
      <c r="B41">
        <v>6</v>
      </c>
      <c r="C41">
        <f>DAY('Datos Brutos'!C42)</f>
        <v>2</v>
      </c>
      <c r="D41" s="3">
        <v>1.5</v>
      </c>
      <c r="E41">
        <f>'Datos Brutos'!E42</f>
        <v>998.30899999999997</v>
      </c>
      <c r="F41">
        <f>'Datos Brutos'!F42</f>
        <v>0</v>
      </c>
      <c r="G41">
        <f>'Datos Brutos'!G42</f>
        <v>989.43799999999999</v>
      </c>
      <c r="H41">
        <f>IF('Datos Brutos'!H42&lt;0,0,'Datos Brutos'!H42/'Datos Brutos'!H$5)</f>
        <v>2.8489908697741473E-3</v>
      </c>
      <c r="I41">
        <f>IF('Datos Brutos'!I42&lt;0,0,'Datos Brutos'!I42/'Datos Brutos'!I$5)</f>
        <v>2.8468128586025309E-3</v>
      </c>
      <c r="J41">
        <f>IF('Datos Brutos'!J42&lt;0,0,'Datos Brutos'!J42/'Datos Brutos'!J$5)</f>
        <v>1.4456018518518518E-3</v>
      </c>
      <c r="K41">
        <f>IF('Datos Brutos'!K42&lt;0,0,'Datos Brutos'!K42/'Datos Brutos'!K$5)</f>
        <v>0</v>
      </c>
      <c r="L41">
        <f>IF('Datos Brutos'!L42&lt;0,0,'Datos Brutos'!L42/'Datos Brutos'!L$5)</f>
        <v>0</v>
      </c>
      <c r="M41">
        <f>IF('Datos Brutos'!M42&lt;0,0,'Datos Brutos'!M42/'Datos Brutos'!M$5)</f>
        <v>0</v>
      </c>
      <c r="N41">
        <f>IF('Datos Brutos'!N42&lt;0,0,'Datos Brutos'!N42/'Datos Brutos'!N$5)</f>
        <v>0</v>
      </c>
      <c r="O41">
        <f>IF('Datos Brutos'!O42&lt;0,0,'Datos Brutos'!O42/'Datos Brutos'!O$5)</f>
        <v>2.7895242671792412E-3</v>
      </c>
      <c r="P41">
        <f>IF('Datos Brutos'!P42&lt;0,0,'Datos Brutos'!P42/'Datos Brutos'!P$5)</f>
        <v>2.6718750000000002E-3</v>
      </c>
      <c r="Q41">
        <f>IF('Datos Brutos'!Q42&lt;0,0,'Datos Brutos'!Q42/'Datos Brutos'!Q$5)</f>
        <v>2.7404302435937991E-3</v>
      </c>
      <c r="R41">
        <f>IF('Datos Brutos'!R42&lt;0,0,'Datos Brutos'!R42/'Datos Brutos'!R$5)</f>
        <v>2.5318287037037037E-3</v>
      </c>
      <c r="S41">
        <f t="shared" si="0"/>
        <v>662.58233333333328</v>
      </c>
    </row>
    <row r="42" spans="1:19">
      <c r="A42">
        <f>YEAR(workdata!A42)</f>
        <v>2024</v>
      </c>
      <c r="B42">
        <v>6</v>
      </c>
      <c r="C42">
        <f>DAY('Datos Brutos'!C43)</f>
        <v>2</v>
      </c>
      <c r="D42" s="3">
        <v>1.5416666666666701</v>
      </c>
      <c r="E42">
        <f>'Datos Brutos'!E43</f>
        <v>993.23099999999999</v>
      </c>
      <c r="F42">
        <f>'Datos Brutos'!F43</f>
        <v>0</v>
      </c>
      <c r="G42">
        <f>'Datos Brutos'!G43</f>
        <v>985.85400000000004</v>
      </c>
      <c r="H42">
        <f>IF('Datos Brutos'!H43&lt;0,0,'Datos Brutos'!H43/'Datos Brutos'!H$5)</f>
        <v>2.9945539003684127E-3</v>
      </c>
      <c r="I42">
        <f>IF('Datos Brutos'!I43&lt;0,0,'Datos Brutos'!I43/'Datos Brutos'!I$5)</f>
        <v>2.8006366423013441E-3</v>
      </c>
      <c r="J42">
        <f>IF('Datos Brutos'!J43&lt;0,0,'Datos Brutos'!J43/'Datos Brutos'!J$5)</f>
        <v>2.5773533950617287E-3</v>
      </c>
      <c r="K42">
        <f>IF('Datos Brutos'!K43&lt;0,0,'Datos Brutos'!K43/'Datos Brutos'!K$5)</f>
        <v>0</v>
      </c>
      <c r="L42">
        <f>IF('Datos Brutos'!L43&lt;0,0,'Datos Brutos'!L43/'Datos Brutos'!L$5)</f>
        <v>0</v>
      </c>
      <c r="M42">
        <f>IF('Datos Brutos'!M43&lt;0,0,'Datos Brutos'!M43/'Datos Brutos'!M$5)</f>
        <v>0</v>
      </c>
      <c r="N42">
        <f>IF('Datos Brutos'!N43&lt;0,0,'Datos Brutos'!N43/'Datos Brutos'!N$5)</f>
        <v>0</v>
      </c>
      <c r="O42">
        <f>IF('Datos Brutos'!O43&lt;0,0,'Datos Brutos'!O43/'Datos Brutos'!O$5)</f>
        <v>2.897645362806343E-3</v>
      </c>
      <c r="P42">
        <f>IF('Datos Brutos'!P43&lt;0,0,'Datos Brutos'!P43/'Datos Brutos'!P$5)</f>
        <v>2.5025077160493827E-3</v>
      </c>
      <c r="Q42">
        <f>IF('Datos Brutos'!Q43&lt;0,0,'Datos Brutos'!Q43/'Datos Brutos'!Q$5)</f>
        <v>2.7002926289149002E-3</v>
      </c>
      <c r="R42">
        <f>IF('Datos Brutos'!R43&lt;0,0,'Datos Brutos'!R43/'Datos Brutos'!R$5)</f>
        <v>2.4284336419753087E-3</v>
      </c>
      <c r="S42">
        <f t="shared" si="0"/>
        <v>659.69500000000005</v>
      </c>
    </row>
    <row r="43" spans="1:19">
      <c r="A43">
        <f>YEAR(workdata!A43)</f>
        <v>2024</v>
      </c>
      <c r="B43">
        <v>6</v>
      </c>
      <c r="C43">
        <f>DAY('Datos Brutos'!C44)</f>
        <v>2</v>
      </c>
      <c r="D43" s="3">
        <v>1.5833333333333299</v>
      </c>
      <c r="E43">
        <f>'Datos Brutos'!E44</f>
        <v>992.32600000000002</v>
      </c>
      <c r="F43">
        <f>'Datos Brutos'!F44</f>
        <v>0</v>
      </c>
      <c r="G43">
        <f>'Datos Brutos'!G44</f>
        <v>985.48</v>
      </c>
      <c r="H43">
        <f>IF('Datos Brutos'!H44&lt;0,0,'Datos Brutos'!H44/'Datos Brutos'!H$5)</f>
        <v>2.8285679961556945E-3</v>
      </c>
      <c r="I43">
        <f>IF('Datos Brutos'!I44&lt;0,0,'Datos Brutos'!I44/'Datos Brutos'!I$5)</f>
        <v>2.8055490057376409E-3</v>
      </c>
      <c r="J43">
        <f>IF('Datos Brutos'!J44&lt;0,0,'Datos Brutos'!J44/'Datos Brutos'!J$5)</f>
        <v>2.7874228395061728E-3</v>
      </c>
      <c r="K43">
        <f>IF('Datos Brutos'!K44&lt;0,0,'Datos Brutos'!K44/'Datos Brutos'!K$5)</f>
        <v>0</v>
      </c>
      <c r="L43">
        <f>IF('Datos Brutos'!L44&lt;0,0,'Datos Brutos'!L44/'Datos Brutos'!L$5)</f>
        <v>0</v>
      </c>
      <c r="M43">
        <f>IF('Datos Brutos'!M44&lt;0,0,'Datos Brutos'!M44/'Datos Brutos'!M$5)</f>
        <v>0</v>
      </c>
      <c r="N43">
        <f>IF('Datos Brutos'!N44&lt;0,0,'Datos Brutos'!N44/'Datos Brutos'!N$5)</f>
        <v>0</v>
      </c>
      <c r="O43">
        <f>IF('Datos Brutos'!O44&lt;0,0,'Datos Brutos'!O44/'Datos Brutos'!O$5)</f>
        <v>2.7975332372256927E-3</v>
      </c>
      <c r="P43">
        <f>IF('Datos Brutos'!P44&lt;0,0,'Datos Brutos'!P44/'Datos Brutos'!P$5)</f>
        <v>2.4189814814814812E-3</v>
      </c>
      <c r="Q43">
        <f>IF('Datos Brutos'!Q44&lt;0,0,'Datos Brutos'!Q44/'Datos Brutos'!Q$5)</f>
        <v>2.7335099652008856E-3</v>
      </c>
      <c r="R43">
        <f>IF('Datos Brutos'!R44&lt;0,0,'Datos Brutos'!R44/'Datos Brutos'!R$5)</f>
        <v>2.6074459876543211E-3</v>
      </c>
      <c r="S43">
        <f t="shared" si="0"/>
        <v>659.26866666666672</v>
      </c>
    </row>
    <row r="44" spans="1:19">
      <c r="A44">
        <f>YEAR(workdata!A44)</f>
        <v>2024</v>
      </c>
      <c r="B44">
        <v>6</v>
      </c>
      <c r="C44">
        <f>DAY('Datos Brutos'!C45)</f>
        <v>2</v>
      </c>
      <c r="D44" s="3">
        <v>1.625</v>
      </c>
      <c r="E44">
        <f>'Datos Brutos'!E45</f>
        <v>988.02099999999996</v>
      </c>
      <c r="F44">
        <f>'Datos Brutos'!F45</f>
        <v>0</v>
      </c>
      <c r="G44">
        <f>'Datos Brutos'!G45</f>
        <v>993.36599999999999</v>
      </c>
      <c r="H44">
        <f>IF('Datos Brutos'!H45&lt;0,0,'Datos Brutos'!H45/'Datos Brutos'!H$5)</f>
        <v>2.7727054300816919E-3</v>
      </c>
      <c r="I44">
        <f>IF('Datos Brutos'!I45&lt;0,0,'Datos Brutos'!I45/'Datos Brutos'!I$5)</f>
        <v>2.6457989467892793E-3</v>
      </c>
      <c r="J44">
        <f>IF('Datos Brutos'!J45&lt;0,0,'Datos Brutos'!J45/'Datos Brutos'!J$5)</f>
        <v>2.7629243827160493E-3</v>
      </c>
      <c r="K44">
        <f>IF('Datos Brutos'!K45&lt;0,0,'Datos Brutos'!K45/'Datos Brutos'!K$5)</f>
        <v>0</v>
      </c>
      <c r="L44">
        <f>IF('Datos Brutos'!L45&lt;0,0,'Datos Brutos'!L45/'Datos Brutos'!L$5)</f>
        <v>0</v>
      </c>
      <c r="M44">
        <f>IF('Datos Brutos'!M45&lt;0,0,'Datos Brutos'!M45/'Datos Brutos'!M$5)</f>
        <v>0</v>
      </c>
      <c r="N44">
        <f>IF('Datos Brutos'!N45&lt;0,0,'Datos Brutos'!N45/'Datos Brutos'!N$5)</f>
        <v>0</v>
      </c>
      <c r="O44">
        <f>IF('Datos Brutos'!O45&lt;0,0,'Datos Brutos'!O45/'Datos Brutos'!O$5)</f>
        <v>2.908057023866731E-3</v>
      </c>
      <c r="P44">
        <f>IF('Datos Brutos'!P45&lt;0,0,'Datos Brutos'!P45/'Datos Brutos'!P$5)</f>
        <v>2.6741898148148146E-3</v>
      </c>
      <c r="Q44">
        <f>IF('Datos Brutos'!Q45&lt;0,0,'Datos Brutos'!Q45/'Datos Brutos'!Q$5)</f>
        <v>2.9338025941157858E-3</v>
      </c>
      <c r="R44">
        <f>IF('Datos Brutos'!R45&lt;0,0,'Datos Brutos'!R45/'Datos Brutos'!R$5)</f>
        <v>2.8721064814814816E-3</v>
      </c>
      <c r="S44">
        <f t="shared" si="0"/>
        <v>660.46233333333328</v>
      </c>
    </row>
    <row r="45" spans="1:19">
      <c r="A45">
        <f>YEAR(workdata!A45)</f>
        <v>2024</v>
      </c>
      <c r="B45">
        <v>6</v>
      </c>
      <c r="C45">
        <f>DAY('Datos Brutos'!C46)</f>
        <v>2</v>
      </c>
      <c r="D45" s="3">
        <v>1.6666666666666701</v>
      </c>
      <c r="E45">
        <f>'Datos Brutos'!E46</f>
        <v>996.72199999999998</v>
      </c>
      <c r="F45">
        <f>'Datos Brutos'!F46</f>
        <v>0</v>
      </c>
      <c r="G45">
        <f>'Datos Brutos'!G46</f>
        <v>989.69200000000001</v>
      </c>
      <c r="H45">
        <f>IF('Datos Brutos'!H46&lt;0,0,'Datos Brutos'!H46/'Datos Brutos'!H$5)</f>
        <v>2.4659618773025791E-3</v>
      </c>
      <c r="I45">
        <f>IF('Datos Brutos'!I46&lt;0,0,'Datos Brutos'!I46/'Datos Brutos'!I$5)</f>
        <v>2.561502790222432E-3</v>
      </c>
      <c r="J45">
        <f>IF('Datos Brutos'!J46&lt;0,0,'Datos Brutos'!J46/'Datos Brutos'!J$5)</f>
        <v>2.8005401234567902E-3</v>
      </c>
      <c r="K45">
        <f>IF('Datos Brutos'!K46&lt;0,0,'Datos Brutos'!K46/'Datos Brutos'!K$5)</f>
        <v>0</v>
      </c>
      <c r="L45">
        <f>IF('Datos Brutos'!L46&lt;0,0,'Datos Brutos'!L46/'Datos Brutos'!L$5)</f>
        <v>0</v>
      </c>
      <c r="M45">
        <f>IF('Datos Brutos'!M46&lt;0,0,'Datos Brutos'!M46/'Datos Brutos'!M$5)</f>
        <v>0</v>
      </c>
      <c r="N45">
        <f>IF('Datos Brutos'!N46&lt;0,0,'Datos Brutos'!N46/'Datos Brutos'!N$5)</f>
        <v>0</v>
      </c>
      <c r="O45">
        <f>IF('Datos Brutos'!O46&lt;0,0,'Datos Brutos'!O46/'Datos Brutos'!O$5)</f>
        <v>2.7488787441934969E-3</v>
      </c>
      <c r="P45">
        <f>IF('Datos Brutos'!P46&lt;0,0,'Datos Brutos'!P46/'Datos Brutos'!P$5)</f>
        <v>2.4290123456790122E-3</v>
      </c>
      <c r="Q45">
        <f>IF('Datos Brutos'!Q46&lt;0,0,'Datos Brutos'!Q46/'Datos Brutos'!Q$5)</f>
        <v>2.9842217652641567E-3</v>
      </c>
      <c r="R45">
        <f>IF('Datos Brutos'!R46&lt;0,0,'Datos Brutos'!R46/'Datos Brutos'!R$5)</f>
        <v>2.5995370370370374E-3</v>
      </c>
      <c r="S45">
        <f t="shared" si="0"/>
        <v>662.13800000000003</v>
      </c>
    </row>
    <row r="46" spans="1:19">
      <c r="A46">
        <f>YEAR(workdata!A46)</f>
        <v>2024</v>
      </c>
      <c r="B46">
        <v>6</v>
      </c>
      <c r="C46">
        <f>DAY('Datos Brutos'!C47)</f>
        <v>2</v>
      </c>
      <c r="D46" s="3">
        <v>1.7083333333333299</v>
      </c>
      <c r="E46">
        <f>'Datos Brutos'!E47</f>
        <v>977.28800000000001</v>
      </c>
      <c r="F46">
        <f>'Datos Brutos'!F47</f>
        <v>0</v>
      </c>
      <c r="G46">
        <f>'Datos Brutos'!G47</f>
        <v>967.83799999999997</v>
      </c>
      <c r="H46">
        <f>IF('Datos Brutos'!H47&lt;0,0,'Datos Brutos'!H47/'Datos Brutos'!H$5)</f>
        <v>9.6594185487746287E-2</v>
      </c>
      <c r="I46">
        <f>IF('Datos Brutos'!I47&lt;0,0,'Datos Brutos'!I47/'Datos Brutos'!I$5)</f>
        <v>9.4744164112237683E-2</v>
      </c>
      <c r="J46">
        <f>IF('Datos Brutos'!J47&lt;0,0,'Datos Brutos'!J47/'Datos Brutos'!J$5)</f>
        <v>9.3077546296296304E-2</v>
      </c>
      <c r="K46">
        <f>IF('Datos Brutos'!K47&lt;0,0,'Datos Brutos'!K47/'Datos Brutos'!K$5)</f>
        <v>0</v>
      </c>
      <c r="L46">
        <f>IF('Datos Brutos'!L47&lt;0,0,'Datos Brutos'!L47/'Datos Brutos'!L$5)</f>
        <v>0</v>
      </c>
      <c r="M46">
        <f>IF('Datos Brutos'!M47&lt;0,0,'Datos Brutos'!M47/'Datos Brutos'!M$5)</f>
        <v>0</v>
      </c>
      <c r="N46">
        <f>IF('Datos Brutos'!N47&lt;0,0,'Datos Brutos'!N47/'Datos Brutos'!N$5)</f>
        <v>0</v>
      </c>
      <c r="O46">
        <f>IF('Datos Brutos'!O47&lt;0,0,'Datos Brutos'!O47/'Datos Brutos'!O$5)</f>
        <v>9.6715120935447707E-2</v>
      </c>
      <c r="P46">
        <f>IF('Datos Brutos'!P47&lt;0,0,'Datos Brutos'!P47/'Datos Brutos'!P$5)</f>
        <v>9.324324845679012E-2</v>
      </c>
      <c r="Q46">
        <f>IF('Datos Brutos'!Q47&lt;0,0,'Datos Brutos'!Q47/'Datos Brutos'!Q$5)</f>
        <v>9.5048244226510592E-2</v>
      </c>
      <c r="R46">
        <f>IF('Datos Brutos'!R47&lt;0,0,'Datos Brutos'!R47/'Datos Brutos'!R$5)</f>
        <v>9.2865162037037041E-2</v>
      </c>
      <c r="S46">
        <f t="shared" si="0"/>
        <v>648.37533333333329</v>
      </c>
    </row>
    <row r="47" spans="1:19">
      <c r="A47">
        <f>YEAR(workdata!A47)</f>
        <v>2024</v>
      </c>
      <c r="B47">
        <v>6</v>
      </c>
      <c r="C47">
        <f>DAY('Datos Brutos'!C48)</f>
        <v>2</v>
      </c>
      <c r="D47" s="3">
        <v>1.75</v>
      </c>
      <c r="E47">
        <f>'Datos Brutos'!E48</f>
        <v>927.55600000000004</v>
      </c>
      <c r="F47">
        <f>'Datos Brutos'!F48</f>
        <v>0</v>
      </c>
      <c r="G47">
        <f>'Datos Brutos'!G48</f>
        <v>915.71799999999996</v>
      </c>
      <c r="H47">
        <f>IF('Datos Brutos'!H48&lt;0,0,'Datos Brutos'!H48/'Datos Brutos'!H$5)</f>
        <v>0.76847489187890439</v>
      </c>
      <c r="I47">
        <f>IF('Datos Brutos'!I48&lt;0,0,'Datos Brutos'!I48/'Datos Brutos'!I$5)</f>
        <v>0.75549261180539184</v>
      </c>
      <c r="J47">
        <f>IF('Datos Brutos'!J48&lt;0,0,'Datos Brutos'!J48/'Datos Brutos'!J$5)</f>
        <v>0.6144122299382716</v>
      </c>
      <c r="K47">
        <f>IF('Datos Brutos'!K48&lt;0,0,'Datos Brutos'!K48/'Datos Brutos'!K$5)</f>
        <v>0</v>
      </c>
      <c r="L47">
        <f>IF('Datos Brutos'!L48&lt;0,0,'Datos Brutos'!L48/'Datos Brutos'!L$5)</f>
        <v>0</v>
      </c>
      <c r="M47">
        <f>IF('Datos Brutos'!M48&lt;0,0,'Datos Brutos'!M48/'Datos Brutos'!M$5)</f>
        <v>0</v>
      </c>
      <c r="N47">
        <f>IF('Datos Brutos'!N48&lt;0,0,'Datos Brutos'!N48/'Datos Brutos'!N$5)</f>
        <v>0</v>
      </c>
      <c r="O47">
        <f>IF('Datos Brutos'!O48&lt;0,0,'Datos Brutos'!O48/'Datos Brutos'!O$5)</f>
        <v>0.59779853435848151</v>
      </c>
      <c r="P47">
        <f>IF('Datos Brutos'!P48&lt;0,0,'Datos Brutos'!P48/'Datos Brutos'!P$5)</f>
        <v>0.6077893518518519</v>
      </c>
      <c r="Q47">
        <f>IF('Datos Brutos'!Q48&lt;0,0,'Datos Brutos'!Q48/'Datos Brutos'!Q$5)</f>
        <v>0.71135756089844981</v>
      </c>
      <c r="R47">
        <f>IF('Datos Brutos'!R48&lt;0,0,'Datos Brutos'!R48/'Datos Brutos'!R$5)</f>
        <v>0.75963445216049386</v>
      </c>
      <c r="S47">
        <f t="shared" si="0"/>
        <v>614.42466666666667</v>
      </c>
    </row>
    <row r="48" spans="1:19">
      <c r="A48">
        <f>YEAR(workdata!A48)</f>
        <v>2024</v>
      </c>
      <c r="B48">
        <v>6</v>
      </c>
      <c r="C48">
        <f>DAY('Datos Brutos'!C49)</f>
        <v>2</v>
      </c>
      <c r="D48" s="3">
        <v>1.7916666666666701</v>
      </c>
      <c r="E48">
        <f>'Datos Brutos'!E49</f>
        <v>798.36699999999996</v>
      </c>
      <c r="F48">
        <f>'Datos Brutos'!F49</f>
        <v>0</v>
      </c>
      <c r="G48">
        <f>'Datos Brutos'!G49</f>
        <v>799.44899999999996</v>
      </c>
      <c r="H48">
        <f>IF('Datos Brutos'!H49&lt;0,0,'Datos Brutos'!H49/'Datos Brutos'!H$5)</f>
        <v>0.64017839980778468</v>
      </c>
      <c r="I48">
        <f>IF('Datos Brutos'!I49&lt;0,0,'Datos Brutos'!I49/'Datos Brutos'!I$5)</f>
        <v>0.63100506955906632</v>
      </c>
      <c r="J48">
        <f>IF('Datos Brutos'!J49&lt;0,0,'Datos Brutos'!J49/'Datos Brutos'!J$5)</f>
        <v>0.47597511574074075</v>
      </c>
      <c r="K48">
        <f>IF('Datos Brutos'!K49&lt;0,0,'Datos Brutos'!K49/'Datos Brutos'!K$5)</f>
        <v>0</v>
      </c>
      <c r="L48">
        <f>IF('Datos Brutos'!L49&lt;0,0,'Datos Brutos'!L49/'Datos Brutos'!L$5)</f>
        <v>0</v>
      </c>
      <c r="M48">
        <f>IF('Datos Brutos'!M49&lt;0,0,'Datos Brutos'!M49/'Datos Brutos'!M$5)</f>
        <v>0</v>
      </c>
      <c r="N48">
        <f>IF('Datos Brutos'!N49&lt;0,0,'Datos Brutos'!N49/'Datos Brutos'!N$5)</f>
        <v>0</v>
      </c>
      <c r="O48">
        <f>IF('Datos Brutos'!O49&lt;0,0,'Datos Brutos'!O49/'Datos Brutos'!O$5)</f>
        <v>0.46056503283677724</v>
      </c>
      <c r="P48">
        <f>IF('Datos Brutos'!P49&lt;0,0,'Datos Brutos'!P49/'Datos Brutos'!P$5)</f>
        <v>0.45988792438271608</v>
      </c>
      <c r="Q48">
        <f>IF('Datos Brutos'!Q49&lt;0,0,'Datos Brutos'!Q49/'Datos Brutos'!Q$5)</f>
        <v>0.5996180006327112</v>
      </c>
      <c r="R48">
        <f>IF('Datos Brutos'!R49&lt;0,0,'Datos Brutos'!R49/'Datos Brutos'!R$5)</f>
        <v>0.63180864197530862</v>
      </c>
      <c r="S48">
        <f t="shared" si="0"/>
        <v>532.60533333333331</v>
      </c>
    </row>
    <row r="49" spans="1:19">
      <c r="A49">
        <f>YEAR(workdata!A49)</f>
        <v>2024</v>
      </c>
      <c r="B49">
        <v>6</v>
      </c>
      <c r="C49">
        <f>DAY('Datos Brutos'!C50)</f>
        <v>2</v>
      </c>
      <c r="D49" s="3">
        <v>1.8333333333333299</v>
      </c>
      <c r="E49">
        <f>'Datos Brutos'!E50</f>
        <v>378.13299999999998</v>
      </c>
      <c r="F49">
        <f>'Datos Brutos'!F50</f>
        <v>0</v>
      </c>
      <c r="G49">
        <f>'Datos Brutos'!G50</f>
        <v>402.68599999999998</v>
      </c>
      <c r="H49">
        <f>IF('Datos Brutos'!H50&lt;0,0,'Datos Brutos'!H50/'Datos Brutos'!H$5)</f>
        <v>0.2754372897645363</v>
      </c>
      <c r="I49">
        <f>IF('Datos Brutos'!I50&lt;0,0,'Datos Brutos'!I50/'Datos Brutos'!I$5)</f>
        <v>0.27378016191149884</v>
      </c>
      <c r="J49">
        <f>IF('Datos Brutos'!J50&lt;0,0,'Datos Brutos'!J50/'Datos Brutos'!J$5)</f>
        <v>0.20026871141975308</v>
      </c>
      <c r="K49">
        <f>IF('Datos Brutos'!K50&lt;0,0,'Datos Brutos'!K50/'Datos Brutos'!K$5)</f>
        <v>0</v>
      </c>
      <c r="L49">
        <f>IF('Datos Brutos'!L50&lt;0,0,'Datos Brutos'!L50/'Datos Brutos'!L$5)</f>
        <v>0</v>
      </c>
      <c r="M49">
        <f>IF('Datos Brutos'!M50&lt;0,0,'Datos Brutos'!M50/'Datos Brutos'!M$5)</f>
        <v>0</v>
      </c>
      <c r="N49">
        <f>IF('Datos Brutos'!N50&lt;0,0,'Datos Brutos'!N50/'Datos Brutos'!N$5)</f>
        <v>0</v>
      </c>
      <c r="O49">
        <f>IF('Datos Brutos'!O50&lt;0,0,'Datos Brutos'!O50/'Datos Brutos'!O$5)</f>
        <v>0.2117059106198943</v>
      </c>
      <c r="P49">
        <f>IF('Datos Brutos'!P50&lt;0,0,'Datos Brutos'!P50/'Datos Brutos'!P$5)</f>
        <v>0.19151774691358026</v>
      </c>
      <c r="Q49">
        <f>IF('Datos Brutos'!Q50&lt;0,0,'Datos Brutos'!Q50/'Datos Brutos'!Q$5)</f>
        <v>0.26861198987662127</v>
      </c>
      <c r="R49">
        <f>IF('Datos Brutos'!R50&lt;0,0,'Datos Brutos'!R50/'Datos Brutos'!R$5)</f>
        <v>0.28186998456790124</v>
      </c>
      <c r="S49">
        <f t="shared" si="0"/>
        <v>260.27299999999997</v>
      </c>
    </row>
    <row r="50" spans="1:19">
      <c r="A50">
        <f>YEAR(workdata!A50)</f>
        <v>2024</v>
      </c>
      <c r="B50">
        <v>6</v>
      </c>
      <c r="C50">
        <f>DAY('Datos Brutos'!C51)</f>
        <v>2</v>
      </c>
      <c r="D50" s="3">
        <v>1.875</v>
      </c>
      <c r="E50">
        <f>'Datos Brutos'!E51</f>
        <v>42.136000000000003</v>
      </c>
      <c r="F50">
        <f>'Datos Brutos'!F51</f>
        <v>0</v>
      </c>
      <c r="G50">
        <f>'Datos Brutos'!G51</f>
        <v>42.847999999999999</v>
      </c>
      <c r="H50">
        <f>IF('Datos Brutos'!H51&lt;0,0,'Datos Brutos'!H51/'Datos Brutos'!H$5)</f>
        <v>2.4981979817395483E-2</v>
      </c>
      <c r="I50">
        <f>IF('Datos Brutos'!I51&lt;0,0,'Datos Brutos'!I51/'Datos Brutos'!I$5)</f>
        <v>2.2491747229427022E-2</v>
      </c>
      <c r="J50">
        <f>IF('Datos Brutos'!J51&lt;0,0,'Datos Brutos'!J51/'Datos Brutos'!J$5)</f>
        <v>1.8911651234567901E-2</v>
      </c>
      <c r="K50">
        <f>IF('Datos Brutos'!K51&lt;0,0,'Datos Brutos'!K51/'Datos Brutos'!K$5)</f>
        <v>0</v>
      </c>
      <c r="L50">
        <f>IF('Datos Brutos'!L51&lt;0,0,'Datos Brutos'!L51/'Datos Brutos'!L$5)</f>
        <v>0</v>
      </c>
      <c r="M50">
        <f>IF('Datos Brutos'!M51&lt;0,0,'Datos Brutos'!M51/'Datos Brutos'!M$5)</f>
        <v>0</v>
      </c>
      <c r="N50">
        <f>IF('Datos Brutos'!N51&lt;0,0,'Datos Brutos'!N51/'Datos Brutos'!N$5)</f>
        <v>0</v>
      </c>
      <c r="O50">
        <f>IF('Datos Brutos'!O51&lt;0,0,'Datos Brutos'!O51/'Datos Brutos'!O$5)</f>
        <v>1.9664424155053661E-2</v>
      </c>
      <c r="P50">
        <f>IF('Datos Brutos'!P51&lt;0,0,'Datos Brutos'!P51/'Datos Brutos'!P$5)</f>
        <v>1.688329475308642E-2</v>
      </c>
      <c r="Q50">
        <f>IF('Datos Brutos'!Q51&lt;0,0,'Datos Brutos'!Q51/'Datos Brutos'!Q$5)</f>
        <v>2.2178503638089212E-2</v>
      </c>
      <c r="R50">
        <f>IF('Datos Brutos'!R51&lt;0,0,'Datos Brutos'!R51/'Datos Brutos'!R$5)</f>
        <v>2.2711033950617281E-2</v>
      </c>
      <c r="S50">
        <f t="shared" si="0"/>
        <v>28.328000000000003</v>
      </c>
    </row>
    <row r="51" spans="1:19">
      <c r="A51">
        <f>YEAR(workdata!A51)</f>
        <v>2024</v>
      </c>
      <c r="B51">
        <v>6</v>
      </c>
      <c r="C51">
        <f>DAY('Datos Brutos'!C52)</f>
        <v>2</v>
      </c>
      <c r="D51" s="3">
        <v>1.9166666666666701</v>
      </c>
      <c r="E51">
        <f>'Datos Brutos'!E52</f>
        <v>7.2999999999999995E-2</v>
      </c>
      <c r="F51">
        <f>'Datos Brutos'!F52</f>
        <v>0</v>
      </c>
      <c r="G51">
        <f>'Datos Brutos'!G52</f>
        <v>0.218</v>
      </c>
      <c r="H51">
        <f>IF('Datos Brutos'!H52&lt;0,0,'Datos Brutos'!H52/'Datos Brutos'!H$5)</f>
        <v>0</v>
      </c>
      <c r="I51">
        <f>IF('Datos Brutos'!I52&lt;0,0,'Datos Brutos'!I52/'Datos Brutos'!I$5)</f>
        <v>0</v>
      </c>
      <c r="J51">
        <f>IF('Datos Brutos'!J52&lt;0,0,'Datos Brutos'!J52/'Datos Brutos'!J$5)</f>
        <v>0</v>
      </c>
      <c r="K51">
        <f>IF('Datos Brutos'!K52&lt;0,0,'Datos Brutos'!K52/'Datos Brutos'!K$5)</f>
        <v>0</v>
      </c>
      <c r="L51">
        <f>IF('Datos Brutos'!L52&lt;0,0,'Datos Brutos'!L52/'Datos Brutos'!L$5)</f>
        <v>0</v>
      </c>
      <c r="M51">
        <f>IF('Datos Brutos'!M52&lt;0,0,'Datos Brutos'!M52/'Datos Brutos'!M$5)</f>
        <v>0</v>
      </c>
      <c r="N51">
        <f>IF('Datos Brutos'!N52&lt;0,0,'Datos Brutos'!N52/'Datos Brutos'!N$5)</f>
        <v>0</v>
      </c>
      <c r="O51">
        <f>IF('Datos Brutos'!O52&lt;0,0,'Datos Brutos'!O52/'Datos Brutos'!O$5)</f>
        <v>0</v>
      </c>
      <c r="P51">
        <f>IF('Datos Brutos'!P52&lt;0,0,'Datos Brutos'!P52/'Datos Brutos'!P$5)</f>
        <v>0</v>
      </c>
      <c r="Q51">
        <f>IF('Datos Brutos'!Q52&lt;0,0,'Datos Brutos'!Q52/'Datos Brutos'!Q$5)</f>
        <v>0</v>
      </c>
      <c r="R51">
        <f>IF('Datos Brutos'!R52&lt;0,0,'Datos Brutos'!R52/'Datos Brutos'!R$5)</f>
        <v>0</v>
      </c>
      <c r="S51">
        <f t="shared" si="0"/>
        <v>9.6999999999999989E-2</v>
      </c>
    </row>
    <row r="52" spans="1:19">
      <c r="A52">
        <f>YEAR(workdata!A52)</f>
        <v>2024</v>
      </c>
      <c r="B52">
        <v>6</v>
      </c>
      <c r="C52">
        <f>DAY('Datos Brutos'!C53)</f>
        <v>2</v>
      </c>
      <c r="D52" s="3">
        <v>1.9583333333333299</v>
      </c>
      <c r="E52">
        <f>'Datos Brutos'!E53</f>
        <v>-0.27100000000000002</v>
      </c>
      <c r="F52">
        <f>'Datos Brutos'!F53</f>
        <v>0</v>
      </c>
      <c r="G52">
        <f>'Datos Brutos'!G53</f>
        <v>-0.23599999999999999</v>
      </c>
      <c r="H52">
        <f>IF('Datos Brutos'!H53&lt;0,0,'Datos Brutos'!H53/'Datos Brutos'!H$5)</f>
        <v>0</v>
      </c>
      <c r="I52">
        <f>IF('Datos Brutos'!I53&lt;0,0,'Datos Brutos'!I53/'Datos Brutos'!I$5)</f>
        <v>0</v>
      </c>
      <c r="J52">
        <f>IF('Datos Brutos'!J53&lt;0,0,'Datos Brutos'!J53/'Datos Brutos'!J$5)</f>
        <v>0</v>
      </c>
      <c r="K52">
        <f>IF('Datos Brutos'!K53&lt;0,0,'Datos Brutos'!K53/'Datos Brutos'!K$5)</f>
        <v>0</v>
      </c>
      <c r="L52">
        <f>IF('Datos Brutos'!L53&lt;0,0,'Datos Brutos'!L53/'Datos Brutos'!L$5)</f>
        <v>0</v>
      </c>
      <c r="M52">
        <f>IF('Datos Brutos'!M53&lt;0,0,'Datos Brutos'!M53/'Datos Brutos'!M$5)</f>
        <v>0</v>
      </c>
      <c r="N52">
        <f>IF('Datos Brutos'!N53&lt;0,0,'Datos Brutos'!N53/'Datos Brutos'!N$5)</f>
        <v>0</v>
      </c>
      <c r="O52">
        <f>IF('Datos Brutos'!O53&lt;0,0,'Datos Brutos'!O53/'Datos Brutos'!O$5)</f>
        <v>0</v>
      </c>
      <c r="P52">
        <f>IF('Datos Brutos'!P53&lt;0,0,'Datos Brutos'!P53/'Datos Brutos'!P$5)</f>
        <v>0</v>
      </c>
      <c r="Q52">
        <f>IF('Datos Brutos'!Q53&lt;0,0,'Datos Brutos'!Q53/'Datos Brutos'!Q$5)</f>
        <v>0</v>
      </c>
      <c r="R52">
        <f>IF('Datos Brutos'!R53&lt;0,0,'Datos Brutos'!R53/'Datos Brutos'!R$5)</f>
        <v>0</v>
      </c>
      <c r="S52">
        <f t="shared" si="0"/>
        <v>-0.16900000000000001</v>
      </c>
    </row>
    <row r="53" spans="1:19">
      <c r="A53">
        <f>YEAR(workdata!A53)</f>
        <v>2024</v>
      </c>
      <c r="B53">
        <v>6</v>
      </c>
      <c r="C53">
        <f>DAY('Datos Brutos'!C54)</f>
        <v>3</v>
      </c>
      <c r="D53" s="3">
        <v>2</v>
      </c>
      <c r="E53">
        <f>'Datos Brutos'!E54</f>
        <v>-0.22700000000000001</v>
      </c>
      <c r="F53">
        <f>'Datos Brutos'!F54</f>
        <v>0</v>
      </c>
      <c r="G53">
        <f>'Datos Brutos'!G54</f>
        <v>-0.29399999999999998</v>
      </c>
      <c r="H53">
        <f>IF('Datos Brutos'!H54&lt;0,0,'Datos Brutos'!H54/'Datos Brutos'!H$5)</f>
        <v>0</v>
      </c>
      <c r="I53">
        <f>IF('Datos Brutos'!I54&lt;0,0,'Datos Brutos'!I54/'Datos Brutos'!I$5)</f>
        <v>0</v>
      </c>
      <c r="J53">
        <f>IF('Datos Brutos'!J54&lt;0,0,'Datos Brutos'!J54/'Datos Brutos'!J$5)</f>
        <v>0</v>
      </c>
      <c r="K53">
        <f>IF('Datos Brutos'!K54&lt;0,0,'Datos Brutos'!K54/'Datos Brutos'!K$5)</f>
        <v>0</v>
      </c>
      <c r="L53">
        <f>IF('Datos Brutos'!L54&lt;0,0,'Datos Brutos'!L54/'Datos Brutos'!L$5)</f>
        <v>0</v>
      </c>
      <c r="M53">
        <f>IF('Datos Brutos'!M54&lt;0,0,'Datos Brutos'!M54/'Datos Brutos'!M$5)</f>
        <v>0</v>
      </c>
      <c r="N53">
        <f>IF('Datos Brutos'!N54&lt;0,0,'Datos Brutos'!N54/'Datos Brutos'!N$5)</f>
        <v>0</v>
      </c>
      <c r="O53">
        <f>IF('Datos Brutos'!O54&lt;0,0,'Datos Brutos'!O54/'Datos Brutos'!O$5)</f>
        <v>0</v>
      </c>
      <c r="P53">
        <f>IF('Datos Brutos'!P54&lt;0,0,'Datos Brutos'!P54/'Datos Brutos'!P$5)</f>
        <v>0</v>
      </c>
      <c r="Q53">
        <f>IF('Datos Brutos'!Q54&lt;0,0,'Datos Brutos'!Q54/'Datos Brutos'!Q$5)</f>
        <v>0</v>
      </c>
      <c r="R53">
        <f>IF('Datos Brutos'!R54&lt;0,0,'Datos Brutos'!R54/'Datos Brutos'!R$5)</f>
        <v>0</v>
      </c>
      <c r="S53">
        <f t="shared" si="0"/>
        <v>-0.17366666666666666</v>
      </c>
    </row>
    <row r="54" spans="1:19">
      <c r="A54">
        <f>YEAR(workdata!A54)</f>
        <v>2024</v>
      </c>
      <c r="B54">
        <v>6</v>
      </c>
      <c r="C54">
        <f>DAY('Datos Brutos'!C55)</f>
        <v>3</v>
      </c>
      <c r="D54" s="3">
        <v>2.0416666666666701</v>
      </c>
      <c r="E54">
        <f>'Datos Brutos'!E55</f>
        <v>-0.19400000000000001</v>
      </c>
      <c r="F54">
        <f>'Datos Brutos'!F55</f>
        <v>0</v>
      </c>
      <c r="G54">
        <f>'Datos Brutos'!G55</f>
        <v>-0.20200000000000001</v>
      </c>
      <c r="H54">
        <f>IF('Datos Brutos'!H55&lt;0,0,'Datos Brutos'!H55/'Datos Brutos'!H$5)</f>
        <v>0</v>
      </c>
      <c r="I54">
        <f>IF('Datos Brutos'!I55&lt;0,0,'Datos Brutos'!I55/'Datos Brutos'!I$5)</f>
        <v>0</v>
      </c>
      <c r="J54">
        <f>IF('Datos Brutos'!J55&lt;0,0,'Datos Brutos'!J55/'Datos Brutos'!J$5)</f>
        <v>0</v>
      </c>
      <c r="K54">
        <f>IF('Datos Brutos'!K55&lt;0,0,'Datos Brutos'!K55/'Datos Brutos'!K$5)</f>
        <v>0</v>
      </c>
      <c r="L54">
        <f>IF('Datos Brutos'!L55&lt;0,0,'Datos Brutos'!L55/'Datos Brutos'!L$5)</f>
        <v>0</v>
      </c>
      <c r="M54">
        <f>IF('Datos Brutos'!M55&lt;0,0,'Datos Brutos'!M55/'Datos Brutos'!M$5)</f>
        <v>0</v>
      </c>
      <c r="N54">
        <f>IF('Datos Brutos'!N55&lt;0,0,'Datos Brutos'!N55/'Datos Brutos'!N$5)</f>
        <v>0</v>
      </c>
      <c r="O54">
        <f>IF('Datos Brutos'!O55&lt;0,0,'Datos Brutos'!O55/'Datos Brutos'!O$5)</f>
        <v>0</v>
      </c>
      <c r="P54">
        <f>IF('Datos Brutos'!P55&lt;0,0,'Datos Brutos'!P55/'Datos Brutos'!P$5)</f>
        <v>0</v>
      </c>
      <c r="Q54">
        <f>IF('Datos Brutos'!Q55&lt;0,0,'Datos Brutos'!Q55/'Datos Brutos'!Q$5)</f>
        <v>0</v>
      </c>
      <c r="R54">
        <f>IF('Datos Brutos'!R55&lt;0,0,'Datos Brutos'!R55/'Datos Brutos'!R$5)</f>
        <v>0</v>
      </c>
      <c r="S54">
        <f t="shared" si="0"/>
        <v>-0.13200000000000001</v>
      </c>
    </row>
    <row r="55" spans="1:19">
      <c r="A55">
        <f>YEAR(workdata!A55)</f>
        <v>2024</v>
      </c>
      <c r="B55">
        <v>6</v>
      </c>
      <c r="C55">
        <f>DAY('Datos Brutos'!C56)</f>
        <v>3</v>
      </c>
      <c r="D55" s="3">
        <v>2.0833333333333299</v>
      </c>
      <c r="E55">
        <f>'Datos Brutos'!E56</f>
        <v>-0.11600000000000001</v>
      </c>
      <c r="F55">
        <f>'Datos Brutos'!F56</f>
        <v>0</v>
      </c>
      <c r="G55">
        <f>'Datos Brutos'!G56</f>
        <v>-0.16400000000000001</v>
      </c>
      <c r="H55">
        <f>IF('Datos Brutos'!H56&lt;0,0,'Datos Brutos'!H56/'Datos Brutos'!H$5)</f>
        <v>0</v>
      </c>
      <c r="I55">
        <f>IF('Datos Brutos'!I56&lt;0,0,'Datos Brutos'!I56/'Datos Brutos'!I$5)</f>
        <v>0</v>
      </c>
      <c r="J55">
        <f>IF('Datos Brutos'!J56&lt;0,0,'Datos Brutos'!J56/'Datos Brutos'!J$5)</f>
        <v>0</v>
      </c>
      <c r="K55">
        <f>IF('Datos Brutos'!K56&lt;0,0,'Datos Brutos'!K56/'Datos Brutos'!K$5)</f>
        <v>0</v>
      </c>
      <c r="L55">
        <f>IF('Datos Brutos'!L56&lt;0,0,'Datos Brutos'!L56/'Datos Brutos'!L$5)</f>
        <v>0</v>
      </c>
      <c r="M55">
        <f>IF('Datos Brutos'!M56&lt;0,0,'Datos Brutos'!M56/'Datos Brutos'!M$5)</f>
        <v>0</v>
      </c>
      <c r="N55">
        <f>IF('Datos Brutos'!N56&lt;0,0,'Datos Brutos'!N56/'Datos Brutos'!N$5)</f>
        <v>0</v>
      </c>
      <c r="O55">
        <f>IF('Datos Brutos'!O56&lt;0,0,'Datos Brutos'!O56/'Datos Brutos'!O$5)</f>
        <v>0</v>
      </c>
      <c r="P55">
        <f>IF('Datos Brutos'!P56&lt;0,0,'Datos Brutos'!P56/'Datos Brutos'!P$5)</f>
        <v>0</v>
      </c>
      <c r="Q55">
        <f>IF('Datos Brutos'!Q56&lt;0,0,'Datos Brutos'!Q56/'Datos Brutos'!Q$5)</f>
        <v>0</v>
      </c>
      <c r="R55">
        <f>IF('Datos Brutos'!R56&lt;0,0,'Datos Brutos'!R56/'Datos Brutos'!R$5)</f>
        <v>0</v>
      </c>
      <c r="S55">
        <f t="shared" si="0"/>
        <v>-9.3333333333333338E-2</v>
      </c>
    </row>
    <row r="56" spans="1:19">
      <c r="A56">
        <f>YEAR(workdata!A56)</f>
        <v>2024</v>
      </c>
      <c r="B56">
        <v>6</v>
      </c>
      <c r="C56">
        <f>DAY('Datos Brutos'!C57)</f>
        <v>3</v>
      </c>
      <c r="D56" s="3">
        <v>2.125</v>
      </c>
      <c r="E56">
        <f>'Datos Brutos'!E57</f>
        <v>-0.185</v>
      </c>
      <c r="F56">
        <f>'Datos Brutos'!F57</f>
        <v>0</v>
      </c>
      <c r="G56">
        <f>'Datos Brutos'!G57</f>
        <v>-0.191</v>
      </c>
      <c r="H56">
        <f>IF('Datos Brutos'!H57&lt;0,0,'Datos Brutos'!H57/'Datos Brutos'!H$5)</f>
        <v>0</v>
      </c>
      <c r="I56">
        <f>IF('Datos Brutos'!I57&lt;0,0,'Datos Brutos'!I57/'Datos Brutos'!I$5)</f>
        <v>0</v>
      </c>
      <c r="J56">
        <f>IF('Datos Brutos'!J57&lt;0,0,'Datos Brutos'!J57/'Datos Brutos'!J$5)</f>
        <v>0</v>
      </c>
      <c r="K56">
        <f>IF('Datos Brutos'!K57&lt;0,0,'Datos Brutos'!K57/'Datos Brutos'!K$5)</f>
        <v>0</v>
      </c>
      <c r="L56">
        <f>IF('Datos Brutos'!L57&lt;0,0,'Datos Brutos'!L57/'Datos Brutos'!L$5)</f>
        <v>0</v>
      </c>
      <c r="M56">
        <f>IF('Datos Brutos'!M57&lt;0,0,'Datos Brutos'!M57/'Datos Brutos'!M$5)</f>
        <v>0</v>
      </c>
      <c r="N56">
        <f>IF('Datos Brutos'!N57&lt;0,0,'Datos Brutos'!N57/'Datos Brutos'!N$5)</f>
        <v>0</v>
      </c>
      <c r="O56">
        <f>IF('Datos Brutos'!O57&lt;0,0,'Datos Brutos'!O57/'Datos Brutos'!O$5)</f>
        <v>0</v>
      </c>
      <c r="P56">
        <f>IF('Datos Brutos'!P57&lt;0,0,'Datos Brutos'!P57/'Datos Brutos'!P$5)</f>
        <v>0</v>
      </c>
      <c r="Q56">
        <f>IF('Datos Brutos'!Q57&lt;0,0,'Datos Brutos'!Q57/'Datos Brutos'!Q$5)</f>
        <v>0</v>
      </c>
      <c r="R56">
        <f>IF('Datos Brutos'!R57&lt;0,0,'Datos Brutos'!R57/'Datos Brutos'!R$5)</f>
        <v>0</v>
      </c>
      <c r="S56">
        <f t="shared" si="0"/>
        <v>-0.12533333333333332</v>
      </c>
    </row>
    <row r="57" spans="1:19">
      <c r="A57">
        <f>YEAR(workdata!A57)</f>
        <v>2024</v>
      </c>
      <c r="B57">
        <v>6</v>
      </c>
      <c r="C57">
        <f>DAY('Datos Brutos'!C58)</f>
        <v>3</v>
      </c>
      <c r="D57" s="3">
        <v>2.1666666666666701</v>
      </c>
      <c r="E57">
        <f>'Datos Brutos'!E58</f>
        <v>-0.13900000000000001</v>
      </c>
      <c r="F57">
        <f>'Datos Brutos'!F58</f>
        <v>0</v>
      </c>
      <c r="G57">
        <f>'Datos Brutos'!G58</f>
        <v>-0.157</v>
      </c>
      <c r="H57">
        <f>IF('Datos Brutos'!H58&lt;0,0,'Datos Brutos'!H58/'Datos Brutos'!H$5)</f>
        <v>0</v>
      </c>
      <c r="I57">
        <f>IF('Datos Brutos'!I58&lt;0,0,'Datos Brutos'!I58/'Datos Brutos'!I$5)</f>
        <v>0</v>
      </c>
      <c r="J57">
        <f>IF('Datos Brutos'!J58&lt;0,0,'Datos Brutos'!J58/'Datos Brutos'!J$5)</f>
        <v>0</v>
      </c>
      <c r="K57">
        <f>IF('Datos Brutos'!K58&lt;0,0,'Datos Brutos'!K58/'Datos Brutos'!K$5)</f>
        <v>0</v>
      </c>
      <c r="L57">
        <f>IF('Datos Brutos'!L58&lt;0,0,'Datos Brutos'!L58/'Datos Brutos'!L$5)</f>
        <v>0</v>
      </c>
      <c r="M57">
        <f>IF('Datos Brutos'!M58&lt;0,0,'Datos Brutos'!M58/'Datos Brutos'!M$5)</f>
        <v>0</v>
      </c>
      <c r="N57">
        <f>IF('Datos Brutos'!N58&lt;0,0,'Datos Brutos'!N58/'Datos Brutos'!N$5)</f>
        <v>0</v>
      </c>
      <c r="O57">
        <f>IF('Datos Brutos'!O58&lt;0,0,'Datos Brutos'!O58/'Datos Brutos'!O$5)</f>
        <v>0</v>
      </c>
      <c r="P57">
        <f>IF('Datos Brutos'!P58&lt;0,0,'Datos Brutos'!P58/'Datos Brutos'!P$5)</f>
        <v>0</v>
      </c>
      <c r="Q57">
        <f>IF('Datos Brutos'!Q58&lt;0,0,'Datos Brutos'!Q58/'Datos Brutos'!Q$5)</f>
        <v>0</v>
      </c>
      <c r="R57">
        <f>IF('Datos Brutos'!R58&lt;0,0,'Datos Brutos'!R58/'Datos Brutos'!R$5)</f>
        <v>0</v>
      </c>
      <c r="S57">
        <f t="shared" si="0"/>
        <v>-9.866666666666668E-2</v>
      </c>
    </row>
    <row r="58" spans="1:19">
      <c r="A58">
        <f>YEAR(workdata!A58)</f>
        <v>2024</v>
      </c>
      <c r="B58">
        <v>6</v>
      </c>
      <c r="C58">
        <f>DAY('Datos Brutos'!C59)</f>
        <v>3</v>
      </c>
      <c r="D58" s="3">
        <v>2.2083333333333299</v>
      </c>
      <c r="E58">
        <f>'Datos Brutos'!E59</f>
        <v>-0.14399999999999999</v>
      </c>
      <c r="F58">
        <f>'Datos Brutos'!F59</f>
        <v>0</v>
      </c>
      <c r="G58">
        <f>'Datos Brutos'!G59</f>
        <v>-0.186</v>
      </c>
      <c r="H58">
        <f>IF('Datos Brutos'!H59&lt;0,0,'Datos Brutos'!H59/'Datos Brutos'!H$5)</f>
        <v>0</v>
      </c>
      <c r="I58">
        <f>IF('Datos Brutos'!I59&lt;0,0,'Datos Brutos'!I59/'Datos Brutos'!I$5)</f>
        <v>0</v>
      </c>
      <c r="J58">
        <f>IF('Datos Brutos'!J59&lt;0,0,'Datos Brutos'!J59/'Datos Brutos'!J$5)</f>
        <v>0</v>
      </c>
      <c r="K58">
        <f>IF('Datos Brutos'!K59&lt;0,0,'Datos Brutos'!K59/'Datos Brutos'!K$5)</f>
        <v>0</v>
      </c>
      <c r="L58">
        <f>IF('Datos Brutos'!L59&lt;0,0,'Datos Brutos'!L59/'Datos Brutos'!L$5)</f>
        <v>0</v>
      </c>
      <c r="M58">
        <f>IF('Datos Brutos'!M59&lt;0,0,'Datos Brutos'!M59/'Datos Brutos'!M$5)</f>
        <v>0</v>
      </c>
      <c r="N58">
        <f>IF('Datos Brutos'!N59&lt;0,0,'Datos Brutos'!N59/'Datos Brutos'!N$5)</f>
        <v>0</v>
      </c>
      <c r="O58">
        <f>IF('Datos Brutos'!O59&lt;0,0,'Datos Brutos'!O59/'Datos Brutos'!O$5)</f>
        <v>0</v>
      </c>
      <c r="P58">
        <f>IF('Datos Brutos'!P59&lt;0,0,'Datos Brutos'!P59/'Datos Brutos'!P$5)</f>
        <v>0</v>
      </c>
      <c r="Q58">
        <f>IF('Datos Brutos'!Q59&lt;0,0,'Datos Brutos'!Q59/'Datos Brutos'!Q$5)</f>
        <v>0</v>
      </c>
      <c r="R58">
        <f>IF('Datos Brutos'!R59&lt;0,0,'Datos Brutos'!R59/'Datos Brutos'!R$5)</f>
        <v>0</v>
      </c>
      <c r="S58">
        <f t="shared" si="0"/>
        <v>-0.10999999999999999</v>
      </c>
    </row>
    <row r="59" spans="1:19">
      <c r="A59">
        <f>YEAR(workdata!A59)</f>
        <v>2024</v>
      </c>
      <c r="B59">
        <v>6</v>
      </c>
      <c r="C59">
        <f>DAY('Datos Brutos'!C60)</f>
        <v>3</v>
      </c>
      <c r="D59" s="3">
        <v>2.25</v>
      </c>
      <c r="E59">
        <f>'Datos Brutos'!E60</f>
        <v>0.62</v>
      </c>
      <c r="F59">
        <f>'Datos Brutos'!F60</f>
        <v>0</v>
      </c>
      <c r="G59">
        <f>'Datos Brutos'!G60</f>
        <v>0.58699999999999997</v>
      </c>
      <c r="H59">
        <f>IF('Datos Brutos'!H60&lt;0,0,'Datos Brutos'!H60/'Datos Brutos'!H$5)</f>
        <v>0</v>
      </c>
      <c r="I59">
        <f>IF('Datos Brutos'!I60&lt;0,0,'Datos Brutos'!I60/'Datos Brutos'!I$5)</f>
        <v>0</v>
      </c>
      <c r="J59">
        <f>IF('Datos Brutos'!J60&lt;0,0,'Datos Brutos'!J60/'Datos Brutos'!J$5)</f>
        <v>0</v>
      </c>
      <c r="K59">
        <f>IF('Datos Brutos'!K60&lt;0,0,'Datos Brutos'!K60/'Datos Brutos'!K$5)</f>
        <v>0</v>
      </c>
      <c r="L59">
        <f>IF('Datos Brutos'!L60&lt;0,0,'Datos Brutos'!L60/'Datos Brutos'!L$5)</f>
        <v>0</v>
      </c>
      <c r="M59">
        <f>IF('Datos Brutos'!M60&lt;0,0,'Datos Brutos'!M60/'Datos Brutos'!M$5)</f>
        <v>0</v>
      </c>
      <c r="N59">
        <f>IF('Datos Brutos'!N60&lt;0,0,'Datos Brutos'!N60/'Datos Brutos'!N$5)</f>
        <v>0</v>
      </c>
      <c r="O59">
        <f>IF('Datos Brutos'!O60&lt;0,0,'Datos Brutos'!O60/'Datos Brutos'!O$5)</f>
        <v>0</v>
      </c>
      <c r="P59">
        <f>IF('Datos Brutos'!P60&lt;0,0,'Datos Brutos'!P60/'Datos Brutos'!P$5)</f>
        <v>0</v>
      </c>
      <c r="Q59">
        <f>IF('Datos Brutos'!Q60&lt;0,0,'Datos Brutos'!Q60/'Datos Brutos'!Q$5)</f>
        <v>0</v>
      </c>
      <c r="R59">
        <f>IF('Datos Brutos'!R60&lt;0,0,'Datos Brutos'!R60/'Datos Brutos'!R$5)</f>
        <v>0</v>
      </c>
      <c r="S59">
        <f t="shared" si="0"/>
        <v>0.40233333333333327</v>
      </c>
    </row>
    <row r="60" spans="1:19">
      <c r="A60">
        <f>YEAR(workdata!A60)</f>
        <v>2024</v>
      </c>
      <c r="B60">
        <v>6</v>
      </c>
      <c r="C60">
        <f>DAY('Datos Brutos'!C61)</f>
        <v>3</v>
      </c>
      <c r="D60" s="3">
        <v>2.2916666666666701</v>
      </c>
      <c r="E60">
        <f>'Datos Brutos'!E61</f>
        <v>59.308999999999997</v>
      </c>
      <c r="F60">
        <f>'Datos Brutos'!F61</f>
        <v>0</v>
      </c>
      <c r="G60">
        <f>'Datos Brutos'!G61</f>
        <v>56.351999999999997</v>
      </c>
      <c r="H60">
        <f>IF('Datos Brutos'!H61&lt;0,0,'Datos Brutos'!H61/'Datos Brutos'!H$5)</f>
        <v>4.3361564952747081E-2</v>
      </c>
      <c r="I60">
        <f>IF('Datos Brutos'!I61&lt;0,0,'Datos Brutos'!I61/'Datos Brutos'!I$5)</f>
        <v>4.0158571091723654E-2</v>
      </c>
      <c r="J60">
        <f>IF('Datos Brutos'!J61&lt;0,0,'Datos Brutos'!J61/'Datos Brutos'!J$5)</f>
        <v>4.1103973765432102E-2</v>
      </c>
      <c r="K60">
        <f>IF('Datos Brutos'!K61&lt;0,0,'Datos Brutos'!K61/'Datos Brutos'!K$5)</f>
        <v>0</v>
      </c>
      <c r="L60">
        <f>IF('Datos Brutos'!L61&lt;0,0,'Datos Brutos'!L61/'Datos Brutos'!L$5)</f>
        <v>0</v>
      </c>
      <c r="M60">
        <f>IF('Datos Brutos'!M61&lt;0,0,'Datos Brutos'!M61/'Datos Brutos'!M$5)</f>
        <v>0</v>
      </c>
      <c r="N60">
        <f>IF('Datos Brutos'!N61&lt;0,0,'Datos Brutos'!N61/'Datos Brutos'!N$5)</f>
        <v>0</v>
      </c>
      <c r="O60">
        <f>IF('Datos Brutos'!O61&lt;0,0,'Datos Brutos'!O61/'Datos Brutos'!O$5)</f>
        <v>3.690753644081371E-2</v>
      </c>
      <c r="P60">
        <f>IF('Datos Brutos'!P61&lt;0,0,'Datos Brutos'!P61/'Datos Brutos'!P$5)</f>
        <v>3.8971450617283951E-2</v>
      </c>
      <c r="Q60">
        <f>IF('Datos Brutos'!Q61&lt;0,0,'Datos Brutos'!Q61/'Datos Brutos'!Q$5)</f>
        <v>3.7686452072129069E-2</v>
      </c>
      <c r="R60">
        <f>IF('Datos Brutos'!R61&lt;0,0,'Datos Brutos'!R61/'Datos Brutos'!R$5)</f>
        <v>3.9099344135802468E-2</v>
      </c>
      <c r="S60">
        <f t="shared" si="0"/>
        <v>38.553666666666665</v>
      </c>
    </row>
    <row r="61" spans="1:19">
      <c r="A61">
        <f>YEAR(workdata!A61)</f>
        <v>2024</v>
      </c>
      <c r="B61">
        <v>6</v>
      </c>
      <c r="C61">
        <f>DAY('Datos Brutos'!C62)</f>
        <v>3</v>
      </c>
      <c r="D61" s="3">
        <v>2.3333333333333299</v>
      </c>
      <c r="E61">
        <f>'Datos Brutos'!E62</f>
        <v>460.53800000000001</v>
      </c>
      <c r="F61">
        <f>'Datos Brutos'!F62</f>
        <v>0</v>
      </c>
      <c r="G61">
        <f>'Datos Brutos'!G62</f>
        <v>406.81799999999998</v>
      </c>
      <c r="H61">
        <f>IF('Datos Brutos'!H62&lt;0,0,'Datos Brutos'!H62/'Datos Brutos'!H$5)</f>
        <v>0.30652891238186775</v>
      </c>
      <c r="I61">
        <f>IF('Datos Brutos'!I62&lt;0,0,'Datos Brutos'!I62/'Datos Brutos'!I$5)</f>
        <v>0.28841979092981218</v>
      </c>
      <c r="J61">
        <f>IF('Datos Brutos'!J62&lt;0,0,'Datos Brutos'!J62/'Datos Brutos'!J$5)</f>
        <v>0.28049440586419755</v>
      </c>
      <c r="K61">
        <f>IF('Datos Brutos'!K62&lt;0,0,'Datos Brutos'!K62/'Datos Brutos'!K$5)</f>
        <v>0</v>
      </c>
      <c r="L61">
        <f>IF('Datos Brutos'!L62&lt;0,0,'Datos Brutos'!L62/'Datos Brutos'!L$5)</f>
        <v>0</v>
      </c>
      <c r="M61">
        <f>IF('Datos Brutos'!M62&lt;0,0,'Datos Brutos'!M62/'Datos Brutos'!M$5)</f>
        <v>0</v>
      </c>
      <c r="N61">
        <f>IF('Datos Brutos'!N62&lt;0,0,'Datos Brutos'!N62/'Datos Brutos'!N$5)</f>
        <v>0</v>
      </c>
      <c r="O61">
        <f>IF('Datos Brutos'!O62&lt;0,0,'Datos Brutos'!O62/'Datos Brutos'!O$5)</f>
        <v>0.25232200064071758</v>
      </c>
      <c r="P61">
        <f>IF('Datos Brutos'!P62&lt;0,0,'Datos Brutos'!P62/'Datos Brutos'!P$5)</f>
        <v>0.27212577160493828</v>
      </c>
      <c r="Q61">
        <f>IF('Datos Brutos'!Q62&lt;0,0,'Datos Brutos'!Q62/'Datos Brutos'!Q$5)</f>
        <v>0.27447188389750077</v>
      </c>
      <c r="R61">
        <f>IF('Datos Brutos'!R62&lt;0,0,'Datos Brutos'!R62/'Datos Brutos'!R$5)</f>
        <v>0.27308179012345679</v>
      </c>
      <c r="S61">
        <f t="shared" si="0"/>
        <v>289.11866666666668</v>
      </c>
    </row>
    <row r="62" spans="1:19">
      <c r="A62">
        <f>YEAR(workdata!A62)</f>
        <v>2024</v>
      </c>
      <c r="B62">
        <v>6</v>
      </c>
      <c r="C62">
        <f>DAY('Datos Brutos'!C63)</f>
        <v>3</v>
      </c>
      <c r="D62" s="3">
        <v>2.375</v>
      </c>
      <c r="E62">
        <f>'Datos Brutos'!E63</f>
        <v>799.19100000000003</v>
      </c>
      <c r="F62">
        <f>'Datos Brutos'!F63</f>
        <v>0</v>
      </c>
      <c r="G62">
        <f>'Datos Brutos'!G63</f>
        <v>787.63099999999997</v>
      </c>
      <c r="H62">
        <f>IF('Datos Brutos'!H63&lt;0,0,'Datos Brutos'!H63/'Datos Brutos'!H$5)</f>
        <v>0.6733679721287843</v>
      </c>
      <c r="I62">
        <f>IF('Datos Brutos'!I63&lt;0,0,'Datos Brutos'!I63/'Datos Brutos'!I$5)</f>
        <v>0.65820384343315264</v>
      </c>
      <c r="J62">
        <f>IF('Datos Brutos'!J63&lt;0,0,'Datos Brutos'!J63/'Datos Brutos'!J$5)</f>
        <v>0.66301408179012344</v>
      </c>
      <c r="K62">
        <f>IF('Datos Brutos'!K63&lt;0,0,'Datos Brutos'!K63/'Datos Brutos'!K$5)</f>
        <v>0</v>
      </c>
      <c r="L62">
        <f>IF('Datos Brutos'!L63&lt;0,0,'Datos Brutos'!L63/'Datos Brutos'!L$5)</f>
        <v>0</v>
      </c>
      <c r="M62">
        <f>IF('Datos Brutos'!M63&lt;0,0,'Datos Brutos'!M63/'Datos Brutos'!M$5)</f>
        <v>0</v>
      </c>
      <c r="N62">
        <f>IF('Datos Brutos'!N63&lt;0,0,'Datos Brutos'!N63/'Datos Brutos'!N$5)</f>
        <v>0</v>
      </c>
      <c r="O62">
        <f>IF('Datos Brutos'!O63&lt;0,0,'Datos Brutos'!O63/'Datos Brutos'!O$5)</f>
        <v>0.64394061348710563</v>
      </c>
      <c r="P62">
        <f>IF('Datos Brutos'!P63&lt;0,0,'Datos Brutos'!P63/'Datos Brutos'!P$5)</f>
        <v>0.65594984567901238</v>
      </c>
      <c r="Q62">
        <f>IF('Datos Brutos'!Q63&lt;0,0,'Datos Brutos'!Q63/'Datos Brutos'!Q$5)</f>
        <v>0.66892992723821565</v>
      </c>
      <c r="R62">
        <f>IF('Datos Brutos'!R63&lt;0,0,'Datos Brutos'!R63/'Datos Brutos'!R$5)</f>
        <v>0.63948476080246908</v>
      </c>
      <c r="S62">
        <f t="shared" si="0"/>
        <v>528.94066666666674</v>
      </c>
    </row>
    <row r="63" spans="1:19">
      <c r="A63">
        <f>YEAR(workdata!A63)</f>
        <v>2024</v>
      </c>
      <c r="B63">
        <v>6</v>
      </c>
      <c r="C63">
        <f>DAY('Datos Brutos'!C64)</f>
        <v>3</v>
      </c>
      <c r="D63" s="3">
        <v>2.4166666666666701</v>
      </c>
      <c r="E63">
        <f>'Datos Brutos'!E64</f>
        <v>791.17600000000004</v>
      </c>
      <c r="F63">
        <f>'Datos Brutos'!F64</f>
        <v>0</v>
      </c>
      <c r="G63">
        <f>'Datos Brutos'!G64</f>
        <v>776.75699999999995</v>
      </c>
      <c r="H63">
        <f>IF('Datos Brutos'!H64&lt;0,0,'Datos Brutos'!H64/'Datos Brutos'!H$5)</f>
        <v>0.66331811629024517</v>
      </c>
      <c r="I63">
        <f>IF('Datos Brutos'!I64&lt;0,0,'Datos Brutos'!I64/'Datos Brutos'!I$5)</f>
        <v>0.66777214493437087</v>
      </c>
      <c r="J63">
        <f>IF('Datos Brutos'!J64&lt;0,0,'Datos Brutos'!J64/'Datos Brutos'!J$5)</f>
        <v>0.69439429012345677</v>
      </c>
      <c r="K63">
        <f>IF('Datos Brutos'!K64&lt;0,0,'Datos Brutos'!K64/'Datos Brutos'!K$5)</f>
        <v>0</v>
      </c>
      <c r="L63">
        <f>IF('Datos Brutos'!L64&lt;0,0,'Datos Brutos'!L64/'Datos Brutos'!L$5)</f>
        <v>0</v>
      </c>
      <c r="M63">
        <f>IF('Datos Brutos'!M64&lt;0,0,'Datos Brutos'!M64/'Datos Brutos'!M$5)</f>
        <v>0</v>
      </c>
      <c r="N63">
        <f>IF('Datos Brutos'!N64&lt;0,0,'Datos Brutos'!N64/'Datos Brutos'!N$5)</f>
        <v>0</v>
      </c>
      <c r="O63">
        <f>IF('Datos Brutos'!O64&lt;0,0,'Datos Brutos'!O64/'Datos Brutos'!O$5)</f>
        <v>0.64095246676277429</v>
      </c>
      <c r="P63">
        <f>IF('Datos Brutos'!P64&lt;0,0,'Datos Brutos'!P64/'Datos Brutos'!P$5)</f>
        <v>0.66381385030864193</v>
      </c>
      <c r="Q63">
        <f>IF('Datos Brutos'!Q64&lt;0,0,'Datos Brutos'!Q64/'Datos Brutos'!Q$5)</f>
        <v>0.64926526415691233</v>
      </c>
      <c r="R63">
        <f>IF('Datos Brutos'!R64&lt;0,0,'Datos Brutos'!R64/'Datos Brutos'!R$5)</f>
        <v>0.67520389660493829</v>
      </c>
      <c r="S63">
        <f t="shared" si="0"/>
        <v>522.64433333333329</v>
      </c>
    </row>
    <row r="64" spans="1:19">
      <c r="A64">
        <f>YEAR(workdata!A64)</f>
        <v>2024</v>
      </c>
      <c r="B64">
        <v>6</v>
      </c>
      <c r="C64">
        <f>DAY('Datos Brutos'!C65)</f>
        <v>3</v>
      </c>
      <c r="D64" s="3">
        <v>2.4583333333333299</v>
      </c>
      <c r="E64">
        <f>'Datos Brutos'!E65</f>
        <v>924.98400000000004</v>
      </c>
      <c r="F64">
        <f>'Datos Brutos'!F65</f>
        <v>0</v>
      </c>
      <c r="G64">
        <f>'Datos Brutos'!G65</f>
        <v>916.09100000000001</v>
      </c>
      <c r="H64">
        <f>IF('Datos Brutos'!H65&lt;0,0,'Datos Brutos'!H65/'Datos Brutos'!H$5)</f>
        <v>0.78835395643120298</v>
      </c>
      <c r="I64">
        <f>IF('Datos Brutos'!I65&lt;0,0,'Datos Brutos'!I65/'Datos Brutos'!I$5)</f>
        <v>0.78385443684665568</v>
      </c>
      <c r="J64">
        <f>IF('Datos Brutos'!J65&lt;0,0,'Datos Brutos'!J65/'Datos Brutos'!J$5)</f>
        <v>0.70141956018518525</v>
      </c>
      <c r="K64">
        <f>IF('Datos Brutos'!K65&lt;0,0,'Datos Brutos'!K65/'Datos Brutos'!K$5)</f>
        <v>0</v>
      </c>
      <c r="L64">
        <f>IF('Datos Brutos'!L65&lt;0,0,'Datos Brutos'!L65/'Datos Brutos'!L$5)</f>
        <v>0</v>
      </c>
      <c r="M64">
        <f>IF('Datos Brutos'!M65&lt;0,0,'Datos Brutos'!M65/'Datos Brutos'!M$5)</f>
        <v>0</v>
      </c>
      <c r="N64">
        <f>IF('Datos Brutos'!N65&lt;0,0,'Datos Brutos'!N65/'Datos Brutos'!N$5)</f>
        <v>0</v>
      </c>
      <c r="O64">
        <f>IF('Datos Brutos'!O65&lt;0,0,'Datos Brutos'!O65/'Datos Brutos'!O$5)</f>
        <v>0.77473470286721136</v>
      </c>
      <c r="P64">
        <f>IF('Datos Brutos'!P65&lt;0,0,'Datos Brutos'!P65/'Datos Brutos'!P$5)</f>
        <v>0.71952546296296294</v>
      </c>
      <c r="Q64">
        <f>IF('Datos Brutos'!Q65&lt;0,0,'Datos Brutos'!Q65/'Datos Brutos'!Q$5)</f>
        <v>0.79140896868079713</v>
      </c>
      <c r="R64">
        <f>IF('Datos Brutos'!R65&lt;0,0,'Datos Brutos'!R65/'Datos Brutos'!R$5)</f>
        <v>0.77902141203703701</v>
      </c>
      <c r="S64">
        <f t="shared" si="0"/>
        <v>613.69166666666672</v>
      </c>
    </row>
    <row r="65" spans="1:19">
      <c r="A65">
        <f>YEAR(workdata!A65)</f>
        <v>2024</v>
      </c>
      <c r="B65">
        <v>6</v>
      </c>
      <c r="C65">
        <f>DAY('Datos Brutos'!C66)</f>
        <v>3</v>
      </c>
      <c r="D65" s="3">
        <v>2.5</v>
      </c>
      <c r="E65">
        <f>'Datos Brutos'!E66</f>
        <v>980.49099999999999</v>
      </c>
      <c r="F65">
        <f>'Datos Brutos'!F66</f>
        <v>0</v>
      </c>
      <c r="G65">
        <f>'Datos Brutos'!G66</f>
        <v>805.29700000000003</v>
      </c>
      <c r="H65">
        <f>IF('Datos Brutos'!H66&lt;0,0,'Datos Brutos'!H66/'Datos Brutos'!H$5)</f>
        <v>0.84137373858721776</v>
      </c>
      <c r="I65">
        <f>IF('Datos Brutos'!I66&lt;0,0,'Datos Brutos'!I66/'Datos Brutos'!I$5)</f>
        <v>0.82521791244203402</v>
      </c>
      <c r="J65">
        <f>IF('Datos Brutos'!J66&lt;0,0,'Datos Brutos'!J66/'Datos Brutos'!J$5)</f>
        <v>0.79372145061728394</v>
      </c>
      <c r="K65">
        <f>IF('Datos Brutos'!K66&lt;0,0,'Datos Brutos'!K66/'Datos Brutos'!K$5)</f>
        <v>0</v>
      </c>
      <c r="L65">
        <f>IF('Datos Brutos'!L66&lt;0,0,'Datos Brutos'!L66/'Datos Brutos'!L$5)</f>
        <v>0</v>
      </c>
      <c r="M65">
        <f>IF('Datos Brutos'!M66&lt;0,0,'Datos Brutos'!M66/'Datos Brutos'!M$5)</f>
        <v>0</v>
      </c>
      <c r="N65">
        <f>IF('Datos Brutos'!N66&lt;0,0,'Datos Brutos'!N66/'Datos Brutos'!N$5)</f>
        <v>0</v>
      </c>
      <c r="O65">
        <f>IF('Datos Brutos'!O66&lt;0,0,'Datos Brutos'!O66/'Datos Brutos'!O$5)</f>
        <v>0.72202727054300819</v>
      </c>
      <c r="P65">
        <f>IF('Datos Brutos'!P66&lt;0,0,'Datos Brutos'!P66/'Datos Brutos'!P$5)</f>
        <v>0.70938946759259258</v>
      </c>
      <c r="Q65">
        <f>IF('Datos Brutos'!Q66&lt;0,0,'Datos Brutos'!Q66/'Datos Brutos'!Q$5)</f>
        <v>0.73191316039228094</v>
      </c>
      <c r="R65">
        <f>IF('Datos Brutos'!R66&lt;0,0,'Datos Brutos'!R66/'Datos Brutos'!R$5)</f>
        <v>0.69745042438271609</v>
      </c>
      <c r="S65">
        <f t="shared" si="0"/>
        <v>595.26266666666663</v>
      </c>
    </row>
    <row r="66" spans="1:19">
      <c r="A66">
        <f>YEAR(workdata!A66)</f>
        <v>2024</v>
      </c>
      <c r="B66">
        <v>6</v>
      </c>
      <c r="C66">
        <f>DAY('Datos Brutos'!C67)</f>
        <v>3</v>
      </c>
      <c r="D66" s="3">
        <v>2.5416666666666701</v>
      </c>
      <c r="E66">
        <f>'Datos Brutos'!E67</f>
        <v>927.15700000000004</v>
      </c>
      <c r="F66">
        <f>'Datos Brutos'!F67</f>
        <v>0</v>
      </c>
      <c r="G66">
        <f>'Datos Brutos'!G67</f>
        <v>866.64800000000002</v>
      </c>
      <c r="H66">
        <f>IF('Datos Brutos'!H67&lt;0,0,'Datos Brutos'!H67/'Datos Brutos'!H$5)</f>
        <v>0.77945178600032039</v>
      </c>
      <c r="I66">
        <f>IF('Datos Brutos'!I67&lt;0,0,'Datos Brutos'!I67/'Datos Brutos'!I$5)</f>
        <v>0.75646997563467744</v>
      </c>
      <c r="J66">
        <f>IF('Datos Brutos'!J67&lt;0,0,'Datos Brutos'!J67/'Datos Brutos'!J$5)</f>
        <v>0.74515277777777778</v>
      </c>
      <c r="K66">
        <f>IF('Datos Brutos'!K67&lt;0,0,'Datos Brutos'!K67/'Datos Brutos'!K$5)</f>
        <v>0</v>
      </c>
      <c r="L66">
        <f>IF('Datos Brutos'!L67&lt;0,0,'Datos Brutos'!L67/'Datos Brutos'!L$5)</f>
        <v>0</v>
      </c>
      <c r="M66">
        <f>IF('Datos Brutos'!M67&lt;0,0,'Datos Brutos'!M67/'Datos Brutos'!M$5)</f>
        <v>0</v>
      </c>
      <c r="N66">
        <f>IF('Datos Brutos'!N67&lt;0,0,'Datos Brutos'!N67/'Datos Brutos'!N$5)</f>
        <v>0</v>
      </c>
      <c r="O66">
        <f>IF('Datos Brutos'!O67&lt;0,0,'Datos Brutos'!O67/'Datos Brutos'!O$5)</f>
        <v>0.74640837738266863</v>
      </c>
      <c r="P66">
        <f>IF('Datos Brutos'!P67&lt;0,0,'Datos Brutos'!P67/'Datos Brutos'!P$5)</f>
        <v>0.74264795524691363</v>
      </c>
      <c r="Q66">
        <f>IF('Datos Brutos'!Q67&lt;0,0,'Datos Brutos'!Q67/'Datos Brutos'!Q$5)</f>
        <v>0.74704187757038909</v>
      </c>
      <c r="R66">
        <f>IF('Datos Brutos'!R67&lt;0,0,'Datos Brutos'!R67/'Datos Brutos'!R$5)</f>
        <v>0.73551813271604938</v>
      </c>
      <c r="S66">
        <f t="shared" si="0"/>
        <v>597.93500000000006</v>
      </c>
    </row>
    <row r="67" spans="1:19">
      <c r="A67">
        <f>YEAR(workdata!A67)</f>
        <v>2024</v>
      </c>
      <c r="B67">
        <v>6</v>
      </c>
      <c r="C67">
        <f>DAY('Datos Brutos'!C68)</f>
        <v>3</v>
      </c>
      <c r="D67" s="3">
        <v>2.5833333333333299</v>
      </c>
      <c r="E67">
        <f>'Datos Brutos'!E68</f>
        <v>663.83900000000006</v>
      </c>
      <c r="F67">
        <f>'Datos Brutos'!F68</f>
        <v>0</v>
      </c>
      <c r="G67">
        <f>'Datos Brutos'!G68</f>
        <v>546.97400000000005</v>
      </c>
      <c r="H67">
        <f>IF('Datos Brutos'!H68&lt;0,0,'Datos Brutos'!H68/'Datos Brutos'!H$5)</f>
        <v>0.56885471728335746</v>
      </c>
      <c r="I67">
        <f>IF('Datos Brutos'!I68&lt;0,0,'Datos Brutos'!I68/'Datos Brutos'!I$5)</f>
        <v>0.55231156173858376</v>
      </c>
      <c r="J67">
        <f>IF('Datos Brutos'!J68&lt;0,0,'Datos Brutos'!J68/'Datos Brutos'!J$5)</f>
        <v>0.52216126543209873</v>
      </c>
      <c r="K67">
        <f>IF('Datos Brutos'!K68&lt;0,0,'Datos Brutos'!K68/'Datos Brutos'!K$5)</f>
        <v>0</v>
      </c>
      <c r="L67">
        <f>IF('Datos Brutos'!L68&lt;0,0,'Datos Brutos'!L68/'Datos Brutos'!L$5)</f>
        <v>0</v>
      </c>
      <c r="M67">
        <f>IF('Datos Brutos'!M68&lt;0,0,'Datos Brutos'!M68/'Datos Brutos'!M$5)</f>
        <v>0</v>
      </c>
      <c r="N67">
        <f>IF('Datos Brutos'!N68&lt;0,0,'Datos Brutos'!N68/'Datos Brutos'!N$5)</f>
        <v>0</v>
      </c>
      <c r="O67">
        <f>IF('Datos Brutos'!O68&lt;0,0,'Datos Brutos'!O68/'Datos Brutos'!O$5)</f>
        <v>0.45847108761813232</v>
      </c>
      <c r="P67">
        <f>IF('Datos Brutos'!P68&lt;0,0,'Datos Brutos'!P68/'Datos Brutos'!P$5)</f>
        <v>0.45577025462962967</v>
      </c>
      <c r="Q67">
        <f>IF('Datos Brutos'!Q68&lt;0,0,'Datos Brutos'!Q68/'Datos Brutos'!Q$5)</f>
        <v>0.45992130654856056</v>
      </c>
      <c r="R67">
        <f>IF('Datos Brutos'!R68&lt;0,0,'Datos Brutos'!R68/'Datos Brutos'!R$5)</f>
        <v>0.47410976080246908</v>
      </c>
      <c r="S67">
        <f t="shared" si="0"/>
        <v>403.60433333333339</v>
      </c>
    </row>
    <row r="68" spans="1:19">
      <c r="A68">
        <f>YEAR(workdata!A68)</f>
        <v>2024</v>
      </c>
      <c r="B68">
        <v>6</v>
      </c>
      <c r="C68">
        <f>DAY('Datos Brutos'!C69)</f>
        <v>3</v>
      </c>
      <c r="D68" s="3">
        <v>2.625</v>
      </c>
      <c r="E68">
        <f>'Datos Brutos'!E69</f>
        <v>629.31399999999996</v>
      </c>
      <c r="F68">
        <f>'Datos Brutos'!F69</f>
        <v>0</v>
      </c>
      <c r="G68">
        <f>'Datos Brutos'!G69</f>
        <v>647.73800000000006</v>
      </c>
      <c r="H68">
        <f>IF('Datos Brutos'!H69&lt;0,0,'Datos Brutos'!H69/'Datos Brutos'!H$5)</f>
        <v>0.5024697661380747</v>
      </c>
      <c r="I68">
        <f>IF('Datos Brutos'!I69&lt;0,0,'Datos Brutos'!I69/'Datos Brutos'!I$5)</f>
        <v>0.50924880138332151</v>
      </c>
      <c r="J68">
        <f>IF('Datos Brutos'!J69&lt;0,0,'Datos Brutos'!J69/'Datos Brutos'!J$5)</f>
        <v>0.45330748456790121</v>
      </c>
      <c r="K68">
        <f>IF('Datos Brutos'!K69&lt;0,0,'Datos Brutos'!K69/'Datos Brutos'!K$5)</f>
        <v>0</v>
      </c>
      <c r="L68">
        <f>IF('Datos Brutos'!L69&lt;0,0,'Datos Brutos'!L69/'Datos Brutos'!L$5)</f>
        <v>0</v>
      </c>
      <c r="M68">
        <f>IF('Datos Brutos'!M69&lt;0,0,'Datos Brutos'!M69/'Datos Brutos'!M$5)</f>
        <v>0</v>
      </c>
      <c r="N68">
        <f>IF('Datos Brutos'!N69&lt;0,0,'Datos Brutos'!N69/'Datos Brutos'!N$5)</f>
        <v>0</v>
      </c>
      <c r="O68">
        <f>IF('Datos Brutos'!O69&lt;0,0,'Datos Brutos'!O69/'Datos Brutos'!O$5)</f>
        <v>0.43898606439211924</v>
      </c>
      <c r="P68">
        <f>IF('Datos Brutos'!P69&lt;0,0,'Datos Brutos'!P69/'Datos Brutos'!P$5)</f>
        <v>0.45060898919753084</v>
      </c>
      <c r="Q68">
        <f>IF('Datos Brutos'!Q69&lt;0,0,'Datos Brutos'!Q69/'Datos Brutos'!Q$5)</f>
        <v>0.49831599968364437</v>
      </c>
      <c r="R68">
        <f>IF('Datos Brutos'!R69&lt;0,0,'Datos Brutos'!R69/'Datos Brutos'!R$5)</f>
        <v>0.53058198302469128</v>
      </c>
      <c r="S68">
        <f t="shared" si="0"/>
        <v>425.68400000000003</v>
      </c>
    </row>
    <row r="69" spans="1:19">
      <c r="A69">
        <f>YEAR(workdata!A69)</f>
        <v>2024</v>
      </c>
      <c r="B69">
        <v>6</v>
      </c>
      <c r="C69">
        <f>DAY('Datos Brutos'!C70)</f>
        <v>3</v>
      </c>
      <c r="D69" s="3">
        <v>2.6666666666666701</v>
      </c>
      <c r="E69">
        <f>'Datos Brutos'!E70</f>
        <v>766.57500000000005</v>
      </c>
      <c r="F69">
        <f>'Datos Brutos'!F70</f>
        <v>0</v>
      </c>
      <c r="G69">
        <f>'Datos Brutos'!G70</f>
        <v>720.23</v>
      </c>
      <c r="H69">
        <f>IF('Datos Brutos'!H70&lt;0,0,'Datos Brutos'!H70/'Datos Brutos'!H$5)</f>
        <v>0.5866488467083133</v>
      </c>
      <c r="I69">
        <f>IF('Datos Brutos'!I70&lt;0,0,'Datos Brutos'!I70/'Datos Brutos'!I$5)</f>
        <v>0.62896958264560254</v>
      </c>
      <c r="J69">
        <f>IF('Datos Brutos'!J70&lt;0,0,'Datos Brutos'!J70/'Datos Brutos'!J$5)</f>
        <v>0.54232349537037039</v>
      </c>
      <c r="K69">
        <f>IF('Datos Brutos'!K70&lt;0,0,'Datos Brutos'!K70/'Datos Brutos'!K$5)</f>
        <v>0</v>
      </c>
      <c r="L69">
        <f>IF('Datos Brutos'!L70&lt;0,0,'Datos Brutos'!L70/'Datos Brutos'!L$5)</f>
        <v>0</v>
      </c>
      <c r="M69">
        <f>IF('Datos Brutos'!M70&lt;0,0,'Datos Brutos'!M70/'Datos Brutos'!M$5)</f>
        <v>0</v>
      </c>
      <c r="N69">
        <f>IF('Datos Brutos'!N70&lt;0,0,'Datos Brutos'!N70/'Datos Brutos'!N$5)</f>
        <v>0</v>
      </c>
      <c r="O69">
        <f>IF('Datos Brutos'!O70&lt;0,0,'Datos Brutos'!O70/'Datos Brutos'!O$5)</f>
        <v>0.6294954348870736</v>
      </c>
      <c r="P69">
        <f>IF('Datos Brutos'!P70&lt;0,0,'Datos Brutos'!P70/'Datos Brutos'!P$5)</f>
        <v>0.60862943672839509</v>
      </c>
      <c r="Q69">
        <f>IF('Datos Brutos'!Q70&lt;0,0,'Datos Brutos'!Q70/'Datos Brutos'!Q$5)</f>
        <v>0.58121381683011697</v>
      </c>
      <c r="R69">
        <f>IF('Datos Brutos'!R70&lt;0,0,'Datos Brutos'!R70/'Datos Brutos'!R$5)</f>
        <v>0.59344598765432099</v>
      </c>
      <c r="S69">
        <f t="shared" si="0"/>
        <v>495.60166666666669</v>
      </c>
    </row>
    <row r="70" spans="1:19">
      <c r="A70">
        <f>YEAR(workdata!A70)</f>
        <v>2024</v>
      </c>
      <c r="B70">
        <v>6</v>
      </c>
      <c r="C70">
        <f>DAY('Datos Brutos'!C71)</f>
        <v>3</v>
      </c>
      <c r="D70" s="3">
        <v>2.7083333333333299</v>
      </c>
      <c r="E70">
        <f>'Datos Brutos'!E71</f>
        <v>183.16300000000001</v>
      </c>
      <c r="F70">
        <f>'Datos Brutos'!F71</f>
        <v>0</v>
      </c>
      <c r="G70">
        <f>'Datos Brutos'!G71</f>
        <v>272.37400000000002</v>
      </c>
      <c r="H70">
        <f>IF('Datos Brutos'!H71&lt;0,0,'Datos Brutos'!H71/'Datos Brutos'!H$5)</f>
        <v>0.16135371616210156</v>
      </c>
      <c r="I70">
        <f>IF('Datos Brutos'!I71&lt;0,0,'Datos Brutos'!I71/'Datos Brutos'!I$5)</f>
        <v>0.16999901752731275</v>
      </c>
      <c r="J70">
        <f>IF('Datos Brutos'!J71&lt;0,0,'Datos Brutos'!J71/'Datos Brutos'!J$5)</f>
        <v>0.17506172839506173</v>
      </c>
      <c r="K70">
        <f>IF('Datos Brutos'!K71&lt;0,0,'Datos Brutos'!K71/'Datos Brutos'!K$5)</f>
        <v>0</v>
      </c>
      <c r="L70">
        <f>IF('Datos Brutos'!L71&lt;0,0,'Datos Brutos'!L71/'Datos Brutos'!L$5)</f>
        <v>0</v>
      </c>
      <c r="M70">
        <f>IF('Datos Brutos'!M71&lt;0,0,'Datos Brutos'!M71/'Datos Brutos'!M$5)</f>
        <v>0</v>
      </c>
      <c r="N70">
        <f>IF('Datos Brutos'!N71&lt;0,0,'Datos Brutos'!N71/'Datos Brutos'!N$5)</f>
        <v>0</v>
      </c>
      <c r="O70">
        <f>IF('Datos Brutos'!O71&lt;0,0,'Datos Brutos'!O71/'Datos Brutos'!O$5)</f>
        <v>0.20075804901489672</v>
      </c>
      <c r="P70">
        <f>IF('Datos Brutos'!P71&lt;0,0,'Datos Brutos'!P71/'Datos Brutos'!P$5)</f>
        <v>0.23681790123456789</v>
      </c>
      <c r="Q70">
        <f>IF('Datos Brutos'!Q71&lt;0,0,'Datos Brutos'!Q71/'Datos Brutos'!Q$5)</f>
        <v>0.22392142518190447</v>
      </c>
      <c r="R70">
        <f>IF('Datos Brutos'!R71&lt;0,0,'Datos Brutos'!R71/'Datos Brutos'!R$5)</f>
        <v>0.28136265432098767</v>
      </c>
      <c r="S70">
        <f t="shared" ref="S70:S133" si="1">AVERAGE(E70:G70)</f>
        <v>151.84566666666669</v>
      </c>
    </row>
    <row r="71" spans="1:19">
      <c r="A71">
        <f>YEAR(workdata!A71)</f>
        <v>2024</v>
      </c>
      <c r="B71">
        <v>6</v>
      </c>
      <c r="C71">
        <f>DAY('Datos Brutos'!C72)</f>
        <v>3</v>
      </c>
      <c r="D71" s="3">
        <v>2.75</v>
      </c>
      <c r="E71">
        <f>'Datos Brutos'!E72</f>
        <v>201.2</v>
      </c>
      <c r="F71">
        <f>'Datos Brutos'!F72</f>
        <v>0</v>
      </c>
      <c r="G71">
        <f>'Datos Brutos'!G72</f>
        <v>162.63</v>
      </c>
      <c r="H71">
        <f>IF('Datos Brutos'!H72&lt;0,0,'Datos Brutos'!H72/'Datos Brutos'!H$5)</f>
        <v>0.18895903411821241</v>
      </c>
      <c r="I71">
        <f>IF('Datos Brutos'!I72&lt;0,0,'Datos Brutos'!I72/'Datos Brutos'!I$5)</f>
        <v>0.18250216143991196</v>
      </c>
      <c r="J71">
        <f>IF('Datos Brutos'!J72&lt;0,0,'Datos Brutos'!J72/'Datos Brutos'!J$5)</f>
        <v>0.17629282407407409</v>
      </c>
      <c r="K71">
        <f>IF('Datos Brutos'!K72&lt;0,0,'Datos Brutos'!K72/'Datos Brutos'!K$5)</f>
        <v>0</v>
      </c>
      <c r="L71">
        <f>IF('Datos Brutos'!L72&lt;0,0,'Datos Brutos'!L72/'Datos Brutos'!L$5)</f>
        <v>0</v>
      </c>
      <c r="M71">
        <f>IF('Datos Brutos'!M72&lt;0,0,'Datos Brutos'!M72/'Datos Brutos'!M$5)</f>
        <v>0</v>
      </c>
      <c r="N71">
        <f>IF('Datos Brutos'!N72&lt;0,0,'Datos Brutos'!N72/'Datos Brutos'!N$5)</f>
        <v>0</v>
      </c>
      <c r="O71">
        <f>IF('Datos Brutos'!O72&lt;0,0,'Datos Brutos'!O72/'Datos Brutos'!O$5)</f>
        <v>0.1643516738747397</v>
      </c>
      <c r="P71">
        <f>IF('Datos Brutos'!P72&lt;0,0,'Datos Brutos'!P72/'Datos Brutos'!P$5)</f>
        <v>0.16117573302469135</v>
      </c>
      <c r="Q71">
        <f>IF('Datos Brutos'!Q72&lt;0,0,'Datos Brutos'!Q72/'Datos Brutos'!Q$5)</f>
        <v>0.16362286459981018</v>
      </c>
      <c r="R71">
        <f>IF('Datos Brutos'!R72&lt;0,0,'Datos Brutos'!R72/'Datos Brutos'!R$5)</f>
        <v>0.15479475308641977</v>
      </c>
      <c r="S71">
        <f t="shared" si="1"/>
        <v>121.27666666666666</v>
      </c>
    </row>
    <row r="72" spans="1:19">
      <c r="A72">
        <f>YEAR(workdata!A72)</f>
        <v>2024</v>
      </c>
      <c r="B72">
        <v>6</v>
      </c>
      <c r="C72">
        <f>DAY('Datos Brutos'!C73)</f>
        <v>3</v>
      </c>
      <c r="D72" s="3">
        <v>2.7916666666666701</v>
      </c>
      <c r="E72">
        <f>'Datos Brutos'!E73</f>
        <v>185.09700000000001</v>
      </c>
      <c r="F72">
        <f>'Datos Brutos'!F73</f>
        <v>0</v>
      </c>
      <c r="G72">
        <f>'Datos Brutos'!G73</f>
        <v>169.636</v>
      </c>
      <c r="H72">
        <f>IF('Datos Brutos'!H73&lt;0,0,'Datos Brutos'!H73/'Datos Brutos'!H$5)</f>
        <v>0.16633369373698542</v>
      </c>
      <c r="I72">
        <f>IF('Datos Brutos'!I73&lt;0,0,'Datos Brutos'!I73/'Datos Brutos'!I$5)</f>
        <v>0.16697869999214024</v>
      </c>
      <c r="J72">
        <f>IF('Datos Brutos'!J73&lt;0,0,'Datos Brutos'!J73/'Datos Brutos'!J$5)</f>
        <v>0.15488368055555557</v>
      </c>
      <c r="K72">
        <f>IF('Datos Brutos'!K73&lt;0,0,'Datos Brutos'!K73/'Datos Brutos'!K$5)</f>
        <v>0</v>
      </c>
      <c r="L72">
        <f>IF('Datos Brutos'!L73&lt;0,0,'Datos Brutos'!L73/'Datos Brutos'!L$5)</f>
        <v>0</v>
      </c>
      <c r="M72">
        <f>IF('Datos Brutos'!M73&lt;0,0,'Datos Brutos'!M73/'Datos Brutos'!M$5)</f>
        <v>0</v>
      </c>
      <c r="N72">
        <f>IF('Datos Brutos'!N73&lt;0,0,'Datos Brutos'!N73/'Datos Brutos'!N$5)</f>
        <v>0</v>
      </c>
      <c r="O72">
        <f>IF('Datos Brutos'!O73&lt;0,0,'Datos Brutos'!O73/'Datos Brutos'!O$5)</f>
        <v>0.14475893000160181</v>
      </c>
      <c r="P72">
        <f>IF('Datos Brutos'!P73&lt;0,0,'Datos Brutos'!P73/'Datos Brutos'!P$5)</f>
        <v>0.14218692129629629</v>
      </c>
      <c r="Q72">
        <f>IF('Datos Brutos'!Q73&lt;0,0,'Datos Brutos'!Q73/'Datos Brutos'!Q$5)</f>
        <v>0.15967237424865546</v>
      </c>
      <c r="R72">
        <f>IF('Datos Brutos'!R73&lt;0,0,'Datos Brutos'!R73/'Datos Brutos'!R$5)</f>
        <v>0.14667592592592593</v>
      </c>
      <c r="S72">
        <f t="shared" si="1"/>
        <v>118.24433333333333</v>
      </c>
    </row>
    <row r="73" spans="1:19">
      <c r="A73">
        <f>YEAR(workdata!A73)</f>
        <v>2024</v>
      </c>
      <c r="B73">
        <v>6</v>
      </c>
      <c r="C73">
        <f>DAY('Datos Brutos'!C74)</f>
        <v>3</v>
      </c>
      <c r="D73" s="3">
        <v>2.8333333333333299</v>
      </c>
      <c r="E73">
        <f>'Datos Brutos'!E74</f>
        <v>119.021</v>
      </c>
      <c r="F73">
        <f>'Datos Brutos'!F74</f>
        <v>0</v>
      </c>
      <c r="G73">
        <f>'Datos Brutos'!G74</f>
        <v>99.924000000000007</v>
      </c>
      <c r="H73">
        <f>IF('Datos Brutos'!H74&lt;0,0,'Datos Brutos'!H74/'Datos Brutos'!H$5)</f>
        <v>0.10096207752683006</v>
      </c>
      <c r="I73">
        <f>IF('Datos Brutos'!I74&lt;0,0,'Datos Brutos'!I74/'Datos Brutos'!I$5)</f>
        <v>9.807022714768529E-2</v>
      </c>
      <c r="J73">
        <f>IF('Datos Brutos'!J74&lt;0,0,'Datos Brutos'!J74/'Datos Brutos'!J$5)</f>
        <v>9.1338734567901231E-2</v>
      </c>
      <c r="K73">
        <f>IF('Datos Brutos'!K74&lt;0,0,'Datos Brutos'!K74/'Datos Brutos'!K$5)</f>
        <v>0</v>
      </c>
      <c r="L73">
        <f>IF('Datos Brutos'!L74&lt;0,0,'Datos Brutos'!L74/'Datos Brutos'!L$5)</f>
        <v>0</v>
      </c>
      <c r="M73">
        <f>IF('Datos Brutos'!M74&lt;0,0,'Datos Brutos'!M74/'Datos Brutos'!M$5)</f>
        <v>0</v>
      </c>
      <c r="N73">
        <f>IF('Datos Brutos'!N74&lt;0,0,'Datos Brutos'!N74/'Datos Brutos'!N$5)</f>
        <v>0</v>
      </c>
      <c r="O73">
        <f>IF('Datos Brutos'!O74&lt;0,0,'Datos Brutos'!O74/'Datos Brutos'!O$5)</f>
        <v>8.6545931443216415E-2</v>
      </c>
      <c r="P73">
        <f>IF('Datos Brutos'!P74&lt;0,0,'Datos Brutos'!P74/'Datos Brutos'!P$5)</f>
        <v>8.584008487654321E-2</v>
      </c>
      <c r="Q73">
        <f>IF('Datos Brutos'!Q74&lt;0,0,'Datos Brutos'!Q74/'Datos Brutos'!Q$5)</f>
        <v>8.7614283454602968E-2</v>
      </c>
      <c r="R73">
        <f>IF('Datos Brutos'!R74&lt;0,0,'Datos Brutos'!R74/'Datos Brutos'!R$5)</f>
        <v>8.6889274691358029E-2</v>
      </c>
      <c r="S73">
        <f t="shared" si="1"/>
        <v>72.981666666666669</v>
      </c>
    </row>
    <row r="74" spans="1:19">
      <c r="A74">
        <f>YEAR(workdata!A74)</f>
        <v>2024</v>
      </c>
      <c r="B74">
        <v>6</v>
      </c>
      <c r="C74">
        <f>DAY('Datos Brutos'!C75)</f>
        <v>3</v>
      </c>
      <c r="D74" s="3">
        <v>2.875</v>
      </c>
      <c r="E74">
        <f>'Datos Brutos'!E75</f>
        <v>20.704000000000001</v>
      </c>
      <c r="F74">
        <f>'Datos Brutos'!F75</f>
        <v>0</v>
      </c>
      <c r="G74">
        <f>'Datos Brutos'!G75</f>
        <v>20.332999999999998</v>
      </c>
      <c r="H74">
        <f>IF('Datos Brutos'!H75&lt;0,0,'Datos Brutos'!H75/'Datos Brutos'!H$5)</f>
        <v>1.401009130225853E-2</v>
      </c>
      <c r="I74">
        <f>IF('Datos Brutos'!I75&lt;0,0,'Datos Brutos'!I75/'Datos Brutos'!I$5)</f>
        <v>1.3585828813958974E-2</v>
      </c>
      <c r="J74">
        <f>IF('Datos Brutos'!J75&lt;0,0,'Datos Brutos'!J75/'Datos Brutos'!J$5)</f>
        <v>1.3023919753086421E-2</v>
      </c>
      <c r="K74">
        <f>IF('Datos Brutos'!K75&lt;0,0,'Datos Brutos'!K75/'Datos Brutos'!K$5)</f>
        <v>0</v>
      </c>
      <c r="L74">
        <f>IF('Datos Brutos'!L75&lt;0,0,'Datos Brutos'!L75/'Datos Brutos'!L$5)</f>
        <v>0</v>
      </c>
      <c r="M74">
        <f>IF('Datos Brutos'!M75&lt;0,0,'Datos Brutos'!M75/'Datos Brutos'!M$5)</f>
        <v>0</v>
      </c>
      <c r="N74">
        <f>IF('Datos Brutos'!N75&lt;0,0,'Datos Brutos'!N75/'Datos Brutos'!N$5)</f>
        <v>0</v>
      </c>
      <c r="O74">
        <f>IF('Datos Brutos'!O75&lt;0,0,'Datos Brutos'!O75/'Datos Brutos'!O$5)</f>
        <v>1.2880826525708794E-2</v>
      </c>
      <c r="P74">
        <f>IF('Datos Brutos'!P75&lt;0,0,'Datos Brutos'!P75/'Datos Brutos'!P$5)</f>
        <v>1.2945023148148148E-2</v>
      </c>
      <c r="Q74">
        <f>IF('Datos Brutos'!Q75&lt;0,0,'Datos Brutos'!Q75/'Datos Brutos'!Q$5)</f>
        <v>1.3341505852578296E-2</v>
      </c>
      <c r="R74">
        <f>IF('Datos Brutos'!R75&lt;0,0,'Datos Brutos'!R75/'Datos Brutos'!R$5)</f>
        <v>1.3162229938271605E-2</v>
      </c>
      <c r="S74">
        <f t="shared" si="1"/>
        <v>13.679</v>
      </c>
    </row>
    <row r="75" spans="1:19">
      <c r="A75">
        <f>YEAR(workdata!A75)</f>
        <v>2024</v>
      </c>
      <c r="B75">
        <v>6</v>
      </c>
      <c r="C75">
        <f>DAY('Datos Brutos'!C76)</f>
        <v>3</v>
      </c>
      <c r="D75" s="3">
        <v>2.9166666666666701</v>
      </c>
      <c r="E75">
        <f>'Datos Brutos'!E76</f>
        <v>-0.127</v>
      </c>
      <c r="F75">
        <f>'Datos Brutos'!F76</f>
        <v>0</v>
      </c>
      <c r="G75">
        <f>'Datos Brutos'!G76</f>
        <v>-0.115</v>
      </c>
      <c r="H75">
        <f>IF('Datos Brutos'!H76&lt;0,0,'Datos Brutos'!H76/'Datos Brutos'!H$5)</f>
        <v>0</v>
      </c>
      <c r="I75">
        <f>IF('Datos Brutos'!I76&lt;0,0,'Datos Brutos'!I76/'Datos Brutos'!I$5)</f>
        <v>0</v>
      </c>
      <c r="J75">
        <f>IF('Datos Brutos'!J76&lt;0,0,'Datos Brutos'!J76/'Datos Brutos'!J$5)</f>
        <v>0</v>
      </c>
      <c r="K75">
        <f>IF('Datos Brutos'!K76&lt;0,0,'Datos Brutos'!K76/'Datos Brutos'!K$5)</f>
        <v>0</v>
      </c>
      <c r="L75">
        <f>IF('Datos Brutos'!L76&lt;0,0,'Datos Brutos'!L76/'Datos Brutos'!L$5)</f>
        <v>0</v>
      </c>
      <c r="M75">
        <f>IF('Datos Brutos'!M76&lt;0,0,'Datos Brutos'!M76/'Datos Brutos'!M$5)</f>
        <v>0</v>
      </c>
      <c r="N75">
        <f>IF('Datos Brutos'!N76&lt;0,0,'Datos Brutos'!N76/'Datos Brutos'!N$5)</f>
        <v>0</v>
      </c>
      <c r="O75">
        <f>IF('Datos Brutos'!O76&lt;0,0,'Datos Brutos'!O76/'Datos Brutos'!O$5)</f>
        <v>0</v>
      </c>
      <c r="P75">
        <f>IF('Datos Brutos'!P76&lt;0,0,'Datos Brutos'!P76/'Datos Brutos'!P$5)</f>
        <v>0</v>
      </c>
      <c r="Q75">
        <f>IF('Datos Brutos'!Q76&lt;0,0,'Datos Brutos'!Q76/'Datos Brutos'!Q$5)</f>
        <v>0</v>
      </c>
      <c r="R75">
        <f>IF('Datos Brutos'!R76&lt;0,0,'Datos Brutos'!R76/'Datos Brutos'!R$5)</f>
        <v>0</v>
      </c>
      <c r="S75">
        <f t="shared" si="1"/>
        <v>-8.0666666666666664E-2</v>
      </c>
    </row>
    <row r="76" spans="1:19">
      <c r="A76">
        <f>YEAR(workdata!A76)</f>
        <v>2024</v>
      </c>
      <c r="B76">
        <v>6</v>
      </c>
      <c r="C76">
        <f>DAY('Datos Brutos'!C77)</f>
        <v>3</v>
      </c>
      <c r="D76" s="3">
        <v>2.9583333333333299</v>
      </c>
      <c r="E76">
        <f>'Datos Brutos'!E77</f>
        <v>-0.17299999999999999</v>
      </c>
      <c r="F76">
        <f>'Datos Brutos'!F77</f>
        <v>0</v>
      </c>
      <c r="G76">
        <f>'Datos Brutos'!G77</f>
        <v>-0.109</v>
      </c>
      <c r="H76">
        <f>IF('Datos Brutos'!H77&lt;0,0,'Datos Brutos'!H77/'Datos Brutos'!H$5)</f>
        <v>0</v>
      </c>
      <c r="I76">
        <f>IF('Datos Brutos'!I77&lt;0,0,'Datos Brutos'!I77/'Datos Brutos'!I$5)</f>
        <v>0</v>
      </c>
      <c r="J76">
        <f>IF('Datos Brutos'!J77&lt;0,0,'Datos Brutos'!J77/'Datos Brutos'!J$5)</f>
        <v>0</v>
      </c>
      <c r="K76">
        <f>IF('Datos Brutos'!K77&lt;0,0,'Datos Brutos'!K77/'Datos Brutos'!K$5)</f>
        <v>0</v>
      </c>
      <c r="L76">
        <f>IF('Datos Brutos'!L77&lt;0,0,'Datos Brutos'!L77/'Datos Brutos'!L$5)</f>
        <v>0</v>
      </c>
      <c r="M76">
        <f>IF('Datos Brutos'!M77&lt;0,0,'Datos Brutos'!M77/'Datos Brutos'!M$5)</f>
        <v>0</v>
      </c>
      <c r="N76">
        <f>IF('Datos Brutos'!N77&lt;0,0,'Datos Brutos'!N77/'Datos Brutos'!N$5)</f>
        <v>0</v>
      </c>
      <c r="O76">
        <f>IF('Datos Brutos'!O77&lt;0,0,'Datos Brutos'!O77/'Datos Brutos'!O$5)</f>
        <v>0</v>
      </c>
      <c r="P76">
        <f>IF('Datos Brutos'!P77&lt;0,0,'Datos Brutos'!P77/'Datos Brutos'!P$5)</f>
        <v>0</v>
      </c>
      <c r="Q76">
        <f>IF('Datos Brutos'!Q77&lt;0,0,'Datos Brutos'!Q77/'Datos Brutos'!Q$5)</f>
        <v>0</v>
      </c>
      <c r="R76">
        <f>IF('Datos Brutos'!R77&lt;0,0,'Datos Brutos'!R77/'Datos Brutos'!R$5)</f>
        <v>0</v>
      </c>
      <c r="S76">
        <f t="shared" si="1"/>
        <v>-9.3999999999999986E-2</v>
      </c>
    </row>
    <row r="77" spans="1:19">
      <c r="A77">
        <f>YEAR(workdata!A77)</f>
        <v>2024</v>
      </c>
      <c r="B77">
        <v>6</v>
      </c>
      <c r="C77">
        <f>DAY('Datos Brutos'!C78)</f>
        <v>4</v>
      </c>
      <c r="D77" s="3">
        <v>3</v>
      </c>
      <c r="E77">
        <f>'Datos Brutos'!E78</f>
        <v>-0.23799999999999999</v>
      </c>
      <c r="F77">
        <f>'Datos Brutos'!F78</f>
        <v>0</v>
      </c>
      <c r="G77">
        <f>'Datos Brutos'!G78</f>
        <v>-0.30599999999999999</v>
      </c>
      <c r="H77">
        <f>IF('Datos Brutos'!H78&lt;0,0,'Datos Brutos'!H78/'Datos Brutos'!H$5)</f>
        <v>0</v>
      </c>
      <c r="I77">
        <f>IF('Datos Brutos'!I78&lt;0,0,'Datos Brutos'!I78/'Datos Brutos'!I$5)</f>
        <v>0</v>
      </c>
      <c r="J77">
        <f>IF('Datos Brutos'!J78&lt;0,0,'Datos Brutos'!J78/'Datos Brutos'!J$5)</f>
        <v>0</v>
      </c>
      <c r="K77">
        <f>IF('Datos Brutos'!K78&lt;0,0,'Datos Brutos'!K78/'Datos Brutos'!K$5)</f>
        <v>0</v>
      </c>
      <c r="L77">
        <f>IF('Datos Brutos'!L78&lt;0,0,'Datos Brutos'!L78/'Datos Brutos'!L$5)</f>
        <v>0</v>
      </c>
      <c r="M77">
        <f>IF('Datos Brutos'!M78&lt;0,0,'Datos Brutos'!M78/'Datos Brutos'!M$5)</f>
        <v>0</v>
      </c>
      <c r="N77">
        <f>IF('Datos Brutos'!N78&lt;0,0,'Datos Brutos'!N78/'Datos Brutos'!N$5)</f>
        <v>0</v>
      </c>
      <c r="O77">
        <f>IF('Datos Brutos'!O78&lt;0,0,'Datos Brutos'!O78/'Datos Brutos'!O$5)</f>
        <v>0</v>
      </c>
      <c r="P77">
        <f>IF('Datos Brutos'!P78&lt;0,0,'Datos Brutos'!P78/'Datos Brutos'!P$5)</f>
        <v>0</v>
      </c>
      <c r="Q77">
        <f>IF('Datos Brutos'!Q78&lt;0,0,'Datos Brutos'!Q78/'Datos Brutos'!Q$5)</f>
        <v>0</v>
      </c>
      <c r="R77">
        <f>IF('Datos Brutos'!R78&lt;0,0,'Datos Brutos'!R78/'Datos Brutos'!R$5)</f>
        <v>0</v>
      </c>
      <c r="S77">
        <f t="shared" si="1"/>
        <v>-0.18133333333333335</v>
      </c>
    </row>
    <row r="78" spans="1:19">
      <c r="A78">
        <f>YEAR(workdata!A78)</f>
        <v>2024</v>
      </c>
      <c r="B78">
        <v>6</v>
      </c>
      <c r="C78">
        <f>DAY('Datos Brutos'!C79)</f>
        <v>4</v>
      </c>
      <c r="D78" s="3">
        <v>3.0416666666666701</v>
      </c>
      <c r="E78">
        <f>'Datos Brutos'!E79</f>
        <v>-0.22500000000000001</v>
      </c>
      <c r="F78">
        <f>'Datos Brutos'!F79</f>
        <v>0</v>
      </c>
      <c r="G78">
        <f>'Datos Brutos'!G79</f>
        <v>-0.23100000000000001</v>
      </c>
      <c r="H78">
        <f>IF('Datos Brutos'!H79&lt;0,0,'Datos Brutos'!H79/'Datos Brutos'!H$5)</f>
        <v>0</v>
      </c>
      <c r="I78">
        <f>IF('Datos Brutos'!I79&lt;0,0,'Datos Brutos'!I79/'Datos Brutos'!I$5)</f>
        <v>0</v>
      </c>
      <c r="J78">
        <f>IF('Datos Brutos'!J79&lt;0,0,'Datos Brutos'!J79/'Datos Brutos'!J$5)</f>
        <v>0</v>
      </c>
      <c r="K78">
        <f>IF('Datos Brutos'!K79&lt;0,0,'Datos Brutos'!K79/'Datos Brutos'!K$5)</f>
        <v>0</v>
      </c>
      <c r="L78">
        <f>IF('Datos Brutos'!L79&lt;0,0,'Datos Brutos'!L79/'Datos Brutos'!L$5)</f>
        <v>0</v>
      </c>
      <c r="M78">
        <f>IF('Datos Brutos'!M79&lt;0,0,'Datos Brutos'!M79/'Datos Brutos'!M$5)</f>
        <v>0</v>
      </c>
      <c r="N78">
        <f>IF('Datos Brutos'!N79&lt;0,0,'Datos Brutos'!N79/'Datos Brutos'!N$5)</f>
        <v>0</v>
      </c>
      <c r="O78">
        <f>IF('Datos Brutos'!O79&lt;0,0,'Datos Brutos'!O79/'Datos Brutos'!O$5)</f>
        <v>0</v>
      </c>
      <c r="P78">
        <f>IF('Datos Brutos'!P79&lt;0,0,'Datos Brutos'!P79/'Datos Brutos'!P$5)</f>
        <v>0</v>
      </c>
      <c r="Q78">
        <f>IF('Datos Brutos'!Q79&lt;0,0,'Datos Brutos'!Q79/'Datos Brutos'!Q$5)</f>
        <v>0</v>
      </c>
      <c r="R78">
        <f>IF('Datos Brutos'!R79&lt;0,0,'Datos Brutos'!R79/'Datos Brutos'!R$5)</f>
        <v>0</v>
      </c>
      <c r="S78">
        <f t="shared" si="1"/>
        <v>-0.152</v>
      </c>
    </row>
    <row r="79" spans="1:19">
      <c r="A79">
        <f>YEAR(workdata!A79)</f>
        <v>2024</v>
      </c>
      <c r="B79">
        <v>6</v>
      </c>
      <c r="C79">
        <f>DAY('Datos Brutos'!C80)</f>
        <v>4</v>
      </c>
      <c r="D79" s="3">
        <v>3.0833333333333299</v>
      </c>
      <c r="E79">
        <f>'Datos Brutos'!E80</f>
        <v>-6.6000000000000003E-2</v>
      </c>
      <c r="F79">
        <f>'Datos Brutos'!F80</f>
        <v>0</v>
      </c>
      <c r="G79">
        <f>'Datos Brutos'!G80</f>
        <v>-0.112</v>
      </c>
      <c r="H79">
        <f>IF('Datos Brutos'!H80&lt;0,0,'Datos Brutos'!H80/'Datos Brutos'!H$5)</f>
        <v>0</v>
      </c>
      <c r="I79">
        <f>IF('Datos Brutos'!I80&lt;0,0,'Datos Brutos'!I80/'Datos Brutos'!I$5)</f>
        <v>0</v>
      </c>
      <c r="J79">
        <f>IF('Datos Brutos'!J80&lt;0,0,'Datos Brutos'!J80/'Datos Brutos'!J$5)</f>
        <v>0</v>
      </c>
      <c r="K79">
        <f>IF('Datos Brutos'!K80&lt;0,0,'Datos Brutos'!K80/'Datos Brutos'!K$5)</f>
        <v>0</v>
      </c>
      <c r="L79">
        <f>IF('Datos Brutos'!L80&lt;0,0,'Datos Brutos'!L80/'Datos Brutos'!L$5)</f>
        <v>0</v>
      </c>
      <c r="M79">
        <f>IF('Datos Brutos'!M80&lt;0,0,'Datos Brutos'!M80/'Datos Brutos'!M$5)</f>
        <v>0</v>
      </c>
      <c r="N79">
        <f>IF('Datos Brutos'!N80&lt;0,0,'Datos Brutos'!N80/'Datos Brutos'!N$5)</f>
        <v>0</v>
      </c>
      <c r="O79">
        <f>IF('Datos Brutos'!O80&lt;0,0,'Datos Brutos'!O80/'Datos Brutos'!O$5)</f>
        <v>0</v>
      </c>
      <c r="P79">
        <f>IF('Datos Brutos'!P80&lt;0,0,'Datos Brutos'!P80/'Datos Brutos'!P$5)</f>
        <v>0</v>
      </c>
      <c r="Q79">
        <f>IF('Datos Brutos'!Q80&lt;0,0,'Datos Brutos'!Q80/'Datos Brutos'!Q$5)</f>
        <v>0</v>
      </c>
      <c r="R79">
        <f>IF('Datos Brutos'!R80&lt;0,0,'Datos Brutos'!R80/'Datos Brutos'!R$5)</f>
        <v>0</v>
      </c>
      <c r="S79">
        <f t="shared" si="1"/>
        <v>-5.9333333333333328E-2</v>
      </c>
    </row>
    <row r="80" spans="1:19">
      <c r="A80">
        <f>YEAR(workdata!A80)</f>
        <v>2024</v>
      </c>
      <c r="B80">
        <v>6</v>
      </c>
      <c r="C80">
        <f>DAY('Datos Brutos'!C81)</f>
        <v>4</v>
      </c>
      <c r="D80" s="3">
        <v>3.125</v>
      </c>
      <c r="E80">
        <f>'Datos Brutos'!E81</f>
        <v>-0.14399999999999999</v>
      </c>
      <c r="F80">
        <f>'Datos Brutos'!F81</f>
        <v>0</v>
      </c>
      <c r="G80">
        <f>'Datos Brutos'!G81</f>
        <v>-0.114</v>
      </c>
      <c r="H80">
        <f>IF('Datos Brutos'!H81&lt;0,0,'Datos Brutos'!H81/'Datos Brutos'!H$5)</f>
        <v>0</v>
      </c>
      <c r="I80">
        <f>IF('Datos Brutos'!I81&lt;0,0,'Datos Brutos'!I81/'Datos Brutos'!I$5)</f>
        <v>0</v>
      </c>
      <c r="J80">
        <f>IF('Datos Brutos'!J81&lt;0,0,'Datos Brutos'!J81/'Datos Brutos'!J$5)</f>
        <v>0</v>
      </c>
      <c r="K80">
        <f>IF('Datos Brutos'!K81&lt;0,0,'Datos Brutos'!K81/'Datos Brutos'!K$5)</f>
        <v>0</v>
      </c>
      <c r="L80">
        <f>IF('Datos Brutos'!L81&lt;0,0,'Datos Brutos'!L81/'Datos Brutos'!L$5)</f>
        <v>0</v>
      </c>
      <c r="M80">
        <f>IF('Datos Brutos'!M81&lt;0,0,'Datos Brutos'!M81/'Datos Brutos'!M$5)</f>
        <v>0</v>
      </c>
      <c r="N80">
        <f>IF('Datos Brutos'!N81&lt;0,0,'Datos Brutos'!N81/'Datos Brutos'!N$5)</f>
        <v>0</v>
      </c>
      <c r="O80">
        <f>IF('Datos Brutos'!O81&lt;0,0,'Datos Brutos'!O81/'Datos Brutos'!O$5)</f>
        <v>0</v>
      </c>
      <c r="P80">
        <f>IF('Datos Brutos'!P81&lt;0,0,'Datos Brutos'!P81/'Datos Brutos'!P$5)</f>
        <v>0</v>
      </c>
      <c r="Q80">
        <f>IF('Datos Brutos'!Q81&lt;0,0,'Datos Brutos'!Q81/'Datos Brutos'!Q$5)</f>
        <v>0</v>
      </c>
      <c r="R80">
        <f>IF('Datos Brutos'!R81&lt;0,0,'Datos Brutos'!R81/'Datos Brutos'!R$5)</f>
        <v>0</v>
      </c>
      <c r="S80">
        <f t="shared" si="1"/>
        <v>-8.6000000000000007E-2</v>
      </c>
    </row>
    <row r="81" spans="1:19">
      <c r="A81">
        <f>YEAR(workdata!A81)</f>
        <v>2024</v>
      </c>
      <c r="B81">
        <v>6</v>
      </c>
      <c r="C81">
        <f>DAY('Datos Brutos'!C82)</f>
        <v>4</v>
      </c>
      <c r="D81" s="3">
        <v>3.1666666666666701</v>
      </c>
      <c r="E81">
        <f>'Datos Brutos'!E82</f>
        <v>-0.14399999999999999</v>
      </c>
      <c r="F81">
        <f>'Datos Brutos'!F82</f>
        <v>0</v>
      </c>
      <c r="G81">
        <f>'Datos Brutos'!G82</f>
        <v>-4.2000000000000003E-2</v>
      </c>
      <c r="H81">
        <f>IF('Datos Brutos'!H82&lt;0,0,'Datos Brutos'!H82/'Datos Brutos'!H$5)</f>
        <v>0</v>
      </c>
      <c r="I81">
        <f>IF('Datos Brutos'!I82&lt;0,0,'Datos Brutos'!I82/'Datos Brutos'!I$5)</f>
        <v>0</v>
      </c>
      <c r="J81">
        <f>IF('Datos Brutos'!J82&lt;0,0,'Datos Brutos'!J82/'Datos Brutos'!J$5)</f>
        <v>0</v>
      </c>
      <c r="K81">
        <f>IF('Datos Brutos'!K82&lt;0,0,'Datos Brutos'!K82/'Datos Brutos'!K$5)</f>
        <v>0</v>
      </c>
      <c r="L81">
        <f>IF('Datos Brutos'!L82&lt;0,0,'Datos Brutos'!L82/'Datos Brutos'!L$5)</f>
        <v>0</v>
      </c>
      <c r="M81">
        <f>IF('Datos Brutos'!M82&lt;0,0,'Datos Brutos'!M82/'Datos Brutos'!M$5)</f>
        <v>0</v>
      </c>
      <c r="N81">
        <f>IF('Datos Brutos'!N82&lt;0,0,'Datos Brutos'!N82/'Datos Brutos'!N$5)</f>
        <v>0</v>
      </c>
      <c r="O81">
        <f>IF('Datos Brutos'!O82&lt;0,0,'Datos Brutos'!O82/'Datos Brutos'!O$5)</f>
        <v>0</v>
      </c>
      <c r="P81">
        <f>IF('Datos Brutos'!P82&lt;0,0,'Datos Brutos'!P82/'Datos Brutos'!P$5)</f>
        <v>0</v>
      </c>
      <c r="Q81">
        <f>IF('Datos Brutos'!Q82&lt;0,0,'Datos Brutos'!Q82/'Datos Brutos'!Q$5)</f>
        <v>0</v>
      </c>
      <c r="R81">
        <f>IF('Datos Brutos'!R82&lt;0,0,'Datos Brutos'!R82/'Datos Brutos'!R$5)</f>
        <v>0</v>
      </c>
      <c r="S81">
        <f t="shared" si="1"/>
        <v>-6.2E-2</v>
      </c>
    </row>
    <row r="82" spans="1:19">
      <c r="A82">
        <f>YEAR(workdata!A82)</f>
        <v>2024</v>
      </c>
      <c r="B82">
        <v>6</v>
      </c>
      <c r="C82">
        <f>DAY('Datos Brutos'!C83)</f>
        <v>4</v>
      </c>
      <c r="D82" s="3">
        <v>3.2083333333333299</v>
      </c>
      <c r="E82">
        <f>'Datos Brutos'!E83</f>
        <v>-0.216</v>
      </c>
      <c r="F82">
        <f>'Datos Brutos'!F83</f>
        <v>0</v>
      </c>
      <c r="G82">
        <f>'Datos Brutos'!G83</f>
        <v>-0.26800000000000002</v>
      </c>
      <c r="H82">
        <f>IF('Datos Brutos'!H83&lt;0,0,'Datos Brutos'!H83/'Datos Brutos'!H$5)</f>
        <v>0</v>
      </c>
      <c r="I82">
        <f>IF('Datos Brutos'!I83&lt;0,0,'Datos Brutos'!I83/'Datos Brutos'!I$5)</f>
        <v>0</v>
      </c>
      <c r="J82">
        <f>IF('Datos Brutos'!J83&lt;0,0,'Datos Brutos'!J83/'Datos Brutos'!J$5)</f>
        <v>0</v>
      </c>
      <c r="K82">
        <f>IF('Datos Brutos'!K83&lt;0,0,'Datos Brutos'!K83/'Datos Brutos'!K$5)</f>
        <v>0</v>
      </c>
      <c r="L82">
        <f>IF('Datos Brutos'!L83&lt;0,0,'Datos Brutos'!L83/'Datos Brutos'!L$5)</f>
        <v>0</v>
      </c>
      <c r="M82">
        <f>IF('Datos Brutos'!M83&lt;0,0,'Datos Brutos'!M83/'Datos Brutos'!M$5)</f>
        <v>0</v>
      </c>
      <c r="N82">
        <f>IF('Datos Brutos'!N83&lt;0,0,'Datos Brutos'!N83/'Datos Brutos'!N$5)</f>
        <v>0</v>
      </c>
      <c r="O82">
        <f>IF('Datos Brutos'!O83&lt;0,0,'Datos Brutos'!O83/'Datos Brutos'!O$5)</f>
        <v>0</v>
      </c>
      <c r="P82">
        <f>IF('Datos Brutos'!P83&lt;0,0,'Datos Brutos'!P83/'Datos Brutos'!P$5)</f>
        <v>0</v>
      </c>
      <c r="Q82">
        <f>IF('Datos Brutos'!Q83&lt;0,0,'Datos Brutos'!Q83/'Datos Brutos'!Q$5)</f>
        <v>0</v>
      </c>
      <c r="R82">
        <f>IF('Datos Brutos'!R83&lt;0,0,'Datos Brutos'!R83/'Datos Brutos'!R$5)</f>
        <v>0</v>
      </c>
      <c r="S82">
        <f t="shared" si="1"/>
        <v>-0.16133333333333333</v>
      </c>
    </row>
    <row r="83" spans="1:19">
      <c r="A83">
        <f>YEAR(workdata!A83)</f>
        <v>2024</v>
      </c>
      <c r="B83">
        <v>6</v>
      </c>
      <c r="C83">
        <f>DAY('Datos Brutos'!C84)</f>
        <v>4</v>
      </c>
      <c r="D83" s="3">
        <v>3.25</v>
      </c>
      <c r="E83">
        <f>'Datos Brutos'!E84</f>
        <v>0.67100000000000004</v>
      </c>
      <c r="F83">
        <f>'Datos Brutos'!F84</f>
        <v>0</v>
      </c>
      <c r="G83">
        <f>'Datos Brutos'!G84</f>
        <v>0.49199999999999999</v>
      </c>
      <c r="H83">
        <f>IF('Datos Brutos'!H84&lt;0,0,'Datos Brutos'!H84/'Datos Brutos'!H$5)</f>
        <v>0</v>
      </c>
      <c r="I83">
        <f>IF('Datos Brutos'!I84&lt;0,0,'Datos Brutos'!I84/'Datos Brutos'!I$5)</f>
        <v>0</v>
      </c>
      <c r="J83">
        <f>IF('Datos Brutos'!J84&lt;0,0,'Datos Brutos'!J84/'Datos Brutos'!J$5)</f>
        <v>0</v>
      </c>
      <c r="K83">
        <f>IF('Datos Brutos'!K84&lt;0,0,'Datos Brutos'!K84/'Datos Brutos'!K$5)</f>
        <v>0</v>
      </c>
      <c r="L83">
        <f>IF('Datos Brutos'!L84&lt;0,0,'Datos Brutos'!L84/'Datos Brutos'!L$5)</f>
        <v>0</v>
      </c>
      <c r="M83">
        <f>IF('Datos Brutos'!M84&lt;0,0,'Datos Brutos'!M84/'Datos Brutos'!M$5)</f>
        <v>0</v>
      </c>
      <c r="N83">
        <f>IF('Datos Brutos'!N84&lt;0,0,'Datos Brutos'!N84/'Datos Brutos'!N$5)</f>
        <v>0</v>
      </c>
      <c r="O83">
        <f>IF('Datos Brutos'!O84&lt;0,0,'Datos Brutos'!O84/'Datos Brutos'!O$5)</f>
        <v>0</v>
      </c>
      <c r="P83">
        <f>IF('Datos Brutos'!P84&lt;0,0,'Datos Brutos'!P84/'Datos Brutos'!P$5)</f>
        <v>0</v>
      </c>
      <c r="Q83">
        <f>IF('Datos Brutos'!Q84&lt;0,0,'Datos Brutos'!Q84/'Datos Brutos'!Q$5)</f>
        <v>0</v>
      </c>
      <c r="R83">
        <f>IF('Datos Brutos'!R84&lt;0,0,'Datos Brutos'!R84/'Datos Brutos'!R$5)</f>
        <v>0</v>
      </c>
      <c r="S83">
        <f t="shared" si="1"/>
        <v>0.38766666666666666</v>
      </c>
    </row>
    <row r="84" spans="1:19">
      <c r="A84">
        <f>YEAR(workdata!A84)</f>
        <v>2024</v>
      </c>
      <c r="B84">
        <v>6</v>
      </c>
      <c r="C84">
        <f>DAY('Datos Brutos'!C85)</f>
        <v>4</v>
      </c>
      <c r="D84" s="3">
        <v>3.2916666666666701</v>
      </c>
      <c r="E84">
        <f>'Datos Brutos'!E85</f>
        <v>61.378999999999998</v>
      </c>
      <c r="F84">
        <f>'Datos Brutos'!F85</f>
        <v>0</v>
      </c>
      <c r="G84">
        <f>'Datos Brutos'!G85</f>
        <v>59.899000000000001</v>
      </c>
      <c r="H84">
        <f>IF('Datos Brutos'!H85&lt;0,0,'Datos Brutos'!H85/'Datos Brutos'!H$5)</f>
        <v>5.1305061669069361E-2</v>
      </c>
      <c r="I84">
        <f>IF('Datos Brutos'!I85&lt;0,0,'Datos Brutos'!I85/'Datos Brutos'!I$5)</f>
        <v>4.5785192171657628E-2</v>
      </c>
      <c r="J84">
        <f>IF('Datos Brutos'!J85&lt;0,0,'Datos Brutos'!J85/'Datos Brutos'!J$5)</f>
        <v>4.6281442901234565E-2</v>
      </c>
      <c r="K84">
        <f>IF('Datos Brutos'!K85&lt;0,0,'Datos Brutos'!K85/'Datos Brutos'!K$5)</f>
        <v>0</v>
      </c>
      <c r="L84">
        <f>IF('Datos Brutos'!L85&lt;0,0,'Datos Brutos'!L85/'Datos Brutos'!L$5)</f>
        <v>0</v>
      </c>
      <c r="M84">
        <f>IF('Datos Brutos'!M85&lt;0,0,'Datos Brutos'!M85/'Datos Brutos'!M$5)</f>
        <v>0</v>
      </c>
      <c r="N84">
        <f>IF('Datos Brutos'!N85&lt;0,0,'Datos Brutos'!N85/'Datos Brutos'!N$5)</f>
        <v>0</v>
      </c>
      <c r="O84">
        <f>IF('Datos Brutos'!O85&lt;0,0,'Datos Brutos'!O85/'Datos Brutos'!O$5)</f>
        <v>4.2120975492551664E-2</v>
      </c>
      <c r="P84">
        <f>IF('Datos Brutos'!P85&lt;0,0,'Datos Brutos'!P85/'Datos Brutos'!P$5)</f>
        <v>4.5018711419753089E-2</v>
      </c>
      <c r="Q84">
        <f>IF('Datos Brutos'!Q85&lt;0,0,'Datos Brutos'!Q85/'Datos Brutos'!Q$5)</f>
        <v>4.5043498892755454E-2</v>
      </c>
      <c r="R84">
        <f>IF('Datos Brutos'!R85&lt;0,0,'Datos Brutos'!R85/'Datos Brutos'!R$5)</f>
        <v>4.5243441358024689E-2</v>
      </c>
      <c r="S84">
        <f t="shared" si="1"/>
        <v>40.425999999999995</v>
      </c>
    </row>
    <row r="85" spans="1:19">
      <c r="A85">
        <f>YEAR(workdata!A85)</f>
        <v>2024</v>
      </c>
      <c r="B85">
        <v>6</v>
      </c>
      <c r="C85">
        <f>DAY('Datos Brutos'!C86)</f>
        <v>4</v>
      </c>
      <c r="D85" s="3">
        <v>3.3333333333333299</v>
      </c>
      <c r="E85">
        <f>'Datos Brutos'!E86</f>
        <v>441.24400000000003</v>
      </c>
      <c r="F85">
        <f>'Datos Brutos'!F86</f>
        <v>0</v>
      </c>
      <c r="G85">
        <f>'Datos Brutos'!G86</f>
        <v>403.88400000000001</v>
      </c>
      <c r="H85">
        <f>IF('Datos Brutos'!H86&lt;0,0,'Datos Brutos'!H86/'Datos Brutos'!H$5)</f>
        <v>0.29197000640717602</v>
      </c>
      <c r="I85">
        <f>IF('Datos Brutos'!I86&lt;0,0,'Datos Brutos'!I86/'Datos Brutos'!I$5)</f>
        <v>0.27480311247347328</v>
      </c>
      <c r="J85">
        <f>IF('Datos Brutos'!J86&lt;0,0,'Datos Brutos'!J86/'Datos Brutos'!J$5)</f>
        <v>0.26801292438271601</v>
      </c>
      <c r="K85">
        <f>IF('Datos Brutos'!K86&lt;0,0,'Datos Brutos'!K86/'Datos Brutos'!K$5)</f>
        <v>0</v>
      </c>
      <c r="L85">
        <f>IF('Datos Brutos'!L86&lt;0,0,'Datos Brutos'!L86/'Datos Brutos'!L$5)</f>
        <v>0</v>
      </c>
      <c r="M85">
        <f>IF('Datos Brutos'!M86&lt;0,0,'Datos Brutos'!M86/'Datos Brutos'!M$5)</f>
        <v>0</v>
      </c>
      <c r="N85">
        <f>IF('Datos Brutos'!N86&lt;0,0,'Datos Brutos'!N86/'Datos Brutos'!N$5)</f>
        <v>0</v>
      </c>
      <c r="O85">
        <f>IF('Datos Brutos'!O86&lt;0,0,'Datos Brutos'!O86/'Datos Brutos'!O$5)</f>
        <v>0.24364408137113569</v>
      </c>
      <c r="P85">
        <f>IF('Datos Brutos'!P86&lt;0,0,'Datos Brutos'!P86/'Datos Brutos'!P$5)</f>
        <v>0.2658726851851852</v>
      </c>
      <c r="Q85">
        <f>IF('Datos Brutos'!Q86&lt;0,0,'Datos Brutos'!Q86/'Datos Brutos'!Q$5)</f>
        <v>0.26703218918063898</v>
      </c>
      <c r="R85">
        <f>IF('Datos Brutos'!R86&lt;0,0,'Datos Brutos'!R86/'Datos Brutos'!R$5)</f>
        <v>0.27820003858024694</v>
      </c>
      <c r="S85">
        <f t="shared" si="1"/>
        <v>281.70933333333335</v>
      </c>
    </row>
    <row r="86" spans="1:19">
      <c r="A86">
        <f>YEAR(workdata!A86)</f>
        <v>2024</v>
      </c>
      <c r="B86">
        <v>6</v>
      </c>
      <c r="C86">
        <f>DAY('Datos Brutos'!C87)</f>
        <v>4</v>
      </c>
      <c r="D86" s="3">
        <v>3.375</v>
      </c>
      <c r="E86">
        <f>'Datos Brutos'!E87</f>
        <v>793.41200000000003</v>
      </c>
      <c r="F86">
        <f>'Datos Brutos'!F87</f>
        <v>0</v>
      </c>
      <c r="G86">
        <f>'Datos Brutos'!G87</f>
        <v>798.56299999999999</v>
      </c>
      <c r="H86">
        <f>IF('Datos Brutos'!H87&lt;0,0,'Datos Brutos'!H87/'Datos Brutos'!H$5)</f>
        <v>0.65615289123818688</v>
      </c>
      <c r="I86">
        <f>IF('Datos Brutos'!I87&lt;0,0,'Datos Brutos'!I87/'Datos Brutos'!I$5)</f>
        <v>0.63244910791479991</v>
      </c>
      <c r="J86">
        <f>IF('Datos Brutos'!J87&lt;0,0,'Datos Brutos'!J87/'Datos Brutos'!J$5)</f>
        <v>0.63733140432098767</v>
      </c>
      <c r="K86">
        <f>IF('Datos Brutos'!K87&lt;0,0,'Datos Brutos'!K87/'Datos Brutos'!K$5)</f>
        <v>0</v>
      </c>
      <c r="L86">
        <f>IF('Datos Brutos'!L87&lt;0,0,'Datos Brutos'!L87/'Datos Brutos'!L$5)</f>
        <v>0</v>
      </c>
      <c r="M86">
        <f>IF('Datos Brutos'!M87&lt;0,0,'Datos Brutos'!M87/'Datos Brutos'!M$5)</f>
        <v>0</v>
      </c>
      <c r="N86">
        <f>IF('Datos Brutos'!N87&lt;0,0,'Datos Brutos'!N87/'Datos Brutos'!N$5)</f>
        <v>0</v>
      </c>
      <c r="O86">
        <f>IF('Datos Brutos'!O87&lt;0,0,'Datos Brutos'!O87/'Datos Brutos'!O$5)</f>
        <v>0.6139906695498959</v>
      </c>
      <c r="P86">
        <f>IF('Datos Brutos'!P87&lt;0,0,'Datos Brutos'!P87/'Datos Brutos'!P$5)</f>
        <v>0.62156847993827158</v>
      </c>
      <c r="Q86">
        <f>IF('Datos Brutos'!Q87&lt;0,0,'Datos Brutos'!Q87/'Datos Brutos'!Q$5)</f>
        <v>0.6385750158177792</v>
      </c>
      <c r="R86">
        <f>IF('Datos Brutos'!R87&lt;0,0,'Datos Brutos'!R87/'Datos Brutos'!R$5)</f>
        <v>0.61972029320987654</v>
      </c>
      <c r="S86">
        <f t="shared" si="1"/>
        <v>530.6583333333333</v>
      </c>
    </row>
    <row r="87" spans="1:19">
      <c r="A87">
        <f>YEAR(workdata!A87)</f>
        <v>2024</v>
      </c>
      <c r="B87">
        <v>6</v>
      </c>
      <c r="C87">
        <f>DAY('Datos Brutos'!C88)</f>
        <v>4</v>
      </c>
      <c r="D87" s="3">
        <v>3.4166666666666701</v>
      </c>
      <c r="E87">
        <f>'Datos Brutos'!E88</f>
        <v>922.36599999999999</v>
      </c>
      <c r="F87">
        <f>'Datos Brutos'!F88</f>
        <v>0</v>
      </c>
      <c r="G87">
        <f>'Datos Brutos'!G88</f>
        <v>920.01</v>
      </c>
      <c r="H87">
        <f>IF('Datos Brutos'!H88&lt;0,0,'Datos Brutos'!H88/'Datos Brutos'!H$5)</f>
        <v>0.76840381226974219</v>
      </c>
      <c r="I87">
        <f>IF('Datos Brutos'!I88&lt;0,0,'Datos Brutos'!I88/'Datos Brutos'!I$5)</f>
        <v>0.75210170557258516</v>
      </c>
      <c r="J87">
        <f>IF('Datos Brutos'!J88&lt;0,0,'Datos Brutos'!J88/'Datos Brutos'!J$5)</f>
        <v>0.7561734182098766</v>
      </c>
      <c r="K87">
        <f>IF('Datos Brutos'!K88&lt;0,0,'Datos Brutos'!K88/'Datos Brutos'!K$5)</f>
        <v>0</v>
      </c>
      <c r="L87">
        <f>IF('Datos Brutos'!L88&lt;0,0,'Datos Brutos'!L88/'Datos Brutos'!L$5)</f>
        <v>0</v>
      </c>
      <c r="M87">
        <f>IF('Datos Brutos'!M88&lt;0,0,'Datos Brutos'!M88/'Datos Brutos'!M$5)</f>
        <v>0</v>
      </c>
      <c r="N87">
        <f>IF('Datos Brutos'!N88&lt;0,0,'Datos Brutos'!N88/'Datos Brutos'!N$5)</f>
        <v>0</v>
      </c>
      <c r="O87">
        <f>IF('Datos Brutos'!O88&lt;0,0,'Datos Brutos'!O88/'Datos Brutos'!O$5)</f>
        <v>0.75007047893640888</v>
      </c>
      <c r="P87">
        <f>IF('Datos Brutos'!P88&lt;0,0,'Datos Brutos'!P88/'Datos Brutos'!P$5)</f>
        <v>0.74825077160493825</v>
      </c>
      <c r="Q87">
        <f>IF('Datos Brutos'!Q88&lt;0,0,'Datos Brutos'!Q88/'Datos Brutos'!Q$5)</f>
        <v>0.76012159917747546</v>
      </c>
      <c r="R87">
        <f>IF('Datos Brutos'!R88&lt;0,0,'Datos Brutos'!R88/'Datos Brutos'!R$5)</f>
        <v>0.75526986882716052</v>
      </c>
      <c r="S87">
        <f t="shared" si="1"/>
        <v>614.12533333333329</v>
      </c>
    </row>
    <row r="88" spans="1:19">
      <c r="A88">
        <f>YEAR(workdata!A88)</f>
        <v>2024</v>
      </c>
      <c r="B88">
        <v>6</v>
      </c>
      <c r="C88">
        <f>DAY('Datos Brutos'!C89)</f>
        <v>4</v>
      </c>
      <c r="D88" s="3">
        <v>3.4583333333333299</v>
      </c>
      <c r="E88">
        <f>'Datos Brutos'!E89</f>
        <v>977.82799999999997</v>
      </c>
      <c r="F88">
        <f>'Datos Brutos'!F89</f>
        <v>0</v>
      </c>
      <c r="G88">
        <f>'Datos Brutos'!G89</f>
        <v>976.74800000000005</v>
      </c>
      <c r="H88">
        <f>IF('Datos Brutos'!H89&lt;0,0,'Datos Brutos'!H89/'Datos Brutos'!H$5)</f>
        <v>0.81204348870735232</v>
      </c>
      <c r="I88">
        <f>IF('Datos Brutos'!I89&lt;0,0,'Datos Brutos'!I89/'Datos Brutos'!I$5)</f>
        <v>0.80088284995677128</v>
      </c>
      <c r="J88">
        <f>IF('Datos Brutos'!J89&lt;0,0,'Datos Brutos'!J89/'Datos Brutos'!J$5)</f>
        <v>0.79770891203703709</v>
      </c>
      <c r="K88">
        <f>IF('Datos Brutos'!K89&lt;0,0,'Datos Brutos'!K89/'Datos Brutos'!K$5)</f>
        <v>0</v>
      </c>
      <c r="L88">
        <f>IF('Datos Brutos'!L89&lt;0,0,'Datos Brutos'!L89/'Datos Brutos'!L$5)</f>
        <v>0</v>
      </c>
      <c r="M88">
        <f>IF('Datos Brutos'!M89&lt;0,0,'Datos Brutos'!M89/'Datos Brutos'!M$5)</f>
        <v>0</v>
      </c>
      <c r="N88">
        <f>IF('Datos Brutos'!N89&lt;0,0,'Datos Brutos'!N89/'Datos Brutos'!N$5)</f>
        <v>0</v>
      </c>
      <c r="O88">
        <f>IF('Datos Brutos'!O89&lt;0,0,'Datos Brutos'!O89/'Datos Brutos'!O$5)</f>
        <v>0.79448682524427372</v>
      </c>
      <c r="P88">
        <f>IF('Datos Brutos'!P89&lt;0,0,'Datos Brutos'!P89/'Datos Brutos'!P$5)</f>
        <v>0.80106288580246909</v>
      </c>
      <c r="Q88">
        <f>IF('Datos Brutos'!Q89&lt;0,0,'Datos Brutos'!Q89/'Datos Brutos'!Q$5)</f>
        <v>0.80301210060107553</v>
      </c>
      <c r="R88">
        <f>IF('Datos Brutos'!R89&lt;0,0,'Datos Brutos'!R89/'Datos Brutos'!R$5)</f>
        <v>0.80583873456790123</v>
      </c>
      <c r="S88">
        <f t="shared" si="1"/>
        <v>651.52533333333338</v>
      </c>
    </row>
    <row r="89" spans="1:19">
      <c r="A89">
        <f>YEAR(workdata!A89)</f>
        <v>2024</v>
      </c>
      <c r="B89">
        <v>6</v>
      </c>
      <c r="C89">
        <f>DAY('Datos Brutos'!C90)</f>
        <v>4</v>
      </c>
      <c r="D89" s="3">
        <v>3.5</v>
      </c>
      <c r="E89">
        <f>'Datos Brutos'!E90</f>
        <v>987.43</v>
      </c>
      <c r="F89">
        <f>'Datos Brutos'!F90</f>
        <v>0</v>
      </c>
      <c r="G89">
        <f>'Datos Brutos'!G90</f>
        <v>989.58799999999997</v>
      </c>
      <c r="H89">
        <f>IF('Datos Brutos'!H90&lt;0,0,'Datos Brutos'!H90/'Datos Brutos'!H$5)</f>
        <v>0.82718264456190937</v>
      </c>
      <c r="I89">
        <f>IF('Datos Brutos'!I90&lt;0,0,'Datos Brutos'!I90/'Datos Brutos'!I$5)</f>
        <v>0.81889118132515926</v>
      </c>
      <c r="J89">
        <f>IF('Datos Brutos'!J90&lt;0,0,'Datos Brutos'!J90/'Datos Brutos'!J$5)</f>
        <v>0.81112364969135797</v>
      </c>
      <c r="K89">
        <f>IF('Datos Brutos'!K90&lt;0,0,'Datos Brutos'!K90/'Datos Brutos'!K$5)</f>
        <v>0</v>
      </c>
      <c r="L89">
        <f>IF('Datos Brutos'!L90&lt;0,0,'Datos Brutos'!L90/'Datos Brutos'!L$5)</f>
        <v>0</v>
      </c>
      <c r="M89">
        <f>IF('Datos Brutos'!M90&lt;0,0,'Datos Brutos'!M90/'Datos Brutos'!M$5)</f>
        <v>0</v>
      </c>
      <c r="N89">
        <f>IF('Datos Brutos'!N90&lt;0,0,'Datos Brutos'!N90/'Datos Brutos'!N$5)</f>
        <v>0</v>
      </c>
      <c r="O89">
        <f>IF('Datos Brutos'!O90&lt;0,0,'Datos Brutos'!O90/'Datos Brutos'!O$5)</f>
        <v>0.80749038923594429</v>
      </c>
      <c r="P89">
        <f>IF('Datos Brutos'!P90&lt;0,0,'Datos Brutos'!P90/'Datos Brutos'!P$5)</f>
        <v>0.8165520833333334</v>
      </c>
      <c r="Q89">
        <f>IF('Datos Brutos'!Q90&lt;0,0,'Datos Brutos'!Q90/'Datos Brutos'!Q$5)</f>
        <v>0.81883897500790881</v>
      </c>
      <c r="R89">
        <f>IF('Datos Brutos'!R90&lt;0,0,'Datos Brutos'!R90/'Datos Brutos'!R$5)</f>
        <v>0.82134934413580252</v>
      </c>
      <c r="S89">
        <f t="shared" si="1"/>
        <v>659.00599999999997</v>
      </c>
    </row>
    <row r="90" spans="1:19">
      <c r="A90">
        <f>YEAR(workdata!A90)</f>
        <v>2024</v>
      </c>
      <c r="B90">
        <v>6</v>
      </c>
      <c r="C90">
        <f>DAY('Datos Brutos'!C91)</f>
        <v>4</v>
      </c>
      <c r="D90" s="3">
        <v>3.5416666666666701</v>
      </c>
      <c r="E90">
        <f>'Datos Brutos'!E91</f>
        <v>972.99</v>
      </c>
      <c r="F90">
        <f>'Datos Brutos'!F91</f>
        <v>0</v>
      </c>
      <c r="G90">
        <f>'Datos Brutos'!G91</f>
        <v>1001.374</v>
      </c>
      <c r="H90">
        <f>IF('Datos Brutos'!H91&lt;0,0,'Datos Brutos'!H91/'Datos Brutos'!H$5)</f>
        <v>0.82898566394361695</v>
      </c>
      <c r="I90">
        <f>IF('Datos Brutos'!I91&lt;0,0,'Datos Brutos'!I91/'Datos Brutos'!I$5)</f>
        <v>0.83800734889570083</v>
      </c>
      <c r="J90">
        <f>IF('Datos Brutos'!J91&lt;0,0,'Datos Brutos'!J91/'Datos Brutos'!J$5)</f>
        <v>0.77775192901234569</v>
      </c>
      <c r="K90">
        <f>IF('Datos Brutos'!K91&lt;0,0,'Datos Brutos'!K91/'Datos Brutos'!K$5)</f>
        <v>0</v>
      </c>
      <c r="L90">
        <f>IF('Datos Brutos'!L91&lt;0,0,'Datos Brutos'!L91/'Datos Brutos'!L$5)</f>
        <v>0</v>
      </c>
      <c r="M90">
        <f>IF('Datos Brutos'!M91&lt;0,0,'Datos Brutos'!M91/'Datos Brutos'!M$5)</f>
        <v>0</v>
      </c>
      <c r="N90">
        <f>IF('Datos Brutos'!N91&lt;0,0,'Datos Brutos'!N91/'Datos Brutos'!N$5)</f>
        <v>0</v>
      </c>
      <c r="O90">
        <f>IF('Datos Brutos'!O91&lt;0,0,'Datos Brutos'!O91/'Datos Brutos'!O$5)</f>
        <v>0.81011072401089224</v>
      </c>
      <c r="P90">
        <f>IF('Datos Brutos'!P91&lt;0,0,'Datos Brutos'!P91/'Datos Brutos'!P$5)</f>
        <v>0.78828858024691351</v>
      </c>
      <c r="Q90">
        <f>IF('Datos Brutos'!Q91&lt;0,0,'Datos Brutos'!Q91/'Datos Brutos'!Q$5)</f>
        <v>0.83801348465675418</v>
      </c>
      <c r="R90">
        <f>IF('Datos Brutos'!R91&lt;0,0,'Datos Brutos'!R91/'Datos Brutos'!R$5)</f>
        <v>0.83004880401234571</v>
      </c>
      <c r="S90">
        <f t="shared" si="1"/>
        <v>658.12133333333338</v>
      </c>
    </row>
    <row r="91" spans="1:19">
      <c r="A91">
        <f>YEAR(workdata!A91)</f>
        <v>2024</v>
      </c>
      <c r="B91">
        <v>6</v>
      </c>
      <c r="C91">
        <f>DAY('Datos Brutos'!C92)</f>
        <v>4</v>
      </c>
      <c r="D91" s="3">
        <v>3.5833333333333299</v>
      </c>
      <c r="E91">
        <f>'Datos Brutos'!E92</f>
        <v>871.16700000000003</v>
      </c>
      <c r="F91">
        <f>'Datos Brutos'!F92</f>
        <v>0</v>
      </c>
      <c r="G91">
        <f>'Datos Brutos'!G92</f>
        <v>965.12800000000004</v>
      </c>
      <c r="H91">
        <f>IF('Datos Brutos'!H92&lt;0,0,'Datos Brutos'!H92/'Datos Brutos'!H$5)</f>
        <v>0.75713298894762138</v>
      </c>
      <c r="I91">
        <f>IF('Datos Brutos'!I92&lt;0,0,'Datos Brutos'!I92/'Datos Brutos'!I$5)</f>
        <v>0.74349052896329482</v>
      </c>
      <c r="J91">
        <f>IF('Datos Brutos'!J92&lt;0,0,'Datos Brutos'!J92/'Datos Brutos'!J$5)</f>
        <v>0.75239699074074073</v>
      </c>
      <c r="K91">
        <f>IF('Datos Brutos'!K92&lt;0,0,'Datos Brutos'!K92/'Datos Brutos'!K$5)</f>
        <v>0</v>
      </c>
      <c r="L91">
        <f>IF('Datos Brutos'!L92&lt;0,0,'Datos Brutos'!L92/'Datos Brutos'!L$5)</f>
        <v>0</v>
      </c>
      <c r="M91">
        <f>IF('Datos Brutos'!M92&lt;0,0,'Datos Brutos'!M92/'Datos Brutos'!M$5)</f>
        <v>0</v>
      </c>
      <c r="N91">
        <f>IF('Datos Brutos'!N92&lt;0,0,'Datos Brutos'!N92/'Datos Brutos'!N$5)</f>
        <v>0</v>
      </c>
      <c r="O91">
        <f>IF('Datos Brutos'!O92&lt;0,0,'Datos Brutos'!O92/'Datos Brutos'!O$5)</f>
        <v>0.73036340701585778</v>
      </c>
      <c r="P91">
        <f>IF('Datos Brutos'!P92&lt;0,0,'Datos Brutos'!P92/'Datos Brutos'!P$5)</f>
        <v>0.72052893518518524</v>
      </c>
      <c r="Q91">
        <f>IF('Datos Brutos'!Q92&lt;0,0,'Datos Brutos'!Q92/'Datos Brutos'!Q$5)</f>
        <v>0.77928978171464713</v>
      </c>
      <c r="R91">
        <f>IF('Datos Brutos'!R92&lt;0,0,'Datos Brutos'!R92/'Datos Brutos'!R$5)</f>
        <v>0.77911516203703701</v>
      </c>
      <c r="S91">
        <f t="shared" si="1"/>
        <v>612.09833333333336</v>
      </c>
    </row>
    <row r="92" spans="1:19">
      <c r="A92">
        <f>YEAR(workdata!A92)</f>
        <v>2024</v>
      </c>
      <c r="B92">
        <v>6</v>
      </c>
      <c r="C92">
        <f>DAY('Datos Brutos'!C93)</f>
        <v>4</v>
      </c>
      <c r="D92" s="3">
        <v>3.625</v>
      </c>
      <c r="E92">
        <f>'Datos Brutos'!E93</f>
        <v>1015.217</v>
      </c>
      <c r="F92">
        <f>'Datos Brutos'!F93</f>
        <v>0</v>
      </c>
      <c r="G92">
        <f>'Datos Brutos'!G93</f>
        <v>935.21699999999998</v>
      </c>
      <c r="H92">
        <f>IF('Datos Brutos'!H93&lt;0,0,'Datos Brutos'!H93/'Datos Brutos'!H$5)</f>
        <v>0.83859863046612204</v>
      </c>
      <c r="I92">
        <f>IF('Datos Brutos'!I93&lt;0,0,'Datos Brutos'!I93/'Datos Brutos'!I$5)</f>
        <v>0.82453784484791326</v>
      </c>
      <c r="J92">
        <f>IF('Datos Brutos'!J93&lt;0,0,'Datos Brutos'!J93/'Datos Brutos'!J$5)</f>
        <v>0.8104824459876544</v>
      </c>
      <c r="K92">
        <f>IF('Datos Brutos'!K93&lt;0,0,'Datos Brutos'!K93/'Datos Brutos'!K$5)</f>
        <v>0</v>
      </c>
      <c r="L92">
        <f>IF('Datos Brutos'!L93&lt;0,0,'Datos Brutos'!L93/'Datos Brutos'!L$5)</f>
        <v>0</v>
      </c>
      <c r="M92">
        <f>IF('Datos Brutos'!M93&lt;0,0,'Datos Brutos'!M93/'Datos Brutos'!M$5)</f>
        <v>0</v>
      </c>
      <c r="N92">
        <f>IF('Datos Brutos'!N93&lt;0,0,'Datos Brutos'!N93/'Datos Brutos'!N$5)</f>
        <v>0</v>
      </c>
      <c r="O92">
        <f>IF('Datos Brutos'!O93&lt;0,0,'Datos Brutos'!O93/'Datos Brutos'!O$5)</f>
        <v>0.78653972449143039</v>
      </c>
      <c r="P92">
        <f>IF('Datos Brutos'!P93&lt;0,0,'Datos Brutos'!P93/'Datos Brutos'!P$5)</f>
        <v>0.76236689814814818</v>
      </c>
      <c r="Q92">
        <f>IF('Datos Brutos'!Q93&lt;0,0,'Datos Brutos'!Q93/'Datos Brutos'!Q$5)</f>
        <v>0.77179492249288195</v>
      </c>
      <c r="R92">
        <f>IF('Datos Brutos'!R93&lt;0,0,'Datos Brutos'!R93/'Datos Brutos'!R$5)</f>
        <v>0.73523090277777781</v>
      </c>
      <c r="S92">
        <f t="shared" si="1"/>
        <v>650.14466666666669</v>
      </c>
    </row>
    <row r="93" spans="1:19">
      <c r="A93">
        <f>YEAR(workdata!A93)</f>
        <v>2024</v>
      </c>
      <c r="B93">
        <v>6</v>
      </c>
      <c r="C93">
        <f>DAY('Datos Brutos'!C94)</f>
        <v>4</v>
      </c>
      <c r="D93" s="3">
        <v>3.6666666666666701</v>
      </c>
      <c r="E93">
        <f>'Datos Brutos'!E94</f>
        <v>751.26900000000001</v>
      </c>
      <c r="F93">
        <f>'Datos Brutos'!F94</f>
        <v>0</v>
      </c>
      <c r="G93">
        <f>'Datos Brutos'!G94</f>
        <v>715.99</v>
      </c>
      <c r="H93">
        <f>IF('Datos Brutos'!H94&lt;0,0,'Datos Brutos'!H94/'Datos Brutos'!H$5)</f>
        <v>0.61764356078808269</v>
      </c>
      <c r="I93">
        <f>IF('Datos Brutos'!I94&lt;0,0,'Datos Brutos'!I94/'Datos Brutos'!I$5)</f>
        <v>0.60699540202782365</v>
      </c>
      <c r="J93">
        <f>IF('Datos Brutos'!J94&lt;0,0,'Datos Brutos'!J94/'Datos Brutos'!J$5)</f>
        <v>0.56692804783950612</v>
      </c>
      <c r="K93">
        <f>IF('Datos Brutos'!K94&lt;0,0,'Datos Brutos'!K94/'Datos Brutos'!K$5)</f>
        <v>0</v>
      </c>
      <c r="L93">
        <f>IF('Datos Brutos'!L94&lt;0,0,'Datos Brutos'!L94/'Datos Brutos'!L$5)</f>
        <v>0</v>
      </c>
      <c r="M93">
        <f>IF('Datos Brutos'!M94&lt;0,0,'Datos Brutos'!M94/'Datos Brutos'!M$5)</f>
        <v>0</v>
      </c>
      <c r="N93">
        <f>IF('Datos Brutos'!N94&lt;0,0,'Datos Brutos'!N94/'Datos Brutos'!N$5)</f>
        <v>0</v>
      </c>
      <c r="O93">
        <f>IF('Datos Brutos'!O94&lt;0,0,'Datos Brutos'!O94/'Datos Brutos'!O$5)</f>
        <v>0.50155193817075128</v>
      </c>
      <c r="P93">
        <f>IF('Datos Brutos'!P94&lt;0,0,'Datos Brutos'!P94/'Datos Brutos'!P$5)</f>
        <v>0.50289236111111113</v>
      </c>
      <c r="Q93">
        <f>IF('Datos Brutos'!Q94&lt;0,0,'Datos Brutos'!Q94/'Datos Brutos'!Q$5)</f>
        <v>0.52233015659601389</v>
      </c>
      <c r="R93">
        <f>IF('Datos Brutos'!R94&lt;0,0,'Datos Brutos'!R94/'Datos Brutos'!R$5)</f>
        <v>0.53468460648148142</v>
      </c>
      <c r="S93">
        <f t="shared" si="1"/>
        <v>489.08633333333336</v>
      </c>
    </row>
    <row r="94" spans="1:19">
      <c r="A94">
        <f>YEAR(workdata!A94)</f>
        <v>2024</v>
      </c>
      <c r="B94">
        <v>6</v>
      </c>
      <c r="C94">
        <f>DAY('Datos Brutos'!C95)</f>
        <v>4</v>
      </c>
      <c r="D94" s="3">
        <v>3.7083333333333299</v>
      </c>
      <c r="E94">
        <f>'Datos Brutos'!E95</f>
        <v>1013.316</v>
      </c>
      <c r="F94">
        <f>'Datos Brutos'!F95</f>
        <v>0</v>
      </c>
      <c r="G94">
        <f>'Datos Brutos'!G95</f>
        <v>896.61500000000001</v>
      </c>
      <c r="H94">
        <f>IF('Datos Brutos'!H95&lt;0,0,'Datos Brutos'!H95/'Datos Brutos'!H$5)</f>
        <v>0.81654693256447219</v>
      </c>
      <c r="I94">
        <f>IF('Datos Brutos'!I95&lt;0,0,'Datos Brutos'!I95/'Datos Brutos'!I$5)</f>
        <v>0.8158093609997642</v>
      </c>
      <c r="J94">
        <f>IF('Datos Brutos'!J95&lt;0,0,'Datos Brutos'!J95/'Datos Brutos'!J$5)</f>
        <v>0.78804282407407411</v>
      </c>
      <c r="K94">
        <f>IF('Datos Brutos'!K95&lt;0,0,'Datos Brutos'!K95/'Datos Brutos'!K$5)</f>
        <v>0</v>
      </c>
      <c r="L94">
        <f>IF('Datos Brutos'!L95&lt;0,0,'Datos Brutos'!L95/'Datos Brutos'!L$5)</f>
        <v>0</v>
      </c>
      <c r="M94">
        <f>IF('Datos Brutos'!M95&lt;0,0,'Datos Brutos'!M95/'Datos Brutos'!M$5)</f>
        <v>0</v>
      </c>
      <c r="N94">
        <f>IF('Datos Brutos'!N95&lt;0,0,'Datos Brutos'!N95/'Datos Brutos'!N$5)</f>
        <v>0</v>
      </c>
      <c r="O94">
        <f>IF('Datos Brutos'!O95&lt;0,0,'Datos Brutos'!O95/'Datos Brutos'!O$5)</f>
        <v>0.69941714720486947</v>
      </c>
      <c r="P94">
        <f>IF('Datos Brutos'!P95&lt;0,0,'Datos Brutos'!P95/'Datos Brutos'!P$5)</f>
        <v>0.67593267746913577</v>
      </c>
      <c r="Q94">
        <f>IF('Datos Brutos'!Q95&lt;0,0,'Datos Brutos'!Q95/'Datos Brutos'!Q$5)</f>
        <v>0.72785194558683963</v>
      </c>
      <c r="R94">
        <f>IF('Datos Brutos'!R95&lt;0,0,'Datos Brutos'!R95/'Datos Brutos'!R$5)</f>
        <v>0.67233834876543208</v>
      </c>
      <c r="S94">
        <f t="shared" si="1"/>
        <v>636.64366666666672</v>
      </c>
    </row>
    <row r="95" spans="1:19">
      <c r="A95">
        <f>YEAR(workdata!A95)</f>
        <v>2024</v>
      </c>
      <c r="B95">
        <v>6</v>
      </c>
      <c r="C95">
        <f>DAY('Datos Brutos'!C96)</f>
        <v>4</v>
      </c>
      <c r="D95" s="3">
        <v>3.75</v>
      </c>
      <c r="E95">
        <f>'Datos Brutos'!E96</f>
        <v>940.03700000000003</v>
      </c>
      <c r="F95">
        <f>'Datos Brutos'!F96</f>
        <v>0</v>
      </c>
      <c r="G95">
        <f>'Datos Brutos'!G96</f>
        <v>942.64200000000005</v>
      </c>
      <c r="H95">
        <f>IF('Datos Brutos'!H96&lt;0,0,'Datos Brutos'!H96/'Datos Brutos'!H$5)</f>
        <v>0.77303359762934487</v>
      </c>
      <c r="I95">
        <f>IF('Datos Brutos'!I96&lt;0,0,'Datos Brutos'!I96/'Datos Brutos'!I$5)</f>
        <v>0.7625110036940973</v>
      </c>
      <c r="J95">
        <f>IF('Datos Brutos'!J96&lt;0,0,'Datos Brutos'!J96/'Datos Brutos'!J$5)</f>
        <v>0.76645273919753087</v>
      </c>
      <c r="K95">
        <f>IF('Datos Brutos'!K96&lt;0,0,'Datos Brutos'!K96/'Datos Brutos'!K$5)</f>
        <v>0</v>
      </c>
      <c r="L95">
        <f>IF('Datos Brutos'!L96&lt;0,0,'Datos Brutos'!L96/'Datos Brutos'!L$5)</f>
        <v>0</v>
      </c>
      <c r="M95">
        <f>IF('Datos Brutos'!M96&lt;0,0,'Datos Brutos'!M96/'Datos Brutos'!M$5)</f>
        <v>0</v>
      </c>
      <c r="N95">
        <f>IF('Datos Brutos'!N96&lt;0,0,'Datos Brutos'!N96/'Datos Brutos'!N$5)</f>
        <v>0</v>
      </c>
      <c r="O95">
        <f>IF('Datos Brutos'!O96&lt;0,0,'Datos Brutos'!O96/'Datos Brutos'!O$5)</f>
        <v>0.75887654172673391</v>
      </c>
      <c r="P95">
        <f>IF('Datos Brutos'!P96&lt;0,0,'Datos Brutos'!P96/'Datos Brutos'!P$5)</f>
        <v>0.76104783950617283</v>
      </c>
      <c r="Q95">
        <f>IF('Datos Brutos'!Q96&lt;0,0,'Datos Brutos'!Q96/'Datos Brutos'!Q$5)</f>
        <v>0.76486317621006006</v>
      </c>
      <c r="R95">
        <f>IF('Datos Brutos'!R96&lt;0,0,'Datos Brutos'!R96/'Datos Brutos'!R$5)</f>
        <v>0.76766936728395063</v>
      </c>
      <c r="S95">
        <f t="shared" si="1"/>
        <v>627.55966666666666</v>
      </c>
    </row>
    <row r="96" spans="1:19">
      <c r="A96">
        <f>YEAR(workdata!A96)</f>
        <v>2024</v>
      </c>
      <c r="B96">
        <v>6</v>
      </c>
      <c r="C96">
        <f>DAY('Datos Brutos'!C97)</f>
        <v>4</v>
      </c>
      <c r="D96" s="3">
        <v>3.7916666666666701</v>
      </c>
      <c r="E96">
        <f>'Datos Brutos'!E97</f>
        <v>558.15300000000002</v>
      </c>
      <c r="F96">
        <f>'Datos Brutos'!F97</f>
        <v>0</v>
      </c>
      <c r="G96">
        <f>'Datos Brutos'!G97</f>
        <v>579.40099999999995</v>
      </c>
      <c r="H96">
        <f>IF('Datos Brutos'!H97&lt;0,0,'Datos Brutos'!H97/'Datos Brutos'!H$5)</f>
        <v>0.44910880185808111</v>
      </c>
      <c r="I96">
        <f>IF('Datos Brutos'!I97&lt;0,0,'Datos Brutos'!I97/'Datos Brutos'!I$5)</f>
        <v>0.44199363357698651</v>
      </c>
      <c r="J96">
        <f>IF('Datos Brutos'!J97&lt;0,0,'Datos Brutos'!J97/'Datos Brutos'!J$5)</f>
        <v>0.46459008487654319</v>
      </c>
      <c r="K96">
        <f>IF('Datos Brutos'!K97&lt;0,0,'Datos Brutos'!K97/'Datos Brutos'!K$5)</f>
        <v>0</v>
      </c>
      <c r="L96">
        <f>IF('Datos Brutos'!L97&lt;0,0,'Datos Brutos'!L97/'Datos Brutos'!L$5)</f>
        <v>0</v>
      </c>
      <c r="M96">
        <f>IF('Datos Brutos'!M97&lt;0,0,'Datos Brutos'!M97/'Datos Brutos'!M$5)</f>
        <v>0</v>
      </c>
      <c r="N96">
        <f>IF('Datos Brutos'!N97&lt;0,0,'Datos Brutos'!N97/'Datos Brutos'!N$5)</f>
        <v>0</v>
      </c>
      <c r="O96">
        <f>IF('Datos Brutos'!O97&lt;0,0,'Datos Brutos'!O97/'Datos Brutos'!O$5)</f>
        <v>0.44745755245875385</v>
      </c>
      <c r="P96">
        <f>IF('Datos Brutos'!P97&lt;0,0,'Datos Brutos'!P97/'Datos Brutos'!P$5)</f>
        <v>0.44964891975308641</v>
      </c>
      <c r="Q96">
        <f>IF('Datos Brutos'!Q97&lt;0,0,'Datos Brutos'!Q97/'Datos Brutos'!Q$5)</f>
        <v>0.45820982284087308</v>
      </c>
      <c r="R96">
        <f>IF('Datos Brutos'!R97&lt;0,0,'Datos Brutos'!R97/'Datos Brutos'!R$5)</f>
        <v>0.44570331790123452</v>
      </c>
      <c r="S96">
        <f t="shared" si="1"/>
        <v>379.18466666666671</v>
      </c>
    </row>
    <row r="97" spans="1:19">
      <c r="A97">
        <f>YEAR(workdata!A97)</f>
        <v>2024</v>
      </c>
      <c r="B97">
        <v>6</v>
      </c>
      <c r="C97">
        <f>DAY('Datos Brutos'!C98)</f>
        <v>4</v>
      </c>
      <c r="D97" s="3">
        <v>3.8333333333333299</v>
      </c>
      <c r="E97">
        <f>'Datos Brutos'!E98</f>
        <v>311.53899999999999</v>
      </c>
      <c r="F97">
        <f>'Datos Brutos'!F98</f>
        <v>0</v>
      </c>
      <c r="G97">
        <f>'Datos Brutos'!G98</f>
        <v>325.35899999999998</v>
      </c>
      <c r="H97">
        <f>IF('Datos Brutos'!H98&lt;0,0,'Datos Brutos'!H98/'Datos Brutos'!H$5)</f>
        <v>0.23011933365369214</v>
      </c>
      <c r="I97">
        <f>IF('Datos Brutos'!I98&lt;0,0,'Datos Brutos'!I98/'Datos Brutos'!I$5)</f>
        <v>0.22745146584924941</v>
      </c>
      <c r="J97">
        <f>IF('Datos Brutos'!J98&lt;0,0,'Datos Brutos'!J98/'Datos Brutos'!J$5)</f>
        <v>0.22117515432098764</v>
      </c>
      <c r="K97">
        <f>IF('Datos Brutos'!K98&lt;0,0,'Datos Brutos'!K98/'Datos Brutos'!K$5)</f>
        <v>0</v>
      </c>
      <c r="L97">
        <f>IF('Datos Brutos'!L98&lt;0,0,'Datos Brutos'!L98/'Datos Brutos'!L$5)</f>
        <v>0</v>
      </c>
      <c r="M97">
        <f>IF('Datos Brutos'!M98&lt;0,0,'Datos Brutos'!M98/'Datos Brutos'!M$5)</f>
        <v>0</v>
      </c>
      <c r="N97">
        <f>IF('Datos Brutos'!N98&lt;0,0,'Datos Brutos'!N98/'Datos Brutos'!N$5)</f>
        <v>0</v>
      </c>
      <c r="O97">
        <f>IF('Datos Brutos'!O98&lt;0,0,'Datos Brutos'!O98/'Datos Brutos'!O$5)</f>
        <v>0.21953828287682206</v>
      </c>
      <c r="P97">
        <f>IF('Datos Brutos'!P98&lt;0,0,'Datos Brutos'!P98/'Datos Brutos'!P$5)</f>
        <v>0.21098013117283951</v>
      </c>
      <c r="Q97">
        <f>IF('Datos Brutos'!Q98&lt;0,0,'Datos Brutos'!Q98/'Datos Brutos'!Q$5)</f>
        <v>0.23465576558051249</v>
      </c>
      <c r="R97">
        <f>IF('Datos Brutos'!R98&lt;0,0,'Datos Brutos'!R98/'Datos Brutos'!R$5)</f>
        <v>0.22971759259259258</v>
      </c>
      <c r="S97">
        <f t="shared" si="1"/>
        <v>212.29933333333329</v>
      </c>
    </row>
    <row r="98" spans="1:19">
      <c r="A98">
        <f>YEAR(workdata!A98)</f>
        <v>2024</v>
      </c>
      <c r="B98">
        <v>6</v>
      </c>
      <c r="C98">
        <f>DAY('Datos Brutos'!C99)</f>
        <v>4</v>
      </c>
      <c r="D98" s="3">
        <v>3.875</v>
      </c>
      <c r="E98">
        <f>'Datos Brutos'!E99</f>
        <v>32.725000000000001</v>
      </c>
      <c r="F98">
        <f>'Datos Brutos'!F99</f>
        <v>0</v>
      </c>
      <c r="G98">
        <f>'Datos Brutos'!G99</f>
        <v>21.498999999999999</v>
      </c>
      <c r="H98">
        <f>IF('Datos Brutos'!H99&lt;0,0,'Datos Brutos'!H99/'Datos Brutos'!H$5)</f>
        <v>4.1764776549735707E-3</v>
      </c>
      <c r="I98">
        <f>IF('Datos Brutos'!I99&lt;0,0,'Datos Brutos'!I99/'Datos Brutos'!I$5)</f>
        <v>2.9888784091802248E-3</v>
      </c>
      <c r="J98">
        <f>IF('Datos Brutos'!J99&lt;0,0,'Datos Brutos'!J99/'Datos Brutos'!J$5)</f>
        <v>9.1446759259259259E-3</v>
      </c>
      <c r="K98">
        <f>IF('Datos Brutos'!K99&lt;0,0,'Datos Brutos'!K99/'Datos Brutos'!K$5)</f>
        <v>0</v>
      </c>
      <c r="L98">
        <f>IF('Datos Brutos'!L99&lt;0,0,'Datos Brutos'!L99/'Datos Brutos'!L$5)</f>
        <v>0</v>
      </c>
      <c r="M98">
        <f>IF('Datos Brutos'!M99&lt;0,0,'Datos Brutos'!M99/'Datos Brutos'!M$5)</f>
        <v>0</v>
      </c>
      <c r="N98">
        <f>IF('Datos Brutos'!N99&lt;0,0,'Datos Brutos'!N99/'Datos Brutos'!N$5)</f>
        <v>0</v>
      </c>
      <c r="O98">
        <f>IF('Datos Brutos'!O99&lt;0,0,'Datos Brutos'!O99/'Datos Brutos'!O$5)</f>
        <v>9.9163062630145769E-3</v>
      </c>
      <c r="P98">
        <f>IF('Datos Brutos'!P99&lt;0,0,'Datos Brutos'!P99/'Datos Brutos'!P$5)</f>
        <v>9.2945601851851852E-3</v>
      </c>
      <c r="Q98">
        <f>IF('Datos Brutos'!Q99&lt;0,0,'Datos Brutos'!Q99/'Datos Brutos'!Q$5)</f>
        <v>9.8641648212590954E-3</v>
      </c>
      <c r="R98">
        <f>IF('Datos Brutos'!R99&lt;0,0,'Datos Brutos'!R99/'Datos Brutos'!R$5)</f>
        <v>9.6437114197530874E-3</v>
      </c>
      <c r="S98">
        <f t="shared" si="1"/>
        <v>18.074666666666669</v>
      </c>
    </row>
    <row r="99" spans="1:19">
      <c r="A99">
        <f>YEAR(workdata!A99)</f>
        <v>2024</v>
      </c>
      <c r="B99">
        <v>6</v>
      </c>
      <c r="C99">
        <f>DAY('Datos Brutos'!C100)</f>
        <v>4</v>
      </c>
      <c r="D99" s="3">
        <v>3.9166666666666701</v>
      </c>
      <c r="E99">
        <f>'Datos Brutos'!E100</f>
        <v>0</v>
      </c>
      <c r="F99">
        <f>'Datos Brutos'!F100</f>
        <v>0</v>
      </c>
      <c r="G99">
        <f>'Datos Brutos'!G100</f>
        <v>0.3</v>
      </c>
      <c r="H99">
        <f>IF('Datos Brutos'!H100&lt;0,0,'Datos Brutos'!H100/'Datos Brutos'!H$5)</f>
        <v>0</v>
      </c>
      <c r="I99">
        <f>IF('Datos Brutos'!I100&lt;0,0,'Datos Brutos'!I100/'Datos Brutos'!I$5)</f>
        <v>0</v>
      </c>
      <c r="J99">
        <f>IF('Datos Brutos'!J100&lt;0,0,'Datos Brutos'!J100/'Datos Brutos'!J$5)</f>
        <v>0</v>
      </c>
      <c r="K99">
        <f>IF('Datos Brutos'!K100&lt;0,0,'Datos Brutos'!K100/'Datos Brutos'!K$5)</f>
        <v>0</v>
      </c>
      <c r="L99">
        <f>IF('Datos Brutos'!L100&lt;0,0,'Datos Brutos'!L100/'Datos Brutos'!L$5)</f>
        <v>0</v>
      </c>
      <c r="M99">
        <f>IF('Datos Brutos'!M100&lt;0,0,'Datos Brutos'!M100/'Datos Brutos'!M$5)</f>
        <v>0</v>
      </c>
      <c r="N99">
        <f>IF('Datos Brutos'!N100&lt;0,0,'Datos Brutos'!N100/'Datos Brutos'!N$5)</f>
        <v>0</v>
      </c>
      <c r="O99">
        <f>IF('Datos Brutos'!O100&lt;0,0,'Datos Brutos'!O100/'Datos Brutos'!O$5)</f>
        <v>0</v>
      </c>
      <c r="P99">
        <f>IF('Datos Brutos'!P100&lt;0,0,'Datos Brutos'!P100/'Datos Brutos'!P$5)</f>
        <v>0</v>
      </c>
      <c r="Q99">
        <f>IF('Datos Brutos'!Q100&lt;0,0,'Datos Brutos'!Q100/'Datos Brutos'!Q$5)</f>
        <v>0</v>
      </c>
      <c r="R99">
        <f>IF('Datos Brutos'!R100&lt;0,0,'Datos Brutos'!R100/'Datos Brutos'!R$5)</f>
        <v>0</v>
      </c>
      <c r="S99">
        <f t="shared" si="1"/>
        <v>9.9999999999999992E-2</v>
      </c>
    </row>
    <row r="100" spans="1:19">
      <c r="A100">
        <f>YEAR(workdata!A100)</f>
        <v>2024</v>
      </c>
      <c r="B100">
        <v>6</v>
      </c>
      <c r="C100">
        <f>DAY('Datos Brutos'!C101)</f>
        <v>4</v>
      </c>
      <c r="D100" s="3">
        <v>3.9583333333333299</v>
      </c>
      <c r="E100">
        <f>'Datos Brutos'!E101</f>
        <v>0</v>
      </c>
      <c r="F100">
        <f>'Datos Brutos'!F101</f>
        <v>0</v>
      </c>
      <c r="G100">
        <f>'Datos Brutos'!G101</f>
        <v>-4.0000000000000001E-3</v>
      </c>
      <c r="H100">
        <f>IF('Datos Brutos'!H101&lt;0,0,'Datos Brutos'!H101/'Datos Brutos'!H$5)</f>
        <v>0</v>
      </c>
      <c r="I100">
        <f>IF('Datos Brutos'!I101&lt;0,0,'Datos Brutos'!I101/'Datos Brutos'!I$5)</f>
        <v>0</v>
      </c>
      <c r="J100">
        <f>IF('Datos Brutos'!J101&lt;0,0,'Datos Brutos'!J101/'Datos Brutos'!J$5)</f>
        <v>0</v>
      </c>
      <c r="K100">
        <f>IF('Datos Brutos'!K101&lt;0,0,'Datos Brutos'!K101/'Datos Brutos'!K$5)</f>
        <v>0</v>
      </c>
      <c r="L100">
        <f>IF('Datos Brutos'!L101&lt;0,0,'Datos Brutos'!L101/'Datos Brutos'!L$5)</f>
        <v>0</v>
      </c>
      <c r="M100">
        <f>IF('Datos Brutos'!M101&lt;0,0,'Datos Brutos'!M101/'Datos Brutos'!M$5)</f>
        <v>0</v>
      </c>
      <c r="N100">
        <f>IF('Datos Brutos'!N101&lt;0,0,'Datos Brutos'!N101/'Datos Brutos'!N$5)</f>
        <v>0</v>
      </c>
      <c r="O100">
        <f>IF('Datos Brutos'!O101&lt;0,0,'Datos Brutos'!O101/'Datos Brutos'!O$5)</f>
        <v>0</v>
      </c>
      <c r="P100">
        <f>IF('Datos Brutos'!P101&lt;0,0,'Datos Brutos'!P101/'Datos Brutos'!P$5)</f>
        <v>0</v>
      </c>
      <c r="Q100">
        <f>IF('Datos Brutos'!Q101&lt;0,0,'Datos Brutos'!Q101/'Datos Brutos'!Q$5)</f>
        <v>0</v>
      </c>
      <c r="R100">
        <f>IF('Datos Brutos'!R101&lt;0,0,'Datos Brutos'!R101/'Datos Brutos'!R$5)</f>
        <v>0</v>
      </c>
      <c r="S100">
        <f t="shared" si="1"/>
        <v>-1.3333333333333333E-3</v>
      </c>
    </row>
    <row r="101" spans="1:19">
      <c r="A101">
        <f>YEAR(workdata!A101)</f>
        <v>2024</v>
      </c>
      <c r="B101">
        <v>6</v>
      </c>
      <c r="C101">
        <f>DAY('Datos Brutos'!C102)</f>
        <v>5</v>
      </c>
      <c r="D101" s="3">
        <v>4</v>
      </c>
      <c r="E101">
        <f>'Datos Brutos'!E102</f>
        <v>0</v>
      </c>
      <c r="F101">
        <f>'Datos Brutos'!F102</f>
        <v>0</v>
      </c>
      <c r="G101">
        <f>'Datos Brutos'!G102</f>
        <v>-0.32500000000000001</v>
      </c>
      <c r="H101">
        <f>IF('Datos Brutos'!H102&lt;0,0,'Datos Brutos'!H102/'Datos Brutos'!H$5)</f>
        <v>0</v>
      </c>
      <c r="I101">
        <f>IF('Datos Brutos'!I102&lt;0,0,'Datos Brutos'!I102/'Datos Brutos'!I$5)</f>
        <v>0</v>
      </c>
      <c r="J101">
        <f>IF('Datos Brutos'!J102&lt;0,0,'Datos Brutos'!J102/'Datos Brutos'!J$5)</f>
        <v>0</v>
      </c>
      <c r="K101">
        <f>IF('Datos Brutos'!K102&lt;0,0,'Datos Brutos'!K102/'Datos Brutos'!K$5)</f>
        <v>0</v>
      </c>
      <c r="L101">
        <f>IF('Datos Brutos'!L102&lt;0,0,'Datos Brutos'!L102/'Datos Brutos'!L$5)</f>
        <v>0</v>
      </c>
      <c r="M101">
        <f>IF('Datos Brutos'!M102&lt;0,0,'Datos Brutos'!M102/'Datos Brutos'!M$5)</f>
        <v>0</v>
      </c>
      <c r="N101">
        <f>IF('Datos Brutos'!N102&lt;0,0,'Datos Brutos'!N102/'Datos Brutos'!N$5)</f>
        <v>0</v>
      </c>
      <c r="O101">
        <f>IF('Datos Brutos'!O102&lt;0,0,'Datos Brutos'!O102/'Datos Brutos'!O$5)</f>
        <v>0</v>
      </c>
      <c r="P101">
        <f>IF('Datos Brutos'!P102&lt;0,0,'Datos Brutos'!P102/'Datos Brutos'!P$5)</f>
        <v>0</v>
      </c>
      <c r="Q101">
        <f>IF('Datos Brutos'!Q102&lt;0,0,'Datos Brutos'!Q102/'Datos Brutos'!Q$5)</f>
        <v>0</v>
      </c>
      <c r="R101">
        <f>IF('Datos Brutos'!R102&lt;0,0,'Datos Brutos'!R102/'Datos Brutos'!R$5)</f>
        <v>0</v>
      </c>
      <c r="S101">
        <f t="shared" si="1"/>
        <v>-0.10833333333333334</v>
      </c>
    </row>
    <row r="102" spans="1:19">
      <c r="A102">
        <f>YEAR(workdata!A102)</f>
        <v>2024</v>
      </c>
      <c r="B102">
        <v>6</v>
      </c>
      <c r="C102">
        <f>DAY('Datos Brutos'!C103)</f>
        <v>5</v>
      </c>
      <c r="D102" s="3">
        <v>4.0416666666666696</v>
      </c>
      <c r="E102">
        <f>'Datos Brutos'!E103</f>
        <v>0</v>
      </c>
      <c r="F102">
        <f>'Datos Brutos'!F103</f>
        <v>0</v>
      </c>
      <c r="G102">
        <f>'Datos Brutos'!G103</f>
        <v>-0.161</v>
      </c>
      <c r="H102">
        <f>IF('Datos Brutos'!H103&lt;0,0,'Datos Brutos'!H103/'Datos Brutos'!H$5)</f>
        <v>0</v>
      </c>
      <c r="I102">
        <f>IF('Datos Brutos'!I103&lt;0,0,'Datos Brutos'!I103/'Datos Brutos'!I$5)</f>
        <v>0</v>
      </c>
      <c r="J102">
        <f>IF('Datos Brutos'!J103&lt;0,0,'Datos Brutos'!J103/'Datos Brutos'!J$5)</f>
        <v>0</v>
      </c>
      <c r="K102">
        <f>IF('Datos Brutos'!K103&lt;0,0,'Datos Brutos'!K103/'Datos Brutos'!K$5)</f>
        <v>0</v>
      </c>
      <c r="L102">
        <f>IF('Datos Brutos'!L103&lt;0,0,'Datos Brutos'!L103/'Datos Brutos'!L$5)</f>
        <v>0</v>
      </c>
      <c r="M102">
        <f>IF('Datos Brutos'!M103&lt;0,0,'Datos Brutos'!M103/'Datos Brutos'!M$5)</f>
        <v>0</v>
      </c>
      <c r="N102">
        <f>IF('Datos Brutos'!N103&lt;0,0,'Datos Brutos'!N103/'Datos Brutos'!N$5)</f>
        <v>0</v>
      </c>
      <c r="O102">
        <f>IF('Datos Brutos'!O103&lt;0,0,'Datos Brutos'!O103/'Datos Brutos'!O$5)</f>
        <v>0</v>
      </c>
      <c r="P102">
        <f>IF('Datos Brutos'!P103&lt;0,0,'Datos Brutos'!P103/'Datos Brutos'!P$5)</f>
        <v>0</v>
      </c>
      <c r="Q102">
        <f>IF('Datos Brutos'!Q103&lt;0,0,'Datos Brutos'!Q103/'Datos Brutos'!Q$5)</f>
        <v>0</v>
      </c>
      <c r="R102">
        <f>IF('Datos Brutos'!R103&lt;0,0,'Datos Brutos'!R103/'Datos Brutos'!R$5)</f>
        <v>0</v>
      </c>
      <c r="S102">
        <f t="shared" si="1"/>
        <v>-5.3666666666666668E-2</v>
      </c>
    </row>
    <row r="103" spans="1:19">
      <c r="A103">
        <f>YEAR(workdata!A103)</f>
        <v>2024</v>
      </c>
      <c r="B103">
        <v>6</v>
      </c>
      <c r="C103">
        <f>DAY('Datos Brutos'!C104)</f>
        <v>5</v>
      </c>
      <c r="D103" s="3">
        <v>4.0833333333333304</v>
      </c>
      <c r="E103">
        <f>'Datos Brutos'!E104</f>
        <v>0</v>
      </c>
      <c r="F103">
        <f>'Datos Brutos'!F104</f>
        <v>0</v>
      </c>
      <c r="G103">
        <f>'Datos Brutos'!G104</f>
        <v>8.9999999999999993E-3</v>
      </c>
      <c r="H103">
        <f>IF('Datos Brutos'!H104&lt;0,0,'Datos Brutos'!H104/'Datos Brutos'!H$5)</f>
        <v>0</v>
      </c>
      <c r="I103">
        <f>IF('Datos Brutos'!I104&lt;0,0,'Datos Brutos'!I104/'Datos Brutos'!I$5)</f>
        <v>0</v>
      </c>
      <c r="J103">
        <f>IF('Datos Brutos'!J104&lt;0,0,'Datos Brutos'!J104/'Datos Brutos'!J$5)</f>
        <v>0</v>
      </c>
      <c r="K103">
        <f>IF('Datos Brutos'!K104&lt;0,0,'Datos Brutos'!K104/'Datos Brutos'!K$5)</f>
        <v>0</v>
      </c>
      <c r="L103">
        <f>IF('Datos Brutos'!L104&lt;0,0,'Datos Brutos'!L104/'Datos Brutos'!L$5)</f>
        <v>0</v>
      </c>
      <c r="M103">
        <f>IF('Datos Brutos'!M104&lt;0,0,'Datos Brutos'!M104/'Datos Brutos'!M$5)</f>
        <v>0</v>
      </c>
      <c r="N103">
        <f>IF('Datos Brutos'!N104&lt;0,0,'Datos Brutos'!N104/'Datos Brutos'!N$5)</f>
        <v>0</v>
      </c>
      <c r="O103">
        <f>IF('Datos Brutos'!O104&lt;0,0,'Datos Brutos'!O104/'Datos Brutos'!O$5)</f>
        <v>0</v>
      </c>
      <c r="P103">
        <f>IF('Datos Brutos'!P104&lt;0,0,'Datos Brutos'!P104/'Datos Brutos'!P$5)</f>
        <v>0</v>
      </c>
      <c r="Q103">
        <f>IF('Datos Brutos'!Q104&lt;0,0,'Datos Brutos'!Q104/'Datos Brutos'!Q$5)</f>
        <v>0</v>
      </c>
      <c r="R103">
        <f>IF('Datos Brutos'!R104&lt;0,0,'Datos Brutos'!R104/'Datos Brutos'!R$5)</f>
        <v>0</v>
      </c>
      <c r="S103">
        <f t="shared" si="1"/>
        <v>2.9999999999999996E-3</v>
      </c>
    </row>
    <row r="104" spans="1:19">
      <c r="A104">
        <f>YEAR(workdata!A104)</f>
        <v>2024</v>
      </c>
      <c r="B104">
        <v>6</v>
      </c>
      <c r="C104">
        <f>DAY('Datos Brutos'!C105)</f>
        <v>5</v>
      </c>
      <c r="D104" s="3">
        <v>4.125</v>
      </c>
      <c r="E104">
        <f>'Datos Brutos'!E105</f>
        <v>0</v>
      </c>
      <c r="F104">
        <f>'Datos Brutos'!F105</f>
        <v>0</v>
      </c>
      <c r="G104">
        <f>'Datos Brutos'!G105</f>
        <v>-0.20599999999999999</v>
      </c>
      <c r="H104">
        <f>IF('Datos Brutos'!H105&lt;0,0,'Datos Brutos'!H105/'Datos Brutos'!H$5)</f>
        <v>0</v>
      </c>
      <c r="I104">
        <f>IF('Datos Brutos'!I105&lt;0,0,'Datos Brutos'!I105/'Datos Brutos'!I$5)</f>
        <v>0</v>
      </c>
      <c r="J104">
        <f>IF('Datos Brutos'!J105&lt;0,0,'Datos Brutos'!J105/'Datos Brutos'!J$5)</f>
        <v>0</v>
      </c>
      <c r="K104">
        <f>IF('Datos Brutos'!K105&lt;0,0,'Datos Brutos'!K105/'Datos Brutos'!K$5)</f>
        <v>0</v>
      </c>
      <c r="L104">
        <f>IF('Datos Brutos'!L105&lt;0,0,'Datos Brutos'!L105/'Datos Brutos'!L$5)</f>
        <v>0</v>
      </c>
      <c r="M104">
        <f>IF('Datos Brutos'!M105&lt;0,0,'Datos Brutos'!M105/'Datos Brutos'!M$5)</f>
        <v>0</v>
      </c>
      <c r="N104">
        <f>IF('Datos Brutos'!N105&lt;0,0,'Datos Brutos'!N105/'Datos Brutos'!N$5)</f>
        <v>0</v>
      </c>
      <c r="O104">
        <f>IF('Datos Brutos'!O105&lt;0,0,'Datos Brutos'!O105/'Datos Brutos'!O$5)</f>
        <v>0</v>
      </c>
      <c r="P104">
        <f>IF('Datos Brutos'!P105&lt;0,0,'Datos Brutos'!P105/'Datos Brutos'!P$5)</f>
        <v>0</v>
      </c>
      <c r="Q104">
        <f>IF('Datos Brutos'!Q105&lt;0,0,'Datos Brutos'!Q105/'Datos Brutos'!Q$5)</f>
        <v>0</v>
      </c>
      <c r="R104">
        <f>IF('Datos Brutos'!R105&lt;0,0,'Datos Brutos'!R105/'Datos Brutos'!R$5)</f>
        <v>0</v>
      </c>
      <c r="S104">
        <f t="shared" si="1"/>
        <v>-6.8666666666666668E-2</v>
      </c>
    </row>
    <row r="105" spans="1:19">
      <c r="A105">
        <f>YEAR(workdata!A105)</f>
        <v>2024</v>
      </c>
      <c r="B105">
        <v>6</v>
      </c>
      <c r="C105">
        <f>DAY('Datos Brutos'!C106)</f>
        <v>5</v>
      </c>
      <c r="D105" s="3">
        <v>4.1666666666666696</v>
      </c>
      <c r="E105">
        <f>'Datos Brutos'!E106</f>
        <v>0</v>
      </c>
      <c r="F105">
        <f>'Datos Brutos'!F106</f>
        <v>0</v>
      </c>
      <c r="G105">
        <f>'Datos Brutos'!G106</f>
        <v>-0.221</v>
      </c>
      <c r="H105">
        <f>IF('Datos Brutos'!H106&lt;0,0,'Datos Brutos'!H106/'Datos Brutos'!H$5)</f>
        <v>0</v>
      </c>
      <c r="I105">
        <f>IF('Datos Brutos'!I106&lt;0,0,'Datos Brutos'!I106/'Datos Brutos'!I$5)</f>
        <v>0</v>
      </c>
      <c r="J105">
        <f>IF('Datos Brutos'!J106&lt;0,0,'Datos Brutos'!J106/'Datos Brutos'!J$5)</f>
        <v>0</v>
      </c>
      <c r="K105">
        <f>IF('Datos Brutos'!K106&lt;0,0,'Datos Brutos'!K106/'Datos Brutos'!K$5)</f>
        <v>0</v>
      </c>
      <c r="L105">
        <f>IF('Datos Brutos'!L106&lt;0,0,'Datos Brutos'!L106/'Datos Brutos'!L$5)</f>
        <v>0</v>
      </c>
      <c r="M105">
        <f>IF('Datos Brutos'!M106&lt;0,0,'Datos Brutos'!M106/'Datos Brutos'!M$5)</f>
        <v>0</v>
      </c>
      <c r="N105">
        <f>IF('Datos Brutos'!N106&lt;0,0,'Datos Brutos'!N106/'Datos Brutos'!N$5)</f>
        <v>0</v>
      </c>
      <c r="O105">
        <f>IF('Datos Brutos'!O106&lt;0,0,'Datos Brutos'!O106/'Datos Brutos'!O$5)</f>
        <v>0</v>
      </c>
      <c r="P105">
        <f>IF('Datos Brutos'!P106&lt;0,0,'Datos Brutos'!P106/'Datos Brutos'!P$5)</f>
        <v>0</v>
      </c>
      <c r="Q105">
        <f>IF('Datos Brutos'!Q106&lt;0,0,'Datos Brutos'!Q106/'Datos Brutos'!Q$5)</f>
        <v>0</v>
      </c>
      <c r="R105">
        <f>IF('Datos Brutos'!R106&lt;0,0,'Datos Brutos'!R106/'Datos Brutos'!R$5)</f>
        <v>0</v>
      </c>
      <c r="S105">
        <f t="shared" si="1"/>
        <v>-7.3666666666666672E-2</v>
      </c>
    </row>
    <row r="106" spans="1:19">
      <c r="A106">
        <f>YEAR(workdata!A106)</f>
        <v>2024</v>
      </c>
      <c r="B106">
        <v>6</v>
      </c>
      <c r="C106">
        <f>DAY('Datos Brutos'!C107)</f>
        <v>5</v>
      </c>
      <c r="D106" s="3">
        <v>4.2083333333333304</v>
      </c>
      <c r="E106">
        <f>'Datos Brutos'!E107</f>
        <v>0</v>
      </c>
      <c r="F106">
        <f>'Datos Brutos'!F107</f>
        <v>0</v>
      </c>
      <c r="G106">
        <f>'Datos Brutos'!G107</f>
        <v>-0.33500000000000002</v>
      </c>
      <c r="H106">
        <f>IF('Datos Brutos'!H107&lt;0,0,'Datos Brutos'!H107/'Datos Brutos'!H$5)</f>
        <v>0</v>
      </c>
      <c r="I106">
        <f>IF('Datos Brutos'!I107&lt;0,0,'Datos Brutos'!I107/'Datos Brutos'!I$5)</f>
        <v>0</v>
      </c>
      <c r="J106">
        <f>IF('Datos Brutos'!J107&lt;0,0,'Datos Brutos'!J107/'Datos Brutos'!J$5)</f>
        <v>0</v>
      </c>
      <c r="K106">
        <f>IF('Datos Brutos'!K107&lt;0,0,'Datos Brutos'!K107/'Datos Brutos'!K$5)</f>
        <v>0</v>
      </c>
      <c r="L106">
        <f>IF('Datos Brutos'!L107&lt;0,0,'Datos Brutos'!L107/'Datos Brutos'!L$5)</f>
        <v>0</v>
      </c>
      <c r="M106">
        <f>IF('Datos Brutos'!M107&lt;0,0,'Datos Brutos'!M107/'Datos Brutos'!M$5)</f>
        <v>0</v>
      </c>
      <c r="N106">
        <f>IF('Datos Brutos'!N107&lt;0,0,'Datos Brutos'!N107/'Datos Brutos'!N$5)</f>
        <v>0</v>
      </c>
      <c r="O106">
        <f>IF('Datos Brutos'!O107&lt;0,0,'Datos Brutos'!O107/'Datos Brutos'!O$5)</f>
        <v>0</v>
      </c>
      <c r="P106">
        <f>IF('Datos Brutos'!P107&lt;0,0,'Datos Brutos'!P107/'Datos Brutos'!P$5)</f>
        <v>0</v>
      </c>
      <c r="Q106">
        <f>IF('Datos Brutos'!Q107&lt;0,0,'Datos Brutos'!Q107/'Datos Brutos'!Q$5)</f>
        <v>0</v>
      </c>
      <c r="R106">
        <f>IF('Datos Brutos'!R107&lt;0,0,'Datos Brutos'!R107/'Datos Brutos'!R$5)</f>
        <v>0</v>
      </c>
      <c r="S106">
        <f t="shared" si="1"/>
        <v>-0.11166666666666668</v>
      </c>
    </row>
    <row r="107" spans="1:19">
      <c r="A107">
        <f>YEAR(workdata!A107)</f>
        <v>2024</v>
      </c>
      <c r="B107">
        <v>6</v>
      </c>
      <c r="C107">
        <f>DAY('Datos Brutos'!C108)</f>
        <v>5</v>
      </c>
      <c r="D107" s="3">
        <v>4.25</v>
      </c>
      <c r="E107">
        <f>'Datos Brutos'!E108</f>
        <v>0</v>
      </c>
      <c r="F107">
        <f>'Datos Brutos'!F108</f>
        <v>0</v>
      </c>
      <c r="G107">
        <f>'Datos Brutos'!G108</f>
        <v>0.47699999999999998</v>
      </c>
      <c r="H107">
        <f>IF('Datos Brutos'!H108&lt;0,0,'Datos Brutos'!H108/'Datos Brutos'!H$5)</f>
        <v>0</v>
      </c>
      <c r="I107">
        <f>IF('Datos Brutos'!I108&lt;0,0,'Datos Brutos'!I108/'Datos Brutos'!I$5)</f>
        <v>0</v>
      </c>
      <c r="J107">
        <f>IF('Datos Brutos'!J108&lt;0,0,'Datos Brutos'!J108/'Datos Brutos'!J$5)</f>
        <v>0</v>
      </c>
      <c r="K107">
        <f>IF('Datos Brutos'!K108&lt;0,0,'Datos Brutos'!K108/'Datos Brutos'!K$5)</f>
        <v>0</v>
      </c>
      <c r="L107">
        <f>IF('Datos Brutos'!L108&lt;0,0,'Datos Brutos'!L108/'Datos Brutos'!L$5)</f>
        <v>0</v>
      </c>
      <c r="M107">
        <f>IF('Datos Brutos'!M108&lt;0,0,'Datos Brutos'!M108/'Datos Brutos'!M$5)</f>
        <v>0</v>
      </c>
      <c r="N107">
        <f>IF('Datos Brutos'!N108&lt;0,0,'Datos Brutos'!N108/'Datos Brutos'!N$5)</f>
        <v>0</v>
      </c>
      <c r="O107">
        <f>IF('Datos Brutos'!O108&lt;0,0,'Datos Brutos'!O108/'Datos Brutos'!O$5)</f>
        <v>0</v>
      </c>
      <c r="P107">
        <f>IF('Datos Brutos'!P108&lt;0,0,'Datos Brutos'!P108/'Datos Brutos'!P$5)</f>
        <v>0</v>
      </c>
      <c r="Q107">
        <f>IF('Datos Brutos'!Q108&lt;0,0,'Datos Brutos'!Q108/'Datos Brutos'!Q$5)</f>
        <v>0</v>
      </c>
      <c r="R107">
        <f>IF('Datos Brutos'!R108&lt;0,0,'Datos Brutos'!R108/'Datos Brutos'!R$5)</f>
        <v>0</v>
      </c>
      <c r="S107">
        <f t="shared" si="1"/>
        <v>0.159</v>
      </c>
    </row>
    <row r="108" spans="1:19">
      <c r="A108">
        <f>YEAR(workdata!A108)</f>
        <v>2024</v>
      </c>
      <c r="B108">
        <v>6</v>
      </c>
      <c r="C108">
        <f>DAY('Datos Brutos'!C109)</f>
        <v>5</v>
      </c>
      <c r="D108" s="3">
        <v>4.2916666666666696</v>
      </c>
      <c r="E108">
        <f>'Datos Brutos'!E109</f>
        <v>0</v>
      </c>
      <c r="F108">
        <f>'Datos Brutos'!F109</f>
        <v>0</v>
      </c>
      <c r="G108">
        <f>'Datos Brutos'!G109</f>
        <v>20.007000000000001</v>
      </c>
      <c r="H108">
        <f>IF('Datos Brutos'!H109&lt;0,0,'Datos Brutos'!H109/'Datos Brutos'!H$5)</f>
        <v>0</v>
      </c>
      <c r="I108">
        <f>IF('Datos Brutos'!I109&lt;0,0,'Datos Brutos'!I109/'Datos Brutos'!I$5)</f>
        <v>0</v>
      </c>
      <c r="J108">
        <f>IF('Datos Brutos'!J109&lt;0,0,'Datos Brutos'!J109/'Datos Brutos'!J$5)</f>
        <v>2.9975694444444447E-2</v>
      </c>
      <c r="K108">
        <f>IF('Datos Brutos'!K109&lt;0,0,'Datos Brutos'!K109/'Datos Brutos'!K$5)</f>
        <v>0</v>
      </c>
      <c r="L108">
        <f>IF('Datos Brutos'!L109&lt;0,0,'Datos Brutos'!L109/'Datos Brutos'!L$5)</f>
        <v>0</v>
      </c>
      <c r="M108">
        <f>IF('Datos Brutos'!M109&lt;0,0,'Datos Brutos'!M109/'Datos Brutos'!M$5)</f>
        <v>0</v>
      </c>
      <c r="N108">
        <f>IF('Datos Brutos'!N109&lt;0,0,'Datos Brutos'!N109/'Datos Brutos'!N$5)</f>
        <v>0</v>
      </c>
      <c r="O108">
        <f>IF('Datos Brutos'!O109&lt;0,0,'Datos Brutos'!O109/'Datos Brutos'!O$5)</f>
        <v>2.2906255005606283E-2</v>
      </c>
      <c r="P108">
        <f>IF('Datos Brutos'!P109&lt;0,0,'Datos Brutos'!P109/'Datos Brutos'!P$5)</f>
        <v>2.7241319444444443E-2</v>
      </c>
      <c r="Q108">
        <f>IF('Datos Brutos'!Q109&lt;0,0,'Datos Brutos'!Q109/'Datos Brutos'!Q$5)</f>
        <v>2.8482284087314139E-2</v>
      </c>
      <c r="R108">
        <f>IF('Datos Brutos'!R109&lt;0,0,'Datos Brutos'!R109/'Datos Brutos'!R$5)</f>
        <v>2.7534336419753086E-2</v>
      </c>
      <c r="S108">
        <f t="shared" si="1"/>
        <v>6.6690000000000005</v>
      </c>
    </row>
    <row r="109" spans="1:19">
      <c r="A109">
        <f>YEAR(workdata!A109)</f>
        <v>2024</v>
      </c>
      <c r="B109">
        <v>6</v>
      </c>
      <c r="C109">
        <f>DAY('Datos Brutos'!C110)</f>
        <v>5</v>
      </c>
      <c r="D109" s="3">
        <v>4.3333333333333304</v>
      </c>
      <c r="E109">
        <f>'Datos Brutos'!E110</f>
        <v>0</v>
      </c>
      <c r="F109">
        <f>'Datos Brutos'!F110</f>
        <v>0</v>
      </c>
      <c r="G109">
        <f>'Datos Brutos'!G110</f>
        <v>57.515999999999998</v>
      </c>
      <c r="H109">
        <f>IF('Datos Brutos'!H110&lt;0,0,'Datos Brutos'!H110/'Datos Brutos'!H$5)</f>
        <v>0</v>
      </c>
      <c r="I109">
        <f>IF('Datos Brutos'!I110&lt;0,0,'Datos Brutos'!I110/'Datos Brutos'!I$5)</f>
        <v>0</v>
      </c>
      <c r="J109">
        <f>IF('Datos Brutos'!J110&lt;0,0,'Datos Brutos'!J110/'Datos Brutos'!J$5)</f>
        <v>0.20667418981481478</v>
      </c>
      <c r="K109">
        <f>IF('Datos Brutos'!K110&lt;0,0,'Datos Brutos'!K110/'Datos Brutos'!K$5)</f>
        <v>0</v>
      </c>
      <c r="L109">
        <f>IF('Datos Brutos'!L110&lt;0,0,'Datos Brutos'!L110/'Datos Brutos'!L$5)</f>
        <v>0</v>
      </c>
      <c r="M109">
        <f>IF('Datos Brutos'!M110&lt;0,0,'Datos Brutos'!M110/'Datos Brutos'!M$5)</f>
        <v>0</v>
      </c>
      <c r="N109">
        <f>IF('Datos Brutos'!N110&lt;0,0,'Datos Brutos'!N110/'Datos Brutos'!N$5)</f>
        <v>0</v>
      </c>
      <c r="O109">
        <f>IF('Datos Brutos'!O110&lt;0,0,'Datos Brutos'!O110/'Datos Brutos'!O$5)</f>
        <v>0.14335395643120297</v>
      </c>
      <c r="P109">
        <f>IF('Datos Brutos'!P110&lt;0,0,'Datos Brutos'!P110/'Datos Brutos'!P$5)</f>
        <v>0.14428105709876543</v>
      </c>
      <c r="Q109">
        <f>IF('Datos Brutos'!Q110&lt;0,0,'Datos Brutos'!Q110/'Datos Brutos'!Q$5)</f>
        <v>0.14417727776020248</v>
      </c>
      <c r="R109">
        <f>IF('Datos Brutos'!R110&lt;0,0,'Datos Brutos'!R110/'Datos Brutos'!R$5)</f>
        <v>0.14033854166666668</v>
      </c>
      <c r="S109">
        <f t="shared" si="1"/>
        <v>19.172000000000001</v>
      </c>
    </row>
    <row r="110" spans="1:19">
      <c r="A110">
        <f>YEAR(workdata!A110)</f>
        <v>2024</v>
      </c>
      <c r="B110">
        <v>6</v>
      </c>
      <c r="C110">
        <f>DAY('Datos Brutos'!C111)</f>
        <v>5</v>
      </c>
      <c r="D110" s="3">
        <v>4.375</v>
      </c>
      <c r="E110">
        <f>'Datos Brutos'!E111</f>
        <v>0</v>
      </c>
      <c r="F110">
        <f>'Datos Brutos'!F111</f>
        <v>0</v>
      </c>
      <c r="G110">
        <f>'Datos Brutos'!G111</f>
        <v>106.42700000000001</v>
      </c>
      <c r="H110">
        <f>IF('Datos Brutos'!H111&lt;0,0,'Datos Brutos'!H111/'Datos Brutos'!H$5)</f>
        <v>0</v>
      </c>
      <c r="I110">
        <f>IF('Datos Brutos'!I111&lt;0,0,'Datos Brutos'!I111/'Datos Brutos'!I$5)</f>
        <v>0</v>
      </c>
      <c r="J110">
        <f>IF('Datos Brutos'!J111&lt;0,0,'Datos Brutos'!J111/'Datos Brutos'!J$5)</f>
        <v>0.41244290123456784</v>
      </c>
      <c r="K110">
        <f>IF('Datos Brutos'!K111&lt;0,0,'Datos Brutos'!K111/'Datos Brutos'!K$5)</f>
        <v>0</v>
      </c>
      <c r="L110">
        <f>IF('Datos Brutos'!L111&lt;0,0,'Datos Brutos'!L111/'Datos Brutos'!L$5)</f>
        <v>0</v>
      </c>
      <c r="M110">
        <f>IF('Datos Brutos'!M111&lt;0,0,'Datos Brutos'!M111/'Datos Brutos'!M$5)</f>
        <v>0</v>
      </c>
      <c r="N110">
        <f>IF('Datos Brutos'!N111&lt;0,0,'Datos Brutos'!N111/'Datos Brutos'!N$5)</f>
        <v>0</v>
      </c>
      <c r="O110">
        <f>IF('Datos Brutos'!O111&lt;0,0,'Datos Brutos'!O111/'Datos Brutos'!O$5)</f>
        <v>0.21209875060067276</v>
      </c>
      <c r="P110">
        <f>IF('Datos Brutos'!P111&lt;0,0,'Datos Brutos'!P111/'Datos Brutos'!P$5)</f>
        <v>0.21134702932098767</v>
      </c>
      <c r="Q110">
        <f>IF('Datos Brutos'!Q111&lt;0,0,'Datos Brutos'!Q111/'Datos Brutos'!Q$5)</f>
        <v>0.22224355425498257</v>
      </c>
      <c r="R110">
        <f>IF('Datos Brutos'!R111&lt;0,0,'Datos Brutos'!R111/'Datos Brutos'!R$5)</f>
        <v>0.22926176697530862</v>
      </c>
      <c r="S110">
        <f t="shared" si="1"/>
        <v>35.475666666666669</v>
      </c>
    </row>
    <row r="111" spans="1:19">
      <c r="A111">
        <f>YEAR(workdata!A111)</f>
        <v>2024</v>
      </c>
      <c r="B111">
        <v>6</v>
      </c>
      <c r="C111">
        <f>DAY('Datos Brutos'!C112)</f>
        <v>5</v>
      </c>
      <c r="D111" s="3">
        <v>4.4166666666666696</v>
      </c>
      <c r="E111">
        <f>'Datos Brutos'!E112</f>
        <v>0</v>
      </c>
      <c r="F111">
        <f>'Datos Brutos'!F112</f>
        <v>0</v>
      </c>
      <c r="G111">
        <f>'Datos Brutos'!G112</f>
        <v>116.931</v>
      </c>
      <c r="H111">
        <f>IF('Datos Brutos'!H112&lt;0,0,'Datos Brutos'!H112/'Datos Brutos'!H$5)</f>
        <v>0</v>
      </c>
      <c r="I111">
        <f>IF('Datos Brutos'!I112&lt;0,0,'Datos Brutos'!I112/'Datos Brutos'!I$5)</f>
        <v>0</v>
      </c>
      <c r="J111">
        <f>IF('Datos Brutos'!J112&lt;0,0,'Datos Brutos'!J112/'Datos Brutos'!J$5)</f>
        <v>0.46824768518518523</v>
      </c>
      <c r="K111">
        <f>IF('Datos Brutos'!K112&lt;0,0,'Datos Brutos'!K112/'Datos Brutos'!K$5)</f>
        <v>0</v>
      </c>
      <c r="L111">
        <f>IF('Datos Brutos'!L112&lt;0,0,'Datos Brutos'!L112/'Datos Brutos'!L$5)</f>
        <v>0</v>
      </c>
      <c r="M111">
        <f>IF('Datos Brutos'!M112&lt;0,0,'Datos Brutos'!M112/'Datos Brutos'!M$5)</f>
        <v>0</v>
      </c>
      <c r="N111">
        <f>IF('Datos Brutos'!N112&lt;0,0,'Datos Brutos'!N112/'Datos Brutos'!N$5)</f>
        <v>0</v>
      </c>
      <c r="O111">
        <f>IF('Datos Brutos'!O112&lt;0,0,'Datos Brutos'!O112/'Datos Brutos'!O$5)</f>
        <v>0.20065473330129746</v>
      </c>
      <c r="P111">
        <f>IF('Datos Brutos'!P112&lt;0,0,'Datos Brutos'!P112/'Datos Brutos'!P$5)</f>
        <v>0.19711381172839507</v>
      </c>
      <c r="Q111">
        <f>IF('Datos Brutos'!Q112&lt;0,0,'Datos Brutos'!Q112/'Datos Brutos'!Q$5)</f>
        <v>0.22478151692502371</v>
      </c>
      <c r="R111">
        <f>IF('Datos Brutos'!R112&lt;0,0,'Datos Brutos'!R112/'Datos Brutos'!R$5)</f>
        <v>0.23624170524691357</v>
      </c>
      <c r="S111">
        <f t="shared" si="1"/>
        <v>38.976999999999997</v>
      </c>
    </row>
    <row r="112" spans="1:19">
      <c r="A112">
        <f>YEAR(workdata!A112)</f>
        <v>2024</v>
      </c>
      <c r="B112">
        <v>6</v>
      </c>
      <c r="C112">
        <f>DAY('Datos Brutos'!C113)</f>
        <v>5</v>
      </c>
      <c r="D112" s="3">
        <v>4.4583333333333304</v>
      </c>
      <c r="E112">
        <f>'Datos Brutos'!E113</f>
        <v>0</v>
      </c>
      <c r="F112">
        <f>'Datos Brutos'!F113</f>
        <v>0</v>
      </c>
      <c r="G112">
        <f>'Datos Brutos'!G113</f>
        <v>146.58500000000001</v>
      </c>
      <c r="H112">
        <f>IF('Datos Brutos'!H113&lt;0,0,'Datos Brutos'!H113/'Datos Brutos'!H$5)</f>
        <v>0</v>
      </c>
      <c r="I112">
        <f>IF('Datos Brutos'!I113&lt;0,0,'Datos Brutos'!I113/'Datos Brutos'!I$5)</f>
        <v>0</v>
      </c>
      <c r="J112">
        <f>IF('Datos Brutos'!J113&lt;0,0,'Datos Brutos'!J113/'Datos Brutos'!J$5)</f>
        <v>0.5405106095679012</v>
      </c>
      <c r="K112">
        <f>IF('Datos Brutos'!K113&lt;0,0,'Datos Brutos'!K113/'Datos Brutos'!K$5)</f>
        <v>0</v>
      </c>
      <c r="L112">
        <f>IF('Datos Brutos'!L113&lt;0,0,'Datos Brutos'!L113/'Datos Brutos'!L$5)</f>
        <v>0</v>
      </c>
      <c r="M112">
        <f>IF('Datos Brutos'!M113&lt;0,0,'Datos Brutos'!M113/'Datos Brutos'!M$5)</f>
        <v>0</v>
      </c>
      <c r="N112">
        <f>IF('Datos Brutos'!N113&lt;0,0,'Datos Brutos'!N113/'Datos Brutos'!N$5)</f>
        <v>0</v>
      </c>
      <c r="O112">
        <f>IF('Datos Brutos'!O113&lt;0,0,'Datos Brutos'!O113/'Datos Brutos'!O$5)</f>
        <v>0.21831731539324045</v>
      </c>
      <c r="P112">
        <f>IF('Datos Brutos'!P113&lt;0,0,'Datos Brutos'!P113/'Datos Brutos'!P$5)</f>
        <v>0.21313695987654321</v>
      </c>
      <c r="Q112">
        <f>IF('Datos Brutos'!Q113&lt;0,0,'Datos Brutos'!Q113/'Datos Brutos'!Q$5)</f>
        <v>0.2586299826004429</v>
      </c>
      <c r="R112">
        <f>IF('Datos Brutos'!R113&lt;0,0,'Datos Brutos'!R113/'Datos Brutos'!R$5)</f>
        <v>0.28478067129629631</v>
      </c>
      <c r="S112">
        <f t="shared" si="1"/>
        <v>48.861666666666672</v>
      </c>
    </row>
    <row r="113" spans="1:19">
      <c r="A113">
        <f>YEAR(workdata!A113)</f>
        <v>2024</v>
      </c>
      <c r="B113">
        <v>6</v>
      </c>
      <c r="C113">
        <f>DAY('Datos Brutos'!C114)</f>
        <v>5</v>
      </c>
      <c r="D113" s="3">
        <v>4.5</v>
      </c>
      <c r="E113">
        <f>'Datos Brutos'!E114</f>
        <v>0</v>
      </c>
      <c r="F113">
        <f>'Datos Brutos'!F114</f>
        <v>0</v>
      </c>
      <c r="G113">
        <f>'Datos Brutos'!G114</f>
        <v>271.625</v>
      </c>
      <c r="H113">
        <f>IF('Datos Brutos'!H114&lt;0,0,'Datos Brutos'!H114/'Datos Brutos'!H$5)</f>
        <v>0</v>
      </c>
      <c r="I113">
        <f>IF('Datos Brutos'!I114&lt;0,0,'Datos Brutos'!I114/'Datos Brutos'!I$5)</f>
        <v>0</v>
      </c>
      <c r="J113">
        <f>IF('Datos Brutos'!J114&lt;0,0,'Datos Brutos'!J114/'Datos Brutos'!J$5)</f>
        <v>0.6177507716049383</v>
      </c>
      <c r="K113">
        <f>IF('Datos Brutos'!K114&lt;0,0,'Datos Brutos'!K114/'Datos Brutos'!K$5)</f>
        <v>0</v>
      </c>
      <c r="L113">
        <f>IF('Datos Brutos'!L114&lt;0,0,'Datos Brutos'!L114/'Datos Brutos'!L$5)</f>
        <v>0</v>
      </c>
      <c r="M113">
        <f>IF('Datos Brutos'!M114&lt;0,0,'Datos Brutos'!M114/'Datos Brutos'!M$5)</f>
        <v>0</v>
      </c>
      <c r="N113">
        <f>IF('Datos Brutos'!N114&lt;0,0,'Datos Brutos'!N114/'Datos Brutos'!N$5)</f>
        <v>0</v>
      </c>
      <c r="O113">
        <f>IF('Datos Brutos'!O114&lt;0,0,'Datos Brutos'!O114/'Datos Brutos'!O$5)</f>
        <v>0.43596247797533244</v>
      </c>
      <c r="P113">
        <f>IF('Datos Brutos'!P114&lt;0,0,'Datos Brutos'!P114/'Datos Brutos'!P$5)</f>
        <v>0.37726948302469138</v>
      </c>
      <c r="Q113">
        <f>IF('Datos Brutos'!Q114&lt;0,0,'Datos Brutos'!Q114/'Datos Brutos'!Q$5)</f>
        <v>0.34133917273014863</v>
      </c>
      <c r="R113">
        <f>IF('Datos Brutos'!R114&lt;0,0,'Datos Brutos'!R114/'Datos Brutos'!R$5)</f>
        <v>0.35812557870370371</v>
      </c>
      <c r="S113">
        <f t="shared" si="1"/>
        <v>90.541666666666671</v>
      </c>
    </row>
    <row r="114" spans="1:19">
      <c r="A114">
        <f>YEAR(workdata!A114)</f>
        <v>2024</v>
      </c>
      <c r="B114">
        <v>6</v>
      </c>
      <c r="C114">
        <f>DAY('Datos Brutos'!C115)</f>
        <v>5</v>
      </c>
      <c r="D114" s="3">
        <v>4.5416666666666696</v>
      </c>
      <c r="E114">
        <f>'Datos Brutos'!E115</f>
        <v>0</v>
      </c>
      <c r="F114">
        <f>'Datos Brutos'!F115</f>
        <v>0</v>
      </c>
      <c r="G114">
        <f>'Datos Brutos'!G115</f>
        <v>914.25099999999998</v>
      </c>
      <c r="H114">
        <f>IF('Datos Brutos'!H115&lt;0,0,'Datos Brutos'!H115/'Datos Brutos'!H$5)</f>
        <v>0</v>
      </c>
      <c r="I114">
        <f>IF('Datos Brutos'!I115&lt;0,0,'Datos Brutos'!I115/'Datos Brutos'!I$5)</f>
        <v>0</v>
      </c>
      <c r="J114">
        <f>IF('Datos Brutos'!J115&lt;0,0,'Datos Brutos'!J115/'Datos Brutos'!J$5)</f>
        <v>0.77434625771604937</v>
      </c>
      <c r="K114">
        <f>IF('Datos Brutos'!K115&lt;0,0,'Datos Brutos'!K115/'Datos Brutos'!K$5)</f>
        <v>0</v>
      </c>
      <c r="L114">
        <f>IF('Datos Brutos'!L115&lt;0,0,'Datos Brutos'!L115/'Datos Brutos'!L$5)</f>
        <v>0</v>
      </c>
      <c r="M114">
        <f>IF('Datos Brutos'!M115&lt;0,0,'Datos Brutos'!M115/'Datos Brutos'!M$5)</f>
        <v>0</v>
      </c>
      <c r="N114">
        <f>IF('Datos Brutos'!N115&lt;0,0,'Datos Brutos'!N115/'Datos Brutos'!N$5)</f>
        <v>0</v>
      </c>
      <c r="O114">
        <f>IF('Datos Brutos'!O115&lt;0,0,'Datos Brutos'!O115/'Datos Brutos'!O$5)</f>
        <v>0.76568096267819963</v>
      </c>
      <c r="P114">
        <f>IF('Datos Brutos'!P115&lt;0,0,'Datos Brutos'!P115/'Datos Brutos'!P$5)</f>
        <v>0.77548630401234575</v>
      </c>
      <c r="Q114">
        <f>IF('Datos Brutos'!Q115&lt;0,0,'Datos Brutos'!Q115/'Datos Brutos'!Q$5)</f>
        <v>0.77918558209427391</v>
      </c>
      <c r="R114">
        <f>IF('Datos Brutos'!R115&lt;0,0,'Datos Brutos'!R115/'Datos Brutos'!R$5)</f>
        <v>0.77013483796296289</v>
      </c>
      <c r="S114">
        <f t="shared" si="1"/>
        <v>304.75033333333334</v>
      </c>
    </row>
    <row r="115" spans="1:19">
      <c r="A115">
        <f>YEAR(workdata!A115)</f>
        <v>2024</v>
      </c>
      <c r="B115">
        <v>6</v>
      </c>
      <c r="C115">
        <f>DAY('Datos Brutos'!C116)</f>
        <v>5</v>
      </c>
      <c r="D115" s="3">
        <v>4.5833333333333304</v>
      </c>
      <c r="E115">
        <f>'Datos Brutos'!E116</f>
        <v>0</v>
      </c>
      <c r="F115">
        <f>'Datos Brutos'!F116</f>
        <v>0</v>
      </c>
      <c r="G115">
        <f>'Datos Brutos'!G116</f>
        <v>916.05200000000002</v>
      </c>
      <c r="H115">
        <f>IF('Datos Brutos'!H116&lt;0,0,'Datos Brutos'!H116/'Datos Brutos'!H$5)</f>
        <v>0</v>
      </c>
      <c r="I115">
        <f>IF('Datos Brutos'!I116&lt;0,0,'Datos Brutos'!I116/'Datos Brutos'!I$5)</f>
        <v>0</v>
      </c>
      <c r="J115">
        <f>IF('Datos Brutos'!J116&lt;0,0,'Datos Brutos'!J116/'Datos Brutos'!J$5)</f>
        <v>0.77203684413580242</v>
      </c>
      <c r="K115">
        <f>IF('Datos Brutos'!K116&lt;0,0,'Datos Brutos'!K116/'Datos Brutos'!K$5)</f>
        <v>0</v>
      </c>
      <c r="L115">
        <f>IF('Datos Brutos'!L116&lt;0,0,'Datos Brutos'!L116/'Datos Brutos'!L$5)</f>
        <v>0</v>
      </c>
      <c r="M115">
        <f>IF('Datos Brutos'!M116&lt;0,0,'Datos Brutos'!M116/'Datos Brutos'!M$5)</f>
        <v>0</v>
      </c>
      <c r="N115">
        <f>IF('Datos Brutos'!N116&lt;0,0,'Datos Brutos'!N116/'Datos Brutos'!N$5)</f>
        <v>0</v>
      </c>
      <c r="O115">
        <f>IF('Datos Brutos'!O116&lt;0,0,'Datos Brutos'!O116/'Datos Brutos'!O$5)</f>
        <v>0.77414844625981105</v>
      </c>
      <c r="P115">
        <f>IF('Datos Brutos'!P116&lt;0,0,'Datos Brutos'!P116/'Datos Brutos'!P$5)</f>
        <v>0.77832581018518521</v>
      </c>
      <c r="Q115">
        <f>IF('Datos Brutos'!Q116&lt;0,0,'Datos Brutos'!Q116/'Datos Brutos'!Q$5)</f>
        <v>0.7837155963302751</v>
      </c>
      <c r="R115">
        <f>IF('Datos Brutos'!R116&lt;0,0,'Datos Brutos'!R116/'Datos Brutos'!R$5)</f>
        <v>0.7802548225308642</v>
      </c>
      <c r="S115">
        <f t="shared" si="1"/>
        <v>305.35066666666665</v>
      </c>
    </row>
    <row r="116" spans="1:19">
      <c r="A116">
        <f>YEAR(workdata!A116)</f>
        <v>2024</v>
      </c>
      <c r="B116">
        <v>6</v>
      </c>
      <c r="C116">
        <f>DAY('Datos Brutos'!C117)</f>
        <v>5</v>
      </c>
      <c r="D116" s="3">
        <v>4.625</v>
      </c>
      <c r="E116">
        <f>'Datos Brutos'!E117</f>
        <v>0</v>
      </c>
      <c r="F116">
        <f>'Datos Brutos'!F117</f>
        <v>0</v>
      </c>
      <c r="G116">
        <f>'Datos Brutos'!G117</f>
        <v>916.64400000000001</v>
      </c>
      <c r="H116">
        <f>IF('Datos Brutos'!H117&lt;0,0,'Datos Brutos'!H117/'Datos Brutos'!H$5)</f>
        <v>0</v>
      </c>
      <c r="I116">
        <f>IF('Datos Brutos'!I117&lt;0,0,'Datos Brutos'!I117/'Datos Brutos'!I$5)</f>
        <v>0</v>
      </c>
      <c r="J116">
        <f>IF('Datos Brutos'!J117&lt;0,0,'Datos Brutos'!J117/'Datos Brutos'!J$5)</f>
        <v>0.77394714506172835</v>
      </c>
      <c r="K116">
        <f>IF('Datos Brutos'!K117&lt;0,0,'Datos Brutos'!K117/'Datos Brutos'!K$5)</f>
        <v>0</v>
      </c>
      <c r="L116">
        <f>IF('Datos Brutos'!L117&lt;0,0,'Datos Brutos'!L117/'Datos Brutos'!L$5)</f>
        <v>0</v>
      </c>
      <c r="M116">
        <f>IF('Datos Brutos'!M117&lt;0,0,'Datos Brutos'!M117/'Datos Brutos'!M$5)</f>
        <v>0</v>
      </c>
      <c r="N116">
        <f>IF('Datos Brutos'!N117&lt;0,0,'Datos Brutos'!N117/'Datos Brutos'!N$5)</f>
        <v>0</v>
      </c>
      <c r="O116">
        <f>IF('Datos Brutos'!O117&lt;0,0,'Datos Brutos'!O117/'Datos Brutos'!O$5)</f>
        <v>0.78045410860163389</v>
      </c>
      <c r="P116">
        <f>IF('Datos Brutos'!P117&lt;0,0,'Datos Brutos'!P117/'Datos Brutos'!P$5)</f>
        <v>0.78306114969135809</v>
      </c>
      <c r="Q116">
        <f>IF('Datos Brutos'!Q117&lt;0,0,'Datos Brutos'!Q117/'Datos Brutos'!Q$5)</f>
        <v>0.7912808446694084</v>
      </c>
      <c r="R116">
        <f>IF('Datos Brutos'!R117&lt;0,0,'Datos Brutos'!R117/'Datos Brutos'!R$5)</f>
        <v>0.78860590277777776</v>
      </c>
      <c r="S116">
        <f t="shared" si="1"/>
        <v>305.548</v>
      </c>
    </row>
    <row r="117" spans="1:19">
      <c r="A117">
        <f>YEAR(workdata!A117)</f>
        <v>2024</v>
      </c>
      <c r="B117">
        <v>6</v>
      </c>
      <c r="C117">
        <f>DAY('Datos Brutos'!C118)</f>
        <v>5</v>
      </c>
      <c r="D117" s="3">
        <v>4.6666666666666696</v>
      </c>
      <c r="E117">
        <f>'Datos Brutos'!E118</f>
        <v>0</v>
      </c>
      <c r="F117">
        <f>'Datos Brutos'!F118</f>
        <v>0</v>
      </c>
      <c r="G117">
        <f>'Datos Brutos'!G118</f>
        <v>866.3</v>
      </c>
      <c r="H117">
        <f>IF('Datos Brutos'!H118&lt;0,0,'Datos Brutos'!H118/'Datos Brutos'!H$5)</f>
        <v>0</v>
      </c>
      <c r="I117">
        <f>IF('Datos Brutos'!I118&lt;0,0,'Datos Brutos'!I118/'Datos Brutos'!I$5)</f>
        <v>0</v>
      </c>
      <c r="J117">
        <f>IF('Datos Brutos'!J118&lt;0,0,'Datos Brutos'!J118/'Datos Brutos'!J$5)</f>
        <v>0.30746836419753087</v>
      </c>
      <c r="K117">
        <f>IF('Datos Brutos'!K118&lt;0,0,'Datos Brutos'!K118/'Datos Brutos'!K$5)</f>
        <v>0</v>
      </c>
      <c r="L117">
        <f>IF('Datos Brutos'!L118&lt;0,0,'Datos Brutos'!L118/'Datos Brutos'!L$5)</f>
        <v>0</v>
      </c>
      <c r="M117">
        <f>IF('Datos Brutos'!M118&lt;0,0,'Datos Brutos'!M118/'Datos Brutos'!M$5)</f>
        <v>0</v>
      </c>
      <c r="N117">
        <f>IF('Datos Brutos'!N118&lt;0,0,'Datos Brutos'!N118/'Datos Brutos'!N$5)</f>
        <v>0</v>
      </c>
      <c r="O117">
        <f>IF('Datos Brutos'!O118&lt;0,0,'Datos Brutos'!O118/'Datos Brutos'!O$5)</f>
        <v>0.30509750921031559</v>
      </c>
      <c r="P117">
        <f>IF('Datos Brutos'!P118&lt;0,0,'Datos Brutos'!P118/'Datos Brutos'!P$5)</f>
        <v>0.30751273148148145</v>
      </c>
      <c r="Q117">
        <f>IF('Datos Brutos'!Q118&lt;0,0,'Datos Brutos'!Q118/'Datos Brutos'!Q$5)</f>
        <v>0.31265481651376142</v>
      </c>
      <c r="R117">
        <f>IF('Datos Brutos'!R118&lt;0,0,'Datos Brutos'!R118/'Datos Brutos'!R$5)</f>
        <v>0.31323881172839507</v>
      </c>
      <c r="S117">
        <f t="shared" si="1"/>
        <v>288.76666666666665</v>
      </c>
    </row>
    <row r="118" spans="1:19">
      <c r="A118">
        <f>YEAR(workdata!A118)</f>
        <v>2024</v>
      </c>
      <c r="B118">
        <v>6</v>
      </c>
      <c r="C118">
        <f>DAY('Datos Brutos'!C119)</f>
        <v>5</v>
      </c>
      <c r="D118" s="3">
        <v>4.7083333333333304</v>
      </c>
      <c r="E118">
        <f>'Datos Brutos'!E119</f>
        <v>0</v>
      </c>
      <c r="F118">
        <f>'Datos Brutos'!F119</f>
        <v>0</v>
      </c>
      <c r="G118">
        <f>'Datos Brutos'!G119</f>
        <v>851.45600000000002</v>
      </c>
      <c r="H118">
        <f>IF('Datos Brutos'!H119&lt;0,0,'Datos Brutos'!H119/'Datos Brutos'!H$5)</f>
        <v>0</v>
      </c>
      <c r="I118">
        <f>IF('Datos Brutos'!I119&lt;0,0,'Datos Brutos'!I119/'Datos Brutos'!I$5)</f>
        <v>0</v>
      </c>
      <c r="J118">
        <f>IF('Datos Brutos'!J119&lt;0,0,'Datos Brutos'!J119/'Datos Brutos'!J$5)</f>
        <v>5.732831790123457E-3</v>
      </c>
      <c r="K118">
        <f>IF('Datos Brutos'!K119&lt;0,0,'Datos Brutos'!K119/'Datos Brutos'!K$5)</f>
        <v>0</v>
      </c>
      <c r="L118">
        <f>IF('Datos Brutos'!L119&lt;0,0,'Datos Brutos'!L119/'Datos Brutos'!L$5)</f>
        <v>0</v>
      </c>
      <c r="M118">
        <f>IF('Datos Brutos'!M119&lt;0,0,'Datos Brutos'!M119/'Datos Brutos'!M$5)</f>
        <v>0</v>
      </c>
      <c r="N118">
        <f>IF('Datos Brutos'!N119&lt;0,0,'Datos Brutos'!N119/'Datos Brutos'!N$5)</f>
        <v>0</v>
      </c>
      <c r="O118">
        <f>IF('Datos Brutos'!O119&lt;0,0,'Datos Brutos'!O119/'Datos Brutos'!O$5)</f>
        <v>5.693376581771584E-3</v>
      </c>
      <c r="P118">
        <f>IF('Datos Brutos'!P119&lt;0,0,'Datos Brutos'!P119/'Datos Brutos'!P$5)</f>
        <v>4.3227237654320985E-3</v>
      </c>
      <c r="Q118">
        <f>IF('Datos Brutos'!Q119&lt;0,0,'Datos Brutos'!Q119/'Datos Brutos'!Q$5)</f>
        <v>4.559672571970895E-3</v>
      </c>
      <c r="R118">
        <f>IF('Datos Brutos'!R119&lt;0,0,'Datos Brutos'!R119/'Datos Brutos'!R$5)</f>
        <v>4.8499228395061725E-3</v>
      </c>
      <c r="S118">
        <f t="shared" si="1"/>
        <v>283.81866666666667</v>
      </c>
    </row>
    <row r="119" spans="1:19">
      <c r="A119">
        <f>YEAR(workdata!A119)</f>
        <v>2024</v>
      </c>
      <c r="B119">
        <v>6</v>
      </c>
      <c r="C119">
        <f>DAY('Datos Brutos'!C120)</f>
        <v>5</v>
      </c>
      <c r="D119" s="3">
        <v>4.75</v>
      </c>
      <c r="E119">
        <f>'Datos Brutos'!E120</f>
        <v>0</v>
      </c>
      <c r="F119">
        <f>'Datos Brutos'!F120</f>
        <v>0</v>
      </c>
      <c r="G119">
        <f>'Datos Brutos'!G120</f>
        <v>797.87099999999998</v>
      </c>
      <c r="H119">
        <f>IF('Datos Brutos'!H120&lt;0,0,'Datos Brutos'!H120/'Datos Brutos'!H$5)</f>
        <v>0</v>
      </c>
      <c r="I119">
        <f>IF('Datos Brutos'!I120&lt;0,0,'Datos Brutos'!I120/'Datos Brutos'!I$5)</f>
        <v>0</v>
      </c>
      <c r="J119">
        <f>IF('Datos Brutos'!J120&lt;0,0,'Datos Brutos'!J120/'Datos Brutos'!J$5)</f>
        <v>0.57972472993827162</v>
      </c>
      <c r="K119">
        <f>IF('Datos Brutos'!K120&lt;0,0,'Datos Brutos'!K120/'Datos Brutos'!K$5)</f>
        <v>0</v>
      </c>
      <c r="L119">
        <f>IF('Datos Brutos'!L120&lt;0,0,'Datos Brutos'!L120/'Datos Brutos'!L$5)</f>
        <v>0</v>
      </c>
      <c r="M119">
        <f>IF('Datos Brutos'!M120&lt;0,0,'Datos Brutos'!M120/'Datos Brutos'!M$5)</f>
        <v>0</v>
      </c>
      <c r="N119">
        <f>IF('Datos Brutos'!N120&lt;0,0,'Datos Brutos'!N120/'Datos Brutos'!N$5)</f>
        <v>0</v>
      </c>
      <c r="O119">
        <f>IF('Datos Brutos'!O120&lt;0,0,'Datos Brutos'!O120/'Datos Brutos'!O$5)</f>
        <v>0.57431182924875868</v>
      </c>
      <c r="P119">
        <f>IF('Datos Brutos'!P120&lt;0,0,'Datos Brutos'!P120/'Datos Brutos'!P$5)</f>
        <v>0.58095659722222226</v>
      </c>
      <c r="Q119">
        <f>IF('Datos Brutos'!Q120&lt;0,0,'Datos Brutos'!Q120/'Datos Brutos'!Q$5)</f>
        <v>0.65678642043657065</v>
      </c>
      <c r="R119">
        <f>IF('Datos Brutos'!R120&lt;0,0,'Datos Brutos'!R120/'Datos Brutos'!R$5)</f>
        <v>0.66010879629629626</v>
      </c>
      <c r="S119">
        <f t="shared" si="1"/>
        <v>265.95699999999999</v>
      </c>
    </row>
    <row r="120" spans="1:19">
      <c r="A120">
        <f>YEAR(workdata!A120)</f>
        <v>2024</v>
      </c>
      <c r="B120">
        <v>6</v>
      </c>
      <c r="C120">
        <f>DAY('Datos Brutos'!C121)</f>
        <v>5</v>
      </c>
      <c r="D120" s="3">
        <v>4.7916666666666696</v>
      </c>
      <c r="E120">
        <f>'Datos Brutos'!E121</f>
        <v>0</v>
      </c>
      <c r="F120">
        <f>'Datos Brutos'!F121</f>
        <v>0</v>
      </c>
      <c r="G120">
        <f>'Datos Brutos'!G121</f>
        <v>533.91899999999998</v>
      </c>
      <c r="H120">
        <f>IF('Datos Brutos'!H121&lt;0,0,'Datos Brutos'!H121/'Datos Brutos'!H$5)</f>
        <v>0</v>
      </c>
      <c r="I120">
        <f>IF('Datos Brutos'!I121&lt;0,0,'Datos Brutos'!I121/'Datos Brutos'!I$5)</f>
        <v>0</v>
      </c>
      <c r="J120">
        <f>IF('Datos Brutos'!J121&lt;0,0,'Datos Brutos'!J121/'Datos Brutos'!J$5)</f>
        <v>0.36564236111111109</v>
      </c>
      <c r="K120">
        <f>IF('Datos Brutos'!K121&lt;0,0,'Datos Brutos'!K121/'Datos Brutos'!K$5)</f>
        <v>0</v>
      </c>
      <c r="L120">
        <f>IF('Datos Brutos'!L121&lt;0,0,'Datos Brutos'!L121/'Datos Brutos'!L$5)</f>
        <v>0</v>
      </c>
      <c r="M120">
        <f>IF('Datos Brutos'!M121&lt;0,0,'Datos Brutos'!M121/'Datos Brutos'!M$5)</f>
        <v>0</v>
      </c>
      <c r="N120">
        <f>IF('Datos Brutos'!N121&lt;0,0,'Datos Brutos'!N121/'Datos Brutos'!N$5)</f>
        <v>0</v>
      </c>
      <c r="O120">
        <f>IF('Datos Brutos'!O121&lt;0,0,'Datos Brutos'!O121/'Datos Brutos'!O$5)</f>
        <v>0.36056383149127025</v>
      </c>
      <c r="P120">
        <f>IF('Datos Brutos'!P121&lt;0,0,'Datos Brutos'!P121/'Datos Brutos'!P$5)</f>
        <v>0.35983352623456788</v>
      </c>
      <c r="Q120">
        <f>IF('Datos Brutos'!Q121&lt;0,0,'Datos Brutos'!Q121/'Datos Brutos'!Q$5)</f>
        <v>0.43194301645049027</v>
      </c>
      <c r="R120">
        <f>IF('Datos Brutos'!R121&lt;0,0,'Datos Brutos'!R121/'Datos Brutos'!R$5)</f>
        <v>0.43031886574074074</v>
      </c>
      <c r="S120">
        <f t="shared" si="1"/>
        <v>177.97299999999998</v>
      </c>
    </row>
    <row r="121" spans="1:19">
      <c r="A121">
        <f>YEAR(workdata!A121)</f>
        <v>2024</v>
      </c>
      <c r="B121">
        <v>6</v>
      </c>
      <c r="C121">
        <f>DAY('Datos Brutos'!C122)</f>
        <v>5</v>
      </c>
      <c r="D121" s="3">
        <v>4.8333333333333304</v>
      </c>
      <c r="E121">
        <f>'Datos Brutos'!E122</f>
        <v>0</v>
      </c>
      <c r="F121">
        <f>'Datos Brutos'!F122</f>
        <v>0</v>
      </c>
      <c r="G121">
        <f>'Datos Brutos'!G122</f>
        <v>197.648</v>
      </c>
      <c r="H121">
        <f>IF('Datos Brutos'!H122&lt;0,0,'Datos Brutos'!H122/'Datos Brutos'!H$5)</f>
        <v>0</v>
      </c>
      <c r="I121">
        <f>IF('Datos Brutos'!I122&lt;0,0,'Datos Brutos'!I122/'Datos Brutos'!I$5)</f>
        <v>0</v>
      </c>
      <c r="J121">
        <f>IF('Datos Brutos'!J122&lt;0,0,'Datos Brutos'!J122/'Datos Brutos'!J$5)</f>
        <v>0.13123765432098766</v>
      </c>
      <c r="K121">
        <f>IF('Datos Brutos'!K122&lt;0,0,'Datos Brutos'!K122/'Datos Brutos'!K$5)</f>
        <v>0</v>
      </c>
      <c r="L121">
        <f>IF('Datos Brutos'!L122&lt;0,0,'Datos Brutos'!L122/'Datos Brutos'!L$5)</f>
        <v>0</v>
      </c>
      <c r="M121">
        <f>IF('Datos Brutos'!M122&lt;0,0,'Datos Brutos'!M122/'Datos Brutos'!M$5)</f>
        <v>0</v>
      </c>
      <c r="N121">
        <f>IF('Datos Brutos'!N122&lt;0,0,'Datos Brutos'!N122/'Datos Brutos'!N$5)</f>
        <v>0</v>
      </c>
      <c r="O121">
        <f>IF('Datos Brutos'!O122&lt;0,0,'Datos Brutos'!O122/'Datos Brutos'!O$5)</f>
        <v>0.13410880185808105</v>
      </c>
      <c r="P121">
        <f>IF('Datos Brutos'!P122&lt;0,0,'Datos Brutos'!P122/'Datos Brutos'!P$5)</f>
        <v>0.12750501543209877</v>
      </c>
      <c r="Q121">
        <f>IF('Datos Brutos'!Q122&lt;0,0,'Datos Brutos'!Q122/'Datos Brutos'!Q$5)</f>
        <v>0.15011606295476113</v>
      </c>
      <c r="R121">
        <f>IF('Datos Brutos'!R122&lt;0,0,'Datos Brutos'!R122/'Datos Brutos'!R$5)</f>
        <v>0.14825983796296296</v>
      </c>
      <c r="S121">
        <f t="shared" si="1"/>
        <v>65.882666666666665</v>
      </c>
    </row>
    <row r="122" spans="1:19">
      <c r="A122">
        <f>YEAR(workdata!A122)</f>
        <v>2024</v>
      </c>
      <c r="B122">
        <v>6</v>
      </c>
      <c r="C122">
        <f>DAY('Datos Brutos'!C123)</f>
        <v>5</v>
      </c>
      <c r="D122" s="3">
        <v>4.875</v>
      </c>
      <c r="E122">
        <f>'Datos Brutos'!E123</f>
        <v>0</v>
      </c>
      <c r="F122">
        <f>'Datos Brutos'!F123</f>
        <v>0</v>
      </c>
      <c r="G122">
        <f>'Datos Brutos'!G123</f>
        <v>28.904</v>
      </c>
      <c r="H122">
        <f>IF('Datos Brutos'!H123&lt;0,0,'Datos Brutos'!H123/'Datos Brutos'!H$5)</f>
        <v>0</v>
      </c>
      <c r="I122">
        <f>IF('Datos Brutos'!I123&lt;0,0,'Datos Brutos'!I123/'Datos Brutos'!I$5)</f>
        <v>0</v>
      </c>
      <c r="J122">
        <f>IF('Datos Brutos'!J123&lt;0,0,'Datos Brutos'!J123/'Datos Brutos'!J$5)</f>
        <v>1.8719907407407407E-2</v>
      </c>
      <c r="K122">
        <f>IF('Datos Brutos'!K123&lt;0,0,'Datos Brutos'!K123/'Datos Brutos'!K$5)</f>
        <v>0</v>
      </c>
      <c r="L122">
        <f>IF('Datos Brutos'!L123&lt;0,0,'Datos Brutos'!L123/'Datos Brutos'!L$5)</f>
        <v>0</v>
      </c>
      <c r="M122">
        <f>IF('Datos Brutos'!M123&lt;0,0,'Datos Brutos'!M123/'Datos Brutos'!M$5)</f>
        <v>0</v>
      </c>
      <c r="N122">
        <f>IF('Datos Brutos'!N123&lt;0,0,'Datos Brutos'!N123/'Datos Brutos'!N$5)</f>
        <v>0</v>
      </c>
      <c r="O122">
        <f>IF('Datos Brutos'!O123&lt;0,0,'Datos Brutos'!O123/'Datos Brutos'!O$5)</f>
        <v>1.8789444177478777E-2</v>
      </c>
      <c r="P122">
        <f>IF('Datos Brutos'!P123&lt;0,0,'Datos Brutos'!P123/'Datos Brutos'!P$5)</f>
        <v>1.8037229938271605E-2</v>
      </c>
      <c r="Q122">
        <f>IF('Datos Brutos'!Q123&lt;0,0,'Datos Brutos'!Q123/'Datos Brutos'!Q$5)</f>
        <v>1.8905409680480861E-2</v>
      </c>
      <c r="R122">
        <f>IF('Datos Brutos'!R123&lt;0,0,'Datos Brutos'!R123/'Datos Brutos'!R$5)</f>
        <v>1.8597415123456792E-2</v>
      </c>
      <c r="S122">
        <f t="shared" si="1"/>
        <v>9.634666666666666</v>
      </c>
    </row>
    <row r="123" spans="1:19">
      <c r="A123">
        <f>YEAR(workdata!A123)</f>
        <v>2024</v>
      </c>
      <c r="B123">
        <v>6</v>
      </c>
      <c r="C123">
        <f>DAY('Datos Brutos'!C124)</f>
        <v>5</v>
      </c>
      <c r="D123" s="3">
        <v>4.9166666666666696</v>
      </c>
      <c r="E123">
        <f>'Datos Brutos'!E124</f>
        <v>0</v>
      </c>
      <c r="F123">
        <f>'Datos Brutos'!F124</f>
        <v>0</v>
      </c>
      <c r="G123">
        <f>'Datos Brutos'!G124</f>
        <v>0.19700000000000001</v>
      </c>
      <c r="H123">
        <f>IF('Datos Brutos'!H124&lt;0,0,'Datos Brutos'!H124/'Datos Brutos'!H$5)</f>
        <v>0</v>
      </c>
      <c r="I123">
        <f>IF('Datos Brutos'!I124&lt;0,0,'Datos Brutos'!I124/'Datos Brutos'!I$5)</f>
        <v>0</v>
      </c>
      <c r="J123">
        <f>IF('Datos Brutos'!J124&lt;0,0,'Datos Brutos'!J124/'Datos Brutos'!J$5)</f>
        <v>0</v>
      </c>
      <c r="K123">
        <f>IF('Datos Brutos'!K124&lt;0,0,'Datos Brutos'!K124/'Datos Brutos'!K$5)</f>
        <v>0</v>
      </c>
      <c r="L123">
        <f>IF('Datos Brutos'!L124&lt;0,0,'Datos Brutos'!L124/'Datos Brutos'!L$5)</f>
        <v>0</v>
      </c>
      <c r="M123">
        <f>IF('Datos Brutos'!M124&lt;0,0,'Datos Brutos'!M124/'Datos Brutos'!M$5)</f>
        <v>0</v>
      </c>
      <c r="N123">
        <f>IF('Datos Brutos'!N124&lt;0,0,'Datos Brutos'!N124/'Datos Brutos'!N$5)</f>
        <v>0</v>
      </c>
      <c r="O123">
        <f>IF('Datos Brutos'!O124&lt;0,0,'Datos Brutos'!O124/'Datos Brutos'!O$5)</f>
        <v>0</v>
      </c>
      <c r="P123">
        <f>IF('Datos Brutos'!P124&lt;0,0,'Datos Brutos'!P124/'Datos Brutos'!P$5)</f>
        <v>0</v>
      </c>
      <c r="Q123">
        <f>IF('Datos Brutos'!Q124&lt;0,0,'Datos Brutos'!Q124/'Datos Brutos'!Q$5)</f>
        <v>0</v>
      </c>
      <c r="R123">
        <f>IF('Datos Brutos'!R124&lt;0,0,'Datos Brutos'!R124/'Datos Brutos'!R$5)</f>
        <v>0</v>
      </c>
      <c r="S123">
        <f t="shared" si="1"/>
        <v>6.5666666666666665E-2</v>
      </c>
    </row>
    <row r="124" spans="1:19">
      <c r="A124">
        <f>YEAR(workdata!A124)</f>
        <v>2024</v>
      </c>
      <c r="B124">
        <v>6</v>
      </c>
      <c r="C124">
        <f>DAY('Datos Brutos'!C125)</f>
        <v>5</v>
      </c>
      <c r="D124" s="3">
        <v>4.9583333333333304</v>
      </c>
      <c r="E124">
        <f>'Datos Brutos'!E125</f>
        <v>0</v>
      </c>
      <c r="F124">
        <f>'Datos Brutos'!F125</f>
        <v>0</v>
      </c>
      <c r="G124">
        <f>'Datos Brutos'!G125</f>
        <v>-9.2999999999999999E-2</v>
      </c>
      <c r="H124">
        <f>IF('Datos Brutos'!H125&lt;0,0,'Datos Brutos'!H125/'Datos Brutos'!H$5)</f>
        <v>0</v>
      </c>
      <c r="I124">
        <f>IF('Datos Brutos'!I125&lt;0,0,'Datos Brutos'!I125/'Datos Brutos'!I$5)</f>
        <v>0</v>
      </c>
      <c r="J124">
        <f>IF('Datos Brutos'!J125&lt;0,0,'Datos Brutos'!J125/'Datos Brutos'!J$5)</f>
        <v>0</v>
      </c>
      <c r="K124">
        <f>IF('Datos Brutos'!K125&lt;0,0,'Datos Brutos'!K125/'Datos Brutos'!K$5)</f>
        <v>0</v>
      </c>
      <c r="L124">
        <f>IF('Datos Brutos'!L125&lt;0,0,'Datos Brutos'!L125/'Datos Brutos'!L$5)</f>
        <v>0</v>
      </c>
      <c r="M124">
        <f>IF('Datos Brutos'!M125&lt;0,0,'Datos Brutos'!M125/'Datos Brutos'!M$5)</f>
        <v>0</v>
      </c>
      <c r="N124">
        <f>IF('Datos Brutos'!N125&lt;0,0,'Datos Brutos'!N125/'Datos Brutos'!N$5)</f>
        <v>0</v>
      </c>
      <c r="O124">
        <f>IF('Datos Brutos'!O125&lt;0,0,'Datos Brutos'!O125/'Datos Brutos'!O$5)</f>
        <v>0</v>
      </c>
      <c r="P124">
        <f>IF('Datos Brutos'!P125&lt;0,0,'Datos Brutos'!P125/'Datos Brutos'!P$5)</f>
        <v>0</v>
      </c>
      <c r="Q124">
        <f>IF('Datos Brutos'!Q125&lt;0,0,'Datos Brutos'!Q125/'Datos Brutos'!Q$5)</f>
        <v>0</v>
      </c>
      <c r="R124">
        <f>IF('Datos Brutos'!R125&lt;0,0,'Datos Brutos'!R125/'Datos Brutos'!R$5)</f>
        <v>0</v>
      </c>
      <c r="S124">
        <f t="shared" si="1"/>
        <v>-3.1E-2</v>
      </c>
    </row>
    <row r="125" spans="1:19">
      <c r="A125">
        <f>YEAR(workdata!A125)</f>
        <v>2024</v>
      </c>
      <c r="B125">
        <v>6</v>
      </c>
      <c r="C125">
        <f>DAY('Datos Brutos'!C126)</f>
        <v>6</v>
      </c>
      <c r="D125" s="3">
        <v>5</v>
      </c>
      <c r="E125">
        <f>'Datos Brutos'!E126</f>
        <v>0</v>
      </c>
      <c r="F125">
        <f>'Datos Brutos'!F126</f>
        <v>0</v>
      </c>
      <c r="G125">
        <f>'Datos Brutos'!G126</f>
        <v>-0.26500000000000001</v>
      </c>
      <c r="H125">
        <f>IF('Datos Brutos'!H126&lt;0,0,'Datos Brutos'!H126/'Datos Brutos'!H$5)</f>
        <v>0</v>
      </c>
      <c r="I125">
        <f>IF('Datos Brutos'!I126&lt;0,0,'Datos Brutos'!I126/'Datos Brutos'!I$5)</f>
        <v>0</v>
      </c>
      <c r="J125">
        <f>IF('Datos Brutos'!J126&lt;0,0,'Datos Brutos'!J126/'Datos Brutos'!J$5)</f>
        <v>0</v>
      </c>
      <c r="K125">
        <f>IF('Datos Brutos'!K126&lt;0,0,'Datos Brutos'!K126/'Datos Brutos'!K$5)</f>
        <v>0</v>
      </c>
      <c r="L125">
        <f>IF('Datos Brutos'!L126&lt;0,0,'Datos Brutos'!L126/'Datos Brutos'!L$5)</f>
        <v>0</v>
      </c>
      <c r="M125">
        <f>IF('Datos Brutos'!M126&lt;0,0,'Datos Brutos'!M126/'Datos Brutos'!M$5)</f>
        <v>0</v>
      </c>
      <c r="N125">
        <f>IF('Datos Brutos'!N126&lt;0,0,'Datos Brutos'!N126/'Datos Brutos'!N$5)</f>
        <v>0</v>
      </c>
      <c r="O125">
        <f>IF('Datos Brutos'!O126&lt;0,0,'Datos Brutos'!O126/'Datos Brutos'!O$5)</f>
        <v>0</v>
      </c>
      <c r="P125">
        <f>IF('Datos Brutos'!P126&lt;0,0,'Datos Brutos'!P126/'Datos Brutos'!P$5)</f>
        <v>0</v>
      </c>
      <c r="Q125">
        <f>IF('Datos Brutos'!Q126&lt;0,0,'Datos Brutos'!Q126/'Datos Brutos'!Q$5)</f>
        <v>0</v>
      </c>
      <c r="R125">
        <f>IF('Datos Brutos'!R126&lt;0,0,'Datos Brutos'!R126/'Datos Brutos'!R$5)</f>
        <v>0</v>
      </c>
      <c r="S125">
        <f t="shared" si="1"/>
        <v>-8.8333333333333333E-2</v>
      </c>
    </row>
    <row r="126" spans="1:19">
      <c r="A126">
        <f>YEAR(workdata!A126)</f>
        <v>2024</v>
      </c>
      <c r="B126">
        <v>6</v>
      </c>
      <c r="C126">
        <f>DAY('Datos Brutos'!C127)</f>
        <v>6</v>
      </c>
      <c r="D126" s="3">
        <v>5.0416666666666696</v>
      </c>
      <c r="E126">
        <f>'Datos Brutos'!E127</f>
        <v>0</v>
      </c>
      <c r="F126">
        <f>'Datos Brutos'!F127</f>
        <v>0</v>
      </c>
      <c r="G126">
        <f>'Datos Brutos'!G127</f>
        <v>-9.8000000000000004E-2</v>
      </c>
      <c r="H126">
        <f>IF('Datos Brutos'!H127&lt;0,0,'Datos Brutos'!H127/'Datos Brutos'!H$5)</f>
        <v>0</v>
      </c>
      <c r="I126">
        <f>IF('Datos Brutos'!I127&lt;0,0,'Datos Brutos'!I127/'Datos Brutos'!I$5)</f>
        <v>0</v>
      </c>
      <c r="J126">
        <f>IF('Datos Brutos'!J127&lt;0,0,'Datos Brutos'!J127/'Datos Brutos'!J$5)</f>
        <v>0</v>
      </c>
      <c r="K126">
        <f>IF('Datos Brutos'!K127&lt;0,0,'Datos Brutos'!K127/'Datos Brutos'!K$5)</f>
        <v>0</v>
      </c>
      <c r="L126">
        <f>IF('Datos Brutos'!L127&lt;0,0,'Datos Brutos'!L127/'Datos Brutos'!L$5)</f>
        <v>0</v>
      </c>
      <c r="M126">
        <f>IF('Datos Brutos'!M127&lt;0,0,'Datos Brutos'!M127/'Datos Brutos'!M$5)</f>
        <v>0</v>
      </c>
      <c r="N126">
        <f>IF('Datos Brutos'!N127&lt;0,0,'Datos Brutos'!N127/'Datos Brutos'!N$5)</f>
        <v>0</v>
      </c>
      <c r="O126">
        <f>IF('Datos Brutos'!O127&lt;0,0,'Datos Brutos'!O127/'Datos Brutos'!O$5)</f>
        <v>0</v>
      </c>
      <c r="P126">
        <f>IF('Datos Brutos'!P127&lt;0,0,'Datos Brutos'!P127/'Datos Brutos'!P$5)</f>
        <v>0</v>
      </c>
      <c r="Q126">
        <f>IF('Datos Brutos'!Q127&lt;0,0,'Datos Brutos'!Q127/'Datos Brutos'!Q$5)</f>
        <v>0</v>
      </c>
      <c r="R126">
        <f>IF('Datos Brutos'!R127&lt;0,0,'Datos Brutos'!R127/'Datos Brutos'!R$5)</f>
        <v>0</v>
      </c>
      <c r="S126">
        <f t="shared" si="1"/>
        <v>-3.266666666666667E-2</v>
      </c>
    </row>
    <row r="127" spans="1:19">
      <c r="A127">
        <f>YEAR(workdata!A127)</f>
        <v>2024</v>
      </c>
      <c r="B127">
        <v>6</v>
      </c>
      <c r="C127">
        <f>DAY('Datos Brutos'!C128)</f>
        <v>6</v>
      </c>
      <c r="D127" s="3">
        <v>5.0833333333333304</v>
      </c>
      <c r="E127">
        <f>'Datos Brutos'!E128</f>
        <v>0</v>
      </c>
      <c r="F127">
        <f>'Datos Brutos'!F128</f>
        <v>0</v>
      </c>
      <c r="G127">
        <f>'Datos Brutos'!G128</f>
        <v>-8.2000000000000003E-2</v>
      </c>
      <c r="H127">
        <f>IF('Datos Brutos'!H128&lt;0,0,'Datos Brutos'!H128/'Datos Brutos'!H$5)</f>
        <v>0</v>
      </c>
      <c r="I127">
        <f>IF('Datos Brutos'!I128&lt;0,0,'Datos Brutos'!I128/'Datos Brutos'!I$5)</f>
        <v>0</v>
      </c>
      <c r="J127">
        <f>IF('Datos Brutos'!J128&lt;0,0,'Datos Brutos'!J128/'Datos Brutos'!J$5)</f>
        <v>0</v>
      </c>
      <c r="K127">
        <f>IF('Datos Brutos'!K128&lt;0,0,'Datos Brutos'!K128/'Datos Brutos'!K$5)</f>
        <v>0</v>
      </c>
      <c r="L127">
        <f>IF('Datos Brutos'!L128&lt;0,0,'Datos Brutos'!L128/'Datos Brutos'!L$5)</f>
        <v>0</v>
      </c>
      <c r="M127">
        <f>IF('Datos Brutos'!M128&lt;0,0,'Datos Brutos'!M128/'Datos Brutos'!M$5)</f>
        <v>0</v>
      </c>
      <c r="N127">
        <f>IF('Datos Brutos'!N128&lt;0,0,'Datos Brutos'!N128/'Datos Brutos'!N$5)</f>
        <v>0</v>
      </c>
      <c r="O127">
        <f>IF('Datos Brutos'!O128&lt;0,0,'Datos Brutos'!O128/'Datos Brutos'!O$5)</f>
        <v>0</v>
      </c>
      <c r="P127">
        <f>IF('Datos Brutos'!P128&lt;0,0,'Datos Brutos'!P128/'Datos Brutos'!P$5)</f>
        <v>0</v>
      </c>
      <c r="Q127">
        <f>IF('Datos Brutos'!Q128&lt;0,0,'Datos Brutos'!Q128/'Datos Brutos'!Q$5)</f>
        <v>0</v>
      </c>
      <c r="R127">
        <f>IF('Datos Brutos'!R128&lt;0,0,'Datos Brutos'!R128/'Datos Brutos'!R$5)</f>
        <v>0</v>
      </c>
      <c r="S127">
        <f t="shared" si="1"/>
        <v>-2.7333333333333334E-2</v>
      </c>
    </row>
    <row r="128" spans="1:19">
      <c r="A128">
        <f>YEAR(workdata!A128)</f>
        <v>2024</v>
      </c>
      <c r="B128">
        <v>6</v>
      </c>
      <c r="C128">
        <f>DAY('Datos Brutos'!C129)</f>
        <v>6</v>
      </c>
      <c r="D128" s="3">
        <v>5.125</v>
      </c>
      <c r="E128">
        <f>'Datos Brutos'!E129</f>
        <v>0</v>
      </c>
      <c r="F128">
        <f>'Datos Brutos'!F129</f>
        <v>0</v>
      </c>
      <c r="G128">
        <f>'Datos Brutos'!G129</f>
        <v>-0.33900000000000002</v>
      </c>
      <c r="H128">
        <f>IF('Datos Brutos'!H129&lt;0,0,'Datos Brutos'!H129/'Datos Brutos'!H$5)</f>
        <v>0</v>
      </c>
      <c r="I128">
        <f>IF('Datos Brutos'!I129&lt;0,0,'Datos Brutos'!I129/'Datos Brutos'!I$5)</f>
        <v>0</v>
      </c>
      <c r="J128">
        <f>IF('Datos Brutos'!J129&lt;0,0,'Datos Brutos'!J129/'Datos Brutos'!J$5)</f>
        <v>0</v>
      </c>
      <c r="K128">
        <f>IF('Datos Brutos'!K129&lt;0,0,'Datos Brutos'!K129/'Datos Brutos'!K$5)</f>
        <v>0</v>
      </c>
      <c r="L128">
        <f>IF('Datos Brutos'!L129&lt;0,0,'Datos Brutos'!L129/'Datos Brutos'!L$5)</f>
        <v>0</v>
      </c>
      <c r="M128">
        <f>IF('Datos Brutos'!M129&lt;0,0,'Datos Brutos'!M129/'Datos Brutos'!M$5)</f>
        <v>0</v>
      </c>
      <c r="N128">
        <f>IF('Datos Brutos'!N129&lt;0,0,'Datos Brutos'!N129/'Datos Brutos'!N$5)</f>
        <v>0</v>
      </c>
      <c r="O128">
        <f>IF('Datos Brutos'!O129&lt;0,0,'Datos Brutos'!O129/'Datos Brutos'!O$5)</f>
        <v>0</v>
      </c>
      <c r="P128">
        <f>IF('Datos Brutos'!P129&lt;0,0,'Datos Brutos'!P129/'Datos Brutos'!P$5)</f>
        <v>0</v>
      </c>
      <c r="Q128">
        <f>IF('Datos Brutos'!Q129&lt;0,0,'Datos Brutos'!Q129/'Datos Brutos'!Q$5)</f>
        <v>0</v>
      </c>
      <c r="R128">
        <f>IF('Datos Brutos'!R129&lt;0,0,'Datos Brutos'!R129/'Datos Brutos'!R$5)</f>
        <v>0</v>
      </c>
      <c r="S128">
        <f t="shared" si="1"/>
        <v>-0.113</v>
      </c>
    </row>
    <row r="129" spans="1:19">
      <c r="A129">
        <f>YEAR(workdata!A129)</f>
        <v>2024</v>
      </c>
      <c r="B129">
        <v>6</v>
      </c>
      <c r="C129">
        <f>DAY('Datos Brutos'!C130)</f>
        <v>6</v>
      </c>
      <c r="D129" s="3">
        <v>5.1666666666666696</v>
      </c>
      <c r="E129">
        <f>'Datos Brutos'!E130</f>
        <v>0</v>
      </c>
      <c r="F129">
        <f>'Datos Brutos'!F130</f>
        <v>0</v>
      </c>
      <c r="G129">
        <f>'Datos Brutos'!G130</f>
        <v>-0.22900000000000001</v>
      </c>
      <c r="H129">
        <f>IF('Datos Brutos'!H130&lt;0,0,'Datos Brutos'!H130/'Datos Brutos'!H$5)</f>
        <v>0</v>
      </c>
      <c r="I129">
        <f>IF('Datos Brutos'!I130&lt;0,0,'Datos Brutos'!I130/'Datos Brutos'!I$5)</f>
        <v>0</v>
      </c>
      <c r="J129">
        <f>IF('Datos Brutos'!J130&lt;0,0,'Datos Brutos'!J130/'Datos Brutos'!J$5)</f>
        <v>0</v>
      </c>
      <c r="K129">
        <f>IF('Datos Brutos'!K130&lt;0,0,'Datos Brutos'!K130/'Datos Brutos'!K$5)</f>
        <v>0</v>
      </c>
      <c r="L129">
        <f>IF('Datos Brutos'!L130&lt;0,0,'Datos Brutos'!L130/'Datos Brutos'!L$5)</f>
        <v>0</v>
      </c>
      <c r="M129">
        <f>IF('Datos Brutos'!M130&lt;0,0,'Datos Brutos'!M130/'Datos Brutos'!M$5)</f>
        <v>0</v>
      </c>
      <c r="N129">
        <f>IF('Datos Brutos'!N130&lt;0,0,'Datos Brutos'!N130/'Datos Brutos'!N$5)</f>
        <v>0</v>
      </c>
      <c r="O129">
        <f>IF('Datos Brutos'!O130&lt;0,0,'Datos Brutos'!O130/'Datos Brutos'!O$5)</f>
        <v>0</v>
      </c>
      <c r="P129">
        <f>IF('Datos Brutos'!P130&lt;0,0,'Datos Brutos'!P130/'Datos Brutos'!P$5)</f>
        <v>0</v>
      </c>
      <c r="Q129">
        <f>IF('Datos Brutos'!Q130&lt;0,0,'Datos Brutos'!Q130/'Datos Brutos'!Q$5)</f>
        <v>0</v>
      </c>
      <c r="R129">
        <f>IF('Datos Brutos'!R130&lt;0,0,'Datos Brutos'!R130/'Datos Brutos'!R$5)</f>
        <v>0</v>
      </c>
      <c r="S129">
        <f t="shared" si="1"/>
        <v>-7.6333333333333336E-2</v>
      </c>
    </row>
    <row r="130" spans="1:19">
      <c r="A130">
        <f>YEAR(workdata!A130)</f>
        <v>2024</v>
      </c>
      <c r="B130">
        <v>6</v>
      </c>
      <c r="C130">
        <f>DAY('Datos Brutos'!C131)</f>
        <v>6</v>
      </c>
      <c r="D130" s="3">
        <v>5.2083333333333304</v>
      </c>
      <c r="E130">
        <f>'Datos Brutos'!E131</f>
        <v>0</v>
      </c>
      <c r="F130">
        <f>'Datos Brutos'!F131</f>
        <v>0</v>
      </c>
      <c r="G130">
        <f>'Datos Brutos'!G131</f>
        <v>9.2999999999999999E-2</v>
      </c>
      <c r="H130">
        <f>IF('Datos Brutos'!H131&lt;0,0,'Datos Brutos'!H131/'Datos Brutos'!H$5)</f>
        <v>0</v>
      </c>
      <c r="I130">
        <f>IF('Datos Brutos'!I131&lt;0,0,'Datos Brutos'!I131/'Datos Brutos'!I$5)</f>
        <v>0</v>
      </c>
      <c r="J130">
        <f>IF('Datos Brutos'!J131&lt;0,0,'Datos Brutos'!J131/'Datos Brutos'!J$5)</f>
        <v>0</v>
      </c>
      <c r="K130">
        <f>IF('Datos Brutos'!K131&lt;0,0,'Datos Brutos'!K131/'Datos Brutos'!K$5)</f>
        <v>0</v>
      </c>
      <c r="L130">
        <f>IF('Datos Brutos'!L131&lt;0,0,'Datos Brutos'!L131/'Datos Brutos'!L$5)</f>
        <v>0</v>
      </c>
      <c r="M130">
        <f>IF('Datos Brutos'!M131&lt;0,0,'Datos Brutos'!M131/'Datos Brutos'!M$5)</f>
        <v>0</v>
      </c>
      <c r="N130">
        <f>IF('Datos Brutos'!N131&lt;0,0,'Datos Brutos'!N131/'Datos Brutos'!N$5)</f>
        <v>0</v>
      </c>
      <c r="O130">
        <f>IF('Datos Brutos'!O131&lt;0,0,'Datos Brutos'!O131/'Datos Brutos'!O$5)</f>
        <v>0</v>
      </c>
      <c r="P130">
        <f>IF('Datos Brutos'!P131&lt;0,0,'Datos Brutos'!P131/'Datos Brutos'!P$5)</f>
        <v>0</v>
      </c>
      <c r="Q130">
        <f>IF('Datos Brutos'!Q131&lt;0,0,'Datos Brutos'!Q131/'Datos Brutos'!Q$5)</f>
        <v>0</v>
      </c>
      <c r="R130">
        <f>IF('Datos Brutos'!R131&lt;0,0,'Datos Brutos'!R131/'Datos Brutos'!R$5)</f>
        <v>0</v>
      </c>
      <c r="S130">
        <f t="shared" si="1"/>
        <v>3.1E-2</v>
      </c>
    </row>
    <row r="131" spans="1:19">
      <c r="A131">
        <f>YEAR(workdata!A131)</f>
        <v>2024</v>
      </c>
      <c r="B131">
        <v>6</v>
      </c>
      <c r="C131">
        <f>DAY('Datos Brutos'!C132)</f>
        <v>6</v>
      </c>
      <c r="D131" s="3">
        <v>5.25</v>
      </c>
      <c r="E131">
        <f>'Datos Brutos'!E132</f>
        <v>0</v>
      </c>
      <c r="F131">
        <f>'Datos Brutos'!F132</f>
        <v>0</v>
      </c>
      <c r="G131">
        <f>'Datos Brutos'!G132</f>
        <v>0.35299999999999998</v>
      </c>
      <c r="H131">
        <f>IF('Datos Brutos'!H132&lt;0,0,'Datos Brutos'!H132/'Datos Brutos'!H$5)</f>
        <v>0</v>
      </c>
      <c r="I131">
        <f>IF('Datos Brutos'!I132&lt;0,0,'Datos Brutos'!I132/'Datos Brutos'!I$5)</f>
        <v>0</v>
      </c>
      <c r="J131">
        <f>IF('Datos Brutos'!J132&lt;0,0,'Datos Brutos'!J132/'Datos Brutos'!J$5)</f>
        <v>0</v>
      </c>
      <c r="K131">
        <f>IF('Datos Brutos'!K132&lt;0,0,'Datos Brutos'!K132/'Datos Brutos'!K$5)</f>
        <v>0</v>
      </c>
      <c r="L131">
        <f>IF('Datos Brutos'!L132&lt;0,0,'Datos Brutos'!L132/'Datos Brutos'!L$5)</f>
        <v>0</v>
      </c>
      <c r="M131">
        <f>IF('Datos Brutos'!M132&lt;0,0,'Datos Brutos'!M132/'Datos Brutos'!M$5)</f>
        <v>0</v>
      </c>
      <c r="N131">
        <f>IF('Datos Brutos'!N132&lt;0,0,'Datos Brutos'!N132/'Datos Brutos'!N$5)</f>
        <v>0</v>
      </c>
      <c r="O131">
        <f>IF('Datos Brutos'!O132&lt;0,0,'Datos Brutos'!O132/'Datos Brutos'!O$5)</f>
        <v>0</v>
      </c>
      <c r="P131">
        <f>IF('Datos Brutos'!P132&lt;0,0,'Datos Brutos'!P132/'Datos Brutos'!P$5)</f>
        <v>0</v>
      </c>
      <c r="Q131">
        <f>IF('Datos Brutos'!Q132&lt;0,0,'Datos Brutos'!Q132/'Datos Brutos'!Q$5)</f>
        <v>0</v>
      </c>
      <c r="R131">
        <f>IF('Datos Brutos'!R132&lt;0,0,'Datos Brutos'!R132/'Datos Brutos'!R$5)</f>
        <v>0</v>
      </c>
      <c r="S131">
        <f t="shared" si="1"/>
        <v>0.11766666666666666</v>
      </c>
    </row>
    <row r="132" spans="1:19">
      <c r="A132">
        <f>YEAR(workdata!A132)</f>
        <v>2024</v>
      </c>
      <c r="B132">
        <v>6</v>
      </c>
      <c r="C132">
        <f>DAY('Datos Brutos'!C133)</f>
        <v>6</v>
      </c>
      <c r="D132" s="3">
        <v>5.2916666666666696</v>
      </c>
      <c r="E132">
        <f>'Datos Brutos'!E133</f>
        <v>0</v>
      </c>
      <c r="F132">
        <f>'Datos Brutos'!F133</f>
        <v>0</v>
      </c>
      <c r="G132">
        <f>'Datos Brutos'!G133</f>
        <v>59.692999999999998</v>
      </c>
      <c r="H132">
        <f>IF('Datos Brutos'!H133&lt;0,0,'Datos Brutos'!H133/'Datos Brutos'!H$5)</f>
        <v>0</v>
      </c>
      <c r="I132">
        <f>IF('Datos Brutos'!I133&lt;0,0,'Datos Brutos'!I133/'Datos Brutos'!I$5)</f>
        <v>0</v>
      </c>
      <c r="J132">
        <f>IF('Datos Brutos'!J133&lt;0,0,'Datos Brutos'!J133/'Datos Brutos'!J$5)</f>
        <v>4.3199845679012347E-2</v>
      </c>
      <c r="K132">
        <f>IF('Datos Brutos'!K133&lt;0,0,'Datos Brutos'!K133/'Datos Brutos'!K$5)</f>
        <v>0</v>
      </c>
      <c r="L132">
        <f>IF('Datos Brutos'!L133&lt;0,0,'Datos Brutos'!L133/'Datos Brutos'!L$5)</f>
        <v>0</v>
      </c>
      <c r="M132">
        <f>IF('Datos Brutos'!M133&lt;0,0,'Datos Brutos'!M133/'Datos Brutos'!M$5)</f>
        <v>0</v>
      </c>
      <c r="N132">
        <f>IF('Datos Brutos'!N133&lt;0,0,'Datos Brutos'!N133/'Datos Brutos'!N$5)</f>
        <v>0</v>
      </c>
      <c r="O132">
        <f>IF('Datos Brutos'!O133&lt;0,0,'Datos Brutos'!O133/'Datos Brutos'!O$5)</f>
        <v>3.6614408137113565E-2</v>
      </c>
      <c r="P132">
        <f>IF('Datos Brutos'!P133&lt;0,0,'Datos Brutos'!P133/'Datos Brutos'!P$5)</f>
        <v>4.1723572530864193E-2</v>
      </c>
      <c r="Q132">
        <f>IF('Datos Brutos'!Q133&lt;0,0,'Datos Brutos'!Q133/'Datos Brutos'!Q$5)</f>
        <v>5.0334150585257822E-2</v>
      </c>
      <c r="R132">
        <f>IF('Datos Brutos'!R133&lt;0,0,'Datos Brutos'!R133/'Datos Brutos'!R$5)</f>
        <v>4.9668981481481481E-2</v>
      </c>
      <c r="S132">
        <f t="shared" si="1"/>
        <v>19.897666666666666</v>
      </c>
    </row>
    <row r="133" spans="1:19">
      <c r="A133">
        <f>YEAR(workdata!A133)</f>
        <v>2024</v>
      </c>
      <c r="B133">
        <v>6</v>
      </c>
      <c r="C133">
        <f>DAY('Datos Brutos'!C134)</f>
        <v>6</v>
      </c>
      <c r="D133" s="3">
        <v>5.3333333333333304</v>
      </c>
      <c r="E133">
        <f>'Datos Brutos'!E134</f>
        <v>0</v>
      </c>
      <c r="F133">
        <f>'Datos Brutos'!F134</f>
        <v>0</v>
      </c>
      <c r="G133">
        <f>'Datos Brutos'!G134</f>
        <v>415.29700000000003</v>
      </c>
      <c r="H133">
        <f>IF('Datos Brutos'!H134&lt;0,0,'Datos Brutos'!H134/'Datos Brutos'!H$5)</f>
        <v>0</v>
      </c>
      <c r="I133">
        <f>IF('Datos Brutos'!I134&lt;0,0,'Datos Brutos'!I134/'Datos Brutos'!I$5)</f>
        <v>0</v>
      </c>
      <c r="J133">
        <f>IF('Datos Brutos'!J134&lt;0,0,'Datos Brutos'!J134/'Datos Brutos'!J$5)</f>
        <v>0.21914293981481481</v>
      </c>
      <c r="K133">
        <f>IF('Datos Brutos'!K134&lt;0,0,'Datos Brutos'!K134/'Datos Brutos'!K$5)</f>
        <v>0</v>
      </c>
      <c r="L133">
        <f>IF('Datos Brutos'!L134&lt;0,0,'Datos Brutos'!L134/'Datos Brutos'!L$5)</f>
        <v>0</v>
      </c>
      <c r="M133">
        <f>IF('Datos Brutos'!M134&lt;0,0,'Datos Brutos'!M134/'Datos Brutos'!M$5)</f>
        <v>0</v>
      </c>
      <c r="N133">
        <f>IF('Datos Brutos'!N134&lt;0,0,'Datos Brutos'!N134/'Datos Brutos'!N$5)</f>
        <v>0</v>
      </c>
      <c r="O133">
        <f>IF('Datos Brutos'!O134&lt;0,0,'Datos Brutos'!O134/'Datos Brutos'!O$5)</f>
        <v>0.18669670030434088</v>
      </c>
      <c r="P133">
        <f>IF('Datos Brutos'!P134&lt;0,0,'Datos Brutos'!P134/'Datos Brutos'!P$5)</f>
        <v>0.22617303240740741</v>
      </c>
      <c r="Q133">
        <f>IF('Datos Brutos'!Q134&lt;0,0,'Datos Brutos'!Q134/'Datos Brutos'!Q$5)</f>
        <v>0.27544151376146792</v>
      </c>
      <c r="R133">
        <f>IF('Datos Brutos'!R134&lt;0,0,'Datos Brutos'!R134/'Datos Brutos'!R$5)</f>
        <v>0.28734625771604938</v>
      </c>
      <c r="S133">
        <f t="shared" si="1"/>
        <v>138.43233333333333</v>
      </c>
    </row>
    <row r="134" spans="1:19">
      <c r="A134">
        <f>YEAR(workdata!A134)</f>
        <v>2024</v>
      </c>
      <c r="B134">
        <v>6</v>
      </c>
      <c r="C134">
        <f>DAY('Datos Brutos'!C135)</f>
        <v>6</v>
      </c>
      <c r="D134" s="3">
        <v>5.375</v>
      </c>
      <c r="E134">
        <f>'Datos Brutos'!E135</f>
        <v>0</v>
      </c>
      <c r="F134">
        <f>'Datos Brutos'!F135</f>
        <v>0</v>
      </c>
      <c r="G134">
        <f>'Datos Brutos'!G135</f>
        <v>772.51800000000003</v>
      </c>
      <c r="H134">
        <f>IF('Datos Brutos'!H135&lt;0,0,'Datos Brutos'!H135/'Datos Brutos'!H$5)</f>
        <v>0</v>
      </c>
      <c r="I134">
        <f>IF('Datos Brutos'!I135&lt;0,0,'Datos Brutos'!I135/'Datos Brutos'!I$5)</f>
        <v>0</v>
      </c>
      <c r="J134">
        <f>IF('Datos Brutos'!J135&lt;0,0,'Datos Brutos'!J135/'Datos Brutos'!J$5)</f>
        <v>0.54677584876543206</v>
      </c>
      <c r="K134">
        <f>IF('Datos Brutos'!K135&lt;0,0,'Datos Brutos'!K135/'Datos Brutos'!K$5)</f>
        <v>0</v>
      </c>
      <c r="L134">
        <f>IF('Datos Brutos'!L135&lt;0,0,'Datos Brutos'!L135/'Datos Brutos'!L$5)</f>
        <v>0</v>
      </c>
      <c r="M134">
        <f>IF('Datos Brutos'!M135&lt;0,0,'Datos Brutos'!M135/'Datos Brutos'!M$5)</f>
        <v>0</v>
      </c>
      <c r="N134">
        <f>IF('Datos Brutos'!N135&lt;0,0,'Datos Brutos'!N135/'Datos Brutos'!N$5)</f>
        <v>0</v>
      </c>
      <c r="O134">
        <f>IF('Datos Brutos'!O135&lt;0,0,'Datos Brutos'!O135/'Datos Brutos'!O$5)</f>
        <v>0.5069449783757809</v>
      </c>
      <c r="P134">
        <f>IF('Datos Brutos'!P135&lt;0,0,'Datos Brutos'!P135/'Datos Brutos'!P$5)</f>
        <v>0.55111342592592594</v>
      </c>
      <c r="Q134">
        <f>IF('Datos Brutos'!Q135&lt;0,0,'Datos Brutos'!Q135/'Datos Brutos'!Q$5)</f>
        <v>0.62362840082252446</v>
      </c>
      <c r="R134">
        <f>IF('Datos Brutos'!R135&lt;0,0,'Datos Brutos'!R135/'Datos Brutos'!R$5)</f>
        <v>0.60993267746913582</v>
      </c>
      <c r="S134">
        <f t="shared" ref="S134:S197" si="2">AVERAGE(E134:G134)</f>
        <v>257.50600000000003</v>
      </c>
    </row>
    <row r="135" spans="1:19">
      <c r="A135">
        <f>YEAR(workdata!A135)</f>
        <v>2024</v>
      </c>
      <c r="B135">
        <v>6</v>
      </c>
      <c r="C135">
        <f>DAY('Datos Brutos'!C136)</f>
        <v>6</v>
      </c>
      <c r="D135" s="3">
        <v>5.4166666666666696</v>
      </c>
      <c r="E135">
        <f>'Datos Brutos'!E136</f>
        <v>0</v>
      </c>
      <c r="F135">
        <f>'Datos Brutos'!F136</f>
        <v>0</v>
      </c>
      <c r="G135">
        <f>'Datos Brutos'!G136</f>
        <v>889.24300000000005</v>
      </c>
      <c r="H135">
        <f>IF('Datos Brutos'!H136&lt;0,0,'Datos Brutos'!H136/'Datos Brutos'!H$5)</f>
        <v>0</v>
      </c>
      <c r="I135">
        <f>IF('Datos Brutos'!I136&lt;0,0,'Datos Brutos'!I136/'Datos Brutos'!I$5)</f>
        <v>0</v>
      </c>
      <c r="J135">
        <f>IF('Datos Brutos'!J136&lt;0,0,'Datos Brutos'!J136/'Datos Brutos'!J$5)</f>
        <v>0.66122472993827164</v>
      </c>
      <c r="K135">
        <f>IF('Datos Brutos'!K136&lt;0,0,'Datos Brutos'!K136/'Datos Brutos'!K$5)</f>
        <v>0</v>
      </c>
      <c r="L135">
        <f>IF('Datos Brutos'!L136&lt;0,0,'Datos Brutos'!L136/'Datos Brutos'!L$5)</f>
        <v>0</v>
      </c>
      <c r="M135">
        <f>IF('Datos Brutos'!M136&lt;0,0,'Datos Brutos'!M136/'Datos Brutos'!M$5)</f>
        <v>0</v>
      </c>
      <c r="N135">
        <f>IF('Datos Brutos'!N136&lt;0,0,'Datos Brutos'!N136/'Datos Brutos'!N$5)</f>
        <v>0</v>
      </c>
      <c r="O135">
        <f>IF('Datos Brutos'!O136&lt;0,0,'Datos Brutos'!O136/'Datos Brutos'!O$5)</f>
        <v>0.66734702867211282</v>
      </c>
      <c r="P135">
        <f>IF('Datos Brutos'!P136&lt;0,0,'Datos Brutos'!P136/'Datos Brutos'!P$5)</f>
        <v>0.6994355709876543</v>
      </c>
      <c r="Q135">
        <f>IF('Datos Brutos'!Q136&lt;0,0,'Datos Brutos'!Q136/'Datos Brutos'!Q$5)</f>
        <v>0.7382879231255931</v>
      </c>
      <c r="R135">
        <f>IF('Datos Brutos'!R136&lt;0,0,'Datos Brutos'!R136/'Datos Brutos'!R$5)</f>
        <v>0.73400559413580246</v>
      </c>
      <c r="S135">
        <f t="shared" si="2"/>
        <v>296.41433333333333</v>
      </c>
    </row>
    <row r="136" spans="1:19">
      <c r="A136">
        <f>YEAR(workdata!A136)</f>
        <v>2024</v>
      </c>
      <c r="B136">
        <v>6</v>
      </c>
      <c r="C136">
        <f>DAY('Datos Brutos'!C137)</f>
        <v>6</v>
      </c>
      <c r="D136" s="3">
        <v>5.4583333333333304</v>
      </c>
      <c r="E136">
        <f>'Datos Brutos'!E137</f>
        <v>0</v>
      </c>
      <c r="F136">
        <f>'Datos Brutos'!F137</f>
        <v>0</v>
      </c>
      <c r="G136">
        <f>'Datos Brutos'!G137</f>
        <v>895.44</v>
      </c>
      <c r="H136">
        <f>IF('Datos Brutos'!H137&lt;0,0,'Datos Brutos'!H137/'Datos Brutos'!H$5)</f>
        <v>0</v>
      </c>
      <c r="I136">
        <f>IF('Datos Brutos'!I137&lt;0,0,'Datos Brutos'!I137/'Datos Brutos'!I$5)</f>
        <v>0</v>
      </c>
      <c r="J136">
        <f>IF('Datos Brutos'!J137&lt;0,0,'Datos Brutos'!J137/'Datos Brutos'!J$5)</f>
        <v>0.6931439043209876</v>
      </c>
      <c r="K136">
        <f>IF('Datos Brutos'!K137&lt;0,0,'Datos Brutos'!K137/'Datos Brutos'!K$5)</f>
        <v>0</v>
      </c>
      <c r="L136">
        <f>IF('Datos Brutos'!L137&lt;0,0,'Datos Brutos'!L137/'Datos Brutos'!L$5)</f>
        <v>0</v>
      </c>
      <c r="M136">
        <f>IF('Datos Brutos'!M137&lt;0,0,'Datos Brutos'!M137/'Datos Brutos'!M$5)</f>
        <v>0</v>
      </c>
      <c r="N136">
        <f>IF('Datos Brutos'!N137&lt;0,0,'Datos Brutos'!N137/'Datos Brutos'!N$5)</f>
        <v>0</v>
      </c>
      <c r="O136">
        <f>IF('Datos Brutos'!O137&lt;0,0,'Datos Brutos'!O137/'Datos Brutos'!O$5)</f>
        <v>0.70007548454268786</v>
      </c>
      <c r="P136">
        <f>IF('Datos Brutos'!P137&lt;0,0,'Datos Brutos'!P137/'Datos Brutos'!P$5)</f>
        <v>0.71746547067901234</v>
      </c>
      <c r="Q136">
        <f>IF('Datos Brutos'!Q137&lt;0,0,'Datos Brutos'!Q137/'Datos Brutos'!Q$5)</f>
        <v>0.74308011705156596</v>
      </c>
      <c r="R136">
        <f>IF('Datos Brutos'!R137&lt;0,0,'Datos Brutos'!R137/'Datos Brutos'!R$5)</f>
        <v>0.74414679783950621</v>
      </c>
      <c r="S136">
        <f t="shared" si="2"/>
        <v>298.48</v>
      </c>
    </row>
    <row r="137" spans="1:19">
      <c r="A137">
        <f>YEAR(workdata!A137)</f>
        <v>2024</v>
      </c>
      <c r="B137">
        <v>6</v>
      </c>
      <c r="C137">
        <f>DAY('Datos Brutos'!C138)</f>
        <v>6</v>
      </c>
      <c r="D137" s="3">
        <v>5.5</v>
      </c>
      <c r="E137">
        <f>'Datos Brutos'!E138</f>
        <v>0</v>
      </c>
      <c r="F137">
        <f>'Datos Brutos'!F138</f>
        <v>0</v>
      </c>
      <c r="G137">
        <f>'Datos Brutos'!G138</f>
        <v>936.66600000000005</v>
      </c>
      <c r="H137">
        <f>IF('Datos Brutos'!H138&lt;0,0,'Datos Brutos'!H138/'Datos Brutos'!H$5)</f>
        <v>0</v>
      </c>
      <c r="I137">
        <f>IF('Datos Brutos'!I138&lt;0,0,'Datos Brutos'!I138/'Datos Brutos'!I$5)</f>
        <v>0</v>
      </c>
      <c r="J137">
        <f>IF('Datos Brutos'!J138&lt;0,0,'Datos Brutos'!J138/'Datos Brutos'!J$5)</f>
        <v>0.75143441358024698</v>
      </c>
      <c r="K137">
        <f>IF('Datos Brutos'!K138&lt;0,0,'Datos Brutos'!K138/'Datos Brutos'!K$5)</f>
        <v>0</v>
      </c>
      <c r="L137">
        <f>IF('Datos Brutos'!L138&lt;0,0,'Datos Brutos'!L138/'Datos Brutos'!L$5)</f>
        <v>0</v>
      </c>
      <c r="M137">
        <f>IF('Datos Brutos'!M138&lt;0,0,'Datos Brutos'!M138/'Datos Brutos'!M$5)</f>
        <v>0</v>
      </c>
      <c r="N137">
        <f>IF('Datos Brutos'!N138&lt;0,0,'Datos Brutos'!N138/'Datos Brutos'!N$5)</f>
        <v>0</v>
      </c>
      <c r="O137">
        <f>IF('Datos Brutos'!O138&lt;0,0,'Datos Brutos'!O138/'Datos Brutos'!O$5)</f>
        <v>0.75326345506967818</v>
      </c>
      <c r="P137">
        <f>IF('Datos Brutos'!P138&lt;0,0,'Datos Brutos'!P138/'Datos Brutos'!P$5)</f>
        <v>0.7686298225308642</v>
      </c>
      <c r="Q137">
        <f>IF('Datos Brutos'!Q138&lt;0,0,'Datos Brutos'!Q138/'Datos Brutos'!Q$5)</f>
        <v>0.77815505378044925</v>
      </c>
      <c r="R137">
        <f>IF('Datos Brutos'!R138&lt;0,0,'Datos Brutos'!R138/'Datos Brutos'!R$5)</f>
        <v>0.78175848765432099</v>
      </c>
      <c r="S137">
        <f t="shared" si="2"/>
        <v>312.22200000000004</v>
      </c>
    </row>
    <row r="138" spans="1:19">
      <c r="A138">
        <f>YEAR(workdata!A138)</f>
        <v>2024</v>
      </c>
      <c r="B138">
        <v>6</v>
      </c>
      <c r="C138">
        <f>DAY('Datos Brutos'!C139)</f>
        <v>6</v>
      </c>
      <c r="D138" s="3">
        <v>5.5416666666666696</v>
      </c>
      <c r="E138">
        <f>'Datos Brutos'!E139</f>
        <v>0</v>
      </c>
      <c r="F138">
        <f>'Datos Brutos'!F139</f>
        <v>0</v>
      </c>
      <c r="G138">
        <f>'Datos Brutos'!G139</f>
        <v>806.84699999999998</v>
      </c>
      <c r="H138">
        <f>IF('Datos Brutos'!H139&lt;0,0,'Datos Brutos'!H139/'Datos Brutos'!H$5)</f>
        <v>0</v>
      </c>
      <c r="I138">
        <f>IF('Datos Brutos'!I139&lt;0,0,'Datos Brutos'!I139/'Datos Brutos'!I$5)</f>
        <v>0</v>
      </c>
      <c r="J138">
        <f>IF('Datos Brutos'!J139&lt;0,0,'Datos Brutos'!J139/'Datos Brutos'!J$5)</f>
        <v>0.67072588734567906</v>
      </c>
      <c r="K138">
        <f>IF('Datos Brutos'!K139&lt;0,0,'Datos Brutos'!K139/'Datos Brutos'!K$5)</f>
        <v>0</v>
      </c>
      <c r="L138">
        <f>IF('Datos Brutos'!L139&lt;0,0,'Datos Brutos'!L139/'Datos Brutos'!L$5)</f>
        <v>0</v>
      </c>
      <c r="M138">
        <f>IF('Datos Brutos'!M139&lt;0,0,'Datos Brutos'!M139/'Datos Brutos'!M$5)</f>
        <v>0</v>
      </c>
      <c r="N138">
        <f>IF('Datos Brutos'!N139&lt;0,0,'Datos Brutos'!N139/'Datos Brutos'!N$5)</f>
        <v>0</v>
      </c>
      <c r="O138">
        <f>IF('Datos Brutos'!O139&lt;0,0,'Datos Brutos'!O139/'Datos Brutos'!O$5)</f>
        <v>0.67148966842864011</v>
      </c>
      <c r="P138">
        <f>IF('Datos Brutos'!P139&lt;0,0,'Datos Brutos'!P139/'Datos Brutos'!P$5)</f>
        <v>0.67834645061728394</v>
      </c>
      <c r="Q138">
        <f>IF('Datos Brutos'!Q139&lt;0,0,'Datos Brutos'!Q139/'Datos Brutos'!Q$5)</f>
        <v>0.68389255773489399</v>
      </c>
      <c r="R138">
        <f>IF('Datos Brutos'!R139&lt;0,0,'Datos Brutos'!R139/'Datos Brutos'!R$5)</f>
        <v>0.68271624228395067</v>
      </c>
      <c r="S138">
        <f t="shared" si="2"/>
        <v>268.94900000000001</v>
      </c>
    </row>
    <row r="139" spans="1:19">
      <c r="A139">
        <f>YEAR(workdata!A139)</f>
        <v>2024</v>
      </c>
      <c r="B139">
        <v>6</v>
      </c>
      <c r="C139">
        <f>DAY('Datos Brutos'!C140)</f>
        <v>6</v>
      </c>
      <c r="D139" s="3">
        <v>5.5833333333333304</v>
      </c>
      <c r="E139">
        <f>'Datos Brutos'!E140</f>
        <v>0</v>
      </c>
      <c r="F139">
        <f>'Datos Brutos'!F140</f>
        <v>0</v>
      </c>
      <c r="G139">
        <f>'Datos Brutos'!G140</f>
        <v>812.52099999999996</v>
      </c>
      <c r="H139">
        <f>IF('Datos Brutos'!H140&lt;0,0,'Datos Brutos'!H140/'Datos Brutos'!H$5)</f>
        <v>0</v>
      </c>
      <c r="I139">
        <f>IF('Datos Brutos'!I140&lt;0,0,'Datos Brutos'!I140/'Datos Brutos'!I$5)</f>
        <v>0</v>
      </c>
      <c r="J139">
        <f>IF('Datos Brutos'!J140&lt;0,0,'Datos Brutos'!J140/'Datos Brutos'!J$5)</f>
        <v>0.66565084876543212</v>
      </c>
      <c r="K139">
        <f>IF('Datos Brutos'!K140&lt;0,0,'Datos Brutos'!K140/'Datos Brutos'!K$5)</f>
        <v>0</v>
      </c>
      <c r="L139">
        <f>IF('Datos Brutos'!L140&lt;0,0,'Datos Brutos'!L140/'Datos Brutos'!L$5)</f>
        <v>0</v>
      </c>
      <c r="M139">
        <f>IF('Datos Brutos'!M140&lt;0,0,'Datos Brutos'!M140/'Datos Brutos'!M$5)</f>
        <v>0</v>
      </c>
      <c r="N139">
        <f>IF('Datos Brutos'!N140&lt;0,0,'Datos Brutos'!N140/'Datos Brutos'!N$5)</f>
        <v>0</v>
      </c>
      <c r="O139">
        <f>IF('Datos Brutos'!O140&lt;0,0,'Datos Brutos'!O140/'Datos Brutos'!O$5)</f>
        <v>0.65974571520102521</v>
      </c>
      <c r="P139">
        <f>IF('Datos Brutos'!P140&lt;0,0,'Datos Brutos'!P140/'Datos Brutos'!P$5)</f>
        <v>0.6686564429012346</v>
      </c>
      <c r="Q139">
        <f>IF('Datos Brutos'!Q140&lt;0,0,'Datos Brutos'!Q140/'Datos Brutos'!Q$5)</f>
        <v>0.6765622034166402</v>
      </c>
      <c r="R139">
        <f>IF('Datos Brutos'!R140&lt;0,0,'Datos Brutos'!R140/'Datos Brutos'!R$5)</f>
        <v>0.67881404320987659</v>
      </c>
      <c r="S139">
        <f t="shared" si="2"/>
        <v>270.84033333333332</v>
      </c>
    </row>
    <row r="140" spans="1:19">
      <c r="A140">
        <f>YEAR(workdata!A140)</f>
        <v>2024</v>
      </c>
      <c r="B140">
        <v>6</v>
      </c>
      <c r="C140">
        <f>DAY('Datos Brutos'!C141)</f>
        <v>6</v>
      </c>
      <c r="D140" s="3">
        <v>5.625</v>
      </c>
      <c r="E140">
        <f>'Datos Brutos'!E141</f>
        <v>0</v>
      </c>
      <c r="F140">
        <f>'Datos Brutos'!F141</f>
        <v>0</v>
      </c>
      <c r="G140">
        <f>'Datos Brutos'!G141</f>
        <v>844.14800000000002</v>
      </c>
      <c r="H140">
        <f>IF('Datos Brutos'!H141&lt;0,0,'Datos Brutos'!H141/'Datos Brutos'!H$5)</f>
        <v>0</v>
      </c>
      <c r="I140">
        <f>IF('Datos Brutos'!I141&lt;0,0,'Datos Brutos'!I141/'Datos Brutos'!I$5)</f>
        <v>0</v>
      </c>
      <c r="J140">
        <f>IF('Datos Brutos'!J141&lt;0,0,'Datos Brutos'!J141/'Datos Brutos'!J$5)</f>
        <v>0.69769097222222221</v>
      </c>
      <c r="K140">
        <f>IF('Datos Brutos'!K141&lt;0,0,'Datos Brutos'!K141/'Datos Brutos'!K$5)</f>
        <v>0</v>
      </c>
      <c r="L140">
        <f>IF('Datos Brutos'!L141&lt;0,0,'Datos Brutos'!L141/'Datos Brutos'!L$5)</f>
        <v>0</v>
      </c>
      <c r="M140">
        <f>IF('Datos Brutos'!M141&lt;0,0,'Datos Brutos'!M141/'Datos Brutos'!M$5)</f>
        <v>0</v>
      </c>
      <c r="N140">
        <f>IF('Datos Brutos'!N141&lt;0,0,'Datos Brutos'!N141/'Datos Brutos'!N$5)</f>
        <v>0</v>
      </c>
      <c r="O140">
        <f>IF('Datos Brutos'!O141&lt;0,0,'Datos Brutos'!O141/'Datos Brutos'!O$5)</f>
        <v>0.70296051577767105</v>
      </c>
      <c r="P140">
        <f>IF('Datos Brutos'!P141&lt;0,0,'Datos Brutos'!P141/'Datos Brutos'!P$5)</f>
        <v>0.70503800154320984</v>
      </c>
      <c r="Q140">
        <f>IF('Datos Brutos'!Q141&lt;0,0,'Datos Brutos'!Q141/'Datos Brutos'!Q$5)</f>
        <v>0.7120294210692818</v>
      </c>
      <c r="R140">
        <f>IF('Datos Brutos'!R141&lt;0,0,'Datos Brutos'!R141/'Datos Brutos'!R$5)</f>
        <v>0.7058034336419754</v>
      </c>
      <c r="S140">
        <f t="shared" si="2"/>
        <v>281.38266666666669</v>
      </c>
    </row>
    <row r="141" spans="1:19">
      <c r="A141">
        <f>YEAR(workdata!A141)</f>
        <v>2024</v>
      </c>
      <c r="B141">
        <v>6</v>
      </c>
      <c r="C141">
        <f>DAY('Datos Brutos'!C142)</f>
        <v>6</v>
      </c>
      <c r="D141" s="3">
        <v>5.6666666666666696</v>
      </c>
      <c r="E141">
        <f>'Datos Brutos'!E142</f>
        <v>0</v>
      </c>
      <c r="F141">
        <f>'Datos Brutos'!F142</f>
        <v>0</v>
      </c>
      <c r="G141">
        <f>'Datos Brutos'!G142</f>
        <v>651.65300000000002</v>
      </c>
      <c r="H141">
        <f>IF('Datos Brutos'!H142&lt;0,0,'Datos Brutos'!H142/'Datos Brutos'!H$5)</f>
        <v>0</v>
      </c>
      <c r="I141">
        <f>IF('Datos Brutos'!I142&lt;0,0,'Datos Brutos'!I142/'Datos Brutos'!I$5)</f>
        <v>0</v>
      </c>
      <c r="J141">
        <f>IF('Datos Brutos'!J142&lt;0,0,'Datos Brutos'!J142/'Datos Brutos'!J$5)</f>
        <v>0.55928896604938272</v>
      </c>
      <c r="K141">
        <f>IF('Datos Brutos'!K142&lt;0,0,'Datos Brutos'!K142/'Datos Brutos'!K$5)</f>
        <v>0</v>
      </c>
      <c r="L141">
        <f>IF('Datos Brutos'!L142&lt;0,0,'Datos Brutos'!L142/'Datos Brutos'!L$5)</f>
        <v>0</v>
      </c>
      <c r="M141">
        <f>IF('Datos Brutos'!M142&lt;0,0,'Datos Brutos'!M142/'Datos Brutos'!M$5)</f>
        <v>0</v>
      </c>
      <c r="N141">
        <f>IF('Datos Brutos'!N142&lt;0,0,'Datos Brutos'!N142/'Datos Brutos'!N$5)</f>
        <v>0</v>
      </c>
      <c r="O141">
        <f>IF('Datos Brutos'!O142&lt;0,0,'Datos Brutos'!O142/'Datos Brutos'!O$5)</f>
        <v>0.56811248598430242</v>
      </c>
      <c r="P141">
        <f>IF('Datos Brutos'!P142&lt;0,0,'Datos Brutos'!P142/'Datos Brutos'!P$5)</f>
        <v>0.56594791666666666</v>
      </c>
      <c r="Q141">
        <f>IF('Datos Brutos'!Q142&lt;0,0,'Datos Brutos'!Q142/'Datos Brutos'!Q$5)</f>
        <v>0.56056093799430551</v>
      </c>
      <c r="R141">
        <f>IF('Datos Brutos'!R142&lt;0,0,'Datos Brutos'!R142/'Datos Brutos'!R$5)</f>
        <v>0.57036284722222219</v>
      </c>
      <c r="S141">
        <f t="shared" si="2"/>
        <v>217.21766666666667</v>
      </c>
    </row>
    <row r="142" spans="1:19">
      <c r="A142">
        <f>YEAR(workdata!A142)</f>
        <v>2024</v>
      </c>
      <c r="B142">
        <v>6</v>
      </c>
      <c r="C142">
        <f>DAY('Datos Brutos'!C143)</f>
        <v>6</v>
      </c>
      <c r="D142" s="3">
        <v>5.7083333333333304</v>
      </c>
      <c r="E142">
        <f>'Datos Brutos'!E143</f>
        <v>0</v>
      </c>
      <c r="F142">
        <f>'Datos Brutos'!F143</f>
        <v>0</v>
      </c>
      <c r="G142">
        <f>'Datos Brutos'!G143</f>
        <v>377.47899999999998</v>
      </c>
      <c r="H142">
        <f>IF('Datos Brutos'!H143&lt;0,0,'Datos Brutos'!H143/'Datos Brutos'!H$5)</f>
        <v>0</v>
      </c>
      <c r="I142">
        <f>IF('Datos Brutos'!I143&lt;0,0,'Datos Brutos'!I143/'Datos Brutos'!I$5)</f>
        <v>0</v>
      </c>
      <c r="J142">
        <f>IF('Datos Brutos'!J143&lt;0,0,'Datos Brutos'!J143/'Datos Brutos'!J$5)</f>
        <v>0.34137172067901234</v>
      </c>
      <c r="K142">
        <f>IF('Datos Brutos'!K143&lt;0,0,'Datos Brutos'!K143/'Datos Brutos'!K$5)</f>
        <v>0</v>
      </c>
      <c r="L142">
        <f>IF('Datos Brutos'!L143&lt;0,0,'Datos Brutos'!L143/'Datos Brutos'!L$5)</f>
        <v>0</v>
      </c>
      <c r="M142">
        <f>IF('Datos Brutos'!M143&lt;0,0,'Datos Brutos'!M143/'Datos Brutos'!M$5)</f>
        <v>0</v>
      </c>
      <c r="N142">
        <f>IF('Datos Brutos'!N143&lt;0,0,'Datos Brutos'!N143/'Datos Brutos'!N$5)</f>
        <v>0</v>
      </c>
      <c r="O142">
        <f>IF('Datos Brutos'!O143&lt;0,0,'Datos Brutos'!O143/'Datos Brutos'!O$5)</f>
        <v>0.35232940893801057</v>
      </c>
      <c r="P142">
        <f>IF('Datos Brutos'!P143&lt;0,0,'Datos Brutos'!P143/'Datos Brutos'!P$5)</f>
        <v>0.34756674382716052</v>
      </c>
      <c r="Q142">
        <f>IF('Datos Brutos'!Q143&lt;0,0,'Datos Brutos'!Q143/'Datos Brutos'!Q$5)</f>
        <v>0.33995887377412209</v>
      </c>
      <c r="R142">
        <f>IF('Datos Brutos'!R143&lt;0,0,'Datos Brutos'!R143/'Datos Brutos'!R$5)</f>
        <v>0.34264525462962964</v>
      </c>
      <c r="S142">
        <f t="shared" si="2"/>
        <v>125.82633333333332</v>
      </c>
    </row>
    <row r="143" spans="1:19">
      <c r="A143">
        <f>YEAR(workdata!A143)</f>
        <v>2024</v>
      </c>
      <c r="B143">
        <v>6</v>
      </c>
      <c r="C143">
        <f>DAY('Datos Brutos'!C144)</f>
        <v>6</v>
      </c>
      <c r="D143" s="3">
        <v>5.75</v>
      </c>
      <c r="E143">
        <f>'Datos Brutos'!E144</f>
        <v>0</v>
      </c>
      <c r="F143">
        <f>'Datos Brutos'!F144</f>
        <v>0</v>
      </c>
      <c r="G143">
        <f>'Datos Brutos'!G144</f>
        <v>452.976</v>
      </c>
      <c r="H143">
        <f>IF('Datos Brutos'!H144&lt;0,0,'Datos Brutos'!H144/'Datos Brutos'!H$5)</f>
        <v>0</v>
      </c>
      <c r="I143">
        <f>IF('Datos Brutos'!I144&lt;0,0,'Datos Brutos'!I144/'Datos Brutos'!I$5)</f>
        <v>0</v>
      </c>
      <c r="J143">
        <f>IF('Datos Brutos'!J144&lt;0,0,'Datos Brutos'!J144/'Datos Brutos'!J$5)</f>
        <v>0.38880709876543212</v>
      </c>
      <c r="K143">
        <f>IF('Datos Brutos'!K144&lt;0,0,'Datos Brutos'!K144/'Datos Brutos'!K$5)</f>
        <v>0</v>
      </c>
      <c r="L143">
        <f>IF('Datos Brutos'!L144&lt;0,0,'Datos Brutos'!L144/'Datos Brutos'!L$5)</f>
        <v>0</v>
      </c>
      <c r="M143">
        <f>IF('Datos Brutos'!M144&lt;0,0,'Datos Brutos'!M144/'Datos Brutos'!M$5)</f>
        <v>0</v>
      </c>
      <c r="N143">
        <f>IF('Datos Brutos'!N144&lt;0,0,'Datos Brutos'!N144/'Datos Brutos'!N$5)</f>
        <v>0</v>
      </c>
      <c r="O143">
        <f>IF('Datos Brutos'!O144&lt;0,0,'Datos Brutos'!O144/'Datos Brutos'!O$5)</f>
        <v>0.38494994393720972</v>
      </c>
      <c r="P143">
        <f>IF('Datos Brutos'!P144&lt;0,0,'Datos Brutos'!P144/'Datos Brutos'!P$5)</f>
        <v>0.38612075617283953</v>
      </c>
      <c r="Q143">
        <f>IF('Datos Brutos'!Q144&lt;0,0,'Datos Brutos'!Q144/'Datos Brutos'!Q$5)</f>
        <v>0.39508699778551087</v>
      </c>
      <c r="R143">
        <f>IF('Datos Brutos'!R144&lt;0,0,'Datos Brutos'!R144/'Datos Brutos'!R$5)</f>
        <v>0.39297280092592596</v>
      </c>
      <c r="S143">
        <f t="shared" si="2"/>
        <v>150.99199999999999</v>
      </c>
    </row>
    <row r="144" spans="1:19">
      <c r="A144">
        <f>YEAR(workdata!A144)</f>
        <v>2024</v>
      </c>
      <c r="B144">
        <v>6</v>
      </c>
      <c r="C144">
        <f>DAY('Datos Brutos'!C145)</f>
        <v>6</v>
      </c>
      <c r="D144" s="3">
        <v>5.7916666666666696</v>
      </c>
      <c r="E144">
        <f>'Datos Brutos'!E145</f>
        <v>0</v>
      </c>
      <c r="F144">
        <f>'Datos Brutos'!F145</f>
        <v>0</v>
      </c>
      <c r="G144">
        <f>'Datos Brutos'!G145</f>
        <v>114.345</v>
      </c>
      <c r="H144">
        <f>IF('Datos Brutos'!H145&lt;0,0,'Datos Brutos'!H145/'Datos Brutos'!H$5)</f>
        <v>0</v>
      </c>
      <c r="I144">
        <f>IF('Datos Brutos'!I145&lt;0,0,'Datos Brutos'!I145/'Datos Brutos'!I$5)</f>
        <v>0</v>
      </c>
      <c r="J144">
        <f>IF('Datos Brutos'!J145&lt;0,0,'Datos Brutos'!J145/'Datos Brutos'!J$5)</f>
        <v>0.10123688271604939</v>
      </c>
      <c r="K144">
        <f>IF('Datos Brutos'!K145&lt;0,0,'Datos Brutos'!K145/'Datos Brutos'!K$5)</f>
        <v>0</v>
      </c>
      <c r="L144">
        <f>IF('Datos Brutos'!L145&lt;0,0,'Datos Brutos'!L145/'Datos Brutos'!L$5)</f>
        <v>0</v>
      </c>
      <c r="M144">
        <f>IF('Datos Brutos'!M145&lt;0,0,'Datos Brutos'!M145/'Datos Brutos'!M$5)</f>
        <v>0</v>
      </c>
      <c r="N144">
        <f>IF('Datos Brutos'!N145&lt;0,0,'Datos Brutos'!N145/'Datos Brutos'!N$5)</f>
        <v>0</v>
      </c>
      <c r="O144">
        <f>IF('Datos Brutos'!O145&lt;0,0,'Datos Brutos'!O145/'Datos Brutos'!O$5)</f>
        <v>0.1040625500560628</v>
      </c>
      <c r="P144">
        <f>IF('Datos Brutos'!P145&lt;0,0,'Datos Brutos'!P145/'Datos Brutos'!P$5)</f>
        <v>0.10681076388888888</v>
      </c>
      <c r="Q144">
        <f>IF('Datos Brutos'!Q145&lt;0,0,'Datos Brutos'!Q145/'Datos Brutos'!Q$5)</f>
        <v>0.10534640936412526</v>
      </c>
      <c r="R144">
        <f>IF('Datos Brutos'!R145&lt;0,0,'Datos Brutos'!R145/'Datos Brutos'!R$5)</f>
        <v>0.10864756944444445</v>
      </c>
      <c r="S144">
        <f t="shared" si="2"/>
        <v>38.115000000000002</v>
      </c>
    </row>
    <row r="145" spans="1:19">
      <c r="A145">
        <f>YEAR(workdata!A145)</f>
        <v>2024</v>
      </c>
      <c r="B145">
        <v>6</v>
      </c>
      <c r="C145">
        <f>DAY('Datos Brutos'!C146)</f>
        <v>6</v>
      </c>
      <c r="D145" s="3">
        <v>5.8333333333333304</v>
      </c>
      <c r="E145">
        <f>'Datos Brutos'!E146</f>
        <v>0</v>
      </c>
      <c r="F145">
        <f>'Datos Brutos'!F146</f>
        <v>0</v>
      </c>
      <c r="G145">
        <f>'Datos Brutos'!G146</f>
        <v>76.679000000000002</v>
      </c>
      <c r="H145">
        <f>IF('Datos Brutos'!H146&lt;0,0,'Datos Brutos'!H146/'Datos Brutos'!H$5)</f>
        <v>0</v>
      </c>
      <c r="I145">
        <f>IF('Datos Brutos'!I146&lt;0,0,'Datos Brutos'!I146/'Datos Brutos'!I$5)</f>
        <v>0</v>
      </c>
      <c r="J145">
        <f>IF('Datos Brutos'!J146&lt;0,0,'Datos Brutos'!J146/'Datos Brutos'!J$5)</f>
        <v>6.3747878086419754E-2</v>
      </c>
      <c r="K145">
        <f>IF('Datos Brutos'!K146&lt;0,0,'Datos Brutos'!K146/'Datos Brutos'!K$5)</f>
        <v>0</v>
      </c>
      <c r="L145">
        <f>IF('Datos Brutos'!L146&lt;0,0,'Datos Brutos'!L146/'Datos Brutos'!L$5)</f>
        <v>0</v>
      </c>
      <c r="M145">
        <f>IF('Datos Brutos'!M146&lt;0,0,'Datos Brutos'!M146/'Datos Brutos'!M$5)</f>
        <v>0</v>
      </c>
      <c r="N145">
        <f>IF('Datos Brutos'!N146&lt;0,0,'Datos Brutos'!N146/'Datos Brutos'!N$5)</f>
        <v>0</v>
      </c>
      <c r="O145">
        <f>IF('Datos Brutos'!O146&lt;0,0,'Datos Brutos'!O146/'Datos Brutos'!O$5)</f>
        <v>6.366950985103316E-2</v>
      </c>
      <c r="P145">
        <f>IF('Datos Brutos'!P146&lt;0,0,'Datos Brutos'!P146/'Datos Brutos'!P$5)</f>
        <v>6.4423804012345681E-2</v>
      </c>
      <c r="Q145">
        <f>IF('Datos Brutos'!Q146&lt;0,0,'Datos Brutos'!Q146/'Datos Brutos'!Q$5)</f>
        <v>6.4790018981335018E-2</v>
      </c>
      <c r="R145">
        <f>IF('Datos Brutos'!R146&lt;0,0,'Datos Brutos'!R146/'Datos Brutos'!R$5)</f>
        <v>6.5284143518518523E-2</v>
      </c>
      <c r="S145">
        <f t="shared" si="2"/>
        <v>25.559666666666669</v>
      </c>
    </row>
    <row r="146" spans="1:19">
      <c r="A146">
        <f>YEAR(workdata!A146)</f>
        <v>2024</v>
      </c>
      <c r="B146">
        <v>6</v>
      </c>
      <c r="C146">
        <f>DAY('Datos Brutos'!C147)</f>
        <v>6</v>
      </c>
      <c r="D146" s="3">
        <v>5.875</v>
      </c>
      <c r="E146">
        <f>'Datos Brutos'!E147</f>
        <v>0</v>
      </c>
      <c r="F146">
        <f>'Datos Brutos'!F147</f>
        <v>0</v>
      </c>
      <c r="G146">
        <f>'Datos Brutos'!G147</f>
        <v>4.95</v>
      </c>
      <c r="H146">
        <f>IF('Datos Brutos'!H147&lt;0,0,'Datos Brutos'!H147/'Datos Brutos'!H$5)</f>
        <v>0</v>
      </c>
      <c r="I146">
        <f>IF('Datos Brutos'!I147&lt;0,0,'Datos Brutos'!I147/'Datos Brutos'!I$5)</f>
        <v>0</v>
      </c>
      <c r="J146">
        <f>IF('Datos Brutos'!J147&lt;0,0,'Datos Brutos'!J147/'Datos Brutos'!J$5)</f>
        <v>1.6001157407407407E-3</v>
      </c>
      <c r="K146">
        <f>IF('Datos Brutos'!K147&lt;0,0,'Datos Brutos'!K147/'Datos Brutos'!K$5)</f>
        <v>0</v>
      </c>
      <c r="L146">
        <f>IF('Datos Brutos'!L147&lt;0,0,'Datos Brutos'!L147/'Datos Brutos'!L$5)</f>
        <v>0</v>
      </c>
      <c r="M146">
        <f>IF('Datos Brutos'!M147&lt;0,0,'Datos Brutos'!M147/'Datos Brutos'!M$5)</f>
        <v>0</v>
      </c>
      <c r="N146">
        <f>IF('Datos Brutos'!N147&lt;0,0,'Datos Brutos'!N147/'Datos Brutos'!N$5)</f>
        <v>0</v>
      </c>
      <c r="O146">
        <f>IF('Datos Brutos'!O147&lt;0,0,'Datos Brutos'!O147/'Datos Brutos'!O$5)</f>
        <v>1.3931603395803301E-3</v>
      </c>
      <c r="P146">
        <f>IF('Datos Brutos'!P147&lt;0,0,'Datos Brutos'!P147/'Datos Brutos'!P$5)</f>
        <v>1.4714506172839505E-3</v>
      </c>
      <c r="Q146">
        <f>IF('Datos Brutos'!Q147&lt;0,0,'Datos Brutos'!Q147/'Datos Brutos'!Q$5)</f>
        <v>1.4445586839607718E-3</v>
      </c>
      <c r="R146">
        <f>IF('Datos Brutos'!R147&lt;0,0,'Datos Brutos'!R147/'Datos Brutos'!R$5)</f>
        <v>1.3298611111111111E-3</v>
      </c>
      <c r="S146">
        <f t="shared" si="2"/>
        <v>1.6500000000000001</v>
      </c>
    </row>
    <row r="147" spans="1:19">
      <c r="A147">
        <f>YEAR(workdata!A147)</f>
        <v>2024</v>
      </c>
      <c r="B147">
        <v>6</v>
      </c>
      <c r="C147">
        <f>DAY('Datos Brutos'!C148)</f>
        <v>6</v>
      </c>
      <c r="D147" s="3">
        <v>5.9166666666666696</v>
      </c>
      <c r="E147">
        <f>'Datos Brutos'!E148</f>
        <v>0</v>
      </c>
      <c r="F147">
        <f>'Datos Brutos'!F148</f>
        <v>0</v>
      </c>
      <c r="G147">
        <f>'Datos Brutos'!G148</f>
        <v>8.9999999999999993E-3</v>
      </c>
      <c r="H147">
        <f>IF('Datos Brutos'!H148&lt;0,0,'Datos Brutos'!H148/'Datos Brutos'!H$5)</f>
        <v>0</v>
      </c>
      <c r="I147">
        <f>IF('Datos Brutos'!I148&lt;0,0,'Datos Brutos'!I148/'Datos Brutos'!I$5)</f>
        <v>0</v>
      </c>
      <c r="J147">
        <f>IF('Datos Brutos'!J148&lt;0,0,'Datos Brutos'!J148/'Datos Brutos'!J$5)</f>
        <v>0</v>
      </c>
      <c r="K147">
        <f>IF('Datos Brutos'!K148&lt;0,0,'Datos Brutos'!K148/'Datos Brutos'!K$5)</f>
        <v>0</v>
      </c>
      <c r="L147">
        <f>IF('Datos Brutos'!L148&lt;0,0,'Datos Brutos'!L148/'Datos Brutos'!L$5)</f>
        <v>0</v>
      </c>
      <c r="M147">
        <f>IF('Datos Brutos'!M148&lt;0,0,'Datos Brutos'!M148/'Datos Brutos'!M$5)</f>
        <v>0</v>
      </c>
      <c r="N147">
        <f>IF('Datos Brutos'!N148&lt;0,0,'Datos Brutos'!N148/'Datos Brutos'!N$5)</f>
        <v>0</v>
      </c>
      <c r="O147">
        <f>IF('Datos Brutos'!O148&lt;0,0,'Datos Brutos'!O148/'Datos Brutos'!O$5)</f>
        <v>0</v>
      </c>
      <c r="P147">
        <f>IF('Datos Brutos'!P148&lt;0,0,'Datos Brutos'!P148/'Datos Brutos'!P$5)</f>
        <v>0</v>
      </c>
      <c r="Q147">
        <f>IF('Datos Brutos'!Q148&lt;0,0,'Datos Brutos'!Q148/'Datos Brutos'!Q$5)</f>
        <v>0</v>
      </c>
      <c r="R147">
        <f>IF('Datos Brutos'!R148&lt;0,0,'Datos Brutos'!R148/'Datos Brutos'!R$5)</f>
        <v>0</v>
      </c>
      <c r="S147">
        <f t="shared" si="2"/>
        <v>2.9999999999999996E-3</v>
      </c>
    </row>
    <row r="148" spans="1:19">
      <c r="A148">
        <f>YEAR(workdata!A148)</f>
        <v>2024</v>
      </c>
      <c r="B148">
        <v>6</v>
      </c>
      <c r="C148">
        <f>DAY('Datos Brutos'!C149)</f>
        <v>6</v>
      </c>
      <c r="D148" s="3">
        <v>5.9583333333333304</v>
      </c>
      <c r="E148">
        <f>'Datos Brutos'!E149</f>
        <v>0</v>
      </c>
      <c r="F148">
        <f>'Datos Brutos'!F149</f>
        <v>0</v>
      </c>
      <c r="G148">
        <f>'Datos Brutos'!G149</f>
        <v>-0.28799999999999998</v>
      </c>
      <c r="H148">
        <f>IF('Datos Brutos'!H149&lt;0,0,'Datos Brutos'!H149/'Datos Brutos'!H$5)</f>
        <v>0</v>
      </c>
      <c r="I148">
        <f>IF('Datos Brutos'!I149&lt;0,0,'Datos Brutos'!I149/'Datos Brutos'!I$5)</f>
        <v>0</v>
      </c>
      <c r="J148">
        <f>IF('Datos Brutos'!J149&lt;0,0,'Datos Brutos'!J149/'Datos Brutos'!J$5)</f>
        <v>0</v>
      </c>
      <c r="K148">
        <f>IF('Datos Brutos'!K149&lt;0,0,'Datos Brutos'!K149/'Datos Brutos'!K$5)</f>
        <v>0</v>
      </c>
      <c r="L148">
        <f>IF('Datos Brutos'!L149&lt;0,0,'Datos Brutos'!L149/'Datos Brutos'!L$5)</f>
        <v>0</v>
      </c>
      <c r="M148">
        <f>IF('Datos Brutos'!M149&lt;0,0,'Datos Brutos'!M149/'Datos Brutos'!M$5)</f>
        <v>0</v>
      </c>
      <c r="N148">
        <f>IF('Datos Brutos'!N149&lt;0,0,'Datos Brutos'!N149/'Datos Brutos'!N$5)</f>
        <v>0</v>
      </c>
      <c r="O148">
        <f>IF('Datos Brutos'!O149&lt;0,0,'Datos Brutos'!O149/'Datos Brutos'!O$5)</f>
        <v>0</v>
      </c>
      <c r="P148">
        <f>IF('Datos Brutos'!P149&lt;0,0,'Datos Brutos'!P149/'Datos Brutos'!P$5)</f>
        <v>0</v>
      </c>
      <c r="Q148">
        <f>IF('Datos Brutos'!Q149&lt;0,0,'Datos Brutos'!Q149/'Datos Brutos'!Q$5)</f>
        <v>0</v>
      </c>
      <c r="R148">
        <f>IF('Datos Brutos'!R149&lt;0,0,'Datos Brutos'!R149/'Datos Brutos'!R$5)</f>
        <v>0</v>
      </c>
      <c r="S148">
        <f t="shared" si="2"/>
        <v>-9.5999999999999988E-2</v>
      </c>
    </row>
    <row r="149" spans="1:19">
      <c r="A149">
        <f>YEAR(workdata!A149)</f>
        <v>2024</v>
      </c>
      <c r="B149">
        <v>6</v>
      </c>
      <c r="C149">
        <f>DAY('Datos Brutos'!C150)</f>
        <v>7</v>
      </c>
      <c r="D149" s="3">
        <v>6</v>
      </c>
      <c r="E149">
        <f>'Datos Brutos'!E150</f>
        <v>0</v>
      </c>
      <c r="F149">
        <f>'Datos Brutos'!F150</f>
        <v>0</v>
      </c>
      <c r="G149">
        <f>'Datos Brutos'!G150</f>
        <v>-0.155</v>
      </c>
      <c r="H149">
        <f>IF('Datos Brutos'!H150&lt;0,0,'Datos Brutos'!H150/'Datos Brutos'!H$5)</f>
        <v>0</v>
      </c>
      <c r="I149">
        <f>IF('Datos Brutos'!I150&lt;0,0,'Datos Brutos'!I150/'Datos Brutos'!I$5)</f>
        <v>0</v>
      </c>
      <c r="J149">
        <f>IF('Datos Brutos'!J150&lt;0,0,'Datos Brutos'!J150/'Datos Brutos'!J$5)</f>
        <v>0</v>
      </c>
      <c r="K149">
        <f>IF('Datos Brutos'!K150&lt;0,0,'Datos Brutos'!K150/'Datos Brutos'!K$5)</f>
        <v>0</v>
      </c>
      <c r="L149">
        <f>IF('Datos Brutos'!L150&lt;0,0,'Datos Brutos'!L150/'Datos Brutos'!L$5)</f>
        <v>0</v>
      </c>
      <c r="M149">
        <f>IF('Datos Brutos'!M150&lt;0,0,'Datos Brutos'!M150/'Datos Brutos'!M$5)</f>
        <v>0</v>
      </c>
      <c r="N149">
        <f>IF('Datos Brutos'!N150&lt;0,0,'Datos Brutos'!N150/'Datos Brutos'!N$5)</f>
        <v>0</v>
      </c>
      <c r="O149">
        <f>IF('Datos Brutos'!O150&lt;0,0,'Datos Brutos'!O150/'Datos Brutos'!O$5)</f>
        <v>0</v>
      </c>
      <c r="P149">
        <f>IF('Datos Brutos'!P150&lt;0,0,'Datos Brutos'!P150/'Datos Brutos'!P$5)</f>
        <v>0</v>
      </c>
      <c r="Q149">
        <f>IF('Datos Brutos'!Q150&lt;0,0,'Datos Brutos'!Q150/'Datos Brutos'!Q$5)</f>
        <v>0</v>
      </c>
      <c r="R149">
        <f>IF('Datos Brutos'!R150&lt;0,0,'Datos Brutos'!R150/'Datos Brutos'!R$5)</f>
        <v>0</v>
      </c>
      <c r="S149">
        <f t="shared" si="2"/>
        <v>-5.1666666666666666E-2</v>
      </c>
    </row>
    <row r="150" spans="1:19">
      <c r="A150">
        <f>YEAR(workdata!A150)</f>
        <v>2024</v>
      </c>
      <c r="B150">
        <v>6</v>
      </c>
      <c r="C150">
        <f>DAY('Datos Brutos'!C151)</f>
        <v>7</v>
      </c>
      <c r="D150" s="3">
        <v>6.0416666666666696</v>
      </c>
      <c r="E150">
        <f>'Datos Brutos'!E151</f>
        <v>0</v>
      </c>
      <c r="F150">
        <f>'Datos Brutos'!F151</f>
        <v>0</v>
      </c>
      <c r="G150">
        <f>'Datos Brutos'!G151</f>
        <v>-0.372</v>
      </c>
      <c r="H150">
        <f>IF('Datos Brutos'!H151&lt;0,0,'Datos Brutos'!H151/'Datos Brutos'!H$5)</f>
        <v>0</v>
      </c>
      <c r="I150">
        <f>IF('Datos Brutos'!I151&lt;0,0,'Datos Brutos'!I151/'Datos Brutos'!I$5)</f>
        <v>0</v>
      </c>
      <c r="J150">
        <f>IF('Datos Brutos'!J151&lt;0,0,'Datos Brutos'!J151/'Datos Brutos'!J$5)</f>
        <v>0</v>
      </c>
      <c r="K150">
        <f>IF('Datos Brutos'!K151&lt;0,0,'Datos Brutos'!K151/'Datos Brutos'!K$5)</f>
        <v>0</v>
      </c>
      <c r="L150">
        <f>IF('Datos Brutos'!L151&lt;0,0,'Datos Brutos'!L151/'Datos Brutos'!L$5)</f>
        <v>0</v>
      </c>
      <c r="M150">
        <f>IF('Datos Brutos'!M151&lt;0,0,'Datos Brutos'!M151/'Datos Brutos'!M$5)</f>
        <v>0</v>
      </c>
      <c r="N150">
        <f>IF('Datos Brutos'!N151&lt;0,0,'Datos Brutos'!N151/'Datos Brutos'!N$5)</f>
        <v>0</v>
      </c>
      <c r="O150">
        <f>IF('Datos Brutos'!O151&lt;0,0,'Datos Brutos'!O151/'Datos Brutos'!O$5)</f>
        <v>0</v>
      </c>
      <c r="P150">
        <f>IF('Datos Brutos'!P151&lt;0,0,'Datos Brutos'!P151/'Datos Brutos'!P$5)</f>
        <v>0</v>
      </c>
      <c r="Q150">
        <f>IF('Datos Brutos'!Q151&lt;0,0,'Datos Brutos'!Q151/'Datos Brutos'!Q$5)</f>
        <v>0</v>
      </c>
      <c r="R150">
        <f>IF('Datos Brutos'!R151&lt;0,0,'Datos Brutos'!R151/'Datos Brutos'!R$5)</f>
        <v>0</v>
      </c>
      <c r="S150">
        <f t="shared" si="2"/>
        <v>-0.124</v>
      </c>
    </row>
    <row r="151" spans="1:19">
      <c r="A151">
        <f>YEAR(workdata!A151)</f>
        <v>2024</v>
      </c>
      <c r="B151">
        <v>6</v>
      </c>
      <c r="C151">
        <f>DAY('Datos Brutos'!C152)</f>
        <v>7</v>
      </c>
      <c r="D151" s="3">
        <v>6.0833333333333304</v>
      </c>
      <c r="E151">
        <f>'Datos Brutos'!E152</f>
        <v>0</v>
      </c>
      <c r="F151">
        <f>'Datos Brutos'!F152</f>
        <v>0</v>
      </c>
      <c r="G151">
        <f>'Datos Brutos'!G152</f>
        <v>-4.1000000000000002E-2</v>
      </c>
      <c r="H151">
        <f>IF('Datos Brutos'!H152&lt;0,0,'Datos Brutos'!H152/'Datos Brutos'!H$5)</f>
        <v>0</v>
      </c>
      <c r="I151">
        <f>IF('Datos Brutos'!I152&lt;0,0,'Datos Brutos'!I152/'Datos Brutos'!I$5)</f>
        <v>0</v>
      </c>
      <c r="J151">
        <f>IF('Datos Brutos'!J152&lt;0,0,'Datos Brutos'!J152/'Datos Brutos'!J$5)</f>
        <v>0</v>
      </c>
      <c r="K151">
        <f>IF('Datos Brutos'!K152&lt;0,0,'Datos Brutos'!K152/'Datos Brutos'!K$5)</f>
        <v>0</v>
      </c>
      <c r="L151">
        <f>IF('Datos Brutos'!L152&lt;0,0,'Datos Brutos'!L152/'Datos Brutos'!L$5)</f>
        <v>0</v>
      </c>
      <c r="M151">
        <f>IF('Datos Brutos'!M152&lt;0,0,'Datos Brutos'!M152/'Datos Brutos'!M$5)</f>
        <v>0</v>
      </c>
      <c r="N151">
        <f>IF('Datos Brutos'!N152&lt;0,0,'Datos Brutos'!N152/'Datos Brutos'!N$5)</f>
        <v>0</v>
      </c>
      <c r="O151">
        <f>IF('Datos Brutos'!O152&lt;0,0,'Datos Brutos'!O152/'Datos Brutos'!O$5)</f>
        <v>0</v>
      </c>
      <c r="P151">
        <f>IF('Datos Brutos'!P152&lt;0,0,'Datos Brutos'!P152/'Datos Brutos'!P$5)</f>
        <v>0</v>
      </c>
      <c r="Q151">
        <f>IF('Datos Brutos'!Q152&lt;0,0,'Datos Brutos'!Q152/'Datos Brutos'!Q$5)</f>
        <v>0</v>
      </c>
      <c r="R151">
        <f>IF('Datos Brutos'!R152&lt;0,0,'Datos Brutos'!R152/'Datos Brutos'!R$5)</f>
        <v>0</v>
      </c>
      <c r="S151">
        <f t="shared" si="2"/>
        <v>-1.3666666666666667E-2</v>
      </c>
    </row>
    <row r="152" spans="1:19">
      <c r="A152">
        <f>YEAR(workdata!A152)</f>
        <v>2024</v>
      </c>
      <c r="B152">
        <v>6</v>
      </c>
      <c r="C152">
        <f>DAY('Datos Brutos'!C153)</f>
        <v>7</v>
      </c>
      <c r="D152" s="3">
        <v>6.125</v>
      </c>
      <c r="E152">
        <f>'Datos Brutos'!E153</f>
        <v>0</v>
      </c>
      <c r="F152">
        <f>'Datos Brutos'!F153</f>
        <v>0</v>
      </c>
      <c r="G152">
        <f>'Datos Brutos'!G153</f>
        <v>-0.28299999999999997</v>
      </c>
      <c r="H152">
        <f>IF('Datos Brutos'!H153&lt;0,0,'Datos Brutos'!H153/'Datos Brutos'!H$5)</f>
        <v>0</v>
      </c>
      <c r="I152">
        <f>IF('Datos Brutos'!I153&lt;0,0,'Datos Brutos'!I153/'Datos Brutos'!I$5)</f>
        <v>0</v>
      </c>
      <c r="J152">
        <f>IF('Datos Brutos'!J153&lt;0,0,'Datos Brutos'!J153/'Datos Brutos'!J$5)</f>
        <v>0</v>
      </c>
      <c r="K152">
        <f>IF('Datos Brutos'!K153&lt;0,0,'Datos Brutos'!K153/'Datos Brutos'!K$5)</f>
        <v>0</v>
      </c>
      <c r="L152">
        <f>IF('Datos Brutos'!L153&lt;0,0,'Datos Brutos'!L153/'Datos Brutos'!L$5)</f>
        <v>0</v>
      </c>
      <c r="M152">
        <f>IF('Datos Brutos'!M153&lt;0,0,'Datos Brutos'!M153/'Datos Brutos'!M$5)</f>
        <v>0</v>
      </c>
      <c r="N152">
        <f>IF('Datos Brutos'!N153&lt;0,0,'Datos Brutos'!N153/'Datos Brutos'!N$5)</f>
        <v>0</v>
      </c>
      <c r="O152">
        <f>IF('Datos Brutos'!O153&lt;0,0,'Datos Brutos'!O153/'Datos Brutos'!O$5)</f>
        <v>0</v>
      </c>
      <c r="P152">
        <f>IF('Datos Brutos'!P153&lt;0,0,'Datos Brutos'!P153/'Datos Brutos'!P$5)</f>
        <v>0</v>
      </c>
      <c r="Q152">
        <f>IF('Datos Brutos'!Q153&lt;0,0,'Datos Brutos'!Q153/'Datos Brutos'!Q$5)</f>
        <v>0</v>
      </c>
      <c r="R152">
        <f>IF('Datos Brutos'!R153&lt;0,0,'Datos Brutos'!R153/'Datos Brutos'!R$5)</f>
        <v>0</v>
      </c>
      <c r="S152">
        <f t="shared" si="2"/>
        <v>-9.4333333333333325E-2</v>
      </c>
    </row>
    <row r="153" spans="1:19">
      <c r="A153">
        <f>YEAR(workdata!A153)</f>
        <v>2024</v>
      </c>
      <c r="B153">
        <v>6</v>
      </c>
      <c r="C153">
        <f>DAY('Datos Brutos'!C154)</f>
        <v>7</v>
      </c>
      <c r="D153" s="3">
        <v>6.1666666666666696</v>
      </c>
      <c r="E153">
        <f>'Datos Brutos'!E154</f>
        <v>0</v>
      </c>
      <c r="F153">
        <f>'Datos Brutos'!F154</f>
        <v>0</v>
      </c>
      <c r="G153">
        <f>'Datos Brutos'!G154</f>
        <v>-0.42899999999999999</v>
      </c>
      <c r="H153">
        <f>IF('Datos Brutos'!H154&lt;0,0,'Datos Brutos'!H154/'Datos Brutos'!H$5)</f>
        <v>0</v>
      </c>
      <c r="I153">
        <f>IF('Datos Brutos'!I154&lt;0,0,'Datos Brutos'!I154/'Datos Brutos'!I$5)</f>
        <v>0</v>
      </c>
      <c r="J153">
        <f>IF('Datos Brutos'!J154&lt;0,0,'Datos Brutos'!J154/'Datos Brutos'!J$5)</f>
        <v>0</v>
      </c>
      <c r="K153">
        <f>IF('Datos Brutos'!K154&lt;0,0,'Datos Brutos'!K154/'Datos Brutos'!K$5)</f>
        <v>0</v>
      </c>
      <c r="L153">
        <f>IF('Datos Brutos'!L154&lt;0,0,'Datos Brutos'!L154/'Datos Brutos'!L$5)</f>
        <v>0</v>
      </c>
      <c r="M153">
        <f>IF('Datos Brutos'!M154&lt;0,0,'Datos Brutos'!M154/'Datos Brutos'!M$5)</f>
        <v>0</v>
      </c>
      <c r="N153">
        <f>IF('Datos Brutos'!N154&lt;0,0,'Datos Brutos'!N154/'Datos Brutos'!N$5)</f>
        <v>0</v>
      </c>
      <c r="O153">
        <f>IF('Datos Brutos'!O154&lt;0,0,'Datos Brutos'!O154/'Datos Brutos'!O$5)</f>
        <v>0</v>
      </c>
      <c r="P153">
        <f>IF('Datos Brutos'!P154&lt;0,0,'Datos Brutos'!P154/'Datos Brutos'!P$5)</f>
        <v>0</v>
      </c>
      <c r="Q153">
        <f>IF('Datos Brutos'!Q154&lt;0,0,'Datos Brutos'!Q154/'Datos Brutos'!Q$5)</f>
        <v>0</v>
      </c>
      <c r="R153">
        <f>IF('Datos Brutos'!R154&lt;0,0,'Datos Brutos'!R154/'Datos Brutos'!R$5)</f>
        <v>0</v>
      </c>
      <c r="S153">
        <f t="shared" si="2"/>
        <v>-0.14299999999999999</v>
      </c>
    </row>
    <row r="154" spans="1:19">
      <c r="A154">
        <f>YEAR(workdata!A154)</f>
        <v>2024</v>
      </c>
      <c r="B154">
        <v>6</v>
      </c>
      <c r="C154">
        <f>DAY('Datos Brutos'!C155)</f>
        <v>7</v>
      </c>
      <c r="D154" s="3">
        <v>6.2083333333333304</v>
      </c>
      <c r="E154">
        <f>'Datos Brutos'!E155</f>
        <v>0</v>
      </c>
      <c r="F154">
        <f>'Datos Brutos'!F155</f>
        <v>0</v>
      </c>
      <c r="G154">
        <f>'Datos Brutos'!G155</f>
        <v>-0.27</v>
      </c>
      <c r="H154">
        <f>IF('Datos Brutos'!H155&lt;0,0,'Datos Brutos'!H155/'Datos Brutos'!H$5)</f>
        <v>0</v>
      </c>
      <c r="I154">
        <f>IF('Datos Brutos'!I155&lt;0,0,'Datos Brutos'!I155/'Datos Brutos'!I$5)</f>
        <v>0</v>
      </c>
      <c r="J154">
        <f>IF('Datos Brutos'!J155&lt;0,0,'Datos Brutos'!J155/'Datos Brutos'!J$5)</f>
        <v>0</v>
      </c>
      <c r="K154">
        <f>IF('Datos Brutos'!K155&lt;0,0,'Datos Brutos'!K155/'Datos Brutos'!K$5)</f>
        <v>0</v>
      </c>
      <c r="L154">
        <f>IF('Datos Brutos'!L155&lt;0,0,'Datos Brutos'!L155/'Datos Brutos'!L$5)</f>
        <v>0</v>
      </c>
      <c r="M154">
        <f>IF('Datos Brutos'!M155&lt;0,0,'Datos Brutos'!M155/'Datos Brutos'!M$5)</f>
        <v>0</v>
      </c>
      <c r="N154">
        <f>IF('Datos Brutos'!N155&lt;0,0,'Datos Brutos'!N155/'Datos Brutos'!N$5)</f>
        <v>0</v>
      </c>
      <c r="O154">
        <f>IF('Datos Brutos'!O155&lt;0,0,'Datos Brutos'!O155/'Datos Brutos'!O$5)</f>
        <v>0</v>
      </c>
      <c r="P154">
        <f>IF('Datos Brutos'!P155&lt;0,0,'Datos Brutos'!P155/'Datos Brutos'!P$5)</f>
        <v>0</v>
      </c>
      <c r="Q154">
        <f>IF('Datos Brutos'!Q155&lt;0,0,'Datos Brutos'!Q155/'Datos Brutos'!Q$5)</f>
        <v>0</v>
      </c>
      <c r="R154">
        <f>IF('Datos Brutos'!R155&lt;0,0,'Datos Brutos'!R155/'Datos Brutos'!R$5)</f>
        <v>0</v>
      </c>
      <c r="S154">
        <f t="shared" si="2"/>
        <v>-9.0000000000000011E-2</v>
      </c>
    </row>
    <row r="155" spans="1:19">
      <c r="A155">
        <f>YEAR(workdata!A155)</f>
        <v>2024</v>
      </c>
      <c r="B155">
        <v>6</v>
      </c>
      <c r="C155">
        <f>DAY('Datos Brutos'!C156)</f>
        <v>7</v>
      </c>
      <c r="D155" s="3">
        <v>6.25</v>
      </c>
      <c r="E155">
        <f>'Datos Brutos'!E156</f>
        <v>0</v>
      </c>
      <c r="F155">
        <f>'Datos Brutos'!F156</f>
        <v>0</v>
      </c>
      <c r="G155">
        <f>'Datos Brutos'!G156</f>
        <v>0.32600000000000001</v>
      </c>
      <c r="H155">
        <f>IF('Datos Brutos'!H156&lt;0,0,'Datos Brutos'!H156/'Datos Brutos'!H$5)</f>
        <v>0</v>
      </c>
      <c r="I155">
        <f>IF('Datos Brutos'!I156&lt;0,0,'Datos Brutos'!I156/'Datos Brutos'!I$5)</f>
        <v>0</v>
      </c>
      <c r="J155">
        <f>IF('Datos Brutos'!J156&lt;0,0,'Datos Brutos'!J156/'Datos Brutos'!J$5)</f>
        <v>0</v>
      </c>
      <c r="K155">
        <f>IF('Datos Brutos'!K156&lt;0,0,'Datos Brutos'!K156/'Datos Brutos'!K$5)</f>
        <v>0</v>
      </c>
      <c r="L155">
        <f>IF('Datos Brutos'!L156&lt;0,0,'Datos Brutos'!L156/'Datos Brutos'!L$5)</f>
        <v>0</v>
      </c>
      <c r="M155">
        <f>IF('Datos Brutos'!M156&lt;0,0,'Datos Brutos'!M156/'Datos Brutos'!M$5)</f>
        <v>0</v>
      </c>
      <c r="N155">
        <f>IF('Datos Brutos'!N156&lt;0,0,'Datos Brutos'!N156/'Datos Brutos'!N$5)</f>
        <v>0</v>
      </c>
      <c r="O155">
        <f>IF('Datos Brutos'!O156&lt;0,0,'Datos Brutos'!O156/'Datos Brutos'!O$5)</f>
        <v>0</v>
      </c>
      <c r="P155">
        <f>IF('Datos Brutos'!P156&lt;0,0,'Datos Brutos'!P156/'Datos Brutos'!P$5)</f>
        <v>0</v>
      </c>
      <c r="Q155">
        <f>IF('Datos Brutos'!Q156&lt;0,0,'Datos Brutos'!Q156/'Datos Brutos'!Q$5)</f>
        <v>0</v>
      </c>
      <c r="R155">
        <f>IF('Datos Brutos'!R156&lt;0,0,'Datos Brutos'!R156/'Datos Brutos'!R$5)</f>
        <v>0</v>
      </c>
      <c r="S155">
        <f t="shared" si="2"/>
        <v>0.10866666666666668</v>
      </c>
    </row>
    <row r="156" spans="1:19">
      <c r="A156">
        <f>YEAR(workdata!A156)</f>
        <v>2024</v>
      </c>
      <c r="B156">
        <v>6</v>
      </c>
      <c r="C156">
        <f>DAY('Datos Brutos'!C157)</f>
        <v>7</v>
      </c>
      <c r="D156" s="3">
        <v>6.2916666666666696</v>
      </c>
      <c r="E156">
        <f>'Datos Brutos'!E157</f>
        <v>0</v>
      </c>
      <c r="F156">
        <f>'Datos Brutos'!F157</f>
        <v>0</v>
      </c>
      <c r="G156">
        <f>'Datos Brutos'!G157</f>
        <v>43.19</v>
      </c>
      <c r="H156">
        <f>IF('Datos Brutos'!H157&lt;0,0,'Datos Brutos'!H157/'Datos Brutos'!H$5)</f>
        <v>0</v>
      </c>
      <c r="I156">
        <f>IF('Datos Brutos'!I157&lt;0,0,'Datos Brutos'!I157/'Datos Brutos'!I$5)</f>
        <v>0</v>
      </c>
      <c r="J156">
        <f>IF('Datos Brutos'!J157&lt;0,0,'Datos Brutos'!J157/'Datos Brutos'!J$5)</f>
        <v>3.7412229938271604E-2</v>
      </c>
      <c r="K156">
        <f>IF('Datos Brutos'!K157&lt;0,0,'Datos Brutos'!K157/'Datos Brutos'!K$5)</f>
        <v>0</v>
      </c>
      <c r="L156">
        <f>IF('Datos Brutos'!L157&lt;0,0,'Datos Brutos'!L157/'Datos Brutos'!L$5)</f>
        <v>0</v>
      </c>
      <c r="M156">
        <f>IF('Datos Brutos'!M157&lt;0,0,'Datos Brutos'!M157/'Datos Brutos'!M$5)</f>
        <v>0</v>
      </c>
      <c r="N156">
        <f>IF('Datos Brutos'!N157&lt;0,0,'Datos Brutos'!N157/'Datos Brutos'!N$5)</f>
        <v>0</v>
      </c>
      <c r="O156">
        <f>IF('Datos Brutos'!O157&lt;0,0,'Datos Brutos'!O157/'Datos Brutos'!O$5)</f>
        <v>3.6854076565753645E-2</v>
      </c>
      <c r="P156">
        <f>IF('Datos Brutos'!P157&lt;0,0,'Datos Brutos'!P157/'Datos Brutos'!P$5)</f>
        <v>3.7435378086419752E-2</v>
      </c>
      <c r="Q156">
        <f>IF('Datos Brutos'!Q157&lt;0,0,'Datos Brutos'!Q157/'Datos Brutos'!Q$5)</f>
        <v>2.568411894969946E-4</v>
      </c>
      <c r="R156">
        <f>IF('Datos Brutos'!R157&lt;0,0,'Datos Brutos'!R157/'Datos Brutos'!R$5)</f>
        <v>3.799247685185185E-2</v>
      </c>
      <c r="S156">
        <f t="shared" si="2"/>
        <v>14.396666666666667</v>
      </c>
    </row>
    <row r="157" spans="1:19">
      <c r="A157">
        <f>YEAR(workdata!A157)</f>
        <v>2024</v>
      </c>
      <c r="B157">
        <v>6</v>
      </c>
      <c r="C157">
        <f>DAY('Datos Brutos'!C158)</f>
        <v>7</v>
      </c>
      <c r="D157" s="3">
        <v>6.3333333333333304</v>
      </c>
      <c r="E157">
        <f>'Datos Brutos'!E158</f>
        <v>0</v>
      </c>
      <c r="F157">
        <f>'Datos Brutos'!F158</f>
        <v>0</v>
      </c>
      <c r="G157">
        <f>'Datos Brutos'!G158</f>
        <v>155.846</v>
      </c>
      <c r="H157">
        <f>IF('Datos Brutos'!H158&lt;0,0,'Datos Brutos'!H158/'Datos Brutos'!H$5)</f>
        <v>0</v>
      </c>
      <c r="I157">
        <f>IF('Datos Brutos'!I158&lt;0,0,'Datos Brutos'!I158/'Datos Brutos'!I$5)</f>
        <v>0</v>
      </c>
      <c r="J157">
        <f>IF('Datos Brutos'!J158&lt;0,0,'Datos Brutos'!J158/'Datos Brutos'!J$5)</f>
        <v>0.14035802469135802</v>
      </c>
      <c r="K157">
        <f>IF('Datos Brutos'!K158&lt;0,0,'Datos Brutos'!K158/'Datos Brutos'!K$5)</f>
        <v>0</v>
      </c>
      <c r="L157">
        <f>IF('Datos Brutos'!L158&lt;0,0,'Datos Brutos'!L158/'Datos Brutos'!L$5)</f>
        <v>0</v>
      </c>
      <c r="M157">
        <f>IF('Datos Brutos'!M158&lt;0,0,'Datos Brutos'!M158/'Datos Brutos'!M$5)</f>
        <v>0</v>
      </c>
      <c r="N157">
        <f>IF('Datos Brutos'!N158&lt;0,0,'Datos Brutos'!N158/'Datos Brutos'!N$5)</f>
        <v>0</v>
      </c>
      <c r="O157">
        <f>IF('Datos Brutos'!O158&lt;0,0,'Datos Brutos'!O158/'Datos Brutos'!O$5)</f>
        <v>0.13870855358000961</v>
      </c>
      <c r="P157">
        <f>IF('Datos Brutos'!P158&lt;0,0,'Datos Brutos'!P158/'Datos Brutos'!P$5)</f>
        <v>0.14032773919753086</v>
      </c>
      <c r="Q157">
        <f>IF('Datos Brutos'!Q158&lt;0,0,'Datos Brutos'!Q158/'Datos Brutos'!Q$5)</f>
        <v>1.4196456817462827E-3</v>
      </c>
      <c r="R157">
        <f>IF('Datos Brutos'!R158&lt;0,0,'Datos Brutos'!R158/'Datos Brutos'!R$5)</f>
        <v>0.14003915895061728</v>
      </c>
      <c r="S157">
        <f t="shared" si="2"/>
        <v>51.948666666666668</v>
      </c>
    </row>
    <row r="158" spans="1:19">
      <c r="A158">
        <f>YEAR(workdata!A158)</f>
        <v>2024</v>
      </c>
      <c r="B158">
        <v>6</v>
      </c>
      <c r="C158">
        <f>DAY('Datos Brutos'!C159)</f>
        <v>7</v>
      </c>
      <c r="D158" s="3">
        <v>6.375</v>
      </c>
      <c r="E158">
        <f>'Datos Brutos'!E159</f>
        <v>0</v>
      </c>
      <c r="F158">
        <f>'Datos Brutos'!F159</f>
        <v>0</v>
      </c>
      <c r="G158">
        <f>'Datos Brutos'!G159</f>
        <v>228.702</v>
      </c>
      <c r="H158">
        <f>IF('Datos Brutos'!H159&lt;0,0,'Datos Brutos'!H159/'Datos Brutos'!H$5)</f>
        <v>0</v>
      </c>
      <c r="I158">
        <f>IF('Datos Brutos'!I159&lt;0,0,'Datos Brutos'!I159/'Datos Brutos'!I$5)</f>
        <v>0</v>
      </c>
      <c r="J158">
        <f>IF('Datos Brutos'!J159&lt;0,0,'Datos Brutos'!J159/'Datos Brutos'!J$5)</f>
        <v>0.20526639660493828</v>
      </c>
      <c r="K158">
        <f>IF('Datos Brutos'!K159&lt;0,0,'Datos Brutos'!K159/'Datos Brutos'!K$5)</f>
        <v>0</v>
      </c>
      <c r="L158">
        <f>IF('Datos Brutos'!L159&lt;0,0,'Datos Brutos'!L159/'Datos Brutos'!L$5)</f>
        <v>0</v>
      </c>
      <c r="M158">
        <f>IF('Datos Brutos'!M159&lt;0,0,'Datos Brutos'!M159/'Datos Brutos'!M$5)</f>
        <v>0</v>
      </c>
      <c r="N158">
        <f>IF('Datos Brutos'!N159&lt;0,0,'Datos Brutos'!N159/'Datos Brutos'!N$5)</f>
        <v>0</v>
      </c>
      <c r="O158">
        <f>IF('Datos Brutos'!O159&lt;0,0,'Datos Brutos'!O159/'Datos Brutos'!O$5)</f>
        <v>0.20211737145603079</v>
      </c>
      <c r="P158">
        <f>IF('Datos Brutos'!P159&lt;0,0,'Datos Brutos'!P159/'Datos Brutos'!P$5)</f>
        <v>0.20536959876543209</v>
      </c>
      <c r="Q158">
        <f>IF('Datos Brutos'!Q159&lt;0,0,'Datos Brutos'!Q159/'Datos Brutos'!Q$5)</f>
        <v>2.9818490983865862E-3</v>
      </c>
      <c r="R158">
        <f>IF('Datos Brutos'!R159&lt;0,0,'Datos Brutos'!R159/'Datos Brutos'!R$5)</f>
        <v>0.20652527006172838</v>
      </c>
      <c r="S158">
        <f t="shared" si="2"/>
        <v>76.233999999999995</v>
      </c>
    </row>
    <row r="159" spans="1:19">
      <c r="A159">
        <f>YEAR(workdata!A159)</f>
        <v>2024</v>
      </c>
      <c r="B159">
        <v>6</v>
      </c>
      <c r="C159">
        <f>DAY('Datos Brutos'!C160)</f>
        <v>7</v>
      </c>
      <c r="D159" s="3">
        <v>6.4166666666666696</v>
      </c>
      <c r="E159">
        <f>'Datos Brutos'!E160</f>
        <v>0</v>
      </c>
      <c r="F159">
        <f>'Datos Brutos'!F160</f>
        <v>0</v>
      </c>
      <c r="G159">
        <f>'Datos Brutos'!G160</f>
        <v>289.16899999999998</v>
      </c>
      <c r="H159">
        <f>IF('Datos Brutos'!H160&lt;0,0,'Datos Brutos'!H160/'Datos Brutos'!H$5)</f>
        <v>0</v>
      </c>
      <c r="I159">
        <f>IF('Datos Brutos'!I160&lt;0,0,'Datos Brutos'!I160/'Datos Brutos'!I$5)</f>
        <v>0</v>
      </c>
      <c r="J159">
        <f>IF('Datos Brutos'!J160&lt;0,0,'Datos Brutos'!J160/'Datos Brutos'!J$5)</f>
        <v>0.27514351851851854</v>
      </c>
      <c r="K159">
        <f>IF('Datos Brutos'!K160&lt;0,0,'Datos Brutos'!K160/'Datos Brutos'!K$5)</f>
        <v>0</v>
      </c>
      <c r="L159">
        <f>IF('Datos Brutos'!L160&lt;0,0,'Datos Brutos'!L160/'Datos Brutos'!L$5)</f>
        <v>0</v>
      </c>
      <c r="M159">
        <f>IF('Datos Brutos'!M160&lt;0,0,'Datos Brutos'!M160/'Datos Brutos'!M$5)</f>
        <v>0</v>
      </c>
      <c r="N159">
        <f>IF('Datos Brutos'!N160&lt;0,0,'Datos Brutos'!N160/'Datos Brutos'!N$5)</f>
        <v>0</v>
      </c>
      <c r="O159">
        <f>IF('Datos Brutos'!O160&lt;0,0,'Datos Brutos'!O160/'Datos Brutos'!O$5)</f>
        <v>0.27796211757168027</v>
      </c>
      <c r="P159">
        <f>IF('Datos Brutos'!P160&lt;0,0,'Datos Brutos'!P160/'Datos Brutos'!P$5)</f>
        <v>0.27519309413580251</v>
      </c>
      <c r="Q159">
        <f>IF('Datos Brutos'!Q160&lt;0,0,'Datos Brutos'!Q160/'Datos Brutos'!Q$5)</f>
        <v>0</v>
      </c>
      <c r="R159">
        <f>IF('Datos Brutos'!R160&lt;0,0,'Datos Brutos'!R160/'Datos Brutos'!R$5)</f>
        <v>0.26568422067901237</v>
      </c>
      <c r="S159">
        <f t="shared" si="2"/>
        <v>96.389666666666656</v>
      </c>
    </row>
    <row r="160" spans="1:19">
      <c r="A160">
        <f>YEAR(workdata!A160)</f>
        <v>2024</v>
      </c>
      <c r="B160">
        <v>6</v>
      </c>
      <c r="C160">
        <f>DAY('Datos Brutos'!C161)</f>
        <v>7</v>
      </c>
      <c r="D160" s="3">
        <v>6.4583333333333304</v>
      </c>
      <c r="E160">
        <f>'Datos Brutos'!E161</f>
        <v>0</v>
      </c>
      <c r="F160">
        <f>'Datos Brutos'!F161</f>
        <v>0</v>
      </c>
      <c r="G160">
        <f>'Datos Brutos'!G161</f>
        <v>138.78800000000001</v>
      </c>
      <c r="H160">
        <f>IF('Datos Brutos'!H161&lt;0,0,'Datos Brutos'!H161/'Datos Brutos'!H$5)</f>
        <v>0</v>
      </c>
      <c r="I160">
        <f>IF('Datos Brutos'!I161&lt;0,0,'Datos Brutos'!I161/'Datos Brutos'!I$5)</f>
        <v>0</v>
      </c>
      <c r="J160">
        <f>IF('Datos Brutos'!J161&lt;0,0,'Datos Brutos'!J161/'Datos Brutos'!J$5)</f>
        <v>0.12869425154320988</v>
      </c>
      <c r="K160">
        <f>IF('Datos Brutos'!K161&lt;0,0,'Datos Brutos'!K161/'Datos Brutos'!K$5)</f>
        <v>0</v>
      </c>
      <c r="L160">
        <f>IF('Datos Brutos'!L161&lt;0,0,'Datos Brutos'!L161/'Datos Brutos'!L$5)</f>
        <v>0</v>
      </c>
      <c r="M160">
        <f>IF('Datos Brutos'!M161&lt;0,0,'Datos Brutos'!M161/'Datos Brutos'!M$5)</f>
        <v>0</v>
      </c>
      <c r="N160">
        <f>IF('Datos Brutos'!N161&lt;0,0,'Datos Brutos'!N161/'Datos Brutos'!N$5)</f>
        <v>0</v>
      </c>
      <c r="O160">
        <f>IF('Datos Brutos'!O161&lt;0,0,'Datos Brutos'!O161/'Datos Brutos'!O$5)</f>
        <v>0.13308925997116772</v>
      </c>
      <c r="P160">
        <f>IF('Datos Brutos'!P161&lt;0,0,'Datos Brutos'!P161/'Datos Brutos'!P$5)</f>
        <v>0.1358125</v>
      </c>
      <c r="Q160">
        <f>IF('Datos Brutos'!Q161&lt;0,0,'Datos Brutos'!Q161/'Datos Brutos'!Q$5)</f>
        <v>0</v>
      </c>
      <c r="R160">
        <f>IF('Datos Brutos'!R161&lt;0,0,'Datos Brutos'!R161/'Datos Brutos'!R$5)</f>
        <v>0.13974440586419751</v>
      </c>
      <c r="S160">
        <f t="shared" si="2"/>
        <v>46.262666666666668</v>
      </c>
    </row>
    <row r="161" spans="1:19">
      <c r="A161">
        <f>YEAR(workdata!A161)</f>
        <v>2024</v>
      </c>
      <c r="B161">
        <v>6</v>
      </c>
      <c r="C161">
        <f>DAY('Datos Brutos'!C162)</f>
        <v>7</v>
      </c>
      <c r="D161" s="3">
        <v>6.5</v>
      </c>
      <c r="E161">
        <f>'Datos Brutos'!E162</f>
        <v>0</v>
      </c>
      <c r="F161">
        <f>'Datos Brutos'!F162</f>
        <v>0</v>
      </c>
      <c r="G161">
        <f>'Datos Brutos'!G162</f>
        <v>515.58299999999997</v>
      </c>
      <c r="H161">
        <f>IF('Datos Brutos'!H162&lt;0,0,'Datos Brutos'!H162/'Datos Brutos'!H$5)</f>
        <v>0</v>
      </c>
      <c r="I161">
        <f>IF('Datos Brutos'!I162&lt;0,0,'Datos Brutos'!I162/'Datos Brutos'!I$5)</f>
        <v>0</v>
      </c>
      <c r="J161">
        <f>IF('Datos Brutos'!J162&lt;0,0,'Datos Brutos'!J162/'Datos Brutos'!J$5)</f>
        <v>0.47127989969135797</v>
      </c>
      <c r="K161">
        <f>IF('Datos Brutos'!K162&lt;0,0,'Datos Brutos'!K162/'Datos Brutos'!K$5)</f>
        <v>0</v>
      </c>
      <c r="L161">
        <f>IF('Datos Brutos'!L162&lt;0,0,'Datos Brutos'!L162/'Datos Brutos'!L$5)</f>
        <v>0</v>
      </c>
      <c r="M161">
        <f>IF('Datos Brutos'!M162&lt;0,0,'Datos Brutos'!M162/'Datos Brutos'!M$5)</f>
        <v>0</v>
      </c>
      <c r="N161">
        <f>IF('Datos Brutos'!N162&lt;0,0,'Datos Brutos'!N162/'Datos Brutos'!N$5)</f>
        <v>0</v>
      </c>
      <c r="O161">
        <f>IF('Datos Brutos'!O162&lt;0,0,'Datos Brutos'!O162/'Datos Brutos'!O$5)</f>
        <v>0.47142499599551502</v>
      </c>
      <c r="P161">
        <f>IF('Datos Brutos'!P162&lt;0,0,'Datos Brutos'!P162/'Datos Brutos'!P$5)</f>
        <v>0.48006114969135805</v>
      </c>
      <c r="Q161">
        <f>IF('Datos Brutos'!Q162&lt;0,0,'Datos Brutos'!Q162/'Datos Brutos'!Q$5)</f>
        <v>0</v>
      </c>
      <c r="R161">
        <f>IF('Datos Brutos'!R162&lt;0,0,'Datos Brutos'!R162/'Datos Brutos'!R$5)</f>
        <v>0.49158314043209878</v>
      </c>
      <c r="S161">
        <f t="shared" si="2"/>
        <v>171.86099999999999</v>
      </c>
    </row>
    <row r="162" spans="1:19">
      <c r="A162">
        <f>YEAR(workdata!A162)</f>
        <v>2024</v>
      </c>
      <c r="B162">
        <v>6</v>
      </c>
      <c r="C162">
        <f>DAY('Datos Brutos'!C163)</f>
        <v>7</v>
      </c>
      <c r="D162" s="3">
        <v>6.5416666666666696</v>
      </c>
      <c r="E162">
        <f>'Datos Brutos'!E163</f>
        <v>0</v>
      </c>
      <c r="F162">
        <f>'Datos Brutos'!F163</f>
        <v>0</v>
      </c>
      <c r="G162">
        <f>'Datos Brutos'!G163</f>
        <v>719.17100000000005</v>
      </c>
      <c r="H162">
        <f>IF('Datos Brutos'!H163&lt;0,0,'Datos Brutos'!H163/'Datos Brutos'!H$5)</f>
        <v>0</v>
      </c>
      <c r="I162">
        <f>IF('Datos Brutos'!I163&lt;0,0,'Datos Brutos'!I163/'Datos Brutos'!I$5)</f>
        <v>0</v>
      </c>
      <c r="J162">
        <f>IF('Datos Brutos'!J163&lt;0,0,'Datos Brutos'!J163/'Datos Brutos'!J$5)</f>
        <v>0.65413753858024692</v>
      </c>
      <c r="K162">
        <f>IF('Datos Brutos'!K163&lt;0,0,'Datos Brutos'!K163/'Datos Brutos'!K$5)</f>
        <v>0</v>
      </c>
      <c r="L162">
        <f>IF('Datos Brutos'!L163&lt;0,0,'Datos Brutos'!L163/'Datos Brutos'!L$5)</f>
        <v>0</v>
      </c>
      <c r="M162">
        <f>IF('Datos Brutos'!M163&lt;0,0,'Datos Brutos'!M163/'Datos Brutos'!M$5)</f>
        <v>0</v>
      </c>
      <c r="N162">
        <f>IF('Datos Brutos'!N163&lt;0,0,'Datos Brutos'!N163/'Datos Brutos'!N$5)</f>
        <v>0</v>
      </c>
      <c r="O162">
        <f>IF('Datos Brutos'!O163&lt;0,0,'Datos Brutos'!O163/'Datos Brutos'!O$5)</f>
        <v>0.64911040365209038</v>
      </c>
      <c r="P162">
        <f>IF('Datos Brutos'!P163&lt;0,0,'Datos Brutos'!P163/'Datos Brutos'!P$5)</f>
        <v>0.64980362654320989</v>
      </c>
      <c r="Q162">
        <f>IF('Datos Brutos'!Q163&lt;0,0,'Datos Brutos'!Q163/'Datos Brutos'!Q$5)</f>
        <v>6.5875118633343874E-3</v>
      </c>
      <c r="R162">
        <f>IF('Datos Brutos'!R163&lt;0,0,'Datos Brutos'!R163/'Datos Brutos'!R$5)</f>
        <v>0.6434099151234568</v>
      </c>
      <c r="S162">
        <f t="shared" si="2"/>
        <v>239.72366666666667</v>
      </c>
    </row>
    <row r="163" spans="1:19">
      <c r="A163">
        <f>YEAR(workdata!A163)</f>
        <v>2024</v>
      </c>
      <c r="B163">
        <v>6</v>
      </c>
      <c r="C163">
        <f>DAY('Datos Brutos'!C164)</f>
        <v>7</v>
      </c>
      <c r="D163" s="3">
        <v>6.5833333333333304</v>
      </c>
      <c r="E163">
        <f>'Datos Brutos'!E164</f>
        <v>0</v>
      </c>
      <c r="F163">
        <f>'Datos Brutos'!F164</f>
        <v>0</v>
      </c>
      <c r="G163">
        <f>'Datos Brutos'!G164</f>
        <v>403.505</v>
      </c>
      <c r="H163">
        <f>IF('Datos Brutos'!H164&lt;0,0,'Datos Brutos'!H164/'Datos Brutos'!H$5)</f>
        <v>0</v>
      </c>
      <c r="I163">
        <f>IF('Datos Brutos'!I164&lt;0,0,'Datos Brutos'!I164/'Datos Brutos'!I$5)</f>
        <v>0</v>
      </c>
      <c r="J163">
        <f>IF('Datos Brutos'!J164&lt;0,0,'Datos Brutos'!J164/'Datos Brutos'!J$5)</f>
        <v>0.40050675154320986</v>
      </c>
      <c r="K163">
        <f>IF('Datos Brutos'!K164&lt;0,0,'Datos Brutos'!K164/'Datos Brutos'!K$5)</f>
        <v>0</v>
      </c>
      <c r="L163">
        <f>IF('Datos Brutos'!L164&lt;0,0,'Datos Brutos'!L164/'Datos Brutos'!L$5)</f>
        <v>0</v>
      </c>
      <c r="M163">
        <f>IF('Datos Brutos'!M164&lt;0,0,'Datos Brutos'!M164/'Datos Brutos'!M$5)</f>
        <v>0</v>
      </c>
      <c r="N163">
        <f>IF('Datos Brutos'!N164&lt;0,0,'Datos Brutos'!N164/'Datos Brutos'!N$5)</f>
        <v>0</v>
      </c>
      <c r="O163">
        <f>IF('Datos Brutos'!O164&lt;0,0,'Datos Brutos'!O164/'Datos Brutos'!O$5)</f>
        <v>0.39533777831170913</v>
      </c>
      <c r="P163">
        <f>IF('Datos Brutos'!P164&lt;0,0,'Datos Brutos'!P164/'Datos Brutos'!P$5)</f>
        <v>0.39968441358024692</v>
      </c>
      <c r="Q163">
        <f>IF('Datos Brutos'!Q164&lt;0,0,'Datos Brutos'!Q164/'Datos Brutos'!Q$5)</f>
        <v>0</v>
      </c>
      <c r="R163">
        <f>IF('Datos Brutos'!R164&lt;0,0,'Datos Brutos'!R164/'Datos Brutos'!R$5)</f>
        <v>0.40225154320987655</v>
      </c>
      <c r="S163">
        <f t="shared" si="2"/>
        <v>134.50166666666667</v>
      </c>
    </row>
    <row r="164" spans="1:19">
      <c r="A164">
        <f>YEAR(workdata!A164)</f>
        <v>2024</v>
      </c>
      <c r="B164">
        <v>6</v>
      </c>
      <c r="C164">
        <f>DAY('Datos Brutos'!C165)</f>
        <v>7</v>
      </c>
      <c r="D164" s="3">
        <v>6.625</v>
      </c>
      <c r="E164">
        <f>'Datos Brutos'!E165</f>
        <v>0</v>
      </c>
      <c r="F164">
        <f>'Datos Brutos'!F165</f>
        <v>0</v>
      </c>
      <c r="G164">
        <f>'Datos Brutos'!G165</f>
        <v>509.60399999999998</v>
      </c>
      <c r="H164">
        <f>IF('Datos Brutos'!H165&lt;0,0,'Datos Brutos'!H165/'Datos Brutos'!H$5)</f>
        <v>0</v>
      </c>
      <c r="I164">
        <f>IF('Datos Brutos'!I165&lt;0,0,'Datos Brutos'!I165/'Datos Brutos'!I$5)</f>
        <v>0</v>
      </c>
      <c r="J164">
        <f>IF('Datos Brutos'!J165&lt;0,0,'Datos Brutos'!J165/'Datos Brutos'!J$5)</f>
        <v>0.4873817515432099</v>
      </c>
      <c r="K164">
        <f>IF('Datos Brutos'!K165&lt;0,0,'Datos Brutos'!K165/'Datos Brutos'!K$5)</f>
        <v>0</v>
      </c>
      <c r="L164">
        <f>IF('Datos Brutos'!L165&lt;0,0,'Datos Brutos'!L165/'Datos Brutos'!L$5)</f>
        <v>0</v>
      </c>
      <c r="M164">
        <f>IF('Datos Brutos'!M165&lt;0,0,'Datos Brutos'!M165/'Datos Brutos'!M$5)</f>
        <v>0</v>
      </c>
      <c r="N164">
        <f>IF('Datos Brutos'!N165&lt;0,0,'Datos Brutos'!N165/'Datos Brutos'!N$5)</f>
        <v>0</v>
      </c>
      <c r="O164">
        <f>IF('Datos Brutos'!O165&lt;0,0,'Datos Brutos'!O165/'Datos Brutos'!O$5)</f>
        <v>0.47947060707992956</v>
      </c>
      <c r="P164">
        <f>IF('Datos Brutos'!P165&lt;0,0,'Datos Brutos'!P165/'Datos Brutos'!P$5)</f>
        <v>0.48387615740740747</v>
      </c>
      <c r="Q164">
        <f>IF('Datos Brutos'!Q165&lt;0,0,'Datos Brutos'!Q165/'Datos Brutos'!Q$5)</f>
        <v>0</v>
      </c>
      <c r="R164">
        <f>IF('Datos Brutos'!R165&lt;0,0,'Datos Brutos'!R165/'Datos Brutos'!R$5)</f>
        <v>0.49092824074074076</v>
      </c>
      <c r="S164">
        <f t="shared" si="2"/>
        <v>169.86799999999999</v>
      </c>
    </row>
    <row r="165" spans="1:19">
      <c r="A165">
        <f>YEAR(workdata!A165)</f>
        <v>2024</v>
      </c>
      <c r="B165">
        <v>6</v>
      </c>
      <c r="C165">
        <f>DAY('Datos Brutos'!C166)</f>
        <v>7</v>
      </c>
      <c r="D165" s="3">
        <v>6.6666666666666696</v>
      </c>
      <c r="E165">
        <f>'Datos Brutos'!E166</f>
        <v>0</v>
      </c>
      <c r="F165">
        <f>'Datos Brutos'!F166</f>
        <v>0</v>
      </c>
      <c r="G165">
        <f>'Datos Brutos'!G166</f>
        <v>357.73200000000003</v>
      </c>
      <c r="H165">
        <f>IF('Datos Brutos'!H166&lt;0,0,'Datos Brutos'!H166/'Datos Brutos'!H$5)</f>
        <v>0</v>
      </c>
      <c r="I165">
        <f>IF('Datos Brutos'!I166&lt;0,0,'Datos Brutos'!I166/'Datos Brutos'!I$5)</f>
        <v>0</v>
      </c>
      <c r="J165">
        <f>IF('Datos Brutos'!J166&lt;0,0,'Datos Brutos'!J166/'Datos Brutos'!J$5)</f>
        <v>0.35878568672839506</v>
      </c>
      <c r="K165">
        <f>IF('Datos Brutos'!K166&lt;0,0,'Datos Brutos'!K166/'Datos Brutos'!K$5)</f>
        <v>0</v>
      </c>
      <c r="L165">
        <f>IF('Datos Brutos'!L166&lt;0,0,'Datos Brutos'!L166/'Datos Brutos'!L$5)</f>
        <v>0</v>
      </c>
      <c r="M165">
        <f>IF('Datos Brutos'!M166&lt;0,0,'Datos Brutos'!M166/'Datos Brutos'!M$5)</f>
        <v>0</v>
      </c>
      <c r="N165">
        <f>IF('Datos Brutos'!N166&lt;0,0,'Datos Brutos'!N166/'Datos Brutos'!N$5)</f>
        <v>0</v>
      </c>
      <c r="O165">
        <f>IF('Datos Brutos'!O166&lt;0,0,'Datos Brutos'!O166/'Datos Brutos'!O$5)</f>
        <v>0.35471948582412305</v>
      </c>
      <c r="P165">
        <f>IF('Datos Brutos'!P166&lt;0,0,'Datos Brutos'!P166/'Datos Brutos'!P$5)</f>
        <v>0.35823514660493827</v>
      </c>
      <c r="Q165">
        <f>IF('Datos Brutos'!Q166&lt;0,0,'Datos Brutos'!Q166/'Datos Brutos'!Q$5)</f>
        <v>0</v>
      </c>
      <c r="R165">
        <f>IF('Datos Brutos'!R166&lt;0,0,'Datos Brutos'!R166/'Datos Brutos'!R$5)</f>
        <v>0.35453896604938273</v>
      </c>
      <c r="S165">
        <f t="shared" si="2"/>
        <v>119.24400000000001</v>
      </c>
    </row>
    <row r="166" spans="1:19">
      <c r="A166">
        <f>YEAR(workdata!A166)</f>
        <v>2024</v>
      </c>
      <c r="B166">
        <v>6</v>
      </c>
      <c r="C166">
        <f>DAY('Datos Brutos'!C167)</f>
        <v>7</v>
      </c>
      <c r="D166" s="3">
        <v>6.7083333333333304</v>
      </c>
      <c r="E166">
        <f>'Datos Brutos'!E167</f>
        <v>0</v>
      </c>
      <c r="F166">
        <f>'Datos Brutos'!F167</f>
        <v>0</v>
      </c>
      <c r="G166">
        <f>'Datos Brutos'!G167</f>
        <v>382.59500000000003</v>
      </c>
      <c r="H166">
        <f>IF('Datos Brutos'!H167&lt;0,0,'Datos Brutos'!H167/'Datos Brutos'!H$5)</f>
        <v>0</v>
      </c>
      <c r="I166">
        <f>IF('Datos Brutos'!I167&lt;0,0,'Datos Brutos'!I167/'Datos Brutos'!I$5)</f>
        <v>0</v>
      </c>
      <c r="J166">
        <f>IF('Datos Brutos'!J167&lt;0,0,'Datos Brutos'!J167/'Datos Brutos'!J$5)</f>
        <v>0.3753948688271605</v>
      </c>
      <c r="K166">
        <f>IF('Datos Brutos'!K167&lt;0,0,'Datos Brutos'!K167/'Datos Brutos'!K$5)</f>
        <v>0</v>
      </c>
      <c r="L166">
        <f>IF('Datos Brutos'!L167&lt;0,0,'Datos Brutos'!L167/'Datos Brutos'!L$5)</f>
        <v>0</v>
      </c>
      <c r="M166">
        <f>IF('Datos Brutos'!M167&lt;0,0,'Datos Brutos'!M167/'Datos Brutos'!M$5)</f>
        <v>0</v>
      </c>
      <c r="N166">
        <f>IF('Datos Brutos'!N167&lt;0,0,'Datos Brutos'!N167/'Datos Brutos'!N$5)</f>
        <v>0</v>
      </c>
      <c r="O166">
        <f>IF('Datos Brutos'!O167&lt;0,0,'Datos Brutos'!O167/'Datos Brutos'!O$5)</f>
        <v>0.36740929841422398</v>
      </c>
      <c r="P166">
        <f>IF('Datos Brutos'!P167&lt;0,0,'Datos Brutos'!P167/'Datos Brutos'!P$5)</f>
        <v>0.36782195216049385</v>
      </c>
      <c r="Q166">
        <f>IF('Datos Brutos'!Q167&lt;0,0,'Datos Brutos'!Q167/'Datos Brutos'!Q$5)</f>
        <v>2.3093957608351784E-3</v>
      </c>
      <c r="R166">
        <f>IF('Datos Brutos'!R167&lt;0,0,'Datos Brutos'!R167/'Datos Brutos'!R$5)</f>
        <v>0.36035108024691359</v>
      </c>
      <c r="S166">
        <f t="shared" si="2"/>
        <v>127.53166666666668</v>
      </c>
    </row>
    <row r="167" spans="1:19">
      <c r="A167">
        <f>YEAR(workdata!A167)</f>
        <v>2024</v>
      </c>
      <c r="B167">
        <v>6</v>
      </c>
      <c r="C167">
        <f>DAY('Datos Brutos'!C168)</f>
        <v>7</v>
      </c>
      <c r="D167" s="3">
        <v>6.75</v>
      </c>
      <c r="E167">
        <f>'Datos Brutos'!E168</f>
        <v>0</v>
      </c>
      <c r="F167">
        <f>'Datos Brutos'!F168</f>
        <v>0</v>
      </c>
      <c r="G167">
        <f>'Datos Brutos'!G168</f>
        <v>639.52300000000002</v>
      </c>
      <c r="H167">
        <f>IF('Datos Brutos'!H168&lt;0,0,'Datos Brutos'!H168/'Datos Brutos'!H$5)</f>
        <v>0</v>
      </c>
      <c r="I167">
        <f>IF('Datos Brutos'!I168&lt;0,0,'Datos Brutos'!I168/'Datos Brutos'!I$5)</f>
        <v>0</v>
      </c>
      <c r="J167">
        <f>IF('Datos Brutos'!J168&lt;0,0,'Datos Brutos'!J168/'Datos Brutos'!J$5)</f>
        <v>0.52274787808641976</v>
      </c>
      <c r="K167">
        <f>IF('Datos Brutos'!K168&lt;0,0,'Datos Brutos'!K168/'Datos Brutos'!K$5)</f>
        <v>0</v>
      </c>
      <c r="L167">
        <f>IF('Datos Brutos'!L168&lt;0,0,'Datos Brutos'!L168/'Datos Brutos'!L$5)</f>
        <v>0</v>
      </c>
      <c r="M167">
        <f>IF('Datos Brutos'!M168&lt;0,0,'Datos Brutos'!M168/'Datos Brutos'!M$5)</f>
        <v>0</v>
      </c>
      <c r="N167">
        <f>IF('Datos Brutos'!N168&lt;0,0,'Datos Brutos'!N168/'Datos Brutos'!N$5)</f>
        <v>0</v>
      </c>
      <c r="O167">
        <f>IF('Datos Brutos'!O168&lt;0,0,'Datos Brutos'!O168/'Datos Brutos'!O$5)</f>
        <v>0.49474871856479258</v>
      </c>
      <c r="P167">
        <f>IF('Datos Brutos'!P168&lt;0,0,'Datos Brutos'!P168/'Datos Brutos'!P$5)</f>
        <v>0.48892226080246909</v>
      </c>
      <c r="Q167">
        <f>IF('Datos Brutos'!Q168&lt;0,0,'Datos Brutos'!Q168/'Datos Brutos'!Q$5)</f>
        <v>0</v>
      </c>
      <c r="R167">
        <f>IF('Datos Brutos'!R168&lt;0,0,'Datos Brutos'!R168/'Datos Brutos'!R$5)</f>
        <v>0.55139776234567894</v>
      </c>
      <c r="S167">
        <f t="shared" si="2"/>
        <v>213.17433333333335</v>
      </c>
    </row>
    <row r="168" spans="1:19">
      <c r="A168">
        <f>YEAR(workdata!A168)</f>
        <v>2024</v>
      </c>
      <c r="B168">
        <v>6</v>
      </c>
      <c r="C168">
        <f>DAY('Datos Brutos'!C169)</f>
        <v>7</v>
      </c>
      <c r="D168" s="3">
        <v>6.7916666666666696</v>
      </c>
      <c r="E168">
        <f>'Datos Brutos'!E169</f>
        <v>0</v>
      </c>
      <c r="F168">
        <f>'Datos Brutos'!F169</f>
        <v>0</v>
      </c>
      <c r="G168">
        <f>'Datos Brutos'!G169</f>
        <v>638.96699999999998</v>
      </c>
      <c r="H168">
        <f>IF('Datos Brutos'!H169&lt;0,0,'Datos Brutos'!H169/'Datos Brutos'!H$5)</f>
        <v>0</v>
      </c>
      <c r="I168">
        <f>IF('Datos Brutos'!I169&lt;0,0,'Datos Brutos'!I169/'Datos Brutos'!I$5)</f>
        <v>0</v>
      </c>
      <c r="J168">
        <f>IF('Datos Brutos'!J169&lt;0,0,'Datos Brutos'!J169/'Datos Brutos'!J$5)</f>
        <v>0.40521971450617283</v>
      </c>
      <c r="K168">
        <f>IF('Datos Brutos'!K169&lt;0,0,'Datos Brutos'!K169/'Datos Brutos'!K$5)</f>
        <v>0</v>
      </c>
      <c r="L168">
        <f>IF('Datos Brutos'!L169&lt;0,0,'Datos Brutos'!L169/'Datos Brutos'!L$5)</f>
        <v>0</v>
      </c>
      <c r="M168">
        <f>IF('Datos Brutos'!M169&lt;0,0,'Datos Brutos'!M169/'Datos Brutos'!M$5)</f>
        <v>0</v>
      </c>
      <c r="N168">
        <f>IF('Datos Brutos'!N169&lt;0,0,'Datos Brutos'!N169/'Datos Brutos'!N$5)</f>
        <v>0</v>
      </c>
      <c r="O168">
        <f>IF('Datos Brutos'!O169&lt;0,0,'Datos Brutos'!O169/'Datos Brutos'!O$5)</f>
        <v>0.39151009130225856</v>
      </c>
      <c r="P168">
        <f>IF('Datos Brutos'!P169&lt;0,0,'Datos Brutos'!P169/'Datos Brutos'!P$5)</f>
        <v>0.38564834104938273</v>
      </c>
      <c r="Q168">
        <f>IF('Datos Brutos'!Q169&lt;0,0,'Datos Brutos'!Q169/'Datos Brutos'!Q$5)</f>
        <v>0</v>
      </c>
      <c r="R168">
        <f>IF('Datos Brutos'!R169&lt;0,0,'Datos Brutos'!R169/'Datos Brutos'!R$5)</f>
        <v>0.50315219907407405</v>
      </c>
      <c r="S168">
        <f t="shared" si="2"/>
        <v>212.989</v>
      </c>
    </row>
    <row r="169" spans="1:19">
      <c r="A169">
        <f>YEAR(workdata!A169)</f>
        <v>2024</v>
      </c>
      <c r="B169">
        <v>6</v>
      </c>
      <c r="C169">
        <f>DAY('Datos Brutos'!C170)</f>
        <v>7</v>
      </c>
      <c r="D169" s="3">
        <v>6.8333333333333304</v>
      </c>
      <c r="E169">
        <f>'Datos Brutos'!E170</f>
        <v>0</v>
      </c>
      <c r="F169">
        <f>'Datos Brutos'!F170</f>
        <v>0</v>
      </c>
      <c r="G169">
        <f>'Datos Brutos'!G170</f>
        <v>264.74299999999999</v>
      </c>
      <c r="H169">
        <f>IF('Datos Brutos'!H170&lt;0,0,'Datos Brutos'!H170/'Datos Brutos'!H$5)</f>
        <v>0</v>
      </c>
      <c r="I169">
        <f>IF('Datos Brutos'!I170&lt;0,0,'Datos Brutos'!I170/'Datos Brutos'!I$5)</f>
        <v>0</v>
      </c>
      <c r="J169">
        <f>IF('Datos Brutos'!J170&lt;0,0,'Datos Brutos'!J170/'Datos Brutos'!J$5)</f>
        <v>0.16190104166666666</v>
      </c>
      <c r="K169">
        <f>IF('Datos Brutos'!K170&lt;0,0,'Datos Brutos'!K170/'Datos Brutos'!K$5)</f>
        <v>0</v>
      </c>
      <c r="L169">
        <f>IF('Datos Brutos'!L170&lt;0,0,'Datos Brutos'!L170/'Datos Brutos'!L$5)</f>
        <v>0</v>
      </c>
      <c r="M169">
        <f>IF('Datos Brutos'!M170&lt;0,0,'Datos Brutos'!M170/'Datos Brutos'!M$5)</f>
        <v>0</v>
      </c>
      <c r="N169">
        <f>IF('Datos Brutos'!N170&lt;0,0,'Datos Brutos'!N170/'Datos Brutos'!N$5)</f>
        <v>0</v>
      </c>
      <c r="O169">
        <f>IF('Datos Brutos'!O170&lt;0,0,'Datos Brutos'!O170/'Datos Brutos'!O$5)</f>
        <v>0.16076926157296173</v>
      </c>
      <c r="P169">
        <f>IF('Datos Brutos'!P170&lt;0,0,'Datos Brutos'!P170/'Datos Brutos'!P$5)</f>
        <v>0.15264621913580245</v>
      </c>
      <c r="Q169">
        <f>IF('Datos Brutos'!Q170&lt;0,0,'Datos Brutos'!Q170/'Datos Brutos'!Q$5)</f>
        <v>0</v>
      </c>
      <c r="R169">
        <f>IF('Datos Brutos'!R170&lt;0,0,'Datos Brutos'!R170/'Datos Brutos'!R$5)</f>
        <v>0.19776948302469138</v>
      </c>
      <c r="S169">
        <f t="shared" si="2"/>
        <v>88.24766666666666</v>
      </c>
    </row>
    <row r="170" spans="1:19">
      <c r="A170">
        <f>YEAR(workdata!A170)</f>
        <v>2024</v>
      </c>
      <c r="B170">
        <v>6</v>
      </c>
      <c r="C170">
        <f>DAY('Datos Brutos'!C171)</f>
        <v>7</v>
      </c>
      <c r="D170" s="3">
        <v>6.875</v>
      </c>
      <c r="E170">
        <f>'Datos Brutos'!E171</f>
        <v>0</v>
      </c>
      <c r="F170">
        <f>'Datos Brutos'!F171</f>
        <v>0</v>
      </c>
      <c r="G170">
        <f>'Datos Brutos'!G171</f>
        <v>19.238</v>
      </c>
      <c r="H170">
        <f>IF('Datos Brutos'!H171&lt;0,0,'Datos Brutos'!H171/'Datos Brutos'!H$5)</f>
        <v>0</v>
      </c>
      <c r="I170">
        <f>IF('Datos Brutos'!I171&lt;0,0,'Datos Brutos'!I171/'Datos Brutos'!I$5)</f>
        <v>0</v>
      </c>
      <c r="J170">
        <f>IF('Datos Brutos'!J171&lt;0,0,'Datos Brutos'!J171/'Datos Brutos'!J$5)</f>
        <v>1.0169367283950619E-2</v>
      </c>
      <c r="K170">
        <f>IF('Datos Brutos'!K171&lt;0,0,'Datos Brutos'!K171/'Datos Brutos'!K$5)</f>
        <v>0</v>
      </c>
      <c r="L170">
        <f>IF('Datos Brutos'!L171&lt;0,0,'Datos Brutos'!L171/'Datos Brutos'!L$5)</f>
        <v>0</v>
      </c>
      <c r="M170">
        <f>IF('Datos Brutos'!M171&lt;0,0,'Datos Brutos'!M171/'Datos Brutos'!M$5)</f>
        <v>0</v>
      </c>
      <c r="N170">
        <f>IF('Datos Brutos'!N171&lt;0,0,'Datos Brutos'!N171/'Datos Brutos'!N$5)</f>
        <v>0</v>
      </c>
      <c r="O170">
        <f>IF('Datos Brutos'!O171&lt;0,0,'Datos Brutos'!O171/'Datos Brutos'!O$5)</f>
        <v>9.785760051257409E-3</v>
      </c>
      <c r="P170">
        <f>IF('Datos Brutos'!P171&lt;0,0,'Datos Brutos'!P171/'Datos Brutos'!P$5)</f>
        <v>9.7594521604938284E-3</v>
      </c>
      <c r="Q170">
        <f>IF('Datos Brutos'!Q171&lt;0,0,'Datos Brutos'!Q171/'Datos Brutos'!Q$5)</f>
        <v>0</v>
      </c>
      <c r="R170">
        <f>IF('Datos Brutos'!R171&lt;0,0,'Datos Brutos'!R171/'Datos Brutos'!R$5)</f>
        <v>1.0417438271604938E-2</v>
      </c>
      <c r="S170">
        <f t="shared" si="2"/>
        <v>6.4126666666666665</v>
      </c>
    </row>
    <row r="171" spans="1:19">
      <c r="A171">
        <f>YEAR(workdata!A171)</f>
        <v>2024</v>
      </c>
      <c r="B171">
        <v>6</v>
      </c>
      <c r="C171">
        <f>DAY('Datos Brutos'!C172)</f>
        <v>7</v>
      </c>
      <c r="D171" s="3">
        <v>6.9166666666666696</v>
      </c>
      <c r="E171">
        <f>'Datos Brutos'!E172</f>
        <v>0</v>
      </c>
      <c r="F171">
        <f>'Datos Brutos'!F172</f>
        <v>0</v>
      </c>
      <c r="G171">
        <f>'Datos Brutos'!G172</f>
        <v>0.16700000000000001</v>
      </c>
      <c r="H171">
        <f>IF('Datos Brutos'!H172&lt;0,0,'Datos Brutos'!H172/'Datos Brutos'!H$5)</f>
        <v>0</v>
      </c>
      <c r="I171">
        <f>IF('Datos Brutos'!I172&lt;0,0,'Datos Brutos'!I172/'Datos Brutos'!I$5)</f>
        <v>0</v>
      </c>
      <c r="J171">
        <f>IF('Datos Brutos'!J172&lt;0,0,'Datos Brutos'!J172/'Datos Brutos'!J$5)</f>
        <v>0</v>
      </c>
      <c r="K171">
        <f>IF('Datos Brutos'!K172&lt;0,0,'Datos Brutos'!K172/'Datos Brutos'!K$5)</f>
        <v>0</v>
      </c>
      <c r="L171">
        <f>IF('Datos Brutos'!L172&lt;0,0,'Datos Brutos'!L172/'Datos Brutos'!L$5)</f>
        <v>0</v>
      </c>
      <c r="M171">
        <f>IF('Datos Brutos'!M172&lt;0,0,'Datos Brutos'!M172/'Datos Brutos'!M$5)</f>
        <v>0</v>
      </c>
      <c r="N171">
        <f>IF('Datos Brutos'!N172&lt;0,0,'Datos Brutos'!N172/'Datos Brutos'!N$5)</f>
        <v>0</v>
      </c>
      <c r="O171">
        <f>IF('Datos Brutos'!O172&lt;0,0,'Datos Brutos'!O172/'Datos Brutos'!O$5)</f>
        <v>0</v>
      </c>
      <c r="P171">
        <f>IF('Datos Brutos'!P172&lt;0,0,'Datos Brutos'!P172/'Datos Brutos'!P$5)</f>
        <v>0</v>
      </c>
      <c r="Q171">
        <f>IF('Datos Brutos'!Q172&lt;0,0,'Datos Brutos'!Q172/'Datos Brutos'!Q$5)</f>
        <v>0</v>
      </c>
      <c r="R171">
        <f>IF('Datos Brutos'!R172&lt;0,0,'Datos Brutos'!R172/'Datos Brutos'!R$5)</f>
        <v>0</v>
      </c>
      <c r="S171">
        <f t="shared" si="2"/>
        <v>5.566666666666667E-2</v>
      </c>
    </row>
    <row r="172" spans="1:19">
      <c r="A172">
        <f>YEAR(workdata!A172)</f>
        <v>2024</v>
      </c>
      <c r="B172">
        <v>6</v>
      </c>
      <c r="C172">
        <f>DAY('Datos Brutos'!C173)</f>
        <v>7</v>
      </c>
      <c r="D172" s="3">
        <v>6.9583333333333304</v>
      </c>
      <c r="E172">
        <f>'Datos Brutos'!E173</f>
        <v>0</v>
      </c>
      <c r="F172">
        <f>'Datos Brutos'!F173</f>
        <v>0</v>
      </c>
      <c r="G172">
        <f>'Datos Brutos'!G173</f>
        <v>-0.01</v>
      </c>
      <c r="H172">
        <f>IF('Datos Brutos'!H173&lt;0,0,'Datos Brutos'!H173/'Datos Brutos'!H$5)</f>
        <v>0</v>
      </c>
      <c r="I172">
        <f>IF('Datos Brutos'!I173&lt;0,0,'Datos Brutos'!I173/'Datos Brutos'!I$5)</f>
        <v>0</v>
      </c>
      <c r="J172">
        <f>IF('Datos Brutos'!J173&lt;0,0,'Datos Brutos'!J173/'Datos Brutos'!J$5)</f>
        <v>0</v>
      </c>
      <c r="K172">
        <f>IF('Datos Brutos'!K173&lt;0,0,'Datos Brutos'!K173/'Datos Brutos'!K$5)</f>
        <v>0</v>
      </c>
      <c r="L172">
        <f>IF('Datos Brutos'!L173&lt;0,0,'Datos Brutos'!L173/'Datos Brutos'!L$5)</f>
        <v>0</v>
      </c>
      <c r="M172">
        <f>IF('Datos Brutos'!M173&lt;0,0,'Datos Brutos'!M173/'Datos Brutos'!M$5)</f>
        <v>0</v>
      </c>
      <c r="N172">
        <f>IF('Datos Brutos'!N173&lt;0,0,'Datos Brutos'!N173/'Datos Brutos'!N$5)</f>
        <v>0</v>
      </c>
      <c r="O172">
        <f>IF('Datos Brutos'!O173&lt;0,0,'Datos Brutos'!O173/'Datos Brutos'!O$5)</f>
        <v>0</v>
      </c>
      <c r="P172">
        <f>IF('Datos Brutos'!P173&lt;0,0,'Datos Brutos'!P173/'Datos Brutos'!P$5)</f>
        <v>0</v>
      </c>
      <c r="Q172">
        <f>IF('Datos Brutos'!Q173&lt;0,0,'Datos Brutos'!Q173/'Datos Brutos'!Q$5)</f>
        <v>0</v>
      </c>
      <c r="R172">
        <f>IF('Datos Brutos'!R173&lt;0,0,'Datos Brutos'!R173/'Datos Brutos'!R$5)</f>
        <v>0</v>
      </c>
      <c r="S172">
        <f t="shared" si="2"/>
        <v>-3.3333333333333335E-3</v>
      </c>
    </row>
    <row r="173" spans="1:19">
      <c r="A173">
        <f>YEAR(workdata!A173)</f>
        <v>2024</v>
      </c>
      <c r="B173">
        <v>6</v>
      </c>
      <c r="C173">
        <f>DAY('Datos Brutos'!C174)</f>
        <v>8</v>
      </c>
      <c r="D173" s="3">
        <v>7</v>
      </c>
      <c r="E173">
        <f>'Datos Brutos'!E174</f>
        <v>0</v>
      </c>
      <c r="F173">
        <f>'Datos Brutos'!F174</f>
        <v>0</v>
      </c>
      <c r="G173">
        <f>'Datos Brutos'!G174</f>
        <v>3.6999999999999998E-2</v>
      </c>
      <c r="H173">
        <f>IF('Datos Brutos'!H174&lt;0,0,'Datos Brutos'!H174/'Datos Brutos'!H$5)</f>
        <v>0</v>
      </c>
      <c r="I173">
        <f>IF('Datos Brutos'!I174&lt;0,0,'Datos Brutos'!I174/'Datos Brutos'!I$5)</f>
        <v>0</v>
      </c>
      <c r="J173">
        <f>IF('Datos Brutos'!J174&lt;0,0,'Datos Brutos'!J174/'Datos Brutos'!J$5)</f>
        <v>0</v>
      </c>
      <c r="K173">
        <f>IF('Datos Brutos'!K174&lt;0,0,'Datos Brutos'!K174/'Datos Brutos'!K$5)</f>
        <v>0</v>
      </c>
      <c r="L173">
        <f>IF('Datos Brutos'!L174&lt;0,0,'Datos Brutos'!L174/'Datos Brutos'!L$5)</f>
        <v>0</v>
      </c>
      <c r="M173">
        <f>IF('Datos Brutos'!M174&lt;0,0,'Datos Brutos'!M174/'Datos Brutos'!M$5)</f>
        <v>0</v>
      </c>
      <c r="N173">
        <f>IF('Datos Brutos'!N174&lt;0,0,'Datos Brutos'!N174/'Datos Brutos'!N$5)</f>
        <v>0</v>
      </c>
      <c r="O173">
        <f>IF('Datos Brutos'!O174&lt;0,0,'Datos Brutos'!O174/'Datos Brutos'!O$5)</f>
        <v>0</v>
      </c>
      <c r="P173">
        <f>IF('Datos Brutos'!P174&lt;0,0,'Datos Brutos'!P174/'Datos Brutos'!P$5)</f>
        <v>0</v>
      </c>
      <c r="Q173">
        <f>IF('Datos Brutos'!Q174&lt;0,0,'Datos Brutos'!Q174/'Datos Brutos'!Q$5)</f>
        <v>0</v>
      </c>
      <c r="R173">
        <f>IF('Datos Brutos'!R174&lt;0,0,'Datos Brutos'!R174/'Datos Brutos'!R$5)</f>
        <v>0</v>
      </c>
      <c r="S173">
        <f t="shared" si="2"/>
        <v>1.2333333333333333E-2</v>
      </c>
    </row>
    <row r="174" spans="1:19">
      <c r="A174">
        <f>YEAR(workdata!A174)</f>
        <v>2024</v>
      </c>
      <c r="B174">
        <v>6</v>
      </c>
      <c r="C174">
        <f>DAY('Datos Brutos'!C175)</f>
        <v>8</v>
      </c>
      <c r="D174" s="3">
        <v>7.0416666666666696</v>
      </c>
      <c r="E174">
        <f>'Datos Brutos'!E175</f>
        <v>0</v>
      </c>
      <c r="F174">
        <f>'Datos Brutos'!F175</f>
        <v>0</v>
      </c>
      <c r="G174">
        <f>'Datos Brutos'!G175</f>
        <v>-0.187</v>
      </c>
      <c r="H174">
        <f>IF('Datos Brutos'!H175&lt;0,0,'Datos Brutos'!H175/'Datos Brutos'!H$5)</f>
        <v>0</v>
      </c>
      <c r="I174">
        <f>IF('Datos Brutos'!I175&lt;0,0,'Datos Brutos'!I175/'Datos Brutos'!I$5)</f>
        <v>0</v>
      </c>
      <c r="J174">
        <f>IF('Datos Brutos'!J175&lt;0,0,'Datos Brutos'!J175/'Datos Brutos'!J$5)</f>
        <v>0</v>
      </c>
      <c r="K174">
        <f>IF('Datos Brutos'!K175&lt;0,0,'Datos Brutos'!K175/'Datos Brutos'!K$5)</f>
        <v>0</v>
      </c>
      <c r="L174">
        <f>IF('Datos Brutos'!L175&lt;0,0,'Datos Brutos'!L175/'Datos Brutos'!L$5)</f>
        <v>0</v>
      </c>
      <c r="M174">
        <f>IF('Datos Brutos'!M175&lt;0,0,'Datos Brutos'!M175/'Datos Brutos'!M$5)</f>
        <v>0</v>
      </c>
      <c r="N174">
        <f>IF('Datos Brutos'!N175&lt;0,0,'Datos Brutos'!N175/'Datos Brutos'!N$5)</f>
        <v>0</v>
      </c>
      <c r="O174">
        <f>IF('Datos Brutos'!O175&lt;0,0,'Datos Brutos'!O175/'Datos Brutos'!O$5)</f>
        <v>0</v>
      </c>
      <c r="P174">
        <f>IF('Datos Brutos'!P175&lt;0,0,'Datos Brutos'!P175/'Datos Brutos'!P$5)</f>
        <v>0</v>
      </c>
      <c r="Q174">
        <f>IF('Datos Brutos'!Q175&lt;0,0,'Datos Brutos'!Q175/'Datos Brutos'!Q$5)</f>
        <v>0</v>
      </c>
      <c r="R174">
        <f>IF('Datos Brutos'!R175&lt;0,0,'Datos Brutos'!R175/'Datos Brutos'!R$5)</f>
        <v>0</v>
      </c>
      <c r="S174">
        <f t="shared" si="2"/>
        <v>-6.2333333333333331E-2</v>
      </c>
    </row>
    <row r="175" spans="1:19">
      <c r="A175">
        <f>YEAR(workdata!A175)</f>
        <v>2024</v>
      </c>
      <c r="B175">
        <v>6</v>
      </c>
      <c r="C175">
        <f>DAY('Datos Brutos'!C176)</f>
        <v>8</v>
      </c>
      <c r="D175" s="3">
        <v>7.0833333333333304</v>
      </c>
      <c r="E175">
        <f>'Datos Brutos'!E176</f>
        <v>0</v>
      </c>
      <c r="F175">
        <f>'Datos Brutos'!F176</f>
        <v>0</v>
      </c>
      <c r="G175">
        <f>'Datos Brutos'!G176</f>
        <v>-9.5000000000000001E-2</v>
      </c>
      <c r="H175">
        <f>IF('Datos Brutos'!H176&lt;0,0,'Datos Brutos'!H176/'Datos Brutos'!H$5)</f>
        <v>0</v>
      </c>
      <c r="I175">
        <f>IF('Datos Brutos'!I176&lt;0,0,'Datos Brutos'!I176/'Datos Brutos'!I$5)</f>
        <v>0</v>
      </c>
      <c r="J175">
        <f>IF('Datos Brutos'!J176&lt;0,0,'Datos Brutos'!J176/'Datos Brutos'!J$5)</f>
        <v>0</v>
      </c>
      <c r="K175">
        <f>IF('Datos Brutos'!K176&lt;0,0,'Datos Brutos'!K176/'Datos Brutos'!K$5)</f>
        <v>0</v>
      </c>
      <c r="L175">
        <f>IF('Datos Brutos'!L176&lt;0,0,'Datos Brutos'!L176/'Datos Brutos'!L$5)</f>
        <v>0</v>
      </c>
      <c r="M175">
        <f>IF('Datos Brutos'!M176&lt;0,0,'Datos Brutos'!M176/'Datos Brutos'!M$5)</f>
        <v>0</v>
      </c>
      <c r="N175">
        <f>IF('Datos Brutos'!N176&lt;0,0,'Datos Brutos'!N176/'Datos Brutos'!N$5)</f>
        <v>0</v>
      </c>
      <c r="O175">
        <f>IF('Datos Brutos'!O176&lt;0,0,'Datos Brutos'!O176/'Datos Brutos'!O$5)</f>
        <v>0</v>
      </c>
      <c r="P175">
        <f>IF('Datos Brutos'!P176&lt;0,0,'Datos Brutos'!P176/'Datos Brutos'!P$5)</f>
        <v>0</v>
      </c>
      <c r="Q175">
        <f>IF('Datos Brutos'!Q176&lt;0,0,'Datos Brutos'!Q176/'Datos Brutos'!Q$5)</f>
        <v>0</v>
      </c>
      <c r="R175">
        <f>IF('Datos Brutos'!R176&lt;0,0,'Datos Brutos'!R176/'Datos Brutos'!R$5)</f>
        <v>0</v>
      </c>
      <c r="S175">
        <f t="shared" si="2"/>
        <v>-3.1666666666666669E-2</v>
      </c>
    </row>
    <row r="176" spans="1:19">
      <c r="A176">
        <f>YEAR(workdata!A176)</f>
        <v>2024</v>
      </c>
      <c r="B176">
        <v>6</v>
      </c>
      <c r="C176">
        <f>DAY('Datos Brutos'!C177)</f>
        <v>8</v>
      </c>
      <c r="D176" s="3">
        <v>7.125</v>
      </c>
      <c r="E176">
        <f>'Datos Brutos'!E177</f>
        <v>0</v>
      </c>
      <c r="F176">
        <f>'Datos Brutos'!F177</f>
        <v>0</v>
      </c>
      <c r="G176">
        <f>'Datos Brutos'!G177</f>
        <v>-0.26600000000000001</v>
      </c>
      <c r="H176">
        <f>IF('Datos Brutos'!H177&lt;0,0,'Datos Brutos'!H177/'Datos Brutos'!H$5)</f>
        <v>0</v>
      </c>
      <c r="I176">
        <f>IF('Datos Brutos'!I177&lt;0,0,'Datos Brutos'!I177/'Datos Brutos'!I$5)</f>
        <v>0</v>
      </c>
      <c r="J176">
        <f>IF('Datos Brutos'!J177&lt;0,0,'Datos Brutos'!J177/'Datos Brutos'!J$5)</f>
        <v>0</v>
      </c>
      <c r="K176">
        <f>IF('Datos Brutos'!K177&lt;0,0,'Datos Brutos'!K177/'Datos Brutos'!K$5)</f>
        <v>0</v>
      </c>
      <c r="L176">
        <f>IF('Datos Brutos'!L177&lt;0,0,'Datos Brutos'!L177/'Datos Brutos'!L$5)</f>
        <v>0</v>
      </c>
      <c r="M176">
        <f>IF('Datos Brutos'!M177&lt;0,0,'Datos Brutos'!M177/'Datos Brutos'!M$5)</f>
        <v>0</v>
      </c>
      <c r="N176">
        <f>IF('Datos Brutos'!N177&lt;0,0,'Datos Brutos'!N177/'Datos Brutos'!N$5)</f>
        <v>0</v>
      </c>
      <c r="O176">
        <f>IF('Datos Brutos'!O177&lt;0,0,'Datos Brutos'!O177/'Datos Brutos'!O$5)</f>
        <v>0</v>
      </c>
      <c r="P176">
        <f>IF('Datos Brutos'!P177&lt;0,0,'Datos Brutos'!P177/'Datos Brutos'!P$5)</f>
        <v>0</v>
      </c>
      <c r="Q176">
        <f>IF('Datos Brutos'!Q177&lt;0,0,'Datos Brutos'!Q177/'Datos Brutos'!Q$5)</f>
        <v>0</v>
      </c>
      <c r="R176">
        <f>IF('Datos Brutos'!R177&lt;0,0,'Datos Brutos'!R177/'Datos Brutos'!R$5)</f>
        <v>0</v>
      </c>
      <c r="S176">
        <f t="shared" si="2"/>
        <v>-8.8666666666666671E-2</v>
      </c>
    </row>
    <row r="177" spans="1:19">
      <c r="A177">
        <f>YEAR(workdata!A177)</f>
        <v>2024</v>
      </c>
      <c r="B177">
        <v>6</v>
      </c>
      <c r="C177">
        <f>DAY('Datos Brutos'!C178)</f>
        <v>8</v>
      </c>
      <c r="D177" s="3">
        <v>7.1666666666666696</v>
      </c>
      <c r="E177">
        <f>'Datos Brutos'!E178</f>
        <v>0</v>
      </c>
      <c r="F177">
        <f>'Datos Brutos'!F178</f>
        <v>0</v>
      </c>
      <c r="G177">
        <f>'Datos Brutos'!G178</f>
        <v>-0.32200000000000001</v>
      </c>
      <c r="H177">
        <f>IF('Datos Brutos'!H178&lt;0,0,'Datos Brutos'!H178/'Datos Brutos'!H$5)</f>
        <v>0</v>
      </c>
      <c r="I177">
        <f>IF('Datos Brutos'!I178&lt;0,0,'Datos Brutos'!I178/'Datos Brutos'!I$5)</f>
        <v>0</v>
      </c>
      <c r="J177">
        <f>IF('Datos Brutos'!J178&lt;0,0,'Datos Brutos'!J178/'Datos Brutos'!J$5)</f>
        <v>0</v>
      </c>
      <c r="K177">
        <f>IF('Datos Brutos'!K178&lt;0,0,'Datos Brutos'!K178/'Datos Brutos'!K$5)</f>
        <v>0</v>
      </c>
      <c r="L177">
        <f>IF('Datos Brutos'!L178&lt;0,0,'Datos Brutos'!L178/'Datos Brutos'!L$5)</f>
        <v>0</v>
      </c>
      <c r="M177">
        <f>IF('Datos Brutos'!M178&lt;0,0,'Datos Brutos'!M178/'Datos Brutos'!M$5)</f>
        <v>0</v>
      </c>
      <c r="N177">
        <f>IF('Datos Brutos'!N178&lt;0,0,'Datos Brutos'!N178/'Datos Brutos'!N$5)</f>
        <v>0</v>
      </c>
      <c r="O177">
        <f>IF('Datos Brutos'!O178&lt;0,0,'Datos Brutos'!O178/'Datos Brutos'!O$5)</f>
        <v>0</v>
      </c>
      <c r="P177">
        <f>IF('Datos Brutos'!P178&lt;0,0,'Datos Brutos'!P178/'Datos Brutos'!P$5)</f>
        <v>0</v>
      </c>
      <c r="Q177">
        <f>IF('Datos Brutos'!Q178&lt;0,0,'Datos Brutos'!Q178/'Datos Brutos'!Q$5)</f>
        <v>0</v>
      </c>
      <c r="R177">
        <f>IF('Datos Brutos'!R178&lt;0,0,'Datos Brutos'!R178/'Datos Brutos'!R$5)</f>
        <v>0</v>
      </c>
      <c r="S177">
        <f t="shared" si="2"/>
        <v>-0.10733333333333334</v>
      </c>
    </row>
    <row r="178" spans="1:19">
      <c r="A178">
        <f>YEAR(workdata!A178)</f>
        <v>2024</v>
      </c>
      <c r="B178">
        <v>6</v>
      </c>
      <c r="C178">
        <f>DAY('Datos Brutos'!C179)</f>
        <v>8</v>
      </c>
      <c r="D178" s="3">
        <v>7.2083333333333304</v>
      </c>
      <c r="E178">
        <f>'Datos Brutos'!E179</f>
        <v>0</v>
      </c>
      <c r="F178">
        <f>'Datos Brutos'!F179</f>
        <v>0</v>
      </c>
      <c r="G178">
        <f>'Datos Brutos'!G179</f>
        <v>1.2E-2</v>
      </c>
      <c r="H178">
        <f>IF('Datos Brutos'!H179&lt;0,0,'Datos Brutos'!H179/'Datos Brutos'!H$5)</f>
        <v>0</v>
      </c>
      <c r="I178">
        <f>IF('Datos Brutos'!I179&lt;0,0,'Datos Brutos'!I179/'Datos Brutos'!I$5)</f>
        <v>0</v>
      </c>
      <c r="J178">
        <f>IF('Datos Brutos'!J179&lt;0,0,'Datos Brutos'!J179/'Datos Brutos'!J$5)</f>
        <v>0</v>
      </c>
      <c r="K178">
        <f>IF('Datos Brutos'!K179&lt;0,0,'Datos Brutos'!K179/'Datos Brutos'!K$5)</f>
        <v>0</v>
      </c>
      <c r="L178">
        <f>IF('Datos Brutos'!L179&lt;0,0,'Datos Brutos'!L179/'Datos Brutos'!L$5)</f>
        <v>0</v>
      </c>
      <c r="M178">
        <f>IF('Datos Brutos'!M179&lt;0,0,'Datos Brutos'!M179/'Datos Brutos'!M$5)</f>
        <v>0</v>
      </c>
      <c r="N178">
        <f>IF('Datos Brutos'!N179&lt;0,0,'Datos Brutos'!N179/'Datos Brutos'!N$5)</f>
        <v>0</v>
      </c>
      <c r="O178">
        <f>IF('Datos Brutos'!O179&lt;0,0,'Datos Brutos'!O179/'Datos Brutos'!O$5)</f>
        <v>0</v>
      </c>
      <c r="P178">
        <f>IF('Datos Brutos'!P179&lt;0,0,'Datos Brutos'!P179/'Datos Brutos'!P$5)</f>
        <v>0</v>
      </c>
      <c r="Q178">
        <f>IF('Datos Brutos'!Q179&lt;0,0,'Datos Brutos'!Q179/'Datos Brutos'!Q$5)</f>
        <v>0</v>
      </c>
      <c r="R178">
        <f>IF('Datos Brutos'!R179&lt;0,0,'Datos Brutos'!R179/'Datos Brutos'!R$5)</f>
        <v>0</v>
      </c>
      <c r="S178">
        <f t="shared" si="2"/>
        <v>4.0000000000000001E-3</v>
      </c>
    </row>
    <row r="179" spans="1:19">
      <c r="A179">
        <f>YEAR(workdata!A179)</f>
        <v>2024</v>
      </c>
      <c r="B179">
        <v>6</v>
      </c>
      <c r="C179">
        <f>DAY('Datos Brutos'!C180)</f>
        <v>8</v>
      </c>
      <c r="D179" s="3">
        <v>7.25</v>
      </c>
      <c r="E179">
        <f>'Datos Brutos'!E180</f>
        <v>0</v>
      </c>
      <c r="F179">
        <f>'Datos Brutos'!F180</f>
        <v>0</v>
      </c>
      <c r="G179">
        <f>'Datos Brutos'!G180</f>
        <v>-0.157</v>
      </c>
      <c r="H179">
        <f>IF('Datos Brutos'!H180&lt;0,0,'Datos Brutos'!H180/'Datos Brutos'!H$5)</f>
        <v>0</v>
      </c>
      <c r="I179">
        <f>IF('Datos Brutos'!I180&lt;0,0,'Datos Brutos'!I180/'Datos Brutos'!I$5)</f>
        <v>0</v>
      </c>
      <c r="J179">
        <f>IF('Datos Brutos'!J180&lt;0,0,'Datos Brutos'!J180/'Datos Brutos'!J$5)</f>
        <v>0</v>
      </c>
      <c r="K179">
        <f>IF('Datos Brutos'!K180&lt;0,0,'Datos Brutos'!K180/'Datos Brutos'!K$5)</f>
        <v>0</v>
      </c>
      <c r="L179">
        <f>IF('Datos Brutos'!L180&lt;0,0,'Datos Brutos'!L180/'Datos Brutos'!L$5)</f>
        <v>0</v>
      </c>
      <c r="M179">
        <f>IF('Datos Brutos'!M180&lt;0,0,'Datos Brutos'!M180/'Datos Brutos'!M$5)</f>
        <v>0</v>
      </c>
      <c r="N179">
        <f>IF('Datos Brutos'!N180&lt;0,0,'Datos Brutos'!N180/'Datos Brutos'!N$5)</f>
        <v>0</v>
      </c>
      <c r="O179">
        <f>IF('Datos Brutos'!O180&lt;0,0,'Datos Brutos'!O180/'Datos Brutos'!O$5)</f>
        <v>0</v>
      </c>
      <c r="P179">
        <f>IF('Datos Brutos'!P180&lt;0,0,'Datos Brutos'!P180/'Datos Brutos'!P$5)</f>
        <v>0</v>
      </c>
      <c r="Q179">
        <f>IF('Datos Brutos'!Q180&lt;0,0,'Datos Brutos'!Q180/'Datos Brutos'!Q$5)</f>
        <v>0</v>
      </c>
      <c r="R179">
        <f>IF('Datos Brutos'!R180&lt;0,0,'Datos Brutos'!R180/'Datos Brutos'!R$5)</f>
        <v>0</v>
      </c>
      <c r="S179">
        <f t="shared" si="2"/>
        <v>-5.2333333333333336E-2</v>
      </c>
    </row>
    <row r="180" spans="1:19">
      <c r="A180">
        <f>YEAR(workdata!A180)</f>
        <v>2024</v>
      </c>
      <c r="B180">
        <v>6</v>
      </c>
      <c r="C180">
        <f>DAY('Datos Brutos'!C181)</f>
        <v>8</v>
      </c>
      <c r="D180" s="3">
        <v>7.2916666666666696</v>
      </c>
      <c r="E180">
        <f>'Datos Brutos'!E181</f>
        <v>0</v>
      </c>
      <c r="F180">
        <f>'Datos Brutos'!F181</f>
        <v>0</v>
      </c>
      <c r="G180">
        <f>'Datos Brutos'!G181</f>
        <v>9.2940000000000005</v>
      </c>
      <c r="H180">
        <f>IF('Datos Brutos'!H181&lt;0,0,'Datos Brutos'!H181/'Datos Brutos'!H$5)</f>
        <v>0</v>
      </c>
      <c r="I180">
        <f>IF('Datos Brutos'!I181&lt;0,0,'Datos Brutos'!I181/'Datos Brutos'!I$5)</f>
        <v>0</v>
      </c>
      <c r="J180">
        <f>IF('Datos Brutos'!J181&lt;0,0,'Datos Brutos'!J181/'Datos Brutos'!J$5)</f>
        <v>3.1244212962962961E-3</v>
      </c>
      <c r="K180">
        <f>IF('Datos Brutos'!K181&lt;0,0,'Datos Brutos'!K181/'Datos Brutos'!K$5)</f>
        <v>0</v>
      </c>
      <c r="L180">
        <f>IF('Datos Brutos'!L181&lt;0,0,'Datos Brutos'!L181/'Datos Brutos'!L$5)</f>
        <v>0</v>
      </c>
      <c r="M180">
        <f>IF('Datos Brutos'!M181&lt;0,0,'Datos Brutos'!M181/'Datos Brutos'!M$5)</f>
        <v>0</v>
      </c>
      <c r="N180">
        <f>IF('Datos Brutos'!N181&lt;0,0,'Datos Brutos'!N181/'Datos Brutos'!N$5)</f>
        <v>0</v>
      </c>
      <c r="O180">
        <f>IF('Datos Brutos'!O181&lt;0,0,'Datos Brutos'!O181/'Datos Brutos'!O$5)</f>
        <v>3.3411420791286247E-3</v>
      </c>
      <c r="P180">
        <f>IF('Datos Brutos'!P181&lt;0,0,'Datos Brutos'!P181/'Datos Brutos'!P$5)</f>
        <v>3.2552083333333335E-3</v>
      </c>
      <c r="Q180">
        <f>IF('Datos Brutos'!Q181&lt;0,0,'Datos Brutos'!Q181/'Datos Brutos'!Q$5)</f>
        <v>0</v>
      </c>
      <c r="R180">
        <f>IF('Datos Brutos'!R181&lt;0,0,'Datos Brutos'!R181/'Datos Brutos'!R$5)</f>
        <v>2.9789737654320986E-3</v>
      </c>
      <c r="S180">
        <f t="shared" si="2"/>
        <v>3.0980000000000003</v>
      </c>
    </row>
    <row r="181" spans="1:19">
      <c r="A181">
        <f>YEAR(workdata!A181)</f>
        <v>2024</v>
      </c>
      <c r="B181">
        <v>6</v>
      </c>
      <c r="C181">
        <f>DAY('Datos Brutos'!C182)</f>
        <v>8</v>
      </c>
      <c r="D181" s="3">
        <v>7.3333333333333304</v>
      </c>
      <c r="E181">
        <f>'Datos Brutos'!E182</f>
        <v>0</v>
      </c>
      <c r="F181">
        <f>'Datos Brutos'!F182</f>
        <v>0</v>
      </c>
      <c r="G181">
        <f>'Datos Brutos'!G182</f>
        <v>61.518000000000001</v>
      </c>
      <c r="H181">
        <f>IF('Datos Brutos'!H182&lt;0,0,'Datos Brutos'!H182/'Datos Brutos'!H$5)</f>
        <v>0</v>
      </c>
      <c r="I181">
        <f>IF('Datos Brutos'!I182&lt;0,0,'Datos Brutos'!I182/'Datos Brutos'!I$5)</f>
        <v>0</v>
      </c>
      <c r="J181">
        <f>IF('Datos Brutos'!J182&lt;0,0,'Datos Brutos'!J182/'Datos Brutos'!J$5)</f>
        <v>5.5301890432098766E-2</v>
      </c>
      <c r="K181">
        <f>IF('Datos Brutos'!K182&lt;0,0,'Datos Brutos'!K182/'Datos Brutos'!K$5)</f>
        <v>0</v>
      </c>
      <c r="L181">
        <f>IF('Datos Brutos'!L182&lt;0,0,'Datos Brutos'!L182/'Datos Brutos'!L$5)</f>
        <v>0</v>
      </c>
      <c r="M181">
        <f>IF('Datos Brutos'!M182&lt;0,0,'Datos Brutos'!M182/'Datos Brutos'!M$5)</f>
        <v>0</v>
      </c>
      <c r="N181">
        <f>IF('Datos Brutos'!N182&lt;0,0,'Datos Brutos'!N182/'Datos Brutos'!N$5)</f>
        <v>0</v>
      </c>
      <c r="O181">
        <f>IF('Datos Brutos'!O182&lt;0,0,'Datos Brutos'!O182/'Datos Brutos'!O$5)</f>
        <v>5.6577767099151056E-2</v>
      </c>
      <c r="P181">
        <f>IF('Datos Brutos'!P182&lt;0,0,'Datos Brutos'!P182/'Datos Brutos'!P$5)</f>
        <v>5.696913580246913E-2</v>
      </c>
      <c r="Q181">
        <f>IF('Datos Brutos'!Q182&lt;0,0,'Datos Brutos'!Q182/'Datos Brutos'!Q$5)</f>
        <v>0</v>
      </c>
      <c r="R181">
        <f>IF('Datos Brutos'!R182&lt;0,0,'Datos Brutos'!R182/'Datos Brutos'!R$5)</f>
        <v>5.450077160493827E-2</v>
      </c>
      <c r="S181">
        <f t="shared" si="2"/>
        <v>20.506</v>
      </c>
    </row>
    <row r="182" spans="1:19">
      <c r="A182">
        <f>YEAR(workdata!A182)</f>
        <v>2024</v>
      </c>
      <c r="B182">
        <v>6</v>
      </c>
      <c r="C182">
        <f>DAY('Datos Brutos'!C183)</f>
        <v>8</v>
      </c>
      <c r="D182" s="3">
        <v>7.375</v>
      </c>
      <c r="E182">
        <f>'Datos Brutos'!E183</f>
        <v>0</v>
      </c>
      <c r="F182">
        <f>'Datos Brutos'!F183</f>
        <v>0</v>
      </c>
      <c r="G182">
        <f>'Datos Brutos'!G183</f>
        <v>129.495</v>
      </c>
      <c r="H182">
        <f>IF('Datos Brutos'!H183&lt;0,0,'Datos Brutos'!H183/'Datos Brutos'!H$5)</f>
        <v>0</v>
      </c>
      <c r="I182">
        <f>IF('Datos Brutos'!I183&lt;0,0,'Datos Brutos'!I183/'Datos Brutos'!I$5)</f>
        <v>0</v>
      </c>
      <c r="J182">
        <f>IF('Datos Brutos'!J183&lt;0,0,'Datos Brutos'!J183/'Datos Brutos'!J$5)</f>
        <v>0.11759548611111112</v>
      </c>
      <c r="K182">
        <f>IF('Datos Brutos'!K183&lt;0,0,'Datos Brutos'!K183/'Datos Brutos'!K$5)</f>
        <v>0</v>
      </c>
      <c r="L182">
        <f>IF('Datos Brutos'!L183&lt;0,0,'Datos Brutos'!L183/'Datos Brutos'!L$5)</f>
        <v>0</v>
      </c>
      <c r="M182">
        <f>IF('Datos Brutos'!M183&lt;0,0,'Datos Brutos'!M183/'Datos Brutos'!M$5)</f>
        <v>0</v>
      </c>
      <c r="N182">
        <f>IF('Datos Brutos'!N183&lt;0,0,'Datos Brutos'!N183/'Datos Brutos'!N$5)</f>
        <v>0</v>
      </c>
      <c r="O182">
        <f>IF('Datos Brutos'!O183&lt;0,0,'Datos Brutos'!O183/'Datos Brutos'!O$5)</f>
        <v>0.13633609642799938</v>
      </c>
      <c r="P182">
        <f>IF('Datos Brutos'!P183&lt;0,0,'Datos Brutos'!P183/'Datos Brutos'!P$5)</f>
        <v>0.13829301697530863</v>
      </c>
      <c r="Q182">
        <f>IF('Datos Brutos'!Q183&lt;0,0,'Datos Brutos'!Q183/'Datos Brutos'!Q$5)</f>
        <v>0</v>
      </c>
      <c r="R182">
        <f>IF('Datos Brutos'!R183&lt;0,0,'Datos Brutos'!R183/'Datos Brutos'!R$5)</f>
        <v>0.131359375</v>
      </c>
      <c r="S182">
        <f t="shared" si="2"/>
        <v>43.164999999999999</v>
      </c>
    </row>
    <row r="183" spans="1:19">
      <c r="A183">
        <f>YEAR(workdata!A183)</f>
        <v>2024</v>
      </c>
      <c r="B183">
        <v>6</v>
      </c>
      <c r="C183">
        <f>DAY('Datos Brutos'!C184)</f>
        <v>8</v>
      </c>
      <c r="D183" s="3">
        <v>7.4166666666666696</v>
      </c>
      <c r="E183">
        <f>'Datos Brutos'!E184</f>
        <v>0</v>
      </c>
      <c r="F183">
        <f>'Datos Brutos'!F184</f>
        <v>0</v>
      </c>
      <c r="G183">
        <f>'Datos Brutos'!G184</f>
        <v>258.05700000000002</v>
      </c>
      <c r="H183">
        <f>IF('Datos Brutos'!H184&lt;0,0,'Datos Brutos'!H184/'Datos Brutos'!H$5)</f>
        <v>0</v>
      </c>
      <c r="I183">
        <f>IF('Datos Brutos'!I184&lt;0,0,'Datos Brutos'!I184/'Datos Brutos'!I$5)</f>
        <v>0</v>
      </c>
      <c r="J183">
        <f>IF('Datos Brutos'!J184&lt;0,0,'Datos Brutos'!J184/'Datos Brutos'!J$5)</f>
        <v>0.27939197530864196</v>
      </c>
      <c r="K183">
        <f>IF('Datos Brutos'!K184&lt;0,0,'Datos Brutos'!K184/'Datos Brutos'!K$5)</f>
        <v>0</v>
      </c>
      <c r="L183">
        <f>IF('Datos Brutos'!L184&lt;0,0,'Datos Brutos'!L184/'Datos Brutos'!L$5)</f>
        <v>0</v>
      </c>
      <c r="M183">
        <f>IF('Datos Brutos'!M184&lt;0,0,'Datos Brutos'!M184/'Datos Brutos'!M$5)</f>
        <v>0</v>
      </c>
      <c r="N183">
        <f>IF('Datos Brutos'!N184&lt;0,0,'Datos Brutos'!N184/'Datos Brutos'!N$5)</f>
        <v>0</v>
      </c>
      <c r="O183">
        <f>IF('Datos Brutos'!O184&lt;0,0,'Datos Brutos'!O184/'Datos Brutos'!O$5)</f>
        <v>0.29123197981739551</v>
      </c>
      <c r="P183">
        <f>IF('Datos Brutos'!P184&lt;0,0,'Datos Brutos'!P184/'Datos Brutos'!P$5)</f>
        <v>0.29064120370370372</v>
      </c>
      <c r="Q183">
        <f>IF('Datos Brutos'!Q184&lt;0,0,'Datos Brutos'!Q184/'Datos Brutos'!Q$5)</f>
        <v>3.7607758620689657E-2</v>
      </c>
      <c r="R183">
        <f>IF('Datos Brutos'!R184&lt;0,0,'Datos Brutos'!R184/'Datos Brutos'!R$5)</f>
        <v>0.22379108796296296</v>
      </c>
      <c r="S183">
        <f t="shared" si="2"/>
        <v>86.019000000000005</v>
      </c>
    </row>
    <row r="184" spans="1:19">
      <c r="A184">
        <f>YEAR(workdata!A184)</f>
        <v>2024</v>
      </c>
      <c r="B184">
        <v>6</v>
      </c>
      <c r="C184">
        <f>DAY('Datos Brutos'!C185)</f>
        <v>8</v>
      </c>
      <c r="D184" s="3">
        <v>7.4583333333333304</v>
      </c>
      <c r="E184">
        <f>'Datos Brutos'!E185</f>
        <v>0</v>
      </c>
      <c r="F184">
        <f>'Datos Brutos'!F185</f>
        <v>0</v>
      </c>
      <c r="G184">
        <f>'Datos Brutos'!G185</f>
        <v>142.446</v>
      </c>
      <c r="H184">
        <f>IF('Datos Brutos'!H185&lt;0,0,'Datos Brutos'!H185/'Datos Brutos'!H$5)</f>
        <v>0</v>
      </c>
      <c r="I184">
        <f>IF('Datos Brutos'!I185&lt;0,0,'Datos Brutos'!I185/'Datos Brutos'!I$5)</f>
        <v>0</v>
      </c>
      <c r="J184">
        <f>IF('Datos Brutos'!J185&lt;0,0,'Datos Brutos'!J185/'Datos Brutos'!J$5)</f>
        <v>0.14068595679012347</v>
      </c>
      <c r="K184">
        <f>IF('Datos Brutos'!K185&lt;0,0,'Datos Brutos'!K185/'Datos Brutos'!K$5)</f>
        <v>0</v>
      </c>
      <c r="L184">
        <f>IF('Datos Brutos'!L185&lt;0,0,'Datos Brutos'!L185/'Datos Brutos'!L$5)</f>
        <v>0</v>
      </c>
      <c r="M184">
        <f>IF('Datos Brutos'!M185&lt;0,0,'Datos Brutos'!M185/'Datos Brutos'!M$5)</f>
        <v>0</v>
      </c>
      <c r="N184">
        <f>IF('Datos Brutos'!N185&lt;0,0,'Datos Brutos'!N185/'Datos Brutos'!N$5)</f>
        <v>0</v>
      </c>
      <c r="O184">
        <f>IF('Datos Brutos'!O185&lt;0,0,'Datos Brutos'!O185/'Datos Brutos'!O$5)</f>
        <v>0.14561028351753966</v>
      </c>
      <c r="P184">
        <f>IF('Datos Brutos'!P185&lt;0,0,'Datos Brutos'!P185/'Datos Brutos'!P$5)</f>
        <v>0.14794772376543211</v>
      </c>
      <c r="Q184">
        <f>IF('Datos Brutos'!Q185&lt;0,0,'Datos Brutos'!Q185/'Datos Brutos'!Q$5)</f>
        <v>0.14401257513445109</v>
      </c>
      <c r="R184">
        <f>IF('Datos Brutos'!R185&lt;0,0,'Datos Brutos'!R185/'Datos Brutos'!R$5)</f>
        <v>0.14394502314814814</v>
      </c>
      <c r="S184">
        <f t="shared" si="2"/>
        <v>47.481999999999999</v>
      </c>
    </row>
    <row r="185" spans="1:19">
      <c r="A185">
        <f>YEAR(workdata!A185)</f>
        <v>2024</v>
      </c>
      <c r="B185">
        <v>6</v>
      </c>
      <c r="C185">
        <f>DAY('Datos Brutos'!C186)</f>
        <v>8</v>
      </c>
      <c r="D185" s="3">
        <v>7.5</v>
      </c>
      <c r="E185">
        <f>'Datos Brutos'!E186</f>
        <v>0</v>
      </c>
      <c r="F185">
        <f>'Datos Brutos'!F186</f>
        <v>0</v>
      </c>
      <c r="G185">
        <f>'Datos Brutos'!G186</f>
        <v>264.14499999999998</v>
      </c>
      <c r="H185">
        <f>IF('Datos Brutos'!H186&lt;0,0,'Datos Brutos'!H186/'Datos Brutos'!H$5)</f>
        <v>0</v>
      </c>
      <c r="I185">
        <f>IF('Datos Brutos'!I186&lt;0,0,'Datos Brutos'!I186/'Datos Brutos'!I$5)</f>
        <v>0</v>
      </c>
      <c r="J185">
        <f>IF('Datos Brutos'!J186&lt;0,0,'Datos Brutos'!J186/'Datos Brutos'!J$5)</f>
        <v>0.26741666666666669</v>
      </c>
      <c r="K185">
        <f>IF('Datos Brutos'!K186&lt;0,0,'Datos Brutos'!K186/'Datos Brutos'!K$5)</f>
        <v>0</v>
      </c>
      <c r="L185">
        <f>IF('Datos Brutos'!L186&lt;0,0,'Datos Brutos'!L186/'Datos Brutos'!L$5)</f>
        <v>0</v>
      </c>
      <c r="M185">
        <f>IF('Datos Brutos'!M186&lt;0,0,'Datos Brutos'!M186/'Datos Brutos'!M$5)</f>
        <v>0</v>
      </c>
      <c r="N185">
        <f>IF('Datos Brutos'!N186&lt;0,0,'Datos Brutos'!N186/'Datos Brutos'!N$5)</f>
        <v>0</v>
      </c>
      <c r="O185">
        <f>IF('Datos Brutos'!O186&lt;0,0,'Datos Brutos'!O186/'Datos Brutos'!O$5)</f>
        <v>0.27597849591542528</v>
      </c>
      <c r="P185">
        <f>IF('Datos Brutos'!P186&lt;0,0,'Datos Brutos'!P186/'Datos Brutos'!P$5)</f>
        <v>0.27341396604938273</v>
      </c>
      <c r="Q185">
        <f>IF('Datos Brutos'!Q186&lt;0,0,'Datos Brutos'!Q186/'Datos Brutos'!Q$5)</f>
        <v>0.26654737424865543</v>
      </c>
      <c r="R185">
        <f>IF('Datos Brutos'!R186&lt;0,0,'Datos Brutos'!R186/'Datos Brutos'!R$5)</f>
        <v>0.26709664351851847</v>
      </c>
      <c r="S185">
        <f t="shared" si="2"/>
        <v>88.048333333333332</v>
      </c>
    </row>
    <row r="186" spans="1:19">
      <c r="A186">
        <f>YEAR(workdata!A186)</f>
        <v>2024</v>
      </c>
      <c r="B186">
        <v>6</v>
      </c>
      <c r="C186">
        <f>DAY('Datos Brutos'!C187)</f>
        <v>8</v>
      </c>
      <c r="D186" s="3">
        <v>7.5416666666666696</v>
      </c>
      <c r="E186">
        <f>'Datos Brutos'!E187</f>
        <v>0</v>
      </c>
      <c r="F186">
        <f>'Datos Brutos'!F187</f>
        <v>0</v>
      </c>
      <c r="G186">
        <f>'Datos Brutos'!G187</f>
        <v>473.483</v>
      </c>
      <c r="H186">
        <f>IF('Datos Brutos'!H187&lt;0,0,'Datos Brutos'!H187/'Datos Brutos'!H$5)</f>
        <v>0</v>
      </c>
      <c r="I186">
        <f>IF('Datos Brutos'!I187&lt;0,0,'Datos Brutos'!I187/'Datos Brutos'!I$5)</f>
        <v>0</v>
      </c>
      <c r="J186">
        <f>IF('Datos Brutos'!J187&lt;0,0,'Datos Brutos'!J187/'Datos Brutos'!J$5)</f>
        <v>0.46881153549382715</v>
      </c>
      <c r="K186">
        <f>IF('Datos Brutos'!K187&lt;0,0,'Datos Brutos'!K187/'Datos Brutos'!K$5)</f>
        <v>0</v>
      </c>
      <c r="L186">
        <f>IF('Datos Brutos'!L187&lt;0,0,'Datos Brutos'!L187/'Datos Brutos'!L$5)</f>
        <v>0</v>
      </c>
      <c r="M186">
        <f>IF('Datos Brutos'!M187&lt;0,0,'Datos Brutos'!M187/'Datos Brutos'!M$5)</f>
        <v>0</v>
      </c>
      <c r="N186">
        <f>IF('Datos Brutos'!N187&lt;0,0,'Datos Brutos'!N187/'Datos Brutos'!N$5)</f>
        <v>0</v>
      </c>
      <c r="O186">
        <f>IF('Datos Brutos'!O187&lt;0,0,'Datos Brutos'!O187/'Datos Brutos'!O$5)</f>
        <v>0.43212778311709116</v>
      </c>
      <c r="P186">
        <f>IF('Datos Brutos'!P187&lt;0,0,'Datos Brutos'!P187/'Datos Brutos'!P$5)</f>
        <v>0.44034182098765434</v>
      </c>
      <c r="Q186">
        <f>IF('Datos Brutos'!Q187&lt;0,0,'Datos Brutos'!Q187/'Datos Brutos'!Q$5)</f>
        <v>0.45417984814931978</v>
      </c>
      <c r="R186">
        <f>IF('Datos Brutos'!R187&lt;0,0,'Datos Brutos'!R187/'Datos Brutos'!R$5)</f>
        <v>0.45719984567901228</v>
      </c>
      <c r="S186">
        <f t="shared" si="2"/>
        <v>157.82766666666666</v>
      </c>
    </row>
    <row r="187" spans="1:19">
      <c r="A187">
        <f>YEAR(workdata!A187)</f>
        <v>2024</v>
      </c>
      <c r="B187">
        <v>6</v>
      </c>
      <c r="C187">
        <f>DAY('Datos Brutos'!C188)</f>
        <v>8</v>
      </c>
      <c r="D187" s="3">
        <v>7.5833333333333304</v>
      </c>
      <c r="E187">
        <f>'Datos Brutos'!E188</f>
        <v>0</v>
      </c>
      <c r="F187">
        <f>'Datos Brutos'!F188</f>
        <v>0</v>
      </c>
      <c r="G187">
        <f>'Datos Brutos'!G188</f>
        <v>482.21499999999997</v>
      </c>
      <c r="H187">
        <f>IF('Datos Brutos'!H188&lt;0,0,'Datos Brutos'!H188/'Datos Brutos'!H$5)</f>
        <v>0</v>
      </c>
      <c r="I187">
        <f>IF('Datos Brutos'!I188&lt;0,0,'Datos Brutos'!I188/'Datos Brutos'!I$5)</f>
        <v>0</v>
      </c>
      <c r="J187">
        <f>IF('Datos Brutos'!J188&lt;0,0,'Datos Brutos'!J188/'Datos Brutos'!J$5)</f>
        <v>0.45958487654320984</v>
      </c>
      <c r="K187">
        <f>IF('Datos Brutos'!K188&lt;0,0,'Datos Brutos'!K188/'Datos Brutos'!K$5)</f>
        <v>0</v>
      </c>
      <c r="L187">
        <f>IF('Datos Brutos'!L188&lt;0,0,'Datos Brutos'!L188/'Datos Brutos'!L$5)</f>
        <v>0</v>
      </c>
      <c r="M187">
        <f>IF('Datos Brutos'!M188&lt;0,0,'Datos Brutos'!M188/'Datos Brutos'!M$5)</f>
        <v>0</v>
      </c>
      <c r="N187">
        <f>IF('Datos Brutos'!N188&lt;0,0,'Datos Brutos'!N188/'Datos Brutos'!N$5)</f>
        <v>0</v>
      </c>
      <c r="O187">
        <f>IF('Datos Brutos'!O188&lt;0,0,'Datos Brutos'!O188/'Datos Brutos'!O$5)</f>
        <v>0.45387493993272471</v>
      </c>
      <c r="P187">
        <f>IF('Datos Brutos'!P188&lt;0,0,'Datos Brutos'!P188/'Datos Brutos'!P$5)</f>
        <v>0.46258217592592588</v>
      </c>
      <c r="Q187">
        <f>IF('Datos Brutos'!Q188&lt;0,0,'Datos Brutos'!Q188/'Datos Brutos'!Q$5)</f>
        <v>0.46057873299588731</v>
      </c>
      <c r="R187">
        <f>IF('Datos Brutos'!R188&lt;0,0,'Datos Brutos'!R188/'Datos Brutos'!R$5)</f>
        <v>0.46317804783950611</v>
      </c>
      <c r="S187">
        <f t="shared" si="2"/>
        <v>160.73833333333332</v>
      </c>
    </row>
    <row r="188" spans="1:19">
      <c r="A188">
        <f>YEAR(workdata!A188)</f>
        <v>2024</v>
      </c>
      <c r="B188">
        <v>6</v>
      </c>
      <c r="C188">
        <f>DAY('Datos Brutos'!C189)</f>
        <v>8</v>
      </c>
      <c r="D188" s="3">
        <v>7.625</v>
      </c>
      <c r="E188">
        <f>'Datos Brutos'!E189</f>
        <v>0</v>
      </c>
      <c r="F188">
        <f>'Datos Brutos'!F189</f>
        <v>0</v>
      </c>
      <c r="G188">
        <f>'Datos Brutos'!G189</f>
        <v>649.31399999999996</v>
      </c>
      <c r="H188">
        <f>IF('Datos Brutos'!H189&lt;0,0,'Datos Brutos'!H189/'Datos Brutos'!H$5)</f>
        <v>0</v>
      </c>
      <c r="I188">
        <f>IF('Datos Brutos'!I189&lt;0,0,'Datos Brutos'!I189/'Datos Brutos'!I$5)</f>
        <v>0</v>
      </c>
      <c r="J188">
        <f>IF('Datos Brutos'!J189&lt;0,0,'Datos Brutos'!J189/'Datos Brutos'!J$5)</f>
        <v>0.58543576388888885</v>
      </c>
      <c r="K188">
        <f>IF('Datos Brutos'!K189&lt;0,0,'Datos Brutos'!K189/'Datos Brutos'!K$5)</f>
        <v>0</v>
      </c>
      <c r="L188">
        <f>IF('Datos Brutos'!L189&lt;0,0,'Datos Brutos'!L189/'Datos Brutos'!L$5)</f>
        <v>0</v>
      </c>
      <c r="M188">
        <f>IF('Datos Brutos'!M189&lt;0,0,'Datos Brutos'!M189/'Datos Brutos'!M$5)</f>
        <v>0</v>
      </c>
      <c r="N188">
        <f>IF('Datos Brutos'!N189&lt;0,0,'Datos Brutos'!N189/'Datos Brutos'!N$5)</f>
        <v>0</v>
      </c>
      <c r="O188">
        <f>IF('Datos Brutos'!O189&lt;0,0,'Datos Brutos'!O189/'Datos Brutos'!O$5)</f>
        <v>0.56004885471728338</v>
      </c>
      <c r="P188">
        <f>IF('Datos Brutos'!P189&lt;0,0,'Datos Brutos'!P189/'Datos Brutos'!P$5)</f>
        <v>0.55801523919753093</v>
      </c>
      <c r="Q188">
        <f>IF('Datos Brutos'!Q189&lt;0,0,'Datos Brutos'!Q189/'Datos Brutos'!Q$5)</f>
        <v>0.56736554887693758</v>
      </c>
      <c r="R188">
        <f>IF('Datos Brutos'!R189&lt;0,0,'Datos Brutos'!R189/'Datos Brutos'!R$5)</f>
        <v>0.57031693672839512</v>
      </c>
      <c r="S188">
        <f t="shared" si="2"/>
        <v>216.43799999999999</v>
      </c>
    </row>
    <row r="189" spans="1:19">
      <c r="A189">
        <f>YEAR(workdata!A189)</f>
        <v>2024</v>
      </c>
      <c r="B189">
        <v>6</v>
      </c>
      <c r="C189">
        <f>DAY('Datos Brutos'!C190)</f>
        <v>8</v>
      </c>
      <c r="D189" s="3">
        <v>7.6666666666666696</v>
      </c>
      <c r="E189">
        <f>'Datos Brutos'!E190</f>
        <v>695.31399999999996</v>
      </c>
      <c r="F189">
        <f>'Datos Brutos'!F190</f>
        <v>0</v>
      </c>
      <c r="G189">
        <f>'Datos Brutos'!G190</f>
        <v>617.351</v>
      </c>
      <c r="H189">
        <f>IF('Datos Brutos'!H190&lt;0,0,'Datos Brutos'!H190/'Datos Brutos'!H$5)</f>
        <v>0</v>
      </c>
      <c r="I189">
        <f>IF('Datos Brutos'!I190&lt;0,0,'Datos Brutos'!I190/'Datos Brutos'!I$5)</f>
        <v>0.34424880138332153</v>
      </c>
      <c r="J189">
        <f>IF('Datos Brutos'!J190&lt;0,0,'Datos Brutos'!J190/'Datos Brutos'!J$5)</f>
        <v>0.5619209104938272</v>
      </c>
      <c r="K189">
        <f>IF('Datos Brutos'!K190&lt;0,0,'Datos Brutos'!K190/'Datos Brutos'!K$5)</f>
        <v>0</v>
      </c>
      <c r="L189">
        <f>IF('Datos Brutos'!L190&lt;0,0,'Datos Brutos'!L190/'Datos Brutos'!L$5)</f>
        <v>0</v>
      </c>
      <c r="M189">
        <f>IF('Datos Brutos'!M190&lt;0,0,'Datos Brutos'!M190/'Datos Brutos'!M$5)</f>
        <v>0</v>
      </c>
      <c r="N189">
        <f>IF('Datos Brutos'!N190&lt;0,0,'Datos Brutos'!N190/'Datos Brutos'!N$5)</f>
        <v>0</v>
      </c>
      <c r="O189">
        <f>IF('Datos Brutos'!O190&lt;0,0,'Datos Brutos'!O190/'Datos Brutos'!O$5)</f>
        <v>0.56484202306583375</v>
      </c>
      <c r="P189">
        <f>IF('Datos Brutos'!P190&lt;0,0,'Datos Brutos'!P190/'Datos Brutos'!P$5)</f>
        <v>0.55216820987654325</v>
      </c>
      <c r="Q189">
        <f>IF('Datos Brutos'!Q190&lt;0,0,'Datos Brutos'!Q190/'Datos Brutos'!Q$5)</f>
        <v>0.52622370294210685</v>
      </c>
      <c r="R189">
        <f>IF('Datos Brutos'!R190&lt;0,0,'Datos Brutos'!R190/'Datos Brutos'!R$5)</f>
        <v>0.51893152006172838</v>
      </c>
      <c r="S189">
        <f t="shared" si="2"/>
        <v>437.55500000000001</v>
      </c>
    </row>
    <row r="190" spans="1:19">
      <c r="A190">
        <f>YEAR(workdata!A190)</f>
        <v>2024</v>
      </c>
      <c r="B190">
        <v>6</v>
      </c>
      <c r="C190">
        <f>DAY('Datos Brutos'!C191)</f>
        <v>8</v>
      </c>
      <c r="D190" s="3">
        <v>7.7083333333333304</v>
      </c>
      <c r="E190">
        <f>'Datos Brutos'!E191</f>
        <v>580.69200000000001</v>
      </c>
      <c r="F190">
        <f>'Datos Brutos'!F191</f>
        <v>0</v>
      </c>
      <c r="G190">
        <f>'Datos Brutos'!G191</f>
        <v>602.64800000000002</v>
      </c>
      <c r="H190">
        <f>IF('Datos Brutos'!H191&lt;0,0,'Datos Brutos'!H191/'Datos Brutos'!H$5)</f>
        <v>9.8378984462598115E-2</v>
      </c>
      <c r="I190">
        <f>IF('Datos Brutos'!I191&lt;0,0,'Datos Brutos'!I191/'Datos Brutos'!I$5)</f>
        <v>0.4674846734260788</v>
      </c>
      <c r="J190">
        <f>IF('Datos Brutos'!J191&lt;0,0,'Datos Brutos'!J191/'Datos Brutos'!J$5)</f>
        <v>0.43222550154320993</v>
      </c>
      <c r="K190">
        <f>IF('Datos Brutos'!K191&lt;0,0,'Datos Brutos'!K191/'Datos Brutos'!K$5)</f>
        <v>0</v>
      </c>
      <c r="L190">
        <f>IF('Datos Brutos'!L191&lt;0,0,'Datos Brutos'!L191/'Datos Brutos'!L$5)</f>
        <v>0</v>
      </c>
      <c r="M190">
        <f>IF('Datos Brutos'!M191&lt;0,0,'Datos Brutos'!M191/'Datos Brutos'!M$5)</f>
        <v>0</v>
      </c>
      <c r="N190">
        <f>IF('Datos Brutos'!N191&lt;0,0,'Datos Brutos'!N191/'Datos Brutos'!N$5)</f>
        <v>0</v>
      </c>
      <c r="O190">
        <f>IF('Datos Brutos'!O191&lt;0,0,'Datos Brutos'!O191/'Datos Brutos'!O$5)</f>
        <v>0.42624819798173952</v>
      </c>
      <c r="P190">
        <f>IF('Datos Brutos'!P191&lt;0,0,'Datos Brutos'!P191/'Datos Brutos'!P$5)</f>
        <v>0.46992862654320988</v>
      </c>
      <c r="Q190">
        <f>IF('Datos Brutos'!Q191&lt;0,0,'Datos Brutos'!Q191/'Datos Brutos'!Q$5)</f>
        <v>0.4866053068649161</v>
      </c>
      <c r="R190">
        <f>IF('Datos Brutos'!R191&lt;0,0,'Datos Brutos'!R191/'Datos Brutos'!R$5)</f>
        <v>0.54766030092592588</v>
      </c>
      <c r="S190">
        <f t="shared" si="2"/>
        <v>394.44666666666672</v>
      </c>
    </row>
    <row r="191" spans="1:19">
      <c r="A191">
        <f>YEAR(workdata!A191)</f>
        <v>2024</v>
      </c>
      <c r="B191">
        <v>6</v>
      </c>
      <c r="C191">
        <f>DAY('Datos Brutos'!C192)</f>
        <v>8</v>
      </c>
      <c r="D191" s="3">
        <v>7.75</v>
      </c>
      <c r="E191">
        <f>'Datos Brutos'!E192</f>
        <v>607.55899999999997</v>
      </c>
      <c r="F191">
        <f>'Datos Brutos'!F192</f>
        <v>0</v>
      </c>
      <c r="G191">
        <f>'Datos Brutos'!G192</f>
        <v>615.54999999999995</v>
      </c>
      <c r="H191">
        <f>IF('Datos Brutos'!H192&lt;0,0,'Datos Brutos'!H192/'Datos Brutos'!H$5)</f>
        <v>0.51488206791606606</v>
      </c>
      <c r="I191">
        <f>IF('Datos Brutos'!I192&lt;0,0,'Datos Brutos'!I192/'Datos Brutos'!I$5)</f>
        <v>0.50874813330189428</v>
      </c>
      <c r="J191">
        <f>IF('Datos Brutos'!J192&lt;0,0,'Datos Brutos'!J192/'Datos Brutos'!J$5)</f>
        <v>0.45545254629629628</v>
      </c>
      <c r="K191">
        <f>IF('Datos Brutos'!K192&lt;0,0,'Datos Brutos'!K192/'Datos Brutos'!K$5)</f>
        <v>0</v>
      </c>
      <c r="L191">
        <f>IF('Datos Brutos'!L192&lt;0,0,'Datos Brutos'!L192/'Datos Brutos'!L$5)</f>
        <v>0</v>
      </c>
      <c r="M191">
        <f>IF('Datos Brutos'!M192&lt;0,0,'Datos Brutos'!M192/'Datos Brutos'!M$5)</f>
        <v>0</v>
      </c>
      <c r="N191">
        <f>IF('Datos Brutos'!N192&lt;0,0,'Datos Brutos'!N192/'Datos Brutos'!N$5)</f>
        <v>0</v>
      </c>
      <c r="O191">
        <f>IF('Datos Brutos'!O192&lt;0,0,'Datos Brutos'!O192/'Datos Brutos'!O$5)</f>
        <v>0.46912461957392287</v>
      </c>
      <c r="P191">
        <f>IF('Datos Brutos'!P192&lt;0,0,'Datos Brutos'!P192/'Datos Brutos'!P$5)</f>
        <v>0.48347202932098765</v>
      </c>
      <c r="Q191">
        <f>IF('Datos Brutos'!Q192&lt;0,0,'Datos Brutos'!Q192/'Datos Brutos'!Q$5)</f>
        <v>0.52487523726668772</v>
      </c>
      <c r="R191">
        <f>IF('Datos Brutos'!R192&lt;0,0,'Datos Brutos'!R192/'Datos Brutos'!R$5)</f>
        <v>0.53596469907407407</v>
      </c>
      <c r="S191">
        <f t="shared" si="2"/>
        <v>407.70299999999997</v>
      </c>
    </row>
    <row r="192" spans="1:19">
      <c r="A192">
        <f>YEAR(workdata!A192)</f>
        <v>2024</v>
      </c>
      <c r="B192">
        <v>6</v>
      </c>
      <c r="C192">
        <f>DAY('Datos Brutos'!C193)</f>
        <v>8</v>
      </c>
      <c r="D192" s="3">
        <v>7.7916666666666696</v>
      </c>
      <c r="E192">
        <f>'Datos Brutos'!E193</f>
        <v>631.76599999999996</v>
      </c>
      <c r="F192">
        <f>'Datos Brutos'!F193</f>
        <v>0</v>
      </c>
      <c r="G192">
        <f>'Datos Brutos'!G193</f>
        <v>690.63199999999995</v>
      </c>
      <c r="H192">
        <f>IF('Datos Brutos'!H193&lt;0,0,'Datos Brutos'!H193/'Datos Brutos'!H$5)</f>
        <v>0.52947701425596672</v>
      </c>
      <c r="I192">
        <f>IF('Datos Brutos'!I193&lt;0,0,'Datos Brutos'!I193/'Datos Brutos'!I$5)</f>
        <v>0.51616344415625248</v>
      </c>
      <c r="J192">
        <f>IF('Datos Brutos'!J193&lt;0,0,'Datos Brutos'!J193/'Datos Brutos'!J$5)</f>
        <v>0.47764371141975309</v>
      </c>
      <c r="K192">
        <f>IF('Datos Brutos'!K193&lt;0,0,'Datos Brutos'!K193/'Datos Brutos'!K$5)</f>
        <v>0</v>
      </c>
      <c r="L192">
        <f>IF('Datos Brutos'!L193&lt;0,0,'Datos Brutos'!L193/'Datos Brutos'!L$5)</f>
        <v>0</v>
      </c>
      <c r="M192">
        <f>IF('Datos Brutos'!M193&lt;0,0,'Datos Brutos'!M193/'Datos Brutos'!M$5)</f>
        <v>0</v>
      </c>
      <c r="N192">
        <f>IF('Datos Brutos'!N193&lt;0,0,'Datos Brutos'!N193/'Datos Brutos'!N$5)</f>
        <v>0</v>
      </c>
      <c r="O192">
        <f>IF('Datos Brutos'!O193&lt;0,0,'Datos Brutos'!O193/'Datos Brutos'!O$5)</f>
        <v>0.48054080570238672</v>
      </c>
      <c r="P192">
        <f>IF('Datos Brutos'!P193&lt;0,0,'Datos Brutos'!P193/'Datos Brutos'!P$5)</f>
        <v>0.39934722222222219</v>
      </c>
      <c r="Q192">
        <f>IF('Datos Brutos'!Q193&lt;0,0,'Datos Brutos'!Q193/'Datos Brutos'!Q$5)</f>
        <v>0.58923639670990191</v>
      </c>
      <c r="R192">
        <f>IF('Datos Brutos'!R193&lt;0,0,'Datos Brutos'!R193/'Datos Brutos'!R$5)</f>
        <v>0.5798582175925926</v>
      </c>
      <c r="S192">
        <f t="shared" si="2"/>
        <v>440.79933333333332</v>
      </c>
    </row>
    <row r="193" spans="1:19">
      <c r="A193">
        <f>YEAR(workdata!A193)</f>
        <v>2024</v>
      </c>
      <c r="B193">
        <v>6</v>
      </c>
      <c r="C193">
        <f>DAY('Datos Brutos'!C194)</f>
        <v>8</v>
      </c>
      <c r="D193" s="3">
        <v>7.8333333333333304</v>
      </c>
      <c r="E193">
        <f>'Datos Brutos'!E194</f>
        <v>331.733</v>
      </c>
      <c r="F193">
        <f>'Datos Brutos'!F194</f>
        <v>0</v>
      </c>
      <c r="G193">
        <f>'Datos Brutos'!G194</f>
        <v>353.815</v>
      </c>
      <c r="H193">
        <f>IF('Datos Brutos'!H194&lt;0,0,'Datos Brutos'!H194/'Datos Brutos'!H$5)</f>
        <v>0.25802839179881465</v>
      </c>
      <c r="I193">
        <f>IF('Datos Brutos'!I194&lt;0,0,'Datos Brutos'!I194/'Datos Brutos'!I$5)</f>
        <v>0.25733081820325393</v>
      </c>
      <c r="J193">
        <f>IF('Datos Brutos'!J194&lt;0,0,'Datos Brutos'!J194/'Datos Brutos'!J$5)</f>
        <v>0.23121122685185183</v>
      </c>
      <c r="K193">
        <f>IF('Datos Brutos'!K194&lt;0,0,'Datos Brutos'!K194/'Datos Brutos'!K$5)</f>
        <v>0</v>
      </c>
      <c r="L193">
        <f>IF('Datos Brutos'!L194&lt;0,0,'Datos Brutos'!L194/'Datos Brutos'!L$5)</f>
        <v>0</v>
      </c>
      <c r="M193">
        <f>IF('Datos Brutos'!M194&lt;0,0,'Datos Brutos'!M194/'Datos Brutos'!M$5)</f>
        <v>0</v>
      </c>
      <c r="N193">
        <f>IF('Datos Brutos'!N194&lt;0,0,'Datos Brutos'!N194/'Datos Brutos'!N$5)</f>
        <v>0</v>
      </c>
      <c r="O193">
        <f>IF('Datos Brutos'!O194&lt;0,0,'Datos Brutos'!O194/'Datos Brutos'!O$5)</f>
        <v>0.24083373378183567</v>
      </c>
      <c r="P193">
        <f>IF('Datos Brutos'!P194&lt;0,0,'Datos Brutos'!P194/'Datos Brutos'!P$5)</f>
        <v>0</v>
      </c>
      <c r="Q193">
        <f>IF('Datos Brutos'!Q194&lt;0,0,'Datos Brutos'!Q194/'Datos Brutos'!Q$5)</f>
        <v>0.27144277918380255</v>
      </c>
      <c r="R193">
        <f>IF('Datos Brutos'!R194&lt;0,0,'Datos Brutos'!R194/'Datos Brutos'!R$5)</f>
        <v>0.26775096450617281</v>
      </c>
      <c r="S193">
        <f t="shared" si="2"/>
        <v>228.51599999999999</v>
      </c>
    </row>
    <row r="194" spans="1:19">
      <c r="A194">
        <f>YEAR(workdata!A194)</f>
        <v>2024</v>
      </c>
      <c r="B194">
        <v>6</v>
      </c>
      <c r="C194">
        <f>DAY('Datos Brutos'!C195)</f>
        <v>8</v>
      </c>
      <c r="D194" s="3">
        <v>7.875</v>
      </c>
      <c r="E194">
        <f>'Datos Brutos'!E195</f>
        <v>36.554000000000002</v>
      </c>
      <c r="F194">
        <f>'Datos Brutos'!F195</f>
        <v>0</v>
      </c>
      <c r="G194">
        <f>'Datos Brutos'!G195</f>
        <v>41.341000000000001</v>
      </c>
      <c r="H194">
        <f>IF('Datos Brutos'!H195&lt;0,0,'Datos Brutos'!H195/'Datos Brutos'!H$5)</f>
        <v>2.4769942335415667E-2</v>
      </c>
      <c r="I194">
        <f>IF('Datos Brutos'!I195&lt;0,0,'Datos Brutos'!I195/'Datos Brutos'!I$5)</f>
        <v>2.4084335455474337E-2</v>
      </c>
      <c r="J194">
        <f>IF('Datos Brutos'!J195&lt;0,0,'Datos Brutos'!J195/'Datos Brutos'!J$5)</f>
        <v>2.4626929012345679E-2</v>
      </c>
      <c r="K194">
        <f>IF('Datos Brutos'!K195&lt;0,0,'Datos Brutos'!K195/'Datos Brutos'!K$5)</f>
        <v>0</v>
      </c>
      <c r="L194">
        <f>IF('Datos Brutos'!L195&lt;0,0,'Datos Brutos'!L195/'Datos Brutos'!L$5)</f>
        <v>0</v>
      </c>
      <c r="M194">
        <f>IF('Datos Brutos'!M195&lt;0,0,'Datos Brutos'!M195/'Datos Brutos'!M$5)</f>
        <v>0</v>
      </c>
      <c r="N194">
        <f>IF('Datos Brutos'!N195&lt;0,0,'Datos Brutos'!N195/'Datos Brutos'!N$5)</f>
        <v>0</v>
      </c>
      <c r="O194">
        <f>IF('Datos Brutos'!O195&lt;0,0,'Datos Brutos'!O195/'Datos Brutos'!O$5)</f>
        <v>2.694958353355759E-2</v>
      </c>
      <c r="P194">
        <f>IF('Datos Brutos'!P195&lt;0,0,'Datos Brutos'!P195/'Datos Brutos'!P$5)</f>
        <v>0</v>
      </c>
      <c r="Q194">
        <f>IF('Datos Brutos'!Q195&lt;0,0,'Datos Brutos'!Q195/'Datos Brutos'!Q$5)</f>
        <v>2.7250276811135715E-2</v>
      </c>
      <c r="R194">
        <f>IF('Datos Brutos'!R195&lt;0,0,'Datos Brutos'!R195/'Datos Brutos'!R$5)</f>
        <v>2.7254243827160494E-2</v>
      </c>
      <c r="S194">
        <f t="shared" si="2"/>
        <v>25.965000000000003</v>
      </c>
    </row>
    <row r="195" spans="1:19">
      <c r="A195">
        <f>YEAR(workdata!A195)</f>
        <v>2024</v>
      </c>
      <c r="B195">
        <v>6</v>
      </c>
      <c r="C195">
        <f>DAY('Datos Brutos'!C196)</f>
        <v>8</v>
      </c>
      <c r="D195" s="3">
        <v>7.9166666666666696</v>
      </c>
      <c r="E195">
        <f>'Datos Brutos'!E196</f>
        <v>5.5E-2</v>
      </c>
      <c r="F195">
        <f>'Datos Brutos'!F196</f>
        <v>0</v>
      </c>
      <c r="G195">
        <f>'Datos Brutos'!G196</f>
        <v>0.10299999999999999</v>
      </c>
      <c r="H195">
        <f>IF('Datos Brutos'!H196&lt;0,0,'Datos Brutos'!H196/'Datos Brutos'!H$5)</f>
        <v>0</v>
      </c>
      <c r="I195">
        <f>IF('Datos Brutos'!I196&lt;0,0,'Datos Brutos'!I196/'Datos Brutos'!I$5)</f>
        <v>0</v>
      </c>
      <c r="J195">
        <f>IF('Datos Brutos'!J196&lt;0,0,'Datos Brutos'!J196/'Datos Brutos'!J$5)</f>
        <v>0</v>
      </c>
      <c r="K195">
        <f>IF('Datos Brutos'!K196&lt;0,0,'Datos Brutos'!K196/'Datos Brutos'!K$5)</f>
        <v>0</v>
      </c>
      <c r="L195">
        <f>IF('Datos Brutos'!L196&lt;0,0,'Datos Brutos'!L196/'Datos Brutos'!L$5)</f>
        <v>0</v>
      </c>
      <c r="M195">
        <f>IF('Datos Brutos'!M196&lt;0,0,'Datos Brutos'!M196/'Datos Brutos'!M$5)</f>
        <v>0</v>
      </c>
      <c r="N195">
        <f>IF('Datos Brutos'!N196&lt;0,0,'Datos Brutos'!N196/'Datos Brutos'!N$5)</f>
        <v>0</v>
      </c>
      <c r="O195">
        <f>IF('Datos Brutos'!O196&lt;0,0,'Datos Brutos'!O196/'Datos Brutos'!O$5)</f>
        <v>0</v>
      </c>
      <c r="P195">
        <f>IF('Datos Brutos'!P196&lt;0,0,'Datos Brutos'!P196/'Datos Brutos'!P$5)</f>
        <v>0</v>
      </c>
      <c r="Q195">
        <f>IF('Datos Brutos'!Q196&lt;0,0,'Datos Brutos'!Q196/'Datos Brutos'!Q$5)</f>
        <v>0</v>
      </c>
      <c r="R195">
        <f>IF('Datos Brutos'!R196&lt;0,0,'Datos Brutos'!R196/'Datos Brutos'!R$5)</f>
        <v>0</v>
      </c>
      <c r="S195">
        <f t="shared" si="2"/>
        <v>5.2666666666666667E-2</v>
      </c>
    </row>
    <row r="196" spans="1:19">
      <c r="A196">
        <f>YEAR(workdata!A196)</f>
        <v>2024</v>
      </c>
      <c r="B196">
        <v>6</v>
      </c>
      <c r="C196">
        <f>DAY('Datos Brutos'!C197)</f>
        <v>8</v>
      </c>
      <c r="D196" s="3">
        <v>7.9583333333333304</v>
      </c>
      <c r="E196">
        <f>'Datos Brutos'!E197</f>
        <v>-0.13400000000000001</v>
      </c>
      <c r="F196">
        <f>'Datos Brutos'!F197</f>
        <v>0</v>
      </c>
      <c r="G196">
        <f>'Datos Brutos'!G197</f>
        <v>-0.13800000000000001</v>
      </c>
      <c r="H196">
        <f>IF('Datos Brutos'!H197&lt;0,0,'Datos Brutos'!H197/'Datos Brutos'!H$5)</f>
        <v>0</v>
      </c>
      <c r="I196">
        <f>IF('Datos Brutos'!I197&lt;0,0,'Datos Brutos'!I197/'Datos Brutos'!I$5)</f>
        <v>0</v>
      </c>
      <c r="J196">
        <f>IF('Datos Brutos'!J197&lt;0,0,'Datos Brutos'!J197/'Datos Brutos'!J$5)</f>
        <v>0</v>
      </c>
      <c r="K196">
        <f>IF('Datos Brutos'!K197&lt;0,0,'Datos Brutos'!K197/'Datos Brutos'!K$5)</f>
        <v>0</v>
      </c>
      <c r="L196">
        <f>IF('Datos Brutos'!L197&lt;0,0,'Datos Brutos'!L197/'Datos Brutos'!L$5)</f>
        <v>0</v>
      </c>
      <c r="M196">
        <f>IF('Datos Brutos'!M197&lt;0,0,'Datos Brutos'!M197/'Datos Brutos'!M$5)</f>
        <v>0</v>
      </c>
      <c r="N196">
        <f>IF('Datos Brutos'!N197&lt;0,0,'Datos Brutos'!N197/'Datos Brutos'!N$5)</f>
        <v>0</v>
      </c>
      <c r="O196">
        <f>IF('Datos Brutos'!O197&lt;0,0,'Datos Brutos'!O197/'Datos Brutos'!O$5)</f>
        <v>0</v>
      </c>
      <c r="P196">
        <f>IF('Datos Brutos'!P197&lt;0,0,'Datos Brutos'!P197/'Datos Brutos'!P$5)</f>
        <v>0</v>
      </c>
      <c r="Q196">
        <f>IF('Datos Brutos'!Q197&lt;0,0,'Datos Brutos'!Q197/'Datos Brutos'!Q$5)</f>
        <v>0</v>
      </c>
      <c r="R196">
        <f>IF('Datos Brutos'!R197&lt;0,0,'Datos Brutos'!R197/'Datos Brutos'!R$5)</f>
        <v>0</v>
      </c>
      <c r="S196">
        <f t="shared" si="2"/>
        <v>-9.0666666666666673E-2</v>
      </c>
    </row>
    <row r="197" spans="1:19">
      <c r="A197">
        <f>YEAR(workdata!A197)</f>
        <v>2024</v>
      </c>
      <c r="B197">
        <v>6</v>
      </c>
      <c r="C197">
        <f>DAY('Datos Brutos'!C198)</f>
        <v>9</v>
      </c>
      <c r="D197" s="3">
        <v>8</v>
      </c>
      <c r="E197">
        <f>'Datos Brutos'!E198</f>
        <v>-9.7000000000000003E-2</v>
      </c>
      <c r="F197">
        <f>'Datos Brutos'!F198</f>
        <v>0</v>
      </c>
      <c r="G197">
        <f>'Datos Brutos'!G198</f>
        <v>-8.1000000000000003E-2</v>
      </c>
      <c r="H197">
        <f>IF('Datos Brutos'!H198&lt;0,0,'Datos Brutos'!H198/'Datos Brutos'!H$5)</f>
        <v>0</v>
      </c>
      <c r="I197">
        <f>IF('Datos Brutos'!I198&lt;0,0,'Datos Brutos'!I198/'Datos Brutos'!I$5)</f>
        <v>0</v>
      </c>
      <c r="J197">
        <f>IF('Datos Brutos'!J198&lt;0,0,'Datos Brutos'!J198/'Datos Brutos'!J$5)</f>
        <v>0</v>
      </c>
      <c r="K197">
        <f>IF('Datos Brutos'!K198&lt;0,0,'Datos Brutos'!K198/'Datos Brutos'!K$5)</f>
        <v>0</v>
      </c>
      <c r="L197">
        <f>IF('Datos Brutos'!L198&lt;0,0,'Datos Brutos'!L198/'Datos Brutos'!L$5)</f>
        <v>0</v>
      </c>
      <c r="M197">
        <f>IF('Datos Brutos'!M198&lt;0,0,'Datos Brutos'!M198/'Datos Brutos'!M$5)</f>
        <v>0</v>
      </c>
      <c r="N197">
        <f>IF('Datos Brutos'!N198&lt;0,0,'Datos Brutos'!N198/'Datos Brutos'!N$5)</f>
        <v>0</v>
      </c>
      <c r="O197">
        <f>IF('Datos Brutos'!O198&lt;0,0,'Datos Brutos'!O198/'Datos Brutos'!O$5)</f>
        <v>0</v>
      </c>
      <c r="P197">
        <f>IF('Datos Brutos'!P198&lt;0,0,'Datos Brutos'!P198/'Datos Brutos'!P$5)</f>
        <v>0</v>
      </c>
      <c r="Q197">
        <f>IF('Datos Brutos'!Q198&lt;0,0,'Datos Brutos'!Q198/'Datos Brutos'!Q$5)</f>
        <v>0</v>
      </c>
      <c r="R197">
        <f>IF('Datos Brutos'!R198&lt;0,0,'Datos Brutos'!R198/'Datos Brutos'!R$5)</f>
        <v>0</v>
      </c>
      <c r="S197">
        <f t="shared" si="2"/>
        <v>-5.9333333333333328E-2</v>
      </c>
    </row>
    <row r="198" spans="1:19">
      <c r="A198">
        <f>YEAR(workdata!A198)</f>
        <v>2024</v>
      </c>
      <c r="B198">
        <v>6</v>
      </c>
      <c r="C198">
        <f>DAY('Datos Brutos'!C199)</f>
        <v>9</v>
      </c>
      <c r="D198" s="3">
        <v>8.0416666666666696</v>
      </c>
      <c r="E198">
        <f>'Datos Brutos'!E199</f>
        <v>-0.16</v>
      </c>
      <c r="F198">
        <f>'Datos Brutos'!F199</f>
        <v>0</v>
      </c>
      <c r="G198">
        <f>'Datos Brutos'!G199</f>
        <v>-0.16900000000000001</v>
      </c>
      <c r="H198">
        <f>IF('Datos Brutos'!H199&lt;0,0,'Datos Brutos'!H199/'Datos Brutos'!H$5)</f>
        <v>0</v>
      </c>
      <c r="I198">
        <f>IF('Datos Brutos'!I199&lt;0,0,'Datos Brutos'!I199/'Datos Brutos'!I$5)</f>
        <v>0</v>
      </c>
      <c r="J198">
        <f>IF('Datos Brutos'!J199&lt;0,0,'Datos Brutos'!J199/'Datos Brutos'!J$5)</f>
        <v>0</v>
      </c>
      <c r="K198">
        <f>IF('Datos Brutos'!K199&lt;0,0,'Datos Brutos'!K199/'Datos Brutos'!K$5)</f>
        <v>0</v>
      </c>
      <c r="L198">
        <f>IF('Datos Brutos'!L199&lt;0,0,'Datos Brutos'!L199/'Datos Brutos'!L$5)</f>
        <v>0</v>
      </c>
      <c r="M198">
        <f>IF('Datos Brutos'!M199&lt;0,0,'Datos Brutos'!M199/'Datos Brutos'!M$5)</f>
        <v>0</v>
      </c>
      <c r="N198">
        <f>IF('Datos Brutos'!N199&lt;0,0,'Datos Brutos'!N199/'Datos Brutos'!N$5)</f>
        <v>0</v>
      </c>
      <c r="O198">
        <f>IF('Datos Brutos'!O199&lt;0,0,'Datos Brutos'!O199/'Datos Brutos'!O$5)</f>
        <v>0</v>
      </c>
      <c r="P198">
        <f>IF('Datos Brutos'!P199&lt;0,0,'Datos Brutos'!P199/'Datos Brutos'!P$5)</f>
        <v>0</v>
      </c>
      <c r="Q198">
        <f>IF('Datos Brutos'!Q199&lt;0,0,'Datos Brutos'!Q199/'Datos Brutos'!Q$5)</f>
        <v>0</v>
      </c>
      <c r="R198">
        <f>IF('Datos Brutos'!R199&lt;0,0,'Datos Brutos'!R199/'Datos Brutos'!R$5)</f>
        <v>0</v>
      </c>
      <c r="S198">
        <f t="shared" ref="S198:S261" si="3">AVERAGE(E198:G198)</f>
        <v>-0.10966666666666668</v>
      </c>
    </row>
    <row r="199" spans="1:19">
      <c r="A199">
        <f>YEAR(workdata!A199)</f>
        <v>2024</v>
      </c>
      <c r="B199">
        <v>6</v>
      </c>
      <c r="C199">
        <f>DAY('Datos Brutos'!C200)</f>
        <v>9</v>
      </c>
      <c r="D199" s="3">
        <v>8.0833333333333304</v>
      </c>
      <c r="E199">
        <f>'Datos Brutos'!E200</f>
        <v>-0.14399999999999999</v>
      </c>
      <c r="F199">
        <f>'Datos Brutos'!F200</f>
        <v>0</v>
      </c>
      <c r="G199">
        <f>'Datos Brutos'!G200</f>
        <v>-8.6999999999999994E-2</v>
      </c>
      <c r="H199">
        <f>IF('Datos Brutos'!H200&lt;0,0,'Datos Brutos'!H200/'Datos Brutos'!H$5)</f>
        <v>0</v>
      </c>
      <c r="I199">
        <f>IF('Datos Brutos'!I200&lt;0,0,'Datos Brutos'!I200/'Datos Brutos'!I$5)</f>
        <v>0</v>
      </c>
      <c r="J199">
        <f>IF('Datos Brutos'!J200&lt;0,0,'Datos Brutos'!J200/'Datos Brutos'!J$5)</f>
        <v>0</v>
      </c>
      <c r="K199">
        <f>IF('Datos Brutos'!K200&lt;0,0,'Datos Brutos'!K200/'Datos Brutos'!K$5)</f>
        <v>0</v>
      </c>
      <c r="L199">
        <f>IF('Datos Brutos'!L200&lt;0,0,'Datos Brutos'!L200/'Datos Brutos'!L$5)</f>
        <v>0</v>
      </c>
      <c r="M199">
        <f>IF('Datos Brutos'!M200&lt;0,0,'Datos Brutos'!M200/'Datos Brutos'!M$5)</f>
        <v>0</v>
      </c>
      <c r="N199">
        <f>IF('Datos Brutos'!N200&lt;0,0,'Datos Brutos'!N200/'Datos Brutos'!N$5)</f>
        <v>0</v>
      </c>
      <c r="O199">
        <f>IF('Datos Brutos'!O200&lt;0,0,'Datos Brutos'!O200/'Datos Brutos'!O$5)</f>
        <v>0</v>
      </c>
      <c r="P199">
        <f>IF('Datos Brutos'!P200&lt;0,0,'Datos Brutos'!P200/'Datos Brutos'!P$5)</f>
        <v>0</v>
      </c>
      <c r="Q199">
        <f>IF('Datos Brutos'!Q200&lt;0,0,'Datos Brutos'!Q200/'Datos Brutos'!Q$5)</f>
        <v>0</v>
      </c>
      <c r="R199">
        <f>IF('Datos Brutos'!R200&lt;0,0,'Datos Brutos'!R200/'Datos Brutos'!R$5)</f>
        <v>0</v>
      </c>
      <c r="S199">
        <f t="shared" si="3"/>
        <v>-7.6999999999999999E-2</v>
      </c>
    </row>
    <row r="200" spans="1:19">
      <c r="A200">
        <f>YEAR(workdata!A200)</f>
        <v>2024</v>
      </c>
      <c r="B200">
        <v>6</v>
      </c>
      <c r="C200">
        <f>DAY('Datos Brutos'!C201)</f>
        <v>9</v>
      </c>
      <c r="D200" s="3">
        <v>8.125</v>
      </c>
      <c r="E200">
        <f>'Datos Brutos'!E201</f>
        <v>-0.185</v>
      </c>
      <c r="F200">
        <f>'Datos Brutos'!F201</f>
        <v>0</v>
      </c>
      <c r="G200">
        <f>'Datos Brutos'!G201</f>
        <v>-0.28699999999999998</v>
      </c>
      <c r="H200">
        <f>IF('Datos Brutos'!H201&lt;0,0,'Datos Brutos'!H201/'Datos Brutos'!H$5)</f>
        <v>0</v>
      </c>
      <c r="I200">
        <f>IF('Datos Brutos'!I201&lt;0,0,'Datos Brutos'!I201/'Datos Brutos'!I$5)</f>
        <v>0</v>
      </c>
      <c r="J200">
        <f>IF('Datos Brutos'!J201&lt;0,0,'Datos Brutos'!J201/'Datos Brutos'!J$5)</f>
        <v>0</v>
      </c>
      <c r="K200">
        <f>IF('Datos Brutos'!K201&lt;0,0,'Datos Brutos'!K201/'Datos Brutos'!K$5)</f>
        <v>0</v>
      </c>
      <c r="L200">
        <f>IF('Datos Brutos'!L201&lt;0,0,'Datos Brutos'!L201/'Datos Brutos'!L$5)</f>
        <v>0</v>
      </c>
      <c r="M200">
        <f>IF('Datos Brutos'!M201&lt;0,0,'Datos Brutos'!M201/'Datos Brutos'!M$5)</f>
        <v>0</v>
      </c>
      <c r="N200">
        <f>IF('Datos Brutos'!N201&lt;0,0,'Datos Brutos'!N201/'Datos Brutos'!N$5)</f>
        <v>0</v>
      </c>
      <c r="O200">
        <f>IF('Datos Brutos'!O201&lt;0,0,'Datos Brutos'!O201/'Datos Brutos'!O$5)</f>
        <v>0</v>
      </c>
      <c r="P200">
        <f>IF('Datos Brutos'!P201&lt;0,0,'Datos Brutos'!P201/'Datos Brutos'!P$5)</f>
        <v>0</v>
      </c>
      <c r="Q200">
        <f>IF('Datos Brutos'!Q201&lt;0,0,'Datos Brutos'!Q201/'Datos Brutos'!Q$5)</f>
        <v>0</v>
      </c>
      <c r="R200">
        <f>IF('Datos Brutos'!R201&lt;0,0,'Datos Brutos'!R201/'Datos Brutos'!R$5)</f>
        <v>0</v>
      </c>
      <c r="S200">
        <f t="shared" si="3"/>
        <v>-0.15733333333333333</v>
      </c>
    </row>
    <row r="201" spans="1:19">
      <c r="A201">
        <f>YEAR(workdata!A201)</f>
        <v>2024</v>
      </c>
      <c r="B201">
        <v>6</v>
      </c>
      <c r="C201">
        <f>DAY('Datos Brutos'!C202)</f>
        <v>9</v>
      </c>
      <c r="D201" s="3">
        <v>8.1666666666666696</v>
      </c>
      <c r="E201">
        <f>'Datos Brutos'!E202</f>
        <v>-0.109</v>
      </c>
      <c r="F201">
        <f>'Datos Brutos'!F202</f>
        <v>0</v>
      </c>
      <c r="G201">
        <f>'Datos Brutos'!G202</f>
        <v>-5.8999999999999997E-2</v>
      </c>
      <c r="H201">
        <f>IF('Datos Brutos'!H202&lt;0,0,'Datos Brutos'!H202/'Datos Brutos'!H$5)</f>
        <v>0</v>
      </c>
      <c r="I201">
        <f>IF('Datos Brutos'!I202&lt;0,0,'Datos Brutos'!I202/'Datos Brutos'!I$5)</f>
        <v>0</v>
      </c>
      <c r="J201">
        <f>IF('Datos Brutos'!J202&lt;0,0,'Datos Brutos'!J202/'Datos Brutos'!J$5)</f>
        <v>0</v>
      </c>
      <c r="K201">
        <f>IF('Datos Brutos'!K202&lt;0,0,'Datos Brutos'!K202/'Datos Brutos'!K$5)</f>
        <v>0</v>
      </c>
      <c r="L201">
        <f>IF('Datos Brutos'!L202&lt;0,0,'Datos Brutos'!L202/'Datos Brutos'!L$5)</f>
        <v>0</v>
      </c>
      <c r="M201">
        <f>IF('Datos Brutos'!M202&lt;0,0,'Datos Brutos'!M202/'Datos Brutos'!M$5)</f>
        <v>0</v>
      </c>
      <c r="N201">
        <f>IF('Datos Brutos'!N202&lt;0,0,'Datos Brutos'!N202/'Datos Brutos'!N$5)</f>
        <v>0</v>
      </c>
      <c r="O201">
        <f>IF('Datos Brutos'!O202&lt;0,0,'Datos Brutos'!O202/'Datos Brutos'!O$5)</f>
        <v>0</v>
      </c>
      <c r="P201">
        <f>IF('Datos Brutos'!P202&lt;0,0,'Datos Brutos'!P202/'Datos Brutos'!P$5)</f>
        <v>0</v>
      </c>
      <c r="Q201">
        <f>IF('Datos Brutos'!Q202&lt;0,0,'Datos Brutos'!Q202/'Datos Brutos'!Q$5)</f>
        <v>0</v>
      </c>
      <c r="R201">
        <f>IF('Datos Brutos'!R202&lt;0,0,'Datos Brutos'!R202/'Datos Brutos'!R$5)</f>
        <v>0</v>
      </c>
      <c r="S201">
        <f t="shared" si="3"/>
        <v>-5.5999999999999994E-2</v>
      </c>
    </row>
    <row r="202" spans="1:19">
      <c r="A202">
        <f>YEAR(workdata!A202)</f>
        <v>2024</v>
      </c>
      <c r="B202">
        <v>6</v>
      </c>
      <c r="C202">
        <f>DAY('Datos Brutos'!C203)</f>
        <v>9</v>
      </c>
      <c r="D202" s="3">
        <v>8.2083333333333304</v>
      </c>
      <c r="E202">
        <f>'Datos Brutos'!E203</f>
        <v>-0.29799999999999999</v>
      </c>
      <c r="F202">
        <f>'Datos Brutos'!F203</f>
        <v>0</v>
      </c>
      <c r="G202">
        <f>'Datos Brutos'!G203</f>
        <v>-0.36399999999999999</v>
      </c>
      <c r="H202">
        <f>IF('Datos Brutos'!H203&lt;0,0,'Datos Brutos'!H203/'Datos Brutos'!H$5)</f>
        <v>0</v>
      </c>
      <c r="I202">
        <f>IF('Datos Brutos'!I203&lt;0,0,'Datos Brutos'!I203/'Datos Brutos'!I$5)</f>
        <v>0</v>
      </c>
      <c r="J202">
        <f>IF('Datos Brutos'!J203&lt;0,0,'Datos Brutos'!J203/'Datos Brutos'!J$5)</f>
        <v>0</v>
      </c>
      <c r="K202">
        <f>IF('Datos Brutos'!K203&lt;0,0,'Datos Brutos'!K203/'Datos Brutos'!K$5)</f>
        <v>0</v>
      </c>
      <c r="L202">
        <f>IF('Datos Brutos'!L203&lt;0,0,'Datos Brutos'!L203/'Datos Brutos'!L$5)</f>
        <v>0</v>
      </c>
      <c r="M202">
        <f>IF('Datos Brutos'!M203&lt;0,0,'Datos Brutos'!M203/'Datos Brutos'!M$5)</f>
        <v>0</v>
      </c>
      <c r="N202">
        <f>IF('Datos Brutos'!N203&lt;0,0,'Datos Brutos'!N203/'Datos Brutos'!N$5)</f>
        <v>0</v>
      </c>
      <c r="O202">
        <f>IF('Datos Brutos'!O203&lt;0,0,'Datos Brutos'!O203/'Datos Brutos'!O$5)</f>
        <v>0</v>
      </c>
      <c r="P202">
        <f>IF('Datos Brutos'!P203&lt;0,0,'Datos Brutos'!P203/'Datos Brutos'!P$5)</f>
        <v>0</v>
      </c>
      <c r="Q202">
        <f>IF('Datos Brutos'!Q203&lt;0,0,'Datos Brutos'!Q203/'Datos Brutos'!Q$5)</f>
        <v>0</v>
      </c>
      <c r="R202">
        <f>IF('Datos Brutos'!R203&lt;0,0,'Datos Brutos'!R203/'Datos Brutos'!R$5)</f>
        <v>0</v>
      </c>
      <c r="S202">
        <f t="shared" si="3"/>
        <v>-0.22066666666666665</v>
      </c>
    </row>
    <row r="203" spans="1:19">
      <c r="A203">
        <f>YEAR(workdata!A203)</f>
        <v>2024</v>
      </c>
      <c r="B203">
        <v>6</v>
      </c>
      <c r="C203">
        <f>DAY('Datos Brutos'!C204)</f>
        <v>9</v>
      </c>
      <c r="D203" s="3">
        <v>8.25</v>
      </c>
      <c r="E203">
        <f>'Datos Brutos'!E204</f>
        <v>0.36099999999999999</v>
      </c>
      <c r="F203">
        <f>'Datos Brutos'!F204</f>
        <v>0</v>
      </c>
      <c r="G203">
        <f>'Datos Brutos'!G204</f>
        <v>0.315</v>
      </c>
      <c r="H203">
        <f>IF('Datos Brutos'!H204&lt;0,0,'Datos Brutos'!H204/'Datos Brutos'!H$5)</f>
        <v>0</v>
      </c>
      <c r="I203">
        <f>IF('Datos Brutos'!I204&lt;0,0,'Datos Brutos'!I204/'Datos Brutos'!I$5)</f>
        <v>0</v>
      </c>
      <c r="J203">
        <f>IF('Datos Brutos'!J204&lt;0,0,'Datos Brutos'!J204/'Datos Brutos'!J$5)</f>
        <v>0</v>
      </c>
      <c r="K203">
        <f>IF('Datos Brutos'!K204&lt;0,0,'Datos Brutos'!K204/'Datos Brutos'!K$5)</f>
        <v>0</v>
      </c>
      <c r="L203">
        <f>IF('Datos Brutos'!L204&lt;0,0,'Datos Brutos'!L204/'Datos Brutos'!L$5)</f>
        <v>0</v>
      </c>
      <c r="M203">
        <f>IF('Datos Brutos'!M204&lt;0,0,'Datos Brutos'!M204/'Datos Brutos'!M$5)</f>
        <v>0</v>
      </c>
      <c r="N203">
        <f>IF('Datos Brutos'!N204&lt;0,0,'Datos Brutos'!N204/'Datos Brutos'!N$5)</f>
        <v>0</v>
      </c>
      <c r="O203">
        <f>IF('Datos Brutos'!O204&lt;0,0,'Datos Brutos'!O204/'Datos Brutos'!O$5)</f>
        <v>0</v>
      </c>
      <c r="P203">
        <f>IF('Datos Brutos'!P204&lt;0,0,'Datos Brutos'!P204/'Datos Brutos'!P$5)</f>
        <v>0</v>
      </c>
      <c r="Q203">
        <f>IF('Datos Brutos'!Q204&lt;0,0,'Datos Brutos'!Q204/'Datos Brutos'!Q$5)</f>
        <v>0</v>
      </c>
      <c r="R203">
        <f>IF('Datos Brutos'!R204&lt;0,0,'Datos Brutos'!R204/'Datos Brutos'!R$5)</f>
        <v>0</v>
      </c>
      <c r="S203">
        <f t="shared" si="3"/>
        <v>0.2253333333333333</v>
      </c>
    </row>
    <row r="204" spans="1:19">
      <c r="A204">
        <f>YEAR(workdata!A204)</f>
        <v>2024</v>
      </c>
      <c r="B204">
        <v>6</v>
      </c>
      <c r="C204">
        <f>DAY('Datos Brutos'!C205)</f>
        <v>9</v>
      </c>
      <c r="D204" s="3">
        <v>8.2916666666666696</v>
      </c>
      <c r="E204">
        <f>'Datos Brutos'!E205</f>
        <v>47.258000000000003</v>
      </c>
      <c r="F204">
        <f>'Datos Brutos'!F205</f>
        <v>0</v>
      </c>
      <c r="G204">
        <f>'Datos Brutos'!G205</f>
        <v>41.639000000000003</v>
      </c>
      <c r="H204">
        <f>IF('Datos Brutos'!H205&lt;0,0,'Datos Brutos'!H205/'Datos Brutos'!H$5)</f>
        <v>4.485944257568477E-2</v>
      </c>
      <c r="I204">
        <f>IF('Datos Brutos'!I205&lt;0,0,'Datos Brutos'!I205/'Datos Brutos'!I$5)</f>
        <v>4.1369763420576904E-2</v>
      </c>
      <c r="J204">
        <f>IF('Datos Brutos'!J205&lt;0,0,'Datos Brutos'!J205/'Datos Brutos'!J$5)</f>
        <v>3.9398148148148147E-2</v>
      </c>
      <c r="K204">
        <f>IF('Datos Brutos'!K205&lt;0,0,'Datos Brutos'!K205/'Datos Brutos'!K$5)</f>
        <v>0</v>
      </c>
      <c r="L204">
        <f>IF('Datos Brutos'!L205&lt;0,0,'Datos Brutos'!L205/'Datos Brutos'!L$5)</f>
        <v>0</v>
      </c>
      <c r="M204">
        <f>IF('Datos Brutos'!M205&lt;0,0,'Datos Brutos'!M205/'Datos Brutos'!M$5)</f>
        <v>0</v>
      </c>
      <c r="N204">
        <f>IF('Datos Brutos'!N205&lt;0,0,'Datos Brutos'!N205/'Datos Brutos'!N$5)</f>
        <v>0</v>
      </c>
      <c r="O204">
        <f>IF('Datos Brutos'!O205&lt;0,0,'Datos Brutos'!O205/'Datos Brutos'!O$5)</f>
        <v>3.4262974531475254E-2</v>
      </c>
      <c r="P204">
        <f>IF('Datos Brutos'!P205&lt;0,0,'Datos Brutos'!P205/'Datos Brutos'!P$5)</f>
        <v>0</v>
      </c>
      <c r="Q204">
        <f>IF('Datos Brutos'!Q205&lt;0,0,'Datos Brutos'!Q205/'Datos Brutos'!Q$5)</f>
        <v>3.9506287567225559E-2</v>
      </c>
      <c r="R204">
        <f>IF('Datos Brutos'!R205&lt;0,0,'Datos Brutos'!R205/'Datos Brutos'!R$5)</f>
        <v>3.7623456790123452E-2</v>
      </c>
      <c r="S204">
        <f t="shared" si="3"/>
        <v>29.632333333333335</v>
      </c>
    </row>
    <row r="205" spans="1:19">
      <c r="A205">
        <f>YEAR(workdata!A205)</f>
        <v>2024</v>
      </c>
      <c r="B205">
        <v>6</v>
      </c>
      <c r="C205">
        <f>DAY('Datos Brutos'!C206)</f>
        <v>9</v>
      </c>
      <c r="D205" s="3">
        <v>8.3333333333333304</v>
      </c>
      <c r="E205">
        <f>'Datos Brutos'!E206</f>
        <v>162.261</v>
      </c>
      <c r="F205">
        <f>'Datos Brutos'!F206</f>
        <v>0</v>
      </c>
      <c r="G205">
        <f>'Datos Brutos'!G206</f>
        <v>152.959</v>
      </c>
      <c r="H205">
        <f>IF('Datos Brutos'!H206&lt;0,0,'Datos Brutos'!H206/'Datos Brutos'!H$5)</f>
        <v>0.15084814992791928</v>
      </c>
      <c r="I205">
        <f>IF('Datos Brutos'!I206&lt;0,0,'Datos Brutos'!I206/'Datos Brutos'!I$5)</f>
        <v>0.15166882810657864</v>
      </c>
      <c r="J205">
        <f>IF('Datos Brutos'!J206&lt;0,0,'Datos Brutos'!J206/'Datos Brutos'!J$5)</f>
        <v>0.15130941358024691</v>
      </c>
      <c r="K205">
        <f>IF('Datos Brutos'!K206&lt;0,0,'Datos Brutos'!K206/'Datos Brutos'!K$5)</f>
        <v>0</v>
      </c>
      <c r="L205">
        <f>IF('Datos Brutos'!L206&lt;0,0,'Datos Brutos'!L206/'Datos Brutos'!L$5)</f>
        <v>0</v>
      </c>
      <c r="M205">
        <f>IF('Datos Brutos'!M206&lt;0,0,'Datos Brutos'!M206/'Datos Brutos'!M$5)</f>
        <v>0</v>
      </c>
      <c r="N205">
        <f>IF('Datos Brutos'!N206&lt;0,0,'Datos Brutos'!N206/'Datos Brutos'!N$5)</f>
        <v>0</v>
      </c>
      <c r="O205">
        <f>IF('Datos Brutos'!O206&lt;0,0,'Datos Brutos'!O206/'Datos Brutos'!O$5)</f>
        <v>0.15025388435047254</v>
      </c>
      <c r="P205">
        <f>IF('Datos Brutos'!P206&lt;0,0,'Datos Brutos'!P206/'Datos Brutos'!P$5)</f>
        <v>5.6001350308641971E-2</v>
      </c>
      <c r="Q205">
        <f>IF('Datos Brutos'!Q206&lt;0,0,'Datos Brutos'!Q206/'Datos Brutos'!Q$5)</f>
        <v>0.15039742170199302</v>
      </c>
      <c r="R205">
        <f>IF('Datos Brutos'!R206&lt;0,0,'Datos Brutos'!R206/'Datos Brutos'!R$5)</f>
        <v>0.14958217592592593</v>
      </c>
      <c r="S205">
        <f t="shared" si="3"/>
        <v>105.07333333333334</v>
      </c>
    </row>
    <row r="206" spans="1:19">
      <c r="A206">
        <f>YEAR(workdata!A206)</f>
        <v>2024</v>
      </c>
      <c r="B206">
        <v>6</v>
      </c>
      <c r="C206">
        <f>DAY('Datos Brutos'!C207)</f>
        <v>9</v>
      </c>
      <c r="D206" s="3">
        <v>8.375</v>
      </c>
      <c r="E206">
        <f>'Datos Brutos'!E207</f>
        <v>74.917000000000002</v>
      </c>
      <c r="F206">
        <f>'Datos Brutos'!F207</f>
        <v>0</v>
      </c>
      <c r="G206">
        <f>'Datos Brutos'!G207</f>
        <v>73.058999999999997</v>
      </c>
      <c r="H206">
        <f>IF('Datos Brutos'!H207&lt;0,0,'Datos Brutos'!H207/'Datos Brutos'!H$5)</f>
        <v>7.4614768540765666E-2</v>
      </c>
      <c r="I206">
        <f>IF('Datos Brutos'!I207&lt;0,0,'Datos Brutos'!I207/'Datos Brutos'!I$5)</f>
        <v>7.6917786685530148E-2</v>
      </c>
      <c r="J206">
        <f>IF('Datos Brutos'!J207&lt;0,0,'Datos Brutos'!J207/'Datos Brutos'!J$5)</f>
        <v>8.6136766975308643E-2</v>
      </c>
      <c r="K206">
        <f>IF('Datos Brutos'!K207&lt;0,0,'Datos Brutos'!K207/'Datos Brutos'!K$5)</f>
        <v>0</v>
      </c>
      <c r="L206">
        <f>IF('Datos Brutos'!L207&lt;0,0,'Datos Brutos'!L207/'Datos Brutos'!L$5)</f>
        <v>0</v>
      </c>
      <c r="M206">
        <f>IF('Datos Brutos'!M207&lt;0,0,'Datos Brutos'!M207/'Datos Brutos'!M$5)</f>
        <v>0</v>
      </c>
      <c r="N206">
        <f>IF('Datos Brutos'!N207&lt;0,0,'Datos Brutos'!N207/'Datos Brutos'!N$5)</f>
        <v>0</v>
      </c>
      <c r="O206">
        <f>IF('Datos Brutos'!O207&lt;0,0,'Datos Brutos'!O207/'Datos Brutos'!O$5)</f>
        <v>9.4201906134871075E-2</v>
      </c>
      <c r="P206">
        <f>IF('Datos Brutos'!P207&lt;0,0,'Datos Brutos'!P207/'Datos Brutos'!P$5)</f>
        <v>9.3542631172839508E-2</v>
      </c>
      <c r="Q206">
        <f>IF('Datos Brutos'!Q207&lt;0,0,'Datos Brutos'!Q207/'Datos Brutos'!Q$5)</f>
        <v>7.6010953812084781E-2</v>
      </c>
      <c r="R206">
        <f>IF('Datos Brutos'!R207&lt;0,0,'Datos Brutos'!R207/'Datos Brutos'!R$5)</f>
        <v>7.8324652777777781E-2</v>
      </c>
      <c r="S206">
        <f t="shared" si="3"/>
        <v>49.325333333333333</v>
      </c>
    </row>
    <row r="207" spans="1:19">
      <c r="A207">
        <f>YEAR(workdata!A207)</f>
        <v>2024</v>
      </c>
      <c r="B207">
        <v>6</v>
      </c>
      <c r="C207">
        <f>DAY('Datos Brutos'!C208)</f>
        <v>9</v>
      </c>
      <c r="D207" s="3">
        <v>8.4166666666666696</v>
      </c>
      <c r="E207">
        <f>'Datos Brutos'!E208</f>
        <v>205.4</v>
      </c>
      <c r="F207">
        <f>'Datos Brutos'!F208</f>
        <v>0</v>
      </c>
      <c r="G207">
        <f>'Datos Brutos'!G208</f>
        <v>180.72200000000001</v>
      </c>
      <c r="H207">
        <f>IF('Datos Brutos'!H208&lt;0,0,'Datos Brutos'!H208/'Datos Brutos'!H$5)</f>
        <v>0.20499679641198143</v>
      </c>
      <c r="I207">
        <f>IF('Datos Brutos'!I208&lt;0,0,'Datos Brutos'!I208/'Datos Brutos'!I$5)</f>
        <v>0.19921186041028058</v>
      </c>
      <c r="J207">
        <f>IF('Datos Brutos'!J208&lt;0,0,'Datos Brutos'!J208/'Datos Brutos'!J$5)</f>
        <v>0.21624286265432097</v>
      </c>
      <c r="K207">
        <f>IF('Datos Brutos'!K208&lt;0,0,'Datos Brutos'!K208/'Datos Brutos'!K$5)</f>
        <v>0</v>
      </c>
      <c r="L207">
        <f>IF('Datos Brutos'!L208&lt;0,0,'Datos Brutos'!L208/'Datos Brutos'!L$5)</f>
        <v>0</v>
      </c>
      <c r="M207">
        <f>IF('Datos Brutos'!M208&lt;0,0,'Datos Brutos'!M208/'Datos Brutos'!M$5)</f>
        <v>0</v>
      </c>
      <c r="N207">
        <f>IF('Datos Brutos'!N208&lt;0,0,'Datos Brutos'!N208/'Datos Brutos'!N$5)</f>
        <v>0</v>
      </c>
      <c r="O207">
        <f>IF('Datos Brutos'!O208&lt;0,0,'Datos Brutos'!O208/'Datos Brutos'!O$5)</f>
        <v>0.20484782956911743</v>
      </c>
      <c r="P207">
        <f>IF('Datos Brutos'!P208&lt;0,0,'Datos Brutos'!P208/'Datos Brutos'!P$5)</f>
        <v>0.20522472993827159</v>
      </c>
      <c r="Q207">
        <f>IF('Datos Brutos'!Q208&lt;0,0,'Datos Brutos'!Q208/'Datos Brutos'!Q$5)</f>
        <v>0.18923659443214172</v>
      </c>
      <c r="R207">
        <f>IF('Datos Brutos'!R208&lt;0,0,'Datos Brutos'!R208/'Datos Brutos'!R$5)</f>
        <v>0.18426195987654323</v>
      </c>
      <c r="S207">
        <f t="shared" si="3"/>
        <v>128.70733333333334</v>
      </c>
    </row>
    <row r="208" spans="1:19">
      <c r="A208">
        <f>YEAR(workdata!A208)</f>
        <v>2024</v>
      </c>
      <c r="B208">
        <v>6</v>
      </c>
      <c r="C208">
        <f>DAY('Datos Brutos'!C209)</f>
        <v>9</v>
      </c>
      <c r="D208" s="3">
        <v>8.4583333333333304</v>
      </c>
      <c r="E208">
        <f>'Datos Brutos'!E209</f>
        <v>191.297</v>
      </c>
      <c r="F208">
        <f>'Datos Brutos'!F209</f>
        <v>0</v>
      </c>
      <c r="G208">
        <f>'Datos Brutos'!G209</f>
        <v>188.24</v>
      </c>
      <c r="H208">
        <f>IF('Datos Brutos'!H209&lt;0,0,'Datos Brutos'!H209/'Datos Brutos'!H$5)</f>
        <v>0.1880676357520423</v>
      </c>
      <c r="I208">
        <f>IF('Datos Brutos'!I209&lt;0,0,'Datos Brutos'!I209/'Datos Brutos'!I$5)</f>
        <v>0.18890473944824335</v>
      </c>
      <c r="J208">
        <f>IF('Datos Brutos'!J209&lt;0,0,'Datos Brutos'!J209/'Datos Brutos'!J$5)</f>
        <v>0.20401003086419753</v>
      </c>
      <c r="K208">
        <f>IF('Datos Brutos'!K209&lt;0,0,'Datos Brutos'!K209/'Datos Brutos'!K$5)</f>
        <v>0</v>
      </c>
      <c r="L208">
        <f>IF('Datos Brutos'!L209&lt;0,0,'Datos Brutos'!L209/'Datos Brutos'!L$5)</f>
        <v>0</v>
      </c>
      <c r="M208">
        <f>IF('Datos Brutos'!M209&lt;0,0,'Datos Brutos'!M209/'Datos Brutos'!M$5)</f>
        <v>0</v>
      </c>
      <c r="N208">
        <f>IF('Datos Brutos'!N209&lt;0,0,'Datos Brutos'!N209/'Datos Brutos'!N$5)</f>
        <v>0</v>
      </c>
      <c r="O208">
        <f>IF('Datos Brutos'!O209&lt;0,0,'Datos Brutos'!O209/'Datos Brutos'!O$5)</f>
        <v>0.20740189011693097</v>
      </c>
      <c r="P208">
        <f>IF('Datos Brutos'!P209&lt;0,0,'Datos Brutos'!P209/'Datos Brutos'!P$5)</f>
        <v>0.20715084876543208</v>
      </c>
      <c r="Q208">
        <f>IF('Datos Brutos'!Q209&lt;0,0,'Datos Brutos'!Q209/'Datos Brutos'!Q$5)</f>
        <v>0.19188706105662764</v>
      </c>
      <c r="R208">
        <f>IF('Datos Brutos'!R209&lt;0,0,'Datos Brutos'!R209/'Datos Brutos'!R$5)</f>
        <v>0.19218287037037035</v>
      </c>
      <c r="S208">
        <f t="shared" si="3"/>
        <v>126.51233333333334</v>
      </c>
    </row>
    <row r="209" spans="1:19">
      <c r="A209">
        <f>YEAR(workdata!A209)</f>
        <v>2024</v>
      </c>
      <c r="B209">
        <v>6</v>
      </c>
      <c r="C209">
        <f>DAY('Datos Brutos'!C210)</f>
        <v>9</v>
      </c>
      <c r="D209" s="3">
        <v>8.5</v>
      </c>
      <c r="E209">
        <f>'Datos Brutos'!E210</f>
        <v>230.33</v>
      </c>
      <c r="F209">
        <f>'Datos Brutos'!F210</f>
        <v>0</v>
      </c>
      <c r="G209">
        <f>'Datos Brutos'!G210</f>
        <v>253.792</v>
      </c>
      <c r="H209">
        <f>IF('Datos Brutos'!H210&lt;0,0,'Datos Brutos'!H210/'Datos Brutos'!H$5)</f>
        <v>0.22313290885792089</v>
      </c>
      <c r="I209">
        <f>IF('Datos Brutos'!I210&lt;0,0,'Datos Brutos'!I210/'Datos Brutos'!I$5)</f>
        <v>0.22687848777803979</v>
      </c>
      <c r="J209">
        <f>IF('Datos Brutos'!J210&lt;0,0,'Datos Brutos'!J210/'Datos Brutos'!J$5)</f>
        <v>0.24343055555555554</v>
      </c>
      <c r="K209">
        <f>IF('Datos Brutos'!K210&lt;0,0,'Datos Brutos'!K210/'Datos Brutos'!K$5)</f>
        <v>0</v>
      </c>
      <c r="L209">
        <f>IF('Datos Brutos'!L210&lt;0,0,'Datos Brutos'!L210/'Datos Brutos'!L$5)</f>
        <v>0</v>
      </c>
      <c r="M209">
        <f>IF('Datos Brutos'!M210&lt;0,0,'Datos Brutos'!M210/'Datos Brutos'!M$5)</f>
        <v>0</v>
      </c>
      <c r="N209">
        <f>IF('Datos Brutos'!N210&lt;0,0,'Datos Brutos'!N210/'Datos Brutos'!N$5)</f>
        <v>0</v>
      </c>
      <c r="O209">
        <f>IF('Datos Brutos'!O210&lt;0,0,'Datos Brutos'!O210/'Datos Brutos'!O$5)</f>
        <v>0.25735884190293129</v>
      </c>
      <c r="P209">
        <f>IF('Datos Brutos'!P210&lt;0,0,'Datos Brutos'!P210/'Datos Brutos'!P$5)</f>
        <v>0.26003240740740741</v>
      </c>
      <c r="Q209">
        <f>IF('Datos Brutos'!Q210&lt;0,0,'Datos Brutos'!Q210/'Datos Brutos'!Q$5)</f>
        <v>0.25532307813982913</v>
      </c>
      <c r="R209">
        <f>IF('Datos Brutos'!R210&lt;0,0,'Datos Brutos'!R210/'Datos Brutos'!R$5)</f>
        <v>0.25773360339506168</v>
      </c>
      <c r="S209">
        <f t="shared" si="3"/>
        <v>161.374</v>
      </c>
    </row>
    <row r="210" spans="1:19">
      <c r="A210">
        <f>YEAR(workdata!A210)</f>
        <v>2024</v>
      </c>
      <c r="B210">
        <v>6</v>
      </c>
      <c r="C210">
        <f>DAY('Datos Brutos'!C211)</f>
        <v>9</v>
      </c>
      <c r="D210" s="3">
        <v>8.5416666666666696</v>
      </c>
      <c r="E210">
        <f>'Datos Brutos'!E211</f>
        <v>523.57899999999995</v>
      </c>
      <c r="F210">
        <f>'Datos Brutos'!F211</f>
        <v>0</v>
      </c>
      <c r="G210">
        <f>'Datos Brutos'!G211</f>
        <v>591.33100000000002</v>
      </c>
      <c r="H210">
        <f>IF('Datos Brutos'!H211&lt;0,0,'Datos Brutos'!H211/'Datos Brutos'!H$5)</f>
        <v>0.47308165144962361</v>
      </c>
      <c r="I210">
        <f>IF('Datos Brutos'!I211&lt;0,0,'Datos Brutos'!I211/'Datos Brutos'!I$5)</f>
        <v>0.48362669967774902</v>
      </c>
      <c r="J210">
        <f>IF('Datos Brutos'!J211&lt;0,0,'Datos Brutos'!J211/'Datos Brutos'!J$5)</f>
        <v>0.49286477623456787</v>
      </c>
      <c r="K210">
        <f>IF('Datos Brutos'!K211&lt;0,0,'Datos Brutos'!K211/'Datos Brutos'!K$5)</f>
        <v>0</v>
      </c>
      <c r="L210">
        <f>IF('Datos Brutos'!L211&lt;0,0,'Datos Brutos'!L211/'Datos Brutos'!L$5)</f>
        <v>0</v>
      </c>
      <c r="M210">
        <f>IF('Datos Brutos'!M211&lt;0,0,'Datos Brutos'!M211/'Datos Brutos'!M$5)</f>
        <v>0</v>
      </c>
      <c r="N210">
        <f>IF('Datos Brutos'!N211&lt;0,0,'Datos Brutos'!N211/'Datos Brutos'!N$5)</f>
        <v>0</v>
      </c>
      <c r="O210">
        <f>IF('Datos Brutos'!O211&lt;0,0,'Datos Brutos'!O211/'Datos Brutos'!O$5)</f>
        <v>0.51415305141758771</v>
      </c>
      <c r="P210">
        <f>IF('Datos Brutos'!P211&lt;0,0,'Datos Brutos'!P211/'Datos Brutos'!P$5)</f>
        <v>0.52241068672839508</v>
      </c>
      <c r="Q210">
        <f>IF('Datos Brutos'!Q211&lt;0,0,'Datos Brutos'!Q211/'Datos Brutos'!Q$5)</f>
        <v>0.51540968048086044</v>
      </c>
      <c r="R210">
        <f>IF('Datos Brutos'!R211&lt;0,0,'Datos Brutos'!R211/'Datos Brutos'!R$5)</f>
        <v>0.52399942129629629</v>
      </c>
      <c r="S210">
        <f t="shared" si="3"/>
        <v>371.6366666666666</v>
      </c>
    </row>
    <row r="211" spans="1:19">
      <c r="A211">
        <f>YEAR(workdata!A211)</f>
        <v>2024</v>
      </c>
      <c r="B211">
        <v>6</v>
      </c>
      <c r="C211">
        <f>DAY('Datos Brutos'!C212)</f>
        <v>9</v>
      </c>
      <c r="D211" s="3">
        <v>8.5833333333333304</v>
      </c>
      <c r="E211">
        <f>'Datos Brutos'!E212</f>
        <v>496.58600000000001</v>
      </c>
      <c r="F211">
        <f>'Datos Brutos'!F212</f>
        <v>0</v>
      </c>
      <c r="G211">
        <f>'Datos Brutos'!G212</f>
        <v>356.39499999999998</v>
      </c>
      <c r="H211">
        <f>IF('Datos Brutos'!H212&lt;0,0,'Datos Brutos'!H212/'Datos Brutos'!H$5)</f>
        <v>0.47095727214480221</v>
      </c>
      <c r="I211">
        <f>IF('Datos Brutos'!I212&lt;0,0,'Datos Brutos'!I212/'Datos Brutos'!I$5)</f>
        <v>0.4454820011003694</v>
      </c>
      <c r="J211">
        <f>IF('Datos Brutos'!J212&lt;0,0,'Datos Brutos'!J212/'Datos Brutos'!J$5)</f>
        <v>0.40522395833333336</v>
      </c>
      <c r="K211">
        <f>IF('Datos Brutos'!K212&lt;0,0,'Datos Brutos'!K212/'Datos Brutos'!K$5)</f>
        <v>0</v>
      </c>
      <c r="L211">
        <f>IF('Datos Brutos'!L212&lt;0,0,'Datos Brutos'!L212/'Datos Brutos'!L$5)</f>
        <v>0</v>
      </c>
      <c r="M211">
        <f>IF('Datos Brutos'!M212&lt;0,0,'Datos Brutos'!M212/'Datos Brutos'!M$5)</f>
        <v>0</v>
      </c>
      <c r="N211">
        <f>IF('Datos Brutos'!N212&lt;0,0,'Datos Brutos'!N212/'Datos Brutos'!N$5)</f>
        <v>0</v>
      </c>
      <c r="O211">
        <f>IF('Datos Brutos'!O212&lt;0,0,'Datos Brutos'!O212/'Datos Brutos'!O$5)</f>
        <v>0.36833773826685889</v>
      </c>
      <c r="P211">
        <f>IF('Datos Brutos'!P212&lt;0,0,'Datos Brutos'!P212/'Datos Brutos'!P$5)</f>
        <v>0.36288753858024692</v>
      </c>
      <c r="Q211">
        <f>IF('Datos Brutos'!Q212&lt;0,0,'Datos Brutos'!Q212/'Datos Brutos'!Q$5)</f>
        <v>0.35065268111357162</v>
      </c>
      <c r="R211">
        <f>IF('Datos Brutos'!R212&lt;0,0,'Datos Brutos'!R212/'Datos Brutos'!R$5)</f>
        <v>0.34014891975308642</v>
      </c>
      <c r="S211">
        <f t="shared" si="3"/>
        <v>284.327</v>
      </c>
    </row>
    <row r="212" spans="1:19">
      <c r="A212">
        <f>YEAR(workdata!A212)</f>
        <v>2024</v>
      </c>
      <c r="B212">
        <v>6</v>
      </c>
      <c r="C212">
        <f>DAY('Datos Brutos'!C213)</f>
        <v>9</v>
      </c>
      <c r="D212" s="3">
        <v>8.625</v>
      </c>
      <c r="E212">
        <f>'Datos Brutos'!E213</f>
        <v>610.36</v>
      </c>
      <c r="F212">
        <f>'Datos Brutos'!F213</f>
        <v>0</v>
      </c>
      <c r="G212">
        <f>'Datos Brutos'!G213</f>
        <v>610.92899999999997</v>
      </c>
      <c r="H212">
        <f>IF('Datos Brutos'!H213&lt;0,0,'Datos Brutos'!H213/'Datos Brutos'!H$5)</f>
        <v>0.5449389316033959</v>
      </c>
      <c r="I212">
        <f>IF('Datos Brutos'!I213&lt;0,0,'Datos Brutos'!I213/'Datos Brutos'!I$5)</f>
        <v>0.53895602452251834</v>
      </c>
      <c r="J212">
        <f>IF('Datos Brutos'!J213&lt;0,0,'Datos Brutos'!J213/'Datos Brutos'!J$5)</f>
        <v>0.55844618055555562</v>
      </c>
      <c r="K212">
        <f>IF('Datos Brutos'!K213&lt;0,0,'Datos Brutos'!K213/'Datos Brutos'!K$5)</f>
        <v>0</v>
      </c>
      <c r="L212">
        <f>IF('Datos Brutos'!L213&lt;0,0,'Datos Brutos'!L213/'Datos Brutos'!L$5)</f>
        <v>0</v>
      </c>
      <c r="M212">
        <f>IF('Datos Brutos'!M213&lt;0,0,'Datos Brutos'!M213/'Datos Brutos'!M$5)</f>
        <v>0</v>
      </c>
      <c r="N212">
        <f>IF('Datos Brutos'!N213&lt;0,0,'Datos Brutos'!N213/'Datos Brutos'!N$5)</f>
        <v>0</v>
      </c>
      <c r="O212">
        <f>IF('Datos Brutos'!O213&lt;0,0,'Datos Brutos'!O213/'Datos Brutos'!O$5)</f>
        <v>0.55563230818516751</v>
      </c>
      <c r="P212">
        <f>IF('Datos Brutos'!P213&lt;0,0,'Datos Brutos'!P213/'Datos Brutos'!P$5)</f>
        <v>0.54652276234567898</v>
      </c>
      <c r="Q212">
        <f>IF('Datos Brutos'!Q213&lt;0,0,'Datos Brutos'!Q213/'Datos Brutos'!Q$5)</f>
        <v>0.55081164979436881</v>
      </c>
      <c r="R212">
        <f>IF('Datos Brutos'!R213&lt;0,0,'Datos Brutos'!R213/'Datos Brutos'!R$5)</f>
        <v>0.53696199845679005</v>
      </c>
      <c r="S212">
        <f t="shared" si="3"/>
        <v>407.09633333333335</v>
      </c>
    </row>
    <row r="213" spans="1:19">
      <c r="A213">
        <f>YEAR(workdata!A213)</f>
        <v>2024</v>
      </c>
      <c r="B213">
        <v>6</v>
      </c>
      <c r="C213">
        <f>DAY('Datos Brutos'!C214)</f>
        <v>9</v>
      </c>
      <c r="D213" s="3">
        <v>8.6666666666666696</v>
      </c>
      <c r="E213">
        <f>'Datos Brutos'!E214</f>
        <v>147.726</v>
      </c>
      <c r="F213">
        <f>'Datos Brutos'!F214</f>
        <v>0</v>
      </c>
      <c r="G213">
        <f>'Datos Brutos'!G214</f>
        <v>145.55000000000001</v>
      </c>
      <c r="H213">
        <f>IF('Datos Brutos'!H214&lt;0,0,'Datos Brutos'!H214/'Datos Brutos'!H$5)</f>
        <v>0.1443937209674836</v>
      </c>
      <c r="I213">
        <f>IF('Datos Brutos'!I214&lt;0,0,'Datos Brutos'!I214/'Datos Brutos'!I$5)</f>
        <v>0.14376797925017684</v>
      </c>
      <c r="J213">
        <f>IF('Datos Brutos'!J214&lt;0,0,'Datos Brutos'!J214/'Datos Brutos'!J$5)</f>
        <v>0.15455555555555556</v>
      </c>
      <c r="K213">
        <f>IF('Datos Brutos'!K214&lt;0,0,'Datos Brutos'!K214/'Datos Brutos'!K$5)</f>
        <v>0</v>
      </c>
      <c r="L213">
        <f>IF('Datos Brutos'!L214&lt;0,0,'Datos Brutos'!L214/'Datos Brutos'!L$5)</f>
        <v>0</v>
      </c>
      <c r="M213">
        <f>IF('Datos Brutos'!M214&lt;0,0,'Datos Brutos'!M214/'Datos Brutos'!M$5)</f>
        <v>0</v>
      </c>
      <c r="N213">
        <f>IF('Datos Brutos'!N214&lt;0,0,'Datos Brutos'!N214/'Datos Brutos'!N$5)</f>
        <v>0</v>
      </c>
      <c r="O213">
        <f>IF('Datos Brutos'!O214&lt;0,0,'Datos Brutos'!O214/'Datos Brutos'!O$5)</f>
        <v>0.15379324843825085</v>
      </c>
      <c r="P213">
        <f>IF('Datos Brutos'!P214&lt;0,0,'Datos Brutos'!P214/'Datos Brutos'!P$5)</f>
        <v>0.15502758487654322</v>
      </c>
      <c r="Q213">
        <f>IF('Datos Brutos'!Q214&lt;0,0,'Datos Brutos'!Q214/'Datos Brutos'!Q$5)</f>
        <v>0.15015817779183802</v>
      </c>
      <c r="R213">
        <f>IF('Datos Brutos'!R214&lt;0,0,'Datos Brutos'!R214/'Datos Brutos'!R$5)</f>
        <v>0.15083043981481481</v>
      </c>
      <c r="S213">
        <f t="shared" si="3"/>
        <v>97.75866666666667</v>
      </c>
    </row>
    <row r="214" spans="1:19">
      <c r="A214">
        <f>YEAR(workdata!A214)</f>
        <v>2024</v>
      </c>
      <c r="B214">
        <v>6</v>
      </c>
      <c r="C214">
        <f>DAY('Datos Brutos'!C215)</f>
        <v>9</v>
      </c>
      <c r="D214" s="3">
        <v>8.7083333333333304</v>
      </c>
      <c r="E214">
        <f>'Datos Brutos'!E215</f>
        <v>124.81699999999999</v>
      </c>
      <c r="F214">
        <f>'Datos Brutos'!F215</f>
        <v>0</v>
      </c>
      <c r="G214">
        <f>'Datos Brutos'!G215</f>
        <v>121.372</v>
      </c>
      <c r="H214">
        <f>IF('Datos Brutos'!H215&lt;0,0,'Datos Brutos'!H215/'Datos Brutos'!H$5)</f>
        <v>0.12314532276149288</v>
      </c>
      <c r="I214">
        <f>IF('Datos Brutos'!I215&lt;0,0,'Datos Brutos'!I215/'Datos Brutos'!I$5)</f>
        <v>0.11896722471115304</v>
      </c>
      <c r="J214">
        <f>IF('Datos Brutos'!J215&lt;0,0,'Datos Brutos'!J215/'Datos Brutos'!J$5)</f>
        <v>0.13786747685185186</v>
      </c>
      <c r="K214">
        <f>IF('Datos Brutos'!K215&lt;0,0,'Datos Brutos'!K215/'Datos Brutos'!K$5)</f>
        <v>0</v>
      </c>
      <c r="L214">
        <f>IF('Datos Brutos'!L215&lt;0,0,'Datos Brutos'!L215/'Datos Brutos'!L$5)</f>
        <v>0</v>
      </c>
      <c r="M214">
        <f>IF('Datos Brutos'!M215&lt;0,0,'Datos Brutos'!M215/'Datos Brutos'!M$5)</f>
        <v>0</v>
      </c>
      <c r="N214">
        <f>IF('Datos Brutos'!N215&lt;0,0,'Datos Brutos'!N215/'Datos Brutos'!N$5)</f>
        <v>0</v>
      </c>
      <c r="O214">
        <f>IF('Datos Brutos'!O215&lt;0,0,'Datos Brutos'!O215/'Datos Brutos'!O$5)</f>
        <v>0.13247457152010253</v>
      </c>
      <c r="P214">
        <f>IF('Datos Brutos'!P215&lt;0,0,'Datos Brutos'!P215/'Datos Brutos'!P$5)</f>
        <v>0.133602237654321</v>
      </c>
      <c r="Q214">
        <f>IF('Datos Brutos'!Q215&lt;0,0,'Datos Brutos'!Q215/'Datos Brutos'!Q$5)</f>
        <v>0.12563607244542865</v>
      </c>
      <c r="R214">
        <f>IF('Datos Brutos'!R215&lt;0,0,'Datos Brutos'!R215/'Datos Brutos'!R$5)</f>
        <v>0.12474209104938272</v>
      </c>
      <c r="S214">
        <f t="shared" si="3"/>
        <v>82.063000000000002</v>
      </c>
    </row>
    <row r="215" spans="1:19">
      <c r="A215">
        <f>YEAR(workdata!A215)</f>
        <v>2024</v>
      </c>
      <c r="B215">
        <v>6</v>
      </c>
      <c r="C215">
        <f>DAY('Datos Brutos'!C216)</f>
        <v>9</v>
      </c>
      <c r="D215" s="3">
        <v>8.75</v>
      </c>
      <c r="E215">
        <f>'Datos Brutos'!E216</f>
        <v>79.290000000000006</v>
      </c>
      <c r="F215">
        <f>'Datos Brutos'!F216</f>
        <v>0</v>
      </c>
      <c r="G215">
        <f>'Datos Brutos'!G216</f>
        <v>71.668000000000006</v>
      </c>
      <c r="H215">
        <f>IF('Datos Brutos'!H216&lt;0,0,'Datos Brutos'!H216/'Datos Brutos'!H$5)</f>
        <v>8.0004204709274385E-2</v>
      </c>
      <c r="I215">
        <f>IF('Datos Brutos'!I216&lt;0,0,'Datos Brutos'!I216/'Datos Brutos'!I$5)</f>
        <v>7.9718423327831481E-2</v>
      </c>
      <c r="J215">
        <f>IF('Datos Brutos'!J216&lt;0,0,'Datos Brutos'!J216/'Datos Brutos'!J$5)</f>
        <v>8.3904513888888893E-2</v>
      </c>
      <c r="K215">
        <f>IF('Datos Brutos'!K216&lt;0,0,'Datos Brutos'!K216/'Datos Brutos'!K$5)</f>
        <v>0</v>
      </c>
      <c r="L215">
        <f>IF('Datos Brutos'!L216&lt;0,0,'Datos Brutos'!L216/'Datos Brutos'!L$5)</f>
        <v>0</v>
      </c>
      <c r="M215">
        <f>IF('Datos Brutos'!M216&lt;0,0,'Datos Brutos'!M216/'Datos Brutos'!M$5)</f>
        <v>0</v>
      </c>
      <c r="N215">
        <f>IF('Datos Brutos'!N216&lt;0,0,'Datos Brutos'!N216/'Datos Brutos'!N$5)</f>
        <v>0</v>
      </c>
      <c r="O215">
        <f>IF('Datos Brutos'!O216&lt;0,0,'Datos Brutos'!O216/'Datos Brutos'!O$5)</f>
        <v>8.3275068076245393E-2</v>
      </c>
      <c r="P215">
        <f>IF('Datos Brutos'!P216&lt;0,0,'Datos Brutos'!P216/'Datos Brutos'!P$5)</f>
        <v>8.2230516975308643E-2</v>
      </c>
      <c r="Q215">
        <f>IF('Datos Brutos'!Q216&lt;0,0,'Datos Brutos'!Q216/'Datos Brutos'!Q$5)</f>
        <v>7.5364599810186644E-2</v>
      </c>
      <c r="R215">
        <f>IF('Datos Brutos'!R216&lt;0,0,'Datos Brutos'!R216/'Datos Brutos'!R$5)</f>
        <v>7.4914737654320995E-2</v>
      </c>
      <c r="S215">
        <f t="shared" si="3"/>
        <v>50.31933333333334</v>
      </c>
    </row>
    <row r="216" spans="1:19">
      <c r="A216">
        <f>YEAR(workdata!A216)</f>
        <v>2024</v>
      </c>
      <c r="B216">
        <v>6</v>
      </c>
      <c r="C216">
        <f>DAY('Datos Brutos'!C217)</f>
        <v>9</v>
      </c>
      <c r="D216" s="3">
        <v>8.7916666666666696</v>
      </c>
      <c r="E216">
        <f>'Datos Brutos'!E217</f>
        <v>136.98500000000001</v>
      </c>
      <c r="F216">
        <f>'Datos Brutos'!F217</f>
        <v>0</v>
      </c>
      <c r="G216">
        <f>'Datos Brutos'!G217</f>
        <v>147.12</v>
      </c>
      <c r="H216">
        <f>IF('Datos Brutos'!H217&lt;0,0,'Datos Brutos'!H217/'Datos Brutos'!H$5)</f>
        <v>0.1343740989908698</v>
      </c>
      <c r="I216">
        <f>IF('Datos Brutos'!I217&lt;0,0,'Datos Brutos'!I217/'Datos Brutos'!I$5)</f>
        <v>0.13346223374990177</v>
      </c>
      <c r="J216">
        <f>IF('Datos Brutos'!J217&lt;0,0,'Datos Brutos'!J217/'Datos Brutos'!J$5)</f>
        <v>0.14300270061728396</v>
      </c>
      <c r="K216">
        <f>IF('Datos Brutos'!K217&lt;0,0,'Datos Brutos'!K217/'Datos Brutos'!K$5)</f>
        <v>0</v>
      </c>
      <c r="L216">
        <f>IF('Datos Brutos'!L217&lt;0,0,'Datos Brutos'!L217/'Datos Brutos'!L$5)</f>
        <v>0</v>
      </c>
      <c r="M216">
        <f>IF('Datos Brutos'!M217&lt;0,0,'Datos Brutos'!M217/'Datos Brutos'!M$5)</f>
        <v>0</v>
      </c>
      <c r="N216">
        <f>IF('Datos Brutos'!N217&lt;0,0,'Datos Brutos'!N217/'Datos Brutos'!N$5)</f>
        <v>0</v>
      </c>
      <c r="O216">
        <f>IF('Datos Brutos'!O217&lt;0,0,'Datos Brutos'!O217/'Datos Brutos'!O$5)</f>
        <v>0.14481519301617812</v>
      </c>
      <c r="P216">
        <f>IF('Datos Brutos'!P217&lt;0,0,'Datos Brutos'!P217/'Datos Brutos'!P$5)</f>
        <v>0.14741049382716051</v>
      </c>
      <c r="Q216">
        <f>IF('Datos Brutos'!Q217&lt;0,0,'Datos Brutos'!Q217/'Datos Brutos'!Q$5)</f>
        <v>0.1476431509016134</v>
      </c>
      <c r="R216">
        <f>IF('Datos Brutos'!R217&lt;0,0,'Datos Brutos'!R217/'Datos Brutos'!R$5)</f>
        <v>0.14909297839506172</v>
      </c>
      <c r="S216">
        <f t="shared" si="3"/>
        <v>94.701666666666668</v>
      </c>
    </row>
    <row r="217" spans="1:19">
      <c r="A217">
        <f>YEAR(workdata!A217)</f>
        <v>2024</v>
      </c>
      <c r="B217">
        <v>6</v>
      </c>
      <c r="C217">
        <f>DAY('Datos Brutos'!C218)</f>
        <v>9</v>
      </c>
      <c r="D217" s="3">
        <v>8.8333333333333304</v>
      </c>
      <c r="E217">
        <f>'Datos Brutos'!E218</f>
        <v>100.05</v>
      </c>
      <c r="F217">
        <f>'Datos Brutos'!F218</f>
        <v>0</v>
      </c>
      <c r="G217">
        <f>'Datos Brutos'!G218</f>
        <v>100.09</v>
      </c>
      <c r="H217">
        <f>IF('Datos Brutos'!H218&lt;0,0,'Datos Brutos'!H218/'Datos Brutos'!H$5)</f>
        <v>9.3242431523306107E-2</v>
      </c>
      <c r="I217">
        <f>IF('Datos Brutos'!I218&lt;0,0,'Datos Brutos'!I218/'Datos Brutos'!I$5)</f>
        <v>9.2635384736304338E-2</v>
      </c>
      <c r="J217">
        <f>IF('Datos Brutos'!J218&lt;0,0,'Datos Brutos'!J218/'Datos Brutos'!J$5)</f>
        <v>9.565952932098766E-2</v>
      </c>
      <c r="K217">
        <f>IF('Datos Brutos'!K218&lt;0,0,'Datos Brutos'!K218/'Datos Brutos'!K$5)</f>
        <v>0</v>
      </c>
      <c r="L217">
        <f>IF('Datos Brutos'!L218&lt;0,0,'Datos Brutos'!L218/'Datos Brutos'!L$5)</f>
        <v>0</v>
      </c>
      <c r="M217">
        <f>IF('Datos Brutos'!M218&lt;0,0,'Datos Brutos'!M218/'Datos Brutos'!M$5)</f>
        <v>0</v>
      </c>
      <c r="N217">
        <f>IF('Datos Brutos'!N218&lt;0,0,'Datos Brutos'!N218/'Datos Brutos'!N$5)</f>
        <v>0</v>
      </c>
      <c r="O217">
        <f>IF('Datos Brutos'!O218&lt;0,0,'Datos Brutos'!O218/'Datos Brutos'!O$5)</f>
        <v>9.4539684446580174E-2</v>
      </c>
      <c r="P217">
        <f>IF('Datos Brutos'!P218&lt;0,0,'Datos Brutos'!P218/'Datos Brutos'!P$5)</f>
        <v>9.5898533950617273E-2</v>
      </c>
      <c r="Q217">
        <f>IF('Datos Brutos'!Q218&lt;0,0,'Datos Brutos'!Q218/'Datos Brutos'!Q$5)</f>
        <v>9.5148687124327738E-2</v>
      </c>
      <c r="R217">
        <f>IF('Datos Brutos'!R218&lt;0,0,'Datos Brutos'!R218/'Datos Brutos'!R$5)</f>
        <v>9.5118248456790122E-2</v>
      </c>
      <c r="S217">
        <f t="shared" si="3"/>
        <v>66.713333333333324</v>
      </c>
    </row>
    <row r="218" spans="1:19">
      <c r="A218">
        <f>YEAR(workdata!A218)</f>
        <v>2024</v>
      </c>
      <c r="B218">
        <v>6</v>
      </c>
      <c r="C218">
        <f>DAY('Datos Brutos'!C219)</f>
        <v>9</v>
      </c>
      <c r="D218" s="3">
        <v>8.875</v>
      </c>
      <c r="E218">
        <f>'Datos Brutos'!E219</f>
        <v>7.2229999999999999</v>
      </c>
      <c r="F218">
        <f>'Datos Brutos'!F219</f>
        <v>0</v>
      </c>
      <c r="G218">
        <f>'Datos Brutos'!G219</f>
        <v>6.7539999999999996</v>
      </c>
      <c r="H218">
        <f>IF('Datos Brutos'!H219&lt;0,0,'Datos Brutos'!H219/'Datos Brutos'!H$5)</f>
        <v>2.3600432484382513E-3</v>
      </c>
      <c r="I218">
        <f>IF('Datos Brutos'!I219&lt;0,0,'Datos Brutos'!I219/'Datos Brutos'!I$5)</f>
        <v>2.0948282637742672E-3</v>
      </c>
      <c r="J218">
        <f>IF('Datos Brutos'!J219&lt;0,0,'Datos Brutos'!J219/'Datos Brutos'!J$5)</f>
        <v>2.1381172839506171E-3</v>
      </c>
      <c r="K218">
        <f>IF('Datos Brutos'!K219&lt;0,0,'Datos Brutos'!K219/'Datos Brutos'!K$5)</f>
        <v>0</v>
      </c>
      <c r="L218">
        <f>IF('Datos Brutos'!L219&lt;0,0,'Datos Brutos'!L219/'Datos Brutos'!L$5)</f>
        <v>0</v>
      </c>
      <c r="M218">
        <f>IF('Datos Brutos'!M219&lt;0,0,'Datos Brutos'!M219/'Datos Brutos'!M$5)</f>
        <v>0</v>
      </c>
      <c r="N218">
        <f>IF('Datos Brutos'!N219&lt;0,0,'Datos Brutos'!N219/'Datos Brutos'!N$5)</f>
        <v>0</v>
      </c>
      <c r="O218">
        <f>IF('Datos Brutos'!O219&lt;0,0,'Datos Brutos'!O219/'Datos Brutos'!O$5)</f>
        <v>1.9401729937530035E-3</v>
      </c>
      <c r="P218">
        <f>IF('Datos Brutos'!P219&lt;0,0,'Datos Brutos'!P219/'Datos Brutos'!P$5)</f>
        <v>2.1070601851851853E-3</v>
      </c>
      <c r="Q218">
        <f>IF('Datos Brutos'!Q219&lt;0,0,'Datos Brutos'!Q219/'Datos Brutos'!Q$5)</f>
        <v>2.0745017399557103E-3</v>
      </c>
      <c r="R218">
        <f>IF('Datos Brutos'!R219&lt;0,0,'Datos Brutos'!R219/'Datos Brutos'!R$5)</f>
        <v>2.0046296296296296E-3</v>
      </c>
      <c r="S218">
        <f t="shared" si="3"/>
        <v>4.6589999999999998</v>
      </c>
    </row>
    <row r="219" spans="1:19">
      <c r="A219">
        <f>YEAR(workdata!A219)</f>
        <v>2024</v>
      </c>
      <c r="B219">
        <v>6</v>
      </c>
      <c r="C219">
        <f>DAY('Datos Brutos'!C220)</f>
        <v>9</v>
      </c>
      <c r="D219" s="3">
        <v>8.9166666666666696</v>
      </c>
      <c r="E219">
        <f>'Datos Brutos'!E220</f>
        <v>-6.7000000000000004E-2</v>
      </c>
      <c r="F219">
        <f>'Datos Brutos'!F220</f>
        <v>0</v>
      </c>
      <c r="G219">
        <f>'Datos Brutos'!G220</f>
        <v>-4.3999999999999997E-2</v>
      </c>
      <c r="H219">
        <f>IF('Datos Brutos'!H220&lt;0,0,'Datos Brutos'!H220/'Datos Brutos'!H$5)</f>
        <v>0</v>
      </c>
      <c r="I219">
        <f>IF('Datos Brutos'!I220&lt;0,0,'Datos Brutos'!I220/'Datos Brutos'!I$5)</f>
        <v>0</v>
      </c>
      <c r="J219">
        <f>IF('Datos Brutos'!J220&lt;0,0,'Datos Brutos'!J220/'Datos Brutos'!J$5)</f>
        <v>0</v>
      </c>
      <c r="K219">
        <f>IF('Datos Brutos'!K220&lt;0,0,'Datos Brutos'!K220/'Datos Brutos'!K$5)</f>
        <v>0</v>
      </c>
      <c r="L219">
        <f>IF('Datos Brutos'!L220&lt;0,0,'Datos Brutos'!L220/'Datos Brutos'!L$5)</f>
        <v>0</v>
      </c>
      <c r="M219">
        <f>IF('Datos Brutos'!M220&lt;0,0,'Datos Brutos'!M220/'Datos Brutos'!M$5)</f>
        <v>0</v>
      </c>
      <c r="N219">
        <f>IF('Datos Brutos'!N220&lt;0,0,'Datos Brutos'!N220/'Datos Brutos'!N$5)</f>
        <v>0</v>
      </c>
      <c r="O219">
        <f>IF('Datos Brutos'!O220&lt;0,0,'Datos Brutos'!O220/'Datos Brutos'!O$5)</f>
        <v>0</v>
      </c>
      <c r="P219">
        <f>IF('Datos Brutos'!P220&lt;0,0,'Datos Brutos'!P220/'Datos Brutos'!P$5)</f>
        <v>0</v>
      </c>
      <c r="Q219">
        <f>IF('Datos Brutos'!Q220&lt;0,0,'Datos Brutos'!Q220/'Datos Brutos'!Q$5)</f>
        <v>0</v>
      </c>
      <c r="R219">
        <f>IF('Datos Brutos'!R220&lt;0,0,'Datos Brutos'!R220/'Datos Brutos'!R$5)</f>
        <v>0</v>
      </c>
      <c r="S219">
        <f t="shared" si="3"/>
        <v>-3.6999999999999998E-2</v>
      </c>
    </row>
    <row r="220" spans="1:19">
      <c r="A220">
        <f>YEAR(workdata!A220)</f>
        <v>2024</v>
      </c>
      <c r="B220">
        <v>6</v>
      </c>
      <c r="C220">
        <f>DAY('Datos Brutos'!C221)</f>
        <v>9</v>
      </c>
      <c r="D220" s="3">
        <v>8.9583333333333304</v>
      </c>
      <c r="E220">
        <f>'Datos Brutos'!E221</f>
        <v>-0.108</v>
      </c>
      <c r="F220">
        <f>'Datos Brutos'!F221</f>
        <v>0</v>
      </c>
      <c r="G220">
        <f>'Datos Brutos'!G221</f>
        <v>-0.13700000000000001</v>
      </c>
      <c r="H220">
        <f>IF('Datos Brutos'!H221&lt;0,0,'Datos Brutos'!H221/'Datos Brutos'!H$5)</f>
        <v>0</v>
      </c>
      <c r="I220">
        <f>IF('Datos Brutos'!I221&lt;0,0,'Datos Brutos'!I221/'Datos Brutos'!I$5)</f>
        <v>0</v>
      </c>
      <c r="J220">
        <f>IF('Datos Brutos'!J221&lt;0,0,'Datos Brutos'!J221/'Datos Brutos'!J$5)</f>
        <v>0</v>
      </c>
      <c r="K220">
        <f>IF('Datos Brutos'!K221&lt;0,0,'Datos Brutos'!K221/'Datos Brutos'!K$5)</f>
        <v>0</v>
      </c>
      <c r="L220">
        <f>IF('Datos Brutos'!L221&lt;0,0,'Datos Brutos'!L221/'Datos Brutos'!L$5)</f>
        <v>0</v>
      </c>
      <c r="M220">
        <f>IF('Datos Brutos'!M221&lt;0,0,'Datos Brutos'!M221/'Datos Brutos'!M$5)</f>
        <v>0</v>
      </c>
      <c r="N220">
        <f>IF('Datos Brutos'!N221&lt;0,0,'Datos Brutos'!N221/'Datos Brutos'!N$5)</f>
        <v>0</v>
      </c>
      <c r="O220">
        <f>IF('Datos Brutos'!O221&lt;0,0,'Datos Brutos'!O221/'Datos Brutos'!O$5)</f>
        <v>0</v>
      </c>
      <c r="P220">
        <f>IF('Datos Brutos'!P221&lt;0,0,'Datos Brutos'!P221/'Datos Brutos'!P$5)</f>
        <v>0</v>
      </c>
      <c r="Q220">
        <f>IF('Datos Brutos'!Q221&lt;0,0,'Datos Brutos'!Q221/'Datos Brutos'!Q$5)</f>
        <v>0</v>
      </c>
      <c r="R220">
        <f>IF('Datos Brutos'!R221&lt;0,0,'Datos Brutos'!R221/'Datos Brutos'!R$5)</f>
        <v>0</v>
      </c>
      <c r="S220">
        <f t="shared" si="3"/>
        <v>-8.1666666666666665E-2</v>
      </c>
    </row>
    <row r="221" spans="1:19">
      <c r="A221">
        <f>YEAR(workdata!A221)</f>
        <v>2024</v>
      </c>
      <c r="B221">
        <v>6</v>
      </c>
      <c r="C221">
        <f>DAY('Datos Brutos'!C222)</f>
        <v>10</v>
      </c>
      <c r="D221" s="3">
        <v>9</v>
      </c>
      <c r="E221">
        <f>'Datos Brutos'!E222</f>
        <v>-0.19800000000000001</v>
      </c>
      <c r="F221">
        <f>'Datos Brutos'!F222</f>
        <v>0</v>
      </c>
      <c r="G221">
        <f>'Datos Brutos'!G222</f>
        <v>-0.24399999999999999</v>
      </c>
      <c r="H221">
        <f>IF('Datos Brutos'!H222&lt;0,0,'Datos Brutos'!H222/'Datos Brutos'!H$5)</f>
        <v>0</v>
      </c>
      <c r="I221">
        <f>IF('Datos Brutos'!I222&lt;0,0,'Datos Brutos'!I222/'Datos Brutos'!I$5)</f>
        <v>0</v>
      </c>
      <c r="J221">
        <f>IF('Datos Brutos'!J222&lt;0,0,'Datos Brutos'!J222/'Datos Brutos'!J$5)</f>
        <v>0</v>
      </c>
      <c r="K221">
        <f>IF('Datos Brutos'!K222&lt;0,0,'Datos Brutos'!K222/'Datos Brutos'!K$5)</f>
        <v>0</v>
      </c>
      <c r="L221">
        <f>IF('Datos Brutos'!L222&lt;0,0,'Datos Brutos'!L222/'Datos Brutos'!L$5)</f>
        <v>0</v>
      </c>
      <c r="M221">
        <f>IF('Datos Brutos'!M222&lt;0,0,'Datos Brutos'!M222/'Datos Brutos'!M$5)</f>
        <v>0</v>
      </c>
      <c r="N221">
        <f>IF('Datos Brutos'!N222&lt;0,0,'Datos Brutos'!N222/'Datos Brutos'!N$5)</f>
        <v>0</v>
      </c>
      <c r="O221">
        <f>IF('Datos Brutos'!O222&lt;0,0,'Datos Brutos'!O222/'Datos Brutos'!O$5)</f>
        <v>0</v>
      </c>
      <c r="P221">
        <f>IF('Datos Brutos'!P222&lt;0,0,'Datos Brutos'!P222/'Datos Brutos'!P$5)</f>
        <v>0</v>
      </c>
      <c r="Q221">
        <f>IF('Datos Brutos'!Q222&lt;0,0,'Datos Brutos'!Q222/'Datos Brutos'!Q$5)</f>
        <v>0</v>
      </c>
      <c r="R221">
        <f>IF('Datos Brutos'!R222&lt;0,0,'Datos Brutos'!R222/'Datos Brutos'!R$5)</f>
        <v>0</v>
      </c>
      <c r="S221">
        <f t="shared" si="3"/>
        <v>-0.14733333333333334</v>
      </c>
    </row>
    <row r="222" spans="1:19">
      <c r="A222">
        <f>YEAR(workdata!A222)</f>
        <v>2024</v>
      </c>
      <c r="B222">
        <v>6</v>
      </c>
      <c r="C222">
        <f>DAY('Datos Brutos'!C223)</f>
        <v>10</v>
      </c>
      <c r="D222" s="3">
        <v>9.0416666666666696</v>
      </c>
      <c r="E222">
        <f>'Datos Brutos'!E223</f>
        <v>-0.28399999999999997</v>
      </c>
      <c r="F222">
        <f>'Datos Brutos'!F223</f>
        <v>0</v>
      </c>
      <c r="G222">
        <f>'Datos Brutos'!G223</f>
        <v>-0.26400000000000001</v>
      </c>
      <c r="H222">
        <f>IF('Datos Brutos'!H223&lt;0,0,'Datos Brutos'!H223/'Datos Brutos'!H$5)</f>
        <v>0</v>
      </c>
      <c r="I222">
        <f>IF('Datos Brutos'!I223&lt;0,0,'Datos Brutos'!I223/'Datos Brutos'!I$5)</f>
        <v>0</v>
      </c>
      <c r="J222">
        <f>IF('Datos Brutos'!J223&lt;0,0,'Datos Brutos'!J223/'Datos Brutos'!J$5)</f>
        <v>0</v>
      </c>
      <c r="K222">
        <f>IF('Datos Brutos'!K223&lt;0,0,'Datos Brutos'!K223/'Datos Brutos'!K$5)</f>
        <v>0</v>
      </c>
      <c r="L222">
        <f>IF('Datos Brutos'!L223&lt;0,0,'Datos Brutos'!L223/'Datos Brutos'!L$5)</f>
        <v>0</v>
      </c>
      <c r="M222">
        <f>IF('Datos Brutos'!M223&lt;0,0,'Datos Brutos'!M223/'Datos Brutos'!M$5)</f>
        <v>0</v>
      </c>
      <c r="N222">
        <f>IF('Datos Brutos'!N223&lt;0,0,'Datos Brutos'!N223/'Datos Brutos'!N$5)</f>
        <v>0</v>
      </c>
      <c r="O222">
        <f>IF('Datos Brutos'!O223&lt;0,0,'Datos Brutos'!O223/'Datos Brutos'!O$5)</f>
        <v>0</v>
      </c>
      <c r="P222">
        <f>IF('Datos Brutos'!P223&lt;0,0,'Datos Brutos'!P223/'Datos Brutos'!P$5)</f>
        <v>0</v>
      </c>
      <c r="Q222">
        <f>IF('Datos Brutos'!Q223&lt;0,0,'Datos Brutos'!Q223/'Datos Brutos'!Q$5)</f>
        <v>0</v>
      </c>
      <c r="R222">
        <f>IF('Datos Brutos'!R223&lt;0,0,'Datos Brutos'!R223/'Datos Brutos'!R$5)</f>
        <v>0</v>
      </c>
      <c r="S222">
        <f t="shared" si="3"/>
        <v>-0.18266666666666667</v>
      </c>
    </row>
    <row r="223" spans="1:19">
      <c r="A223">
        <f>YEAR(workdata!A223)</f>
        <v>2024</v>
      </c>
      <c r="B223">
        <v>6</v>
      </c>
      <c r="C223">
        <f>DAY('Datos Brutos'!C224)</f>
        <v>10</v>
      </c>
      <c r="D223" s="3">
        <v>9.0833333333333304</v>
      </c>
      <c r="E223">
        <f>'Datos Brutos'!E224</f>
        <v>-8.5999999999999993E-2</v>
      </c>
      <c r="F223">
        <f>'Datos Brutos'!F224</f>
        <v>0</v>
      </c>
      <c r="G223">
        <f>'Datos Brutos'!G224</f>
        <v>-8.6999999999999994E-2</v>
      </c>
      <c r="H223">
        <f>IF('Datos Brutos'!H224&lt;0,0,'Datos Brutos'!H224/'Datos Brutos'!H$5)</f>
        <v>0</v>
      </c>
      <c r="I223">
        <f>IF('Datos Brutos'!I224&lt;0,0,'Datos Brutos'!I224/'Datos Brutos'!I$5)</f>
        <v>0</v>
      </c>
      <c r="J223">
        <f>IF('Datos Brutos'!J224&lt;0,0,'Datos Brutos'!J224/'Datos Brutos'!J$5)</f>
        <v>0</v>
      </c>
      <c r="K223">
        <f>IF('Datos Brutos'!K224&lt;0,0,'Datos Brutos'!K224/'Datos Brutos'!K$5)</f>
        <v>0</v>
      </c>
      <c r="L223">
        <f>IF('Datos Brutos'!L224&lt;0,0,'Datos Brutos'!L224/'Datos Brutos'!L$5)</f>
        <v>0</v>
      </c>
      <c r="M223">
        <f>IF('Datos Brutos'!M224&lt;0,0,'Datos Brutos'!M224/'Datos Brutos'!M$5)</f>
        <v>0</v>
      </c>
      <c r="N223">
        <f>IF('Datos Brutos'!N224&lt;0,0,'Datos Brutos'!N224/'Datos Brutos'!N$5)</f>
        <v>0</v>
      </c>
      <c r="O223">
        <f>IF('Datos Brutos'!O224&lt;0,0,'Datos Brutos'!O224/'Datos Brutos'!O$5)</f>
        <v>0</v>
      </c>
      <c r="P223">
        <f>IF('Datos Brutos'!P224&lt;0,0,'Datos Brutos'!P224/'Datos Brutos'!P$5)</f>
        <v>0</v>
      </c>
      <c r="Q223">
        <f>IF('Datos Brutos'!Q224&lt;0,0,'Datos Brutos'!Q224/'Datos Brutos'!Q$5)</f>
        <v>0</v>
      </c>
      <c r="R223">
        <f>IF('Datos Brutos'!R224&lt;0,0,'Datos Brutos'!R224/'Datos Brutos'!R$5)</f>
        <v>0</v>
      </c>
      <c r="S223">
        <f t="shared" si="3"/>
        <v>-5.7666666666666665E-2</v>
      </c>
    </row>
    <row r="224" spans="1:19">
      <c r="A224">
        <f>YEAR(workdata!A224)</f>
        <v>2024</v>
      </c>
      <c r="B224">
        <v>6</v>
      </c>
      <c r="C224">
        <f>DAY('Datos Brutos'!C225)</f>
        <v>10</v>
      </c>
      <c r="D224" s="3">
        <v>9.125</v>
      </c>
      <c r="E224">
        <f>'Datos Brutos'!E225</f>
        <v>-0.14099999999999999</v>
      </c>
      <c r="F224">
        <f>'Datos Brutos'!F225</f>
        <v>0</v>
      </c>
      <c r="G224">
        <f>'Datos Brutos'!G225</f>
        <v>-0.14399999999999999</v>
      </c>
      <c r="H224">
        <f>IF('Datos Brutos'!H225&lt;0,0,'Datos Brutos'!H225/'Datos Brutos'!H$5)</f>
        <v>0</v>
      </c>
      <c r="I224">
        <f>IF('Datos Brutos'!I225&lt;0,0,'Datos Brutos'!I225/'Datos Brutos'!I$5)</f>
        <v>0</v>
      </c>
      <c r="J224">
        <f>IF('Datos Brutos'!J225&lt;0,0,'Datos Brutos'!J225/'Datos Brutos'!J$5)</f>
        <v>0</v>
      </c>
      <c r="K224">
        <f>IF('Datos Brutos'!K225&lt;0,0,'Datos Brutos'!K225/'Datos Brutos'!K$5)</f>
        <v>0</v>
      </c>
      <c r="L224">
        <f>IF('Datos Brutos'!L225&lt;0,0,'Datos Brutos'!L225/'Datos Brutos'!L$5)</f>
        <v>0</v>
      </c>
      <c r="M224">
        <f>IF('Datos Brutos'!M225&lt;0,0,'Datos Brutos'!M225/'Datos Brutos'!M$5)</f>
        <v>0</v>
      </c>
      <c r="N224">
        <f>IF('Datos Brutos'!N225&lt;0,0,'Datos Brutos'!N225/'Datos Brutos'!N$5)</f>
        <v>0</v>
      </c>
      <c r="O224">
        <f>IF('Datos Brutos'!O225&lt;0,0,'Datos Brutos'!O225/'Datos Brutos'!O$5)</f>
        <v>0</v>
      </c>
      <c r="P224">
        <f>IF('Datos Brutos'!P225&lt;0,0,'Datos Brutos'!P225/'Datos Brutos'!P$5)</f>
        <v>0</v>
      </c>
      <c r="Q224">
        <f>IF('Datos Brutos'!Q225&lt;0,0,'Datos Brutos'!Q225/'Datos Brutos'!Q$5)</f>
        <v>0</v>
      </c>
      <c r="R224">
        <f>IF('Datos Brutos'!R225&lt;0,0,'Datos Brutos'!R225/'Datos Brutos'!R$5)</f>
        <v>0</v>
      </c>
      <c r="S224">
        <f t="shared" si="3"/>
        <v>-9.4999999999999987E-2</v>
      </c>
    </row>
    <row r="225" spans="1:19">
      <c r="A225">
        <f>YEAR(workdata!A225)</f>
        <v>2024</v>
      </c>
      <c r="B225">
        <v>6</v>
      </c>
      <c r="C225">
        <f>DAY('Datos Brutos'!C226)</f>
        <v>10</v>
      </c>
      <c r="D225" s="3">
        <v>9.1666666666666696</v>
      </c>
      <c r="E225">
        <f>'Datos Brutos'!E226</f>
        <v>-0.23300000000000001</v>
      </c>
      <c r="F225">
        <f>'Datos Brutos'!F226</f>
        <v>0</v>
      </c>
      <c r="G225">
        <f>'Datos Brutos'!G226</f>
        <v>-0.22</v>
      </c>
      <c r="H225">
        <f>IF('Datos Brutos'!H226&lt;0,0,'Datos Brutos'!H226/'Datos Brutos'!H$5)</f>
        <v>0</v>
      </c>
      <c r="I225">
        <f>IF('Datos Brutos'!I226&lt;0,0,'Datos Brutos'!I226/'Datos Brutos'!I$5)</f>
        <v>0</v>
      </c>
      <c r="J225">
        <f>IF('Datos Brutos'!J226&lt;0,0,'Datos Brutos'!J226/'Datos Brutos'!J$5)</f>
        <v>0</v>
      </c>
      <c r="K225">
        <f>IF('Datos Brutos'!K226&lt;0,0,'Datos Brutos'!K226/'Datos Brutos'!K$5)</f>
        <v>0</v>
      </c>
      <c r="L225">
        <f>IF('Datos Brutos'!L226&lt;0,0,'Datos Brutos'!L226/'Datos Brutos'!L$5)</f>
        <v>0</v>
      </c>
      <c r="M225">
        <f>IF('Datos Brutos'!M226&lt;0,0,'Datos Brutos'!M226/'Datos Brutos'!M$5)</f>
        <v>0</v>
      </c>
      <c r="N225">
        <f>IF('Datos Brutos'!N226&lt;0,0,'Datos Brutos'!N226/'Datos Brutos'!N$5)</f>
        <v>0</v>
      </c>
      <c r="O225">
        <f>IF('Datos Brutos'!O226&lt;0,0,'Datos Brutos'!O226/'Datos Brutos'!O$5)</f>
        <v>0</v>
      </c>
      <c r="P225">
        <f>IF('Datos Brutos'!P226&lt;0,0,'Datos Brutos'!P226/'Datos Brutos'!P$5)</f>
        <v>0</v>
      </c>
      <c r="Q225">
        <f>IF('Datos Brutos'!Q226&lt;0,0,'Datos Brutos'!Q226/'Datos Brutos'!Q$5)</f>
        <v>0</v>
      </c>
      <c r="R225">
        <f>IF('Datos Brutos'!R226&lt;0,0,'Datos Brutos'!R226/'Datos Brutos'!R$5)</f>
        <v>0</v>
      </c>
      <c r="S225">
        <f t="shared" si="3"/>
        <v>-0.151</v>
      </c>
    </row>
    <row r="226" spans="1:19">
      <c r="A226">
        <f>YEAR(workdata!A226)</f>
        <v>2024</v>
      </c>
      <c r="B226">
        <v>6</v>
      </c>
      <c r="C226">
        <f>DAY('Datos Brutos'!C227)</f>
        <v>10</v>
      </c>
      <c r="D226" s="3">
        <v>9.2083333333333304</v>
      </c>
      <c r="E226">
        <f>'Datos Brutos'!E227</f>
        <v>-0.19600000000000001</v>
      </c>
      <c r="F226">
        <f>'Datos Brutos'!F227</f>
        <v>0</v>
      </c>
      <c r="G226">
        <f>'Datos Brutos'!G227</f>
        <v>-0.23799999999999999</v>
      </c>
      <c r="H226">
        <f>IF('Datos Brutos'!H227&lt;0,0,'Datos Brutos'!H227/'Datos Brutos'!H$5)</f>
        <v>0</v>
      </c>
      <c r="I226">
        <f>IF('Datos Brutos'!I227&lt;0,0,'Datos Brutos'!I227/'Datos Brutos'!I$5)</f>
        <v>0</v>
      </c>
      <c r="J226">
        <f>IF('Datos Brutos'!J227&lt;0,0,'Datos Brutos'!J227/'Datos Brutos'!J$5)</f>
        <v>0</v>
      </c>
      <c r="K226">
        <f>IF('Datos Brutos'!K227&lt;0,0,'Datos Brutos'!K227/'Datos Brutos'!K$5)</f>
        <v>0</v>
      </c>
      <c r="L226">
        <f>IF('Datos Brutos'!L227&lt;0,0,'Datos Brutos'!L227/'Datos Brutos'!L$5)</f>
        <v>0</v>
      </c>
      <c r="M226">
        <f>IF('Datos Brutos'!M227&lt;0,0,'Datos Brutos'!M227/'Datos Brutos'!M$5)</f>
        <v>0</v>
      </c>
      <c r="N226">
        <f>IF('Datos Brutos'!N227&lt;0,0,'Datos Brutos'!N227/'Datos Brutos'!N$5)</f>
        <v>0</v>
      </c>
      <c r="O226">
        <f>IF('Datos Brutos'!O227&lt;0,0,'Datos Brutos'!O227/'Datos Brutos'!O$5)</f>
        <v>0</v>
      </c>
      <c r="P226">
        <f>IF('Datos Brutos'!P227&lt;0,0,'Datos Brutos'!P227/'Datos Brutos'!P$5)</f>
        <v>0</v>
      </c>
      <c r="Q226">
        <f>IF('Datos Brutos'!Q227&lt;0,0,'Datos Brutos'!Q227/'Datos Brutos'!Q$5)</f>
        <v>0</v>
      </c>
      <c r="R226">
        <f>IF('Datos Brutos'!R227&lt;0,0,'Datos Brutos'!R227/'Datos Brutos'!R$5)</f>
        <v>0</v>
      </c>
      <c r="S226">
        <f t="shared" si="3"/>
        <v>-0.14466666666666667</v>
      </c>
    </row>
    <row r="227" spans="1:19">
      <c r="A227">
        <f>YEAR(workdata!A227)</f>
        <v>2024</v>
      </c>
      <c r="B227">
        <v>6</v>
      </c>
      <c r="C227">
        <f>DAY('Datos Brutos'!C228)</f>
        <v>10</v>
      </c>
      <c r="D227" s="3">
        <v>9.25</v>
      </c>
      <c r="E227">
        <f>'Datos Brutos'!E228</f>
        <v>-0.16300000000000001</v>
      </c>
      <c r="F227">
        <f>'Datos Brutos'!F228</f>
        <v>0</v>
      </c>
      <c r="G227">
        <f>'Datos Brutos'!G228</f>
        <v>-0.16900000000000001</v>
      </c>
      <c r="H227">
        <f>IF('Datos Brutos'!H228&lt;0,0,'Datos Brutos'!H228/'Datos Brutos'!H$5)</f>
        <v>0</v>
      </c>
      <c r="I227">
        <f>IF('Datos Brutos'!I228&lt;0,0,'Datos Brutos'!I228/'Datos Brutos'!I$5)</f>
        <v>0</v>
      </c>
      <c r="J227">
        <f>IF('Datos Brutos'!J228&lt;0,0,'Datos Brutos'!J228/'Datos Brutos'!J$5)</f>
        <v>0</v>
      </c>
      <c r="K227">
        <f>IF('Datos Brutos'!K228&lt;0,0,'Datos Brutos'!K228/'Datos Brutos'!K$5)</f>
        <v>0</v>
      </c>
      <c r="L227">
        <f>IF('Datos Brutos'!L228&lt;0,0,'Datos Brutos'!L228/'Datos Brutos'!L$5)</f>
        <v>0</v>
      </c>
      <c r="M227">
        <f>IF('Datos Brutos'!M228&lt;0,0,'Datos Brutos'!M228/'Datos Brutos'!M$5)</f>
        <v>0</v>
      </c>
      <c r="N227">
        <f>IF('Datos Brutos'!N228&lt;0,0,'Datos Brutos'!N228/'Datos Brutos'!N$5)</f>
        <v>0</v>
      </c>
      <c r="O227">
        <f>IF('Datos Brutos'!O228&lt;0,0,'Datos Brutos'!O228/'Datos Brutos'!O$5)</f>
        <v>0</v>
      </c>
      <c r="P227">
        <f>IF('Datos Brutos'!P228&lt;0,0,'Datos Brutos'!P228/'Datos Brutos'!P$5)</f>
        <v>0</v>
      </c>
      <c r="Q227">
        <f>IF('Datos Brutos'!Q228&lt;0,0,'Datos Brutos'!Q228/'Datos Brutos'!Q$5)</f>
        <v>0</v>
      </c>
      <c r="R227">
        <f>IF('Datos Brutos'!R228&lt;0,0,'Datos Brutos'!R228/'Datos Brutos'!R$5)</f>
        <v>0</v>
      </c>
      <c r="S227">
        <f t="shared" si="3"/>
        <v>-0.11066666666666668</v>
      </c>
    </row>
    <row r="228" spans="1:19">
      <c r="A228">
        <f>YEAR(workdata!A228)</f>
        <v>2024</v>
      </c>
      <c r="B228">
        <v>6</v>
      </c>
      <c r="C228">
        <f>DAY('Datos Brutos'!C229)</f>
        <v>10</v>
      </c>
      <c r="D228" s="3">
        <v>9.2916666666666696</v>
      </c>
      <c r="E228">
        <f>'Datos Brutos'!E229</f>
        <v>7.6159999999999997</v>
      </c>
      <c r="F228">
        <f>'Datos Brutos'!F229</f>
        <v>0</v>
      </c>
      <c r="G228">
        <f>'Datos Brutos'!G229</f>
        <v>7.2190000000000003</v>
      </c>
      <c r="H228">
        <f>IF('Datos Brutos'!H229&lt;0,0,'Datos Brutos'!H229/'Datos Brutos'!H$5)</f>
        <v>1.6995034438571201E-3</v>
      </c>
      <c r="I228">
        <f>IF('Datos Brutos'!I229&lt;0,0,'Datos Brutos'!I229/'Datos Brutos'!I$5)</f>
        <v>1.3831250491236344E-3</v>
      </c>
      <c r="J228">
        <f>IF('Datos Brutos'!J229&lt;0,0,'Datos Brutos'!J229/'Datos Brutos'!J$5)</f>
        <v>1.5650077160493825E-3</v>
      </c>
      <c r="K228">
        <f>IF('Datos Brutos'!K229&lt;0,0,'Datos Brutos'!K229/'Datos Brutos'!K$5)</f>
        <v>0</v>
      </c>
      <c r="L228">
        <f>IF('Datos Brutos'!L229&lt;0,0,'Datos Brutos'!L229/'Datos Brutos'!L$5)</f>
        <v>0</v>
      </c>
      <c r="M228">
        <f>IF('Datos Brutos'!M229&lt;0,0,'Datos Brutos'!M229/'Datos Brutos'!M$5)</f>
        <v>0</v>
      </c>
      <c r="N228">
        <f>IF('Datos Brutos'!N229&lt;0,0,'Datos Brutos'!N229/'Datos Brutos'!N$5)</f>
        <v>0</v>
      </c>
      <c r="O228">
        <f>IF('Datos Brutos'!O229&lt;0,0,'Datos Brutos'!O229/'Datos Brutos'!O$5)</f>
        <v>1.3206791606599393E-3</v>
      </c>
      <c r="P228">
        <f>IF('Datos Brutos'!P229&lt;0,0,'Datos Brutos'!P229/'Datos Brutos'!P$5)</f>
        <v>1.1844135802469135E-3</v>
      </c>
      <c r="Q228">
        <f>IF('Datos Brutos'!Q229&lt;0,0,'Datos Brutos'!Q229/'Datos Brutos'!Q$5)</f>
        <v>1.4540493514710534E-3</v>
      </c>
      <c r="R228">
        <f>IF('Datos Brutos'!R229&lt;0,0,'Datos Brutos'!R229/'Datos Brutos'!R$5)</f>
        <v>1.4373070987654321E-3</v>
      </c>
      <c r="S228">
        <f t="shared" si="3"/>
        <v>4.9450000000000003</v>
      </c>
    </row>
    <row r="229" spans="1:19">
      <c r="A229">
        <f>YEAR(workdata!A229)</f>
        <v>2024</v>
      </c>
      <c r="B229">
        <v>6</v>
      </c>
      <c r="C229">
        <f>DAY('Datos Brutos'!C230)</f>
        <v>10</v>
      </c>
      <c r="D229" s="3">
        <v>9.3333333333333304</v>
      </c>
      <c r="E229">
        <f>'Datos Brutos'!E230</f>
        <v>12.999000000000001</v>
      </c>
      <c r="F229">
        <f>'Datos Brutos'!F230</f>
        <v>0</v>
      </c>
      <c r="G229">
        <f>'Datos Brutos'!G230</f>
        <v>13.311999999999999</v>
      </c>
      <c r="H229">
        <f>IF('Datos Brutos'!H230&lt;0,0,'Datos Brutos'!H230/'Datos Brutos'!H$5)</f>
        <v>7.7186448822681407E-3</v>
      </c>
      <c r="I229">
        <f>IF('Datos Brutos'!I230&lt;0,0,'Datos Brutos'!I230/'Datos Brutos'!I$5)</f>
        <v>7.5542324923367132E-3</v>
      </c>
      <c r="J229">
        <f>IF('Datos Brutos'!J230&lt;0,0,'Datos Brutos'!J230/'Datos Brutos'!J$5)</f>
        <v>7.6587577160493834E-3</v>
      </c>
      <c r="K229">
        <f>IF('Datos Brutos'!K230&lt;0,0,'Datos Brutos'!K230/'Datos Brutos'!K$5)</f>
        <v>0</v>
      </c>
      <c r="L229">
        <f>IF('Datos Brutos'!L230&lt;0,0,'Datos Brutos'!L230/'Datos Brutos'!L$5)</f>
        <v>0</v>
      </c>
      <c r="M229">
        <f>IF('Datos Brutos'!M230&lt;0,0,'Datos Brutos'!M230/'Datos Brutos'!M$5)</f>
        <v>0</v>
      </c>
      <c r="N229">
        <f>IF('Datos Brutos'!N230&lt;0,0,'Datos Brutos'!N230/'Datos Brutos'!N$5)</f>
        <v>0</v>
      </c>
      <c r="O229">
        <f>IF('Datos Brutos'!O230&lt;0,0,'Datos Brutos'!O230/'Datos Brutos'!O$5)</f>
        <v>8.1006727534839017E-3</v>
      </c>
      <c r="P229">
        <f>IF('Datos Brutos'!P230&lt;0,0,'Datos Brutos'!P230/'Datos Brutos'!P$5)</f>
        <v>7.7170138888888896E-3</v>
      </c>
      <c r="Q229">
        <f>IF('Datos Brutos'!Q230&lt;0,0,'Datos Brutos'!Q230/'Datos Brutos'!Q$5)</f>
        <v>7.8264394179057249E-3</v>
      </c>
      <c r="R229">
        <f>IF('Datos Brutos'!R230&lt;0,0,'Datos Brutos'!R230/'Datos Brutos'!R$5)</f>
        <v>8.1367669753086413E-3</v>
      </c>
      <c r="S229">
        <f t="shared" si="3"/>
        <v>8.7703333333333333</v>
      </c>
    </row>
    <row r="230" spans="1:19">
      <c r="A230">
        <f>YEAR(workdata!A230)</f>
        <v>2024</v>
      </c>
      <c r="B230">
        <v>6</v>
      </c>
      <c r="C230">
        <f>DAY('Datos Brutos'!C231)</f>
        <v>10</v>
      </c>
      <c r="D230" s="3">
        <v>9.375</v>
      </c>
      <c r="E230">
        <f>'Datos Brutos'!E231</f>
        <v>31.637</v>
      </c>
      <c r="F230">
        <f>'Datos Brutos'!F231</f>
        <v>0</v>
      </c>
      <c r="G230">
        <f>'Datos Brutos'!G231</f>
        <v>31.797000000000001</v>
      </c>
      <c r="H230">
        <f>IF('Datos Brutos'!H231&lt;0,0,'Datos Brutos'!H231/'Datos Brutos'!H$5)</f>
        <v>3.1023746596187732E-2</v>
      </c>
      <c r="I230">
        <f>IF('Datos Brutos'!I231&lt;0,0,'Datos Brutos'!I231/'Datos Brutos'!I$5)</f>
        <v>3.0890709738269278E-2</v>
      </c>
      <c r="J230">
        <f>IF('Datos Brutos'!J231&lt;0,0,'Datos Brutos'!J231/'Datos Brutos'!J$5)</f>
        <v>3.06983024691358E-2</v>
      </c>
      <c r="K230">
        <f>IF('Datos Brutos'!K231&lt;0,0,'Datos Brutos'!K231/'Datos Brutos'!K$5)</f>
        <v>0</v>
      </c>
      <c r="L230">
        <f>IF('Datos Brutos'!L231&lt;0,0,'Datos Brutos'!L231/'Datos Brutos'!L$5)</f>
        <v>0</v>
      </c>
      <c r="M230">
        <f>IF('Datos Brutos'!M231&lt;0,0,'Datos Brutos'!M231/'Datos Brutos'!M$5)</f>
        <v>0</v>
      </c>
      <c r="N230">
        <f>IF('Datos Brutos'!N231&lt;0,0,'Datos Brutos'!N231/'Datos Brutos'!N$5)</f>
        <v>0</v>
      </c>
      <c r="O230">
        <f>IF('Datos Brutos'!O231&lt;0,0,'Datos Brutos'!O231/'Datos Brutos'!O$5)</f>
        <v>2.9184486625020021E-2</v>
      </c>
      <c r="P230">
        <f>IF('Datos Brutos'!P231&lt;0,0,'Datos Brutos'!P231/'Datos Brutos'!P$5)</f>
        <v>3.0547646604938274E-2</v>
      </c>
      <c r="Q230">
        <f>IF('Datos Brutos'!Q231&lt;0,0,'Datos Brutos'!Q231/'Datos Brutos'!Q$5)</f>
        <v>2.9829365707054731E-2</v>
      </c>
      <c r="R230">
        <f>IF('Datos Brutos'!R231&lt;0,0,'Datos Brutos'!R231/'Datos Brutos'!R$5)</f>
        <v>3.1692901234567902E-2</v>
      </c>
      <c r="S230">
        <f t="shared" si="3"/>
        <v>21.144666666666666</v>
      </c>
    </row>
    <row r="231" spans="1:19">
      <c r="A231">
        <f>YEAR(workdata!A231)</f>
        <v>2024</v>
      </c>
      <c r="B231">
        <v>6</v>
      </c>
      <c r="C231">
        <f>DAY('Datos Brutos'!C232)</f>
        <v>10</v>
      </c>
      <c r="D231" s="3">
        <v>9.4166666666666696</v>
      </c>
      <c r="E231">
        <f>'Datos Brutos'!E232</f>
        <v>29.132000000000001</v>
      </c>
      <c r="F231">
        <f>'Datos Brutos'!F232</f>
        <v>0</v>
      </c>
      <c r="G231">
        <f>'Datos Brutos'!G232</f>
        <v>38.753999999999998</v>
      </c>
      <c r="H231">
        <f>IF('Datos Brutos'!H232&lt;0,0,'Datos Brutos'!H232/'Datos Brutos'!H$5)</f>
        <v>2.7386472849591545E-2</v>
      </c>
      <c r="I231">
        <f>IF('Datos Brutos'!I232&lt;0,0,'Datos Brutos'!I232/'Datos Brutos'!I$5)</f>
        <v>2.8146663522754068E-2</v>
      </c>
      <c r="J231">
        <f>IF('Datos Brutos'!J232&lt;0,0,'Datos Brutos'!J232/'Datos Brutos'!J$5)</f>
        <v>2.8310185185185185E-2</v>
      </c>
      <c r="K231">
        <f>IF('Datos Brutos'!K232&lt;0,0,'Datos Brutos'!K232/'Datos Brutos'!K$5)</f>
        <v>0</v>
      </c>
      <c r="L231">
        <f>IF('Datos Brutos'!L232&lt;0,0,'Datos Brutos'!L232/'Datos Brutos'!L$5)</f>
        <v>0</v>
      </c>
      <c r="M231">
        <f>IF('Datos Brutos'!M232&lt;0,0,'Datos Brutos'!M232/'Datos Brutos'!M$5)</f>
        <v>0</v>
      </c>
      <c r="N231">
        <f>IF('Datos Brutos'!N232&lt;0,0,'Datos Brutos'!N232/'Datos Brutos'!N$5)</f>
        <v>0</v>
      </c>
      <c r="O231">
        <f>IF('Datos Brutos'!O232&lt;0,0,'Datos Brutos'!O232/'Datos Brutos'!O$5)</f>
        <v>3.4601954188691338E-2</v>
      </c>
      <c r="P231">
        <f>IF('Datos Brutos'!P232&lt;0,0,'Datos Brutos'!P232/'Datos Brutos'!P$5)</f>
        <v>3.5965277777777777E-2</v>
      </c>
      <c r="Q231">
        <f>IF('Datos Brutos'!Q232&lt;0,0,'Datos Brutos'!Q232/'Datos Brutos'!Q$5)</f>
        <v>3.6548758304334066E-2</v>
      </c>
      <c r="R231">
        <f>IF('Datos Brutos'!R232&lt;0,0,'Datos Brutos'!R232/'Datos Brutos'!R$5)</f>
        <v>3.8463155864197532E-2</v>
      </c>
      <c r="S231">
        <f t="shared" si="3"/>
        <v>22.628666666666664</v>
      </c>
    </row>
    <row r="232" spans="1:19">
      <c r="A232">
        <f>YEAR(workdata!A232)</f>
        <v>2024</v>
      </c>
      <c r="B232">
        <v>6</v>
      </c>
      <c r="C232">
        <f>DAY('Datos Brutos'!C233)</f>
        <v>10</v>
      </c>
      <c r="D232" s="3">
        <v>9.4583333333333304</v>
      </c>
      <c r="E232">
        <f>'Datos Brutos'!E233</f>
        <v>65.554000000000002</v>
      </c>
      <c r="F232">
        <f>'Datos Brutos'!F233</f>
        <v>0</v>
      </c>
      <c r="G232">
        <f>'Datos Brutos'!G233</f>
        <v>60.682000000000002</v>
      </c>
      <c r="H232">
        <f>IF('Datos Brutos'!H233&lt;0,0,'Datos Brutos'!H233/'Datos Brutos'!H$5)</f>
        <v>6.6977614928720161E-2</v>
      </c>
      <c r="I232">
        <f>IF('Datos Brutos'!I233&lt;0,0,'Datos Brutos'!I233/'Datos Brutos'!I$5)</f>
        <v>6.8905525426393138E-2</v>
      </c>
      <c r="J232">
        <f>IF('Datos Brutos'!J233&lt;0,0,'Datos Brutos'!J233/'Datos Brutos'!J$5)</f>
        <v>6.4371334876543215E-2</v>
      </c>
      <c r="K232">
        <f>IF('Datos Brutos'!K233&lt;0,0,'Datos Brutos'!K233/'Datos Brutos'!K$5)</f>
        <v>0</v>
      </c>
      <c r="L232">
        <f>IF('Datos Brutos'!L233&lt;0,0,'Datos Brutos'!L233/'Datos Brutos'!L$5)</f>
        <v>0</v>
      </c>
      <c r="M232">
        <f>IF('Datos Brutos'!M233&lt;0,0,'Datos Brutos'!M233/'Datos Brutos'!M$5)</f>
        <v>0</v>
      </c>
      <c r="N232">
        <f>IF('Datos Brutos'!N233&lt;0,0,'Datos Brutos'!N233/'Datos Brutos'!N$5)</f>
        <v>0</v>
      </c>
      <c r="O232">
        <f>IF('Datos Brutos'!O233&lt;0,0,'Datos Brutos'!O233/'Datos Brutos'!O$5)</f>
        <v>6.5808705750440497E-2</v>
      </c>
      <c r="P232">
        <f>IF('Datos Brutos'!P233&lt;0,0,'Datos Brutos'!P233/'Datos Brutos'!P$5)</f>
        <v>6.5417245370370372E-2</v>
      </c>
      <c r="Q232">
        <f>IF('Datos Brutos'!Q233&lt;0,0,'Datos Brutos'!Q233/'Datos Brutos'!Q$5)</f>
        <v>6.2744384688389748E-2</v>
      </c>
      <c r="R232">
        <f>IF('Datos Brutos'!R233&lt;0,0,'Datos Brutos'!R233/'Datos Brutos'!R$5)</f>
        <v>6.2653356481481487E-2</v>
      </c>
      <c r="S232">
        <f t="shared" si="3"/>
        <v>42.07866666666667</v>
      </c>
    </row>
    <row r="233" spans="1:19">
      <c r="A233">
        <f>YEAR(workdata!A233)</f>
        <v>2024</v>
      </c>
      <c r="B233">
        <v>6</v>
      </c>
      <c r="C233">
        <f>DAY('Datos Brutos'!C234)</f>
        <v>10</v>
      </c>
      <c r="D233" s="3">
        <v>9.5</v>
      </c>
      <c r="E233">
        <f>'Datos Brutos'!E234</f>
        <v>111.41800000000001</v>
      </c>
      <c r="F233">
        <f>'Datos Brutos'!F234</f>
        <v>0</v>
      </c>
      <c r="G233">
        <f>'Datos Brutos'!G234</f>
        <v>100.07899999999999</v>
      </c>
      <c r="H233">
        <f>IF('Datos Brutos'!H234&lt;0,0,'Datos Brutos'!H234/'Datos Brutos'!H$5)</f>
        <v>0.1189704469005286</v>
      </c>
      <c r="I233">
        <f>IF('Datos Brutos'!I234&lt;0,0,'Datos Brutos'!I234/'Datos Brutos'!I$5)</f>
        <v>0.11848050774188477</v>
      </c>
      <c r="J233">
        <f>IF('Datos Brutos'!J234&lt;0,0,'Datos Brutos'!J234/'Datos Brutos'!J$5)</f>
        <v>0.11236863425925926</v>
      </c>
      <c r="K233">
        <f>IF('Datos Brutos'!K234&lt;0,0,'Datos Brutos'!K234/'Datos Brutos'!K$5)</f>
        <v>0</v>
      </c>
      <c r="L233">
        <f>IF('Datos Brutos'!L234&lt;0,0,'Datos Brutos'!L234/'Datos Brutos'!L$5)</f>
        <v>0</v>
      </c>
      <c r="M233">
        <f>IF('Datos Brutos'!M234&lt;0,0,'Datos Brutos'!M234/'Datos Brutos'!M$5)</f>
        <v>0</v>
      </c>
      <c r="N233">
        <f>IF('Datos Brutos'!N234&lt;0,0,'Datos Brutos'!N234/'Datos Brutos'!N$5)</f>
        <v>0</v>
      </c>
      <c r="O233">
        <f>IF('Datos Brutos'!O234&lt;0,0,'Datos Brutos'!O234/'Datos Brutos'!O$5)</f>
        <v>0.11066094025308346</v>
      </c>
      <c r="P233">
        <f>IF('Datos Brutos'!P234&lt;0,0,'Datos Brutos'!P234/'Datos Brutos'!P$5)</f>
        <v>0.10939564043209876</v>
      </c>
      <c r="Q233">
        <f>IF('Datos Brutos'!Q234&lt;0,0,'Datos Brutos'!Q234/'Datos Brutos'!Q$5)</f>
        <v>0.10685819360961721</v>
      </c>
      <c r="R233">
        <f>IF('Datos Brutos'!R234&lt;0,0,'Datos Brutos'!R234/'Datos Brutos'!R$5)</f>
        <v>0.10538638117283951</v>
      </c>
      <c r="S233">
        <f t="shared" si="3"/>
        <v>70.499000000000009</v>
      </c>
    </row>
    <row r="234" spans="1:19">
      <c r="A234">
        <f>YEAR(workdata!A234)</f>
        <v>2024</v>
      </c>
      <c r="B234">
        <v>6</v>
      </c>
      <c r="C234">
        <f>DAY('Datos Brutos'!C235)</f>
        <v>10</v>
      </c>
      <c r="D234" s="3">
        <v>9.5416666666666696</v>
      </c>
      <c r="E234">
        <f>'Datos Brutos'!E235</f>
        <v>182.80500000000001</v>
      </c>
      <c r="F234">
        <f>'Datos Brutos'!F235</f>
        <v>0</v>
      </c>
      <c r="G234">
        <f>'Datos Brutos'!G235</f>
        <v>167.84</v>
      </c>
      <c r="H234">
        <f>IF('Datos Brutos'!H235&lt;0,0,'Datos Brutos'!H235/'Datos Brutos'!H$5)</f>
        <v>0.19650268300496557</v>
      </c>
      <c r="I234">
        <f>IF('Datos Brutos'!I235&lt;0,0,'Datos Brutos'!I235/'Datos Brutos'!I$5)</f>
        <v>0.19571425764363751</v>
      </c>
      <c r="J234">
        <f>IF('Datos Brutos'!J235&lt;0,0,'Datos Brutos'!J235/'Datos Brutos'!J$5)</f>
        <v>0.19451986882716049</v>
      </c>
      <c r="K234">
        <f>IF('Datos Brutos'!K235&lt;0,0,'Datos Brutos'!K235/'Datos Brutos'!K$5)</f>
        <v>0</v>
      </c>
      <c r="L234">
        <f>IF('Datos Brutos'!L235&lt;0,0,'Datos Brutos'!L235/'Datos Brutos'!L$5)</f>
        <v>0</v>
      </c>
      <c r="M234">
        <f>IF('Datos Brutos'!M235&lt;0,0,'Datos Brutos'!M235/'Datos Brutos'!M$5)</f>
        <v>0</v>
      </c>
      <c r="N234">
        <f>IF('Datos Brutos'!N235&lt;0,0,'Datos Brutos'!N235/'Datos Brutos'!N$5)</f>
        <v>0</v>
      </c>
      <c r="O234">
        <f>IF('Datos Brutos'!O235&lt;0,0,'Datos Brutos'!O235/'Datos Brutos'!O$5)</f>
        <v>0.18380366009931126</v>
      </c>
      <c r="P234">
        <f>IF('Datos Brutos'!P235&lt;0,0,'Datos Brutos'!P235/'Datos Brutos'!P$5)</f>
        <v>0.18625925925925926</v>
      </c>
      <c r="Q234">
        <f>IF('Datos Brutos'!Q235&lt;0,0,'Datos Brutos'!Q235/'Datos Brutos'!Q$5)</f>
        <v>0.1832845618475166</v>
      </c>
      <c r="R234">
        <f>IF('Datos Brutos'!R235&lt;0,0,'Datos Brutos'!R235/'Datos Brutos'!R$5)</f>
        <v>0.18105304783950615</v>
      </c>
      <c r="S234">
        <f t="shared" si="3"/>
        <v>116.88166666666666</v>
      </c>
    </row>
    <row r="235" spans="1:19">
      <c r="A235">
        <f>YEAR(workdata!A235)</f>
        <v>2024</v>
      </c>
      <c r="B235">
        <v>6</v>
      </c>
      <c r="C235">
        <f>DAY('Datos Brutos'!C236)</f>
        <v>10</v>
      </c>
      <c r="D235" s="3">
        <v>9.5833333333333304</v>
      </c>
      <c r="E235">
        <f>'Datos Brutos'!E236</f>
        <v>350.42399999999998</v>
      </c>
      <c r="F235">
        <f>'Datos Brutos'!F236</f>
        <v>0</v>
      </c>
      <c r="G235">
        <f>'Datos Brutos'!G236</f>
        <v>337.267</v>
      </c>
      <c r="H235">
        <f>IF('Datos Brutos'!H236&lt;0,0,'Datos Brutos'!H236/'Datos Brutos'!H$5)</f>
        <v>0.37101313471087621</v>
      </c>
      <c r="I235">
        <f>IF('Datos Brutos'!I236&lt;0,0,'Datos Brutos'!I236/'Datos Brutos'!I$5)</f>
        <v>0.37172129214807825</v>
      </c>
      <c r="J235">
        <f>IF('Datos Brutos'!J236&lt;0,0,'Datos Brutos'!J236/'Datos Brutos'!J$5)</f>
        <v>0.37393132716049382</v>
      </c>
      <c r="K235">
        <f>IF('Datos Brutos'!K236&lt;0,0,'Datos Brutos'!K236/'Datos Brutos'!K$5)</f>
        <v>0</v>
      </c>
      <c r="L235">
        <f>IF('Datos Brutos'!L236&lt;0,0,'Datos Brutos'!L236/'Datos Brutos'!L$5)</f>
        <v>0</v>
      </c>
      <c r="M235">
        <f>IF('Datos Brutos'!M236&lt;0,0,'Datos Brutos'!M236/'Datos Brutos'!M$5)</f>
        <v>0</v>
      </c>
      <c r="N235">
        <f>IF('Datos Brutos'!N236&lt;0,0,'Datos Brutos'!N236/'Datos Brutos'!N$5)</f>
        <v>0</v>
      </c>
      <c r="O235">
        <f>IF('Datos Brutos'!O236&lt;0,0,'Datos Brutos'!O236/'Datos Brutos'!O$5)</f>
        <v>0.36195759250360404</v>
      </c>
      <c r="P235">
        <f>IF('Datos Brutos'!P236&lt;0,0,'Datos Brutos'!P236/'Datos Brutos'!P$5)</f>
        <v>0.36500405092592592</v>
      </c>
      <c r="Q235">
        <f>IF('Datos Brutos'!Q236&lt;0,0,'Datos Brutos'!Q236/'Datos Brutos'!Q$5)</f>
        <v>0.36705789307181269</v>
      </c>
      <c r="R235">
        <f>IF('Datos Brutos'!R236&lt;0,0,'Datos Brutos'!R236/'Datos Brutos'!R$5)</f>
        <v>0.35659915123456787</v>
      </c>
      <c r="S235">
        <f t="shared" si="3"/>
        <v>229.23033333333333</v>
      </c>
    </row>
    <row r="236" spans="1:19">
      <c r="A236">
        <f>YEAR(workdata!A236)</f>
        <v>2024</v>
      </c>
      <c r="B236">
        <v>6</v>
      </c>
      <c r="C236">
        <f>DAY('Datos Brutos'!C237)</f>
        <v>10</v>
      </c>
      <c r="D236" s="3">
        <v>9.625</v>
      </c>
      <c r="E236">
        <f>'Datos Brutos'!E237</f>
        <v>449.36799999999999</v>
      </c>
      <c r="F236">
        <f>'Datos Brutos'!F237</f>
        <v>0</v>
      </c>
      <c r="G236">
        <f>'Datos Brutos'!G237</f>
        <v>442.04199999999997</v>
      </c>
      <c r="H236">
        <f>IF('Datos Brutos'!H237&lt;0,0,'Datos Brutos'!H237/'Datos Brutos'!H$5)</f>
        <v>0.43829368893160348</v>
      </c>
      <c r="I236">
        <f>IF('Datos Brutos'!I237&lt;0,0,'Datos Brutos'!I237/'Datos Brutos'!I$5)</f>
        <v>0.45621355026330274</v>
      </c>
      <c r="J236">
        <f>IF('Datos Brutos'!J237&lt;0,0,'Datos Brutos'!J237/'Datos Brutos'!J$5)</f>
        <v>0.46843248456790121</v>
      </c>
      <c r="K236">
        <f>IF('Datos Brutos'!K237&lt;0,0,'Datos Brutos'!K237/'Datos Brutos'!K$5)</f>
        <v>0</v>
      </c>
      <c r="L236">
        <f>IF('Datos Brutos'!L237&lt;0,0,'Datos Brutos'!L237/'Datos Brutos'!L$5)</f>
        <v>0</v>
      </c>
      <c r="M236">
        <f>IF('Datos Brutos'!M237&lt;0,0,'Datos Brutos'!M237/'Datos Brutos'!M$5)</f>
        <v>0</v>
      </c>
      <c r="N236">
        <f>IF('Datos Brutos'!N237&lt;0,0,'Datos Brutos'!N237/'Datos Brutos'!N$5)</f>
        <v>0</v>
      </c>
      <c r="O236">
        <f>IF('Datos Brutos'!O237&lt;0,0,'Datos Brutos'!O237/'Datos Brutos'!O$5)</f>
        <v>0.47080009610764062</v>
      </c>
      <c r="P236">
        <f>IF('Datos Brutos'!P237&lt;0,0,'Datos Brutos'!P237/'Datos Brutos'!P$5)</f>
        <v>0.46743422067901236</v>
      </c>
      <c r="Q236">
        <f>IF('Datos Brutos'!Q237&lt;0,0,'Datos Brutos'!Q237/'Datos Brutos'!Q$5)</f>
        <v>0.4737464409996836</v>
      </c>
      <c r="R236">
        <f>IF('Datos Brutos'!R237&lt;0,0,'Datos Brutos'!R237/'Datos Brutos'!R$5)</f>
        <v>0.44038175154320985</v>
      </c>
      <c r="S236">
        <f t="shared" si="3"/>
        <v>297.13666666666666</v>
      </c>
    </row>
    <row r="237" spans="1:19">
      <c r="A237">
        <f>YEAR(workdata!A237)</f>
        <v>2024</v>
      </c>
      <c r="B237">
        <v>6</v>
      </c>
      <c r="C237">
        <f>DAY('Datos Brutos'!C238)</f>
        <v>10</v>
      </c>
      <c r="D237" s="3">
        <v>9.6666666666666696</v>
      </c>
      <c r="E237">
        <f>'Datos Brutos'!E238</f>
        <v>454.83699999999999</v>
      </c>
      <c r="F237">
        <f>'Datos Brutos'!F238</f>
        <v>0</v>
      </c>
      <c r="G237">
        <f>'Datos Brutos'!G238</f>
        <v>442.99200000000002</v>
      </c>
      <c r="H237">
        <f>IF('Datos Brutos'!H238&lt;0,0,'Datos Brutos'!H238/'Datos Brutos'!H$5)</f>
        <v>0.44705630305942656</v>
      </c>
      <c r="I237">
        <f>IF('Datos Brutos'!I238&lt;0,0,'Datos Brutos'!I238/'Datos Brutos'!I$5)</f>
        <v>0.43226165212607093</v>
      </c>
      <c r="J237">
        <f>IF('Datos Brutos'!J238&lt;0,0,'Datos Brutos'!J238/'Datos Brutos'!J$5)</f>
        <v>0.43595756172839506</v>
      </c>
      <c r="K237">
        <f>IF('Datos Brutos'!K238&lt;0,0,'Datos Brutos'!K238/'Datos Brutos'!K$5)</f>
        <v>0</v>
      </c>
      <c r="L237">
        <f>IF('Datos Brutos'!L238&lt;0,0,'Datos Brutos'!L238/'Datos Brutos'!L$5)</f>
        <v>0</v>
      </c>
      <c r="M237">
        <f>IF('Datos Brutos'!M238&lt;0,0,'Datos Brutos'!M238/'Datos Brutos'!M$5)</f>
        <v>0</v>
      </c>
      <c r="N237">
        <f>IF('Datos Brutos'!N238&lt;0,0,'Datos Brutos'!N238/'Datos Brutos'!N$5)</f>
        <v>0</v>
      </c>
      <c r="O237">
        <f>IF('Datos Brutos'!O238&lt;0,0,'Datos Brutos'!O238/'Datos Brutos'!O$5)</f>
        <v>0.43932344225532605</v>
      </c>
      <c r="P237">
        <f>IF('Datos Brutos'!P238&lt;0,0,'Datos Brutos'!P238/'Datos Brutos'!P$5)</f>
        <v>0.43972916666666667</v>
      </c>
      <c r="Q237">
        <f>IF('Datos Brutos'!Q238&lt;0,0,'Datos Brutos'!Q238/'Datos Brutos'!Q$5)</f>
        <v>0.43986851471053462</v>
      </c>
      <c r="R237">
        <f>IF('Datos Brutos'!R238&lt;0,0,'Datos Brutos'!R238/'Datos Brutos'!R$5)</f>
        <v>0.43307523148148147</v>
      </c>
      <c r="S237">
        <f t="shared" si="3"/>
        <v>299.2763333333333</v>
      </c>
    </row>
    <row r="238" spans="1:19">
      <c r="A238">
        <f>YEAR(workdata!A238)</f>
        <v>2024</v>
      </c>
      <c r="B238">
        <v>6</v>
      </c>
      <c r="C238">
        <f>DAY('Datos Brutos'!C239)</f>
        <v>10</v>
      </c>
      <c r="D238" s="3">
        <v>9.7083333333333304</v>
      </c>
      <c r="E238">
        <f>'Datos Brutos'!E239</f>
        <v>407.26499999999999</v>
      </c>
      <c r="F238">
        <f>'Datos Brutos'!F239</f>
        <v>0</v>
      </c>
      <c r="G238">
        <f>'Datos Brutos'!G239</f>
        <v>421.92399999999998</v>
      </c>
      <c r="H238">
        <f>IF('Datos Brutos'!H239&lt;0,0,'Datos Brutos'!H239/'Datos Brutos'!H$5)</f>
        <v>0.39050997116770786</v>
      </c>
      <c r="I238">
        <f>IF('Datos Brutos'!I239&lt;0,0,'Datos Brutos'!I239/'Datos Brutos'!I$5)</f>
        <v>0.38908256700463728</v>
      </c>
      <c r="J238">
        <f>IF('Datos Brutos'!J239&lt;0,0,'Datos Brutos'!J239/'Datos Brutos'!J$5)</f>
        <v>0.39040297067901231</v>
      </c>
      <c r="K238">
        <f>IF('Datos Brutos'!K239&lt;0,0,'Datos Brutos'!K239/'Datos Brutos'!K$5)</f>
        <v>0</v>
      </c>
      <c r="L238">
        <f>IF('Datos Brutos'!L239&lt;0,0,'Datos Brutos'!L239/'Datos Brutos'!L$5)</f>
        <v>0</v>
      </c>
      <c r="M238">
        <f>IF('Datos Brutos'!M239&lt;0,0,'Datos Brutos'!M239/'Datos Brutos'!M$5)</f>
        <v>0</v>
      </c>
      <c r="N238">
        <f>IF('Datos Brutos'!N239&lt;0,0,'Datos Brutos'!N239/'Datos Brutos'!N$5)</f>
        <v>0</v>
      </c>
      <c r="O238">
        <f>IF('Datos Brutos'!O239&lt;0,0,'Datos Brutos'!O239/'Datos Brutos'!O$5)</f>
        <v>0.3990088899567516</v>
      </c>
      <c r="P238">
        <f>IF('Datos Brutos'!P239&lt;0,0,'Datos Brutos'!P239/'Datos Brutos'!P$5)</f>
        <v>0.4030655864197531</v>
      </c>
      <c r="Q238">
        <f>IF('Datos Brutos'!Q239&lt;0,0,'Datos Brutos'!Q239/'Datos Brutos'!Q$5)</f>
        <v>0.4094351075608984</v>
      </c>
      <c r="R238">
        <f>IF('Datos Brutos'!R239&lt;0,0,'Datos Brutos'!R239/'Datos Brutos'!R$5)</f>
        <v>0.41505092592592591</v>
      </c>
      <c r="S238">
        <f t="shared" si="3"/>
        <v>276.3963333333333</v>
      </c>
    </row>
    <row r="239" spans="1:19">
      <c r="A239">
        <f>YEAR(workdata!A239)</f>
        <v>2024</v>
      </c>
      <c r="B239">
        <v>6</v>
      </c>
      <c r="C239">
        <f>DAY('Datos Brutos'!C240)</f>
        <v>10</v>
      </c>
      <c r="D239" s="3">
        <v>9.75</v>
      </c>
      <c r="E239">
        <f>'Datos Brutos'!E240</f>
        <v>365.37799999999999</v>
      </c>
      <c r="F239">
        <f>'Datos Brutos'!F240</f>
        <v>0</v>
      </c>
      <c r="G239">
        <f>'Datos Brutos'!G240</f>
        <v>355.303</v>
      </c>
      <c r="H239">
        <f>IF('Datos Brutos'!H240&lt;0,0,'Datos Brutos'!H240/'Datos Brutos'!H$5)</f>
        <v>0.33154032516418391</v>
      </c>
      <c r="I239">
        <f>IF('Datos Brutos'!I240&lt;0,0,'Datos Brutos'!I240/'Datos Brutos'!I$5)</f>
        <v>0.33085101784170401</v>
      </c>
      <c r="J239">
        <f>IF('Datos Brutos'!J240&lt;0,0,'Datos Brutos'!J240/'Datos Brutos'!J$5)</f>
        <v>0.30928568672839507</v>
      </c>
      <c r="K239">
        <f>IF('Datos Brutos'!K240&lt;0,0,'Datos Brutos'!K240/'Datos Brutos'!K$5)</f>
        <v>0</v>
      </c>
      <c r="L239">
        <f>IF('Datos Brutos'!L240&lt;0,0,'Datos Brutos'!L240/'Datos Brutos'!L$5)</f>
        <v>0</v>
      </c>
      <c r="M239">
        <f>IF('Datos Brutos'!M240&lt;0,0,'Datos Brutos'!M240/'Datos Brutos'!M$5)</f>
        <v>0</v>
      </c>
      <c r="N239">
        <f>IF('Datos Brutos'!N240&lt;0,0,'Datos Brutos'!N240/'Datos Brutos'!N$5)</f>
        <v>0</v>
      </c>
      <c r="O239">
        <f>IF('Datos Brutos'!O240&lt;0,0,'Datos Brutos'!O240/'Datos Brutos'!O$5)</f>
        <v>0.31841522505205833</v>
      </c>
      <c r="P239">
        <f>IF('Datos Brutos'!P240&lt;0,0,'Datos Brutos'!P240/'Datos Brutos'!P$5)</f>
        <v>0.31793113425925923</v>
      </c>
      <c r="Q239">
        <f>IF('Datos Brutos'!Q240&lt;0,0,'Datos Brutos'!Q240/'Datos Brutos'!Q$5)</f>
        <v>0.33015817779183798</v>
      </c>
      <c r="R239">
        <f>IF('Datos Brutos'!R240&lt;0,0,'Datos Brutos'!R240/'Datos Brutos'!R$5)</f>
        <v>0.33438059413580251</v>
      </c>
      <c r="S239">
        <f t="shared" si="3"/>
        <v>240.227</v>
      </c>
    </row>
    <row r="240" spans="1:19">
      <c r="A240">
        <f>YEAR(workdata!A240)</f>
        <v>2024</v>
      </c>
      <c r="B240">
        <v>6</v>
      </c>
      <c r="C240">
        <f>DAY('Datos Brutos'!C241)</f>
        <v>10</v>
      </c>
      <c r="D240" s="3">
        <v>9.7916666666666696</v>
      </c>
      <c r="E240">
        <f>'Datos Brutos'!E241</f>
        <v>509.46</v>
      </c>
      <c r="F240">
        <f>'Datos Brutos'!F241</f>
        <v>0</v>
      </c>
      <c r="G240">
        <f>'Datos Brutos'!G241</f>
        <v>560.1</v>
      </c>
      <c r="H240">
        <f>IF('Datos Brutos'!H241&lt;0,0,'Datos Brutos'!H241/'Datos Brutos'!H$5)</f>
        <v>0.44489007688611243</v>
      </c>
      <c r="I240">
        <f>IF('Datos Brutos'!I241&lt;0,0,'Datos Brutos'!I241/'Datos Brutos'!I$5)</f>
        <v>0.4385591055568655</v>
      </c>
      <c r="J240">
        <f>IF('Datos Brutos'!J241&lt;0,0,'Datos Brutos'!J241/'Datos Brutos'!J$5)</f>
        <v>0.39730054012345684</v>
      </c>
      <c r="K240">
        <f>IF('Datos Brutos'!K241&lt;0,0,'Datos Brutos'!K241/'Datos Brutos'!K$5)</f>
        <v>0</v>
      </c>
      <c r="L240">
        <f>IF('Datos Brutos'!L241&lt;0,0,'Datos Brutos'!L241/'Datos Brutos'!L$5)</f>
        <v>0</v>
      </c>
      <c r="M240">
        <f>IF('Datos Brutos'!M241&lt;0,0,'Datos Brutos'!M241/'Datos Brutos'!M$5)</f>
        <v>0</v>
      </c>
      <c r="N240">
        <f>IF('Datos Brutos'!N241&lt;0,0,'Datos Brutos'!N241/'Datos Brutos'!N$5)</f>
        <v>0</v>
      </c>
      <c r="O240">
        <f>IF('Datos Brutos'!O241&lt;0,0,'Datos Brutos'!O241/'Datos Brutos'!O$5)</f>
        <v>0.39602735063270866</v>
      </c>
      <c r="P240">
        <f>IF('Datos Brutos'!P241&lt;0,0,'Datos Brutos'!P241/'Datos Brutos'!P$5)</f>
        <v>0.40031095679012346</v>
      </c>
      <c r="Q240">
        <f>IF('Datos Brutos'!Q241&lt;0,0,'Datos Brutos'!Q241/'Datos Brutos'!Q$5)</f>
        <v>0.48097655014235996</v>
      </c>
      <c r="R240">
        <f>IF('Datos Brutos'!R241&lt;0,0,'Datos Brutos'!R241/'Datos Brutos'!R$5)</f>
        <v>0.47561554783950616</v>
      </c>
      <c r="S240">
        <f t="shared" si="3"/>
        <v>356.52</v>
      </c>
    </row>
    <row r="241" spans="1:19">
      <c r="A241">
        <f>YEAR(workdata!A241)</f>
        <v>2024</v>
      </c>
      <c r="B241">
        <v>6</v>
      </c>
      <c r="C241">
        <f>DAY('Datos Brutos'!C242)</f>
        <v>10</v>
      </c>
      <c r="D241" s="3">
        <v>9.8333333333333304</v>
      </c>
      <c r="E241">
        <f>'Datos Brutos'!E242</f>
        <v>168.751</v>
      </c>
      <c r="F241">
        <f>'Datos Brutos'!F242</f>
        <v>0</v>
      </c>
      <c r="G241">
        <f>'Datos Brutos'!G242</f>
        <v>145.483</v>
      </c>
      <c r="H241">
        <f>IF('Datos Brutos'!H242&lt;0,0,'Datos Brutos'!H242/'Datos Brutos'!H$5)</f>
        <v>0.14037902450744835</v>
      </c>
      <c r="I241">
        <f>IF('Datos Brutos'!I242&lt;0,0,'Datos Brutos'!I242/'Datos Brutos'!I$5)</f>
        <v>0.13730193350624853</v>
      </c>
      <c r="J241">
        <f>IF('Datos Brutos'!J242&lt;0,0,'Datos Brutos'!J242/'Datos Brutos'!J$5)</f>
        <v>0.12626466049382717</v>
      </c>
      <c r="K241">
        <f>IF('Datos Brutos'!K242&lt;0,0,'Datos Brutos'!K242/'Datos Brutos'!K$5)</f>
        <v>0</v>
      </c>
      <c r="L241">
        <f>IF('Datos Brutos'!L242&lt;0,0,'Datos Brutos'!L242/'Datos Brutos'!L$5)</f>
        <v>0</v>
      </c>
      <c r="M241">
        <f>IF('Datos Brutos'!M242&lt;0,0,'Datos Brutos'!M242/'Datos Brutos'!M$5)</f>
        <v>0</v>
      </c>
      <c r="N241">
        <f>IF('Datos Brutos'!N242&lt;0,0,'Datos Brutos'!N242/'Datos Brutos'!N$5)</f>
        <v>0</v>
      </c>
      <c r="O241">
        <f>IF('Datos Brutos'!O242&lt;0,0,'Datos Brutos'!O242/'Datos Brutos'!O$5)</f>
        <v>0.11470246676277432</v>
      </c>
      <c r="P241">
        <f>IF('Datos Brutos'!P242&lt;0,0,'Datos Brutos'!P242/'Datos Brutos'!P$5)</f>
        <v>0.11059047067901236</v>
      </c>
      <c r="Q241">
        <f>IF('Datos Brutos'!Q242&lt;0,0,'Datos Brutos'!Q242/'Datos Brutos'!Q$5)</f>
        <v>0.10181212432774436</v>
      </c>
      <c r="R241">
        <f>IF('Datos Brutos'!R242&lt;0,0,'Datos Brutos'!R242/'Datos Brutos'!R$5)</f>
        <v>9.809741512345678E-2</v>
      </c>
      <c r="S241">
        <f t="shared" si="3"/>
        <v>104.74466666666667</v>
      </c>
    </row>
    <row r="242" spans="1:19">
      <c r="A242">
        <f>YEAR(workdata!A242)</f>
        <v>2024</v>
      </c>
      <c r="B242">
        <v>6</v>
      </c>
      <c r="C242">
        <f>DAY('Datos Brutos'!C243)</f>
        <v>10</v>
      </c>
      <c r="D242" s="3">
        <v>9.875</v>
      </c>
      <c r="E242">
        <f>'Datos Brutos'!E243</f>
        <v>40.286999999999999</v>
      </c>
      <c r="F242">
        <f>'Datos Brutos'!F243</f>
        <v>0</v>
      </c>
      <c r="G242">
        <f>'Datos Brutos'!G243</f>
        <v>0</v>
      </c>
      <c r="H242">
        <f>IF('Datos Brutos'!H243&lt;0,0,'Datos Brutos'!H243/'Datos Brutos'!H$5)</f>
        <v>2.9327847188851515E-2</v>
      </c>
      <c r="I242">
        <f>IF('Datos Brutos'!I243&lt;0,0,'Datos Brutos'!I243/'Datos Brutos'!I$5)</f>
        <v>2.7244557101312582E-2</v>
      </c>
      <c r="J242">
        <f>IF('Datos Brutos'!J243&lt;0,0,'Datos Brutos'!J243/'Datos Brutos'!J$5)</f>
        <v>2.8891010802469134E-2</v>
      </c>
      <c r="K242">
        <f>IF('Datos Brutos'!K243&lt;0,0,'Datos Brutos'!K243/'Datos Brutos'!K$5)</f>
        <v>0</v>
      </c>
      <c r="L242">
        <f>IF('Datos Brutos'!L243&lt;0,0,'Datos Brutos'!L243/'Datos Brutos'!L$5)</f>
        <v>0</v>
      </c>
      <c r="M242">
        <f>IF('Datos Brutos'!M243&lt;0,0,'Datos Brutos'!M243/'Datos Brutos'!M$5)</f>
        <v>0</v>
      </c>
      <c r="N242">
        <f>IF('Datos Brutos'!N243&lt;0,0,'Datos Brutos'!N243/'Datos Brutos'!N$5)</f>
        <v>0</v>
      </c>
      <c r="O242">
        <f>IF('Datos Brutos'!O243&lt;0,0,'Datos Brutos'!O243/'Datos Brutos'!O$5)</f>
        <v>2.8960635912221689E-2</v>
      </c>
      <c r="P242">
        <f>IF('Datos Brutos'!P243&lt;0,0,'Datos Brutos'!P243/'Datos Brutos'!P$5)</f>
        <v>2.7581597222222223E-2</v>
      </c>
      <c r="Q242">
        <f>IF('Datos Brutos'!Q243&lt;0,0,'Datos Brutos'!Q243/'Datos Brutos'!Q$5)</f>
        <v>0</v>
      </c>
      <c r="R242">
        <f>IF('Datos Brutos'!R243&lt;0,0,'Datos Brutos'!R243/'Datos Brutos'!R$5)</f>
        <v>0</v>
      </c>
      <c r="S242">
        <f t="shared" si="3"/>
        <v>13.429</v>
      </c>
    </row>
    <row r="243" spans="1:19">
      <c r="A243">
        <f>YEAR(workdata!A243)</f>
        <v>2024</v>
      </c>
      <c r="B243">
        <v>6</v>
      </c>
      <c r="C243">
        <f>DAY('Datos Brutos'!C244)</f>
        <v>10</v>
      </c>
      <c r="D243" s="3">
        <v>9.9166666666666696</v>
      </c>
      <c r="E243">
        <f>'Datos Brutos'!E244</f>
        <v>0.432</v>
      </c>
      <c r="F243">
        <f>'Datos Brutos'!F244</f>
        <v>0</v>
      </c>
      <c r="G243">
        <f>'Datos Brutos'!G244</f>
        <v>0</v>
      </c>
      <c r="H243">
        <f>IF('Datos Brutos'!H244&lt;0,0,'Datos Brutos'!H244/'Datos Brutos'!H$5)</f>
        <v>0</v>
      </c>
      <c r="I243">
        <f>IF('Datos Brutos'!I244&lt;0,0,'Datos Brutos'!I244/'Datos Brutos'!I$5)</f>
        <v>0</v>
      </c>
      <c r="J243">
        <f>IF('Datos Brutos'!J244&lt;0,0,'Datos Brutos'!J244/'Datos Brutos'!J$5)</f>
        <v>0</v>
      </c>
      <c r="K243">
        <f>IF('Datos Brutos'!K244&lt;0,0,'Datos Brutos'!K244/'Datos Brutos'!K$5)</f>
        <v>0</v>
      </c>
      <c r="L243">
        <f>IF('Datos Brutos'!L244&lt;0,0,'Datos Brutos'!L244/'Datos Brutos'!L$5)</f>
        <v>0</v>
      </c>
      <c r="M243">
        <f>IF('Datos Brutos'!M244&lt;0,0,'Datos Brutos'!M244/'Datos Brutos'!M$5)</f>
        <v>0</v>
      </c>
      <c r="N243">
        <f>IF('Datos Brutos'!N244&lt;0,0,'Datos Brutos'!N244/'Datos Brutos'!N$5)</f>
        <v>0</v>
      </c>
      <c r="O243">
        <f>IF('Datos Brutos'!O244&lt;0,0,'Datos Brutos'!O244/'Datos Brutos'!O$5)</f>
        <v>0</v>
      </c>
      <c r="P243">
        <f>IF('Datos Brutos'!P244&lt;0,0,'Datos Brutos'!P244/'Datos Brutos'!P$5)</f>
        <v>0</v>
      </c>
      <c r="Q243">
        <f>IF('Datos Brutos'!Q244&lt;0,0,'Datos Brutos'!Q244/'Datos Brutos'!Q$5)</f>
        <v>0</v>
      </c>
      <c r="R243">
        <f>IF('Datos Brutos'!R244&lt;0,0,'Datos Brutos'!R244/'Datos Brutos'!R$5)</f>
        <v>0</v>
      </c>
      <c r="S243">
        <f t="shared" si="3"/>
        <v>0.14399999999999999</v>
      </c>
    </row>
    <row r="244" spans="1:19">
      <c r="A244">
        <f>YEAR(workdata!A244)</f>
        <v>2024</v>
      </c>
      <c r="B244">
        <v>6</v>
      </c>
      <c r="C244">
        <f>DAY('Datos Brutos'!C245)</f>
        <v>10</v>
      </c>
      <c r="D244" s="3">
        <v>9.9583333333333304</v>
      </c>
      <c r="E244">
        <f>'Datos Brutos'!E245</f>
        <v>-0.26600000000000001</v>
      </c>
      <c r="F244">
        <f>'Datos Brutos'!F245</f>
        <v>0</v>
      </c>
      <c r="G244">
        <f>'Datos Brutos'!G245</f>
        <v>0</v>
      </c>
      <c r="H244">
        <f>IF('Datos Brutos'!H245&lt;0,0,'Datos Brutos'!H245/'Datos Brutos'!H$5)</f>
        <v>0</v>
      </c>
      <c r="I244">
        <f>IF('Datos Brutos'!I245&lt;0,0,'Datos Brutos'!I245/'Datos Brutos'!I$5)</f>
        <v>0</v>
      </c>
      <c r="J244">
        <f>IF('Datos Brutos'!J245&lt;0,0,'Datos Brutos'!J245/'Datos Brutos'!J$5)</f>
        <v>0</v>
      </c>
      <c r="K244">
        <f>IF('Datos Brutos'!K245&lt;0,0,'Datos Brutos'!K245/'Datos Brutos'!K$5)</f>
        <v>0</v>
      </c>
      <c r="L244">
        <f>IF('Datos Brutos'!L245&lt;0,0,'Datos Brutos'!L245/'Datos Brutos'!L$5)</f>
        <v>0</v>
      </c>
      <c r="M244">
        <f>IF('Datos Brutos'!M245&lt;0,0,'Datos Brutos'!M245/'Datos Brutos'!M$5)</f>
        <v>0</v>
      </c>
      <c r="N244">
        <f>IF('Datos Brutos'!N245&lt;0,0,'Datos Brutos'!N245/'Datos Brutos'!N$5)</f>
        <v>0</v>
      </c>
      <c r="O244">
        <f>IF('Datos Brutos'!O245&lt;0,0,'Datos Brutos'!O245/'Datos Brutos'!O$5)</f>
        <v>0</v>
      </c>
      <c r="P244">
        <f>IF('Datos Brutos'!P245&lt;0,0,'Datos Brutos'!P245/'Datos Brutos'!P$5)</f>
        <v>0</v>
      </c>
      <c r="Q244">
        <f>IF('Datos Brutos'!Q245&lt;0,0,'Datos Brutos'!Q245/'Datos Brutos'!Q$5)</f>
        <v>0</v>
      </c>
      <c r="R244">
        <f>IF('Datos Brutos'!R245&lt;0,0,'Datos Brutos'!R245/'Datos Brutos'!R$5)</f>
        <v>0</v>
      </c>
      <c r="S244">
        <f t="shared" si="3"/>
        <v>-8.8666666666666671E-2</v>
      </c>
    </row>
    <row r="245" spans="1:19">
      <c r="A245">
        <f>YEAR(workdata!A245)</f>
        <v>2024</v>
      </c>
      <c r="B245">
        <v>6</v>
      </c>
      <c r="C245">
        <f>DAY('Datos Brutos'!C246)</f>
        <v>11</v>
      </c>
      <c r="D245" s="3">
        <v>10</v>
      </c>
      <c r="E245">
        <f>'Datos Brutos'!E246</f>
        <v>-0.14799999999999999</v>
      </c>
      <c r="F245">
        <f>'Datos Brutos'!F246</f>
        <v>0</v>
      </c>
      <c r="G245">
        <f>'Datos Brutos'!G246</f>
        <v>0</v>
      </c>
      <c r="H245">
        <f>IF('Datos Brutos'!H246&lt;0,0,'Datos Brutos'!H246/'Datos Brutos'!H$5)</f>
        <v>0</v>
      </c>
      <c r="I245">
        <f>IF('Datos Brutos'!I246&lt;0,0,'Datos Brutos'!I246/'Datos Brutos'!I$5)</f>
        <v>0</v>
      </c>
      <c r="J245">
        <f>IF('Datos Brutos'!J246&lt;0,0,'Datos Brutos'!J246/'Datos Brutos'!J$5)</f>
        <v>0</v>
      </c>
      <c r="K245">
        <f>IF('Datos Brutos'!K246&lt;0,0,'Datos Brutos'!K246/'Datos Brutos'!K$5)</f>
        <v>0</v>
      </c>
      <c r="L245">
        <f>IF('Datos Brutos'!L246&lt;0,0,'Datos Brutos'!L246/'Datos Brutos'!L$5)</f>
        <v>0</v>
      </c>
      <c r="M245">
        <f>IF('Datos Brutos'!M246&lt;0,0,'Datos Brutos'!M246/'Datos Brutos'!M$5)</f>
        <v>0</v>
      </c>
      <c r="N245">
        <f>IF('Datos Brutos'!N246&lt;0,0,'Datos Brutos'!N246/'Datos Brutos'!N$5)</f>
        <v>0</v>
      </c>
      <c r="O245">
        <f>IF('Datos Brutos'!O246&lt;0,0,'Datos Brutos'!O246/'Datos Brutos'!O$5)</f>
        <v>0</v>
      </c>
      <c r="P245">
        <f>IF('Datos Brutos'!P246&lt;0,0,'Datos Brutos'!P246/'Datos Brutos'!P$5)</f>
        <v>0</v>
      </c>
      <c r="Q245">
        <f>IF('Datos Brutos'!Q246&lt;0,0,'Datos Brutos'!Q246/'Datos Brutos'!Q$5)</f>
        <v>0</v>
      </c>
      <c r="R245">
        <f>IF('Datos Brutos'!R246&lt;0,0,'Datos Brutos'!R246/'Datos Brutos'!R$5)</f>
        <v>0</v>
      </c>
      <c r="S245">
        <f t="shared" si="3"/>
        <v>-4.9333333333333333E-2</v>
      </c>
    </row>
    <row r="246" spans="1:19">
      <c r="A246">
        <f>YEAR(workdata!A246)</f>
        <v>2024</v>
      </c>
      <c r="B246">
        <v>6</v>
      </c>
      <c r="C246">
        <f>DAY('Datos Brutos'!C247)</f>
        <v>11</v>
      </c>
      <c r="D246" s="3">
        <v>10.0416666666667</v>
      </c>
      <c r="E246">
        <f>'Datos Brutos'!E247</f>
        <v>-0.16500000000000001</v>
      </c>
      <c r="F246">
        <f>'Datos Brutos'!F247</f>
        <v>0</v>
      </c>
      <c r="G246">
        <f>'Datos Brutos'!G247</f>
        <v>0</v>
      </c>
      <c r="H246">
        <f>IF('Datos Brutos'!H247&lt;0,0,'Datos Brutos'!H247/'Datos Brutos'!H$5)</f>
        <v>0</v>
      </c>
      <c r="I246">
        <f>IF('Datos Brutos'!I247&lt;0,0,'Datos Brutos'!I247/'Datos Brutos'!I$5)</f>
        <v>0</v>
      </c>
      <c r="J246">
        <f>IF('Datos Brutos'!J247&lt;0,0,'Datos Brutos'!J247/'Datos Brutos'!J$5)</f>
        <v>0</v>
      </c>
      <c r="K246">
        <f>IF('Datos Brutos'!K247&lt;0,0,'Datos Brutos'!K247/'Datos Brutos'!K$5)</f>
        <v>0</v>
      </c>
      <c r="L246">
        <f>IF('Datos Brutos'!L247&lt;0,0,'Datos Brutos'!L247/'Datos Brutos'!L$5)</f>
        <v>0</v>
      </c>
      <c r="M246">
        <f>IF('Datos Brutos'!M247&lt;0,0,'Datos Brutos'!M247/'Datos Brutos'!M$5)</f>
        <v>0</v>
      </c>
      <c r="N246">
        <f>IF('Datos Brutos'!N247&lt;0,0,'Datos Brutos'!N247/'Datos Brutos'!N$5)</f>
        <v>0</v>
      </c>
      <c r="O246">
        <f>IF('Datos Brutos'!O247&lt;0,0,'Datos Brutos'!O247/'Datos Brutos'!O$5)</f>
        <v>0</v>
      </c>
      <c r="P246">
        <f>IF('Datos Brutos'!P247&lt;0,0,'Datos Brutos'!P247/'Datos Brutos'!P$5)</f>
        <v>0</v>
      </c>
      <c r="Q246">
        <f>IF('Datos Brutos'!Q247&lt;0,0,'Datos Brutos'!Q247/'Datos Brutos'!Q$5)</f>
        <v>0</v>
      </c>
      <c r="R246">
        <f>IF('Datos Brutos'!R247&lt;0,0,'Datos Brutos'!R247/'Datos Brutos'!R$5)</f>
        <v>0</v>
      </c>
      <c r="S246">
        <f t="shared" si="3"/>
        <v>-5.5E-2</v>
      </c>
    </row>
    <row r="247" spans="1:19">
      <c r="A247">
        <f>YEAR(workdata!A247)</f>
        <v>2024</v>
      </c>
      <c r="B247">
        <v>6</v>
      </c>
      <c r="C247">
        <f>DAY('Datos Brutos'!C248)</f>
        <v>11</v>
      </c>
      <c r="D247" s="3">
        <v>10.0833333333333</v>
      </c>
      <c r="E247">
        <f>'Datos Brutos'!E248</f>
        <v>-0.189</v>
      </c>
      <c r="F247">
        <f>'Datos Brutos'!F248</f>
        <v>0</v>
      </c>
      <c r="G247">
        <f>'Datos Brutos'!G248</f>
        <v>0</v>
      </c>
      <c r="H247">
        <f>IF('Datos Brutos'!H248&lt;0,0,'Datos Brutos'!H248/'Datos Brutos'!H$5)</f>
        <v>0</v>
      </c>
      <c r="I247">
        <f>IF('Datos Brutos'!I248&lt;0,0,'Datos Brutos'!I248/'Datos Brutos'!I$5)</f>
        <v>0</v>
      </c>
      <c r="J247">
        <f>IF('Datos Brutos'!J248&lt;0,0,'Datos Brutos'!J248/'Datos Brutos'!J$5)</f>
        <v>0</v>
      </c>
      <c r="K247">
        <f>IF('Datos Brutos'!K248&lt;0,0,'Datos Brutos'!K248/'Datos Brutos'!K$5)</f>
        <v>0</v>
      </c>
      <c r="L247">
        <f>IF('Datos Brutos'!L248&lt;0,0,'Datos Brutos'!L248/'Datos Brutos'!L$5)</f>
        <v>0</v>
      </c>
      <c r="M247">
        <f>IF('Datos Brutos'!M248&lt;0,0,'Datos Brutos'!M248/'Datos Brutos'!M$5)</f>
        <v>0</v>
      </c>
      <c r="N247">
        <f>IF('Datos Brutos'!N248&lt;0,0,'Datos Brutos'!N248/'Datos Brutos'!N$5)</f>
        <v>0</v>
      </c>
      <c r="O247">
        <f>IF('Datos Brutos'!O248&lt;0,0,'Datos Brutos'!O248/'Datos Brutos'!O$5)</f>
        <v>0</v>
      </c>
      <c r="P247">
        <f>IF('Datos Brutos'!P248&lt;0,0,'Datos Brutos'!P248/'Datos Brutos'!P$5)</f>
        <v>0</v>
      </c>
      <c r="Q247">
        <f>IF('Datos Brutos'!Q248&lt;0,0,'Datos Brutos'!Q248/'Datos Brutos'!Q$5)</f>
        <v>0</v>
      </c>
      <c r="R247">
        <f>IF('Datos Brutos'!R248&lt;0,0,'Datos Brutos'!R248/'Datos Brutos'!R$5)</f>
        <v>0</v>
      </c>
      <c r="S247">
        <f t="shared" si="3"/>
        <v>-6.3E-2</v>
      </c>
    </row>
    <row r="248" spans="1:19">
      <c r="A248">
        <f>YEAR(workdata!A248)</f>
        <v>2024</v>
      </c>
      <c r="B248">
        <v>6</v>
      </c>
      <c r="C248">
        <f>DAY('Datos Brutos'!C249)</f>
        <v>11</v>
      </c>
      <c r="D248" s="3">
        <v>10.125</v>
      </c>
      <c r="E248">
        <f>'Datos Brutos'!E249</f>
        <v>-0.316</v>
      </c>
      <c r="F248">
        <f>'Datos Brutos'!F249</f>
        <v>0</v>
      </c>
      <c r="G248">
        <f>'Datos Brutos'!G249</f>
        <v>0</v>
      </c>
      <c r="H248">
        <f>IF('Datos Brutos'!H249&lt;0,0,'Datos Brutos'!H249/'Datos Brutos'!H$5)</f>
        <v>0</v>
      </c>
      <c r="I248">
        <f>IF('Datos Brutos'!I249&lt;0,0,'Datos Brutos'!I249/'Datos Brutos'!I$5)</f>
        <v>0</v>
      </c>
      <c r="J248">
        <f>IF('Datos Brutos'!J249&lt;0,0,'Datos Brutos'!J249/'Datos Brutos'!J$5)</f>
        <v>0</v>
      </c>
      <c r="K248">
        <f>IF('Datos Brutos'!K249&lt;0,0,'Datos Brutos'!K249/'Datos Brutos'!K$5)</f>
        <v>0</v>
      </c>
      <c r="L248">
        <f>IF('Datos Brutos'!L249&lt;0,0,'Datos Brutos'!L249/'Datos Brutos'!L$5)</f>
        <v>0</v>
      </c>
      <c r="M248">
        <f>IF('Datos Brutos'!M249&lt;0,0,'Datos Brutos'!M249/'Datos Brutos'!M$5)</f>
        <v>0</v>
      </c>
      <c r="N248">
        <f>IF('Datos Brutos'!N249&lt;0,0,'Datos Brutos'!N249/'Datos Brutos'!N$5)</f>
        <v>0</v>
      </c>
      <c r="O248">
        <f>IF('Datos Brutos'!O249&lt;0,0,'Datos Brutos'!O249/'Datos Brutos'!O$5)</f>
        <v>0</v>
      </c>
      <c r="P248">
        <f>IF('Datos Brutos'!P249&lt;0,0,'Datos Brutos'!P249/'Datos Brutos'!P$5)</f>
        <v>0</v>
      </c>
      <c r="Q248">
        <f>IF('Datos Brutos'!Q249&lt;0,0,'Datos Brutos'!Q249/'Datos Brutos'!Q$5)</f>
        <v>0</v>
      </c>
      <c r="R248">
        <f>IF('Datos Brutos'!R249&lt;0,0,'Datos Brutos'!R249/'Datos Brutos'!R$5)</f>
        <v>0</v>
      </c>
      <c r="S248">
        <f t="shared" si="3"/>
        <v>-0.10533333333333333</v>
      </c>
    </row>
    <row r="249" spans="1:19">
      <c r="A249">
        <f>YEAR(workdata!A249)</f>
        <v>2024</v>
      </c>
      <c r="B249">
        <v>6</v>
      </c>
      <c r="C249">
        <f>DAY('Datos Brutos'!C250)</f>
        <v>11</v>
      </c>
      <c r="D249" s="3">
        <v>10.1666666666667</v>
      </c>
      <c r="E249">
        <f>'Datos Brutos'!E250</f>
        <v>-0.17499999999999999</v>
      </c>
      <c r="F249">
        <f>'Datos Brutos'!F250</f>
        <v>0</v>
      </c>
      <c r="G249">
        <f>'Datos Brutos'!G250</f>
        <v>0</v>
      </c>
      <c r="H249">
        <f>IF('Datos Brutos'!H250&lt;0,0,'Datos Brutos'!H250/'Datos Brutos'!H$5)</f>
        <v>0</v>
      </c>
      <c r="I249">
        <f>IF('Datos Brutos'!I250&lt;0,0,'Datos Brutos'!I250/'Datos Brutos'!I$5)</f>
        <v>0</v>
      </c>
      <c r="J249">
        <f>IF('Datos Brutos'!J250&lt;0,0,'Datos Brutos'!J250/'Datos Brutos'!J$5)</f>
        <v>0</v>
      </c>
      <c r="K249">
        <f>IF('Datos Brutos'!K250&lt;0,0,'Datos Brutos'!K250/'Datos Brutos'!K$5)</f>
        <v>0</v>
      </c>
      <c r="L249">
        <f>IF('Datos Brutos'!L250&lt;0,0,'Datos Brutos'!L250/'Datos Brutos'!L$5)</f>
        <v>0</v>
      </c>
      <c r="M249">
        <f>IF('Datos Brutos'!M250&lt;0,0,'Datos Brutos'!M250/'Datos Brutos'!M$5)</f>
        <v>0</v>
      </c>
      <c r="N249">
        <f>IF('Datos Brutos'!N250&lt;0,0,'Datos Brutos'!N250/'Datos Brutos'!N$5)</f>
        <v>0</v>
      </c>
      <c r="O249">
        <f>IF('Datos Brutos'!O250&lt;0,0,'Datos Brutos'!O250/'Datos Brutos'!O$5)</f>
        <v>0</v>
      </c>
      <c r="P249">
        <f>IF('Datos Brutos'!P250&lt;0,0,'Datos Brutos'!P250/'Datos Brutos'!P$5)</f>
        <v>0</v>
      </c>
      <c r="Q249">
        <f>IF('Datos Brutos'!Q250&lt;0,0,'Datos Brutos'!Q250/'Datos Brutos'!Q$5)</f>
        <v>0</v>
      </c>
      <c r="R249">
        <f>IF('Datos Brutos'!R250&lt;0,0,'Datos Brutos'!R250/'Datos Brutos'!R$5)</f>
        <v>0</v>
      </c>
      <c r="S249">
        <f t="shared" si="3"/>
        <v>-5.8333333333333327E-2</v>
      </c>
    </row>
    <row r="250" spans="1:19">
      <c r="A250">
        <f>YEAR(workdata!A250)</f>
        <v>2024</v>
      </c>
      <c r="B250">
        <v>6</v>
      </c>
      <c r="C250">
        <f>DAY('Datos Brutos'!C251)</f>
        <v>11</v>
      </c>
      <c r="D250" s="3">
        <v>10.2083333333333</v>
      </c>
      <c r="E250">
        <f>'Datos Brutos'!E251</f>
        <v>-0.20200000000000001</v>
      </c>
      <c r="F250">
        <f>'Datos Brutos'!F251</f>
        <v>0</v>
      </c>
      <c r="G250">
        <f>'Datos Brutos'!G251</f>
        <v>0</v>
      </c>
      <c r="H250">
        <f>IF('Datos Brutos'!H251&lt;0,0,'Datos Brutos'!H251/'Datos Brutos'!H$5)</f>
        <v>0</v>
      </c>
      <c r="I250">
        <f>IF('Datos Brutos'!I251&lt;0,0,'Datos Brutos'!I251/'Datos Brutos'!I$5)</f>
        <v>0</v>
      </c>
      <c r="J250">
        <f>IF('Datos Brutos'!J251&lt;0,0,'Datos Brutos'!J251/'Datos Brutos'!J$5)</f>
        <v>0</v>
      </c>
      <c r="K250">
        <f>IF('Datos Brutos'!K251&lt;0,0,'Datos Brutos'!K251/'Datos Brutos'!K$5)</f>
        <v>0</v>
      </c>
      <c r="L250">
        <f>IF('Datos Brutos'!L251&lt;0,0,'Datos Brutos'!L251/'Datos Brutos'!L$5)</f>
        <v>0</v>
      </c>
      <c r="M250">
        <f>IF('Datos Brutos'!M251&lt;0,0,'Datos Brutos'!M251/'Datos Brutos'!M$5)</f>
        <v>0</v>
      </c>
      <c r="N250">
        <f>IF('Datos Brutos'!N251&lt;0,0,'Datos Brutos'!N251/'Datos Brutos'!N$5)</f>
        <v>0</v>
      </c>
      <c r="O250">
        <f>IF('Datos Brutos'!O251&lt;0,0,'Datos Brutos'!O251/'Datos Brutos'!O$5)</f>
        <v>0</v>
      </c>
      <c r="P250">
        <f>IF('Datos Brutos'!P251&lt;0,0,'Datos Brutos'!P251/'Datos Brutos'!P$5)</f>
        <v>0</v>
      </c>
      <c r="Q250">
        <f>IF('Datos Brutos'!Q251&lt;0,0,'Datos Brutos'!Q251/'Datos Brutos'!Q$5)</f>
        <v>0</v>
      </c>
      <c r="R250">
        <f>IF('Datos Brutos'!R251&lt;0,0,'Datos Brutos'!R251/'Datos Brutos'!R$5)</f>
        <v>0</v>
      </c>
      <c r="S250">
        <f t="shared" si="3"/>
        <v>-6.7333333333333342E-2</v>
      </c>
    </row>
    <row r="251" spans="1:19">
      <c r="A251">
        <f>YEAR(workdata!A251)</f>
        <v>2024</v>
      </c>
      <c r="B251">
        <v>6</v>
      </c>
      <c r="C251">
        <f>DAY('Datos Brutos'!C252)</f>
        <v>11</v>
      </c>
      <c r="D251" s="3">
        <v>10.25</v>
      </c>
      <c r="E251">
        <f>'Datos Brutos'!E252</f>
        <v>1.0109999999999999</v>
      </c>
      <c r="F251">
        <f>'Datos Brutos'!F252</f>
        <v>0</v>
      </c>
      <c r="G251">
        <f>'Datos Brutos'!G252</f>
        <v>0</v>
      </c>
      <c r="H251">
        <f>IF('Datos Brutos'!H252&lt;0,0,'Datos Brutos'!H252/'Datos Brutos'!H$5)</f>
        <v>0</v>
      </c>
      <c r="I251">
        <f>IF('Datos Brutos'!I252&lt;0,0,'Datos Brutos'!I252/'Datos Brutos'!I$5)</f>
        <v>0</v>
      </c>
      <c r="J251">
        <f>IF('Datos Brutos'!J252&lt;0,0,'Datos Brutos'!J252/'Datos Brutos'!J$5)</f>
        <v>0</v>
      </c>
      <c r="K251">
        <f>IF('Datos Brutos'!K252&lt;0,0,'Datos Brutos'!K252/'Datos Brutos'!K$5)</f>
        <v>0</v>
      </c>
      <c r="L251">
        <f>IF('Datos Brutos'!L252&lt;0,0,'Datos Brutos'!L252/'Datos Brutos'!L$5)</f>
        <v>0</v>
      </c>
      <c r="M251">
        <f>IF('Datos Brutos'!M252&lt;0,0,'Datos Brutos'!M252/'Datos Brutos'!M$5)</f>
        <v>0</v>
      </c>
      <c r="N251">
        <f>IF('Datos Brutos'!N252&lt;0,0,'Datos Brutos'!N252/'Datos Brutos'!N$5)</f>
        <v>0</v>
      </c>
      <c r="O251">
        <f>IF('Datos Brutos'!O252&lt;0,0,'Datos Brutos'!O252/'Datos Brutos'!O$5)</f>
        <v>0</v>
      </c>
      <c r="P251">
        <f>IF('Datos Brutos'!P252&lt;0,0,'Datos Brutos'!P252/'Datos Brutos'!P$5)</f>
        <v>0</v>
      </c>
      <c r="Q251">
        <f>IF('Datos Brutos'!Q252&lt;0,0,'Datos Brutos'!Q252/'Datos Brutos'!Q$5)</f>
        <v>0</v>
      </c>
      <c r="R251">
        <f>IF('Datos Brutos'!R252&lt;0,0,'Datos Brutos'!R252/'Datos Brutos'!R$5)</f>
        <v>0</v>
      </c>
      <c r="S251">
        <f t="shared" si="3"/>
        <v>0.33699999999999997</v>
      </c>
    </row>
    <row r="252" spans="1:19">
      <c r="A252">
        <f>YEAR(workdata!A252)</f>
        <v>2024</v>
      </c>
      <c r="B252">
        <v>6</v>
      </c>
      <c r="C252">
        <f>DAY('Datos Brutos'!C253)</f>
        <v>11</v>
      </c>
      <c r="D252" s="3">
        <v>10.2916666666667</v>
      </c>
      <c r="E252">
        <f>'Datos Brutos'!E253</f>
        <v>74.179000000000002</v>
      </c>
      <c r="F252">
        <f>'Datos Brutos'!F253</f>
        <v>0</v>
      </c>
      <c r="G252">
        <f>'Datos Brutos'!G253</f>
        <v>0</v>
      </c>
      <c r="H252">
        <f>IF('Datos Brutos'!H253&lt;0,0,'Datos Brutos'!H253/'Datos Brutos'!H$5)</f>
        <v>6.818576806022747E-2</v>
      </c>
      <c r="I252">
        <f>IF('Datos Brutos'!I253&lt;0,0,'Datos Brutos'!I253/'Datos Brutos'!I$5)</f>
        <v>5.8632791008409971E-2</v>
      </c>
      <c r="J252">
        <f>IF('Datos Brutos'!J253&lt;0,0,'Datos Brutos'!J253/'Datos Brutos'!J$5)</f>
        <v>4.847916666666667E-2</v>
      </c>
      <c r="K252">
        <f>IF('Datos Brutos'!K253&lt;0,0,'Datos Brutos'!K253/'Datos Brutos'!K$5)</f>
        <v>0</v>
      </c>
      <c r="L252">
        <f>IF('Datos Brutos'!L253&lt;0,0,'Datos Brutos'!L253/'Datos Brutos'!L$5)</f>
        <v>0</v>
      </c>
      <c r="M252">
        <f>IF('Datos Brutos'!M253&lt;0,0,'Datos Brutos'!M253/'Datos Brutos'!M$5)</f>
        <v>0</v>
      </c>
      <c r="N252">
        <f>IF('Datos Brutos'!N253&lt;0,0,'Datos Brutos'!N253/'Datos Brutos'!N$5)</f>
        <v>0</v>
      </c>
      <c r="O252">
        <f>IF('Datos Brutos'!O253&lt;0,0,'Datos Brutos'!O253/'Datos Brutos'!O$5)</f>
        <v>3.9858441454428961E-2</v>
      </c>
      <c r="P252">
        <f>IF('Datos Brutos'!P253&lt;0,0,'Datos Brutos'!P253/'Datos Brutos'!P$5)</f>
        <v>4.5991319444444449E-2</v>
      </c>
      <c r="Q252">
        <f>IF('Datos Brutos'!Q253&lt;0,0,'Datos Brutos'!Q253/'Datos Brutos'!Q$5)</f>
        <v>0</v>
      </c>
      <c r="R252">
        <f>IF('Datos Brutos'!R253&lt;0,0,'Datos Brutos'!R253/'Datos Brutos'!R$5)</f>
        <v>0</v>
      </c>
      <c r="S252">
        <f t="shared" si="3"/>
        <v>24.726333333333333</v>
      </c>
    </row>
    <row r="253" spans="1:19">
      <c r="A253">
        <f>YEAR(workdata!A253)</f>
        <v>2024</v>
      </c>
      <c r="B253">
        <v>6</v>
      </c>
      <c r="C253">
        <f>DAY('Datos Brutos'!C254)</f>
        <v>11</v>
      </c>
      <c r="D253" s="3">
        <v>10.3333333333333</v>
      </c>
      <c r="E253">
        <f>'Datos Brutos'!E254</f>
        <v>520.86500000000001</v>
      </c>
      <c r="F253">
        <f>'Datos Brutos'!F254</f>
        <v>0</v>
      </c>
      <c r="G253">
        <f>'Datos Brutos'!G254</f>
        <v>0</v>
      </c>
      <c r="H253">
        <f>IF('Datos Brutos'!H254&lt;0,0,'Datos Brutos'!H254/'Datos Brutos'!H$5)</f>
        <v>0.3313038603235624</v>
      </c>
      <c r="I253">
        <f>IF('Datos Brutos'!I254&lt;0,0,'Datos Brutos'!I254/'Datos Brutos'!I$5)</f>
        <v>0.3041281537373261</v>
      </c>
      <c r="J253">
        <f>IF('Datos Brutos'!J254&lt;0,0,'Datos Brutos'!J254/'Datos Brutos'!J$5)</f>
        <v>0.28257137345679012</v>
      </c>
      <c r="K253">
        <f>IF('Datos Brutos'!K254&lt;0,0,'Datos Brutos'!K254/'Datos Brutos'!K$5)</f>
        <v>0</v>
      </c>
      <c r="L253">
        <f>IF('Datos Brutos'!L254&lt;0,0,'Datos Brutos'!L254/'Datos Brutos'!L$5)</f>
        <v>0</v>
      </c>
      <c r="M253">
        <f>IF('Datos Brutos'!M254&lt;0,0,'Datos Brutos'!M254/'Datos Brutos'!M$5)</f>
        <v>0</v>
      </c>
      <c r="N253">
        <f>IF('Datos Brutos'!N254&lt;0,0,'Datos Brutos'!N254/'Datos Brutos'!N$5)</f>
        <v>0</v>
      </c>
      <c r="O253">
        <f>IF('Datos Brutos'!O254&lt;0,0,'Datos Brutos'!O254/'Datos Brutos'!O$5)</f>
        <v>0.25151890116930964</v>
      </c>
      <c r="P253">
        <f>IF('Datos Brutos'!P254&lt;0,0,'Datos Brutos'!P254/'Datos Brutos'!P$5)</f>
        <v>0.29064332561728395</v>
      </c>
      <c r="Q253">
        <f>IF('Datos Brutos'!Q254&lt;0,0,'Datos Brutos'!Q254/'Datos Brutos'!Q$5)</f>
        <v>0</v>
      </c>
      <c r="R253">
        <f>IF('Datos Brutos'!R254&lt;0,0,'Datos Brutos'!R254/'Datos Brutos'!R$5)</f>
        <v>0</v>
      </c>
      <c r="S253">
        <f t="shared" si="3"/>
        <v>173.62166666666667</v>
      </c>
    </row>
    <row r="254" spans="1:19">
      <c r="A254">
        <f>YEAR(workdata!A254)</f>
        <v>2024</v>
      </c>
      <c r="B254">
        <v>6</v>
      </c>
      <c r="C254">
        <f>DAY('Datos Brutos'!C255)</f>
        <v>11</v>
      </c>
      <c r="D254" s="3">
        <v>10.375</v>
      </c>
      <c r="E254">
        <f>'Datos Brutos'!E255</f>
        <v>865.32899999999995</v>
      </c>
      <c r="F254">
        <f>'Datos Brutos'!F255</f>
        <v>0</v>
      </c>
      <c r="G254">
        <f>'Datos Brutos'!G255</f>
        <v>0</v>
      </c>
      <c r="H254">
        <f>IF('Datos Brutos'!H255&lt;0,0,'Datos Brutos'!H255/'Datos Brutos'!H$5)</f>
        <v>0.73321119654012501</v>
      </c>
      <c r="I254">
        <f>IF('Datos Brutos'!I255&lt;0,0,'Datos Brutos'!I255/'Datos Brutos'!I$5)</f>
        <v>0.7076994419555136</v>
      </c>
      <c r="J254">
        <f>IF('Datos Brutos'!J255&lt;0,0,'Datos Brutos'!J255/'Datos Brutos'!J$5)</f>
        <v>0.71687480709876539</v>
      </c>
      <c r="K254">
        <f>IF('Datos Brutos'!K255&lt;0,0,'Datos Brutos'!K255/'Datos Brutos'!K$5)</f>
        <v>0</v>
      </c>
      <c r="L254">
        <f>IF('Datos Brutos'!L255&lt;0,0,'Datos Brutos'!L255/'Datos Brutos'!L$5)</f>
        <v>0</v>
      </c>
      <c r="M254">
        <f>IF('Datos Brutos'!M255&lt;0,0,'Datos Brutos'!M255/'Datos Brutos'!M$5)</f>
        <v>0</v>
      </c>
      <c r="N254">
        <f>IF('Datos Brutos'!N255&lt;0,0,'Datos Brutos'!N255/'Datos Brutos'!N$5)</f>
        <v>0</v>
      </c>
      <c r="O254">
        <f>IF('Datos Brutos'!O255&lt;0,0,'Datos Brutos'!O255/'Datos Brutos'!O$5)</f>
        <v>0.66560988306903734</v>
      </c>
      <c r="P254">
        <f>IF('Datos Brutos'!P255&lt;0,0,'Datos Brutos'!P255/'Datos Brutos'!P$5)</f>
        <v>0.70430883487654328</v>
      </c>
      <c r="Q254">
        <f>IF('Datos Brutos'!Q255&lt;0,0,'Datos Brutos'!Q255/'Datos Brutos'!Q$5)</f>
        <v>0</v>
      </c>
      <c r="R254">
        <f>IF('Datos Brutos'!R255&lt;0,0,'Datos Brutos'!R255/'Datos Brutos'!R$5)</f>
        <v>0</v>
      </c>
      <c r="S254">
        <f t="shared" si="3"/>
        <v>288.44299999999998</v>
      </c>
    </row>
    <row r="255" spans="1:19">
      <c r="A255">
        <f>YEAR(workdata!A255)</f>
        <v>2024</v>
      </c>
      <c r="B255">
        <v>6</v>
      </c>
      <c r="C255">
        <f>DAY('Datos Brutos'!C256)</f>
        <v>11</v>
      </c>
      <c r="D255" s="3">
        <v>10.4166666666667</v>
      </c>
      <c r="E255">
        <f>'Datos Brutos'!E256</f>
        <v>963.35</v>
      </c>
      <c r="F255">
        <f>'Datos Brutos'!F256</f>
        <v>0</v>
      </c>
      <c r="G255">
        <f>'Datos Brutos'!G256</f>
        <v>0</v>
      </c>
      <c r="H255">
        <f>IF('Datos Brutos'!H256&lt;0,0,'Datos Brutos'!H256/'Datos Brutos'!H$5)</f>
        <v>0.82713799455390047</v>
      </c>
      <c r="I255">
        <f>IF('Datos Brutos'!I256&lt;0,0,'Datos Brutos'!I256/'Datos Brutos'!I$5)</f>
        <v>0.80982099347638148</v>
      </c>
      <c r="J255">
        <f>IF('Datos Brutos'!J256&lt;0,0,'Datos Brutos'!J256/'Datos Brutos'!J$5)</f>
        <v>0.81729359567901239</v>
      </c>
      <c r="K255">
        <f>IF('Datos Brutos'!K256&lt;0,0,'Datos Brutos'!K256/'Datos Brutos'!K$5)</f>
        <v>0</v>
      </c>
      <c r="L255">
        <f>IF('Datos Brutos'!L256&lt;0,0,'Datos Brutos'!L256/'Datos Brutos'!L$5)</f>
        <v>0</v>
      </c>
      <c r="M255">
        <f>IF('Datos Brutos'!M256&lt;0,0,'Datos Brutos'!M256/'Datos Brutos'!M$5)</f>
        <v>0</v>
      </c>
      <c r="N255">
        <f>IF('Datos Brutos'!N256&lt;0,0,'Datos Brutos'!N256/'Datos Brutos'!N$5)</f>
        <v>0</v>
      </c>
      <c r="O255">
        <f>IF('Datos Brutos'!O256&lt;0,0,'Datos Brutos'!O256/'Datos Brutos'!O$5)</f>
        <v>0.80643320518981265</v>
      </c>
      <c r="P255">
        <f>IF('Datos Brutos'!P256&lt;0,0,'Datos Brutos'!P256/'Datos Brutos'!P$5)</f>
        <v>0.81567689043209879</v>
      </c>
      <c r="Q255">
        <f>IF('Datos Brutos'!Q256&lt;0,0,'Datos Brutos'!Q256/'Datos Brutos'!Q$5)</f>
        <v>0</v>
      </c>
      <c r="R255">
        <f>IF('Datos Brutos'!R256&lt;0,0,'Datos Brutos'!R256/'Datos Brutos'!R$5)</f>
        <v>0</v>
      </c>
      <c r="S255">
        <f t="shared" si="3"/>
        <v>321.11666666666667</v>
      </c>
    </row>
    <row r="256" spans="1:19">
      <c r="A256">
        <f>YEAR(workdata!A256)</f>
        <v>2024</v>
      </c>
      <c r="B256">
        <v>6</v>
      </c>
      <c r="C256">
        <f>DAY('Datos Brutos'!C257)</f>
        <v>11</v>
      </c>
      <c r="D256" s="3">
        <v>10.4583333333333</v>
      </c>
      <c r="E256">
        <f>'Datos Brutos'!E257</f>
        <v>1028.7349999999999</v>
      </c>
      <c r="F256">
        <f>'Datos Brutos'!F257</f>
        <v>0</v>
      </c>
      <c r="G256">
        <f>'Datos Brutos'!G257</f>
        <v>0</v>
      </c>
      <c r="H256">
        <f>IF('Datos Brutos'!H257&lt;0,0,'Datos Brutos'!H257/'Datos Brutos'!H$5)</f>
        <v>0.85602614928720178</v>
      </c>
      <c r="I256">
        <f>IF('Datos Brutos'!I257&lt;0,0,'Datos Brutos'!I257/'Datos Brutos'!I$5)</f>
        <v>0.83892045901123957</v>
      </c>
      <c r="J256">
        <f>IF('Datos Brutos'!J257&lt;0,0,'Datos Brutos'!J257/'Datos Brutos'!J$5)</f>
        <v>0.82864564043209865</v>
      </c>
      <c r="K256">
        <f>IF('Datos Brutos'!K257&lt;0,0,'Datos Brutos'!K257/'Datos Brutos'!K$5)</f>
        <v>0</v>
      </c>
      <c r="L256">
        <f>IF('Datos Brutos'!L257&lt;0,0,'Datos Brutos'!L257/'Datos Brutos'!L$5)</f>
        <v>0</v>
      </c>
      <c r="M256">
        <f>IF('Datos Brutos'!M257&lt;0,0,'Datos Brutos'!M257/'Datos Brutos'!M$5)</f>
        <v>0</v>
      </c>
      <c r="N256">
        <f>IF('Datos Brutos'!N257&lt;0,0,'Datos Brutos'!N257/'Datos Brutos'!N$5)</f>
        <v>0</v>
      </c>
      <c r="O256">
        <f>IF('Datos Brutos'!O257&lt;0,0,'Datos Brutos'!O257/'Datos Brutos'!O$5)</f>
        <v>0.84486725132148</v>
      </c>
      <c r="P256">
        <f>IF('Datos Brutos'!P257&lt;0,0,'Datos Brutos'!P257/'Datos Brutos'!P$5)</f>
        <v>0.82759162808641973</v>
      </c>
      <c r="Q256">
        <f>IF('Datos Brutos'!Q257&lt;0,0,'Datos Brutos'!Q257/'Datos Brutos'!Q$5)</f>
        <v>0</v>
      </c>
      <c r="R256">
        <f>IF('Datos Brutos'!R257&lt;0,0,'Datos Brutos'!R257/'Datos Brutos'!R$5)</f>
        <v>0</v>
      </c>
      <c r="S256">
        <f t="shared" si="3"/>
        <v>342.91166666666663</v>
      </c>
    </row>
    <row r="257" spans="1:19">
      <c r="A257">
        <f>YEAR(workdata!A257)</f>
        <v>2024</v>
      </c>
      <c r="B257">
        <v>6</v>
      </c>
      <c r="C257">
        <f>DAY('Datos Brutos'!C258)</f>
        <v>11</v>
      </c>
      <c r="D257" s="3">
        <v>10.5</v>
      </c>
      <c r="E257">
        <f>'Datos Brutos'!E258</f>
        <v>820.06200000000001</v>
      </c>
      <c r="F257">
        <f>'Datos Brutos'!F258</f>
        <v>0</v>
      </c>
      <c r="G257">
        <f>'Datos Brutos'!G258</f>
        <v>0</v>
      </c>
      <c r="H257">
        <f>IF('Datos Brutos'!H258&lt;0,0,'Datos Brutos'!H258/'Datos Brutos'!H$5)</f>
        <v>0.62409298414223935</v>
      </c>
      <c r="I257">
        <f>IF('Datos Brutos'!I258&lt;0,0,'Datos Brutos'!I258/'Datos Brutos'!I$5)</f>
        <v>0.6144535486913465</v>
      </c>
      <c r="J257">
        <f>IF('Datos Brutos'!J258&lt;0,0,'Datos Brutos'!J258/'Datos Brutos'!J$5)</f>
        <v>0.69382388117283944</v>
      </c>
      <c r="K257">
        <f>IF('Datos Brutos'!K258&lt;0,0,'Datos Brutos'!K258/'Datos Brutos'!K$5)</f>
        <v>0</v>
      </c>
      <c r="L257">
        <f>IF('Datos Brutos'!L258&lt;0,0,'Datos Brutos'!L258/'Datos Brutos'!L$5)</f>
        <v>0</v>
      </c>
      <c r="M257">
        <f>IF('Datos Brutos'!M258&lt;0,0,'Datos Brutos'!M258/'Datos Brutos'!M$5)</f>
        <v>0</v>
      </c>
      <c r="N257">
        <f>IF('Datos Brutos'!N258&lt;0,0,'Datos Brutos'!N258/'Datos Brutos'!N$5)</f>
        <v>0</v>
      </c>
      <c r="O257">
        <f>IF('Datos Brutos'!O258&lt;0,0,'Datos Brutos'!O258/'Datos Brutos'!O$5)</f>
        <v>0.68961216562550065</v>
      </c>
      <c r="P257">
        <f>IF('Datos Brutos'!P258&lt;0,0,'Datos Brutos'!P258/'Datos Brutos'!P$5)</f>
        <v>0.70077372685185191</v>
      </c>
      <c r="Q257">
        <f>IF('Datos Brutos'!Q258&lt;0,0,'Datos Brutos'!Q258/'Datos Brutos'!Q$5)</f>
        <v>0</v>
      </c>
      <c r="R257">
        <f>IF('Datos Brutos'!R258&lt;0,0,'Datos Brutos'!R258/'Datos Brutos'!R$5)</f>
        <v>0</v>
      </c>
      <c r="S257">
        <f t="shared" si="3"/>
        <v>273.35399999999998</v>
      </c>
    </row>
    <row r="258" spans="1:19">
      <c r="A258">
        <f>YEAR(workdata!A258)</f>
        <v>2024</v>
      </c>
      <c r="B258">
        <v>6</v>
      </c>
      <c r="C258">
        <f>DAY('Datos Brutos'!C259)</f>
        <v>11</v>
      </c>
      <c r="D258" s="3">
        <v>10.5416666666667</v>
      </c>
      <c r="E258">
        <f>'Datos Brutos'!E259</f>
        <v>959.553</v>
      </c>
      <c r="F258">
        <f>'Datos Brutos'!F259</f>
        <v>0</v>
      </c>
      <c r="G258">
        <f>'Datos Brutos'!G259</f>
        <v>0</v>
      </c>
      <c r="H258">
        <f>IF('Datos Brutos'!H259&lt;0,0,'Datos Brutos'!H259/'Datos Brutos'!H$5)</f>
        <v>0.78151109242351446</v>
      </c>
      <c r="I258">
        <f>IF('Datos Brutos'!I259&lt;0,0,'Datos Brutos'!I259/'Datos Brutos'!I$5)</f>
        <v>0.74006700463727115</v>
      </c>
      <c r="J258">
        <f>IF('Datos Brutos'!J259&lt;0,0,'Datos Brutos'!J259/'Datos Brutos'!J$5)</f>
        <v>0.77302777777777787</v>
      </c>
      <c r="K258">
        <f>IF('Datos Brutos'!K259&lt;0,0,'Datos Brutos'!K259/'Datos Brutos'!K$5)</f>
        <v>0</v>
      </c>
      <c r="L258">
        <f>IF('Datos Brutos'!L259&lt;0,0,'Datos Brutos'!L259/'Datos Brutos'!L$5)</f>
        <v>0</v>
      </c>
      <c r="M258">
        <f>IF('Datos Brutos'!M259&lt;0,0,'Datos Brutos'!M259/'Datos Brutos'!M$5)</f>
        <v>0</v>
      </c>
      <c r="N258">
        <f>IF('Datos Brutos'!N259&lt;0,0,'Datos Brutos'!N259/'Datos Brutos'!N$5)</f>
        <v>0</v>
      </c>
      <c r="O258">
        <f>IF('Datos Brutos'!O259&lt;0,0,'Datos Brutos'!O259/'Datos Brutos'!O$5)</f>
        <v>0.7649062950504566</v>
      </c>
      <c r="P258">
        <f>IF('Datos Brutos'!P259&lt;0,0,'Datos Brutos'!P259/'Datos Brutos'!P$5)</f>
        <v>0.75802854938271602</v>
      </c>
      <c r="Q258">
        <f>IF('Datos Brutos'!Q259&lt;0,0,'Datos Brutos'!Q259/'Datos Brutos'!Q$5)</f>
        <v>0</v>
      </c>
      <c r="R258">
        <f>IF('Datos Brutos'!R259&lt;0,0,'Datos Brutos'!R259/'Datos Brutos'!R$5)</f>
        <v>0</v>
      </c>
      <c r="S258">
        <f t="shared" si="3"/>
        <v>319.851</v>
      </c>
    </row>
    <row r="259" spans="1:19">
      <c r="A259">
        <f>YEAR(workdata!A259)</f>
        <v>2024</v>
      </c>
      <c r="B259">
        <v>6</v>
      </c>
      <c r="C259">
        <f>DAY('Datos Brutos'!C260)</f>
        <v>11</v>
      </c>
      <c r="D259" s="3">
        <v>10.5833333333333</v>
      </c>
      <c r="E259">
        <f>'Datos Brutos'!E260</f>
        <v>1028.7439999999999</v>
      </c>
      <c r="F259">
        <f>'Datos Brutos'!F260</f>
        <v>0</v>
      </c>
      <c r="G259">
        <f>'Datos Brutos'!G260</f>
        <v>0</v>
      </c>
      <c r="H259">
        <f>IF('Datos Brutos'!H260&lt;0,0,'Datos Brutos'!H260/'Datos Brutos'!H$5)</f>
        <v>0.86499018901169311</v>
      </c>
      <c r="I259">
        <f>IF('Datos Brutos'!I260&lt;0,0,'Datos Brutos'!I260/'Datos Brutos'!I$5)</f>
        <v>0.84089444313448081</v>
      </c>
      <c r="J259">
        <f>IF('Datos Brutos'!J260&lt;0,0,'Datos Brutos'!J260/'Datos Brutos'!J$5)</f>
        <v>0.83350057870370375</v>
      </c>
      <c r="K259">
        <f>IF('Datos Brutos'!K260&lt;0,0,'Datos Brutos'!K260/'Datos Brutos'!K$5)</f>
        <v>0</v>
      </c>
      <c r="L259">
        <f>IF('Datos Brutos'!L260&lt;0,0,'Datos Brutos'!L260/'Datos Brutos'!L$5)</f>
        <v>0</v>
      </c>
      <c r="M259">
        <f>IF('Datos Brutos'!M260&lt;0,0,'Datos Brutos'!M260/'Datos Brutos'!M$5)</f>
        <v>0</v>
      </c>
      <c r="N259">
        <f>IF('Datos Brutos'!N260&lt;0,0,'Datos Brutos'!N260/'Datos Brutos'!N$5)</f>
        <v>0</v>
      </c>
      <c r="O259">
        <f>IF('Datos Brutos'!O260&lt;0,0,'Datos Brutos'!O260/'Datos Brutos'!O$5)</f>
        <v>0.86027530834534693</v>
      </c>
      <c r="P259">
        <f>IF('Datos Brutos'!P260&lt;0,0,'Datos Brutos'!P260/'Datos Brutos'!P$5)</f>
        <v>0.83233159722222216</v>
      </c>
      <c r="Q259">
        <f>IF('Datos Brutos'!Q260&lt;0,0,'Datos Brutos'!Q260/'Datos Brutos'!Q$5)</f>
        <v>0</v>
      </c>
      <c r="R259">
        <f>IF('Datos Brutos'!R260&lt;0,0,'Datos Brutos'!R260/'Datos Brutos'!R$5)</f>
        <v>0</v>
      </c>
      <c r="S259">
        <f t="shared" si="3"/>
        <v>342.91466666666662</v>
      </c>
    </row>
    <row r="260" spans="1:19">
      <c r="A260">
        <f>YEAR(workdata!A260)</f>
        <v>2024</v>
      </c>
      <c r="B260">
        <v>6</v>
      </c>
      <c r="C260">
        <f>DAY('Datos Brutos'!C261)</f>
        <v>11</v>
      </c>
      <c r="D260" s="3">
        <v>10.625</v>
      </c>
      <c r="E260">
        <f>'Datos Brutos'!E261</f>
        <v>1040.48</v>
      </c>
      <c r="F260">
        <f>'Datos Brutos'!F261</f>
        <v>0</v>
      </c>
      <c r="G260">
        <f>'Datos Brutos'!G261</f>
        <v>0</v>
      </c>
      <c r="H260">
        <f>IF('Datos Brutos'!H261&lt;0,0,'Datos Brutos'!H261/'Datos Brutos'!H$5)</f>
        <v>0.8563691334294411</v>
      </c>
      <c r="I260">
        <f>IF('Datos Brutos'!I261&lt;0,0,'Datos Brutos'!I261/'Datos Brutos'!I$5)</f>
        <v>0.81973905525426394</v>
      </c>
      <c r="J260">
        <f>IF('Datos Brutos'!J261&lt;0,0,'Datos Brutos'!J261/'Datos Brutos'!J$5)</f>
        <v>0.81926138117283953</v>
      </c>
      <c r="K260">
        <f>IF('Datos Brutos'!K261&lt;0,0,'Datos Brutos'!K261/'Datos Brutos'!K$5)</f>
        <v>0</v>
      </c>
      <c r="L260">
        <f>IF('Datos Brutos'!L261&lt;0,0,'Datos Brutos'!L261/'Datos Brutos'!L$5)</f>
        <v>0</v>
      </c>
      <c r="M260">
        <f>IF('Datos Brutos'!M261&lt;0,0,'Datos Brutos'!M261/'Datos Brutos'!M$5)</f>
        <v>0</v>
      </c>
      <c r="N260">
        <f>IF('Datos Brutos'!N261&lt;0,0,'Datos Brutos'!N261/'Datos Brutos'!N$5)</f>
        <v>0</v>
      </c>
      <c r="O260">
        <f>IF('Datos Brutos'!O261&lt;0,0,'Datos Brutos'!O261/'Datos Brutos'!O$5)</f>
        <v>0.80412502002242514</v>
      </c>
      <c r="P260">
        <f>IF('Datos Brutos'!P261&lt;0,0,'Datos Brutos'!P261/'Datos Brutos'!P$5)</f>
        <v>0.78537249228395067</v>
      </c>
      <c r="Q260">
        <f>IF('Datos Brutos'!Q261&lt;0,0,'Datos Brutos'!Q261/'Datos Brutos'!Q$5)</f>
        <v>0</v>
      </c>
      <c r="R260">
        <f>IF('Datos Brutos'!R261&lt;0,0,'Datos Brutos'!R261/'Datos Brutos'!R$5)</f>
        <v>0</v>
      </c>
      <c r="S260">
        <f t="shared" si="3"/>
        <v>346.82666666666665</v>
      </c>
    </row>
    <row r="261" spans="1:19">
      <c r="A261">
        <f>YEAR(workdata!A261)</f>
        <v>2024</v>
      </c>
      <c r="B261">
        <v>6</v>
      </c>
      <c r="C261">
        <f>DAY('Datos Brutos'!C262)</f>
        <v>11</v>
      </c>
      <c r="D261" s="3">
        <v>10.6666666666667</v>
      </c>
      <c r="E261">
        <f>'Datos Brutos'!E262</f>
        <v>1005.357</v>
      </c>
      <c r="F261">
        <f>'Datos Brutos'!F262</f>
        <v>0</v>
      </c>
      <c r="G261">
        <f>'Datos Brutos'!G262</f>
        <v>0</v>
      </c>
      <c r="H261">
        <f>IF('Datos Brutos'!H262&lt;0,0,'Datos Brutos'!H262/'Datos Brutos'!H$5)</f>
        <v>0.83852775108121103</v>
      </c>
      <c r="I261">
        <f>IF('Datos Brutos'!I262&lt;0,0,'Datos Brutos'!I262/'Datos Brutos'!I$5)</f>
        <v>0.80055352511200195</v>
      </c>
      <c r="J261">
        <f>IF('Datos Brutos'!J262&lt;0,0,'Datos Brutos'!J262/'Datos Brutos'!J$5)</f>
        <v>0.80878144290123455</v>
      </c>
      <c r="K261">
        <f>IF('Datos Brutos'!K262&lt;0,0,'Datos Brutos'!K262/'Datos Brutos'!K$5)</f>
        <v>0</v>
      </c>
      <c r="L261">
        <f>IF('Datos Brutos'!L262&lt;0,0,'Datos Brutos'!L262/'Datos Brutos'!L$5)</f>
        <v>0</v>
      </c>
      <c r="M261">
        <f>IF('Datos Brutos'!M262&lt;0,0,'Datos Brutos'!M262/'Datos Brutos'!M$5)</f>
        <v>0</v>
      </c>
      <c r="N261">
        <f>IF('Datos Brutos'!N262&lt;0,0,'Datos Brutos'!N262/'Datos Brutos'!N$5)</f>
        <v>0</v>
      </c>
      <c r="O261">
        <f>IF('Datos Brutos'!O262&lt;0,0,'Datos Brutos'!O262/'Datos Brutos'!O$5)</f>
        <v>0.82834814992791928</v>
      </c>
      <c r="P261">
        <f>IF('Datos Brutos'!P262&lt;0,0,'Datos Brutos'!P262/'Datos Brutos'!P$5)</f>
        <v>0.80443634259259267</v>
      </c>
      <c r="Q261">
        <f>IF('Datos Brutos'!Q262&lt;0,0,'Datos Brutos'!Q262/'Datos Brutos'!Q$5)</f>
        <v>0</v>
      </c>
      <c r="R261">
        <f>IF('Datos Brutos'!R262&lt;0,0,'Datos Brutos'!R262/'Datos Brutos'!R$5)</f>
        <v>0</v>
      </c>
      <c r="S261">
        <f t="shared" si="3"/>
        <v>335.11899999999997</v>
      </c>
    </row>
    <row r="262" spans="1:19">
      <c r="A262">
        <f>YEAR(workdata!A262)</f>
        <v>2024</v>
      </c>
      <c r="B262">
        <v>6</v>
      </c>
      <c r="C262">
        <f>DAY('Datos Brutos'!C263)</f>
        <v>11</v>
      </c>
      <c r="D262" s="3">
        <v>10.7083333333333</v>
      </c>
      <c r="E262">
        <f>'Datos Brutos'!E263</f>
        <v>854.09799999999996</v>
      </c>
      <c r="F262">
        <f>'Datos Brutos'!F263</f>
        <v>0</v>
      </c>
      <c r="G262">
        <f>'Datos Brutos'!G263</f>
        <v>0</v>
      </c>
      <c r="H262">
        <f>IF('Datos Brutos'!H263&lt;0,0,'Datos Brutos'!H263/'Datos Brutos'!H$5)</f>
        <v>0.66008950024026924</v>
      </c>
      <c r="I262">
        <f>IF('Datos Brutos'!I263&lt;0,0,'Datos Brutos'!I263/'Datos Brutos'!I$5)</f>
        <v>0.67238976656448957</v>
      </c>
      <c r="J262">
        <f>IF('Datos Brutos'!J263&lt;0,0,'Datos Brutos'!J263/'Datos Brutos'!J$5)</f>
        <v>0.65959606481481481</v>
      </c>
      <c r="K262">
        <f>IF('Datos Brutos'!K263&lt;0,0,'Datos Brutos'!K263/'Datos Brutos'!K$5)</f>
        <v>0</v>
      </c>
      <c r="L262">
        <f>IF('Datos Brutos'!L263&lt;0,0,'Datos Brutos'!L263/'Datos Brutos'!L$5)</f>
        <v>0</v>
      </c>
      <c r="M262">
        <f>IF('Datos Brutos'!M263&lt;0,0,'Datos Brutos'!M263/'Datos Brutos'!M$5)</f>
        <v>0</v>
      </c>
      <c r="N262">
        <f>IF('Datos Brutos'!N263&lt;0,0,'Datos Brutos'!N263/'Datos Brutos'!N$5)</f>
        <v>0</v>
      </c>
      <c r="O262">
        <f>IF('Datos Brutos'!O263&lt;0,0,'Datos Brutos'!O263/'Datos Brutos'!O$5)</f>
        <v>0.6794826205349993</v>
      </c>
      <c r="P262">
        <f>IF('Datos Brutos'!P263&lt;0,0,'Datos Brutos'!P263/'Datos Brutos'!P$5)</f>
        <v>0.6689621913580247</v>
      </c>
      <c r="Q262">
        <f>IF('Datos Brutos'!Q263&lt;0,0,'Datos Brutos'!Q263/'Datos Brutos'!Q$5)</f>
        <v>0</v>
      </c>
      <c r="R262">
        <f>IF('Datos Brutos'!R263&lt;0,0,'Datos Brutos'!R263/'Datos Brutos'!R$5)</f>
        <v>0</v>
      </c>
      <c r="S262">
        <f t="shared" ref="S262:S325" si="4">AVERAGE(E262:G262)</f>
        <v>284.6993333333333</v>
      </c>
    </row>
    <row r="263" spans="1:19">
      <c r="A263">
        <f>YEAR(workdata!A263)</f>
        <v>2024</v>
      </c>
      <c r="B263">
        <v>6</v>
      </c>
      <c r="C263">
        <f>DAY('Datos Brutos'!C264)</f>
        <v>11</v>
      </c>
      <c r="D263" s="3">
        <v>10.75</v>
      </c>
      <c r="E263">
        <f>'Datos Brutos'!E264</f>
        <v>878.06</v>
      </c>
      <c r="F263">
        <f>'Datos Brutos'!F264</f>
        <v>0</v>
      </c>
      <c r="G263">
        <f>'Datos Brutos'!G264</f>
        <v>0</v>
      </c>
      <c r="H263">
        <f>IF('Datos Brutos'!H264&lt;0,0,'Datos Brutos'!H264/'Datos Brutos'!H$5)</f>
        <v>0.73246596187730262</v>
      </c>
      <c r="I263">
        <f>IF('Datos Brutos'!I264&lt;0,0,'Datos Brutos'!I264/'Datos Brutos'!I$5)</f>
        <v>0.71792796510257018</v>
      </c>
      <c r="J263">
        <f>IF('Datos Brutos'!J264&lt;0,0,'Datos Brutos'!J264/'Datos Brutos'!J$5)</f>
        <v>0.69990779320987662</v>
      </c>
      <c r="K263">
        <f>IF('Datos Brutos'!K264&lt;0,0,'Datos Brutos'!K264/'Datos Brutos'!K$5)</f>
        <v>0</v>
      </c>
      <c r="L263">
        <f>IF('Datos Brutos'!L264&lt;0,0,'Datos Brutos'!L264/'Datos Brutos'!L$5)</f>
        <v>0</v>
      </c>
      <c r="M263">
        <f>IF('Datos Brutos'!M264&lt;0,0,'Datos Brutos'!M264/'Datos Brutos'!M$5)</f>
        <v>0</v>
      </c>
      <c r="N263">
        <f>IF('Datos Brutos'!N264&lt;0,0,'Datos Brutos'!N264/'Datos Brutos'!N$5)</f>
        <v>0</v>
      </c>
      <c r="O263">
        <f>IF('Datos Brutos'!O264&lt;0,0,'Datos Brutos'!O264/'Datos Brutos'!O$5)</f>
        <v>0.617396884510652</v>
      </c>
      <c r="P263">
        <f>IF('Datos Brutos'!P264&lt;0,0,'Datos Brutos'!P264/'Datos Brutos'!P$5)</f>
        <v>0.62441377314814805</v>
      </c>
      <c r="Q263">
        <f>IF('Datos Brutos'!Q264&lt;0,0,'Datos Brutos'!Q264/'Datos Brutos'!Q$5)</f>
        <v>0</v>
      </c>
      <c r="R263">
        <f>IF('Datos Brutos'!R264&lt;0,0,'Datos Brutos'!R264/'Datos Brutos'!R$5)</f>
        <v>0</v>
      </c>
      <c r="S263">
        <f t="shared" si="4"/>
        <v>292.68666666666667</v>
      </c>
    </row>
    <row r="264" spans="1:19">
      <c r="A264">
        <f>YEAR(workdata!A264)</f>
        <v>2024</v>
      </c>
      <c r="B264">
        <v>6</v>
      </c>
      <c r="C264">
        <f>DAY('Datos Brutos'!C265)</f>
        <v>11</v>
      </c>
      <c r="D264" s="3">
        <v>10.7916666666667</v>
      </c>
      <c r="E264">
        <f>'Datos Brutos'!E265</f>
        <v>517.68100000000004</v>
      </c>
      <c r="F264">
        <f>'Datos Brutos'!F265</f>
        <v>0</v>
      </c>
      <c r="G264">
        <f>'Datos Brutos'!G265</f>
        <v>0</v>
      </c>
      <c r="H264">
        <f>IF('Datos Brutos'!H265&lt;0,0,'Datos Brutos'!H265/'Datos Brutos'!H$5)</f>
        <v>0.40483641678680121</v>
      </c>
      <c r="I264">
        <f>IF('Datos Brutos'!I265&lt;0,0,'Datos Brutos'!I265/'Datos Brutos'!I$5)</f>
        <v>0.42765640965181173</v>
      </c>
      <c r="J264">
        <f>IF('Datos Brutos'!J265&lt;0,0,'Datos Brutos'!J265/'Datos Brutos'!J$5)</f>
        <v>0.42043344907407409</v>
      </c>
      <c r="K264">
        <f>IF('Datos Brutos'!K265&lt;0,0,'Datos Brutos'!K265/'Datos Brutos'!K$5)</f>
        <v>0</v>
      </c>
      <c r="L264">
        <f>IF('Datos Brutos'!L265&lt;0,0,'Datos Brutos'!L265/'Datos Brutos'!L$5)</f>
        <v>0</v>
      </c>
      <c r="M264">
        <f>IF('Datos Brutos'!M265&lt;0,0,'Datos Brutos'!M265/'Datos Brutos'!M$5)</f>
        <v>0</v>
      </c>
      <c r="N264">
        <f>IF('Datos Brutos'!N265&lt;0,0,'Datos Brutos'!N265/'Datos Brutos'!N$5)</f>
        <v>0</v>
      </c>
      <c r="O264">
        <f>IF('Datos Brutos'!O265&lt;0,0,'Datos Brutos'!O265/'Datos Brutos'!O$5)</f>
        <v>0.45339099791766785</v>
      </c>
      <c r="P264">
        <f>IF('Datos Brutos'!P265&lt;0,0,'Datos Brutos'!P265/'Datos Brutos'!P$5)</f>
        <v>0.43888811728395061</v>
      </c>
      <c r="Q264">
        <f>IF('Datos Brutos'!Q265&lt;0,0,'Datos Brutos'!Q265/'Datos Brutos'!Q$5)</f>
        <v>0</v>
      </c>
      <c r="R264">
        <f>IF('Datos Brutos'!R265&lt;0,0,'Datos Brutos'!R265/'Datos Brutos'!R$5)</f>
        <v>0</v>
      </c>
      <c r="S264">
        <f t="shared" si="4"/>
        <v>172.56033333333335</v>
      </c>
    </row>
    <row r="265" spans="1:19">
      <c r="A265">
        <f>YEAR(workdata!A265)</f>
        <v>2024</v>
      </c>
      <c r="B265">
        <v>6</v>
      </c>
      <c r="C265">
        <f>DAY('Datos Brutos'!C266)</f>
        <v>11</v>
      </c>
      <c r="D265" s="3">
        <v>10.8333333333333</v>
      </c>
      <c r="E265">
        <f>'Datos Brutos'!E266</f>
        <v>237.09200000000001</v>
      </c>
      <c r="F265">
        <f>'Datos Brutos'!F266</f>
        <v>0</v>
      </c>
      <c r="G265">
        <f>'Datos Brutos'!G266</f>
        <v>0</v>
      </c>
      <c r="H265">
        <f>IF('Datos Brutos'!H266&lt;0,0,'Datos Brutos'!H266/'Datos Brutos'!H$5)</f>
        <v>0.19258329328848312</v>
      </c>
      <c r="I265">
        <f>IF('Datos Brutos'!I266&lt;0,0,'Datos Brutos'!I266/'Datos Brutos'!I$5)</f>
        <v>0.19458048416254028</v>
      </c>
      <c r="J265">
        <f>IF('Datos Brutos'!J266&lt;0,0,'Datos Brutos'!J266/'Datos Brutos'!J$5)</f>
        <v>0.20388695987654321</v>
      </c>
      <c r="K265">
        <f>IF('Datos Brutos'!K266&lt;0,0,'Datos Brutos'!K266/'Datos Brutos'!K$5)</f>
        <v>0</v>
      </c>
      <c r="L265">
        <f>IF('Datos Brutos'!L266&lt;0,0,'Datos Brutos'!L266/'Datos Brutos'!L$5)</f>
        <v>0</v>
      </c>
      <c r="M265">
        <f>IF('Datos Brutos'!M266&lt;0,0,'Datos Brutos'!M266/'Datos Brutos'!M$5)</f>
        <v>0</v>
      </c>
      <c r="N265">
        <f>IF('Datos Brutos'!N266&lt;0,0,'Datos Brutos'!N266/'Datos Brutos'!N$5)</f>
        <v>0</v>
      </c>
      <c r="O265">
        <f>IF('Datos Brutos'!O266&lt;0,0,'Datos Brutos'!O266/'Datos Brutos'!O$5)</f>
        <v>0.20842884030113731</v>
      </c>
      <c r="P265">
        <f>IF('Datos Brutos'!P266&lt;0,0,'Datos Brutos'!P266/'Datos Brutos'!P$5)</f>
        <v>0.20881211419753085</v>
      </c>
      <c r="Q265">
        <f>IF('Datos Brutos'!Q266&lt;0,0,'Datos Brutos'!Q266/'Datos Brutos'!Q$5)</f>
        <v>0</v>
      </c>
      <c r="R265">
        <f>IF('Datos Brutos'!R266&lt;0,0,'Datos Brutos'!R266/'Datos Brutos'!R$5)</f>
        <v>0</v>
      </c>
      <c r="S265">
        <f t="shared" si="4"/>
        <v>79.030666666666676</v>
      </c>
    </row>
    <row r="266" spans="1:19">
      <c r="A266">
        <f>YEAR(workdata!A266)</f>
        <v>2024</v>
      </c>
      <c r="B266">
        <v>6</v>
      </c>
      <c r="C266">
        <f>DAY('Datos Brutos'!C267)</f>
        <v>11</v>
      </c>
      <c r="D266" s="3">
        <v>10.875</v>
      </c>
      <c r="E266">
        <f>'Datos Brutos'!E267</f>
        <v>58.692999999999998</v>
      </c>
      <c r="F266">
        <f>'Datos Brutos'!F267</f>
        <v>0</v>
      </c>
      <c r="G266">
        <f>'Datos Brutos'!G267</f>
        <v>0</v>
      </c>
      <c r="H266">
        <f>IF('Datos Brutos'!H267&lt;0,0,'Datos Brutos'!H267/'Datos Brutos'!H$5)</f>
        <v>4.1733942015056869E-2</v>
      </c>
      <c r="I266">
        <f>IF('Datos Brutos'!I267&lt;0,0,'Datos Brutos'!I267/'Datos Brutos'!I$5)</f>
        <v>3.9162343786842725E-2</v>
      </c>
      <c r="J266">
        <f>IF('Datos Brutos'!J267&lt;0,0,'Datos Brutos'!J267/'Datos Brutos'!J$5)</f>
        <v>4.3577739197530864E-2</v>
      </c>
      <c r="K266">
        <f>IF('Datos Brutos'!K267&lt;0,0,'Datos Brutos'!K267/'Datos Brutos'!K$5)</f>
        <v>0</v>
      </c>
      <c r="L266">
        <f>IF('Datos Brutos'!L267&lt;0,0,'Datos Brutos'!L267/'Datos Brutos'!L$5)</f>
        <v>0</v>
      </c>
      <c r="M266">
        <f>IF('Datos Brutos'!M267&lt;0,0,'Datos Brutos'!M267/'Datos Brutos'!M$5)</f>
        <v>0</v>
      </c>
      <c r="N266">
        <f>IF('Datos Brutos'!N267&lt;0,0,'Datos Brutos'!N267/'Datos Brutos'!N$5)</f>
        <v>0</v>
      </c>
      <c r="O266">
        <f>IF('Datos Brutos'!O267&lt;0,0,'Datos Brutos'!O267/'Datos Brutos'!O$5)</f>
        <v>4.4167868012173643E-2</v>
      </c>
      <c r="P266">
        <f>IF('Datos Brutos'!P267&lt;0,0,'Datos Brutos'!P267/'Datos Brutos'!P$5)</f>
        <v>4.2788194444444441E-2</v>
      </c>
      <c r="Q266">
        <f>IF('Datos Brutos'!Q267&lt;0,0,'Datos Brutos'!Q267/'Datos Brutos'!Q$5)</f>
        <v>0</v>
      </c>
      <c r="R266">
        <f>IF('Datos Brutos'!R267&lt;0,0,'Datos Brutos'!R267/'Datos Brutos'!R$5)</f>
        <v>0</v>
      </c>
      <c r="S266">
        <f t="shared" si="4"/>
        <v>19.564333333333334</v>
      </c>
    </row>
    <row r="267" spans="1:19">
      <c r="A267">
        <f>YEAR(workdata!A267)</f>
        <v>2024</v>
      </c>
      <c r="B267">
        <v>6</v>
      </c>
      <c r="C267">
        <f>DAY('Datos Brutos'!C268)</f>
        <v>11</v>
      </c>
      <c r="D267" s="3">
        <v>10.9166666666667</v>
      </c>
      <c r="E267">
        <f>'Datos Brutos'!E268</f>
        <v>0.20300000000000001</v>
      </c>
      <c r="F267">
        <f>'Datos Brutos'!F268</f>
        <v>0</v>
      </c>
      <c r="G267">
        <f>'Datos Brutos'!G268</f>
        <v>0</v>
      </c>
      <c r="H267">
        <f>IF('Datos Brutos'!H268&lt;0,0,'Datos Brutos'!H268/'Datos Brutos'!H$5)</f>
        <v>0</v>
      </c>
      <c r="I267">
        <f>IF('Datos Brutos'!I268&lt;0,0,'Datos Brutos'!I268/'Datos Brutos'!I$5)</f>
        <v>0</v>
      </c>
      <c r="J267">
        <f>IF('Datos Brutos'!J268&lt;0,0,'Datos Brutos'!J268/'Datos Brutos'!J$5)</f>
        <v>0</v>
      </c>
      <c r="K267">
        <f>IF('Datos Brutos'!K268&lt;0,0,'Datos Brutos'!K268/'Datos Brutos'!K$5)</f>
        <v>0</v>
      </c>
      <c r="L267">
        <f>IF('Datos Brutos'!L268&lt;0,0,'Datos Brutos'!L268/'Datos Brutos'!L$5)</f>
        <v>0</v>
      </c>
      <c r="M267">
        <f>IF('Datos Brutos'!M268&lt;0,0,'Datos Brutos'!M268/'Datos Brutos'!M$5)</f>
        <v>0</v>
      </c>
      <c r="N267">
        <f>IF('Datos Brutos'!N268&lt;0,0,'Datos Brutos'!N268/'Datos Brutos'!N$5)</f>
        <v>0</v>
      </c>
      <c r="O267">
        <f>IF('Datos Brutos'!O268&lt;0,0,'Datos Brutos'!O268/'Datos Brutos'!O$5)</f>
        <v>0</v>
      </c>
      <c r="P267">
        <f>IF('Datos Brutos'!P268&lt;0,0,'Datos Brutos'!P268/'Datos Brutos'!P$5)</f>
        <v>0</v>
      </c>
      <c r="Q267">
        <f>IF('Datos Brutos'!Q268&lt;0,0,'Datos Brutos'!Q268/'Datos Brutos'!Q$5)</f>
        <v>0</v>
      </c>
      <c r="R267">
        <f>IF('Datos Brutos'!R268&lt;0,0,'Datos Brutos'!R268/'Datos Brutos'!R$5)</f>
        <v>0</v>
      </c>
      <c r="S267">
        <f t="shared" si="4"/>
        <v>6.7666666666666667E-2</v>
      </c>
    </row>
    <row r="268" spans="1:19">
      <c r="A268">
        <f>YEAR(workdata!A268)</f>
        <v>2024</v>
      </c>
      <c r="B268">
        <v>6</v>
      </c>
      <c r="C268">
        <f>DAY('Datos Brutos'!C269)</f>
        <v>11</v>
      </c>
      <c r="D268" s="3">
        <v>10.9583333333333</v>
      </c>
      <c r="E268">
        <f>'Datos Brutos'!E269</f>
        <v>-0.14299999999999999</v>
      </c>
      <c r="F268">
        <f>'Datos Brutos'!F269</f>
        <v>0</v>
      </c>
      <c r="G268">
        <f>'Datos Brutos'!G269</f>
        <v>0</v>
      </c>
      <c r="H268">
        <f>IF('Datos Brutos'!H269&lt;0,0,'Datos Brutos'!H269/'Datos Brutos'!H$5)</f>
        <v>0</v>
      </c>
      <c r="I268">
        <f>IF('Datos Brutos'!I269&lt;0,0,'Datos Brutos'!I269/'Datos Brutos'!I$5)</f>
        <v>0</v>
      </c>
      <c r="J268">
        <f>IF('Datos Brutos'!J269&lt;0,0,'Datos Brutos'!J269/'Datos Brutos'!J$5)</f>
        <v>0</v>
      </c>
      <c r="K268">
        <f>IF('Datos Brutos'!K269&lt;0,0,'Datos Brutos'!K269/'Datos Brutos'!K$5)</f>
        <v>0</v>
      </c>
      <c r="L268">
        <f>IF('Datos Brutos'!L269&lt;0,0,'Datos Brutos'!L269/'Datos Brutos'!L$5)</f>
        <v>0</v>
      </c>
      <c r="M268">
        <f>IF('Datos Brutos'!M269&lt;0,0,'Datos Brutos'!M269/'Datos Brutos'!M$5)</f>
        <v>0</v>
      </c>
      <c r="N268">
        <f>IF('Datos Brutos'!N269&lt;0,0,'Datos Brutos'!N269/'Datos Brutos'!N$5)</f>
        <v>0</v>
      </c>
      <c r="O268">
        <f>IF('Datos Brutos'!O269&lt;0,0,'Datos Brutos'!O269/'Datos Brutos'!O$5)</f>
        <v>0</v>
      </c>
      <c r="P268">
        <f>IF('Datos Brutos'!P269&lt;0,0,'Datos Brutos'!P269/'Datos Brutos'!P$5)</f>
        <v>0</v>
      </c>
      <c r="Q268">
        <f>IF('Datos Brutos'!Q269&lt;0,0,'Datos Brutos'!Q269/'Datos Brutos'!Q$5)</f>
        <v>0</v>
      </c>
      <c r="R268">
        <f>IF('Datos Brutos'!R269&lt;0,0,'Datos Brutos'!R269/'Datos Brutos'!R$5)</f>
        <v>0</v>
      </c>
      <c r="S268">
        <f t="shared" si="4"/>
        <v>-4.7666666666666663E-2</v>
      </c>
    </row>
    <row r="269" spans="1:19">
      <c r="A269">
        <f>YEAR(workdata!A269)</f>
        <v>2024</v>
      </c>
      <c r="B269">
        <v>6</v>
      </c>
      <c r="C269">
        <f>DAY('Datos Brutos'!C270)</f>
        <v>12</v>
      </c>
      <c r="D269" s="3">
        <v>11</v>
      </c>
      <c r="E269">
        <f>'Datos Brutos'!E270</f>
        <v>-2.1999999999999999E-2</v>
      </c>
      <c r="F269">
        <f>'Datos Brutos'!F270</f>
        <v>0</v>
      </c>
      <c r="G269">
        <f>'Datos Brutos'!G270</f>
        <v>0</v>
      </c>
      <c r="H269">
        <f>IF('Datos Brutos'!H270&lt;0,0,'Datos Brutos'!H270/'Datos Brutos'!H$5)</f>
        <v>0</v>
      </c>
      <c r="I269">
        <f>IF('Datos Brutos'!I270&lt;0,0,'Datos Brutos'!I270/'Datos Brutos'!I$5)</f>
        <v>0</v>
      </c>
      <c r="J269">
        <f>IF('Datos Brutos'!J270&lt;0,0,'Datos Brutos'!J270/'Datos Brutos'!J$5)</f>
        <v>0</v>
      </c>
      <c r="K269">
        <f>IF('Datos Brutos'!K270&lt;0,0,'Datos Brutos'!K270/'Datos Brutos'!K$5)</f>
        <v>0</v>
      </c>
      <c r="L269">
        <f>IF('Datos Brutos'!L270&lt;0,0,'Datos Brutos'!L270/'Datos Brutos'!L$5)</f>
        <v>0</v>
      </c>
      <c r="M269">
        <f>IF('Datos Brutos'!M270&lt;0,0,'Datos Brutos'!M270/'Datos Brutos'!M$5)</f>
        <v>0</v>
      </c>
      <c r="N269">
        <f>IF('Datos Brutos'!N270&lt;0,0,'Datos Brutos'!N270/'Datos Brutos'!N$5)</f>
        <v>0</v>
      </c>
      <c r="O269">
        <f>IF('Datos Brutos'!O270&lt;0,0,'Datos Brutos'!O270/'Datos Brutos'!O$5)</f>
        <v>0</v>
      </c>
      <c r="P269">
        <f>IF('Datos Brutos'!P270&lt;0,0,'Datos Brutos'!P270/'Datos Brutos'!P$5)</f>
        <v>0</v>
      </c>
      <c r="Q269">
        <f>IF('Datos Brutos'!Q270&lt;0,0,'Datos Brutos'!Q270/'Datos Brutos'!Q$5)</f>
        <v>0</v>
      </c>
      <c r="R269">
        <f>IF('Datos Brutos'!R270&lt;0,0,'Datos Brutos'!R270/'Datos Brutos'!R$5)</f>
        <v>0</v>
      </c>
      <c r="S269">
        <f t="shared" si="4"/>
        <v>-7.3333333333333332E-3</v>
      </c>
    </row>
    <row r="270" spans="1:19">
      <c r="A270">
        <f>YEAR(workdata!A270)</f>
        <v>2024</v>
      </c>
      <c r="B270">
        <v>6</v>
      </c>
      <c r="C270">
        <f>DAY('Datos Brutos'!C271)</f>
        <v>12</v>
      </c>
      <c r="D270" s="3">
        <v>11.0416666666667</v>
      </c>
      <c r="E270">
        <f>'Datos Brutos'!E271</f>
        <v>-0.27</v>
      </c>
      <c r="F270">
        <f>'Datos Brutos'!F271</f>
        <v>0</v>
      </c>
      <c r="G270">
        <f>'Datos Brutos'!G271</f>
        <v>0</v>
      </c>
      <c r="H270">
        <f>IF('Datos Brutos'!H271&lt;0,0,'Datos Brutos'!H271/'Datos Brutos'!H$5)</f>
        <v>0</v>
      </c>
      <c r="I270">
        <f>IF('Datos Brutos'!I271&lt;0,0,'Datos Brutos'!I271/'Datos Brutos'!I$5)</f>
        <v>0</v>
      </c>
      <c r="J270">
        <f>IF('Datos Brutos'!J271&lt;0,0,'Datos Brutos'!J271/'Datos Brutos'!J$5)</f>
        <v>0</v>
      </c>
      <c r="K270">
        <f>IF('Datos Brutos'!K271&lt;0,0,'Datos Brutos'!K271/'Datos Brutos'!K$5)</f>
        <v>0</v>
      </c>
      <c r="L270">
        <f>IF('Datos Brutos'!L271&lt;0,0,'Datos Brutos'!L271/'Datos Brutos'!L$5)</f>
        <v>0</v>
      </c>
      <c r="M270">
        <f>IF('Datos Brutos'!M271&lt;0,0,'Datos Brutos'!M271/'Datos Brutos'!M$5)</f>
        <v>0</v>
      </c>
      <c r="N270">
        <f>IF('Datos Brutos'!N271&lt;0,0,'Datos Brutos'!N271/'Datos Brutos'!N$5)</f>
        <v>0</v>
      </c>
      <c r="O270">
        <f>IF('Datos Brutos'!O271&lt;0,0,'Datos Brutos'!O271/'Datos Brutos'!O$5)</f>
        <v>0</v>
      </c>
      <c r="P270">
        <f>IF('Datos Brutos'!P271&lt;0,0,'Datos Brutos'!P271/'Datos Brutos'!P$5)</f>
        <v>0</v>
      </c>
      <c r="Q270">
        <f>IF('Datos Brutos'!Q271&lt;0,0,'Datos Brutos'!Q271/'Datos Brutos'!Q$5)</f>
        <v>0</v>
      </c>
      <c r="R270">
        <f>IF('Datos Brutos'!R271&lt;0,0,'Datos Brutos'!R271/'Datos Brutos'!R$5)</f>
        <v>0</v>
      </c>
      <c r="S270">
        <f t="shared" si="4"/>
        <v>-9.0000000000000011E-2</v>
      </c>
    </row>
    <row r="271" spans="1:19">
      <c r="A271">
        <f>YEAR(workdata!A271)</f>
        <v>2024</v>
      </c>
      <c r="B271">
        <v>6</v>
      </c>
      <c r="C271">
        <f>DAY('Datos Brutos'!C272)</f>
        <v>12</v>
      </c>
      <c r="D271" s="3">
        <v>11.0833333333333</v>
      </c>
      <c r="E271">
        <f>'Datos Brutos'!E272</f>
        <v>-0.105</v>
      </c>
      <c r="F271">
        <f>'Datos Brutos'!F272</f>
        <v>0</v>
      </c>
      <c r="G271">
        <f>'Datos Brutos'!G272</f>
        <v>0</v>
      </c>
      <c r="H271">
        <f>IF('Datos Brutos'!H272&lt;0,0,'Datos Brutos'!H272/'Datos Brutos'!H$5)</f>
        <v>0</v>
      </c>
      <c r="I271">
        <f>IF('Datos Brutos'!I272&lt;0,0,'Datos Brutos'!I272/'Datos Brutos'!I$5)</f>
        <v>0</v>
      </c>
      <c r="J271">
        <f>IF('Datos Brutos'!J272&lt;0,0,'Datos Brutos'!J272/'Datos Brutos'!J$5)</f>
        <v>0</v>
      </c>
      <c r="K271">
        <f>IF('Datos Brutos'!K272&lt;0,0,'Datos Brutos'!K272/'Datos Brutos'!K$5)</f>
        <v>0</v>
      </c>
      <c r="L271">
        <f>IF('Datos Brutos'!L272&lt;0,0,'Datos Brutos'!L272/'Datos Brutos'!L$5)</f>
        <v>0</v>
      </c>
      <c r="M271">
        <f>IF('Datos Brutos'!M272&lt;0,0,'Datos Brutos'!M272/'Datos Brutos'!M$5)</f>
        <v>0</v>
      </c>
      <c r="N271">
        <f>IF('Datos Brutos'!N272&lt;0,0,'Datos Brutos'!N272/'Datos Brutos'!N$5)</f>
        <v>0</v>
      </c>
      <c r="O271">
        <f>IF('Datos Brutos'!O272&lt;0,0,'Datos Brutos'!O272/'Datos Brutos'!O$5)</f>
        <v>0</v>
      </c>
      <c r="P271">
        <f>IF('Datos Brutos'!P272&lt;0,0,'Datos Brutos'!P272/'Datos Brutos'!P$5)</f>
        <v>0</v>
      </c>
      <c r="Q271">
        <f>IF('Datos Brutos'!Q272&lt;0,0,'Datos Brutos'!Q272/'Datos Brutos'!Q$5)</f>
        <v>0</v>
      </c>
      <c r="R271">
        <f>IF('Datos Brutos'!R272&lt;0,0,'Datos Brutos'!R272/'Datos Brutos'!R$5)</f>
        <v>0</v>
      </c>
      <c r="S271">
        <f t="shared" si="4"/>
        <v>-3.4999999999999996E-2</v>
      </c>
    </row>
    <row r="272" spans="1:19">
      <c r="A272">
        <f>YEAR(workdata!A272)</f>
        <v>2024</v>
      </c>
      <c r="B272">
        <v>6</v>
      </c>
      <c r="C272">
        <f>DAY('Datos Brutos'!C273)</f>
        <v>12</v>
      </c>
      <c r="D272" s="3">
        <v>11.125</v>
      </c>
      <c r="E272">
        <f>'Datos Brutos'!E273</f>
        <v>-0.11799999999999999</v>
      </c>
      <c r="F272">
        <f>'Datos Brutos'!F273</f>
        <v>0</v>
      </c>
      <c r="G272">
        <f>'Datos Brutos'!G273</f>
        <v>0</v>
      </c>
      <c r="H272">
        <f>IF('Datos Brutos'!H273&lt;0,0,'Datos Brutos'!H273/'Datos Brutos'!H$5)</f>
        <v>0</v>
      </c>
      <c r="I272">
        <f>IF('Datos Brutos'!I273&lt;0,0,'Datos Brutos'!I273/'Datos Brutos'!I$5)</f>
        <v>0</v>
      </c>
      <c r="J272">
        <f>IF('Datos Brutos'!J273&lt;0,0,'Datos Brutos'!J273/'Datos Brutos'!J$5)</f>
        <v>0</v>
      </c>
      <c r="K272">
        <f>IF('Datos Brutos'!K273&lt;0,0,'Datos Brutos'!K273/'Datos Brutos'!K$5)</f>
        <v>0</v>
      </c>
      <c r="L272">
        <f>IF('Datos Brutos'!L273&lt;0,0,'Datos Brutos'!L273/'Datos Brutos'!L$5)</f>
        <v>0</v>
      </c>
      <c r="M272">
        <f>IF('Datos Brutos'!M273&lt;0,0,'Datos Brutos'!M273/'Datos Brutos'!M$5)</f>
        <v>0</v>
      </c>
      <c r="N272">
        <f>IF('Datos Brutos'!N273&lt;0,0,'Datos Brutos'!N273/'Datos Brutos'!N$5)</f>
        <v>0</v>
      </c>
      <c r="O272">
        <f>IF('Datos Brutos'!O273&lt;0,0,'Datos Brutos'!O273/'Datos Brutos'!O$5)</f>
        <v>0</v>
      </c>
      <c r="P272">
        <f>IF('Datos Brutos'!P273&lt;0,0,'Datos Brutos'!P273/'Datos Brutos'!P$5)</f>
        <v>0</v>
      </c>
      <c r="Q272">
        <f>IF('Datos Brutos'!Q273&lt;0,0,'Datos Brutos'!Q273/'Datos Brutos'!Q$5)</f>
        <v>0</v>
      </c>
      <c r="R272">
        <f>IF('Datos Brutos'!R273&lt;0,0,'Datos Brutos'!R273/'Datos Brutos'!R$5)</f>
        <v>0</v>
      </c>
      <c r="S272">
        <f t="shared" si="4"/>
        <v>-3.9333333333333331E-2</v>
      </c>
    </row>
    <row r="273" spans="1:19">
      <c r="A273">
        <f>YEAR(workdata!A273)</f>
        <v>2024</v>
      </c>
      <c r="B273">
        <v>6</v>
      </c>
      <c r="C273">
        <f>DAY('Datos Brutos'!C274)</f>
        <v>12</v>
      </c>
      <c r="D273" s="3">
        <v>11.1666666666667</v>
      </c>
      <c r="E273">
        <f>'Datos Brutos'!E274</f>
        <v>-0.30199999999999999</v>
      </c>
      <c r="F273">
        <f>'Datos Brutos'!F274</f>
        <v>0</v>
      </c>
      <c r="G273">
        <f>'Datos Brutos'!G274</f>
        <v>0</v>
      </c>
      <c r="H273">
        <f>IF('Datos Brutos'!H274&lt;0,0,'Datos Brutos'!H274/'Datos Brutos'!H$5)</f>
        <v>0</v>
      </c>
      <c r="I273">
        <f>IF('Datos Brutos'!I274&lt;0,0,'Datos Brutos'!I274/'Datos Brutos'!I$5)</f>
        <v>0</v>
      </c>
      <c r="J273">
        <f>IF('Datos Brutos'!J274&lt;0,0,'Datos Brutos'!J274/'Datos Brutos'!J$5)</f>
        <v>0</v>
      </c>
      <c r="K273">
        <f>IF('Datos Brutos'!K274&lt;0,0,'Datos Brutos'!K274/'Datos Brutos'!K$5)</f>
        <v>0</v>
      </c>
      <c r="L273">
        <f>IF('Datos Brutos'!L274&lt;0,0,'Datos Brutos'!L274/'Datos Brutos'!L$5)</f>
        <v>0</v>
      </c>
      <c r="M273">
        <f>IF('Datos Brutos'!M274&lt;0,0,'Datos Brutos'!M274/'Datos Brutos'!M$5)</f>
        <v>0</v>
      </c>
      <c r="N273">
        <f>IF('Datos Brutos'!N274&lt;0,0,'Datos Brutos'!N274/'Datos Brutos'!N$5)</f>
        <v>0</v>
      </c>
      <c r="O273">
        <f>IF('Datos Brutos'!O274&lt;0,0,'Datos Brutos'!O274/'Datos Brutos'!O$5)</f>
        <v>0</v>
      </c>
      <c r="P273">
        <f>IF('Datos Brutos'!P274&lt;0,0,'Datos Brutos'!P274/'Datos Brutos'!P$5)</f>
        <v>0</v>
      </c>
      <c r="Q273">
        <f>IF('Datos Brutos'!Q274&lt;0,0,'Datos Brutos'!Q274/'Datos Brutos'!Q$5)</f>
        <v>0</v>
      </c>
      <c r="R273">
        <f>IF('Datos Brutos'!R274&lt;0,0,'Datos Brutos'!R274/'Datos Brutos'!R$5)</f>
        <v>0</v>
      </c>
      <c r="S273">
        <f t="shared" si="4"/>
        <v>-0.10066666666666667</v>
      </c>
    </row>
    <row r="274" spans="1:19">
      <c r="A274">
        <f>YEAR(workdata!A274)</f>
        <v>2024</v>
      </c>
      <c r="B274">
        <v>6</v>
      </c>
      <c r="C274">
        <f>DAY('Datos Brutos'!C275)</f>
        <v>12</v>
      </c>
      <c r="D274" s="3">
        <v>11.2083333333333</v>
      </c>
      <c r="E274">
        <f>'Datos Brutos'!E275</f>
        <v>-0.16500000000000001</v>
      </c>
      <c r="F274">
        <f>'Datos Brutos'!F275</f>
        <v>0</v>
      </c>
      <c r="G274">
        <f>'Datos Brutos'!G275</f>
        <v>0</v>
      </c>
      <c r="H274">
        <f>IF('Datos Brutos'!H275&lt;0,0,'Datos Brutos'!H275/'Datos Brutos'!H$5)</f>
        <v>0</v>
      </c>
      <c r="I274">
        <f>IF('Datos Brutos'!I275&lt;0,0,'Datos Brutos'!I275/'Datos Brutos'!I$5)</f>
        <v>0</v>
      </c>
      <c r="J274">
        <f>IF('Datos Brutos'!J275&lt;0,0,'Datos Brutos'!J275/'Datos Brutos'!J$5)</f>
        <v>0</v>
      </c>
      <c r="K274">
        <f>IF('Datos Brutos'!K275&lt;0,0,'Datos Brutos'!K275/'Datos Brutos'!K$5)</f>
        <v>0</v>
      </c>
      <c r="L274">
        <f>IF('Datos Brutos'!L275&lt;0,0,'Datos Brutos'!L275/'Datos Brutos'!L$5)</f>
        <v>0</v>
      </c>
      <c r="M274">
        <f>IF('Datos Brutos'!M275&lt;0,0,'Datos Brutos'!M275/'Datos Brutos'!M$5)</f>
        <v>0</v>
      </c>
      <c r="N274">
        <f>IF('Datos Brutos'!N275&lt;0,0,'Datos Brutos'!N275/'Datos Brutos'!N$5)</f>
        <v>0</v>
      </c>
      <c r="O274">
        <f>IF('Datos Brutos'!O275&lt;0,0,'Datos Brutos'!O275/'Datos Brutos'!O$5)</f>
        <v>0</v>
      </c>
      <c r="P274">
        <f>IF('Datos Brutos'!P275&lt;0,0,'Datos Brutos'!P275/'Datos Brutos'!P$5)</f>
        <v>0</v>
      </c>
      <c r="Q274">
        <f>IF('Datos Brutos'!Q275&lt;0,0,'Datos Brutos'!Q275/'Datos Brutos'!Q$5)</f>
        <v>0</v>
      </c>
      <c r="R274">
        <f>IF('Datos Brutos'!R275&lt;0,0,'Datos Brutos'!R275/'Datos Brutos'!R$5)</f>
        <v>0</v>
      </c>
      <c r="S274">
        <f t="shared" si="4"/>
        <v>-5.5E-2</v>
      </c>
    </row>
    <row r="275" spans="1:19">
      <c r="A275">
        <f>YEAR(workdata!A275)</f>
        <v>2024</v>
      </c>
      <c r="B275">
        <v>6</v>
      </c>
      <c r="C275">
        <f>DAY('Datos Brutos'!C276)</f>
        <v>12</v>
      </c>
      <c r="D275" s="3">
        <v>11.25</v>
      </c>
      <c r="E275">
        <f>'Datos Brutos'!E276</f>
        <v>0.72199999999999998</v>
      </c>
      <c r="F275">
        <f>'Datos Brutos'!F276</f>
        <v>0</v>
      </c>
      <c r="G275">
        <f>'Datos Brutos'!G276</f>
        <v>0</v>
      </c>
      <c r="H275">
        <f>IF('Datos Brutos'!H276&lt;0,0,'Datos Brutos'!H276/'Datos Brutos'!H$5)</f>
        <v>0</v>
      </c>
      <c r="I275">
        <f>IF('Datos Brutos'!I276&lt;0,0,'Datos Brutos'!I276/'Datos Brutos'!I$5)</f>
        <v>0</v>
      </c>
      <c r="J275">
        <f>IF('Datos Brutos'!J276&lt;0,0,'Datos Brutos'!J276/'Datos Brutos'!J$5)</f>
        <v>0</v>
      </c>
      <c r="K275">
        <f>IF('Datos Brutos'!K276&lt;0,0,'Datos Brutos'!K276/'Datos Brutos'!K$5)</f>
        <v>0</v>
      </c>
      <c r="L275">
        <f>IF('Datos Brutos'!L276&lt;0,0,'Datos Brutos'!L276/'Datos Brutos'!L$5)</f>
        <v>0</v>
      </c>
      <c r="M275">
        <f>IF('Datos Brutos'!M276&lt;0,0,'Datos Brutos'!M276/'Datos Brutos'!M$5)</f>
        <v>0</v>
      </c>
      <c r="N275">
        <f>IF('Datos Brutos'!N276&lt;0,0,'Datos Brutos'!N276/'Datos Brutos'!N$5)</f>
        <v>0</v>
      </c>
      <c r="O275">
        <f>IF('Datos Brutos'!O276&lt;0,0,'Datos Brutos'!O276/'Datos Brutos'!O$5)</f>
        <v>0</v>
      </c>
      <c r="P275">
        <f>IF('Datos Brutos'!P276&lt;0,0,'Datos Brutos'!P276/'Datos Brutos'!P$5)</f>
        <v>0</v>
      </c>
      <c r="Q275">
        <f>IF('Datos Brutos'!Q276&lt;0,0,'Datos Brutos'!Q276/'Datos Brutos'!Q$5)</f>
        <v>0</v>
      </c>
      <c r="R275">
        <f>IF('Datos Brutos'!R276&lt;0,0,'Datos Brutos'!R276/'Datos Brutos'!R$5)</f>
        <v>0</v>
      </c>
      <c r="S275">
        <f t="shared" si="4"/>
        <v>0.24066666666666667</v>
      </c>
    </row>
    <row r="276" spans="1:19">
      <c r="A276">
        <f>YEAR(workdata!A276)</f>
        <v>2024</v>
      </c>
      <c r="B276">
        <v>6</v>
      </c>
      <c r="C276">
        <f>DAY('Datos Brutos'!C277)</f>
        <v>12</v>
      </c>
      <c r="D276" s="3">
        <v>11.2916666666667</v>
      </c>
      <c r="E276">
        <f>'Datos Brutos'!E277</f>
        <v>50.927</v>
      </c>
      <c r="F276">
        <f>'Datos Brutos'!F277</f>
        <v>0</v>
      </c>
      <c r="G276">
        <f>'Datos Brutos'!G277</f>
        <v>0</v>
      </c>
      <c r="H276">
        <f>IF('Datos Brutos'!H277&lt;0,0,'Datos Brutos'!H277/'Datos Brutos'!H$5)</f>
        <v>3.793128303700144E-2</v>
      </c>
      <c r="I276">
        <f>IF('Datos Brutos'!I277&lt;0,0,'Datos Brutos'!I277/'Datos Brutos'!I$5)</f>
        <v>3.5816238308575027E-2</v>
      </c>
      <c r="J276">
        <f>IF('Datos Brutos'!J277&lt;0,0,'Datos Brutos'!J277/'Datos Brutos'!J$5)</f>
        <v>3.6393711419753082E-2</v>
      </c>
      <c r="K276">
        <f>IF('Datos Brutos'!K277&lt;0,0,'Datos Brutos'!K277/'Datos Brutos'!K$5)</f>
        <v>0</v>
      </c>
      <c r="L276">
        <f>IF('Datos Brutos'!L277&lt;0,0,'Datos Brutos'!L277/'Datos Brutos'!L$5)</f>
        <v>0</v>
      </c>
      <c r="M276">
        <f>IF('Datos Brutos'!M277&lt;0,0,'Datos Brutos'!M277/'Datos Brutos'!M$5)</f>
        <v>0</v>
      </c>
      <c r="N276">
        <f>IF('Datos Brutos'!N277&lt;0,0,'Datos Brutos'!N277/'Datos Brutos'!N$5)</f>
        <v>0</v>
      </c>
      <c r="O276">
        <f>IF('Datos Brutos'!O277&lt;0,0,'Datos Brutos'!O277/'Datos Brutos'!O$5)</f>
        <v>3.3036000320358805E-2</v>
      </c>
      <c r="P276">
        <f>IF('Datos Brutos'!P277&lt;0,0,'Datos Brutos'!P277/'Datos Brutos'!P$5)</f>
        <v>3.709490740740741E-2</v>
      </c>
      <c r="Q276">
        <f>IF('Datos Brutos'!Q277&lt;0,0,'Datos Brutos'!Q277/'Datos Brutos'!Q$5)</f>
        <v>0</v>
      </c>
      <c r="R276">
        <f>IF('Datos Brutos'!R277&lt;0,0,'Datos Brutos'!R277/'Datos Brutos'!R$5)</f>
        <v>0</v>
      </c>
      <c r="S276">
        <f t="shared" si="4"/>
        <v>16.975666666666665</v>
      </c>
    </row>
    <row r="277" spans="1:19">
      <c r="A277">
        <f>YEAR(workdata!A277)</f>
        <v>2024</v>
      </c>
      <c r="B277">
        <v>6</v>
      </c>
      <c r="C277">
        <f>DAY('Datos Brutos'!C278)</f>
        <v>12</v>
      </c>
      <c r="D277" s="3">
        <v>11.3333333333333</v>
      </c>
      <c r="E277">
        <f>'Datos Brutos'!E278</f>
        <v>493.27199999999999</v>
      </c>
      <c r="F277">
        <f>'Datos Brutos'!F278</f>
        <v>0</v>
      </c>
      <c r="G277">
        <f>'Datos Brutos'!G278</f>
        <v>0</v>
      </c>
      <c r="H277">
        <f>IF('Datos Brutos'!H278&lt;0,0,'Datos Brutos'!H278/'Datos Brutos'!H$5)</f>
        <v>0.31704669229537086</v>
      </c>
      <c r="I277">
        <f>IF('Datos Brutos'!I278&lt;0,0,'Datos Brutos'!I278/'Datos Brutos'!I$5)</f>
        <v>0.29682700620922742</v>
      </c>
      <c r="J277">
        <f>IF('Datos Brutos'!J278&lt;0,0,'Datos Brutos'!J278/'Datos Brutos'!J$5)</f>
        <v>0.29394907407407411</v>
      </c>
      <c r="K277">
        <f>IF('Datos Brutos'!K278&lt;0,0,'Datos Brutos'!K278/'Datos Brutos'!K$5)</f>
        <v>0</v>
      </c>
      <c r="L277">
        <f>IF('Datos Brutos'!L278&lt;0,0,'Datos Brutos'!L278/'Datos Brutos'!L$5)</f>
        <v>0</v>
      </c>
      <c r="M277">
        <f>IF('Datos Brutos'!M278&lt;0,0,'Datos Brutos'!M278/'Datos Brutos'!M$5)</f>
        <v>0</v>
      </c>
      <c r="N277">
        <f>IF('Datos Brutos'!N278&lt;0,0,'Datos Brutos'!N278/'Datos Brutos'!N$5)</f>
        <v>0</v>
      </c>
      <c r="O277">
        <f>IF('Datos Brutos'!O278&lt;0,0,'Datos Brutos'!O278/'Datos Brutos'!O$5)</f>
        <v>0.27029933525548616</v>
      </c>
      <c r="P277">
        <f>IF('Datos Brutos'!P278&lt;0,0,'Datos Brutos'!P278/'Datos Brutos'!P$5)</f>
        <v>0.30566454475308641</v>
      </c>
      <c r="Q277">
        <f>IF('Datos Brutos'!Q278&lt;0,0,'Datos Brutos'!Q278/'Datos Brutos'!Q$5)</f>
        <v>0</v>
      </c>
      <c r="R277">
        <f>IF('Datos Brutos'!R278&lt;0,0,'Datos Brutos'!R278/'Datos Brutos'!R$5)</f>
        <v>0</v>
      </c>
      <c r="S277">
        <f t="shared" si="4"/>
        <v>164.42400000000001</v>
      </c>
    </row>
    <row r="278" spans="1:19">
      <c r="A278">
        <f>YEAR(workdata!A278)</f>
        <v>2024</v>
      </c>
      <c r="B278">
        <v>6</v>
      </c>
      <c r="C278">
        <f>DAY('Datos Brutos'!C279)</f>
        <v>12</v>
      </c>
      <c r="D278" s="3">
        <v>11.375</v>
      </c>
      <c r="E278">
        <f>'Datos Brutos'!E279</f>
        <v>763.40499999999997</v>
      </c>
      <c r="F278">
        <f>'Datos Brutos'!F279</f>
        <v>0</v>
      </c>
      <c r="G278">
        <f>'Datos Brutos'!G279</f>
        <v>0</v>
      </c>
      <c r="H278">
        <f>IF('Datos Brutos'!H279&lt;0,0,'Datos Brutos'!H279/'Datos Brutos'!H$5)</f>
        <v>0.63030233861925355</v>
      </c>
      <c r="I278">
        <f>IF('Datos Brutos'!I279&lt;0,0,'Datos Brutos'!I279/'Datos Brutos'!I$5)</f>
        <v>0.60841605753360062</v>
      </c>
      <c r="J278">
        <f>IF('Datos Brutos'!J279&lt;0,0,'Datos Brutos'!J279/'Datos Brutos'!J$5)</f>
        <v>0.61363175154320992</v>
      </c>
      <c r="K278">
        <f>IF('Datos Brutos'!K279&lt;0,0,'Datos Brutos'!K279/'Datos Brutos'!K$5)</f>
        <v>0</v>
      </c>
      <c r="L278">
        <f>IF('Datos Brutos'!L279&lt;0,0,'Datos Brutos'!L279/'Datos Brutos'!L$5)</f>
        <v>0</v>
      </c>
      <c r="M278">
        <f>IF('Datos Brutos'!M279&lt;0,0,'Datos Brutos'!M279/'Datos Brutos'!M$5)</f>
        <v>0</v>
      </c>
      <c r="N278">
        <f>IF('Datos Brutos'!N279&lt;0,0,'Datos Brutos'!N279/'Datos Brutos'!N$5)</f>
        <v>0</v>
      </c>
      <c r="O278">
        <f>IF('Datos Brutos'!O279&lt;0,0,'Datos Brutos'!O279/'Datos Brutos'!O$5)</f>
        <v>0.61106238987666184</v>
      </c>
      <c r="P278">
        <f>IF('Datos Brutos'!P279&lt;0,0,'Datos Brutos'!P279/'Datos Brutos'!P$5)</f>
        <v>0.63318479938271599</v>
      </c>
      <c r="Q278">
        <f>IF('Datos Brutos'!Q279&lt;0,0,'Datos Brutos'!Q279/'Datos Brutos'!Q$5)</f>
        <v>0</v>
      </c>
      <c r="R278">
        <f>IF('Datos Brutos'!R279&lt;0,0,'Datos Brutos'!R279/'Datos Brutos'!R$5)</f>
        <v>0</v>
      </c>
      <c r="S278">
        <f t="shared" si="4"/>
        <v>254.46833333333333</v>
      </c>
    </row>
    <row r="279" spans="1:19">
      <c r="A279">
        <f>YEAR(workdata!A279)</f>
        <v>2024</v>
      </c>
      <c r="B279">
        <v>6</v>
      </c>
      <c r="C279">
        <f>DAY('Datos Brutos'!C280)</f>
        <v>12</v>
      </c>
      <c r="D279" s="3">
        <v>11.4166666666667</v>
      </c>
      <c r="E279">
        <f>'Datos Brutos'!E280</f>
        <v>847.52499999999998</v>
      </c>
      <c r="F279">
        <f>'Datos Brutos'!F280</f>
        <v>0</v>
      </c>
      <c r="G279">
        <f>'Datos Brutos'!G280</f>
        <v>0</v>
      </c>
      <c r="H279">
        <f>IF('Datos Brutos'!H280&lt;0,0,'Datos Brutos'!H280/'Datos Brutos'!H$5)</f>
        <v>0.71232019862245721</v>
      </c>
      <c r="I279">
        <f>IF('Datos Brutos'!I280&lt;0,0,'Datos Brutos'!I280/'Datos Brutos'!I$5)</f>
        <v>0.70096518116796358</v>
      </c>
      <c r="J279">
        <f>IF('Datos Brutos'!J280&lt;0,0,'Datos Brutos'!J280/'Datos Brutos'!J$5)</f>
        <v>0.70318460648148151</v>
      </c>
      <c r="K279">
        <f>IF('Datos Brutos'!K280&lt;0,0,'Datos Brutos'!K280/'Datos Brutos'!K$5)</f>
        <v>0</v>
      </c>
      <c r="L279">
        <f>IF('Datos Brutos'!L280&lt;0,0,'Datos Brutos'!L280/'Datos Brutos'!L$5)</f>
        <v>0</v>
      </c>
      <c r="M279">
        <f>IF('Datos Brutos'!M280&lt;0,0,'Datos Brutos'!M280/'Datos Brutos'!M$5)</f>
        <v>0</v>
      </c>
      <c r="N279">
        <f>IF('Datos Brutos'!N280&lt;0,0,'Datos Brutos'!N280/'Datos Brutos'!N$5)</f>
        <v>0</v>
      </c>
      <c r="O279">
        <f>IF('Datos Brutos'!O280&lt;0,0,'Datos Brutos'!O280/'Datos Brutos'!O$5)</f>
        <v>0.69914984782956913</v>
      </c>
      <c r="P279">
        <f>IF('Datos Brutos'!P280&lt;0,0,'Datos Brutos'!P280/'Datos Brutos'!P$5)</f>
        <v>0.70942727623456792</v>
      </c>
      <c r="Q279">
        <f>IF('Datos Brutos'!Q280&lt;0,0,'Datos Brutos'!Q280/'Datos Brutos'!Q$5)</f>
        <v>0</v>
      </c>
      <c r="R279">
        <f>IF('Datos Brutos'!R280&lt;0,0,'Datos Brutos'!R280/'Datos Brutos'!R$5)</f>
        <v>0</v>
      </c>
      <c r="S279">
        <f t="shared" si="4"/>
        <v>282.50833333333333</v>
      </c>
    </row>
    <row r="280" spans="1:19">
      <c r="A280">
        <f>YEAR(workdata!A280)</f>
        <v>2024</v>
      </c>
      <c r="B280">
        <v>6</v>
      </c>
      <c r="C280">
        <f>DAY('Datos Brutos'!C281)</f>
        <v>12</v>
      </c>
      <c r="D280" s="3">
        <v>11.4583333333333</v>
      </c>
      <c r="E280">
        <f>'Datos Brutos'!E281</f>
        <v>1004.693</v>
      </c>
      <c r="F280">
        <f>'Datos Brutos'!F281</f>
        <v>0</v>
      </c>
      <c r="G280">
        <f>'Datos Brutos'!G281</f>
        <v>0</v>
      </c>
      <c r="H280">
        <f>IF('Datos Brutos'!H281&lt;0,0,'Datos Brutos'!H281/'Datos Brutos'!H$5)</f>
        <v>0.8426721928559987</v>
      </c>
      <c r="I280">
        <f>IF('Datos Brutos'!I281&lt;0,0,'Datos Brutos'!I281/'Datos Brutos'!I$5)</f>
        <v>0.83313074746522053</v>
      </c>
      <c r="J280">
        <f>IF('Datos Brutos'!J281&lt;0,0,'Datos Brutos'!J281/'Datos Brutos'!J$5)</f>
        <v>0.82913059413580237</v>
      </c>
      <c r="K280">
        <f>IF('Datos Brutos'!K281&lt;0,0,'Datos Brutos'!K281/'Datos Brutos'!K$5)</f>
        <v>0</v>
      </c>
      <c r="L280">
        <f>IF('Datos Brutos'!L281&lt;0,0,'Datos Brutos'!L281/'Datos Brutos'!L$5)</f>
        <v>0</v>
      </c>
      <c r="M280">
        <f>IF('Datos Brutos'!M281&lt;0,0,'Datos Brutos'!M281/'Datos Brutos'!M$5)</f>
        <v>0</v>
      </c>
      <c r="N280">
        <f>IF('Datos Brutos'!N281&lt;0,0,'Datos Brutos'!N281/'Datos Brutos'!N$5)</f>
        <v>0</v>
      </c>
      <c r="O280">
        <f>IF('Datos Brutos'!O281&lt;0,0,'Datos Brutos'!O281/'Datos Brutos'!O$5)</f>
        <v>0.82493292487586101</v>
      </c>
      <c r="P280">
        <f>IF('Datos Brutos'!P281&lt;0,0,'Datos Brutos'!P281/'Datos Brutos'!P$5)</f>
        <v>0.82842573302469136</v>
      </c>
      <c r="Q280">
        <f>IF('Datos Brutos'!Q281&lt;0,0,'Datos Brutos'!Q281/'Datos Brutos'!Q$5)</f>
        <v>0</v>
      </c>
      <c r="R280">
        <f>IF('Datos Brutos'!R281&lt;0,0,'Datos Brutos'!R281/'Datos Brutos'!R$5)</f>
        <v>0</v>
      </c>
      <c r="S280">
        <f t="shared" si="4"/>
        <v>334.89766666666668</v>
      </c>
    </row>
    <row r="281" spans="1:19">
      <c r="A281">
        <f>YEAR(workdata!A281)</f>
        <v>2024</v>
      </c>
      <c r="B281">
        <v>6</v>
      </c>
      <c r="C281">
        <f>DAY('Datos Brutos'!C282)</f>
        <v>12</v>
      </c>
      <c r="D281" s="3">
        <v>11.5</v>
      </c>
      <c r="E281">
        <f>'Datos Brutos'!E282</f>
        <v>1013.032</v>
      </c>
      <c r="F281">
        <f>'Datos Brutos'!F282</f>
        <v>0</v>
      </c>
      <c r="G281">
        <f>'Datos Brutos'!G282</f>
        <v>0</v>
      </c>
      <c r="H281">
        <f>IF('Datos Brutos'!H282&lt;0,0,'Datos Brutos'!H282/'Datos Brutos'!H$5)</f>
        <v>0.85791746756367149</v>
      </c>
      <c r="I281">
        <f>IF('Datos Brutos'!I282&lt;0,0,'Datos Brutos'!I282/'Datos Brutos'!I$5)</f>
        <v>0.84801167177552472</v>
      </c>
      <c r="J281">
        <f>IF('Datos Brutos'!J282&lt;0,0,'Datos Brutos'!J282/'Datos Brutos'!J$5)</f>
        <v>0.83217650462962955</v>
      </c>
      <c r="K281">
        <f>IF('Datos Brutos'!K282&lt;0,0,'Datos Brutos'!K282/'Datos Brutos'!K$5)</f>
        <v>0</v>
      </c>
      <c r="L281">
        <f>IF('Datos Brutos'!L282&lt;0,0,'Datos Brutos'!L282/'Datos Brutos'!L$5)</f>
        <v>0</v>
      </c>
      <c r="M281">
        <f>IF('Datos Brutos'!M282&lt;0,0,'Datos Brutos'!M282/'Datos Brutos'!M$5)</f>
        <v>0</v>
      </c>
      <c r="N281">
        <f>IF('Datos Brutos'!N282&lt;0,0,'Datos Brutos'!N282/'Datos Brutos'!N$5)</f>
        <v>0</v>
      </c>
      <c r="O281">
        <f>IF('Datos Brutos'!O282&lt;0,0,'Datos Brutos'!O282/'Datos Brutos'!O$5)</f>
        <v>0.8430400048053821</v>
      </c>
      <c r="P281">
        <f>IF('Datos Brutos'!P282&lt;0,0,'Datos Brutos'!P282/'Datos Brutos'!P$5)</f>
        <v>0.83052353395061729</v>
      </c>
      <c r="Q281">
        <f>IF('Datos Brutos'!Q282&lt;0,0,'Datos Brutos'!Q282/'Datos Brutos'!Q$5)</f>
        <v>0</v>
      </c>
      <c r="R281">
        <f>IF('Datos Brutos'!R282&lt;0,0,'Datos Brutos'!R282/'Datos Brutos'!R$5)</f>
        <v>0</v>
      </c>
      <c r="S281">
        <f t="shared" si="4"/>
        <v>337.67733333333337</v>
      </c>
    </row>
    <row r="282" spans="1:19">
      <c r="A282">
        <f>YEAR(workdata!A282)</f>
        <v>2024</v>
      </c>
      <c r="B282">
        <v>6</v>
      </c>
      <c r="C282">
        <f>DAY('Datos Brutos'!C283)</f>
        <v>12</v>
      </c>
      <c r="D282" s="3">
        <v>11.5416666666667</v>
      </c>
      <c r="E282">
        <f>'Datos Brutos'!E283</f>
        <v>874.61599999999999</v>
      </c>
      <c r="F282">
        <f>'Datos Brutos'!F283</f>
        <v>0</v>
      </c>
      <c r="G282">
        <f>'Datos Brutos'!G283</f>
        <v>0</v>
      </c>
      <c r="H282">
        <f>IF('Datos Brutos'!H283&lt;0,0,'Datos Brutos'!H283/'Datos Brutos'!H$5)</f>
        <v>0.70900448502322611</v>
      </c>
      <c r="I282">
        <f>IF('Datos Brutos'!I283&lt;0,0,'Datos Brutos'!I283/'Datos Brutos'!I$5)</f>
        <v>0.71008606460740398</v>
      </c>
      <c r="J282">
        <f>IF('Datos Brutos'!J283&lt;0,0,'Datos Brutos'!J283/'Datos Brutos'!J$5)</f>
        <v>0.71306269290123458</v>
      </c>
      <c r="K282">
        <f>IF('Datos Brutos'!K283&lt;0,0,'Datos Brutos'!K283/'Datos Brutos'!K$5)</f>
        <v>0</v>
      </c>
      <c r="L282">
        <f>IF('Datos Brutos'!L283&lt;0,0,'Datos Brutos'!L283/'Datos Brutos'!L$5)</f>
        <v>0</v>
      </c>
      <c r="M282">
        <f>IF('Datos Brutos'!M283&lt;0,0,'Datos Brutos'!M283/'Datos Brutos'!M$5)</f>
        <v>0</v>
      </c>
      <c r="N282">
        <f>IF('Datos Brutos'!N283&lt;0,0,'Datos Brutos'!N283/'Datos Brutos'!N$5)</f>
        <v>0</v>
      </c>
      <c r="O282">
        <f>IF('Datos Brutos'!O283&lt;0,0,'Datos Brutos'!O283/'Datos Brutos'!O$5)</f>
        <v>0.80020102514816593</v>
      </c>
      <c r="P282">
        <f>IF('Datos Brutos'!P283&lt;0,0,'Datos Brutos'!P283/'Datos Brutos'!P$5)</f>
        <v>0.76913078703703708</v>
      </c>
      <c r="Q282">
        <f>IF('Datos Brutos'!Q283&lt;0,0,'Datos Brutos'!Q283/'Datos Brutos'!Q$5)</f>
        <v>0</v>
      </c>
      <c r="R282">
        <f>IF('Datos Brutos'!R283&lt;0,0,'Datos Brutos'!R283/'Datos Brutos'!R$5)</f>
        <v>0</v>
      </c>
      <c r="S282">
        <f t="shared" si="4"/>
        <v>291.53866666666664</v>
      </c>
    </row>
    <row r="283" spans="1:19">
      <c r="A283">
        <f>YEAR(workdata!A283)</f>
        <v>2024</v>
      </c>
      <c r="B283">
        <v>6</v>
      </c>
      <c r="C283">
        <f>DAY('Datos Brutos'!C284)</f>
        <v>12</v>
      </c>
      <c r="D283" s="3">
        <v>11.5833333333333</v>
      </c>
      <c r="E283">
        <f>'Datos Brutos'!E284</f>
        <v>1034.826</v>
      </c>
      <c r="F283">
        <f>'Datos Brutos'!F284</f>
        <v>0</v>
      </c>
      <c r="G283">
        <f>'Datos Brutos'!G284</f>
        <v>0</v>
      </c>
      <c r="H283">
        <f>IF('Datos Brutos'!H284&lt;0,0,'Datos Brutos'!H284/'Datos Brutos'!H$5)</f>
        <v>0.80883569597949712</v>
      </c>
      <c r="I283">
        <f>IF('Datos Brutos'!I284&lt;0,0,'Datos Brutos'!I284/'Datos Brutos'!I$5)</f>
        <v>0.77732335141083087</v>
      </c>
      <c r="J283">
        <f>IF('Datos Brutos'!J284&lt;0,0,'Datos Brutos'!J284/'Datos Brutos'!J$5)</f>
        <v>0.76888927469135804</v>
      </c>
      <c r="K283">
        <f>IF('Datos Brutos'!K284&lt;0,0,'Datos Brutos'!K284/'Datos Brutos'!K$5)</f>
        <v>0</v>
      </c>
      <c r="L283">
        <f>IF('Datos Brutos'!L284&lt;0,0,'Datos Brutos'!L284/'Datos Brutos'!L$5)</f>
        <v>0</v>
      </c>
      <c r="M283">
        <f>IF('Datos Brutos'!M284&lt;0,0,'Datos Brutos'!M284/'Datos Brutos'!M$5)</f>
        <v>0</v>
      </c>
      <c r="N283">
        <f>IF('Datos Brutos'!N284&lt;0,0,'Datos Brutos'!N284/'Datos Brutos'!N$5)</f>
        <v>0</v>
      </c>
      <c r="O283">
        <f>IF('Datos Brutos'!O284&lt;0,0,'Datos Brutos'!O284/'Datos Brutos'!O$5)</f>
        <v>0.70847389075764866</v>
      </c>
      <c r="P283">
        <f>IF('Datos Brutos'!P284&lt;0,0,'Datos Brutos'!P284/'Datos Brutos'!P$5)</f>
        <v>0.71725540123456788</v>
      </c>
      <c r="Q283">
        <f>IF('Datos Brutos'!Q284&lt;0,0,'Datos Brutos'!Q284/'Datos Brutos'!Q$5)</f>
        <v>0</v>
      </c>
      <c r="R283">
        <f>IF('Datos Brutos'!R284&lt;0,0,'Datos Brutos'!R284/'Datos Brutos'!R$5)</f>
        <v>0</v>
      </c>
      <c r="S283">
        <f t="shared" si="4"/>
        <v>344.94200000000001</v>
      </c>
    </row>
    <row r="284" spans="1:19">
      <c r="A284">
        <f>YEAR(workdata!A284)</f>
        <v>2024</v>
      </c>
      <c r="B284">
        <v>6</v>
      </c>
      <c r="C284">
        <f>DAY('Datos Brutos'!C285)</f>
        <v>12</v>
      </c>
      <c r="D284" s="3">
        <v>11.625</v>
      </c>
      <c r="E284">
        <f>'Datos Brutos'!E285</f>
        <v>718.41300000000001</v>
      </c>
      <c r="F284">
        <f>'Datos Brutos'!F285</f>
        <v>0</v>
      </c>
      <c r="G284">
        <f>'Datos Brutos'!G285</f>
        <v>0</v>
      </c>
      <c r="H284">
        <f>IF('Datos Brutos'!H285&lt;0,0,'Datos Brutos'!H285/'Datos Brutos'!H$5)</f>
        <v>0.57517019061348718</v>
      </c>
      <c r="I284">
        <f>IF('Datos Brutos'!I285&lt;0,0,'Datos Brutos'!I285/'Datos Brutos'!I$5)</f>
        <v>0.56034740234221492</v>
      </c>
      <c r="J284">
        <f>IF('Datos Brutos'!J285&lt;0,0,'Datos Brutos'!J285/'Datos Brutos'!J$5)</f>
        <v>0.54792206790123454</v>
      </c>
      <c r="K284">
        <f>IF('Datos Brutos'!K285&lt;0,0,'Datos Brutos'!K285/'Datos Brutos'!K$5)</f>
        <v>0</v>
      </c>
      <c r="L284">
        <f>IF('Datos Brutos'!L285&lt;0,0,'Datos Brutos'!L285/'Datos Brutos'!L$5)</f>
        <v>0</v>
      </c>
      <c r="M284">
        <f>IF('Datos Brutos'!M285&lt;0,0,'Datos Brutos'!M285/'Datos Brutos'!M$5)</f>
        <v>0</v>
      </c>
      <c r="N284">
        <f>IF('Datos Brutos'!N285&lt;0,0,'Datos Brutos'!N285/'Datos Brutos'!N$5)</f>
        <v>0</v>
      </c>
      <c r="O284">
        <f>IF('Datos Brutos'!O285&lt;0,0,'Datos Brutos'!O285/'Datos Brutos'!O$5)</f>
        <v>0.56415545410860168</v>
      </c>
      <c r="P284">
        <f>IF('Datos Brutos'!P285&lt;0,0,'Datos Brutos'!P285/'Datos Brutos'!P$5)</f>
        <v>0.57493942901234563</v>
      </c>
      <c r="Q284">
        <f>IF('Datos Brutos'!Q285&lt;0,0,'Datos Brutos'!Q285/'Datos Brutos'!Q$5)</f>
        <v>0</v>
      </c>
      <c r="R284">
        <f>IF('Datos Brutos'!R285&lt;0,0,'Datos Brutos'!R285/'Datos Brutos'!R$5)</f>
        <v>0</v>
      </c>
      <c r="S284">
        <f t="shared" si="4"/>
        <v>239.471</v>
      </c>
    </row>
    <row r="285" spans="1:19">
      <c r="A285">
        <f>YEAR(workdata!A285)</f>
        <v>2024</v>
      </c>
      <c r="B285">
        <v>6</v>
      </c>
      <c r="C285">
        <f>DAY('Datos Brutos'!C286)</f>
        <v>12</v>
      </c>
      <c r="D285" s="3">
        <v>11.6666666666667</v>
      </c>
      <c r="E285">
        <f>'Datos Brutos'!E286</f>
        <v>920.10500000000002</v>
      </c>
      <c r="F285">
        <f>'Datos Brutos'!F286</f>
        <v>0</v>
      </c>
      <c r="G285">
        <f>'Datos Brutos'!G286</f>
        <v>0</v>
      </c>
      <c r="H285">
        <f>IF('Datos Brutos'!H286&lt;0,0,'Datos Brutos'!H286/'Datos Brutos'!H$5)</f>
        <v>0.72777751081210962</v>
      </c>
      <c r="I285">
        <f>IF('Datos Brutos'!I286&lt;0,0,'Datos Brutos'!I286/'Datos Brutos'!I$5)</f>
        <v>0.74434351175037339</v>
      </c>
      <c r="J285">
        <f>IF('Datos Brutos'!J286&lt;0,0,'Datos Brutos'!J286/'Datos Brutos'!J$5)</f>
        <v>0.74241782407407408</v>
      </c>
      <c r="K285">
        <f>IF('Datos Brutos'!K286&lt;0,0,'Datos Brutos'!K286/'Datos Brutos'!K$5)</f>
        <v>0</v>
      </c>
      <c r="L285">
        <f>IF('Datos Brutos'!L286&lt;0,0,'Datos Brutos'!L286/'Datos Brutos'!L$5)</f>
        <v>0</v>
      </c>
      <c r="M285">
        <f>IF('Datos Brutos'!M286&lt;0,0,'Datos Brutos'!M286/'Datos Brutos'!M$5)</f>
        <v>0</v>
      </c>
      <c r="N285">
        <f>IF('Datos Brutos'!N286&lt;0,0,'Datos Brutos'!N286/'Datos Brutos'!N$5)</f>
        <v>0</v>
      </c>
      <c r="O285">
        <f>IF('Datos Brutos'!O286&lt;0,0,'Datos Brutos'!O286/'Datos Brutos'!O$5)</f>
        <v>0.76126501681883718</v>
      </c>
      <c r="P285">
        <f>IF('Datos Brutos'!P286&lt;0,0,'Datos Brutos'!P286/'Datos Brutos'!P$5)</f>
        <v>0.74829957561728389</v>
      </c>
      <c r="Q285">
        <f>IF('Datos Brutos'!Q286&lt;0,0,'Datos Brutos'!Q286/'Datos Brutos'!Q$5)</f>
        <v>0</v>
      </c>
      <c r="R285">
        <f>IF('Datos Brutos'!R286&lt;0,0,'Datos Brutos'!R286/'Datos Brutos'!R$5)</f>
        <v>0</v>
      </c>
      <c r="S285">
        <f t="shared" si="4"/>
        <v>306.70166666666665</v>
      </c>
    </row>
    <row r="286" spans="1:19">
      <c r="A286">
        <f>YEAR(workdata!A286)</f>
        <v>2024</v>
      </c>
      <c r="B286">
        <v>6</v>
      </c>
      <c r="C286">
        <f>DAY('Datos Brutos'!C287)</f>
        <v>12</v>
      </c>
      <c r="D286" s="3">
        <v>11.7083333333333</v>
      </c>
      <c r="E286">
        <f>'Datos Brutos'!E287</f>
        <v>734.20399999999995</v>
      </c>
      <c r="F286">
        <f>'Datos Brutos'!F287</f>
        <v>0</v>
      </c>
      <c r="G286">
        <f>'Datos Brutos'!G287</f>
        <v>0</v>
      </c>
      <c r="H286">
        <f>IF('Datos Brutos'!H287&lt;0,0,'Datos Brutos'!H287/'Datos Brutos'!H$5)</f>
        <v>0.58055161781194942</v>
      </c>
      <c r="I286">
        <f>IF('Datos Brutos'!I287&lt;0,0,'Datos Brutos'!I287/'Datos Brutos'!I$5)</f>
        <v>0.58786724829049752</v>
      </c>
      <c r="J286">
        <f>IF('Datos Brutos'!J287&lt;0,0,'Datos Brutos'!J287/'Datos Brutos'!J$5)</f>
        <v>0.55651195987654323</v>
      </c>
      <c r="K286">
        <f>IF('Datos Brutos'!K287&lt;0,0,'Datos Brutos'!K287/'Datos Brutos'!K$5)</f>
        <v>0</v>
      </c>
      <c r="L286">
        <f>IF('Datos Brutos'!L287&lt;0,0,'Datos Brutos'!L287/'Datos Brutos'!L$5)</f>
        <v>0</v>
      </c>
      <c r="M286">
        <f>IF('Datos Brutos'!M287&lt;0,0,'Datos Brutos'!M287/'Datos Brutos'!M$5)</f>
        <v>0</v>
      </c>
      <c r="N286">
        <f>IF('Datos Brutos'!N287&lt;0,0,'Datos Brutos'!N287/'Datos Brutos'!N$5)</f>
        <v>0</v>
      </c>
      <c r="O286">
        <f>IF('Datos Brutos'!O287&lt;0,0,'Datos Brutos'!O287/'Datos Brutos'!O$5)</f>
        <v>0.60761112445939447</v>
      </c>
      <c r="P286">
        <f>IF('Datos Brutos'!P287&lt;0,0,'Datos Brutos'!P287/'Datos Brutos'!P$5)</f>
        <v>0.61791956018518523</v>
      </c>
      <c r="Q286">
        <f>IF('Datos Brutos'!Q287&lt;0,0,'Datos Brutos'!Q287/'Datos Brutos'!Q$5)</f>
        <v>0</v>
      </c>
      <c r="R286">
        <f>IF('Datos Brutos'!R287&lt;0,0,'Datos Brutos'!R287/'Datos Brutos'!R$5)</f>
        <v>0</v>
      </c>
      <c r="S286">
        <f t="shared" si="4"/>
        <v>244.73466666666664</v>
      </c>
    </row>
    <row r="287" spans="1:19">
      <c r="A287">
        <f>YEAR(workdata!A287)</f>
        <v>2024</v>
      </c>
      <c r="B287">
        <v>6</v>
      </c>
      <c r="C287">
        <f>DAY('Datos Brutos'!C288)</f>
        <v>12</v>
      </c>
      <c r="D287" s="3">
        <v>11.75</v>
      </c>
      <c r="E287">
        <f>'Datos Brutos'!E288</f>
        <v>784.64700000000005</v>
      </c>
      <c r="F287">
        <f>'Datos Brutos'!F288</f>
        <v>0</v>
      </c>
      <c r="G287">
        <f>'Datos Brutos'!G288</f>
        <v>0</v>
      </c>
      <c r="H287">
        <f>IF('Datos Brutos'!H288&lt;0,0,'Datos Brutos'!H288/'Datos Brutos'!H$5)</f>
        <v>0.65750380426077215</v>
      </c>
      <c r="I287">
        <f>IF('Datos Brutos'!I288&lt;0,0,'Datos Brutos'!I288/'Datos Brutos'!I$5)</f>
        <v>0.64438850899944988</v>
      </c>
      <c r="J287">
        <f>IF('Datos Brutos'!J288&lt;0,0,'Datos Brutos'!J288/'Datos Brutos'!J$5)</f>
        <v>0.63911323302469136</v>
      </c>
      <c r="K287">
        <f>IF('Datos Brutos'!K288&lt;0,0,'Datos Brutos'!K288/'Datos Brutos'!K$5)</f>
        <v>0</v>
      </c>
      <c r="L287">
        <f>IF('Datos Brutos'!L288&lt;0,0,'Datos Brutos'!L288/'Datos Brutos'!L$5)</f>
        <v>0</v>
      </c>
      <c r="M287">
        <f>IF('Datos Brutos'!M288&lt;0,0,'Datos Brutos'!M288/'Datos Brutos'!M$5)</f>
        <v>0</v>
      </c>
      <c r="N287">
        <f>IF('Datos Brutos'!N288&lt;0,0,'Datos Brutos'!N288/'Datos Brutos'!N$5)</f>
        <v>0</v>
      </c>
      <c r="O287">
        <f>IF('Datos Brutos'!O288&lt;0,0,'Datos Brutos'!O288/'Datos Brutos'!O$5)</f>
        <v>0.64211436809226341</v>
      </c>
      <c r="P287">
        <f>IF('Datos Brutos'!P288&lt;0,0,'Datos Brutos'!P288/'Datos Brutos'!P$5)</f>
        <v>0.65000501543209876</v>
      </c>
      <c r="Q287">
        <f>IF('Datos Brutos'!Q288&lt;0,0,'Datos Brutos'!Q288/'Datos Brutos'!Q$5)</f>
        <v>0</v>
      </c>
      <c r="R287">
        <f>IF('Datos Brutos'!R288&lt;0,0,'Datos Brutos'!R288/'Datos Brutos'!R$5)</f>
        <v>0</v>
      </c>
      <c r="S287">
        <f t="shared" si="4"/>
        <v>261.54900000000004</v>
      </c>
    </row>
    <row r="288" spans="1:19">
      <c r="A288">
        <f>YEAR(workdata!A288)</f>
        <v>2024</v>
      </c>
      <c r="B288">
        <v>6</v>
      </c>
      <c r="C288">
        <f>DAY('Datos Brutos'!C289)</f>
        <v>12</v>
      </c>
      <c r="D288" s="3">
        <v>11.7916666666667</v>
      </c>
      <c r="E288">
        <f>'Datos Brutos'!E289</f>
        <v>703.14700000000005</v>
      </c>
      <c r="F288">
        <f>'Datos Brutos'!F289</f>
        <v>0</v>
      </c>
      <c r="G288">
        <f>'Datos Brutos'!G289</f>
        <v>0</v>
      </c>
      <c r="H288">
        <f>IF('Datos Brutos'!H289&lt;0,0,'Datos Brutos'!H289/'Datos Brutos'!H$5)</f>
        <v>0.59094605958673718</v>
      </c>
      <c r="I288">
        <f>IF('Datos Brutos'!I289&lt;0,0,'Datos Brutos'!I289/'Datos Brutos'!I$5)</f>
        <v>0.55534995677120169</v>
      </c>
      <c r="J288">
        <f>IF('Datos Brutos'!J289&lt;0,0,'Datos Brutos'!J289/'Datos Brutos'!J$5)</f>
        <v>0.57549749228395064</v>
      </c>
      <c r="K288">
        <f>IF('Datos Brutos'!K289&lt;0,0,'Datos Brutos'!K289/'Datos Brutos'!K$5)</f>
        <v>0</v>
      </c>
      <c r="L288">
        <f>IF('Datos Brutos'!L289&lt;0,0,'Datos Brutos'!L289/'Datos Brutos'!L$5)</f>
        <v>0</v>
      </c>
      <c r="M288">
        <f>IF('Datos Brutos'!M289&lt;0,0,'Datos Brutos'!M289/'Datos Brutos'!M$5)</f>
        <v>0</v>
      </c>
      <c r="N288">
        <f>IF('Datos Brutos'!N289&lt;0,0,'Datos Brutos'!N289/'Datos Brutos'!N$5)</f>
        <v>0</v>
      </c>
      <c r="O288">
        <f>IF('Datos Brutos'!O289&lt;0,0,'Datos Brutos'!O289/'Datos Brutos'!O$5)</f>
        <v>0.57541246195739237</v>
      </c>
      <c r="P288">
        <f>IF('Datos Brutos'!P289&lt;0,0,'Datos Brutos'!P289/'Datos Brutos'!P$5)</f>
        <v>0.56511226851851848</v>
      </c>
      <c r="Q288">
        <f>IF('Datos Brutos'!Q289&lt;0,0,'Datos Brutos'!Q289/'Datos Brutos'!Q$5)</f>
        <v>0</v>
      </c>
      <c r="R288">
        <f>IF('Datos Brutos'!R289&lt;0,0,'Datos Brutos'!R289/'Datos Brutos'!R$5)</f>
        <v>0</v>
      </c>
      <c r="S288">
        <f t="shared" si="4"/>
        <v>234.38233333333335</v>
      </c>
    </row>
    <row r="289" spans="1:19">
      <c r="A289">
        <f>YEAR(workdata!A289)</f>
        <v>2024</v>
      </c>
      <c r="B289">
        <v>6</v>
      </c>
      <c r="C289">
        <f>DAY('Datos Brutos'!C290)</f>
        <v>12</v>
      </c>
      <c r="D289" s="3">
        <v>11.8333333333333</v>
      </c>
      <c r="E289">
        <f>'Datos Brutos'!E290</f>
        <v>318.71300000000002</v>
      </c>
      <c r="F289">
        <f>'Datos Brutos'!F290</f>
        <v>0</v>
      </c>
      <c r="G289">
        <f>'Datos Brutos'!G290</f>
        <v>0</v>
      </c>
      <c r="H289">
        <f>IF('Datos Brutos'!H290&lt;0,0,'Datos Brutos'!H290/'Datos Brutos'!H$5)</f>
        <v>0.25644842223290087</v>
      </c>
      <c r="I289">
        <f>IF('Datos Brutos'!I290&lt;0,0,'Datos Brutos'!I290/'Datos Brutos'!I$5)</f>
        <v>0.24618191464277292</v>
      </c>
      <c r="J289">
        <f>IF('Datos Brutos'!J290&lt;0,0,'Datos Brutos'!J290/'Datos Brutos'!J$5)</f>
        <v>0.26427507716049381</v>
      </c>
      <c r="K289">
        <f>IF('Datos Brutos'!K290&lt;0,0,'Datos Brutos'!K290/'Datos Brutos'!K$5)</f>
        <v>0</v>
      </c>
      <c r="L289">
        <f>IF('Datos Brutos'!L290&lt;0,0,'Datos Brutos'!L290/'Datos Brutos'!L$5)</f>
        <v>0</v>
      </c>
      <c r="M289">
        <f>IF('Datos Brutos'!M290&lt;0,0,'Datos Brutos'!M290/'Datos Brutos'!M$5)</f>
        <v>0</v>
      </c>
      <c r="N289">
        <f>IF('Datos Brutos'!N290&lt;0,0,'Datos Brutos'!N290/'Datos Brutos'!N$5)</f>
        <v>0</v>
      </c>
      <c r="O289">
        <f>IF('Datos Brutos'!O290&lt;0,0,'Datos Brutos'!O290/'Datos Brutos'!O$5)</f>
        <v>0.20887393881146887</v>
      </c>
      <c r="P289">
        <f>IF('Datos Brutos'!P290&lt;0,0,'Datos Brutos'!P290/'Datos Brutos'!P$5)</f>
        <v>0.1935673225308642</v>
      </c>
      <c r="Q289">
        <f>IF('Datos Brutos'!Q290&lt;0,0,'Datos Brutos'!Q290/'Datos Brutos'!Q$5)</f>
        <v>0</v>
      </c>
      <c r="R289">
        <f>IF('Datos Brutos'!R290&lt;0,0,'Datos Brutos'!R290/'Datos Brutos'!R$5)</f>
        <v>0</v>
      </c>
      <c r="S289">
        <f t="shared" si="4"/>
        <v>106.23766666666667</v>
      </c>
    </row>
    <row r="290" spans="1:19">
      <c r="A290">
        <f>YEAR(workdata!A290)</f>
        <v>2024</v>
      </c>
      <c r="B290">
        <v>6</v>
      </c>
      <c r="C290">
        <f>DAY('Datos Brutos'!C291)</f>
        <v>12</v>
      </c>
      <c r="D290" s="3">
        <v>11.875</v>
      </c>
      <c r="E290">
        <f>'Datos Brutos'!E291</f>
        <v>48.49</v>
      </c>
      <c r="F290">
        <f>'Datos Brutos'!F291</f>
        <v>0</v>
      </c>
      <c r="G290">
        <f>'Datos Brutos'!G291</f>
        <v>0</v>
      </c>
      <c r="H290">
        <f>IF('Datos Brutos'!H291&lt;0,0,'Datos Brutos'!H291/'Datos Brutos'!H$5)</f>
        <v>2.783557584494634E-2</v>
      </c>
      <c r="I290">
        <f>IF('Datos Brutos'!I291&lt;0,0,'Datos Brutos'!I291/'Datos Brutos'!I$5)</f>
        <v>2.6469582645602455E-2</v>
      </c>
      <c r="J290">
        <f>IF('Datos Brutos'!J291&lt;0,0,'Datos Brutos'!J291/'Datos Brutos'!J$5)</f>
        <v>3.1276427469135802E-2</v>
      </c>
      <c r="K290">
        <f>IF('Datos Brutos'!K291&lt;0,0,'Datos Brutos'!K291/'Datos Brutos'!K$5)</f>
        <v>0</v>
      </c>
      <c r="L290">
        <f>IF('Datos Brutos'!L291&lt;0,0,'Datos Brutos'!L291/'Datos Brutos'!L$5)</f>
        <v>0</v>
      </c>
      <c r="M290">
        <f>IF('Datos Brutos'!M291&lt;0,0,'Datos Brutos'!M291/'Datos Brutos'!M$5)</f>
        <v>0</v>
      </c>
      <c r="N290">
        <f>IF('Datos Brutos'!N291&lt;0,0,'Datos Brutos'!N291/'Datos Brutos'!N$5)</f>
        <v>0</v>
      </c>
      <c r="O290">
        <f>IF('Datos Brutos'!O291&lt;0,0,'Datos Brutos'!O291/'Datos Brutos'!O$5)</f>
        <v>0</v>
      </c>
      <c r="P290">
        <f>IF('Datos Brutos'!P291&lt;0,0,'Datos Brutos'!P291/'Datos Brutos'!P$5)</f>
        <v>0</v>
      </c>
      <c r="Q290">
        <f>IF('Datos Brutos'!Q291&lt;0,0,'Datos Brutos'!Q291/'Datos Brutos'!Q$5)</f>
        <v>0</v>
      </c>
      <c r="R290">
        <f>IF('Datos Brutos'!R291&lt;0,0,'Datos Brutos'!R291/'Datos Brutos'!R$5)</f>
        <v>0</v>
      </c>
      <c r="S290">
        <f t="shared" si="4"/>
        <v>16.163333333333334</v>
      </c>
    </row>
    <row r="291" spans="1:19">
      <c r="A291">
        <f>YEAR(workdata!A291)</f>
        <v>2024</v>
      </c>
      <c r="B291">
        <v>6</v>
      </c>
      <c r="C291">
        <f>DAY('Datos Brutos'!C292)</f>
        <v>12</v>
      </c>
      <c r="D291" s="3">
        <v>11.9166666666667</v>
      </c>
      <c r="E291">
        <f>'Datos Brutos'!E292</f>
        <v>8.5000000000000006E-2</v>
      </c>
      <c r="F291">
        <f>'Datos Brutos'!F292</f>
        <v>0</v>
      </c>
      <c r="G291">
        <f>'Datos Brutos'!G292</f>
        <v>0</v>
      </c>
      <c r="H291">
        <f>IF('Datos Brutos'!H292&lt;0,0,'Datos Brutos'!H292/'Datos Brutos'!H$5)</f>
        <v>0</v>
      </c>
      <c r="I291">
        <f>IF('Datos Brutos'!I292&lt;0,0,'Datos Brutos'!I292/'Datos Brutos'!I$5)</f>
        <v>0</v>
      </c>
      <c r="J291">
        <f>IF('Datos Brutos'!J292&lt;0,0,'Datos Brutos'!J292/'Datos Brutos'!J$5)</f>
        <v>0</v>
      </c>
      <c r="K291">
        <f>IF('Datos Brutos'!K292&lt;0,0,'Datos Brutos'!K292/'Datos Brutos'!K$5)</f>
        <v>0</v>
      </c>
      <c r="L291">
        <f>IF('Datos Brutos'!L292&lt;0,0,'Datos Brutos'!L292/'Datos Brutos'!L$5)</f>
        <v>0</v>
      </c>
      <c r="M291">
        <f>IF('Datos Brutos'!M292&lt;0,0,'Datos Brutos'!M292/'Datos Brutos'!M$5)</f>
        <v>0</v>
      </c>
      <c r="N291">
        <f>IF('Datos Brutos'!N292&lt;0,0,'Datos Brutos'!N292/'Datos Brutos'!N$5)</f>
        <v>0</v>
      </c>
      <c r="O291">
        <f>IF('Datos Brutos'!O292&lt;0,0,'Datos Brutos'!O292/'Datos Brutos'!O$5)</f>
        <v>0</v>
      </c>
      <c r="P291">
        <f>IF('Datos Brutos'!P292&lt;0,0,'Datos Brutos'!P292/'Datos Brutos'!P$5)</f>
        <v>0</v>
      </c>
      <c r="Q291">
        <f>IF('Datos Brutos'!Q292&lt;0,0,'Datos Brutos'!Q292/'Datos Brutos'!Q$5)</f>
        <v>0</v>
      </c>
      <c r="R291">
        <f>IF('Datos Brutos'!R292&lt;0,0,'Datos Brutos'!R292/'Datos Brutos'!R$5)</f>
        <v>0</v>
      </c>
      <c r="S291">
        <f t="shared" si="4"/>
        <v>2.8333333333333335E-2</v>
      </c>
    </row>
    <row r="292" spans="1:19">
      <c r="A292">
        <f>YEAR(workdata!A292)</f>
        <v>2024</v>
      </c>
      <c r="B292">
        <v>6</v>
      </c>
      <c r="C292">
        <f>DAY('Datos Brutos'!C293)</f>
        <v>12</v>
      </c>
      <c r="D292" s="3">
        <v>11.9583333333333</v>
      </c>
      <c r="E292">
        <f>'Datos Brutos'!E293</f>
        <v>-0.161</v>
      </c>
      <c r="F292">
        <f>'Datos Brutos'!F293</f>
        <v>0</v>
      </c>
      <c r="G292">
        <f>'Datos Brutos'!G293</f>
        <v>0</v>
      </c>
      <c r="H292">
        <f>IF('Datos Brutos'!H293&lt;0,0,'Datos Brutos'!H293/'Datos Brutos'!H$5)</f>
        <v>0</v>
      </c>
      <c r="I292">
        <f>IF('Datos Brutos'!I293&lt;0,0,'Datos Brutos'!I293/'Datos Brutos'!I$5)</f>
        <v>0</v>
      </c>
      <c r="J292">
        <f>IF('Datos Brutos'!J293&lt;0,0,'Datos Brutos'!J293/'Datos Brutos'!J$5)</f>
        <v>0</v>
      </c>
      <c r="K292">
        <f>IF('Datos Brutos'!K293&lt;0,0,'Datos Brutos'!K293/'Datos Brutos'!K$5)</f>
        <v>0</v>
      </c>
      <c r="L292">
        <f>IF('Datos Brutos'!L293&lt;0,0,'Datos Brutos'!L293/'Datos Brutos'!L$5)</f>
        <v>0</v>
      </c>
      <c r="M292">
        <f>IF('Datos Brutos'!M293&lt;0,0,'Datos Brutos'!M293/'Datos Brutos'!M$5)</f>
        <v>0</v>
      </c>
      <c r="N292">
        <f>IF('Datos Brutos'!N293&lt;0,0,'Datos Brutos'!N293/'Datos Brutos'!N$5)</f>
        <v>0</v>
      </c>
      <c r="O292">
        <f>IF('Datos Brutos'!O293&lt;0,0,'Datos Brutos'!O293/'Datos Brutos'!O$5)</f>
        <v>0</v>
      </c>
      <c r="P292">
        <f>IF('Datos Brutos'!P293&lt;0,0,'Datos Brutos'!P293/'Datos Brutos'!P$5)</f>
        <v>0</v>
      </c>
      <c r="Q292">
        <f>IF('Datos Brutos'!Q293&lt;0,0,'Datos Brutos'!Q293/'Datos Brutos'!Q$5)</f>
        <v>0</v>
      </c>
      <c r="R292">
        <f>IF('Datos Brutos'!R293&lt;0,0,'Datos Brutos'!R293/'Datos Brutos'!R$5)</f>
        <v>0</v>
      </c>
      <c r="S292">
        <f t="shared" si="4"/>
        <v>-5.3666666666666668E-2</v>
      </c>
    </row>
    <row r="293" spans="1:19">
      <c r="A293">
        <f>YEAR(workdata!A293)</f>
        <v>2024</v>
      </c>
      <c r="B293">
        <v>6</v>
      </c>
      <c r="C293">
        <f>DAY('Datos Brutos'!C294)</f>
        <v>13</v>
      </c>
      <c r="D293" s="3">
        <v>12</v>
      </c>
      <c r="E293">
        <f>'Datos Brutos'!E294</f>
        <v>0.16</v>
      </c>
      <c r="F293">
        <f>'Datos Brutos'!F294</f>
        <v>0</v>
      </c>
      <c r="G293">
        <f>'Datos Brutos'!G294</f>
        <v>0</v>
      </c>
      <c r="H293">
        <f>IF('Datos Brutos'!H294&lt;0,0,'Datos Brutos'!H294/'Datos Brutos'!H$5)</f>
        <v>0</v>
      </c>
      <c r="I293">
        <f>IF('Datos Brutos'!I294&lt;0,0,'Datos Brutos'!I294/'Datos Brutos'!I$5)</f>
        <v>0</v>
      </c>
      <c r="J293">
        <f>IF('Datos Brutos'!J294&lt;0,0,'Datos Brutos'!J294/'Datos Brutos'!J$5)</f>
        <v>0</v>
      </c>
      <c r="K293">
        <f>IF('Datos Brutos'!K294&lt;0,0,'Datos Brutos'!K294/'Datos Brutos'!K$5)</f>
        <v>0</v>
      </c>
      <c r="L293">
        <f>IF('Datos Brutos'!L294&lt;0,0,'Datos Brutos'!L294/'Datos Brutos'!L$5)</f>
        <v>0</v>
      </c>
      <c r="M293">
        <f>IF('Datos Brutos'!M294&lt;0,0,'Datos Brutos'!M294/'Datos Brutos'!M$5)</f>
        <v>0</v>
      </c>
      <c r="N293">
        <f>IF('Datos Brutos'!N294&lt;0,0,'Datos Brutos'!N294/'Datos Brutos'!N$5)</f>
        <v>0</v>
      </c>
      <c r="O293">
        <f>IF('Datos Brutos'!O294&lt;0,0,'Datos Brutos'!O294/'Datos Brutos'!O$5)</f>
        <v>0</v>
      </c>
      <c r="P293">
        <f>IF('Datos Brutos'!P294&lt;0,0,'Datos Brutos'!P294/'Datos Brutos'!P$5)</f>
        <v>0</v>
      </c>
      <c r="Q293">
        <f>IF('Datos Brutos'!Q294&lt;0,0,'Datos Brutos'!Q294/'Datos Brutos'!Q$5)</f>
        <v>0</v>
      </c>
      <c r="R293">
        <f>IF('Datos Brutos'!R294&lt;0,0,'Datos Brutos'!R294/'Datos Brutos'!R$5)</f>
        <v>0</v>
      </c>
      <c r="S293">
        <f t="shared" si="4"/>
        <v>5.3333333333333337E-2</v>
      </c>
    </row>
    <row r="294" spans="1:19">
      <c r="A294">
        <f>YEAR(workdata!A294)</f>
        <v>2024</v>
      </c>
      <c r="B294">
        <v>6</v>
      </c>
      <c r="C294">
        <f>DAY('Datos Brutos'!C295)</f>
        <v>13</v>
      </c>
      <c r="D294" s="3">
        <v>12.0416666666667</v>
      </c>
      <c r="E294">
        <f>'Datos Brutos'!E295</f>
        <v>-0.33300000000000002</v>
      </c>
      <c r="F294">
        <f>'Datos Brutos'!F295</f>
        <v>0</v>
      </c>
      <c r="G294">
        <f>'Datos Brutos'!G295</f>
        <v>0</v>
      </c>
      <c r="H294">
        <f>IF('Datos Brutos'!H295&lt;0,0,'Datos Brutos'!H295/'Datos Brutos'!H$5)</f>
        <v>0</v>
      </c>
      <c r="I294">
        <f>IF('Datos Brutos'!I295&lt;0,0,'Datos Brutos'!I295/'Datos Brutos'!I$5)</f>
        <v>0</v>
      </c>
      <c r="J294">
        <f>IF('Datos Brutos'!J295&lt;0,0,'Datos Brutos'!J295/'Datos Brutos'!J$5)</f>
        <v>0</v>
      </c>
      <c r="K294">
        <f>IF('Datos Brutos'!K295&lt;0,0,'Datos Brutos'!K295/'Datos Brutos'!K$5)</f>
        <v>0</v>
      </c>
      <c r="L294">
        <f>IF('Datos Brutos'!L295&lt;0,0,'Datos Brutos'!L295/'Datos Brutos'!L$5)</f>
        <v>0</v>
      </c>
      <c r="M294">
        <f>IF('Datos Brutos'!M295&lt;0,0,'Datos Brutos'!M295/'Datos Brutos'!M$5)</f>
        <v>0</v>
      </c>
      <c r="N294">
        <f>IF('Datos Brutos'!N295&lt;0,0,'Datos Brutos'!N295/'Datos Brutos'!N$5)</f>
        <v>0</v>
      </c>
      <c r="O294">
        <f>IF('Datos Brutos'!O295&lt;0,0,'Datos Brutos'!O295/'Datos Brutos'!O$5)</f>
        <v>0</v>
      </c>
      <c r="P294">
        <f>IF('Datos Brutos'!P295&lt;0,0,'Datos Brutos'!P295/'Datos Brutos'!P$5)</f>
        <v>0</v>
      </c>
      <c r="Q294">
        <f>IF('Datos Brutos'!Q295&lt;0,0,'Datos Brutos'!Q295/'Datos Brutos'!Q$5)</f>
        <v>0</v>
      </c>
      <c r="R294">
        <f>IF('Datos Brutos'!R295&lt;0,0,'Datos Brutos'!R295/'Datos Brutos'!R$5)</f>
        <v>0</v>
      </c>
      <c r="S294">
        <f t="shared" si="4"/>
        <v>-0.111</v>
      </c>
    </row>
    <row r="295" spans="1:19">
      <c r="A295">
        <f>YEAR(workdata!A295)</f>
        <v>2024</v>
      </c>
      <c r="B295">
        <v>6</v>
      </c>
      <c r="C295">
        <f>DAY('Datos Brutos'!C296)</f>
        <v>13</v>
      </c>
      <c r="D295" s="3">
        <v>12.0833333333333</v>
      </c>
      <c r="E295">
        <f>'Datos Brutos'!E296</f>
        <v>-0.17399999999999999</v>
      </c>
      <c r="F295">
        <f>'Datos Brutos'!F296</f>
        <v>0</v>
      </c>
      <c r="G295">
        <f>'Datos Brutos'!G296</f>
        <v>0</v>
      </c>
      <c r="H295">
        <f>IF('Datos Brutos'!H296&lt;0,0,'Datos Brutos'!H296/'Datos Brutos'!H$5)</f>
        <v>0</v>
      </c>
      <c r="I295">
        <f>IF('Datos Brutos'!I296&lt;0,0,'Datos Brutos'!I296/'Datos Brutos'!I$5)</f>
        <v>0</v>
      </c>
      <c r="J295">
        <f>IF('Datos Brutos'!J296&lt;0,0,'Datos Brutos'!J296/'Datos Brutos'!J$5)</f>
        <v>0</v>
      </c>
      <c r="K295">
        <f>IF('Datos Brutos'!K296&lt;0,0,'Datos Brutos'!K296/'Datos Brutos'!K$5)</f>
        <v>0</v>
      </c>
      <c r="L295">
        <f>IF('Datos Brutos'!L296&lt;0,0,'Datos Brutos'!L296/'Datos Brutos'!L$5)</f>
        <v>0</v>
      </c>
      <c r="M295">
        <f>IF('Datos Brutos'!M296&lt;0,0,'Datos Brutos'!M296/'Datos Brutos'!M$5)</f>
        <v>0</v>
      </c>
      <c r="N295">
        <f>IF('Datos Brutos'!N296&lt;0,0,'Datos Brutos'!N296/'Datos Brutos'!N$5)</f>
        <v>0</v>
      </c>
      <c r="O295">
        <f>IF('Datos Brutos'!O296&lt;0,0,'Datos Brutos'!O296/'Datos Brutos'!O$5)</f>
        <v>0</v>
      </c>
      <c r="P295">
        <f>IF('Datos Brutos'!P296&lt;0,0,'Datos Brutos'!P296/'Datos Brutos'!P$5)</f>
        <v>0</v>
      </c>
      <c r="Q295">
        <f>IF('Datos Brutos'!Q296&lt;0,0,'Datos Brutos'!Q296/'Datos Brutos'!Q$5)</f>
        <v>0</v>
      </c>
      <c r="R295">
        <f>IF('Datos Brutos'!R296&lt;0,0,'Datos Brutos'!R296/'Datos Brutos'!R$5)</f>
        <v>0</v>
      </c>
      <c r="S295">
        <f t="shared" si="4"/>
        <v>-5.7999999999999996E-2</v>
      </c>
    </row>
    <row r="296" spans="1:19">
      <c r="A296">
        <f>YEAR(workdata!A296)</f>
        <v>2024</v>
      </c>
      <c r="B296">
        <v>6</v>
      </c>
      <c r="C296">
        <f>DAY('Datos Brutos'!C297)</f>
        <v>13</v>
      </c>
      <c r="D296" s="3">
        <v>12.125</v>
      </c>
      <c r="E296">
        <f>'Datos Brutos'!E297</f>
        <v>-5.1999999999999998E-2</v>
      </c>
      <c r="F296">
        <f>'Datos Brutos'!F297</f>
        <v>0</v>
      </c>
      <c r="G296">
        <f>'Datos Brutos'!G297</f>
        <v>0</v>
      </c>
      <c r="H296">
        <f>IF('Datos Brutos'!H297&lt;0,0,'Datos Brutos'!H297/'Datos Brutos'!H$5)</f>
        <v>0</v>
      </c>
      <c r="I296">
        <f>IF('Datos Brutos'!I297&lt;0,0,'Datos Brutos'!I297/'Datos Brutos'!I$5)</f>
        <v>0</v>
      </c>
      <c r="J296">
        <f>IF('Datos Brutos'!J297&lt;0,0,'Datos Brutos'!J297/'Datos Brutos'!J$5)</f>
        <v>0</v>
      </c>
      <c r="K296">
        <f>IF('Datos Brutos'!K297&lt;0,0,'Datos Brutos'!K297/'Datos Brutos'!K$5)</f>
        <v>0</v>
      </c>
      <c r="L296">
        <f>IF('Datos Brutos'!L297&lt;0,0,'Datos Brutos'!L297/'Datos Brutos'!L$5)</f>
        <v>0</v>
      </c>
      <c r="M296">
        <f>IF('Datos Brutos'!M297&lt;0,0,'Datos Brutos'!M297/'Datos Brutos'!M$5)</f>
        <v>0</v>
      </c>
      <c r="N296">
        <f>IF('Datos Brutos'!N297&lt;0,0,'Datos Brutos'!N297/'Datos Brutos'!N$5)</f>
        <v>0</v>
      </c>
      <c r="O296">
        <f>IF('Datos Brutos'!O297&lt;0,0,'Datos Brutos'!O297/'Datos Brutos'!O$5)</f>
        <v>0</v>
      </c>
      <c r="P296">
        <f>IF('Datos Brutos'!P297&lt;0,0,'Datos Brutos'!P297/'Datos Brutos'!P$5)</f>
        <v>0</v>
      </c>
      <c r="Q296">
        <f>IF('Datos Brutos'!Q297&lt;0,0,'Datos Brutos'!Q297/'Datos Brutos'!Q$5)</f>
        <v>0</v>
      </c>
      <c r="R296">
        <f>IF('Datos Brutos'!R297&lt;0,0,'Datos Brutos'!R297/'Datos Brutos'!R$5)</f>
        <v>0</v>
      </c>
      <c r="S296">
        <f t="shared" si="4"/>
        <v>-1.7333333333333333E-2</v>
      </c>
    </row>
    <row r="297" spans="1:19">
      <c r="A297">
        <f>YEAR(workdata!A297)</f>
        <v>2024</v>
      </c>
      <c r="B297">
        <v>6</v>
      </c>
      <c r="C297">
        <f>DAY('Datos Brutos'!C298)</f>
        <v>13</v>
      </c>
      <c r="D297" s="3">
        <v>12.1666666666667</v>
      </c>
      <c r="E297">
        <f>'Datos Brutos'!E298</f>
        <v>-0.34699999999999998</v>
      </c>
      <c r="F297">
        <f>'Datos Brutos'!F298</f>
        <v>0</v>
      </c>
      <c r="G297">
        <f>'Datos Brutos'!G298</f>
        <v>0</v>
      </c>
      <c r="H297">
        <f>IF('Datos Brutos'!H298&lt;0,0,'Datos Brutos'!H298/'Datos Brutos'!H$5)</f>
        <v>0</v>
      </c>
      <c r="I297">
        <f>IF('Datos Brutos'!I298&lt;0,0,'Datos Brutos'!I298/'Datos Brutos'!I$5)</f>
        <v>0</v>
      </c>
      <c r="J297">
        <f>IF('Datos Brutos'!J298&lt;0,0,'Datos Brutos'!J298/'Datos Brutos'!J$5)</f>
        <v>0</v>
      </c>
      <c r="K297">
        <f>IF('Datos Brutos'!K298&lt;0,0,'Datos Brutos'!K298/'Datos Brutos'!K$5)</f>
        <v>0</v>
      </c>
      <c r="L297">
        <f>IF('Datos Brutos'!L298&lt;0,0,'Datos Brutos'!L298/'Datos Brutos'!L$5)</f>
        <v>0</v>
      </c>
      <c r="M297">
        <f>IF('Datos Brutos'!M298&lt;0,0,'Datos Brutos'!M298/'Datos Brutos'!M$5)</f>
        <v>0</v>
      </c>
      <c r="N297">
        <f>IF('Datos Brutos'!N298&lt;0,0,'Datos Brutos'!N298/'Datos Brutos'!N$5)</f>
        <v>0</v>
      </c>
      <c r="O297">
        <f>IF('Datos Brutos'!O298&lt;0,0,'Datos Brutos'!O298/'Datos Brutos'!O$5)</f>
        <v>0</v>
      </c>
      <c r="P297">
        <f>IF('Datos Brutos'!P298&lt;0,0,'Datos Brutos'!P298/'Datos Brutos'!P$5)</f>
        <v>0</v>
      </c>
      <c r="Q297">
        <f>IF('Datos Brutos'!Q298&lt;0,0,'Datos Brutos'!Q298/'Datos Brutos'!Q$5)</f>
        <v>0</v>
      </c>
      <c r="R297">
        <f>IF('Datos Brutos'!R298&lt;0,0,'Datos Brutos'!R298/'Datos Brutos'!R$5)</f>
        <v>0</v>
      </c>
      <c r="S297">
        <f t="shared" si="4"/>
        <v>-0.11566666666666665</v>
      </c>
    </row>
    <row r="298" spans="1:19">
      <c r="A298">
        <f>YEAR(workdata!A298)</f>
        <v>2024</v>
      </c>
      <c r="B298">
        <v>6</v>
      </c>
      <c r="C298">
        <f>DAY('Datos Brutos'!C299)</f>
        <v>13</v>
      </c>
      <c r="D298" s="3">
        <v>12.2083333333333</v>
      </c>
      <c r="E298">
        <f>'Datos Brutos'!E299</f>
        <v>-0.20799999999999999</v>
      </c>
      <c r="F298">
        <f>'Datos Brutos'!F299</f>
        <v>0</v>
      </c>
      <c r="G298">
        <f>'Datos Brutos'!G299</f>
        <v>0</v>
      </c>
      <c r="H298">
        <f>IF('Datos Brutos'!H299&lt;0,0,'Datos Brutos'!H299/'Datos Brutos'!H$5)</f>
        <v>0</v>
      </c>
      <c r="I298">
        <f>IF('Datos Brutos'!I299&lt;0,0,'Datos Brutos'!I299/'Datos Brutos'!I$5)</f>
        <v>0</v>
      </c>
      <c r="J298">
        <f>IF('Datos Brutos'!J299&lt;0,0,'Datos Brutos'!J299/'Datos Brutos'!J$5)</f>
        <v>0</v>
      </c>
      <c r="K298">
        <f>IF('Datos Brutos'!K299&lt;0,0,'Datos Brutos'!K299/'Datos Brutos'!K$5)</f>
        <v>0</v>
      </c>
      <c r="L298">
        <f>IF('Datos Brutos'!L299&lt;0,0,'Datos Brutos'!L299/'Datos Brutos'!L$5)</f>
        <v>0</v>
      </c>
      <c r="M298">
        <f>IF('Datos Brutos'!M299&lt;0,0,'Datos Brutos'!M299/'Datos Brutos'!M$5)</f>
        <v>0</v>
      </c>
      <c r="N298">
        <f>IF('Datos Brutos'!N299&lt;0,0,'Datos Brutos'!N299/'Datos Brutos'!N$5)</f>
        <v>0</v>
      </c>
      <c r="O298">
        <f>IF('Datos Brutos'!O299&lt;0,0,'Datos Brutos'!O299/'Datos Brutos'!O$5)</f>
        <v>0</v>
      </c>
      <c r="P298">
        <f>IF('Datos Brutos'!P299&lt;0,0,'Datos Brutos'!P299/'Datos Brutos'!P$5)</f>
        <v>0</v>
      </c>
      <c r="Q298">
        <f>IF('Datos Brutos'!Q299&lt;0,0,'Datos Brutos'!Q299/'Datos Brutos'!Q$5)</f>
        <v>0</v>
      </c>
      <c r="R298">
        <f>IF('Datos Brutos'!R299&lt;0,0,'Datos Brutos'!R299/'Datos Brutos'!R$5)</f>
        <v>0</v>
      </c>
      <c r="S298">
        <f t="shared" si="4"/>
        <v>-6.933333333333333E-2</v>
      </c>
    </row>
    <row r="299" spans="1:19">
      <c r="A299">
        <f>YEAR(workdata!A299)</f>
        <v>2024</v>
      </c>
      <c r="B299">
        <v>6</v>
      </c>
      <c r="C299">
        <f>DAY('Datos Brutos'!C300)</f>
        <v>13</v>
      </c>
      <c r="D299" s="3">
        <v>12.25</v>
      </c>
      <c r="E299">
        <f>'Datos Brutos'!E300</f>
        <v>1.488</v>
      </c>
      <c r="F299">
        <f>'Datos Brutos'!F300</f>
        <v>0</v>
      </c>
      <c r="G299">
        <f>'Datos Brutos'!G300</f>
        <v>0</v>
      </c>
      <c r="H299">
        <f>IF('Datos Brutos'!H300&lt;0,0,'Datos Brutos'!H300/'Datos Brutos'!H$5)</f>
        <v>0</v>
      </c>
      <c r="I299">
        <f>IF('Datos Brutos'!I300&lt;0,0,'Datos Brutos'!I300/'Datos Brutos'!I$5)</f>
        <v>0</v>
      </c>
      <c r="J299">
        <f>IF('Datos Brutos'!J300&lt;0,0,'Datos Brutos'!J300/'Datos Brutos'!J$5)</f>
        <v>0</v>
      </c>
      <c r="K299">
        <f>IF('Datos Brutos'!K300&lt;0,0,'Datos Brutos'!K300/'Datos Brutos'!K$5)</f>
        <v>0</v>
      </c>
      <c r="L299">
        <f>IF('Datos Brutos'!L300&lt;0,0,'Datos Brutos'!L300/'Datos Brutos'!L$5)</f>
        <v>0</v>
      </c>
      <c r="M299">
        <f>IF('Datos Brutos'!M300&lt;0,0,'Datos Brutos'!M300/'Datos Brutos'!M$5)</f>
        <v>0</v>
      </c>
      <c r="N299">
        <f>IF('Datos Brutos'!N300&lt;0,0,'Datos Brutos'!N300/'Datos Brutos'!N$5)</f>
        <v>0</v>
      </c>
      <c r="O299">
        <f>IF('Datos Brutos'!O300&lt;0,0,'Datos Brutos'!O300/'Datos Brutos'!O$5)</f>
        <v>0</v>
      </c>
      <c r="P299">
        <f>IF('Datos Brutos'!P300&lt;0,0,'Datos Brutos'!P300/'Datos Brutos'!P$5)</f>
        <v>0</v>
      </c>
      <c r="Q299">
        <f>IF('Datos Brutos'!Q300&lt;0,0,'Datos Brutos'!Q300/'Datos Brutos'!Q$5)</f>
        <v>0</v>
      </c>
      <c r="R299">
        <f>IF('Datos Brutos'!R300&lt;0,0,'Datos Brutos'!R300/'Datos Brutos'!R$5)</f>
        <v>0</v>
      </c>
      <c r="S299">
        <f t="shared" si="4"/>
        <v>0.496</v>
      </c>
    </row>
    <row r="300" spans="1:19">
      <c r="A300">
        <f>YEAR(workdata!A300)</f>
        <v>2024</v>
      </c>
      <c r="B300">
        <v>6</v>
      </c>
      <c r="C300">
        <f>DAY('Datos Brutos'!C301)</f>
        <v>13</v>
      </c>
      <c r="D300" s="3">
        <v>12.2916666666667</v>
      </c>
      <c r="E300">
        <f>'Datos Brutos'!E301</f>
        <v>72.108999999999995</v>
      </c>
      <c r="F300">
        <f>'Datos Brutos'!F301</f>
        <v>0</v>
      </c>
      <c r="G300">
        <f>'Datos Brutos'!G301</f>
        <v>0</v>
      </c>
      <c r="H300">
        <f>IF('Datos Brutos'!H301&lt;0,0,'Datos Brutos'!H301/'Datos Brutos'!H$5)</f>
        <v>6.8117892039083791E-2</v>
      </c>
      <c r="I300">
        <f>IF('Datos Brutos'!I301&lt;0,0,'Datos Brutos'!I301/'Datos Brutos'!I$5)</f>
        <v>5.8677591762948997E-2</v>
      </c>
      <c r="J300">
        <f>IF('Datos Brutos'!J301&lt;0,0,'Datos Brutos'!J301/'Datos Brutos'!J$5)</f>
        <v>6.3158179012345675E-2</v>
      </c>
      <c r="K300">
        <f>IF('Datos Brutos'!K301&lt;0,0,'Datos Brutos'!K301/'Datos Brutos'!K$5)</f>
        <v>0</v>
      </c>
      <c r="L300">
        <f>IF('Datos Brutos'!L301&lt;0,0,'Datos Brutos'!L301/'Datos Brutos'!L$5)</f>
        <v>6.5903549382716045E-2</v>
      </c>
      <c r="M300">
        <f>IF('Datos Brutos'!M301&lt;0,0,'Datos Brutos'!M301/'Datos Brutos'!M$5)</f>
        <v>0</v>
      </c>
      <c r="N300">
        <f>IF('Datos Brutos'!N301&lt;0,0,'Datos Brutos'!N301/'Datos Brutos'!N$5)</f>
        <v>0</v>
      </c>
      <c r="O300">
        <f>IF('Datos Brutos'!O301&lt;0,0,'Datos Brutos'!O301/'Datos Brutos'!O$5)</f>
        <v>0</v>
      </c>
      <c r="P300">
        <f>IF('Datos Brutos'!P301&lt;0,0,'Datos Brutos'!P301/'Datos Brutos'!P$5)</f>
        <v>0</v>
      </c>
      <c r="Q300">
        <f>IF('Datos Brutos'!Q301&lt;0,0,'Datos Brutos'!Q301/'Datos Brutos'!Q$5)</f>
        <v>0</v>
      </c>
      <c r="R300">
        <f>IF('Datos Brutos'!R301&lt;0,0,'Datos Brutos'!R301/'Datos Brutos'!R$5)</f>
        <v>0</v>
      </c>
      <c r="S300">
        <f t="shared" si="4"/>
        <v>24.036333333333332</v>
      </c>
    </row>
    <row r="301" spans="1:19">
      <c r="A301">
        <f>YEAR(workdata!A301)</f>
        <v>2024</v>
      </c>
      <c r="B301">
        <v>6</v>
      </c>
      <c r="C301">
        <f>DAY('Datos Brutos'!C302)</f>
        <v>13</v>
      </c>
      <c r="D301" s="3">
        <v>12.3333333333333</v>
      </c>
      <c r="E301">
        <f>'Datos Brutos'!E302</f>
        <v>540.327</v>
      </c>
      <c r="F301">
        <f>'Datos Brutos'!F302</f>
        <v>0</v>
      </c>
      <c r="G301">
        <f>'Datos Brutos'!G302</f>
        <v>0</v>
      </c>
      <c r="H301">
        <f>IF('Datos Brutos'!H302&lt;0,0,'Datos Brutos'!H302/'Datos Brutos'!H$5)</f>
        <v>0.32940853756206956</v>
      </c>
      <c r="I301">
        <f>IF('Datos Brutos'!I302&lt;0,0,'Datos Brutos'!I302/'Datos Brutos'!I$5)</f>
        <v>0.30717774895857897</v>
      </c>
      <c r="J301">
        <f>IF('Datos Brutos'!J302&lt;0,0,'Datos Brutos'!J302/'Datos Brutos'!J$5)</f>
        <v>0.30663850308641977</v>
      </c>
      <c r="K301">
        <f>IF('Datos Brutos'!K302&lt;0,0,'Datos Brutos'!K302/'Datos Brutos'!K$5)</f>
        <v>0</v>
      </c>
      <c r="L301">
        <f>IF('Datos Brutos'!L302&lt;0,0,'Datos Brutos'!L302/'Datos Brutos'!L$5)</f>
        <v>0.20903067129629629</v>
      </c>
      <c r="M301">
        <f>IF('Datos Brutos'!M302&lt;0,0,'Datos Brutos'!M302/'Datos Brutos'!M$5)</f>
        <v>0</v>
      </c>
      <c r="N301">
        <f>IF('Datos Brutos'!N302&lt;0,0,'Datos Brutos'!N302/'Datos Brutos'!N$5)</f>
        <v>0</v>
      </c>
      <c r="O301">
        <f>IF('Datos Brutos'!O302&lt;0,0,'Datos Brutos'!O302/'Datos Brutos'!O$5)</f>
        <v>0</v>
      </c>
      <c r="P301">
        <f>IF('Datos Brutos'!P302&lt;0,0,'Datos Brutos'!P302/'Datos Brutos'!P$5)</f>
        <v>0</v>
      </c>
      <c r="Q301">
        <f>IF('Datos Brutos'!Q302&lt;0,0,'Datos Brutos'!Q302/'Datos Brutos'!Q$5)</f>
        <v>0</v>
      </c>
      <c r="R301">
        <f>IF('Datos Brutos'!R302&lt;0,0,'Datos Brutos'!R302/'Datos Brutos'!R$5)</f>
        <v>0</v>
      </c>
      <c r="S301">
        <f t="shared" si="4"/>
        <v>180.10900000000001</v>
      </c>
    </row>
    <row r="302" spans="1:19">
      <c r="A302">
        <f>YEAR(workdata!A302)</f>
        <v>2024</v>
      </c>
      <c r="B302">
        <v>6</v>
      </c>
      <c r="C302">
        <f>DAY('Datos Brutos'!C303)</f>
        <v>13</v>
      </c>
      <c r="D302" s="3">
        <v>12.375</v>
      </c>
      <c r="E302">
        <f>'Datos Brutos'!E303</f>
        <v>900.72900000000004</v>
      </c>
      <c r="F302">
        <f>'Datos Brutos'!F303</f>
        <v>0</v>
      </c>
      <c r="G302">
        <f>'Datos Brutos'!G303</f>
        <v>0</v>
      </c>
      <c r="H302">
        <f>IF('Datos Brutos'!H303&lt;0,0,'Datos Brutos'!H303/'Datos Brutos'!H$5)</f>
        <v>0.744632388274868</v>
      </c>
      <c r="I302">
        <f>IF('Datos Brutos'!I303&lt;0,0,'Datos Brutos'!I303/'Datos Brutos'!I$5)</f>
        <v>0.71980173701171113</v>
      </c>
      <c r="J302">
        <f>IF('Datos Brutos'!J303&lt;0,0,'Datos Brutos'!J303/'Datos Brutos'!J$5)</f>
        <v>0.72701601080246914</v>
      </c>
      <c r="K302">
        <f>IF('Datos Brutos'!K303&lt;0,0,'Datos Brutos'!K303/'Datos Brutos'!K$5)</f>
        <v>0</v>
      </c>
      <c r="L302">
        <f>IF('Datos Brutos'!L303&lt;0,0,'Datos Brutos'!L303/'Datos Brutos'!L$5)</f>
        <v>0.33190046296296294</v>
      </c>
      <c r="M302">
        <f>IF('Datos Brutos'!M303&lt;0,0,'Datos Brutos'!M303/'Datos Brutos'!M$5)</f>
        <v>0</v>
      </c>
      <c r="N302">
        <f>IF('Datos Brutos'!N303&lt;0,0,'Datos Brutos'!N303/'Datos Brutos'!N$5)</f>
        <v>0</v>
      </c>
      <c r="O302">
        <f>IF('Datos Brutos'!O303&lt;0,0,'Datos Brutos'!O303/'Datos Brutos'!O$5)</f>
        <v>0</v>
      </c>
      <c r="P302">
        <f>IF('Datos Brutos'!P303&lt;0,0,'Datos Brutos'!P303/'Datos Brutos'!P$5)</f>
        <v>0</v>
      </c>
      <c r="Q302">
        <f>IF('Datos Brutos'!Q303&lt;0,0,'Datos Brutos'!Q303/'Datos Brutos'!Q$5)</f>
        <v>0</v>
      </c>
      <c r="R302">
        <f>IF('Datos Brutos'!R303&lt;0,0,'Datos Brutos'!R303/'Datos Brutos'!R$5)</f>
        <v>0</v>
      </c>
      <c r="S302">
        <f t="shared" si="4"/>
        <v>300.24299999999999</v>
      </c>
    </row>
    <row r="303" spans="1:19">
      <c r="A303">
        <f>YEAR(workdata!A303)</f>
        <v>2024</v>
      </c>
      <c r="B303">
        <v>6</v>
      </c>
      <c r="C303">
        <f>DAY('Datos Brutos'!C304)</f>
        <v>13</v>
      </c>
      <c r="D303" s="3">
        <v>12.4166666666667</v>
      </c>
      <c r="E303">
        <f>'Datos Brutos'!E304</f>
        <v>987.86599999999999</v>
      </c>
      <c r="F303">
        <f>'Datos Brutos'!F304</f>
        <v>0</v>
      </c>
      <c r="G303">
        <f>'Datos Brutos'!G304</f>
        <v>0</v>
      </c>
      <c r="H303">
        <f>IF('Datos Brutos'!H304&lt;0,0,'Datos Brutos'!H304/'Datos Brutos'!H$5)</f>
        <v>0.82636432804741322</v>
      </c>
      <c r="I303">
        <f>IF('Datos Brutos'!I304&lt;0,0,'Datos Brutos'!I304/'Datos Brutos'!I$5)</f>
        <v>0.81149198302287207</v>
      </c>
      <c r="J303">
        <f>IF('Datos Brutos'!J304&lt;0,0,'Datos Brutos'!J304/'Datos Brutos'!J$5)</f>
        <v>0.81692264660493819</v>
      </c>
      <c r="K303">
        <f>IF('Datos Brutos'!K304&lt;0,0,'Datos Brutos'!K304/'Datos Brutos'!K$5)</f>
        <v>0</v>
      </c>
      <c r="L303">
        <f>IF('Datos Brutos'!L304&lt;0,0,'Datos Brutos'!L304/'Datos Brutos'!L$5)</f>
        <v>0.82193248456790124</v>
      </c>
      <c r="M303">
        <f>IF('Datos Brutos'!M304&lt;0,0,'Datos Brutos'!M304/'Datos Brutos'!M$5)</f>
        <v>0</v>
      </c>
      <c r="N303">
        <f>IF('Datos Brutos'!N304&lt;0,0,'Datos Brutos'!N304/'Datos Brutos'!N$5)</f>
        <v>0</v>
      </c>
      <c r="O303">
        <f>IF('Datos Brutos'!O304&lt;0,0,'Datos Brutos'!O304/'Datos Brutos'!O$5)</f>
        <v>0</v>
      </c>
      <c r="P303">
        <f>IF('Datos Brutos'!P304&lt;0,0,'Datos Brutos'!P304/'Datos Brutos'!P$5)</f>
        <v>0</v>
      </c>
      <c r="Q303">
        <f>IF('Datos Brutos'!Q304&lt;0,0,'Datos Brutos'!Q304/'Datos Brutos'!Q$5)</f>
        <v>0</v>
      </c>
      <c r="R303">
        <f>IF('Datos Brutos'!R304&lt;0,0,'Datos Brutos'!R304/'Datos Brutos'!R$5)</f>
        <v>0</v>
      </c>
      <c r="S303">
        <f t="shared" si="4"/>
        <v>329.28866666666664</v>
      </c>
    </row>
    <row r="304" spans="1:19">
      <c r="A304">
        <f>YEAR(workdata!A304)</f>
        <v>2024</v>
      </c>
      <c r="B304">
        <v>6</v>
      </c>
      <c r="C304">
        <f>DAY('Datos Brutos'!C305)</f>
        <v>13</v>
      </c>
      <c r="D304" s="3">
        <v>12.4583333333333</v>
      </c>
      <c r="E304">
        <f>'Datos Brutos'!E305</f>
        <v>1020.775</v>
      </c>
      <c r="F304">
        <f>'Datos Brutos'!F305</f>
        <v>0</v>
      </c>
      <c r="G304">
        <f>'Datos Brutos'!G305</f>
        <v>0</v>
      </c>
      <c r="H304">
        <f>IF('Datos Brutos'!H305&lt;0,0,'Datos Brutos'!H305/'Datos Brutos'!H$5)</f>
        <v>0.8573133909979177</v>
      </c>
      <c r="I304">
        <f>IF('Datos Brutos'!I305&lt;0,0,'Datos Brutos'!I305/'Datos Brutos'!I$5)</f>
        <v>0.84612532421598674</v>
      </c>
      <c r="J304">
        <f>IF('Datos Brutos'!J305&lt;0,0,'Datos Brutos'!J305/'Datos Brutos'!J$5)</f>
        <v>0.83286149691358025</v>
      </c>
      <c r="K304">
        <f>IF('Datos Brutos'!K305&lt;0,0,'Datos Brutos'!K305/'Datos Brutos'!K$5)</f>
        <v>0</v>
      </c>
      <c r="L304">
        <f>IF('Datos Brutos'!L305&lt;0,0,'Datos Brutos'!L305/'Datos Brutos'!L$5)</f>
        <v>0.85812557870370376</v>
      </c>
      <c r="M304">
        <f>IF('Datos Brutos'!M305&lt;0,0,'Datos Brutos'!M305/'Datos Brutos'!M$5)</f>
        <v>0</v>
      </c>
      <c r="N304">
        <f>IF('Datos Brutos'!N305&lt;0,0,'Datos Brutos'!N305/'Datos Brutos'!N$5)</f>
        <v>0</v>
      </c>
      <c r="O304">
        <f>IF('Datos Brutos'!O305&lt;0,0,'Datos Brutos'!O305/'Datos Brutos'!O$5)</f>
        <v>0</v>
      </c>
      <c r="P304">
        <f>IF('Datos Brutos'!P305&lt;0,0,'Datos Brutos'!P305/'Datos Brutos'!P$5)</f>
        <v>0</v>
      </c>
      <c r="Q304">
        <f>IF('Datos Brutos'!Q305&lt;0,0,'Datos Brutos'!Q305/'Datos Brutos'!Q$5)</f>
        <v>0</v>
      </c>
      <c r="R304">
        <f>IF('Datos Brutos'!R305&lt;0,0,'Datos Brutos'!R305/'Datos Brutos'!R$5)</f>
        <v>0</v>
      </c>
      <c r="S304">
        <f t="shared" si="4"/>
        <v>340.25833333333333</v>
      </c>
    </row>
    <row r="305" spans="1:19">
      <c r="A305">
        <f>YEAR(workdata!A305)</f>
        <v>2024</v>
      </c>
      <c r="B305">
        <v>6</v>
      </c>
      <c r="C305">
        <f>DAY('Datos Brutos'!C306)</f>
        <v>13</v>
      </c>
      <c r="D305" s="3">
        <v>12.5</v>
      </c>
      <c r="E305">
        <f>'Datos Brutos'!E306</f>
        <v>1024.671</v>
      </c>
      <c r="F305">
        <f>'Datos Brutos'!F306</f>
        <v>0</v>
      </c>
      <c r="G305">
        <f>'Datos Brutos'!G306</f>
        <v>1001.457</v>
      </c>
      <c r="H305">
        <f>IF('Datos Brutos'!H306&lt;0,0,'Datos Brutos'!H306/'Datos Brutos'!H$5)</f>
        <v>0.86436729136633039</v>
      </c>
      <c r="I305">
        <f>IF('Datos Brutos'!I306&lt;0,0,'Datos Brutos'!I306/'Datos Brutos'!I$5)</f>
        <v>0.8497109565354084</v>
      </c>
      <c r="J305">
        <f>IF('Datos Brutos'!J306&lt;0,0,'Datos Brutos'!J306/'Datos Brutos'!J$5)</f>
        <v>0.83383950617283942</v>
      </c>
      <c r="K305">
        <f>IF('Datos Brutos'!K306&lt;0,0,'Datos Brutos'!K306/'Datos Brutos'!K$5)</f>
        <v>0</v>
      </c>
      <c r="L305">
        <f>IF('Datos Brutos'!L306&lt;0,0,'Datos Brutos'!L306/'Datos Brutos'!L$5)</f>
        <v>0.86565972222222221</v>
      </c>
      <c r="M305">
        <f>IF('Datos Brutos'!M306&lt;0,0,'Datos Brutos'!M306/'Datos Brutos'!M$5)</f>
        <v>0</v>
      </c>
      <c r="N305">
        <f>IF('Datos Brutos'!N306&lt;0,0,'Datos Brutos'!N306/'Datos Brutos'!N$5)</f>
        <v>0</v>
      </c>
      <c r="O305">
        <f>IF('Datos Brutos'!O306&lt;0,0,'Datos Brutos'!O306/'Datos Brutos'!O$5)</f>
        <v>0</v>
      </c>
      <c r="P305">
        <f>IF('Datos Brutos'!P306&lt;0,0,'Datos Brutos'!P306/'Datos Brutos'!P$5)</f>
        <v>0</v>
      </c>
      <c r="Q305">
        <f>IF('Datos Brutos'!Q306&lt;0,0,'Datos Brutos'!Q306/'Datos Brutos'!Q$5)</f>
        <v>0</v>
      </c>
      <c r="R305">
        <f>IF('Datos Brutos'!R306&lt;0,0,'Datos Brutos'!R306/'Datos Brutos'!R$5)</f>
        <v>0</v>
      </c>
      <c r="S305">
        <f t="shared" si="4"/>
        <v>675.37600000000009</v>
      </c>
    </row>
    <row r="306" spans="1:19">
      <c r="A306">
        <f>YEAR(workdata!A306)</f>
        <v>2024</v>
      </c>
      <c r="B306">
        <v>6</v>
      </c>
      <c r="C306">
        <f>DAY('Datos Brutos'!C307)</f>
        <v>13</v>
      </c>
      <c r="D306" s="3">
        <v>12.5416666666667</v>
      </c>
      <c r="E306">
        <f>'Datos Brutos'!E307</f>
        <v>1013.722</v>
      </c>
      <c r="F306">
        <f>'Datos Brutos'!F307</f>
        <v>0</v>
      </c>
      <c r="G306">
        <f>'Datos Brutos'!G307</f>
        <v>997.06</v>
      </c>
      <c r="H306">
        <f>IF('Datos Brutos'!H307&lt;0,0,'Datos Brutos'!H307/'Datos Brutos'!H$5)</f>
        <v>0.86048073842703832</v>
      </c>
      <c r="I306">
        <f>IF('Datos Brutos'!I307&lt;0,0,'Datos Brutos'!I307/'Datos Brutos'!I$5)</f>
        <v>0.84601273284602696</v>
      </c>
      <c r="J306">
        <f>IF('Datos Brutos'!J307&lt;0,0,'Datos Brutos'!J307/'Datos Brutos'!J$5)</f>
        <v>0.8298665123456791</v>
      </c>
      <c r="K306">
        <f>IF('Datos Brutos'!K307&lt;0,0,'Datos Brutos'!K307/'Datos Brutos'!K$5)</f>
        <v>0</v>
      </c>
      <c r="L306">
        <f>IF('Datos Brutos'!L307&lt;0,0,'Datos Brutos'!L307/'Datos Brutos'!L$5)</f>
        <v>0.86556712962962967</v>
      </c>
      <c r="M306">
        <f>IF('Datos Brutos'!M307&lt;0,0,'Datos Brutos'!M307/'Datos Brutos'!M$5)</f>
        <v>0</v>
      </c>
      <c r="N306">
        <f>IF('Datos Brutos'!N307&lt;0,0,'Datos Brutos'!N307/'Datos Brutos'!N$5)</f>
        <v>0</v>
      </c>
      <c r="O306">
        <f>IF('Datos Brutos'!O307&lt;0,0,'Datos Brutos'!O307/'Datos Brutos'!O$5)</f>
        <v>0</v>
      </c>
      <c r="P306">
        <f>IF('Datos Brutos'!P307&lt;0,0,'Datos Brutos'!P307/'Datos Brutos'!P$5)</f>
        <v>0</v>
      </c>
      <c r="Q306">
        <f>IF('Datos Brutos'!Q307&lt;0,0,'Datos Brutos'!Q307/'Datos Brutos'!Q$5)</f>
        <v>0</v>
      </c>
      <c r="R306">
        <f>IF('Datos Brutos'!R307&lt;0,0,'Datos Brutos'!R307/'Datos Brutos'!R$5)</f>
        <v>0</v>
      </c>
      <c r="S306">
        <f t="shared" si="4"/>
        <v>670.26066666666668</v>
      </c>
    </row>
    <row r="307" spans="1:19">
      <c r="A307">
        <f>YEAR(workdata!A307)</f>
        <v>2024</v>
      </c>
      <c r="B307">
        <v>6</v>
      </c>
      <c r="C307">
        <f>DAY('Datos Brutos'!C308)</f>
        <v>13</v>
      </c>
      <c r="D307" s="3">
        <v>12.5833333333333</v>
      </c>
      <c r="E307">
        <f>'Datos Brutos'!E308</f>
        <v>996.23400000000004</v>
      </c>
      <c r="F307">
        <f>'Datos Brutos'!F308</f>
        <v>0</v>
      </c>
      <c r="G307">
        <f>'Datos Brutos'!G308</f>
        <v>994.02</v>
      </c>
      <c r="H307">
        <f>IF('Datos Brutos'!H308&lt;0,0,'Datos Brutos'!H308/'Datos Brutos'!H$5)</f>
        <v>0.85838599231138879</v>
      </c>
      <c r="I307">
        <f>IF('Datos Brutos'!I308&lt;0,0,'Datos Brutos'!I308/'Datos Brutos'!I$5)</f>
        <v>0.84592824019492263</v>
      </c>
      <c r="J307">
        <f>IF('Datos Brutos'!J308&lt;0,0,'Datos Brutos'!J308/'Datos Brutos'!J$5)</f>
        <v>0.82961458333333327</v>
      </c>
      <c r="K307">
        <f>IF('Datos Brutos'!K308&lt;0,0,'Datos Brutos'!K308/'Datos Brutos'!K$5)</f>
        <v>0</v>
      </c>
      <c r="L307">
        <f>IF('Datos Brutos'!L308&lt;0,0,'Datos Brutos'!L308/'Datos Brutos'!L$5)</f>
        <v>0.86229320987654312</v>
      </c>
      <c r="M307">
        <f>IF('Datos Brutos'!M308&lt;0,0,'Datos Brutos'!M308/'Datos Brutos'!M$5)</f>
        <v>0</v>
      </c>
      <c r="N307">
        <f>IF('Datos Brutos'!N308&lt;0,0,'Datos Brutos'!N308/'Datos Brutos'!N$5)</f>
        <v>0.81703904865359323</v>
      </c>
      <c r="O307">
        <f>IF('Datos Brutos'!O308&lt;0,0,'Datos Brutos'!O308/'Datos Brutos'!O$5)</f>
        <v>0</v>
      </c>
      <c r="P307">
        <f>IF('Datos Brutos'!P308&lt;0,0,'Datos Brutos'!P308/'Datos Brutos'!P$5)</f>
        <v>0</v>
      </c>
      <c r="Q307">
        <f>IF('Datos Brutos'!Q308&lt;0,0,'Datos Brutos'!Q308/'Datos Brutos'!Q$5)</f>
        <v>0</v>
      </c>
      <c r="R307">
        <f>IF('Datos Brutos'!R308&lt;0,0,'Datos Brutos'!R308/'Datos Brutos'!R$5)</f>
        <v>0</v>
      </c>
      <c r="S307">
        <f t="shared" si="4"/>
        <v>663.41800000000001</v>
      </c>
    </row>
    <row r="308" spans="1:19">
      <c r="A308">
        <f>YEAR(workdata!A308)</f>
        <v>2024</v>
      </c>
      <c r="B308">
        <v>6</v>
      </c>
      <c r="C308">
        <f>DAY('Datos Brutos'!C309)</f>
        <v>13</v>
      </c>
      <c r="D308" s="3">
        <v>12.625</v>
      </c>
      <c r="E308">
        <f>'Datos Brutos'!E309</f>
        <v>998.40099999999995</v>
      </c>
      <c r="F308">
        <f>'Datos Brutos'!F309</f>
        <v>0</v>
      </c>
      <c r="G308">
        <f>'Datos Brutos'!G309</f>
        <v>992.93799999999999</v>
      </c>
      <c r="H308">
        <f>IF('Datos Brutos'!H309&lt;0,0,'Datos Brutos'!H309/'Datos Brutos'!H$5)</f>
        <v>0.85574082972929688</v>
      </c>
      <c r="I308">
        <f>IF('Datos Brutos'!I309&lt;0,0,'Datos Brutos'!I309/'Datos Brutos'!I$5)</f>
        <v>0.84809773638292862</v>
      </c>
      <c r="J308">
        <f>IF('Datos Brutos'!J309&lt;0,0,'Datos Brutos'!J309/'Datos Brutos'!J$5)</f>
        <v>0.83259837962962957</v>
      </c>
      <c r="K308">
        <f>IF('Datos Brutos'!K309&lt;0,0,'Datos Brutos'!K309/'Datos Brutos'!K$5)</f>
        <v>0</v>
      </c>
      <c r="L308">
        <f>IF('Datos Brutos'!L309&lt;0,0,'Datos Brutos'!L309/'Datos Brutos'!L$5)</f>
        <v>0.85712403549382721</v>
      </c>
      <c r="M308">
        <f>IF('Datos Brutos'!M309&lt;0,0,'Datos Brutos'!M309/'Datos Brutos'!M$5)</f>
        <v>0</v>
      </c>
      <c r="N308">
        <f>IF('Datos Brutos'!N309&lt;0,0,'Datos Brutos'!N309/'Datos Brutos'!N$5)</f>
        <v>0.81709012253921054</v>
      </c>
      <c r="O308">
        <f>IF('Datos Brutos'!O309&lt;0,0,'Datos Brutos'!O309/'Datos Brutos'!O$5)</f>
        <v>0</v>
      </c>
      <c r="P308">
        <f>IF('Datos Brutos'!P309&lt;0,0,'Datos Brutos'!P309/'Datos Brutos'!P$5)</f>
        <v>0</v>
      </c>
      <c r="Q308">
        <f>IF('Datos Brutos'!Q309&lt;0,0,'Datos Brutos'!Q309/'Datos Brutos'!Q$5)</f>
        <v>0</v>
      </c>
      <c r="R308">
        <f>IF('Datos Brutos'!R309&lt;0,0,'Datos Brutos'!R309/'Datos Brutos'!R$5)</f>
        <v>0</v>
      </c>
      <c r="S308">
        <f t="shared" si="4"/>
        <v>663.77966666666669</v>
      </c>
    </row>
    <row r="309" spans="1:19">
      <c r="A309">
        <f>YEAR(workdata!A309)</f>
        <v>2024</v>
      </c>
      <c r="B309">
        <v>6</v>
      </c>
      <c r="C309">
        <f>DAY('Datos Brutos'!C310)</f>
        <v>13</v>
      </c>
      <c r="D309" s="3">
        <v>12.6666666666667</v>
      </c>
      <c r="E309">
        <f>'Datos Brutos'!E310</f>
        <v>1013.727</v>
      </c>
      <c r="F309">
        <f>'Datos Brutos'!F310</f>
        <v>0</v>
      </c>
      <c r="G309">
        <f>'Datos Brutos'!G310</f>
        <v>1011.418</v>
      </c>
      <c r="H309">
        <f>IF('Datos Brutos'!H310&lt;0,0,'Datos Brutos'!H310/'Datos Brutos'!H$5)</f>
        <v>0.85895442896043583</v>
      </c>
      <c r="I309">
        <f>IF('Datos Brutos'!I310&lt;0,0,'Datos Brutos'!I310/'Datos Brutos'!I$5)</f>
        <v>0.84680657077733246</v>
      </c>
      <c r="J309">
        <f>IF('Datos Brutos'!J310&lt;0,0,'Datos Brutos'!J310/'Datos Brutos'!J$5)</f>
        <v>0.83057754629629632</v>
      </c>
      <c r="K309">
        <f>IF('Datos Brutos'!K310&lt;0,0,'Datos Brutos'!K310/'Datos Brutos'!K$5)</f>
        <v>0</v>
      </c>
      <c r="L309">
        <f>IF('Datos Brutos'!L310&lt;0,0,'Datos Brutos'!L310/'Datos Brutos'!L$5)</f>
        <v>0.86130150462962962</v>
      </c>
      <c r="M309">
        <f>IF('Datos Brutos'!M310&lt;0,0,'Datos Brutos'!M310/'Datos Brutos'!M$5)</f>
        <v>0</v>
      </c>
      <c r="N309">
        <f>IF('Datos Brutos'!N310&lt;0,0,'Datos Brutos'!N310/'Datos Brutos'!N$5)</f>
        <v>0.8053751453128275</v>
      </c>
      <c r="O309">
        <f>IF('Datos Brutos'!O310&lt;0,0,'Datos Brutos'!O310/'Datos Brutos'!O$5)</f>
        <v>0</v>
      </c>
      <c r="P309">
        <f>IF('Datos Brutos'!P310&lt;0,0,'Datos Brutos'!P310/'Datos Brutos'!P$5)</f>
        <v>0</v>
      </c>
      <c r="Q309">
        <f>IF('Datos Brutos'!Q310&lt;0,0,'Datos Brutos'!Q310/'Datos Brutos'!Q$5)</f>
        <v>0</v>
      </c>
      <c r="R309">
        <f>IF('Datos Brutos'!R310&lt;0,0,'Datos Brutos'!R310/'Datos Brutos'!R$5)</f>
        <v>0</v>
      </c>
      <c r="S309">
        <f t="shared" si="4"/>
        <v>675.04833333333329</v>
      </c>
    </row>
    <row r="310" spans="1:19">
      <c r="A310">
        <f>YEAR(workdata!A310)</f>
        <v>2024</v>
      </c>
      <c r="B310">
        <v>6</v>
      </c>
      <c r="C310">
        <f>DAY('Datos Brutos'!C311)</f>
        <v>13</v>
      </c>
      <c r="D310" s="3">
        <v>12.7083333333333</v>
      </c>
      <c r="E310">
        <f>'Datos Brutos'!E311</f>
        <v>1016.1180000000001</v>
      </c>
      <c r="F310">
        <f>'Datos Brutos'!F311</f>
        <v>0</v>
      </c>
      <c r="G310">
        <f>'Datos Brutos'!G311</f>
        <v>1014.378</v>
      </c>
      <c r="H310">
        <f>IF('Datos Brutos'!H311&lt;0,0,'Datos Brutos'!H311/'Datos Brutos'!H$5)</f>
        <v>0.85702266538523153</v>
      </c>
      <c r="I310">
        <f>IF('Datos Brutos'!I311&lt;0,0,'Datos Brutos'!I311/'Datos Brutos'!I$5)</f>
        <v>0.84605065629175502</v>
      </c>
      <c r="J310">
        <f>IF('Datos Brutos'!J311&lt;0,0,'Datos Brutos'!J311/'Datos Brutos'!J$5)</f>
        <v>0.83059297839506174</v>
      </c>
      <c r="K310">
        <f>IF('Datos Brutos'!K311&lt;0,0,'Datos Brutos'!K311/'Datos Brutos'!K$5)</f>
        <v>0</v>
      </c>
      <c r="L310">
        <f>IF('Datos Brutos'!L311&lt;0,0,'Datos Brutos'!L311/'Datos Brutos'!L$5)</f>
        <v>0.8601757330246913</v>
      </c>
      <c r="M310">
        <f>IF('Datos Brutos'!M311&lt;0,0,'Datos Brutos'!M311/'Datos Brutos'!M$5)</f>
        <v>0</v>
      </c>
      <c r="N310">
        <f>IF('Datos Brutos'!N311&lt;0,0,'Datos Brutos'!N311/'Datos Brutos'!N$5)</f>
        <v>0.81711089512701773</v>
      </c>
      <c r="O310">
        <f>IF('Datos Brutos'!O311&lt;0,0,'Datos Brutos'!O311/'Datos Brutos'!O$5)</f>
        <v>0</v>
      </c>
      <c r="P310">
        <f>IF('Datos Brutos'!P311&lt;0,0,'Datos Brutos'!P311/'Datos Brutos'!P$5)</f>
        <v>0</v>
      </c>
      <c r="Q310">
        <f>IF('Datos Brutos'!Q311&lt;0,0,'Datos Brutos'!Q311/'Datos Brutos'!Q$5)</f>
        <v>0</v>
      </c>
      <c r="R310">
        <f>IF('Datos Brutos'!R311&lt;0,0,'Datos Brutos'!R311/'Datos Brutos'!R$5)</f>
        <v>0</v>
      </c>
      <c r="S310">
        <f t="shared" si="4"/>
        <v>676.83199999999999</v>
      </c>
    </row>
    <row r="311" spans="1:19">
      <c r="A311">
        <f>YEAR(workdata!A311)</f>
        <v>2024</v>
      </c>
      <c r="B311">
        <v>6</v>
      </c>
      <c r="C311">
        <f>DAY('Datos Brutos'!C312)</f>
        <v>13</v>
      </c>
      <c r="D311" s="3">
        <v>12.75</v>
      </c>
      <c r="E311">
        <f>'Datos Brutos'!E312</f>
        <v>978.75</v>
      </c>
      <c r="F311">
        <f>'Datos Brutos'!F312</f>
        <v>0</v>
      </c>
      <c r="G311">
        <f>'Datos Brutos'!G312</f>
        <v>971.24</v>
      </c>
      <c r="H311">
        <f>IF('Datos Brutos'!H312&lt;0,0,'Datos Brutos'!H312/'Datos Brutos'!H$5)</f>
        <v>0.82200905013615255</v>
      </c>
      <c r="I311">
        <f>IF('Datos Brutos'!I312&lt;0,0,'Datos Brutos'!I312/'Datos Brutos'!I$5)</f>
        <v>0.81393598207969831</v>
      </c>
      <c r="J311">
        <f>IF('Datos Brutos'!J312&lt;0,0,'Datos Brutos'!J312/'Datos Brutos'!J$5)</f>
        <v>0.81760763888888888</v>
      </c>
      <c r="K311">
        <f>IF('Datos Brutos'!K312&lt;0,0,'Datos Brutos'!K312/'Datos Brutos'!K$5)</f>
        <v>0</v>
      </c>
      <c r="L311">
        <f>IF('Datos Brutos'!L312&lt;0,0,'Datos Brutos'!L312/'Datos Brutos'!L$5)</f>
        <v>0.82188908179012343</v>
      </c>
      <c r="M311">
        <f>IF('Datos Brutos'!M312&lt;0,0,'Datos Brutos'!M312/'Datos Brutos'!M$5)</f>
        <v>0</v>
      </c>
      <c r="N311">
        <f>IF('Datos Brutos'!N312&lt;0,0,'Datos Brutos'!N312/'Datos Brutos'!N$5)</f>
        <v>0.8110435843195547</v>
      </c>
      <c r="O311">
        <f>IF('Datos Brutos'!O312&lt;0,0,'Datos Brutos'!O312/'Datos Brutos'!O$5)</f>
        <v>0</v>
      </c>
      <c r="P311">
        <f>IF('Datos Brutos'!P312&lt;0,0,'Datos Brutos'!P312/'Datos Brutos'!P$5)</f>
        <v>0</v>
      </c>
      <c r="Q311">
        <f>IF('Datos Brutos'!Q312&lt;0,0,'Datos Brutos'!Q312/'Datos Brutos'!Q$5)</f>
        <v>0</v>
      </c>
      <c r="R311">
        <f>IF('Datos Brutos'!R312&lt;0,0,'Datos Brutos'!R312/'Datos Brutos'!R$5)</f>
        <v>0</v>
      </c>
      <c r="S311">
        <f t="shared" si="4"/>
        <v>649.99666666666667</v>
      </c>
    </row>
    <row r="312" spans="1:19">
      <c r="A312">
        <f>YEAR(workdata!A312)</f>
        <v>2024</v>
      </c>
      <c r="B312">
        <v>6</v>
      </c>
      <c r="C312">
        <f>DAY('Datos Brutos'!C313)</f>
        <v>13</v>
      </c>
      <c r="D312" s="3">
        <v>12.7916666666667</v>
      </c>
      <c r="E312">
        <f>'Datos Brutos'!E313</f>
        <v>860.03599999999994</v>
      </c>
      <c r="F312">
        <f>'Datos Brutos'!F313</f>
        <v>0</v>
      </c>
      <c r="G312">
        <f>'Datos Brutos'!G313</f>
        <v>860.11699999999996</v>
      </c>
      <c r="H312">
        <f>IF('Datos Brutos'!H313&lt;0,0,'Datos Brutos'!H313/'Datos Brutos'!H$5)</f>
        <v>0.70644021303860327</v>
      </c>
      <c r="I312">
        <f>IF('Datos Brutos'!I313&lt;0,0,'Datos Brutos'!I313/'Datos Brutos'!I$5)</f>
        <v>0.69739428593885089</v>
      </c>
      <c r="J312">
        <f>IF('Datos Brutos'!J313&lt;0,0,'Datos Brutos'!J313/'Datos Brutos'!J$5)</f>
        <v>0.71336709104938267</v>
      </c>
      <c r="K312">
        <f>IF('Datos Brutos'!K313&lt;0,0,'Datos Brutos'!K313/'Datos Brutos'!K$5)</f>
        <v>0</v>
      </c>
      <c r="L312">
        <f>IF('Datos Brutos'!L313&lt;0,0,'Datos Brutos'!L313/'Datos Brutos'!L$5)</f>
        <v>0.71486207561728388</v>
      </c>
      <c r="M312">
        <f>IF('Datos Brutos'!M313&lt;0,0,'Datos Brutos'!M313/'Datos Brutos'!M$5)</f>
        <v>0</v>
      </c>
      <c r="N312">
        <f>IF('Datos Brutos'!N313&lt;0,0,'Datos Brutos'!N313/'Datos Brutos'!N$5)</f>
        <v>0.70040268328473687</v>
      </c>
      <c r="O312">
        <f>IF('Datos Brutos'!O313&lt;0,0,'Datos Brutos'!O313/'Datos Brutos'!O$5)</f>
        <v>0</v>
      </c>
      <c r="P312">
        <f>IF('Datos Brutos'!P313&lt;0,0,'Datos Brutos'!P313/'Datos Brutos'!P$5)</f>
        <v>0</v>
      </c>
      <c r="Q312">
        <f>IF('Datos Brutos'!Q313&lt;0,0,'Datos Brutos'!Q313/'Datos Brutos'!Q$5)</f>
        <v>0</v>
      </c>
      <c r="R312">
        <f>IF('Datos Brutos'!R313&lt;0,0,'Datos Brutos'!R313/'Datos Brutos'!R$5)</f>
        <v>0</v>
      </c>
      <c r="S312">
        <f t="shared" si="4"/>
        <v>573.3843333333333</v>
      </c>
    </row>
    <row r="313" spans="1:19">
      <c r="A313">
        <f>YEAR(workdata!A313)</f>
        <v>2024</v>
      </c>
      <c r="B313">
        <v>6</v>
      </c>
      <c r="C313">
        <f>DAY('Datos Brutos'!C314)</f>
        <v>13</v>
      </c>
      <c r="D313" s="3">
        <v>12.8333333333333</v>
      </c>
      <c r="E313">
        <f>'Datos Brutos'!E314</f>
        <v>450.56</v>
      </c>
      <c r="F313">
        <f>'Datos Brutos'!F314</f>
        <v>0</v>
      </c>
      <c r="G313">
        <f>'Datos Brutos'!G314</f>
        <v>482.16</v>
      </c>
      <c r="H313">
        <f>IF('Datos Brutos'!H314&lt;0,0,'Datos Brutos'!H314/'Datos Brutos'!H$5)</f>
        <v>0.34442375460515784</v>
      </c>
      <c r="I313">
        <f>IF('Datos Brutos'!I314&lt;0,0,'Datos Brutos'!I314/'Datos Brutos'!I$5)</f>
        <v>0.34711801461919362</v>
      </c>
      <c r="J313">
        <f>IF('Datos Brutos'!J314&lt;0,0,'Datos Brutos'!J314/'Datos Brutos'!J$5)</f>
        <v>0.3675565200617284</v>
      </c>
      <c r="K313">
        <f>IF('Datos Brutos'!K314&lt;0,0,'Datos Brutos'!K314/'Datos Brutos'!K$5)</f>
        <v>0</v>
      </c>
      <c r="L313">
        <f>IF('Datos Brutos'!L314&lt;0,0,'Datos Brutos'!L314/'Datos Brutos'!L$5)</f>
        <v>0.36919791666666668</v>
      </c>
      <c r="M313">
        <f>IF('Datos Brutos'!M314&lt;0,0,'Datos Brutos'!M314/'Datos Brutos'!M$5)</f>
        <v>0</v>
      </c>
      <c r="N313">
        <f>IF('Datos Brutos'!N314&lt;0,0,'Datos Brutos'!N314/'Datos Brutos'!N$5)</f>
        <v>0.33941817696720217</v>
      </c>
      <c r="O313">
        <f>IF('Datos Brutos'!O314&lt;0,0,'Datos Brutos'!O314/'Datos Brutos'!O$5)</f>
        <v>0</v>
      </c>
      <c r="P313">
        <f>IF('Datos Brutos'!P314&lt;0,0,'Datos Brutos'!P314/'Datos Brutos'!P$5)</f>
        <v>0</v>
      </c>
      <c r="Q313">
        <f>IF('Datos Brutos'!Q314&lt;0,0,'Datos Brutos'!Q314/'Datos Brutos'!Q$5)</f>
        <v>0</v>
      </c>
      <c r="R313">
        <f>IF('Datos Brutos'!R314&lt;0,0,'Datos Brutos'!R314/'Datos Brutos'!R$5)</f>
        <v>0</v>
      </c>
      <c r="S313">
        <f t="shared" si="4"/>
        <v>310.90666666666669</v>
      </c>
    </row>
    <row r="314" spans="1:19">
      <c r="A314">
        <f>YEAR(workdata!A314)</f>
        <v>2024</v>
      </c>
      <c r="B314">
        <v>6</v>
      </c>
      <c r="C314">
        <f>DAY('Datos Brutos'!C315)</f>
        <v>13</v>
      </c>
      <c r="D314" s="3">
        <v>12.875</v>
      </c>
      <c r="E314">
        <f>'Datos Brutos'!E315</f>
        <v>64.646000000000001</v>
      </c>
      <c r="F314">
        <f>'Datos Brutos'!F315</f>
        <v>0</v>
      </c>
      <c r="G314">
        <f>'Datos Brutos'!G315</f>
        <v>65.537999999999997</v>
      </c>
      <c r="H314">
        <f>IF('Datos Brutos'!H315&lt;0,0,'Datos Brutos'!H315/'Datos Brutos'!H$5)</f>
        <v>4.2679601153291689E-2</v>
      </c>
      <c r="I314">
        <f>IF('Datos Brutos'!I315&lt;0,0,'Datos Brutos'!I315/'Datos Brutos'!I$5)</f>
        <v>3.9032853886661951E-2</v>
      </c>
      <c r="J314">
        <f>IF('Datos Brutos'!J315&lt;0,0,'Datos Brutos'!J315/'Datos Brutos'!J$5)</f>
        <v>4.6423996913580248E-2</v>
      </c>
      <c r="K314">
        <f>IF('Datos Brutos'!K315&lt;0,0,'Datos Brutos'!K315/'Datos Brutos'!K$5)</f>
        <v>0</v>
      </c>
      <c r="L314">
        <f>IF('Datos Brutos'!L315&lt;0,0,'Datos Brutos'!L315/'Datos Brutos'!L$5)</f>
        <v>4.8889467592592592E-2</v>
      </c>
      <c r="M314">
        <f>IF('Datos Brutos'!M315&lt;0,0,'Datos Brutos'!M315/'Datos Brutos'!M$5)</f>
        <v>0</v>
      </c>
      <c r="N314">
        <f>IF('Datos Brutos'!N315&lt;0,0,'Datos Brutos'!N315/'Datos Brutos'!N$5)</f>
        <v>4.0599546433403848E-2</v>
      </c>
      <c r="O314">
        <f>IF('Datos Brutos'!O315&lt;0,0,'Datos Brutos'!O315/'Datos Brutos'!O$5)</f>
        <v>0</v>
      </c>
      <c r="P314">
        <f>IF('Datos Brutos'!P315&lt;0,0,'Datos Brutos'!P315/'Datos Brutos'!P$5)</f>
        <v>0</v>
      </c>
      <c r="Q314">
        <f>IF('Datos Brutos'!Q315&lt;0,0,'Datos Brutos'!Q315/'Datos Brutos'!Q$5)</f>
        <v>0</v>
      </c>
      <c r="R314">
        <f>IF('Datos Brutos'!R315&lt;0,0,'Datos Brutos'!R315/'Datos Brutos'!R$5)</f>
        <v>0</v>
      </c>
      <c r="S314">
        <f t="shared" si="4"/>
        <v>43.394666666666666</v>
      </c>
    </row>
    <row r="315" spans="1:19">
      <c r="A315">
        <f>YEAR(workdata!A315)</f>
        <v>2024</v>
      </c>
      <c r="B315">
        <v>6</v>
      </c>
      <c r="C315">
        <f>DAY('Datos Brutos'!C316)</f>
        <v>13</v>
      </c>
      <c r="D315" s="3">
        <v>12.9166666666667</v>
      </c>
      <c r="E315">
        <f>'Datos Brutos'!E316</f>
        <v>0.36699999999999999</v>
      </c>
      <c r="F315">
        <f>'Datos Brutos'!F316</f>
        <v>0</v>
      </c>
      <c r="G315">
        <f>'Datos Brutos'!G316</f>
        <v>0.374</v>
      </c>
      <c r="H315">
        <f>IF('Datos Brutos'!H316&lt;0,0,'Datos Brutos'!H316/'Datos Brutos'!H$5)</f>
        <v>0</v>
      </c>
      <c r="I315">
        <f>IF('Datos Brutos'!I316&lt;0,0,'Datos Brutos'!I316/'Datos Brutos'!I$5)</f>
        <v>0</v>
      </c>
      <c r="J315">
        <f>IF('Datos Brutos'!J316&lt;0,0,'Datos Brutos'!J316/'Datos Brutos'!J$5)</f>
        <v>0</v>
      </c>
      <c r="K315">
        <f>IF('Datos Brutos'!K316&lt;0,0,'Datos Brutos'!K316/'Datos Brutos'!K$5)</f>
        <v>0</v>
      </c>
      <c r="L315">
        <f>IF('Datos Brutos'!L316&lt;0,0,'Datos Brutos'!L316/'Datos Brutos'!L$5)</f>
        <v>0</v>
      </c>
      <c r="M315">
        <f>IF('Datos Brutos'!M316&lt;0,0,'Datos Brutos'!M316/'Datos Brutos'!M$5)</f>
        <v>0</v>
      </c>
      <c r="N315">
        <f>IF('Datos Brutos'!N316&lt;0,0,'Datos Brutos'!N316/'Datos Brutos'!N$5)</f>
        <v>0</v>
      </c>
      <c r="O315">
        <f>IF('Datos Brutos'!O316&lt;0,0,'Datos Brutos'!O316/'Datos Brutos'!O$5)</f>
        <v>0</v>
      </c>
      <c r="P315">
        <f>IF('Datos Brutos'!P316&lt;0,0,'Datos Brutos'!P316/'Datos Brutos'!P$5)</f>
        <v>0</v>
      </c>
      <c r="Q315">
        <f>IF('Datos Brutos'!Q316&lt;0,0,'Datos Brutos'!Q316/'Datos Brutos'!Q$5)</f>
        <v>0</v>
      </c>
      <c r="R315">
        <f>IF('Datos Brutos'!R316&lt;0,0,'Datos Brutos'!R316/'Datos Brutos'!R$5)</f>
        <v>0</v>
      </c>
      <c r="S315">
        <f t="shared" si="4"/>
        <v>0.247</v>
      </c>
    </row>
    <row r="316" spans="1:19">
      <c r="A316">
        <f>YEAR(workdata!A316)</f>
        <v>2024</v>
      </c>
      <c r="B316">
        <v>6</v>
      </c>
      <c r="C316">
        <f>DAY('Datos Brutos'!C317)</f>
        <v>13</v>
      </c>
      <c r="D316" s="3">
        <v>12.9583333333333</v>
      </c>
      <c r="E316">
        <f>'Datos Brutos'!E317</f>
        <v>-0.13500000000000001</v>
      </c>
      <c r="F316">
        <f>'Datos Brutos'!F317</f>
        <v>0</v>
      </c>
      <c r="G316">
        <f>'Datos Brutos'!G317</f>
        <v>-6.7000000000000004E-2</v>
      </c>
      <c r="H316">
        <f>IF('Datos Brutos'!H317&lt;0,0,'Datos Brutos'!H317/'Datos Brutos'!H$5)</f>
        <v>0</v>
      </c>
      <c r="I316">
        <f>IF('Datos Brutos'!I317&lt;0,0,'Datos Brutos'!I317/'Datos Brutos'!I$5)</f>
        <v>0</v>
      </c>
      <c r="J316">
        <f>IF('Datos Brutos'!J317&lt;0,0,'Datos Brutos'!J317/'Datos Brutos'!J$5)</f>
        <v>0</v>
      </c>
      <c r="K316">
        <f>IF('Datos Brutos'!K317&lt;0,0,'Datos Brutos'!K317/'Datos Brutos'!K$5)</f>
        <v>0</v>
      </c>
      <c r="L316">
        <f>IF('Datos Brutos'!L317&lt;0,0,'Datos Brutos'!L317/'Datos Brutos'!L$5)</f>
        <v>0</v>
      </c>
      <c r="M316">
        <f>IF('Datos Brutos'!M317&lt;0,0,'Datos Brutos'!M317/'Datos Brutos'!M$5)</f>
        <v>0</v>
      </c>
      <c r="N316">
        <f>IF('Datos Brutos'!N317&lt;0,0,'Datos Brutos'!N317/'Datos Brutos'!N$5)</f>
        <v>0</v>
      </c>
      <c r="O316">
        <f>IF('Datos Brutos'!O317&lt;0,0,'Datos Brutos'!O317/'Datos Brutos'!O$5)</f>
        <v>0</v>
      </c>
      <c r="P316">
        <f>IF('Datos Brutos'!P317&lt;0,0,'Datos Brutos'!P317/'Datos Brutos'!P$5)</f>
        <v>0</v>
      </c>
      <c r="Q316">
        <f>IF('Datos Brutos'!Q317&lt;0,0,'Datos Brutos'!Q317/'Datos Brutos'!Q$5)</f>
        <v>0</v>
      </c>
      <c r="R316">
        <f>IF('Datos Brutos'!R317&lt;0,0,'Datos Brutos'!R317/'Datos Brutos'!R$5)</f>
        <v>0</v>
      </c>
      <c r="S316">
        <f t="shared" si="4"/>
        <v>-6.7333333333333342E-2</v>
      </c>
    </row>
    <row r="317" spans="1:19">
      <c r="A317">
        <f>YEAR(workdata!A317)</f>
        <v>2024</v>
      </c>
      <c r="B317">
        <v>6</v>
      </c>
      <c r="C317">
        <f>DAY('Datos Brutos'!C318)</f>
        <v>14</v>
      </c>
      <c r="D317" s="3">
        <v>13</v>
      </c>
      <c r="E317">
        <f>'Datos Brutos'!E318</f>
        <v>-0.155</v>
      </c>
      <c r="F317">
        <f>'Datos Brutos'!F318</f>
        <v>-0.27600000000000002</v>
      </c>
      <c r="G317">
        <f>'Datos Brutos'!G318</f>
        <v>-0.19400000000000001</v>
      </c>
      <c r="H317">
        <f>IF('Datos Brutos'!H318&lt;0,0,'Datos Brutos'!H318/'Datos Brutos'!H$5)</f>
        <v>0</v>
      </c>
      <c r="I317">
        <f>IF('Datos Brutos'!I318&lt;0,0,'Datos Brutos'!I318/'Datos Brutos'!I$5)</f>
        <v>0</v>
      </c>
      <c r="J317">
        <f>IF('Datos Brutos'!J318&lt;0,0,'Datos Brutos'!J318/'Datos Brutos'!J$5)</f>
        <v>0</v>
      </c>
      <c r="K317">
        <f>IF('Datos Brutos'!K318&lt;0,0,'Datos Brutos'!K318/'Datos Brutos'!K$5)</f>
        <v>0</v>
      </c>
      <c r="L317">
        <f>IF('Datos Brutos'!L318&lt;0,0,'Datos Brutos'!L318/'Datos Brutos'!L$5)</f>
        <v>0</v>
      </c>
      <c r="M317">
        <f>IF('Datos Brutos'!M318&lt;0,0,'Datos Brutos'!M318/'Datos Brutos'!M$5)</f>
        <v>0</v>
      </c>
      <c r="N317">
        <f>IF('Datos Brutos'!N318&lt;0,0,'Datos Brutos'!N318/'Datos Brutos'!N$5)</f>
        <v>0</v>
      </c>
      <c r="O317">
        <f>IF('Datos Brutos'!O318&lt;0,0,'Datos Brutos'!O318/'Datos Brutos'!O$5)</f>
        <v>0</v>
      </c>
      <c r="P317">
        <f>IF('Datos Brutos'!P318&lt;0,0,'Datos Brutos'!P318/'Datos Brutos'!P$5)</f>
        <v>0</v>
      </c>
      <c r="Q317">
        <f>IF('Datos Brutos'!Q318&lt;0,0,'Datos Brutos'!Q318/'Datos Brutos'!Q$5)</f>
        <v>0</v>
      </c>
      <c r="R317">
        <f>IF('Datos Brutos'!R318&lt;0,0,'Datos Brutos'!R318/'Datos Brutos'!R$5)</f>
        <v>0</v>
      </c>
      <c r="S317">
        <f t="shared" si="4"/>
        <v>-0.20833333333333334</v>
      </c>
    </row>
    <row r="318" spans="1:19">
      <c r="A318">
        <f>YEAR(workdata!A318)</f>
        <v>2024</v>
      </c>
      <c r="B318">
        <v>6</v>
      </c>
      <c r="C318">
        <f>DAY('Datos Brutos'!C319)</f>
        <v>14</v>
      </c>
      <c r="D318" s="3">
        <v>13.0416666666667</v>
      </c>
      <c r="E318">
        <f>'Datos Brutos'!E319</f>
        <v>-0.13600000000000001</v>
      </c>
      <c r="F318">
        <f>'Datos Brutos'!F319</f>
        <v>-9.4E-2</v>
      </c>
      <c r="G318">
        <f>'Datos Brutos'!G319</f>
        <v>-0.152</v>
      </c>
      <c r="H318">
        <f>IF('Datos Brutos'!H319&lt;0,0,'Datos Brutos'!H319/'Datos Brutos'!H$5)</f>
        <v>0</v>
      </c>
      <c r="I318">
        <f>IF('Datos Brutos'!I319&lt;0,0,'Datos Brutos'!I319/'Datos Brutos'!I$5)</f>
        <v>0</v>
      </c>
      <c r="J318">
        <f>IF('Datos Brutos'!J319&lt;0,0,'Datos Brutos'!J319/'Datos Brutos'!J$5)</f>
        <v>0</v>
      </c>
      <c r="K318">
        <f>IF('Datos Brutos'!K319&lt;0,0,'Datos Brutos'!K319/'Datos Brutos'!K$5)</f>
        <v>0</v>
      </c>
      <c r="L318">
        <f>IF('Datos Brutos'!L319&lt;0,0,'Datos Brutos'!L319/'Datos Brutos'!L$5)</f>
        <v>0</v>
      </c>
      <c r="M318">
        <f>IF('Datos Brutos'!M319&lt;0,0,'Datos Brutos'!M319/'Datos Brutos'!M$5)</f>
        <v>0</v>
      </c>
      <c r="N318">
        <f>IF('Datos Brutos'!N319&lt;0,0,'Datos Brutos'!N319/'Datos Brutos'!N$5)</f>
        <v>0</v>
      </c>
      <c r="O318">
        <f>IF('Datos Brutos'!O319&lt;0,0,'Datos Brutos'!O319/'Datos Brutos'!O$5)</f>
        <v>0</v>
      </c>
      <c r="P318">
        <f>IF('Datos Brutos'!P319&lt;0,0,'Datos Brutos'!P319/'Datos Brutos'!P$5)</f>
        <v>0</v>
      </c>
      <c r="Q318">
        <f>IF('Datos Brutos'!Q319&lt;0,0,'Datos Brutos'!Q319/'Datos Brutos'!Q$5)</f>
        <v>0</v>
      </c>
      <c r="R318">
        <f>IF('Datos Brutos'!R319&lt;0,0,'Datos Brutos'!R319/'Datos Brutos'!R$5)</f>
        <v>0</v>
      </c>
      <c r="S318">
        <f t="shared" si="4"/>
        <v>-0.12733333333333333</v>
      </c>
    </row>
    <row r="319" spans="1:19">
      <c r="A319">
        <f>YEAR(workdata!A319)</f>
        <v>2024</v>
      </c>
      <c r="B319">
        <v>6</v>
      </c>
      <c r="C319">
        <f>DAY('Datos Brutos'!C320)</f>
        <v>14</v>
      </c>
      <c r="D319" s="3">
        <v>13.0833333333333</v>
      </c>
      <c r="E319">
        <f>'Datos Brutos'!E320</f>
        <v>-0.17799999999999999</v>
      </c>
      <c r="F319">
        <f>'Datos Brutos'!F320</f>
        <v>-0.192</v>
      </c>
      <c r="G319">
        <f>'Datos Brutos'!G320</f>
        <v>-0.17899999999999999</v>
      </c>
      <c r="H319">
        <f>IF('Datos Brutos'!H320&lt;0,0,'Datos Brutos'!H320/'Datos Brutos'!H$5)</f>
        <v>0</v>
      </c>
      <c r="I319">
        <f>IF('Datos Brutos'!I320&lt;0,0,'Datos Brutos'!I320/'Datos Brutos'!I$5)</f>
        <v>0</v>
      </c>
      <c r="J319">
        <f>IF('Datos Brutos'!J320&lt;0,0,'Datos Brutos'!J320/'Datos Brutos'!J$5)</f>
        <v>0</v>
      </c>
      <c r="K319">
        <f>IF('Datos Brutos'!K320&lt;0,0,'Datos Brutos'!K320/'Datos Brutos'!K$5)</f>
        <v>0</v>
      </c>
      <c r="L319">
        <f>IF('Datos Brutos'!L320&lt;0,0,'Datos Brutos'!L320/'Datos Brutos'!L$5)</f>
        <v>0</v>
      </c>
      <c r="M319">
        <f>IF('Datos Brutos'!M320&lt;0,0,'Datos Brutos'!M320/'Datos Brutos'!M$5)</f>
        <v>0</v>
      </c>
      <c r="N319">
        <f>IF('Datos Brutos'!N320&lt;0,0,'Datos Brutos'!N320/'Datos Brutos'!N$5)</f>
        <v>0</v>
      </c>
      <c r="O319">
        <f>IF('Datos Brutos'!O320&lt;0,0,'Datos Brutos'!O320/'Datos Brutos'!O$5)</f>
        <v>0</v>
      </c>
      <c r="P319">
        <f>IF('Datos Brutos'!P320&lt;0,0,'Datos Brutos'!P320/'Datos Brutos'!P$5)</f>
        <v>0</v>
      </c>
      <c r="Q319">
        <f>IF('Datos Brutos'!Q320&lt;0,0,'Datos Brutos'!Q320/'Datos Brutos'!Q$5)</f>
        <v>0</v>
      </c>
      <c r="R319">
        <f>IF('Datos Brutos'!R320&lt;0,0,'Datos Brutos'!R320/'Datos Brutos'!R$5)</f>
        <v>0</v>
      </c>
      <c r="S319">
        <f t="shared" si="4"/>
        <v>-0.18299999999999997</v>
      </c>
    </row>
    <row r="320" spans="1:19">
      <c r="A320">
        <f>YEAR(workdata!A320)</f>
        <v>2024</v>
      </c>
      <c r="B320">
        <v>6</v>
      </c>
      <c r="C320">
        <f>DAY('Datos Brutos'!C321)</f>
        <v>14</v>
      </c>
      <c r="D320" s="3">
        <v>13.125</v>
      </c>
      <c r="E320">
        <f>'Datos Brutos'!E321</f>
        <v>-0.114</v>
      </c>
      <c r="F320">
        <f>'Datos Brutos'!F321</f>
        <v>-0.185</v>
      </c>
      <c r="G320">
        <f>'Datos Brutos'!G321</f>
        <v>-0.29599999999999999</v>
      </c>
      <c r="H320">
        <f>IF('Datos Brutos'!H321&lt;0,0,'Datos Brutos'!H321/'Datos Brutos'!H$5)</f>
        <v>0</v>
      </c>
      <c r="I320">
        <f>IF('Datos Brutos'!I321&lt;0,0,'Datos Brutos'!I321/'Datos Brutos'!I$5)</f>
        <v>0</v>
      </c>
      <c r="J320">
        <f>IF('Datos Brutos'!J321&lt;0,0,'Datos Brutos'!J321/'Datos Brutos'!J$5)</f>
        <v>0</v>
      </c>
      <c r="K320">
        <f>IF('Datos Brutos'!K321&lt;0,0,'Datos Brutos'!K321/'Datos Brutos'!K$5)</f>
        <v>0</v>
      </c>
      <c r="L320">
        <f>IF('Datos Brutos'!L321&lt;0,0,'Datos Brutos'!L321/'Datos Brutos'!L$5)</f>
        <v>0</v>
      </c>
      <c r="M320">
        <f>IF('Datos Brutos'!M321&lt;0,0,'Datos Brutos'!M321/'Datos Brutos'!M$5)</f>
        <v>0</v>
      </c>
      <c r="N320">
        <f>IF('Datos Brutos'!N321&lt;0,0,'Datos Brutos'!N321/'Datos Brutos'!N$5)</f>
        <v>0</v>
      </c>
      <c r="O320">
        <f>IF('Datos Brutos'!O321&lt;0,0,'Datos Brutos'!O321/'Datos Brutos'!O$5)</f>
        <v>0</v>
      </c>
      <c r="P320">
        <f>IF('Datos Brutos'!P321&lt;0,0,'Datos Brutos'!P321/'Datos Brutos'!P$5)</f>
        <v>0</v>
      </c>
      <c r="Q320">
        <f>IF('Datos Brutos'!Q321&lt;0,0,'Datos Brutos'!Q321/'Datos Brutos'!Q$5)</f>
        <v>0</v>
      </c>
      <c r="R320">
        <f>IF('Datos Brutos'!R321&lt;0,0,'Datos Brutos'!R321/'Datos Brutos'!R$5)</f>
        <v>0</v>
      </c>
      <c r="S320">
        <f t="shared" si="4"/>
        <v>-0.19833333333333333</v>
      </c>
    </row>
    <row r="321" spans="1:19">
      <c r="A321">
        <f>YEAR(workdata!A321)</f>
        <v>2024</v>
      </c>
      <c r="B321">
        <v>6</v>
      </c>
      <c r="C321">
        <f>DAY('Datos Brutos'!C322)</f>
        <v>14</v>
      </c>
      <c r="D321" s="3">
        <v>13.1666666666667</v>
      </c>
      <c r="E321">
        <f>'Datos Brutos'!E322</f>
        <v>-0.29199999999999998</v>
      </c>
      <c r="F321">
        <f>'Datos Brutos'!F322</f>
        <v>-0.221</v>
      </c>
      <c r="G321">
        <f>'Datos Brutos'!G322</f>
        <v>-7.4999999999999997E-2</v>
      </c>
      <c r="H321">
        <f>IF('Datos Brutos'!H322&lt;0,0,'Datos Brutos'!H322/'Datos Brutos'!H$5)</f>
        <v>0</v>
      </c>
      <c r="I321">
        <f>IF('Datos Brutos'!I322&lt;0,0,'Datos Brutos'!I322/'Datos Brutos'!I$5)</f>
        <v>0</v>
      </c>
      <c r="J321">
        <f>IF('Datos Brutos'!J322&lt;0,0,'Datos Brutos'!J322/'Datos Brutos'!J$5)</f>
        <v>0</v>
      </c>
      <c r="K321">
        <f>IF('Datos Brutos'!K322&lt;0,0,'Datos Brutos'!K322/'Datos Brutos'!K$5)</f>
        <v>0</v>
      </c>
      <c r="L321">
        <f>IF('Datos Brutos'!L322&lt;0,0,'Datos Brutos'!L322/'Datos Brutos'!L$5)</f>
        <v>0</v>
      </c>
      <c r="M321">
        <f>IF('Datos Brutos'!M322&lt;0,0,'Datos Brutos'!M322/'Datos Brutos'!M$5)</f>
        <v>0</v>
      </c>
      <c r="N321">
        <f>IF('Datos Brutos'!N322&lt;0,0,'Datos Brutos'!N322/'Datos Brutos'!N$5)</f>
        <v>0</v>
      </c>
      <c r="O321">
        <f>IF('Datos Brutos'!O322&lt;0,0,'Datos Brutos'!O322/'Datos Brutos'!O$5)</f>
        <v>0</v>
      </c>
      <c r="P321">
        <f>IF('Datos Brutos'!P322&lt;0,0,'Datos Brutos'!P322/'Datos Brutos'!P$5)</f>
        <v>0</v>
      </c>
      <c r="Q321">
        <f>IF('Datos Brutos'!Q322&lt;0,0,'Datos Brutos'!Q322/'Datos Brutos'!Q$5)</f>
        <v>0</v>
      </c>
      <c r="R321">
        <f>IF('Datos Brutos'!R322&lt;0,0,'Datos Brutos'!R322/'Datos Brutos'!R$5)</f>
        <v>0</v>
      </c>
      <c r="S321">
        <f t="shared" si="4"/>
        <v>-0.19599999999999998</v>
      </c>
    </row>
    <row r="322" spans="1:19">
      <c r="A322">
        <f>YEAR(workdata!A322)</f>
        <v>2024</v>
      </c>
      <c r="B322">
        <v>6</v>
      </c>
      <c r="C322">
        <f>DAY('Datos Brutos'!C323)</f>
        <v>14</v>
      </c>
      <c r="D322" s="3">
        <v>13.2083333333333</v>
      </c>
      <c r="E322">
        <f>'Datos Brutos'!E323</f>
        <v>-0.42399999999999999</v>
      </c>
      <c r="F322">
        <f>'Datos Brutos'!F323</f>
        <v>-0.21</v>
      </c>
      <c r="G322">
        <f>'Datos Brutos'!G323</f>
        <v>-0.27200000000000002</v>
      </c>
      <c r="H322">
        <f>IF('Datos Brutos'!H323&lt;0,0,'Datos Brutos'!H323/'Datos Brutos'!H$5)</f>
        <v>0</v>
      </c>
      <c r="I322">
        <f>IF('Datos Brutos'!I323&lt;0,0,'Datos Brutos'!I323/'Datos Brutos'!I$5)</f>
        <v>0</v>
      </c>
      <c r="J322">
        <f>IF('Datos Brutos'!J323&lt;0,0,'Datos Brutos'!J323/'Datos Brutos'!J$5)</f>
        <v>0</v>
      </c>
      <c r="K322">
        <f>IF('Datos Brutos'!K323&lt;0,0,'Datos Brutos'!K323/'Datos Brutos'!K$5)</f>
        <v>0</v>
      </c>
      <c r="L322">
        <f>IF('Datos Brutos'!L323&lt;0,0,'Datos Brutos'!L323/'Datos Brutos'!L$5)</f>
        <v>0</v>
      </c>
      <c r="M322">
        <f>IF('Datos Brutos'!M323&lt;0,0,'Datos Brutos'!M323/'Datos Brutos'!M$5)</f>
        <v>0</v>
      </c>
      <c r="N322">
        <f>IF('Datos Brutos'!N323&lt;0,0,'Datos Brutos'!N323/'Datos Brutos'!N$5)</f>
        <v>0</v>
      </c>
      <c r="O322">
        <f>IF('Datos Brutos'!O323&lt;0,0,'Datos Brutos'!O323/'Datos Brutos'!O$5)</f>
        <v>0</v>
      </c>
      <c r="P322">
        <f>IF('Datos Brutos'!P323&lt;0,0,'Datos Brutos'!P323/'Datos Brutos'!P$5)</f>
        <v>0</v>
      </c>
      <c r="Q322">
        <f>IF('Datos Brutos'!Q323&lt;0,0,'Datos Brutos'!Q323/'Datos Brutos'!Q$5)</f>
        <v>0</v>
      </c>
      <c r="R322">
        <f>IF('Datos Brutos'!R323&lt;0,0,'Datos Brutos'!R323/'Datos Brutos'!R$5)</f>
        <v>0</v>
      </c>
      <c r="S322">
        <f t="shared" si="4"/>
        <v>-0.30199999999999999</v>
      </c>
    </row>
    <row r="323" spans="1:19">
      <c r="A323">
        <f>YEAR(workdata!A323)</f>
        <v>2024</v>
      </c>
      <c r="B323">
        <v>6</v>
      </c>
      <c r="C323">
        <f>DAY('Datos Brutos'!C324)</f>
        <v>14</v>
      </c>
      <c r="D323" s="3">
        <v>13.25</v>
      </c>
      <c r="E323">
        <f>'Datos Brutos'!E324</f>
        <v>1.054</v>
      </c>
      <c r="F323">
        <f>'Datos Brutos'!F324</f>
        <v>0.92</v>
      </c>
      <c r="G323">
        <f>'Datos Brutos'!G324</f>
        <v>0.94099999999999995</v>
      </c>
      <c r="H323">
        <f>IF('Datos Brutos'!H324&lt;0,0,'Datos Brutos'!H324/'Datos Brutos'!H$5)</f>
        <v>0</v>
      </c>
      <c r="I323">
        <f>IF('Datos Brutos'!I324&lt;0,0,'Datos Brutos'!I324/'Datos Brutos'!I$5)</f>
        <v>0</v>
      </c>
      <c r="J323">
        <f>IF('Datos Brutos'!J324&lt;0,0,'Datos Brutos'!J324/'Datos Brutos'!J$5)</f>
        <v>0</v>
      </c>
      <c r="K323">
        <f>IF('Datos Brutos'!K324&lt;0,0,'Datos Brutos'!K324/'Datos Brutos'!K$5)</f>
        <v>0</v>
      </c>
      <c r="L323">
        <f>IF('Datos Brutos'!L324&lt;0,0,'Datos Brutos'!L324/'Datos Brutos'!L$5)</f>
        <v>0</v>
      </c>
      <c r="M323">
        <f>IF('Datos Brutos'!M324&lt;0,0,'Datos Brutos'!M324/'Datos Brutos'!M$5)</f>
        <v>0</v>
      </c>
      <c r="N323">
        <f>IF('Datos Brutos'!N324&lt;0,0,'Datos Brutos'!N324/'Datos Brutos'!N$5)</f>
        <v>0</v>
      </c>
      <c r="O323">
        <f>IF('Datos Brutos'!O324&lt;0,0,'Datos Brutos'!O324/'Datos Brutos'!O$5)</f>
        <v>0</v>
      </c>
      <c r="P323">
        <f>IF('Datos Brutos'!P324&lt;0,0,'Datos Brutos'!P324/'Datos Brutos'!P$5)</f>
        <v>0</v>
      </c>
      <c r="Q323">
        <f>IF('Datos Brutos'!Q324&lt;0,0,'Datos Brutos'!Q324/'Datos Brutos'!Q$5)</f>
        <v>0</v>
      </c>
      <c r="R323">
        <f>IF('Datos Brutos'!R324&lt;0,0,'Datos Brutos'!R324/'Datos Brutos'!R$5)</f>
        <v>0</v>
      </c>
      <c r="S323">
        <f t="shared" si="4"/>
        <v>0.97166666666666668</v>
      </c>
    </row>
    <row r="324" spans="1:19">
      <c r="A324">
        <f>YEAR(workdata!A324)</f>
        <v>2024</v>
      </c>
      <c r="B324">
        <v>6</v>
      </c>
      <c r="C324">
        <f>DAY('Datos Brutos'!C325)</f>
        <v>14</v>
      </c>
      <c r="D324" s="3">
        <v>13.2916666666667</v>
      </c>
      <c r="E324">
        <f>'Datos Brutos'!E325</f>
        <v>76.406999999999996</v>
      </c>
      <c r="F324">
        <f>'Datos Brutos'!F325</f>
        <v>64.233999999999995</v>
      </c>
      <c r="G324">
        <f>'Datos Brutos'!G325</f>
        <v>65.260999999999996</v>
      </c>
      <c r="H324">
        <f>IF('Datos Brutos'!H325&lt;0,0,'Datos Brutos'!H325/'Datos Brutos'!H$5)</f>
        <v>6.9904292807944898E-2</v>
      </c>
      <c r="I324">
        <f>IF('Datos Brutos'!I325&lt;0,0,'Datos Brutos'!I325/'Datos Brutos'!I$5)</f>
        <v>0</v>
      </c>
      <c r="J324">
        <f>IF('Datos Brutos'!J325&lt;0,0,'Datos Brutos'!J325/'Datos Brutos'!J$5)</f>
        <v>6.4261959876543207E-2</v>
      </c>
      <c r="K324">
        <f>IF('Datos Brutos'!K325&lt;0,0,'Datos Brutos'!K325/'Datos Brutos'!K$5)</f>
        <v>0</v>
      </c>
      <c r="L324">
        <f>IF('Datos Brutos'!L325&lt;0,0,'Datos Brutos'!L325/'Datos Brutos'!L$5)</f>
        <v>6.7805169753086425E-2</v>
      </c>
      <c r="M324">
        <f>IF('Datos Brutos'!M325&lt;0,0,'Datos Brutos'!M325/'Datos Brutos'!M$5)</f>
        <v>6.188792438271605E-2</v>
      </c>
      <c r="N324">
        <f>IF('Datos Brutos'!N325&lt;0,0,'Datos Brutos'!N325/'Datos Brutos'!N$5)</f>
        <v>6.4594362815162093E-2</v>
      </c>
      <c r="O324">
        <f>IF('Datos Brutos'!O325&lt;0,0,'Datos Brutos'!O325/'Datos Brutos'!O$5)</f>
        <v>0</v>
      </c>
      <c r="P324">
        <f>IF('Datos Brutos'!P325&lt;0,0,'Datos Brutos'!P325/'Datos Brutos'!P$5)</f>
        <v>0</v>
      </c>
      <c r="Q324">
        <f>IF('Datos Brutos'!Q325&lt;0,0,'Datos Brutos'!Q325/'Datos Brutos'!Q$5)</f>
        <v>0</v>
      </c>
      <c r="R324">
        <f>IF('Datos Brutos'!R325&lt;0,0,'Datos Brutos'!R325/'Datos Brutos'!R$5)</f>
        <v>0</v>
      </c>
      <c r="S324">
        <f t="shared" si="4"/>
        <v>68.634</v>
      </c>
    </row>
    <row r="325" spans="1:19">
      <c r="A325">
        <f>YEAR(workdata!A325)</f>
        <v>2024</v>
      </c>
      <c r="B325">
        <v>6</v>
      </c>
      <c r="C325">
        <f>DAY('Datos Brutos'!C326)</f>
        <v>14</v>
      </c>
      <c r="D325" s="3">
        <v>13.3333333333333</v>
      </c>
      <c r="E325">
        <f>'Datos Brutos'!E326</f>
        <v>553.69299999999998</v>
      </c>
      <c r="F325">
        <f>'Datos Brutos'!F326</f>
        <v>575.62699999999995</v>
      </c>
      <c r="G325">
        <f>'Datos Brutos'!G326</f>
        <v>495.10399999999998</v>
      </c>
      <c r="H325">
        <f>IF('Datos Brutos'!H326&lt;0,0,'Datos Brutos'!H326/'Datos Brutos'!H$5)</f>
        <v>0.33633809867051101</v>
      </c>
      <c r="I325">
        <f>IF('Datos Brutos'!I326&lt;0,0,'Datos Brutos'!I326/'Datos Brutos'!I$5)</f>
        <v>0.28175548219759494</v>
      </c>
      <c r="J325">
        <f>IF('Datos Brutos'!J326&lt;0,0,'Datos Brutos'!J326/'Datos Brutos'!J$5)</f>
        <v>0.3149174382716049</v>
      </c>
      <c r="K325">
        <f>IF('Datos Brutos'!K326&lt;0,0,'Datos Brutos'!K326/'Datos Brutos'!K$5)</f>
        <v>0</v>
      </c>
      <c r="L325">
        <f>IF('Datos Brutos'!L326&lt;0,0,'Datos Brutos'!L326/'Datos Brutos'!L$5)</f>
        <v>0.31310069444444444</v>
      </c>
      <c r="M325">
        <f>IF('Datos Brutos'!M326&lt;0,0,'Datos Brutos'!M326/'Datos Brutos'!M$5)</f>
        <v>0.327092399691358</v>
      </c>
      <c r="N325">
        <f>IF('Datos Brutos'!N326&lt;0,0,'Datos Brutos'!N326/'Datos Brutos'!N$5)</f>
        <v>0.32551864768547634</v>
      </c>
      <c r="O325">
        <f>IF('Datos Brutos'!O326&lt;0,0,'Datos Brutos'!O326/'Datos Brutos'!O$5)</f>
        <v>0</v>
      </c>
      <c r="P325">
        <f>IF('Datos Brutos'!P326&lt;0,0,'Datos Brutos'!P326/'Datos Brutos'!P$5)</f>
        <v>0</v>
      </c>
      <c r="Q325">
        <f>IF('Datos Brutos'!Q326&lt;0,0,'Datos Brutos'!Q326/'Datos Brutos'!Q$5)</f>
        <v>0</v>
      </c>
      <c r="R325">
        <f>IF('Datos Brutos'!R326&lt;0,0,'Datos Brutos'!R326/'Datos Brutos'!R$5)</f>
        <v>0</v>
      </c>
      <c r="S325">
        <f t="shared" si="4"/>
        <v>541.47466666666662</v>
      </c>
    </row>
    <row r="326" spans="1:19">
      <c r="A326">
        <f>YEAR(workdata!A326)</f>
        <v>2024</v>
      </c>
      <c r="B326">
        <v>6</v>
      </c>
      <c r="C326">
        <f>DAY('Datos Brutos'!C327)</f>
        <v>14</v>
      </c>
      <c r="D326" s="3">
        <v>13.375</v>
      </c>
      <c r="E326">
        <f>'Datos Brutos'!E327</f>
        <v>904.27700000000004</v>
      </c>
      <c r="F326">
        <f>'Datos Brutos'!F327</f>
        <v>889.28</v>
      </c>
      <c r="G326">
        <f>'Datos Brutos'!G327</f>
        <v>883.92200000000003</v>
      </c>
      <c r="H326">
        <f>IF('Datos Brutos'!H327&lt;0,0,'Datos Brutos'!H327/'Datos Brutos'!H$5)</f>
        <v>0.75190973890757662</v>
      </c>
      <c r="I326">
        <f>IF('Datos Brutos'!I327&lt;0,0,'Datos Brutos'!I327/'Datos Brutos'!I$5)</f>
        <v>0.72459875815452335</v>
      </c>
      <c r="J326">
        <f>IF('Datos Brutos'!J327&lt;0,0,'Datos Brutos'!J327/'Datos Brutos'!J$5)</f>
        <v>0.73241300154320987</v>
      </c>
      <c r="K326">
        <f>IF('Datos Brutos'!K327&lt;0,0,'Datos Brutos'!K327/'Datos Brutos'!K$5)</f>
        <v>0</v>
      </c>
      <c r="L326">
        <f>IF('Datos Brutos'!L327&lt;0,0,'Datos Brutos'!L327/'Datos Brutos'!L$5)</f>
        <v>0.74738541666666669</v>
      </c>
      <c r="M326">
        <f>IF('Datos Brutos'!M327&lt;0,0,'Datos Brutos'!M327/'Datos Brutos'!M$5)</f>
        <v>0.71960030864197533</v>
      </c>
      <c r="N326">
        <f>IF('Datos Brutos'!N327&lt;0,0,'Datos Brutos'!N327/'Datos Brutos'!N$5)</f>
        <v>0.72339927200655574</v>
      </c>
      <c r="O326">
        <f>IF('Datos Brutos'!O327&lt;0,0,'Datos Brutos'!O327/'Datos Brutos'!O$5)</f>
        <v>0</v>
      </c>
      <c r="P326">
        <f>IF('Datos Brutos'!P327&lt;0,0,'Datos Brutos'!P327/'Datos Brutos'!P$5)</f>
        <v>0</v>
      </c>
      <c r="Q326">
        <f>IF('Datos Brutos'!Q327&lt;0,0,'Datos Brutos'!Q327/'Datos Brutos'!Q$5)</f>
        <v>0</v>
      </c>
      <c r="R326">
        <f>IF('Datos Brutos'!R327&lt;0,0,'Datos Brutos'!R327/'Datos Brutos'!R$5)</f>
        <v>0</v>
      </c>
      <c r="S326">
        <f t="shared" ref="S326:S389" si="5">AVERAGE(E326:G326)</f>
        <v>892.49300000000005</v>
      </c>
    </row>
    <row r="327" spans="1:19">
      <c r="A327">
        <f>YEAR(workdata!A327)</f>
        <v>2024</v>
      </c>
      <c r="B327">
        <v>6</v>
      </c>
      <c r="C327">
        <f>DAY('Datos Brutos'!C328)</f>
        <v>14</v>
      </c>
      <c r="D327" s="3">
        <v>13.4166666666667</v>
      </c>
      <c r="E327">
        <f>'Datos Brutos'!E328</f>
        <v>992.88300000000004</v>
      </c>
      <c r="F327">
        <f>'Datos Brutos'!F328</f>
        <v>975.12599999999998</v>
      </c>
      <c r="G327">
        <f>'Datos Brutos'!G328</f>
        <v>979.65800000000002</v>
      </c>
      <c r="H327">
        <f>IF('Datos Brutos'!H328&lt;0,0,'Datos Brutos'!H328/'Datos Brutos'!H$5)</f>
        <v>0.84473610443696945</v>
      </c>
      <c r="I327">
        <f>IF('Datos Brutos'!I328&lt;0,0,'Datos Brutos'!I328/'Datos Brutos'!I$5)</f>
        <v>0.82890493594278081</v>
      </c>
      <c r="J327">
        <f>IF('Datos Brutos'!J328&lt;0,0,'Datos Brutos'!J328/'Datos Brutos'!J$5)</f>
        <v>0.82510995370370366</v>
      </c>
      <c r="K327">
        <f>IF('Datos Brutos'!K328&lt;0,0,'Datos Brutos'!K328/'Datos Brutos'!K$5)</f>
        <v>0</v>
      </c>
      <c r="L327">
        <f>IF('Datos Brutos'!L328&lt;0,0,'Datos Brutos'!L328/'Datos Brutos'!L$5)</f>
        <v>0.84593325617283954</v>
      </c>
      <c r="M327">
        <f>IF('Datos Brutos'!M328&lt;0,0,'Datos Brutos'!M328/'Datos Brutos'!M$5)</f>
        <v>0.82303279320987655</v>
      </c>
      <c r="N327">
        <f>IF('Datos Brutos'!N328&lt;0,0,'Datos Brutos'!N328/'Datos Brutos'!N$5)</f>
        <v>0.81733882187029516</v>
      </c>
      <c r="O327">
        <f>IF('Datos Brutos'!O328&lt;0,0,'Datos Brutos'!O328/'Datos Brutos'!O$5)</f>
        <v>0</v>
      </c>
      <c r="P327">
        <f>IF('Datos Brutos'!P328&lt;0,0,'Datos Brutos'!P328/'Datos Brutos'!P$5)</f>
        <v>0</v>
      </c>
      <c r="Q327">
        <f>IF('Datos Brutos'!Q328&lt;0,0,'Datos Brutos'!Q328/'Datos Brutos'!Q$5)</f>
        <v>0</v>
      </c>
      <c r="R327">
        <f>IF('Datos Brutos'!R328&lt;0,0,'Datos Brutos'!R328/'Datos Brutos'!R$5)</f>
        <v>0</v>
      </c>
      <c r="S327">
        <f t="shared" si="5"/>
        <v>982.55566666666664</v>
      </c>
    </row>
    <row r="328" spans="1:19">
      <c r="A328">
        <f>YEAR(workdata!A328)</f>
        <v>2024</v>
      </c>
      <c r="B328">
        <v>6</v>
      </c>
      <c r="C328">
        <f>DAY('Datos Brutos'!C329)</f>
        <v>14</v>
      </c>
      <c r="D328" s="3">
        <v>13.4583333333333</v>
      </c>
      <c r="E328">
        <f>'Datos Brutos'!E329</f>
        <v>1017.544</v>
      </c>
      <c r="F328">
        <f>'Datos Brutos'!F329</f>
        <v>997.66600000000005</v>
      </c>
      <c r="G328">
        <f>'Datos Brutos'!G329</f>
        <v>1007.735</v>
      </c>
      <c r="H328">
        <f>IF('Datos Brutos'!H329&lt;0,0,'Datos Brutos'!H329/'Datos Brutos'!H$5)</f>
        <v>0.85949663623258055</v>
      </c>
      <c r="I328">
        <f>IF('Datos Brutos'!I329&lt;0,0,'Datos Brutos'!I329/'Datos Brutos'!I$5)</f>
        <v>0.84383380492022331</v>
      </c>
      <c r="J328">
        <f>IF('Datos Brutos'!J329&lt;0,0,'Datos Brutos'!J329/'Datos Brutos'!J$5)</f>
        <v>0.82730922067901225</v>
      </c>
      <c r="K328">
        <f>IF('Datos Brutos'!K329&lt;0,0,'Datos Brutos'!K329/'Datos Brutos'!K$5)</f>
        <v>0</v>
      </c>
      <c r="L328">
        <f>IF('Datos Brutos'!L329&lt;0,0,'Datos Brutos'!L329/'Datos Brutos'!L$5)</f>
        <v>0.86387249228395058</v>
      </c>
      <c r="M328">
        <f>IF('Datos Brutos'!M329&lt;0,0,'Datos Brutos'!M329/'Datos Brutos'!M$5)</f>
        <v>0.76428067129629629</v>
      </c>
      <c r="N328">
        <f>IF('Datos Brutos'!N329&lt;0,0,'Datos Brutos'!N329/'Datos Brutos'!N$5)</f>
        <v>0.81734873172869849</v>
      </c>
      <c r="O328">
        <f>IF('Datos Brutos'!O329&lt;0,0,'Datos Brutos'!O329/'Datos Brutos'!O$5)</f>
        <v>0</v>
      </c>
      <c r="P328">
        <f>IF('Datos Brutos'!P329&lt;0,0,'Datos Brutos'!P329/'Datos Brutos'!P$5)</f>
        <v>0</v>
      </c>
      <c r="Q328">
        <f>IF('Datos Brutos'!Q329&lt;0,0,'Datos Brutos'!Q329/'Datos Brutos'!Q$5)</f>
        <v>0.83157643941790571</v>
      </c>
      <c r="R328">
        <f>IF('Datos Brutos'!R329&lt;0,0,'Datos Brutos'!R329/'Datos Brutos'!R$5)</f>
        <v>0.76310435956790124</v>
      </c>
      <c r="S328">
        <f t="shared" si="5"/>
        <v>1007.6483333333334</v>
      </c>
    </row>
    <row r="329" spans="1:19">
      <c r="A329">
        <f>YEAR(workdata!A329)</f>
        <v>2024</v>
      </c>
      <c r="B329">
        <v>6</v>
      </c>
      <c r="C329">
        <f>DAY('Datos Brutos'!C330)</f>
        <v>14</v>
      </c>
      <c r="D329" s="3">
        <v>13.5</v>
      </c>
      <c r="E329">
        <f>'Datos Brutos'!E330</f>
        <v>1013.039</v>
      </c>
      <c r="F329">
        <f>'Datos Brutos'!F330</f>
        <v>988.07899999999995</v>
      </c>
      <c r="G329">
        <f>'Datos Brutos'!G330</f>
        <v>1006.373</v>
      </c>
      <c r="H329">
        <f>IF('Datos Brutos'!H330&lt;0,0,'Datos Brutos'!H330/'Datos Brutos'!H$5)</f>
        <v>0.85884450584654815</v>
      </c>
      <c r="I329">
        <f>IF('Datos Brutos'!I330&lt;0,0,'Datos Brutos'!I330/'Datos Brutos'!I$5)</f>
        <v>0.84297139039534708</v>
      </c>
      <c r="J329">
        <f>IF('Datos Brutos'!J330&lt;0,0,'Datos Brutos'!J330/'Datos Brutos'!J$5)</f>
        <v>0.82654475308641973</v>
      </c>
      <c r="K329">
        <f>IF('Datos Brutos'!K330&lt;0,0,'Datos Brutos'!K330/'Datos Brutos'!K$5)</f>
        <v>5.7450341283840779E-2</v>
      </c>
      <c r="L329">
        <f>IF('Datos Brutos'!L330&lt;0,0,'Datos Brutos'!L330/'Datos Brutos'!L$5)</f>
        <v>0.86365895061728393</v>
      </c>
      <c r="M329">
        <f>IF('Datos Brutos'!M330&lt;0,0,'Datos Brutos'!M330/'Datos Brutos'!M$5)</f>
        <v>0.62785821759259264</v>
      </c>
      <c r="N329">
        <f>IF('Datos Brutos'!N330&lt;0,0,'Datos Brutos'!N330/'Datos Brutos'!N$5)</f>
        <v>0.81731080746288565</v>
      </c>
      <c r="O329">
        <f>IF('Datos Brutos'!O330&lt;0,0,'Datos Brutos'!O330/'Datos Brutos'!O$5)</f>
        <v>0</v>
      </c>
      <c r="P329">
        <f>IF('Datos Brutos'!P330&lt;0,0,'Datos Brutos'!P330/'Datos Brutos'!P$5)</f>
        <v>0</v>
      </c>
      <c r="Q329">
        <f>IF('Datos Brutos'!Q330&lt;0,0,'Datos Brutos'!Q330/'Datos Brutos'!Q$5)</f>
        <v>0.85624920911104074</v>
      </c>
      <c r="R329">
        <f>IF('Datos Brutos'!R330&lt;0,0,'Datos Brutos'!R330/'Datos Brutos'!R$5)</f>
        <v>0.81786805555555564</v>
      </c>
      <c r="S329">
        <f t="shared" si="5"/>
        <v>1002.497</v>
      </c>
    </row>
    <row r="330" spans="1:19">
      <c r="A330">
        <f>YEAR(workdata!A330)</f>
        <v>2024</v>
      </c>
      <c r="B330">
        <v>6</v>
      </c>
      <c r="C330">
        <f>DAY('Datos Brutos'!C331)</f>
        <v>14</v>
      </c>
      <c r="D330" s="3">
        <v>13.5416666666667</v>
      </c>
      <c r="E330">
        <f>'Datos Brutos'!E331</f>
        <v>1007.511</v>
      </c>
      <c r="F330">
        <f>'Datos Brutos'!F331</f>
        <v>980.74900000000002</v>
      </c>
      <c r="G330">
        <f>'Datos Brutos'!G331</f>
        <v>1004.699</v>
      </c>
      <c r="H330">
        <f>IF('Datos Brutos'!H331&lt;0,0,'Datos Brutos'!H331/'Datos Brutos'!H$5)</f>
        <v>0.86105738427038292</v>
      </c>
      <c r="I330">
        <f>IF('Datos Brutos'!I331&lt;0,0,'Datos Brutos'!I331/'Datos Brutos'!I$5)</f>
        <v>0.84512221960229506</v>
      </c>
      <c r="J330">
        <f>IF('Datos Brutos'!J331&lt;0,0,'Datos Brutos'!J331/'Datos Brutos'!J$5)</f>
        <v>0.82875945216049374</v>
      </c>
      <c r="K330">
        <f>IF('Datos Brutos'!K331&lt;0,0,'Datos Brutos'!K331/'Datos Brutos'!K$5)</f>
        <v>0.79404613083825437</v>
      </c>
      <c r="L330">
        <f>IF('Datos Brutos'!L331&lt;0,0,'Datos Brutos'!L331/'Datos Brutos'!L$5)</f>
        <v>0.86179571759259255</v>
      </c>
      <c r="M330">
        <f>IF('Datos Brutos'!M331&lt;0,0,'Datos Brutos'!M331/'Datos Brutos'!M$5)</f>
        <v>0.62896334876543203</v>
      </c>
      <c r="N330">
        <f>IF('Datos Brutos'!N331&lt;0,0,'Datos Brutos'!N331/'Datos Brutos'!N$5)</f>
        <v>0.81724601223486359</v>
      </c>
      <c r="O330">
        <f>IF('Datos Brutos'!O331&lt;0,0,'Datos Brutos'!O331/'Datos Brutos'!O$5)</f>
        <v>0</v>
      </c>
      <c r="P330">
        <f>IF('Datos Brutos'!P331&lt;0,0,'Datos Brutos'!P331/'Datos Brutos'!P$5)</f>
        <v>0</v>
      </c>
      <c r="Q330">
        <f>IF('Datos Brutos'!Q331&lt;0,0,'Datos Brutos'!Q331/'Datos Brutos'!Q$5)</f>
        <v>0.87419625909522303</v>
      </c>
      <c r="R330">
        <f>IF('Datos Brutos'!R331&lt;0,0,'Datos Brutos'!R331/'Datos Brutos'!R$5)</f>
        <v>0.85441820987654327</v>
      </c>
      <c r="S330">
        <f t="shared" si="5"/>
        <v>997.65299999999991</v>
      </c>
    </row>
    <row r="331" spans="1:19">
      <c r="A331">
        <f>YEAR(workdata!A331)</f>
        <v>2024</v>
      </c>
      <c r="B331">
        <v>6</v>
      </c>
      <c r="C331">
        <f>DAY('Datos Brutos'!C332)</f>
        <v>14</v>
      </c>
      <c r="D331" s="3">
        <v>13.5833333333333</v>
      </c>
      <c r="E331">
        <f>'Datos Brutos'!E332</f>
        <v>1015.5359999999999</v>
      </c>
      <c r="F331">
        <f>'Datos Brutos'!F332</f>
        <v>984.78300000000002</v>
      </c>
      <c r="G331">
        <f>'Datos Brutos'!G332</f>
        <v>1011.903</v>
      </c>
      <c r="H331">
        <f>IF('Datos Brutos'!H332&lt;0,0,'Datos Brutos'!H332/'Datos Brutos'!H$5)</f>
        <v>0.85763915585455719</v>
      </c>
      <c r="I331">
        <f>IF('Datos Brutos'!I332&lt;0,0,'Datos Brutos'!I332/'Datos Brutos'!I$5)</f>
        <v>0.84175292776860811</v>
      </c>
      <c r="J331">
        <f>IF('Datos Brutos'!J332&lt;0,0,'Datos Brutos'!J332/'Datos Brutos'!J$5)</f>
        <v>0.8253659336419753</v>
      </c>
      <c r="K331">
        <f>IF('Datos Brutos'!K332&lt;0,0,'Datos Brutos'!K332/'Datos Brutos'!K$5)</f>
        <v>0.5483817777436919</v>
      </c>
      <c r="L331">
        <f>IF('Datos Brutos'!L332&lt;0,0,'Datos Brutos'!L332/'Datos Brutos'!L$5)</f>
        <v>0.83623572530864199</v>
      </c>
      <c r="M331">
        <f>IF('Datos Brutos'!M332&lt;0,0,'Datos Brutos'!M332/'Datos Brutos'!M$5)</f>
        <v>0.56227623456790121</v>
      </c>
      <c r="N331">
        <f>IF('Datos Brutos'!N332&lt;0,0,'Datos Brutos'!N332/'Datos Brutos'!N$5)</f>
        <v>0.81726373563546961</v>
      </c>
      <c r="O331">
        <f>IF('Datos Brutos'!O332&lt;0,0,'Datos Brutos'!O332/'Datos Brutos'!O$5)</f>
        <v>0</v>
      </c>
      <c r="P331">
        <f>IF('Datos Brutos'!P332&lt;0,0,'Datos Brutos'!P332/'Datos Brutos'!P$5)</f>
        <v>0</v>
      </c>
      <c r="Q331">
        <f>IF('Datos Brutos'!Q332&lt;0,0,'Datos Brutos'!Q332/'Datos Brutos'!Q$5)</f>
        <v>0.88421603131920279</v>
      </c>
      <c r="R331">
        <f>IF('Datos Brutos'!R332&lt;0,0,'Datos Brutos'!R332/'Datos Brutos'!R$5)</f>
        <v>0.86424614197530869</v>
      </c>
      <c r="S331">
        <f t="shared" si="5"/>
        <v>1004.074</v>
      </c>
    </row>
    <row r="332" spans="1:19">
      <c r="A332">
        <f>YEAR(workdata!A332)</f>
        <v>2024</v>
      </c>
      <c r="B332">
        <v>6</v>
      </c>
      <c r="C332">
        <f>DAY('Datos Brutos'!C333)</f>
        <v>14</v>
      </c>
      <c r="D332" s="3">
        <v>13.625</v>
      </c>
      <c r="E332">
        <f>'Datos Brutos'!E333</f>
        <v>1027.049</v>
      </c>
      <c r="F332">
        <f>'Datos Brutos'!F333</f>
        <v>998.16700000000003</v>
      </c>
      <c r="G332">
        <f>'Datos Brutos'!G333</f>
        <v>1022.647</v>
      </c>
      <c r="H332">
        <f>IF('Datos Brutos'!H333&lt;0,0,'Datos Brutos'!H333/'Datos Brutos'!H$5)</f>
        <v>0.86221648246035565</v>
      </c>
      <c r="I332">
        <f>IF('Datos Brutos'!I333&lt;0,0,'Datos Brutos'!I333/'Datos Brutos'!I$5)</f>
        <v>0.84660005501847047</v>
      </c>
      <c r="J332">
        <f>IF('Datos Brutos'!J333&lt;0,0,'Datos Brutos'!J333/'Datos Brutos'!J$5)</f>
        <v>0.83019020061728399</v>
      </c>
      <c r="K332">
        <f>IF('Datos Brutos'!K333&lt;0,0,'Datos Brutos'!K333/'Datos Brutos'!K$5)</f>
        <v>0.55505924534090034</v>
      </c>
      <c r="L332">
        <f>IF('Datos Brutos'!L333&lt;0,0,'Datos Brutos'!L333/'Datos Brutos'!L$5)</f>
        <v>0.83308719135802467</v>
      </c>
      <c r="M332">
        <f>IF('Datos Brutos'!M333&lt;0,0,'Datos Brutos'!M333/'Datos Brutos'!M$5)</f>
        <v>0.82666068672839499</v>
      </c>
      <c r="N332">
        <f>IF('Datos Brutos'!N333&lt;0,0,'Datos Brutos'!N333/'Datos Brutos'!N$5)</f>
        <v>0.81712061441122097</v>
      </c>
      <c r="O332">
        <f>IF('Datos Brutos'!O333&lt;0,0,'Datos Brutos'!O333/'Datos Brutos'!O$5)</f>
        <v>0</v>
      </c>
      <c r="P332">
        <f>IF('Datos Brutos'!P333&lt;0,0,'Datos Brutos'!P333/'Datos Brutos'!P$5)</f>
        <v>0</v>
      </c>
      <c r="Q332">
        <f>IF('Datos Brutos'!Q333&lt;0,0,'Datos Brutos'!Q333/'Datos Brutos'!Q$5)</f>
        <v>0.88314417905726028</v>
      </c>
      <c r="R332">
        <f>IF('Datos Brutos'!R333&lt;0,0,'Datos Brutos'!R333/'Datos Brutos'!R$5)</f>
        <v>0.86462538580246906</v>
      </c>
      <c r="S332">
        <f t="shared" si="5"/>
        <v>1015.9543333333332</v>
      </c>
    </row>
    <row r="333" spans="1:19">
      <c r="A333">
        <f>YEAR(workdata!A333)</f>
        <v>2024</v>
      </c>
      <c r="B333">
        <v>6</v>
      </c>
      <c r="C333">
        <f>DAY('Datos Brutos'!C334)</f>
        <v>14</v>
      </c>
      <c r="D333" s="3">
        <v>13.6666666666667</v>
      </c>
      <c r="E333">
        <f>'Datos Brutos'!E334</f>
        <v>1015.303</v>
      </c>
      <c r="F333">
        <f>'Datos Brutos'!F334</f>
        <v>1001.465</v>
      </c>
      <c r="G333">
        <f>'Datos Brutos'!G334</f>
        <v>1018.224</v>
      </c>
      <c r="H333">
        <f>IF('Datos Brutos'!H334&lt;0,0,'Datos Brutos'!H334/'Datos Brutos'!H$5)</f>
        <v>0.85824783757808754</v>
      </c>
      <c r="I333">
        <f>IF('Datos Brutos'!I334&lt;0,0,'Datos Brutos'!I334/'Datos Brutos'!I$5)</f>
        <v>0.84365244046215515</v>
      </c>
      <c r="J333">
        <f>IF('Datos Brutos'!J334&lt;0,0,'Datos Brutos'!J334/'Datos Brutos'!J$5)</f>
        <v>0.82714756944444445</v>
      </c>
      <c r="K333">
        <f>IF('Datos Brutos'!K334&lt;0,0,'Datos Brutos'!K334/'Datos Brutos'!K$5)</f>
        <v>0.82216945317892465</v>
      </c>
      <c r="L333">
        <f>IF('Datos Brutos'!L334&lt;0,0,'Datos Brutos'!L334/'Datos Brutos'!L$5)</f>
        <v>0.84775154320987645</v>
      </c>
      <c r="M333">
        <f>IF('Datos Brutos'!M334&lt;0,0,'Datos Brutos'!M334/'Datos Brutos'!M$5)</f>
        <v>0.44271315586419757</v>
      </c>
      <c r="N333">
        <f>IF('Datos Brutos'!N334&lt;0,0,'Datos Brutos'!N334/'Datos Brutos'!N$5)</f>
        <v>0.81722657366645701</v>
      </c>
      <c r="O333">
        <f>IF('Datos Brutos'!O334&lt;0,0,'Datos Brutos'!O334/'Datos Brutos'!O$5)</f>
        <v>0</v>
      </c>
      <c r="P333">
        <f>IF('Datos Brutos'!P334&lt;0,0,'Datos Brutos'!P334/'Datos Brutos'!P$5)</f>
        <v>0</v>
      </c>
      <c r="Q333">
        <f>IF('Datos Brutos'!Q334&lt;0,0,'Datos Brutos'!Q334/'Datos Brutos'!Q$5)</f>
        <v>0.86905251502689007</v>
      </c>
      <c r="R333">
        <f>IF('Datos Brutos'!R334&lt;0,0,'Datos Brutos'!R334/'Datos Brutos'!R$5)</f>
        <v>0.86201157407407403</v>
      </c>
      <c r="S333">
        <f t="shared" si="5"/>
        <v>1011.6640000000001</v>
      </c>
    </row>
    <row r="334" spans="1:19">
      <c r="A334">
        <f>YEAR(workdata!A334)</f>
        <v>2024</v>
      </c>
      <c r="B334">
        <v>6</v>
      </c>
      <c r="C334">
        <f>DAY('Datos Brutos'!C335)</f>
        <v>14</v>
      </c>
      <c r="D334" s="3">
        <v>13.7083333333333</v>
      </c>
      <c r="E334">
        <f>'Datos Brutos'!E335</f>
        <v>931.26700000000005</v>
      </c>
      <c r="F334">
        <f>'Datos Brutos'!F335</f>
        <v>937.46400000000006</v>
      </c>
      <c r="G334">
        <f>'Datos Brutos'!G335</f>
        <v>941.91200000000003</v>
      </c>
      <c r="H334">
        <f>IF('Datos Brutos'!H335&lt;0,0,'Datos Brutos'!H335/'Datos Brutos'!H$5)</f>
        <v>0.77537982540445305</v>
      </c>
      <c r="I334">
        <f>IF('Datos Brutos'!I335&lt;0,0,'Datos Brutos'!I335/'Datos Brutos'!I$5)</f>
        <v>0.78195865754932015</v>
      </c>
      <c r="J334">
        <f>IF('Datos Brutos'!J335&lt;0,0,'Datos Brutos'!J335/'Datos Brutos'!J$5)</f>
        <v>0.76967650462962967</v>
      </c>
      <c r="K334">
        <f>IF('Datos Brutos'!K335&lt;0,0,'Datos Brutos'!K335/'Datos Brutos'!K$5)</f>
        <v>0.77582943477260524</v>
      </c>
      <c r="L334">
        <f>IF('Datos Brutos'!L335&lt;0,0,'Datos Brutos'!L335/'Datos Brutos'!L$5)</f>
        <v>0.79544540895061733</v>
      </c>
      <c r="M334">
        <f>IF('Datos Brutos'!M335&lt;0,0,'Datos Brutos'!M335/'Datos Brutos'!M$5)</f>
        <v>1.7558063271604939E-2</v>
      </c>
      <c r="N334">
        <f>IF('Datos Brutos'!N335&lt;0,0,'Datos Brutos'!N335/'Datos Brutos'!N$5)</f>
        <v>0.77908810245268989</v>
      </c>
      <c r="O334">
        <f>IF('Datos Brutos'!O335&lt;0,0,'Datos Brutos'!O335/'Datos Brutos'!O$5)</f>
        <v>0</v>
      </c>
      <c r="P334">
        <f>IF('Datos Brutos'!P335&lt;0,0,'Datos Brutos'!P335/'Datos Brutos'!P$5)</f>
        <v>0</v>
      </c>
      <c r="Q334">
        <f>IF('Datos Brutos'!Q335&lt;0,0,'Datos Brutos'!Q335/'Datos Brutos'!Q$5)</f>
        <v>0.79250632711167346</v>
      </c>
      <c r="R334">
        <f>IF('Datos Brutos'!R335&lt;0,0,'Datos Brutos'!R335/'Datos Brutos'!R$5)</f>
        <v>0.81849787808641972</v>
      </c>
      <c r="S334">
        <f t="shared" si="5"/>
        <v>936.88099999999997</v>
      </c>
    </row>
    <row r="335" spans="1:19">
      <c r="A335">
        <f>YEAR(workdata!A335)</f>
        <v>2024</v>
      </c>
      <c r="B335">
        <v>6</v>
      </c>
      <c r="C335">
        <f>DAY('Datos Brutos'!C336)</f>
        <v>14</v>
      </c>
      <c r="D335" s="3">
        <v>13.75</v>
      </c>
      <c r="E335">
        <f>'Datos Brutos'!E336</f>
        <v>862.67499999999995</v>
      </c>
      <c r="F335">
        <f>'Datos Brutos'!F336</f>
        <v>869.505</v>
      </c>
      <c r="G335">
        <f>'Datos Brutos'!G336</f>
        <v>875.44299999999998</v>
      </c>
      <c r="H335">
        <f>IF('Datos Brutos'!H336&lt;0,0,'Datos Brutos'!H336/'Datos Brutos'!H$5)</f>
        <v>0.72798514336056397</v>
      </c>
      <c r="I335">
        <f>IF('Datos Brutos'!I336&lt;0,0,'Datos Brutos'!I336/'Datos Brutos'!I$5)</f>
        <v>0.71603041735439754</v>
      </c>
      <c r="J335">
        <f>IF('Datos Brutos'!J336&lt;0,0,'Datos Brutos'!J336/'Datos Brutos'!J$5)</f>
        <v>0.71089988425925921</v>
      </c>
      <c r="K335">
        <f>IF('Datos Brutos'!K336&lt;0,0,'Datos Brutos'!K336/'Datos Brutos'!K$5)</f>
        <v>0.72792737173096089</v>
      </c>
      <c r="L335">
        <f>IF('Datos Brutos'!L336&lt;0,0,'Datos Brutos'!L336/'Datos Brutos'!L$5)</f>
        <v>0.73392110339506167</v>
      </c>
      <c r="M335">
        <f>IF('Datos Brutos'!M336&lt;0,0,'Datos Brutos'!M336/'Datos Brutos'!M$5)</f>
        <v>0</v>
      </c>
      <c r="N335">
        <f>IF('Datos Brutos'!N336&lt;0,0,'Datos Brutos'!N336/'Datos Brutos'!N$5)</f>
        <v>0.72224039029596165</v>
      </c>
      <c r="O335">
        <f>IF('Datos Brutos'!O336&lt;0,0,'Datos Brutos'!O336/'Datos Brutos'!O$5)</f>
        <v>0</v>
      </c>
      <c r="P335">
        <f>IF('Datos Brutos'!P336&lt;0,0,'Datos Brutos'!P336/'Datos Brutos'!P$5)</f>
        <v>0</v>
      </c>
      <c r="Q335">
        <f>IF('Datos Brutos'!Q336&lt;0,0,'Datos Brutos'!Q336/'Datos Brutos'!Q$5)</f>
        <v>0.74093858747231889</v>
      </c>
      <c r="R335">
        <f>IF('Datos Brutos'!R336&lt;0,0,'Datos Brutos'!R336/'Datos Brutos'!R$5)</f>
        <v>0.75209278549382719</v>
      </c>
      <c r="S335">
        <f t="shared" si="5"/>
        <v>869.20766666666657</v>
      </c>
    </row>
    <row r="336" spans="1:19">
      <c r="A336">
        <f>YEAR(workdata!A336)</f>
        <v>2024</v>
      </c>
      <c r="B336">
        <v>6</v>
      </c>
      <c r="C336">
        <f>DAY('Datos Brutos'!C337)</f>
        <v>14</v>
      </c>
      <c r="D336" s="3">
        <v>13.7916666666667</v>
      </c>
      <c r="E336">
        <f>'Datos Brutos'!E337</f>
        <v>391.87900000000002</v>
      </c>
      <c r="F336">
        <f>'Datos Brutos'!F337</f>
        <v>407.43900000000002</v>
      </c>
      <c r="G336">
        <f>'Datos Brutos'!G337</f>
        <v>369.70699999999999</v>
      </c>
      <c r="H336">
        <f>IF('Datos Brutos'!H337&lt;0,0,'Datos Brutos'!H337/'Datos Brutos'!H$5)</f>
        <v>0.30071800416466443</v>
      </c>
      <c r="I336">
        <f>IF('Datos Brutos'!I337&lt;0,0,'Datos Brutos'!I337/'Datos Brutos'!I$5)</f>
        <v>0.33624931226911892</v>
      </c>
      <c r="J336">
        <f>IF('Datos Brutos'!J337&lt;0,0,'Datos Brutos'!J337/'Datos Brutos'!J$5)</f>
        <v>2.1420138888888888E-2</v>
      </c>
      <c r="K336">
        <f>IF('Datos Brutos'!K337&lt;0,0,'Datos Brutos'!K337/'Datos Brutos'!K$5)</f>
        <v>0.35085857811181836</v>
      </c>
      <c r="L336">
        <f>IF('Datos Brutos'!L337&lt;0,0,'Datos Brutos'!L337/'Datos Brutos'!L$5)</f>
        <v>0.33426331018518518</v>
      </c>
      <c r="M336">
        <f>IF('Datos Brutos'!M337&lt;0,0,'Datos Brutos'!M337/'Datos Brutos'!M$5)</f>
        <v>0</v>
      </c>
      <c r="N336">
        <f>IF('Datos Brutos'!N337&lt;0,0,'Datos Brutos'!N337/'Datos Brutos'!N$5)</f>
        <v>0.3110405351323538</v>
      </c>
      <c r="O336">
        <f>IF('Datos Brutos'!O337&lt;0,0,'Datos Brutos'!O337/'Datos Brutos'!O$5)</f>
        <v>0.25214219926317477</v>
      </c>
      <c r="P336">
        <f>IF('Datos Brutos'!P337&lt;0,0,'Datos Brutos'!P337/'Datos Brutos'!P$5)</f>
        <v>0.23133641975308644</v>
      </c>
      <c r="Q336">
        <f>IF('Datos Brutos'!Q337&lt;0,0,'Datos Brutos'!Q337/'Datos Brutos'!Q$5)</f>
        <v>0.31127313350205632</v>
      </c>
      <c r="R336">
        <f>IF('Datos Brutos'!R337&lt;0,0,'Datos Brutos'!R337/'Datos Brutos'!R$5)</f>
        <v>0.32407002314814815</v>
      </c>
      <c r="S336">
        <f t="shared" si="5"/>
        <v>389.67500000000001</v>
      </c>
    </row>
    <row r="337" spans="1:19">
      <c r="A337">
        <f>YEAR(workdata!A337)</f>
        <v>2024</v>
      </c>
      <c r="B337">
        <v>6</v>
      </c>
      <c r="C337">
        <f>DAY('Datos Brutos'!C338)</f>
        <v>14</v>
      </c>
      <c r="D337" s="3">
        <v>13.8333333333333</v>
      </c>
      <c r="E337">
        <f>'Datos Brutos'!E338</f>
        <v>330.68400000000003</v>
      </c>
      <c r="F337">
        <f>'Datos Brutos'!F338</f>
        <v>350.15899999999999</v>
      </c>
      <c r="G337">
        <f>'Datos Brutos'!G338</f>
        <v>322.69200000000001</v>
      </c>
      <c r="H337">
        <f>IF('Datos Brutos'!H338&lt;0,0,'Datos Brutos'!H338/'Datos Brutos'!H$5)</f>
        <v>0.26337658177158418</v>
      </c>
      <c r="I337">
        <f>IF('Datos Brutos'!I338&lt;0,0,'Datos Brutos'!I338/'Datos Brutos'!I$5)</f>
        <v>0.26262948990018081</v>
      </c>
      <c r="J337">
        <f>IF('Datos Brutos'!J338&lt;0,0,'Datos Brutos'!J338/'Datos Brutos'!J$5)</f>
        <v>0</v>
      </c>
      <c r="K337">
        <f>IF('Datos Brutos'!K338&lt;0,0,'Datos Brutos'!K338/'Datos Brutos'!K$5)</f>
        <v>0.25995436766623203</v>
      </c>
      <c r="L337">
        <f>IF('Datos Brutos'!L338&lt;0,0,'Datos Brutos'!L338/'Datos Brutos'!L$5)</f>
        <v>0.26507484567901235</v>
      </c>
      <c r="M337">
        <f>IF('Datos Brutos'!M338&lt;0,0,'Datos Brutos'!M338/'Datos Brutos'!M$5)</f>
        <v>0</v>
      </c>
      <c r="N337">
        <f>IF('Datos Brutos'!N338&lt;0,0,'Datos Brutos'!N338/'Datos Brutos'!N$5)</f>
        <v>0.24916395098431576</v>
      </c>
      <c r="O337">
        <f>IF('Datos Brutos'!O338&lt;0,0,'Datos Brutos'!O338/'Datos Brutos'!O$5)</f>
        <v>0.26652490789684452</v>
      </c>
      <c r="P337">
        <f>IF('Datos Brutos'!P338&lt;0,0,'Datos Brutos'!P338/'Datos Brutos'!P$5)</f>
        <v>0.25283892746913583</v>
      </c>
      <c r="Q337">
        <f>IF('Datos Brutos'!Q338&lt;0,0,'Datos Brutos'!Q338/'Datos Brutos'!Q$5)</f>
        <v>0.2493176605504587</v>
      </c>
      <c r="R337">
        <f>IF('Datos Brutos'!R338&lt;0,0,'Datos Brutos'!R338/'Datos Brutos'!R$5)</f>
        <v>0.24221045524691356</v>
      </c>
      <c r="S337">
        <f t="shared" si="5"/>
        <v>334.51166666666671</v>
      </c>
    </row>
    <row r="338" spans="1:19">
      <c r="A338">
        <f>YEAR(workdata!A338)</f>
        <v>2024</v>
      </c>
      <c r="B338">
        <v>6</v>
      </c>
      <c r="C338">
        <f>DAY('Datos Brutos'!C339)</f>
        <v>14</v>
      </c>
      <c r="D338" s="3">
        <v>13.875</v>
      </c>
      <c r="E338">
        <f>'Datos Brutos'!E339</f>
        <v>49.487000000000002</v>
      </c>
      <c r="F338">
        <f>'Datos Brutos'!F339</f>
        <v>58.298000000000002</v>
      </c>
      <c r="G338">
        <f>'Datos Brutos'!G339</f>
        <v>47.036000000000001</v>
      </c>
      <c r="H338">
        <f>IF('Datos Brutos'!H339&lt;0,0,'Datos Brutos'!H339/'Datos Brutos'!H$5)</f>
        <v>3.2503804260772068E-2</v>
      </c>
      <c r="I338">
        <f>IF('Datos Brutos'!I339&lt;0,0,'Datos Brutos'!I339/'Datos Brutos'!I$5)</f>
        <v>3.0020631926432447E-2</v>
      </c>
      <c r="J338">
        <f>IF('Datos Brutos'!J339&lt;0,0,'Datos Brutos'!J339/'Datos Brutos'!J$5)</f>
        <v>0</v>
      </c>
      <c r="K338">
        <f>IF('Datos Brutos'!K339&lt;0,0,'Datos Brutos'!K339/'Datos Brutos'!K$5)</f>
        <v>3.5550272260142644E-2</v>
      </c>
      <c r="L338">
        <f>IF('Datos Brutos'!L339&lt;0,0,'Datos Brutos'!L339/'Datos Brutos'!L$5)</f>
        <v>3.7205439814814813E-2</v>
      </c>
      <c r="M338">
        <f>IF('Datos Brutos'!M339&lt;0,0,'Datos Brutos'!M339/'Datos Brutos'!M$5)</f>
        <v>9.7029320987654323E-4</v>
      </c>
      <c r="N338">
        <f>IF('Datos Brutos'!N339&lt;0,0,'Datos Brutos'!N339/'Datos Brutos'!N$5)</f>
        <v>3.131477140624702E-2</v>
      </c>
      <c r="O338">
        <f>IF('Datos Brutos'!O339&lt;0,0,'Datos Brutos'!O339/'Datos Brutos'!O$5)</f>
        <v>3.600812910459715E-2</v>
      </c>
      <c r="P338">
        <f>IF('Datos Brutos'!P339&lt;0,0,'Datos Brutos'!P339/'Datos Brutos'!P$5)</f>
        <v>3.3786265432098762E-2</v>
      </c>
      <c r="Q338">
        <f>IF('Datos Brutos'!Q339&lt;0,0,'Datos Brutos'!Q339/'Datos Brutos'!Q$5)</f>
        <v>3.2468759886111989E-2</v>
      </c>
      <c r="R338">
        <f>IF('Datos Brutos'!R339&lt;0,0,'Datos Brutos'!R339/'Datos Brutos'!R$5)</f>
        <v>3.1134066358024692E-2</v>
      </c>
      <c r="S338">
        <f t="shared" si="5"/>
        <v>51.606999999999999</v>
      </c>
    </row>
    <row r="339" spans="1:19">
      <c r="A339">
        <f>YEAR(workdata!A339)</f>
        <v>2024</v>
      </c>
      <c r="B339">
        <v>6</v>
      </c>
      <c r="C339">
        <f>DAY('Datos Brutos'!C340)</f>
        <v>14</v>
      </c>
      <c r="D339" s="3">
        <v>13.9166666666667</v>
      </c>
      <c r="E339">
        <f>'Datos Brutos'!E340</f>
        <v>0.20399999999999999</v>
      </c>
      <c r="F339">
        <f>'Datos Brutos'!F340</f>
        <v>0.28199999999999997</v>
      </c>
      <c r="G339">
        <f>'Datos Brutos'!G340</f>
        <v>0.27800000000000002</v>
      </c>
      <c r="H339">
        <f>IF('Datos Brutos'!H340&lt;0,0,'Datos Brutos'!H340/'Datos Brutos'!H$5)</f>
        <v>0</v>
      </c>
      <c r="I339">
        <f>IF('Datos Brutos'!I340&lt;0,0,'Datos Brutos'!I340/'Datos Brutos'!I$5)</f>
        <v>0</v>
      </c>
      <c r="J339">
        <f>IF('Datos Brutos'!J340&lt;0,0,'Datos Brutos'!J340/'Datos Brutos'!J$5)</f>
        <v>0</v>
      </c>
      <c r="K339">
        <f>IF('Datos Brutos'!K340&lt;0,0,'Datos Brutos'!K340/'Datos Brutos'!K$5)</f>
        <v>0</v>
      </c>
      <c r="L339">
        <f>IF('Datos Brutos'!L340&lt;0,0,'Datos Brutos'!L340/'Datos Brutos'!L$5)</f>
        <v>0</v>
      </c>
      <c r="M339">
        <f>IF('Datos Brutos'!M340&lt;0,0,'Datos Brutos'!M340/'Datos Brutos'!M$5)</f>
        <v>0</v>
      </c>
      <c r="N339">
        <f>IF('Datos Brutos'!N340&lt;0,0,'Datos Brutos'!N340/'Datos Brutos'!N$5)</f>
        <v>0</v>
      </c>
      <c r="O339">
        <f>IF('Datos Brutos'!O340&lt;0,0,'Datos Brutos'!O340/'Datos Brutos'!O$5)</f>
        <v>0</v>
      </c>
      <c r="P339">
        <f>IF('Datos Brutos'!P340&lt;0,0,'Datos Brutos'!P340/'Datos Brutos'!P$5)</f>
        <v>0</v>
      </c>
      <c r="Q339">
        <f>IF('Datos Brutos'!Q340&lt;0,0,'Datos Brutos'!Q340/'Datos Brutos'!Q$5)</f>
        <v>0</v>
      </c>
      <c r="R339">
        <f>IF('Datos Brutos'!R340&lt;0,0,'Datos Brutos'!R340/'Datos Brutos'!R$5)</f>
        <v>0</v>
      </c>
      <c r="S339">
        <f t="shared" si="5"/>
        <v>0.25466666666666665</v>
      </c>
    </row>
    <row r="340" spans="1:19">
      <c r="A340">
        <f>YEAR(workdata!A340)</f>
        <v>2024</v>
      </c>
      <c r="B340">
        <v>6</v>
      </c>
      <c r="C340">
        <f>DAY('Datos Brutos'!C341)</f>
        <v>14</v>
      </c>
      <c r="D340" s="3">
        <v>13.9583333333333</v>
      </c>
      <c r="E340">
        <f>'Datos Brutos'!E341</f>
        <v>-4.9000000000000002E-2</v>
      </c>
      <c r="F340">
        <f>'Datos Brutos'!F341</f>
        <v>0.01</v>
      </c>
      <c r="G340">
        <f>'Datos Brutos'!G341</f>
        <v>-2.4E-2</v>
      </c>
      <c r="H340">
        <f>IF('Datos Brutos'!H341&lt;0,0,'Datos Brutos'!H341/'Datos Brutos'!H$5)</f>
        <v>0</v>
      </c>
      <c r="I340">
        <f>IF('Datos Brutos'!I341&lt;0,0,'Datos Brutos'!I341/'Datos Brutos'!I$5)</f>
        <v>0</v>
      </c>
      <c r="J340">
        <f>IF('Datos Brutos'!J341&lt;0,0,'Datos Brutos'!J341/'Datos Brutos'!J$5)</f>
        <v>0</v>
      </c>
      <c r="K340">
        <f>IF('Datos Brutos'!K341&lt;0,0,'Datos Brutos'!K341/'Datos Brutos'!K$5)</f>
        <v>0</v>
      </c>
      <c r="L340">
        <f>IF('Datos Brutos'!L341&lt;0,0,'Datos Brutos'!L341/'Datos Brutos'!L$5)</f>
        <v>0</v>
      </c>
      <c r="M340">
        <f>IF('Datos Brutos'!M341&lt;0,0,'Datos Brutos'!M341/'Datos Brutos'!M$5)</f>
        <v>0</v>
      </c>
      <c r="N340">
        <f>IF('Datos Brutos'!N341&lt;0,0,'Datos Brutos'!N341/'Datos Brutos'!N$5)</f>
        <v>0</v>
      </c>
      <c r="O340">
        <f>IF('Datos Brutos'!O341&lt;0,0,'Datos Brutos'!O341/'Datos Brutos'!O$5)</f>
        <v>0</v>
      </c>
      <c r="P340">
        <f>IF('Datos Brutos'!P341&lt;0,0,'Datos Brutos'!P341/'Datos Brutos'!P$5)</f>
        <v>0</v>
      </c>
      <c r="Q340">
        <f>IF('Datos Brutos'!Q341&lt;0,0,'Datos Brutos'!Q341/'Datos Brutos'!Q$5)</f>
        <v>0</v>
      </c>
      <c r="R340">
        <f>IF('Datos Brutos'!R341&lt;0,0,'Datos Brutos'!R341/'Datos Brutos'!R$5)</f>
        <v>0</v>
      </c>
      <c r="S340">
        <f t="shared" si="5"/>
        <v>-2.1000000000000001E-2</v>
      </c>
    </row>
    <row r="341" spans="1:19">
      <c r="A341">
        <f>YEAR(workdata!A341)</f>
        <v>2024</v>
      </c>
      <c r="B341">
        <v>6</v>
      </c>
      <c r="C341">
        <f>DAY('Datos Brutos'!C342)</f>
        <v>15</v>
      </c>
      <c r="D341" s="3">
        <v>14</v>
      </c>
      <c r="E341">
        <f>'Datos Brutos'!E342</f>
        <v>-6.0000000000000001E-3</v>
      </c>
      <c r="F341">
        <f>'Datos Brutos'!F342</f>
        <v>1.2999999999999999E-2</v>
      </c>
      <c r="G341">
        <f>'Datos Brutos'!G342</f>
        <v>2.1000000000000001E-2</v>
      </c>
      <c r="H341">
        <f>IF('Datos Brutos'!H342&lt;0,0,'Datos Brutos'!H342/'Datos Brutos'!H$5)</f>
        <v>0</v>
      </c>
      <c r="I341">
        <f>IF('Datos Brutos'!I342&lt;0,0,'Datos Brutos'!I342/'Datos Brutos'!I$5)</f>
        <v>0</v>
      </c>
      <c r="J341">
        <f>IF('Datos Brutos'!J342&lt;0,0,'Datos Brutos'!J342/'Datos Brutos'!J$5)</f>
        <v>0</v>
      </c>
      <c r="K341">
        <f>IF('Datos Brutos'!K342&lt;0,0,'Datos Brutos'!K342/'Datos Brutos'!K$5)</f>
        <v>0</v>
      </c>
      <c r="L341">
        <f>IF('Datos Brutos'!L342&lt;0,0,'Datos Brutos'!L342/'Datos Brutos'!L$5)</f>
        <v>0</v>
      </c>
      <c r="M341">
        <f>IF('Datos Brutos'!M342&lt;0,0,'Datos Brutos'!M342/'Datos Brutos'!M$5)</f>
        <v>0</v>
      </c>
      <c r="N341">
        <f>IF('Datos Brutos'!N342&lt;0,0,'Datos Brutos'!N342/'Datos Brutos'!N$5)</f>
        <v>0</v>
      </c>
      <c r="O341">
        <f>IF('Datos Brutos'!O342&lt;0,0,'Datos Brutos'!O342/'Datos Brutos'!O$5)</f>
        <v>0</v>
      </c>
      <c r="P341">
        <f>IF('Datos Brutos'!P342&lt;0,0,'Datos Brutos'!P342/'Datos Brutos'!P$5)</f>
        <v>0</v>
      </c>
      <c r="Q341">
        <f>IF('Datos Brutos'!Q342&lt;0,0,'Datos Brutos'!Q342/'Datos Brutos'!Q$5)</f>
        <v>0</v>
      </c>
      <c r="R341">
        <f>IF('Datos Brutos'!R342&lt;0,0,'Datos Brutos'!R342/'Datos Brutos'!R$5)</f>
        <v>0</v>
      </c>
      <c r="S341">
        <f t="shared" si="5"/>
        <v>9.3333333333333341E-3</v>
      </c>
    </row>
    <row r="342" spans="1:19">
      <c r="A342">
        <f>YEAR(workdata!A342)</f>
        <v>2024</v>
      </c>
      <c r="B342">
        <v>6</v>
      </c>
      <c r="C342">
        <f>DAY('Datos Brutos'!C343)</f>
        <v>15</v>
      </c>
      <c r="D342" s="3">
        <v>14.0416666666667</v>
      </c>
      <c r="E342">
        <f>'Datos Brutos'!E343</f>
        <v>-8.4000000000000005E-2</v>
      </c>
      <c r="F342">
        <f>'Datos Brutos'!F343</f>
        <v>-4.4999999999999998E-2</v>
      </c>
      <c r="G342">
        <f>'Datos Brutos'!G343</f>
        <v>-5.3999999999999999E-2</v>
      </c>
      <c r="H342">
        <f>IF('Datos Brutos'!H343&lt;0,0,'Datos Brutos'!H343/'Datos Brutos'!H$5)</f>
        <v>0</v>
      </c>
      <c r="I342">
        <f>IF('Datos Brutos'!I343&lt;0,0,'Datos Brutos'!I343/'Datos Brutos'!I$5)</f>
        <v>0</v>
      </c>
      <c r="J342">
        <f>IF('Datos Brutos'!J343&lt;0,0,'Datos Brutos'!J343/'Datos Brutos'!J$5)</f>
        <v>0</v>
      </c>
      <c r="K342">
        <f>IF('Datos Brutos'!K343&lt;0,0,'Datos Brutos'!K343/'Datos Brutos'!K$5)</f>
        <v>0</v>
      </c>
      <c r="L342">
        <f>IF('Datos Brutos'!L343&lt;0,0,'Datos Brutos'!L343/'Datos Brutos'!L$5)</f>
        <v>0</v>
      </c>
      <c r="M342">
        <f>IF('Datos Brutos'!M343&lt;0,0,'Datos Brutos'!M343/'Datos Brutos'!M$5)</f>
        <v>0</v>
      </c>
      <c r="N342">
        <f>IF('Datos Brutos'!N343&lt;0,0,'Datos Brutos'!N343/'Datos Brutos'!N$5)</f>
        <v>0</v>
      </c>
      <c r="O342">
        <f>IF('Datos Brutos'!O343&lt;0,0,'Datos Brutos'!O343/'Datos Brutos'!O$5)</f>
        <v>0</v>
      </c>
      <c r="P342">
        <f>IF('Datos Brutos'!P343&lt;0,0,'Datos Brutos'!P343/'Datos Brutos'!P$5)</f>
        <v>0</v>
      </c>
      <c r="Q342">
        <f>IF('Datos Brutos'!Q343&lt;0,0,'Datos Brutos'!Q343/'Datos Brutos'!Q$5)</f>
        <v>0</v>
      </c>
      <c r="R342">
        <f>IF('Datos Brutos'!R343&lt;0,0,'Datos Brutos'!R343/'Datos Brutos'!R$5)</f>
        <v>0</v>
      </c>
      <c r="S342">
        <f t="shared" si="5"/>
        <v>-6.0999999999999999E-2</v>
      </c>
    </row>
    <row r="343" spans="1:19">
      <c r="A343">
        <f>YEAR(workdata!A343)</f>
        <v>2024</v>
      </c>
      <c r="B343">
        <v>6</v>
      </c>
      <c r="C343">
        <f>DAY('Datos Brutos'!C344)</f>
        <v>15</v>
      </c>
      <c r="D343" s="3">
        <v>14.0833333333333</v>
      </c>
      <c r="E343">
        <f>'Datos Brutos'!E344</f>
        <v>-6.4000000000000001E-2</v>
      </c>
      <c r="F343">
        <f>'Datos Brutos'!F344</f>
        <v>-3.5000000000000003E-2</v>
      </c>
      <c r="G343">
        <f>'Datos Brutos'!G344</f>
        <v>1.2E-2</v>
      </c>
      <c r="H343">
        <f>IF('Datos Brutos'!H344&lt;0,0,'Datos Brutos'!H344/'Datos Brutos'!H$5)</f>
        <v>0</v>
      </c>
      <c r="I343">
        <f>IF('Datos Brutos'!I344&lt;0,0,'Datos Brutos'!I344/'Datos Brutos'!I$5)</f>
        <v>0</v>
      </c>
      <c r="J343">
        <f>IF('Datos Brutos'!J344&lt;0,0,'Datos Brutos'!J344/'Datos Brutos'!J$5)</f>
        <v>0</v>
      </c>
      <c r="K343">
        <f>IF('Datos Brutos'!K344&lt;0,0,'Datos Brutos'!K344/'Datos Brutos'!K$5)</f>
        <v>0</v>
      </c>
      <c r="L343">
        <f>IF('Datos Brutos'!L344&lt;0,0,'Datos Brutos'!L344/'Datos Brutos'!L$5)</f>
        <v>0</v>
      </c>
      <c r="M343">
        <f>IF('Datos Brutos'!M344&lt;0,0,'Datos Brutos'!M344/'Datos Brutos'!M$5)</f>
        <v>0</v>
      </c>
      <c r="N343">
        <f>IF('Datos Brutos'!N344&lt;0,0,'Datos Brutos'!N344/'Datos Brutos'!N$5)</f>
        <v>0</v>
      </c>
      <c r="O343">
        <f>IF('Datos Brutos'!O344&lt;0,0,'Datos Brutos'!O344/'Datos Brutos'!O$5)</f>
        <v>0</v>
      </c>
      <c r="P343">
        <f>IF('Datos Brutos'!P344&lt;0,0,'Datos Brutos'!P344/'Datos Brutos'!P$5)</f>
        <v>0</v>
      </c>
      <c r="Q343">
        <f>IF('Datos Brutos'!Q344&lt;0,0,'Datos Brutos'!Q344/'Datos Brutos'!Q$5)</f>
        <v>0</v>
      </c>
      <c r="R343">
        <f>IF('Datos Brutos'!R344&lt;0,0,'Datos Brutos'!R344/'Datos Brutos'!R$5)</f>
        <v>0</v>
      </c>
      <c r="S343">
        <f t="shared" si="5"/>
        <v>-2.9000000000000001E-2</v>
      </c>
    </row>
    <row r="344" spans="1:19">
      <c r="A344">
        <f>YEAR(workdata!A344)</f>
        <v>2024</v>
      </c>
      <c r="B344">
        <v>6</v>
      </c>
      <c r="C344">
        <f>DAY('Datos Brutos'!C345)</f>
        <v>15</v>
      </c>
      <c r="D344" s="3">
        <v>14.125</v>
      </c>
      <c r="E344">
        <f>'Datos Brutos'!E345</f>
        <v>1.2999999999999999E-2</v>
      </c>
      <c r="F344">
        <f>'Datos Brutos'!F345</f>
        <v>7.5999999999999998E-2</v>
      </c>
      <c r="G344">
        <f>'Datos Brutos'!G345</f>
        <v>4.2000000000000003E-2</v>
      </c>
      <c r="H344">
        <f>IF('Datos Brutos'!H345&lt;0,0,'Datos Brutos'!H345/'Datos Brutos'!H$5)</f>
        <v>0</v>
      </c>
      <c r="I344">
        <f>IF('Datos Brutos'!I345&lt;0,0,'Datos Brutos'!I345/'Datos Brutos'!I$5)</f>
        <v>0</v>
      </c>
      <c r="J344">
        <f>IF('Datos Brutos'!J345&lt;0,0,'Datos Brutos'!J345/'Datos Brutos'!J$5)</f>
        <v>0</v>
      </c>
      <c r="K344">
        <f>IF('Datos Brutos'!K345&lt;0,0,'Datos Brutos'!K345/'Datos Brutos'!K$5)</f>
        <v>0</v>
      </c>
      <c r="L344">
        <f>IF('Datos Brutos'!L345&lt;0,0,'Datos Brutos'!L345/'Datos Brutos'!L$5)</f>
        <v>0</v>
      </c>
      <c r="M344">
        <f>IF('Datos Brutos'!M345&lt;0,0,'Datos Brutos'!M345/'Datos Brutos'!M$5)</f>
        <v>0</v>
      </c>
      <c r="N344">
        <f>IF('Datos Brutos'!N345&lt;0,0,'Datos Brutos'!N345/'Datos Brutos'!N$5)</f>
        <v>0</v>
      </c>
      <c r="O344">
        <f>IF('Datos Brutos'!O345&lt;0,0,'Datos Brutos'!O345/'Datos Brutos'!O$5)</f>
        <v>0</v>
      </c>
      <c r="P344">
        <f>IF('Datos Brutos'!P345&lt;0,0,'Datos Brutos'!P345/'Datos Brutos'!P$5)</f>
        <v>0</v>
      </c>
      <c r="Q344">
        <f>IF('Datos Brutos'!Q345&lt;0,0,'Datos Brutos'!Q345/'Datos Brutos'!Q$5)</f>
        <v>0</v>
      </c>
      <c r="R344">
        <f>IF('Datos Brutos'!R345&lt;0,0,'Datos Brutos'!R345/'Datos Brutos'!R$5)</f>
        <v>0</v>
      </c>
      <c r="S344">
        <f t="shared" si="5"/>
        <v>4.3666666666666666E-2</v>
      </c>
    </row>
    <row r="345" spans="1:19">
      <c r="A345">
        <f>YEAR(workdata!A345)</f>
        <v>2024</v>
      </c>
      <c r="B345">
        <v>6</v>
      </c>
      <c r="C345">
        <f>DAY('Datos Brutos'!C346)</f>
        <v>15</v>
      </c>
      <c r="D345" s="3">
        <v>14.1666666666667</v>
      </c>
      <c r="E345">
        <f>'Datos Brutos'!E346</f>
        <v>-8.7999999999999995E-2</v>
      </c>
      <c r="F345">
        <f>'Datos Brutos'!F346</f>
        <v>-3.3000000000000002E-2</v>
      </c>
      <c r="G345">
        <f>'Datos Brutos'!G346</f>
        <v>-6.3E-2</v>
      </c>
      <c r="H345">
        <f>IF('Datos Brutos'!H346&lt;0,0,'Datos Brutos'!H346/'Datos Brutos'!H$5)</f>
        <v>0</v>
      </c>
      <c r="I345">
        <f>IF('Datos Brutos'!I346&lt;0,0,'Datos Brutos'!I346/'Datos Brutos'!I$5)</f>
        <v>0</v>
      </c>
      <c r="J345">
        <f>IF('Datos Brutos'!J346&lt;0,0,'Datos Brutos'!J346/'Datos Brutos'!J$5)</f>
        <v>0</v>
      </c>
      <c r="K345">
        <f>IF('Datos Brutos'!K346&lt;0,0,'Datos Brutos'!K346/'Datos Brutos'!K$5)</f>
        <v>0</v>
      </c>
      <c r="L345">
        <f>IF('Datos Brutos'!L346&lt;0,0,'Datos Brutos'!L346/'Datos Brutos'!L$5)</f>
        <v>0</v>
      </c>
      <c r="M345">
        <f>IF('Datos Brutos'!M346&lt;0,0,'Datos Brutos'!M346/'Datos Brutos'!M$5)</f>
        <v>0</v>
      </c>
      <c r="N345">
        <f>IF('Datos Brutos'!N346&lt;0,0,'Datos Brutos'!N346/'Datos Brutos'!N$5)</f>
        <v>0</v>
      </c>
      <c r="O345">
        <f>IF('Datos Brutos'!O346&lt;0,0,'Datos Brutos'!O346/'Datos Brutos'!O$5)</f>
        <v>0</v>
      </c>
      <c r="P345">
        <f>IF('Datos Brutos'!P346&lt;0,0,'Datos Brutos'!P346/'Datos Brutos'!P$5)</f>
        <v>0</v>
      </c>
      <c r="Q345">
        <f>IF('Datos Brutos'!Q346&lt;0,0,'Datos Brutos'!Q346/'Datos Brutos'!Q$5)</f>
        <v>0</v>
      </c>
      <c r="R345">
        <f>IF('Datos Brutos'!R346&lt;0,0,'Datos Brutos'!R346/'Datos Brutos'!R$5)</f>
        <v>0</v>
      </c>
      <c r="S345">
        <f t="shared" si="5"/>
        <v>-6.133333333333333E-2</v>
      </c>
    </row>
    <row r="346" spans="1:19">
      <c r="A346">
        <f>YEAR(workdata!A346)</f>
        <v>2024</v>
      </c>
      <c r="B346">
        <v>6</v>
      </c>
      <c r="C346">
        <f>DAY('Datos Brutos'!C347)</f>
        <v>15</v>
      </c>
      <c r="D346" s="3">
        <v>14.2083333333333</v>
      </c>
      <c r="E346">
        <f>'Datos Brutos'!E347</f>
        <v>-0.123</v>
      </c>
      <c r="F346">
        <f>'Datos Brutos'!F347</f>
        <v>-5.8999999999999997E-2</v>
      </c>
      <c r="G346">
        <f>'Datos Brutos'!G347</f>
        <v>-9.4E-2</v>
      </c>
      <c r="H346">
        <f>IF('Datos Brutos'!H347&lt;0,0,'Datos Brutos'!H347/'Datos Brutos'!H$5)</f>
        <v>0</v>
      </c>
      <c r="I346">
        <f>IF('Datos Brutos'!I347&lt;0,0,'Datos Brutos'!I347/'Datos Brutos'!I$5)</f>
        <v>0</v>
      </c>
      <c r="J346">
        <f>IF('Datos Brutos'!J347&lt;0,0,'Datos Brutos'!J347/'Datos Brutos'!J$5)</f>
        <v>0</v>
      </c>
      <c r="K346">
        <f>IF('Datos Brutos'!K347&lt;0,0,'Datos Brutos'!K347/'Datos Brutos'!K$5)</f>
        <v>0</v>
      </c>
      <c r="L346">
        <f>IF('Datos Brutos'!L347&lt;0,0,'Datos Brutos'!L347/'Datos Brutos'!L$5)</f>
        <v>0</v>
      </c>
      <c r="M346">
        <f>IF('Datos Brutos'!M347&lt;0,0,'Datos Brutos'!M347/'Datos Brutos'!M$5)</f>
        <v>0</v>
      </c>
      <c r="N346">
        <f>IF('Datos Brutos'!N347&lt;0,0,'Datos Brutos'!N347/'Datos Brutos'!N$5)</f>
        <v>0</v>
      </c>
      <c r="O346">
        <f>IF('Datos Brutos'!O347&lt;0,0,'Datos Brutos'!O347/'Datos Brutos'!O$5)</f>
        <v>0</v>
      </c>
      <c r="P346">
        <f>IF('Datos Brutos'!P347&lt;0,0,'Datos Brutos'!P347/'Datos Brutos'!P$5)</f>
        <v>0</v>
      </c>
      <c r="Q346">
        <f>IF('Datos Brutos'!Q347&lt;0,0,'Datos Brutos'!Q347/'Datos Brutos'!Q$5)</f>
        <v>0</v>
      </c>
      <c r="R346">
        <f>IF('Datos Brutos'!R347&lt;0,0,'Datos Brutos'!R347/'Datos Brutos'!R$5)</f>
        <v>0</v>
      </c>
      <c r="S346">
        <f t="shared" si="5"/>
        <v>-9.2000000000000012E-2</v>
      </c>
    </row>
    <row r="347" spans="1:19">
      <c r="A347">
        <f>YEAR(workdata!A347)</f>
        <v>2024</v>
      </c>
      <c r="B347">
        <v>6</v>
      </c>
      <c r="C347">
        <f>DAY('Datos Brutos'!C348)</f>
        <v>15</v>
      </c>
      <c r="D347" s="3">
        <v>14.25</v>
      </c>
      <c r="E347">
        <f>'Datos Brutos'!E348</f>
        <v>1.4259999999999999</v>
      </c>
      <c r="F347">
        <f>'Datos Brutos'!F348</f>
        <v>1.3979999999999999</v>
      </c>
      <c r="G347">
        <f>'Datos Brutos'!G348</f>
        <v>1.1719999999999999</v>
      </c>
      <c r="H347">
        <f>IF('Datos Brutos'!H348&lt;0,0,'Datos Brutos'!H348/'Datos Brutos'!H$5)</f>
        <v>0</v>
      </c>
      <c r="I347">
        <f>IF('Datos Brutos'!I348&lt;0,0,'Datos Brutos'!I348/'Datos Brutos'!I$5)</f>
        <v>0</v>
      </c>
      <c r="J347">
        <f>IF('Datos Brutos'!J348&lt;0,0,'Datos Brutos'!J348/'Datos Brutos'!J$5)</f>
        <v>0</v>
      </c>
      <c r="K347">
        <f>IF('Datos Brutos'!K348&lt;0,0,'Datos Brutos'!K348/'Datos Brutos'!K$5)</f>
        <v>0</v>
      </c>
      <c r="L347">
        <f>IF('Datos Brutos'!L348&lt;0,0,'Datos Brutos'!L348/'Datos Brutos'!L$5)</f>
        <v>0</v>
      </c>
      <c r="M347">
        <f>IF('Datos Brutos'!M348&lt;0,0,'Datos Brutos'!M348/'Datos Brutos'!M$5)</f>
        <v>0</v>
      </c>
      <c r="N347">
        <f>IF('Datos Brutos'!N348&lt;0,0,'Datos Brutos'!N348/'Datos Brutos'!N$5)</f>
        <v>0</v>
      </c>
      <c r="O347">
        <f>IF('Datos Brutos'!O348&lt;0,0,'Datos Brutos'!O348/'Datos Brutos'!O$5)</f>
        <v>0</v>
      </c>
      <c r="P347">
        <f>IF('Datos Brutos'!P348&lt;0,0,'Datos Brutos'!P348/'Datos Brutos'!P$5)</f>
        <v>0</v>
      </c>
      <c r="Q347">
        <f>IF('Datos Brutos'!Q348&lt;0,0,'Datos Brutos'!Q348/'Datos Brutos'!Q$5)</f>
        <v>0</v>
      </c>
      <c r="R347">
        <f>IF('Datos Brutos'!R348&lt;0,0,'Datos Brutos'!R348/'Datos Brutos'!R$5)</f>
        <v>0</v>
      </c>
      <c r="S347">
        <f t="shared" si="5"/>
        <v>1.3319999999999999</v>
      </c>
    </row>
    <row r="348" spans="1:19">
      <c r="A348">
        <f>YEAR(workdata!A348)</f>
        <v>2024</v>
      </c>
      <c r="B348">
        <v>6</v>
      </c>
      <c r="C348">
        <f>DAY('Datos Brutos'!C349)</f>
        <v>15</v>
      </c>
      <c r="D348" s="3">
        <v>14.2916666666667</v>
      </c>
      <c r="E348">
        <f>'Datos Brutos'!E349</f>
        <v>51.26</v>
      </c>
      <c r="F348">
        <f>'Datos Brutos'!F349</f>
        <v>45.088999999999999</v>
      </c>
      <c r="G348">
        <f>'Datos Brutos'!G349</f>
        <v>46.359000000000002</v>
      </c>
      <c r="H348">
        <f>IF('Datos Brutos'!H349&lt;0,0,'Datos Brutos'!H349/'Datos Brutos'!H$5)</f>
        <v>6.3870935447701435E-2</v>
      </c>
      <c r="I348">
        <f>IF('Datos Brutos'!I349&lt;0,0,'Datos Brutos'!I349/'Datos Brutos'!I$5)</f>
        <v>5.7343000864575965E-2</v>
      </c>
      <c r="J348">
        <f>IF('Datos Brutos'!J349&lt;0,0,'Datos Brutos'!J349/'Datos Brutos'!J$5)</f>
        <v>0</v>
      </c>
      <c r="K348">
        <f>IF('Datos Brutos'!K349&lt;0,0,'Datos Brutos'!K349/'Datos Brutos'!K$5)</f>
        <v>6.5050809111128149E-2</v>
      </c>
      <c r="L348">
        <f>IF('Datos Brutos'!L349&lt;0,0,'Datos Brutos'!L349/'Datos Brutos'!L$5)</f>
        <v>6.2444058641975303E-2</v>
      </c>
      <c r="M348">
        <f>IF('Datos Brutos'!M349&lt;0,0,'Datos Brutos'!M349/'Datos Brutos'!M$5)</f>
        <v>4.3000192901234573E-2</v>
      </c>
      <c r="N348">
        <f>IF('Datos Brutos'!N349&lt;0,0,'Datos Brutos'!N349/'Datos Brutos'!N$5)</f>
        <v>5.7980866350313492E-2</v>
      </c>
      <c r="O348">
        <f>IF('Datos Brutos'!O349&lt;0,0,'Datos Brutos'!O349/'Datos Brutos'!O$5)</f>
        <v>5.3558185167387473E-2</v>
      </c>
      <c r="P348">
        <f>IF('Datos Brutos'!P349&lt;0,0,'Datos Brutos'!P349/'Datos Brutos'!P$5)</f>
        <v>5.8251736111111105E-2</v>
      </c>
      <c r="Q348">
        <f>IF('Datos Brutos'!Q349&lt;0,0,'Datos Brutos'!Q349/'Datos Brutos'!Q$5)</f>
        <v>1.7568411894969944E-2</v>
      </c>
      <c r="R348">
        <f>IF('Datos Brutos'!R349&lt;0,0,'Datos Brutos'!R349/'Datos Brutos'!R$5)</f>
        <v>5.4041087962962961E-2</v>
      </c>
      <c r="S348">
        <f t="shared" si="5"/>
        <v>47.569333333333333</v>
      </c>
    </row>
    <row r="349" spans="1:19">
      <c r="A349">
        <f>YEAR(workdata!A349)</f>
        <v>2024</v>
      </c>
      <c r="B349">
        <v>6</v>
      </c>
      <c r="C349">
        <f>DAY('Datos Brutos'!C350)</f>
        <v>15</v>
      </c>
      <c r="D349" s="3">
        <v>14.3333333333333</v>
      </c>
      <c r="E349">
        <f>'Datos Brutos'!E350</f>
        <v>174.48500000000001</v>
      </c>
      <c r="F349">
        <f>'Datos Brutos'!F350</f>
        <v>167.828</v>
      </c>
      <c r="G349">
        <f>'Datos Brutos'!G350</f>
        <v>163.12700000000001</v>
      </c>
      <c r="H349">
        <f>IF('Datos Brutos'!H350&lt;0,0,'Datos Brutos'!H350/'Datos Brutos'!H$5)</f>
        <v>0.14577586897325004</v>
      </c>
      <c r="I349">
        <f>IF('Datos Brutos'!I350&lt;0,0,'Datos Brutos'!I350/'Datos Brutos'!I$5)</f>
        <v>0.1420918808457125</v>
      </c>
      <c r="J349">
        <f>IF('Datos Brutos'!J350&lt;0,0,'Datos Brutos'!J350/'Datos Brutos'!J$5)</f>
        <v>0</v>
      </c>
      <c r="K349">
        <f>IF('Datos Brutos'!K350&lt;0,0,'Datos Brutos'!K350/'Datos Brutos'!K$5)</f>
        <v>0.14549965488150932</v>
      </c>
      <c r="L349">
        <f>IF('Datos Brutos'!L350&lt;0,0,'Datos Brutos'!L350/'Datos Brutos'!L$5)</f>
        <v>0.14360358796296296</v>
      </c>
      <c r="M349">
        <f>IF('Datos Brutos'!M350&lt;0,0,'Datos Brutos'!M350/'Datos Brutos'!M$5)</f>
        <v>0.14106250000000001</v>
      </c>
      <c r="N349">
        <f>IF('Datos Brutos'!N350&lt;0,0,'Datos Brutos'!N350/'Datos Brutos'!N$5)</f>
        <v>0.14274655537133382</v>
      </c>
      <c r="O349">
        <f>IF('Datos Brutos'!O350&lt;0,0,'Datos Brutos'!O350/'Datos Brutos'!O$5)</f>
        <v>0.13694517860003202</v>
      </c>
      <c r="P349">
        <f>IF('Datos Brutos'!P350&lt;0,0,'Datos Brutos'!P350/'Datos Brutos'!P$5)</f>
        <v>0.14369772376543211</v>
      </c>
      <c r="Q349">
        <f>IF('Datos Brutos'!Q350&lt;0,0,'Datos Brutos'!Q350/'Datos Brutos'!Q$5)</f>
        <v>0.14432991932932615</v>
      </c>
      <c r="R349">
        <f>IF('Datos Brutos'!R350&lt;0,0,'Datos Brutos'!R350/'Datos Brutos'!R$5)</f>
        <v>0.14339699074074075</v>
      </c>
      <c r="S349">
        <f t="shared" si="5"/>
        <v>168.48</v>
      </c>
    </row>
    <row r="350" spans="1:19">
      <c r="A350">
        <f>YEAR(workdata!A350)</f>
        <v>2024</v>
      </c>
      <c r="B350">
        <v>6</v>
      </c>
      <c r="C350">
        <f>DAY('Datos Brutos'!C351)</f>
        <v>15</v>
      </c>
      <c r="D350" s="3">
        <v>14.375</v>
      </c>
      <c r="E350">
        <f>'Datos Brutos'!E351</f>
        <v>566.52800000000002</v>
      </c>
      <c r="F350">
        <f>'Datos Brutos'!F351</f>
        <v>550.36300000000006</v>
      </c>
      <c r="G350">
        <f>'Datos Brutos'!G351</f>
        <v>534.35500000000002</v>
      </c>
      <c r="H350">
        <f>IF('Datos Brutos'!H351&lt;0,0,'Datos Brutos'!H351/'Datos Brutos'!H$5)</f>
        <v>0.5097016658657697</v>
      </c>
      <c r="I350">
        <f>IF('Datos Brutos'!I351&lt;0,0,'Datos Brutos'!I351/'Datos Brutos'!I$5)</f>
        <v>0.49811935078204828</v>
      </c>
      <c r="J350">
        <f>IF('Datos Brutos'!J351&lt;0,0,'Datos Brutos'!J351/'Datos Brutos'!J$5)</f>
        <v>0</v>
      </c>
      <c r="K350">
        <f>IF('Datos Brutos'!K351&lt;0,0,'Datos Brutos'!K351/'Datos Brutos'!K$5)</f>
        <v>0.51151526190658791</v>
      </c>
      <c r="L350">
        <f>IF('Datos Brutos'!L351&lt;0,0,'Datos Brutos'!L351/'Datos Brutos'!L$5)</f>
        <v>0.5076714891975308</v>
      </c>
      <c r="M350">
        <f>IF('Datos Brutos'!M351&lt;0,0,'Datos Brutos'!M351/'Datos Brutos'!M$5)</f>
        <v>5.417226080246914E-2</v>
      </c>
      <c r="N350">
        <f>IF('Datos Brutos'!N351&lt;0,0,'Datos Brutos'!N351/'Datos Brutos'!N$5)</f>
        <v>0.51061536409200914</v>
      </c>
      <c r="O350">
        <f>IF('Datos Brutos'!O351&lt;0,0,'Datos Brutos'!O351/'Datos Brutos'!O$5)</f>
        <v>0.48444317635752049</v>
      </c>
      <c r="P350">
        <f>IF('Datos Brutos'!P351&lt;0,0,'Datos Brutos'!P351/'Datos Brutos'!P$5)</f>
        <v>0.49233854166666663</v>
      </c>
      <c r="Q350">
        <f>IF('Datos Brutos'!Q351&lt;0,0,'Datos Brutos'!Q351/'Datos Brutos'!Q$5)</f>
        <v>0.4899383106611831</v>
      </c>
      <c r="R350">
        <f>IF('Datos Brutos'!R351&lt;0,0,'Datos Brutos'!R351/'Datos Brutos'!R$5)</f>
        <v>0.47850520833333332</v>
      </c>
      <c r="S350">
        <f t="shared" si="5"/>
        <v>550.41533333333336</v>
      </c>
    </row>
    <row r="351" spans="1:19">
      <c r="A351">
        <f>YEAR(workdata!A351)</f>
        <v>2024</v>
      </c>
      <c r="B351">
        <v>6</v>
      </c>
      <c r="C351">
        <f>DAY('Datos Brutos'!C352)</f>
        <v>15</v>
      </c>
      <c r="D351" s="3">
        <v>14.4166666666667</v>
      </c>
      <c r="E351">
        <f>'Datos Brutos'!E352</f>
        <v>723.83199999999999</v>
      </c>
      <c r="F351">
        <f>'Datos Brutos'!F352</f>
        <v>703.61599999999999</v>
      </c>
      <c r="G351">
        <f>'Datos Brutos'!G352</f>
        <v>711.83399999999995</v>
      </c>
      <c r="H351">
        <f>IF('Datos Brutos'!H352&lt;0,0,'Datos Brutos'!H352/'Datos Brutos'!H$5)</f>
        <v>0.64509630786480865</v>
      </c>
      <c r="I351">
        <f>IF('Datos Brutos'!I352&lt;0,0,'Datos Brutos'!I352/'Datos Brutos'!I$5)</f>
        <v>0.63445826456024534</v>
      </c>
      <c r="J351">
        <f>IF('Datos Brutos'!J352&lt;0,0,'Datos Brutos'!J352/'Datos Brutos'!J$5)</f>
        <v>0</v>
      </c>
      <c r="K351">
        <f>IF('Datos Brutos'!K352&lt;0,0,'Datos Brutos'!K352/'Datos Brutos'!K$5)</f>
        <v>0.64230289899532167</v>
      </c>
      <c r="L351">
        <f>IF('Datos Brutos'!L352&lt;0,0,'Datos Brutos'!L352/'Datos Brutos'!L$5)</f>
        <v>0.64513329475308645</v>
      </c>
      <c r="M351">
        <f>IF('Datos Brutos'!M352&lt;0,0,'Datos Brutos'!M352/'Datos Brutos'!M$5)</f>
        <v>6.0067515432098767E-3</v>
      </c>
      <c r="N351">
        <f>IF('Datos Brutos'!N352&lt;0,0,'Datos Brutos'!N352/'Datos Brutos'!N$5)</f>
        <v>0.64021420540087282</v>
      </c>
      <c r="O351">
        <f>IF('Datos Brutos'!O352&lt;0,0,'Datos Brutos'!O352/'Datos Brutos'!O$5)</f>
        <v>0.6310331571359924</v>
      </c>
      <c r="P351">
        <f>IF('Datos Brutos'!P352&lt;0,0,'Datos Brutos'!P352/'Datos Brutos'!P$5)</f>
        <v>0.6373547453703704</v>
      </c>
      <c r="Q351">
        <f>IF('Datos Brutos'!Q352&lt;0,0,'Datos Brutos'!Q352/'Datos Brutos'!Q$5)</f>
        <v>0.64173975798797844</v>
      </c>
      <c r="R351">
        <f>IF('Datos Brutos'!R352&lt;0,0,'Datos Brutos'!R352/'Datos Brutos'!R$5)</f>
        <v>0.63118113425925926</v>
      </c>
      <c r="S351">
        <f t="shared" si="5"/>
        <v>713.09399999999994</v>
      </c>
    </row>
    <row r="352" spans="1:19">
      <c r="A352">
        <f>YEAR(workdata!A352)</f>
        <v>2024</v>
      </c>
      <c r="B352">
        <v>6</v>
      </c>
      <c r="C352">
        <f>DAY('Datos Brutos'!C353)</f>
        <v>15</v>
      </c>
      <c r="D352" s="3">
        <v>14.4583333333333</v>
      </c>
      <c r="E352">
        <f>'Datos Brutos'!E353</f>
        <v>887.29600000000005</v>
      </c>
      <c r="F352">
        <f>'Datos Brutos'!F353</f>
        <v>867.68899999999996</v>
      </c>
      <c r="G352">
        <f>'Datos Brutos'!G353</f>
        <v>868.58399999999995</v>
      </c>
      <c r="H352">
        <f>IF('Datos Brutos'!H353&lt;0,0,'Datos Brutos'!H353/'Datos Brutos'!H$5)</f>
        <v>6.3130706391158102E-3</v>
      </c>
      <c r="I352">
        <f>IF('Datos Brutos'!I353&lt;0,0,'Datos Brutos'!I353/'Datos Brutos'!I$5)</f>
        <v>6.339896250884226E-3</v>
      </c>
      <c r="J352">
        <f>IF('Datos Brutos'!J353&lt;0,0,'Datos Brutos'!J353/'Datos Brutos'!J$5)</f>
        <v>0</v>
      </c>
      <c r="K352">
        <f>IF('Datos Brutos'!K353&lt;0,0,'Datos Brutos'!K353/'Datos Brutos'!K$5)</f>
        <v>2.960157987575734E-3</v>
      </c>
      <c r="L352">
        <f>IF('Datos Brutos'!L353&lt;0,0,'Datos Brutos'!L353/'Datos Brutos'!L$5)</f>
        <v>6.2471064814814811E-3</v>
      </c>
      <c r="M352">
        <f>IF('Datos Brutos'!M353&lt;0,0,'Datos Brutos'!M353/'Datos Brutos'!M$5)</f>
        <v>2.6521990740740742E-3</v>
      </c>
      <c r="N352">
        <f>IF('Datos Brutos'!N353&lt;0,0,'Datos Brutos'!N353/'Datos Brutos'!N$5)</f>
        <v>5.4079240752386935E-3</v>
      </c>
      <c r="O352">
        <f>IF('Datos Brutos'!O353&lt;0,0,'Datos Brutos'!O353/'Datos Brutos'!O$5)</f>
        <v>6.141078007368253E-3</v>
      </c>
      <c r="P352">
        <f>IF('Datos Brutos'!P353&lt;0,0,'Datos Brutos'!P353/'Datos Brutos'!P$5)</f>
        <v>5.9751157407407409E-3</v>
      </c>
      <c r="Q352">
        <f>IF('Datos Brutos'!Q353&lt;0,0,'Datos Brutos'!Q353/'Datos Brutos'!Q$5)</f>
        <v>5.396037646314457E-3</v>
      </c>
      <c r="R352">
        <f>IF('Datos Brutos'!R353&lt;0,0,'Datos Brutos'!R353/'Datos Brutos'!R$5)</f>
        <v>6.0459104938271604E-3</v>
      </c>
      <c r="S352">
        <f t="shared" si="5"/>
        <v>874.52300000000002</v>
      </c>
    </row>
    <row r="353" spans="1:19">
      <c r="A353">
        <f>YEAR(workdata!A353)</f>
        <v>2024</v>
      </c>
      <c r="B353">
        <v>6</v>
      </c>
      <c r="C353">
        <f>DAY('Datos Brutos'!C354)</f>
        <v>15</v>
      </c>
      <c r="D353" s="3">
        <v>14.5</v>
      </c>
      <c r="E353">
        <f>'Datos Brutos'!E354</f>
        <v>1015.026</v>
      </c>
      <c r="F353">
        <f>'Datos Brutos'!F354</f>
        <v>989.096</v>
      </c>
      <c r="G353">
        <f>'Datos Brutos'!G354</f>
        <v>1008.627</v>
      </c>
      <c r="H353">
        <f>IF('Datos Brutos'!H354&lt;0,0,'Datos Brutos'!H354/'Datos Brutos'!H$5)</f>
        <v>0.84569217523626472</v>
      </c>
      <c r="I353">
        <f>IF('Datos Brutos'!I354&lt;0,0,'Datos Brutos'!I354/'Datos Brutos'!I$5)</f>
        <v>0.8302965102570149</v>
      </c>
      <c r="J353">
        <f>IF('Datos Brutos'!J354&lt;0,0,'Datos Brutos'!J354/'Datos Brutos'!J$5)</f>
        <v>0</v>
      </c>
      <c r="K353">
        <f>IF('Datos Brutos'!K354&lt;0,0,'Datos Brutos'!K354/'Datos Brutos'!K$5)</f>
        <v>0.75600678733031668</v>
      </c>
      <c r="L353">
        <f>IF('Datos Brutos'!L354&lt;0,0,'Datos Brutos'!L354/'Datos Brutos'!L$5)</f>
        <v>0.84545177469135802</v>
      </c>
      <c r="M353">
        <f>IF('Datos Brutos'!M354&lt;0,0,'Datos Brutos'!M354/'Datos Brutos'!M$5)</f>
        <v>0.1587872299382716</v>
      </c>
      <c r="N353">
        <f>IF('Datos Brutos'!N354&lt;0,0,'Datos Brutos'!N354/'Datos Brutos'!N$5)</f>
        <v>0.83281649610275754</v>
      </c>
      <c r="O353">
        <f>IF('Datos Brutos'!O354&lt;0,0,'Datos Brutos'!O354/'Datos Brutos'!O$5)</f>
        <v>0.86588759410539806</v>
      </c>
      <c r="P353">
        <f>IF('Datos Brutos'!P354&lt;0,0,'Datos Brutos'!P354/'Datos Brutos'!P$5)</f>
        <v>0.84962789351851842</v>
      </c>
      <c r="Q353">
        <f>IF('Datos Brutos'!Q354&lt;0,0,'Datos Brutos'!Q354/'Datos Brutos'!Q$5)</f>
        <v>0.85917747548244228</v>
      </c>
      <c r="R353">
        <f>IF('Datos Brutos'!R354&lt;0,0,'Datos Brutos'!R354/'Datos Brutos'!R$5)</f>
        <v>0.84563329475308635</v>
      </c>
      <c r="S353">
        <f t="shared" si="5"/>
        <v>1004.2496666666666</v>
      </c>
    </row>
    <row r="354" spans="1:19">
      <c r="A354">
        <f>YEAR(workdata!A354)</f>
        <v>2024</v>
      </c>
      <c r="B354">
        <v>6</v>
      </c>
      <c r="C354">
        <f>DAY('Datos Brutos'!C355)</f>
        <v>15</v>
      </c>
      <c r="D354" s="3">
        <v>14.5416666666667</v>
      </c>
      <c r="E354">
        <f>'Datos Brutos'!E355</f>
        <v>1035.932</v>
      </c>
      <c r="F354">
        <f>'Datos Brutos'!F355</f>
        <v>1008.277</v>
      </c>
      <c r="G354">
        <f>'Datos Brutos'!G355</f>
        <v>1032.127</v>
      </c>
      <c r="H354">
        <f>IF('Datos Brutos'!H355&lt;0,0,'Datos Brutos'!H355/'Datos Brutos'!H$5)</f>
        <v>0.14121415985904212</v>
      </c>
      <c r="I354">
        <f>IF('Datos Brutos'!I355&lt;0,0,'Datos Brutos'!I355/'Datos Brutos'!I$5)</f>
        <v>0.14820482590583983</v>
      </c>
      <c r="J354">
        <f>IF('Datos Brutos'!J355&lt;0,0,'Datos Brutos'!J355/'Datos Brutos'!J$5)</f>
        <v>0</v>
      </c>
      <c r="K354">
        <f>IF('Datos Brutos'!K355&lt;0,0,'Datos Brutos'!K355/'Datos Brutos'!K$5)</f>
        <v>3.3815860111971775E-3</v>
      </c>
      <c r="L354">
        <f>IF('Datos Brutos'!L355&lt;0,0,'Datos Brutos'!L355/'Datos Brutos'!L$5)</f>
        <v>0.15235609567901234</v>
      </c>
      <c r="M354">
        <f>IF('Datos Brutos'!M355&lt;0,0,'Datos Brutos'!M355/'Datos Brutos'!M$5)</f>
        <v>6.4372106481481478E-2</v>
      </c>
      <c r="N354">
        <f>IF('Datos Brutos'!N355&lt;0,0,'Datos Brutos'!N355/'Datos Brutos'!N$5)</f>
        <v>0.15269757780191717</v>
      </c>
      <c r="O354">
        <f>IF('Datos Brutos'!O355&lt;0,0,'Datos Brutos'!O355/'Datos Brutos'!O$5)</f>
        <v>0.16247357039884672</v>
      </c>
      <c r="P354">
        <f>IF('Datos Brutos'!P355&lt;0,0,'Datos Brutos'!P355/'Datos Brutos'!P$5)</f>
        <v>0.15582889660493826</v>
      </c>
      <c r="Q354">
        <f>IF('Datos Brutos'!Q355&lt;0,0,'Datos Brutos'!Q355/'Datos Brutos'!Q$5)</f>
        <v>0.15718621480544132</v>
      </c>
      <c r="R354">
        <f>IF('Datos Brutos'!R355&lt;0,0,'Datos Brutos'!R355/'Datos Brutos'!R$5)</f>
        <v>0.15319945987654321</v>
      </c>
      <c r="S354">
        <f t="shared" si="5"/>
        <v>1025.4453333333333</v>
      </c>
    </row>
    <row r="355" spans="1:19">
      <c r="A355">
        <f>YEAR(workdata!A355)</f>
        <v>2024</v>
      </c>
      <c r="B355">
        <v>6</v>
      </c>
      <c r="C355">
        <f>DAY('Datos Brutos'!C356)</f>
        <v>15</v>
      </c>
      <c r="D355" s="3">
        <v>14.5833333333333</v>
      </c>
      <c r="E355">
        <f>'Datos Brutos'!E356</f>
        <v>1024.482</v>
      </c>
      <c r="F355">
        <f>'Datos Brutos'!F356</f>
        <v>995.46299999999997</v>
      </c>
      <c r="G355">
        <f>'Datos Brutos'!G356</f>
        <v>1024.172</v>
      </c>
      <c r="H355">
        <f>IF('Datos Brutos'!H356&lt;0,0,'Datos Brutos'!H356/'Datos Brutos'!H$5)</f>
        <v>3.2652570879384913E-3</v>
      </c>
      <c r="I355">
        <f>IF('Datos Brutos'!I356&lt;0,0,'Datos Brutos'!I356/'Datos Brutos'!I$5)</f>
        <v>3.4001414760669651E-3</v>
      </c>
      <c r="J355">
        <f>IF('Datos Brutos'!J356&lt;0,0,'Datos Brutos'!J356/'Datos Brutos'!J$5)</f>
        <v>0</v>
      </c>
      <c r="K355">
        <f>IF('Datos Brutos'!K356&lt;0,0,'Datos Brutos'!K356/'Datos Brutos'!K$5)</f>
        <v>0</v>
      </c>
      <c r="L355">
        <f>IF('Datos Brutos'!L356&lt;0,0,'Datos Brutos'!L356/'Datos Brutos'!L$5)</f>
        <v>3.304783950617284E-3</v>
      </c>
      <c r="M355">
        <f>IF('Datos Brutos'!M356&lt;0,0,'Datos Brutos'!M356/'Datos Brutos'!M$5)</f>
        <v>3.0461033950617286E-3</v>
      </c>
      <c r="N355">
        <f>IF('Datos Brutos'!N356&lt;0,0,'Datos Brutos'!N356/'Datos Brutos'!N$5)</f>
        <v>3.2626303051092945E-3</v>
      </c>
      <c r="O355">
        <f>IF('Datos Brutos'!O356&lt;0,0,'Datos Brutos'!O356/'Datos Brutos'!O$5)</f>
        <v>3.2736665064872664E-3</v>
      </c>
      <c r="P355">
        <f>IF('Datos Brutos'!P356&lt;0,0,'Datos Brutos'!P356/'Datos Brutos'!P$5)</f>
        <v>3.2189429012345681E-3</v>
      </c>
      <c r="Q355">
        <f>IF('Datos Brutos'!Q356&lt;0,0,'Datos Brutos'!Q356/'Datos Brutos'!Q$5)</f>
        <v>3.5332964251819044E-3</v>
      </c>
      <c r="R355">
        <f>IF('Datos Brutos'!R356&lt;0,0,'Datos Brutos'!R356/'Datos Brutos'!R$5)</f>
        <v>3.322530864197531E-3</v>
      </c>
      <c r="S355">
        <f t="shared" si="5"/>
        <v>1014.7056666666667</v>
      </c>
    </row>
    <row r="356" spans="1:19">
      <c r="A356">
        <f>YEAR(workdata!A356)</f>
        <v>2024</v>
      </c>
      <c r="B356">
        <v>6</v>
      </c>
      <c r="C356">
        <f>DAY('Datos Brutos'!C357)</f>
        <v>15</v>
      </c>
      <c r="D356" s="3">
        <v>14.625</v>
      </c>
      <c r="E356">
        <f>'Datos Brutos'!E357</f>
        <v>1041.4690000000001</v>
      </c>
      <c r="F356">
        <f>'Datos Brutos'!F357</f>
        <v>1011.179</v>
      </c>
      <c r="G356">
        <f>'Datos Brutos'!G357</f>
        <v>1038.575</v>
      </c>
      <c r="H356">
        <f>IF('Datos Brutos'!H357&lt;0,0,'Datos Brutos'!H357/'Datos Brutos'!H$5)</f>
        <v>3.2188050616690695E-3</v>
      </c>
      <c r="I356">
        <f>IF('Datos Brutos'!I357&lt;0,0,'Datos Brutos'!I357/'Datos Brutos'!I$5)</f>
        <v>3.2346930755325002E-3</v>
      </c>
      <c r="J356">
        <f>IF('Datos Brutos'!J357&lt;0,0,'Datos Brutos'!J357/'Datos Brutos'!J$5)</f>
        <v>0</v>
      </c>
      <c r="K356">
        <f>IF('Datos Brutos'!K357&lt;0,0,'Datos Brutos'!K357/'Datos Brutos'!K$5)</f>
        <v>0</v>
      </c>
      <c r="L356">
        <f>IF('Datos Brutos'!L357&lt;0,0,'Datos Brutos'!L357/'Datos Brutos'!L$5)</f>
        <v>2.9446373456790123E-3</v>
      </c>
      <c r="M356">
        <f>IF('Datos Brutos'!M357&lt;0,0,'Datos Brutos'!M357/'Datos Brutos'!M$5)</f>
        <v>2.65991512345679E-3</v>
      </c>
      <c r="N356">
        <f>IF('Datos Brutos'!N357&lt;0,0,'Datos Brutos'!N357/'Datos Brutos'!N$5)</f>
        <v>3.1143635774588834E-3</v>
      </c>
      <c r="O356">
        <f>IF('Datos Brutos'!O357&lt;0,0,'Datos Brutos'!O357/'Datos Brutos'!O$5)</f>
        <v>3.2822761492872022E-3</v>
      </c>
      <c r="P356">
        <f>IF('Datos Brutos'!P357&lt;0,0,'Datos Brutos'!P357/'Datos Brutos'!P$5)</f>
        <v>2.8863811728395061E-3</v>
      </c>
      <c r="Q356">
        <f>IF('Datos Brutos'!Q357&lt;0,0,'Datos Brutos'!Q357/'Datos Brutos'!Q$5)</f>
        <v>1.8148924391015501E-3</v>
      </c>
      <c r="R356">
        <f>IF('Datos Brutos'!R357&lt;0,0,'Datos Brutos'!R357/'Datos Brutos'!R$5)</f>
        <v>3.0852623456790124E-3</v>
      </c>
      <c r="S356">
        <f t="shared" si="5"/>
        <v>1030.4076666666667</v>
      </c>
    </row>
    <row r="357" spans="1:19">
      <c r="A357">
        <f>YEAR(workdata!A357)</f>
        <v>2024</v>
      </c>
      <c r="B357">
        <v>6</v>
      </c>
      <c r="C357">
        <f>DAY('Datos Brutos'!C358)</f>
        <v>15</v>
      </c>
      <c r="D357" s="3">
        <v>14.6666666666667</v>
      </c>
      <c r="E357">
        <f>'Datos Brutos'!E358</f>
        <v>1012.833</v>
      </c>
      <c r="F357">
        <f>'Datos Brutos'!F358</f>
        <v>992.798</v>
      </c>
      <c r="G357">
        <f>'Datos Brutos'!G358</f>
        <v>1012.942</v>
      </c>
      <c r="H357">
        <f>IF('Datos Brutos'!H358&lt;0,0,'Datos Brutos'!H358/'Datos Brutos'!H$5)</f>
        <v>3.1020743232420315E-3</v>
      </c>
      <c r="I357">
        <f>IF('Datos Brutos'!I358&lt;0,0,'Datos Brutos'!I358/'Datos Brutos'!I$5)</f>
        <v>3.3559302051402971E-3</v>
      </c>
      <c r="J357">
        <f>IF('Datos Brutos'!J358&lt;0,0,'Datos Brutos'!J358/'Datos Brutos'!J$5)</f>
        <v>0</v>
      </c>
      <c r="K357">
        <f>IF('Datos Brutos'!K358&lt;0,0,'Datos Brutos'!K358/'Datos Brutos'!K$5)</f>
        <v>0</v>
      </c>
      <c r="L357">
        <f>IF('Datos Brutos'!L358&lt;0,0,'Datos Brutos'!L358/'Datos Brutos'!L$5)</f>
        <v>2.9130015432098765E-3</v>
      </c>
      <c r="M357">
        <f>IF('Datos Brutos'!M358&lt;0,0,'Datos Brutos'!M358/'Datos Brutos'!M$5)</f>
        <v>2.4504243827160495E-3</v>
      </c>
      <c r="N357">
        <f>IF('Datos Brutos'!N358&lt;0,0,'Datos Brutos'!N358/'Datos Brutos'!N$5)</f>
        <v>2.7429344615325976E-3</v>
      </c>
      <c r="O357">
        <f>IF('Datos Brutos'!O358&lt;0,0,'Datos Brutos'!O358/'Datos Brutos'!O$5)</f>
        <v>3.1741550536600995E-3</v>
      </c>
      <c r="P357">
        <f>IF('Datos Brutos'!P358&lt;0,0,'Datos Brutos'!P358/'Datos Brutos'!P$5)</f>
        <v>3.2056327160493825E-3</v>
      </c>
      <c r="Q357">
        <f>IF('Datos Brutos'!Q358&lt;0,0,'Datos Brutos'!Q358/'Datos Brutos'!Q$5)</f>
        <v>3.0004349889275546E-3</v>
      </c>
      <c r="R357">
        <f>IF('Datos Brutos'!R358&lt;0,0,'Datos Brutos'!R358/'Datos Brutos'!R$5)</f>
        <v>3.1288580246913579E-3</v>
      </c>
      <c r="S357">
        <f t="shared" si="5"/>
        <v>1006.1909999999999</v>
      </c>
    </row>
    <row r="358" spans="1:19">
      <c r="A358">
        <f>YEAR(workdata!A358)</f>
        <v>2024</v>
      </c>
      <c r="B358">
        <v>6</v>
      </c>
      <c r="C358">
        <f>DAY('Datos Brutos'!C359)</f>
        <v>15</v>
      </c>
      <c r="D358" s="3">
        <v>14.7083333333333</v>
      </c>
      <c r="E358">
        <f>'Datos Brutos'!E359</f>
        <v>1018.934</v>
      </c>
      <c r="F358">
        <f>'Datos Brutos'!F359</f>
        <v>1009.141</v>
      </c>
      <c r="G358">
        <f>'Datos Brutos'!G359</f>
        <v>1017.106</v>
      </c>
      <c r="H358">
        <f>IF('Datos Brutos'!H359&lt;0,0,'Datos Brutos'!H359/'Datos Brutos'!H$5)</f>
        <v>3.1068797052699023E-3</v>
      </c>
      <c r="I358">
        <f>IF('Datos Brutos'!I359&lt;0,0,'Datos Brutos'!I359/'Datos Brutos'!I$5)</f>
        <v>3.0533286174644347E-3</v>
      </c>
      <c r="J358">
        <f>IF('Datos Brutos'!J359&lt;0,0,'Datos Brutos'!J359/'Datos Brutos'!J$5)</f>
        <v>3.0717592592592593E-3</v>
      </c>
      <c r="K358">
        <f>IF('Datos Brutos'!K359&lt;0,0,'Datos Brutos'!K359/'Datos Brutos'!K$5)</f>
        <v>0</v>
      </c>
      <c r="L358">
        <f>IF('Datos Brutos'!L359&lt;0,0,'Datos Brutos'!L359/'Datos Brutos'!L$5)</f>
        <v>3.0933641975308644E-3</v>
      </c>
      <c r="M358">
        <f>IF('Datos Brutos'!M359&lt;0,0,'Datos Brutos'!M359/'Datos Brutos'!M$5)</f>
        <v>2.2164351851851854E-3</v>
      </c>
      <c r="N358">
        <f>IF('Datos Brutos'!N359&lt;0,0,'Datos Brutos'!N359/'Datos Brutos'!N$5)</f>
        <v>2.6815695691117334E-3</v>
      </c>
      <c r="O358">
        <f>IF('Datos Brutos'!O359&lt;0,0,'Datos Brutos'!O359/'Datos Brutos'!O$5)</f>
        <v>3.1687489988787444E-3</v>
      </c>
      <c r="P358">
        <f>IF('Datos Brutos'!P359&lt;0,0,'Datos Brutos'!P359/'Datos Brutos'!P$5)</f>
        <v>2.9488811728395061E-3</v>
      </c>
      <c r="Q358">
        <f>IF('Datos Brutos'!Q359&lt;0,0,'Datos Brutos'!Q359/'Datos Brutos'!Q$5)</f>
        <v>2.9154144258146152E-3</v>
      </c>
      <c r="R358">
        <f>IF('Datos Brutos'!R359&lt;0,0,'Datos Brutos'!R359/'Datos Brutos'!R$5)</f>
        <v>3.0711805555555553E-3</v>
      </c>
      <c r="S358">
        <f t="shared" si="5"/>
        <v>1015.0603333333332</v>
      </c>
    </row>
    <row r="359" spans="1:19">
      <c r="A359">
        <f>YEAR(workdata!A359)</f>
        <v>2024</v>
      </c>
      <c r="B359">
        <v>6</v>
      </c>
      <c r="C359">
        <f>DAY('Datos Brutos'!C360)</f>
        <v>15</v>
      </c>
      <c r="D359" s="3">
        <v>14.75</v>
      </c>
      <c r="E359">
        <f>'Datos Brutos'!E360</f>
        <v>977.54399999999998</v>
      </c>
      <c r="F359">
        <f>'Datos Brutos'!F360</f>
        <v>968.56799999999998</v>
      </c>
      <c r="G359">
        <f>'Datos Brutos'!G360</f>
        <v>969.28399999999999</v>
      </c>
      <c r="H359">
        <f>IF('Datos Brutos'!H360&lt;0,0,'Datos Brutos'!H360/'Datos Brutos'!H$5)</f>
        <v>0.82145422873618468</v>
      </c>
      <c r="I359">
        <f>IF('Datos Brutos'!I360&lt;0,0,'Datos Brutos'!I360/'Datos Brutos'!I$5)</f>
        <v>0.81010571406114917</v>
      </c>
      <c r="J359">
        <f>IF('Datos Brutos'!J360&lt;0,0,'Datos Brutos'!J360/'Datos Brutos'!J$5)</f>
        <v>0.82163985339506174</v>
      </c>
      <c r="K359">
        <f>IF('Datos Brutos'!K360&lt;0,0,'Datos Brutos'!K360/'Datos Brutos'!K$5)</f>
        <v>0</v>
      </c>
      <c r="L359">
        <f>IF('Datos Brutos'!L360&lt;0,0,'Datos Brutos'!L360/'Datos Brutos'!L$5)</f>
        <v>0.82085204475308637</v>
      </c>
      <c r="M359">
        <f>IF('Datos Brutos'!M360&lt;0,0,'Datos Brutos'!M360/'Datos Brutos'!M$5)</f>
        <v>0.81128221450617277</v>
      </c>
      <c r="N359">
        <f>IF('Datos Brutos'!N360&lt;0,0,'Datos Brutos'!N360/'Datos Brutos'!N$5)</f>
        <v>0.82082385226688015</v>
      </c>
      <c r="O359">
        <f>IF('Datos Brutos'!O360&lt;0,0,'Datos Brutos'!O360/'Datos Brutos'!O$5)</f>
        <v>0.81004905494153456</v>
      </c>
      <c r="P359">
        <f>IF('Datos Brutos'!P360&lt;0,0,'Datos Brutos'!P360/'Datos Brutos'!P$5)</f>
        <v>0.8176020447530864</v>
      </c>
      <c r="Q359">
        <f>IF('Datos Brutos'!Q360&lt;0,0,'Datos Brutos'!Q360/'Datos Brutos'!Q$5)</f>
        <v>0.82475937203416627</v>
      </c>
      <c r="R359">
        <f>IF('Datos Brutos'!R360&lt;0,0,'Datos Brutos'!R360/'Datos Brutos'!R$5)</f>
        <v>0.82070273919753089</v>
      </c>
      <c r="S359">
        <f t="shared" si="5"/>
        <v>971.79866666666669</v>
      </c>
    </row>
    <row r="360" spans="1:19">
      <c r="A360">
        <f>YEAR(workdata!A360)</f>
        <v>2024</v>
      </c>
      <c r="B360">
        <v>6</v>
      </c>
      <c r="C360">
        <f>DAY('Datos Brutos'!C361)</f>
        <v>15</v>
      </c>
      <c r="D360" s="3">
        <v>14.7916666666667</v>
      </c>
      <c r="E360">
        <f>'Datos Brutos'!E361</f>
        <v>881.32500000000005</v>
      </c>
      <c r="F360">
        <f>'Datos Brutos'!F361</f>
        <v>881.04200000000003</v>
      </c>
      <c r="G360">
        <f>'Datos Brutos'!G361</f>
        <v>881.06299999999999</v>
      </c>
      <c r="H360">
        <f>IF('Datos Brutos'!H361&lt;0,0,'Datos Brutos'!H361/'Datos Brutos'!H$5)</f>
        <v>0.73525348390197032</v>
      </c>
      <c r="I360">
        <f>IF('Datos Brutos'!I361&lt;0,0,'Datos Brutos'!I361/'Datos Brutos'!I$5)</f>
        <v>0.72503163562052975</v>
      </c>
      <c r="J360">
        <f>IF('Datos Brutos'!J361&lt;0,0,'Datos Brutos'!J361/'Datos Brutos'!J$5)</f>
        <v>0.74247202932098766</v>
      </c>
      <c r="K360">
        <f>IF('Datos Brutos'!K361&lt;0,0,'Datos Brutos'!K361/'Datos Brutos'!K$5)</f>
        <v>0</v>
      </c>
      <c r="L360">
        <f>IF('Datos Brutos'!L361&lt;0,0,'Datos Brutos'!L361/'Datos Brutos'!L$5)</f>
        <v>0.74263927469135804</v>
      </c>
      <c r="M360">
        <f>IF('Datos Brutos'!M361&lt;0,0,'Datos Brutos'!M361/'Datos Brutos'!M$5)</f>
        <v>0.7277324459876543</v>
      </c>
      <c r="N360">
        <f>IF('Datos Brutos'!N361&lt;0,0,'Datos Brutos'!N361/'Datos Brutos'!N$5)</f>
        <v>0.72909953690469387</v>
      </c>
      <c r="O360">
        <f>IF('Datos Brutos'!O361&lt;0,0,'Datos Brutos'!O361/'Datos Brutos'!O$5)</f>
        <v>0.72967363447060718</v>
      </c>
      <c r="P360">
        <f>IF('Datos Brutos'!P361&lt;0,0,'Datos Brutos'!P361/'Datos Brutos'!P$5)</f>
        <v>0.72539814814814818</v>
      </c>
      <c r="Q360">
        <f>IF('Datos Brutos'!Q361&lt;0,0,'Datos Brutos'!Q361/'Datos Brutos'!Q$5)</f>
        <v>0.74165098070230939</v>
      </c>
      <c r="R360">
        <f>IF('Datos Brutos'!R361&lt;0,0,'Datos Brutos'!R361/'Datos Brutos'!R$5)</f>
        <v>0.72754822530864205</v>
      </c>
      <c r="S360">
        <f t="shared" si="5"/>
        <v>881.14333333333343</v>
      </c>
    </row>
    <row r="361" spans="1:19">
      <c r="A361">
        <f>YEAR(workdata!A361)</f>
        <v>2024</v>
      </c>
      <c r="B361">
        <v>6</v>
      </c>
      <c r="C361">
        <f>DAY('Datos Brutos'!C362)</f>
        <v>15</v>
      </c>
      <c r="D361" s="3">
        <v>14.8333333333333</v>
      </c>
      <c r="E361">
        <f>'Datos Brutos'!E362</f>
        <v>464.69799999999998</v>
      </c>
      <c r="F361">
        <f>'Datos Brutos'!F362</f>
        <v>511.76299999999998</v>
      </c>
      <c r="G361">
        <f>'Datos Brutos'!G362</f>
        <v>499.44600000000003</v>
      </c>
      <c r="H361">
        <f>IF('Datos Brutos'!H362&lt;0,0,'Datos Brutos'!H362/'Datos Brutos'!H$5)</f>
        <v>0.35990229056543332</v>
      </c>
      <c r="I361">
        <f>IF('Datos Brutos'!I362&lt;0,0,'Datos Brutos'!I362/'Datos Brutos'!I$5)</f>
        <v>0.36314430558830468</v>
      </c>
      <c r="J361">
        <f>IF('Datos Brutos'!J362&lt;0,0,'Datos Brutos'!J362/'Datos Brutos'!J$5)</f>
        <v>0.38316242283950619</v>
      </c>
      <c r="K361">
        <f>IF('Datos Brutos'!K362&lt;0,0,'Datos Brutos'!K362/'Datos Brutos'!K$5)</f>
        <v>0</v>
      </c>
      <c r="L361">
        <f>IF('Datos Brutos'!L362&lt;0,0,'Datos Brutos'!L362/'Datos Brutos'!L$5)</f>
        <v>0.38451485339506175</v>
      </c>
      <c r="M361">
        <f>IF('Datos Brutos'!M362&lt;0,0,'Datos Brutos'!M362/'Datos Brutos'!M$5)</f>
        <v>0.3475655864197531</v>
      </c>
      <c r="N361">
        <f>IF('Datos Brutos'!N362&lt;0,0,'Datos Brutos'!N362/'Datos Brutos'!N$5)</f>
        <v>0.35267261258170868</v>
      </c>
      <c r="O361">
        <f>IF('Datos Brutos'!O362&lt;0,0,'Datos Brutos'!O362/'Datos Brutos'!O$5)</f>
        <v>0.39628503924395325</v>
      </c>
      <c r="P361">
        <f>IF('Datos Brutos'!P362&lt;0,0,'Datos Brutos'!P362/'Datos Brutos'!P$5)</f>
        <v>0.37273051697530862</v>
      </c>
      <c r="Q361">
        <f>IF('Datos Brutos'!Q362&lt;0,0,'Datos Brutos'!Q362/'Datos Brutos'!Q$5)</f>
        <v>0.37601095381208477</v>
      </c>
      <c r="R361">
        <f>IF('Datos Brutos'!R362&lt;0,0,'Datos Brutos'!R362/'Datos Brutos'!R$5)</f>
        <v>0.3662555941358025</v>
      </c>
      <c r="S361">
        <f t="shared" si="5"/>
        <v>491.96900000000005</v>
      </c>
    </row>
    <row r="362" spans="1:19">
      <c r="A362">
        <f>YEAR(workdata!A362)</f>
        <v>2024</v>
      </c>
      <c r="B362">
        <v>6</v>
      </c>
      <c r="C362">
        <f>DAY('Datos Brutos'!C363)</f>
        <v>15</v>
      </c>
      <c r="D362" s="3">
        <v>14.875</v>
      </c>
      <c r="E362">
        <f>'Datos Brutos'!E363</f>
        <v>71.268000000000001</v>
      </c>
      <c r="F362">
        <f>'Datos Brutos'!F363</f>
        <v>82.796999999999997</v>
      </c>
      <c r="G362">
        <f>'Datos Brutos'!G363</f>
        <v>71.902000000000001</v>
      </c>
      <c r="H362">
        <f>IF('Datos Brutos'!H363&lt;0,0,'Datos Brutos'!H363/'Datos Brutos'!H$5)</f>
        <v>4.737906455229858E-2</v>
      </c>
      <c r="I362">
        <f>IF('Datos Brutos'!I363&lt;0,0,'Datos Brutos'!I363/'Datos Brutos'!I$5)</f>
        <v>4.3481883203646945E-2</v>
      </c>
      <c r="J362">
        <f>IF('Datos Brutos'!J363&lt;0,0,'Datos Brutos'!J363/'Datos Brutos'!J$5)</f>
        <v>5.2444637345679009E-2</v>
      </c>
      <c r="K362">
        <f>IF('Datos Brutos'!K363&lt;0,0,'Datos Brutos'!K363/'Datos Brutos'!K$5)</f>
        <v>0</v>
      </c>
      <c r="L362">
        <f>IF('Datos Brutos'!L363&lt;0,0,'Datos Brutos'!L363/'Datos Brutos'!L$5)</f>
        <v>5.5383873456790127E-2</v>
      </c>
      <c r="M362">
        <f>IF('Datos Brutos'!M363&lt;0,0,'Datos Brutos'!M363/'Datos Brutos'!M$5)</f>
        <v>4.4388310185185187E-2</v>
      </c>
      <c r="N362">
        <f>IF('Datos Brutos'!N363&lt;0,0,'Datos Brutos'!N363/'Datos Brutos'!N$5)</f>
        <v>4.6323251958149902E-2</v>
      </c>
      <c r="O362">
        <f>IF('Datos Brutos'!O363&lt;0,0,'Datos Brutos'!O363/'Datos Brutos'!O$5)</f>
        <v>5.3360163382988955E-2</v>
      </c>
      <c r="P362">
        <f>IF('Datos Brutos'!P363&lt;0,0,'Datos Brutos'!P363/'Datos Brutos'!P$5)</f>
        <v>4.9477623456790125E-2</v>
      </c>
      <c r="Q362">
        <f>IF('Datos Brutos'!Q363&lt;0,0,'Datos Brutos'!Q363/'Datos Brutos'!Q$5)</f>
        <v>4.7164069914583988E-2</v>
      </c>
      <c r="R362">
        <f>IF('Datos Brutos'!R363&lt;0,0,'Datos Brutos'!R363/'Datos Brutos'!R$5)</f>
        <v>4.4759452160493825E-2</v>
      </c>
      <c r="S362">
        <f t="shared" si="5"/>
        <v>75.322333333333333</v>
      </c>
    </row>
    <row r="363" spans="1:19">
      <c r="A363">
        <f>YEAR(workdata!A363)</f>
        <v>2024</v>
      </c>
      <c r="B363">
        <v>6</v>
      </c>
      <c r="C363">
        <f>DAY('Datos Brutos'!C364)</f>
        <v>15</v>
      </c>
      <c r="D363" s="3">
        <v>14.9166666666667</v>
      </c>
      <c r="E363">
        <f>'Datos Brutos'!E364</f>
        <v>0.35499999999999998</v>
      </c>
      <c r="F363">
        <f>'Datos Brutos'!F364</f>
        <v>0.52600000000000002</v>
      </c>
      <c r="G363">
        <f>'Datos Brutos'!G364</f>
        <v>0.39</v>
      </c>
      <c r="H363">
        <f>IF('Datos Brutos'!H364&lt;0,0,'Datos Brutos'!H364/'Datos Brutos'!H$5)</f>
        <v>0</v>
      </c>
      <c r="I363">
        <f>IF('Datos Brutos'!I364&lt;0,0,'Datos Brutos'!I364/'Datos Brutos'!I$5)</f>
        <v>0</v>
      </c>
      <c r="J363">
        <f>IF('Datos Brutos'!J364&lt;0,0,'Datos Brutos'!J364/'Datos Brutos'!J$5)</f>
        <v>0</v>
      </c>
      <c r="K363">
        <f>IF('Datos Brutos'!K364&lt;0,0,'Datos Brutos'!K364/'Datos Brutos'!K$5)</f>
        <v>0</v>
      </c>
      <c r="L363">
        <f>IF('Datos Brutos'!L364&lt;0,0,'Datos Brutos'!L364/'Datos Brutos'!L$5)</f>
        <v>0</v>
      </c>
      <c r="M363">
        <f>IF('Datos Brutos'!M364&lt;0,0,'Datos Brutos'!M364/'Datos Brutos'!M$5)</f>
        <v>0</v>
      </c>
      <c r="N363">
        <f>IF('Datos Brutos'!N364&lt;0,0,'Datos Brutos'!N364/'Datos Brutos'!N$5)</f>
        <v>0</v>
      </c>
      <c r="O363">
        <f>IF('Datos Brutos'!O364&lt;0,0,'Datos Brutos'!O364/'Datos Brutos'!O$5)</f>
        <v>0</v>
      </c>
      <c r="P363">
        <f>IF('Datos Brutos'!P364&lt;0,0,'Datos Brutos'!P364/'Datos Brutos'!P$5)</f>
        <v>0</v>
      </c>
      <c r="Q363">
        <f>IF('Datos Brutos'!Q364&lt;0,0,'Datos Brutos'!Q364/'Datos Brutos'!Q$5)</f>
        <v>0</v>
      </c>
      <c r="R363">
        <f>IF('Datos Brutos'!R364&lt;0,0,'Datos Brutos'!R364/'Datos Brutos'!R$5)</f>
        <v>0</v>
      </c>
      <c r="S363">
        <f t="shared" si="5"/>
        <v>0.42366666666666664</v>
      </c>
    </row>
    <row r="364" spans="1:19">
      <c r="A364">
        <f>YEAR(workdata!A364)</f>
        <v>2024</v>
      </c>
      <c r="B364">
        <v>6</v>
      </c>
      <c r="C364">
        <f>DAY('Datos Brutos'!C365)</f>
        <v>15</v>
      </c>
      <c r="D364" s="3">
        <v>14.9583333333333</v>
      </c>
      <c r="E364">
        <f>'Datos Brutos'!E365</f>
        <v>-0.104</v>
      </c>
      <c r="F364">
        <f>'Datos Brutos'!F365</f>
        <v>-0.109</v>
      </c>
      <c r="G364">
        <f>'Datos Brutos'!G365</f>
        <v>-0.13800000000000001</v>
      </c>
      <c r="H364">
        <f>IF('Datos Brutos'!H365&lt;0,0,'Datos Brutos'!H365/'Datos Brutos'!H$5)</f>
        <v>0</v>
      </c>
      <c r="I364">
        <f>IF('Datos Brutos'!I365&lt;0,0,'Datos Brutos'!I365/'Datos Brutos'!I$5)</f>
        <v>0</v>
      </c>
      <c r="J364">
        <f>IF('Datos Brutos'!J365&lt;0,0,'Datos Brutos'!J365/'Datos Brutos'!J$5)</f>
        <v>0</v>
      </c>
      <c r="K364">
        <f>IF('Datos Brutos'!K365&lt;0,0,'Datos Brutos'!K365/'Datos Brutos'!K$5)</f>
        <v>0</v>
      </c>
      <c r="L364">
        <f>IF('Datos Brutos'!L365&lt;0,0,'Datos Brutos'!L365/'Datos Brutos'!L$5)</f>
        <v>0</v>
      </c>
      <c r="M364">
        <f>IF('Datos Brutos'!M365&lt;0,0,'Datos Brutos'!M365/'Datos Brutos'!M$5)</f>
        <v>0</v>
      </c>
      <c r="N364">
        <f>IF('Datos Brutos'!N365&lt;0,0,'Datos Brutos'!N365/'Datos Brutos'!N$5)</f>
        <v>0</v>
      </c>
      <c r="O364">
        <f>IF('Datos Brutos'!O365&lt;0,0,'Datos Brutos'!O365/'Datos Brutos'!O$5)</f>
        <v>0</v>
      </c>
      <c r="P364">
        <f>IF('Datos Brutos'!P365&lt;0,0,'Datos Brutos'!P365/'Datos Brutos'!P$5)</f>
        <v>0</v>
      </c>
      <c r="Q364">
        <f>IF('Datos Brutos'!Q365&lt;0,0,'Datos Brutos'!Q365/'Datos Brutos'!Q$5)</f>
        <v>0</v>
      </c>
      <c r="R364">
        <f>IF('Datos Brutos'!R365&lt;0,0,'Datos Brutos'!R365/'Datos Brutos'!R$5)</f>
        <v>0</v>
      </c>
      <c r="S364">
        <f t="shared" si="5"/>
        <v>-0.11699999999999999</v>
      </c>
    </row>
    <row r="365" spans="1:19">
      <c r="A365">
        <f>YEAR(workdata!A365)</f>
        <v>2024</v>
      </c>
      <c r="B365">
        <v>6</v>
      </c>
      <c r="C365">
        <f>DAY('Datos Brutos'!C366)</f>
        <v>16</v>
      </c>
      <c r="D365" s="3">
        <v>15</v>
      </c>
      <c r="E365">
        <f>'Datos Brutos'!E366</f>
        <v>-0.13500000000000001</v>
      </c>
      <c r="F365">
        <f>'Datos Brutos'!F366</f>
        <v>-0.19500000000000001</v>
      </c>
      <c r="G365">
        <f>'Datos Brutos'!G366</f>
        <v>-0.156</v>
      </c>
      <c r="H365">
        <f>IF('Datos Brutos'!H366&lt;0,0,'Datos Brutos'!H366/'Datos Brutos'!H$5)</f>
        <v>0</v>
      </c>
      <c r="I365">
        <f>IF('Datos Brutos'!I366&lt;0,0,'Datos Brutos'!I366/'Datos Brutos'!I$5)</f>
        <v>0</v>
      </c>
      <c r="J365">
        <f>IF('Datos Brutos'!J366&lt;0,0,'Datos Brutos'!J366/'Datos Brutos'!J$5)</f>
        <v>0</v>
      </c>
      <c r="K365">
        <f>IF('Datos Brutos'!K366&lt;0,0,'Datos Brutos'!K366/'Datos Brutos'!K$5)</f>
        <v>0</v>
      </c>
      <c r="L365">
        <f>IF('Datos Brutos'!L366&lt;0,0,'Datos Brutos'!L366/'Datos Brutos'!L$5)</f>
        <v>0</v>
      </c>
      <c r="M365">
        <f>IF('Datos Brutos'!M366&lt;0,0,'Datos Brutos'!M366/'Datos Brutos'!M$5)</f>
        <v>0</v>
      </c>
      <c r="N365">
        <f>IF('Datos Brutos'!N366&lt;0,0,'Datos Brutos'!N366/'Datos Brutos'!N$5)</f>
        <v>0</v>
      </c>
      <c r="O365">
        <f>IF('Datos Brutos'!O366&lt;0,0,'Datos Brutos'!O366/'Datos Brutos'!O$5)</f>
        <v>0</v>
      </c>
      <c r="P365">
        <f>IF('Datos Brutos'!P366&lt;0,0,'Datos Brutos'!P366/'Datos Brutos'!P$5)</f>
        <v>0</v>
      </c>
      <c r="Q365">
        <f>IF('Datos Brutos'!Q366&lt;0,0,'Datos Brutos'!Q366/'Datos Brutos'!Q$5)</f>
        <v>0</v>
      </c>
      <c r="R365">
        <f>IF('Datos Brutos'!R366&lt;0,0,'Datos Brutos'!R366/'Datos Brutos'!R$5)</f>
        <v>0</v>
      </c>
      <c r="S365">
        <f t="shared" si="5"/>
        <v>-0.16200000000000001</v>
      </c>
    </row>
    <row r="366" spans="1:19">
      <c r="A366">
        <f>YEAR(workdata!A366)</f>
        <v>2024</v>
      </c>
      <c r="B366">
        <v>6</v>
      </c>
      <c r="C366">
        <f>DAY('Datos Brutos'!C367)</f>
        <v>16</v>
      </c>
      <c r="D366" s="3">
        <v>15.0416666666667</v>
      </c>
      <c r="E366">
        <f>'Datos Brutos'!E367</f>
        <v>-3.7999999999999999E-2</v>
      </c>
      <c r="F366">
        <f>'Datos Brutos'!F367</f>
        <v>0.106</v>
      </c>
      <c r="G366">
        <f>'Datos Brutos'!G367</f>
        <v>7.5999999999999998E-2</v>
      </c>
      <c r="H366">
        <f>IF('Datos Brutos'!H367&lt;0,0,'Datos Brutos'!H367/'Datos Brutos'!H$5)</f>
        <v>0</v>
      </c>
      <c r="I366">
        <f>IF('Datos Brutos'!I367&lt;0,0,'Datos Brutos'!I367/'Datos Brutos'!I$5)</f>
        <v>0</v>
      </c>
      <c r="J366">
        <f>IF('Datos Brutos'!J367&lt;0,0,'Datos Brutos'!J367/'Datos Brutos'!J$5)</f>
        <v>0</v>
      </c>
      <c r="K366">
        <f>IF('Datos Brutos'!K367&lt;0,0,'Datos Brutos'!K367/'Datos Brutos'!K$5)</f>
        <v>0</v>
      </c>
      <c r="L366">
        <f>IF('Datos Brutos'!L367&lt;0,0,'Datos Brutos'!L367/'Datos Brutos'!L$5)</f>
        <v>0</v>
      </c>
      <c r="M366">
        <f>IF('Datos Brutos'!M367&lt;0,0,'Datos Brutos'!M367/'Datos Brutos'!M$5)</f>
        <v>0</v>
      </c>
      <c r="N366">
        <f>IF('Datos Brutos'!N367&lt;0,0,'Datos Brutos'!N367/'Datos Brutos'!N$5)</f>
        <v>0</v>
      </c>
      <c r="O366">
        <f>IF('Datos Brutos'!O367&lt;0,0,'Datos Brutos'!O367/'Datos Brutos'!O$5)</f>
        <v>0</v>
      </c>
      <c r="P366">
        <f>IF('Datos Brutos'!P367&lt;0,0,'Datos Brutos'!P367/'Datos Brutos'!P$5)</f>
        <v>0</v>
      </c>
      <c r="Q366">
        <f>IF('Datos Brutos'!Q367&lt;0,0,'Datos Brutos'!Q367/'Datos Brutos'!Q$5)</f>
        <v>0</v>
      </c>
      <c r="R366">
        <f>IF('Datos Brutos'!R367&lt;0,0,'Datos Brutos'!R367/'Datos Brutos'!R$5)</f>
        <v>0</v>
      </c>
      <c r="S366">
        <f t="shared" si="5"/>
        <v>4.8000000000000008E-2</v>
      </c>
    </row>
    <row r="367" spans="1:19">
      <c r="A367">
        <f>YEAR(workdata!A367)</f>
        <v>2024</v>
      </c>
      <c r="B367">
        <v>6</v>
      </c>
      <c r="C367">
        <f>DAY('Datos Brutos'!C368)</f>
        <v>16</v>
      </c>
      <c r="D367" s="3">
        <v>15.0833333333333</v>
      </c>
      <c r="E367">
        <f>'Datos Brutos'!E368</f>
        <v>-0.14399999999999999</v>
      </c>
      <c r="F367">
        <f>'Datos Brutos'!F368</f>
        <v>-0.16700000000000001</v>
      </c>
      <c r="G367">
        <f>'Datos Brutos'!G368</f>
        <v>-0.15</v>
      </c>
      <c r="H367">
        <f>IF('Datos Brutos'!H368&lt;0,0,'Datos Brutos'!H368/'Datos Brutos'!H$5)</f>
        <v>0</v>
      </c>
      <c r="I367">
        <f>IF('Datos Brutos'!I368&lt;0,0,'Datos Brutos'!I368/'Datos Brutos'!I$5)</f>
        <v>0</v>
      </c>
      <c r="J367">
        <f>IF('Datos Brutos'!J368&lt;0,0,'Datos Brutos'!J368/'Datos Brutos'!J$5)</f>
        <v>0</v>
      </c>
      <c r="K367">
        <f>IF('Datos Brutos'!K368&lt;0,0,'Datos Brutos'!K368/'Datos Brutos'!K$5)</f>
        <v>0</v>
      </c>
      <c r="L367">
        <f>IF('Datos Brutos'!L368&lt;0,0,'Datos Brutos'!L368/'Datos Brutos'!L$5)</f>
        <v>0</v>
      </c>
      <c r="M367">
        <f>IF('Datos Brutos'!M368&lt;0,0,'Datos Brutos'!M368/'Datos Brutos'!M$5)</f>
        <v>0</v>
      </c>
      <c r="N367">
        <f>IF('Datos Brutos'!N368&lt;0,0,'Datos Brutos'!N368/'Datos Brutos'!N$5)</f>
        <v>0</v>
      </c>
      <c r="O367">
        <f>IF('Datos Brutos'!O368&lt;0,0,'Datos Brutos'!O368/'Datos Brutos'!O$5)</f>
        <v>0</v>
      </c>
      <c r="P367">
        <f>IF('Datos Brutos'!P368&lt;0,0,'Datos Brutos'!P368/'Datos Brutos'!P$5)</f>
        <v>0</v>
      </c>
      <c r="Q367">
        <f>IF('Datos Brutos'!Q368&lt;0,0,'Datos Brutos'!Q368/'Datos Brutos'!Q$5)</f>
        <v>0</v>
      </c>
      <c r="R367">
        <f>IF('Datos Brutos'!R368&lt;0,0,'Datos Brutos'!R368/'Datos Brutos'!R$5)</f>
        <v>0</v>
      </c>
      <c r="S367">
        <f t="shared" si="5"/>
        <v>-0.15366666666666665</v>
      </c>
    </row>
    <row r="368" spans="1:19">
      <c r="A368">
        <f>YEAR(workdata!A368)</f>
        <v>2024</v>
      </c>
      <c r="B368">
        <v>6</v>
      </c>
      <c r="C368">
        <f>DAY('Datos Brutos'!C369)</f>
        <v>16</v>
      </c>
      <c r="D368" s="3">
        <v>15.125</v>
      </c>
      <c r="E368">
        <f>'Datos Brutos'!E369</f>
        <v>-0.20799999999999999</v>
      </c>
      <c r="F368">
        <f>'Datos Brutos'!F369</f>
        <v>-0.19400000000000001</v>
      </c>
      <c r="G368">
        <f>'Datos Brutos'!G369</f>
        <v>-0.18099999999999999</v>
      </c>
      <c r="H368">
        <f>IF('Datos Brutos'!H369&lt;0,0,'Datos Brutos'!H369/'Datos Brutos'!H$5)</f>
        <v>0</v>
      </c>
      <c r="I368">
        <f>IF('Datos Brutos'!I369&lt;0,0,'Datos Brutos'!I369/'Datos Brutos'!I$5)</f>
        <v>0</v>
      </c>
      <c r="J368">
        <f>IF('Datos Brutos'!J369&lt;0,0,'Datos Brutos'!J369/'Datos Brutos'!J$5)</f>
        <v>0</v>
      </c>
      <c r="K368">
        <f>IF('Datos Brutos'!K369&lt;0,0,'Datos Brutos'!K369/'Datos Brutos'!K$5)</f>
        <v>0</v>
      </c>
      <c r="L368">
        <f>IF('Datos Brutos'!L369&lt;0,0,'Datos Brutos'!L369/'Datos Brutos'!L$5)</f>
        <v>0</v>
      </c>
      <c r="M368">
        <f>IF('Datos Brutos'!M369&lt;0,0,'Datos Brutos'!M369/'Datos Brutos'!M$5)</f>
        <v>0</v>
      </c>
      <c r="N368">
        <f>IF('Datos Brutos'!N369&lt;0,0,'Datos Brutos'!N369/'Datos Brutos'!N$5)</f>
        <v>0</v>
      </c>
      <c r="O368">
        <f>IF('Datos Brutos'!O369&lt;0,0,'Datos Brutos'!O369/'Datos Brutos'!O$5)</f>
        <v>0</v>
      </c>
      <c r="P368">
        <f>IF('Datos Brutos'!P369&lt;0,0,'Datos Brutos'!P369/'Datos Brutos'!P$5)</f>
        <v>0</v>
      </c>
      <c r="Q368">
        <f>IF('Datos Brutos'!Q369&lt;0,0,'Datos Brutos'!Q369/'Datos Brutos'!Q$5)</f>
        <v>0</v>
      </c>
      <c r="R368">
        <f>IF('Datos Brutos'!R369&lt;0,0,'Datos Brutos'!R369/'Datos Brutos'!R$5)</f>
        <v>0</v>
      </c>
      <c r="S368">
        <f t="shared" si="5"/>
        <v>-0.19433333333333333</v>
      </c>
    </row>
    <row r="369" spans="1:19">
      <c r="A369">
        <f>YEAR(workdata!A369)</f>
        <v>2024</v>
      </c>
      <c r="B369">
        <v>6</v>
      </c>
      <c r="C369">
        <f>DAY('Datos Brutos'!C370)</f>
        <v>16</v>
      </c>
      <c r="D369" s="3">
        <v>15.1666666666667</v>
      </c>
      <c r="E369">
        <f>'Datos Brutos'!E370</f>
        <v>-0.17599999999999999</v>
      </c>
      <c r="F369">
        <f>'Datos Brutos'!F370</f>
        <v>-0.123</v>
      </c>
      <c r="G369">
        <f>'Datos Brutos'!G370</f>
        <v>-0.17</v>
      </c>
      <c r="H369">
        <f>IF('Datos Brutos'!H370&lt;0,0,'Datos Brutos'!H370/'Datos Brutos'!H$5)</f>
        <v>0</v>
      </c>
      <c r="I369">
        <f>IF('Datos Brutos'!I370&lt;0,0,'Datos Brutos'!I370/'Datos Brutos'!I$5)</f>
        <v>0</v>
      </c>
      <c r="J369">
        <f>IF('Datos Brutos'!J370&lt;0,0,'Datos Brutos'!J370/'Datos Brutos'!J$5)</f>
        <v>0</v>
      </c>
      <c r="K369">
        <f>IF('Datos Brutos'!K370&lt;0,0,'Datos Brutos'!K370/'Datos Brutos'!K$5)</f>
        <v>0</v>
      </c>
      <c r="L369">
        <f>IF('Datos Brutos'!L370&lt;0,0,'Datos Brutos'!L370/'Datos Brutos'!L$5)</f>
        <v>0</v>
      </c>
      <c r="M369">
        <f>IF('Datos Brutos'!M370&lt;0,0,'Datos Brutos'!M370/'Datos Brutos'!M$5)</f>
        <v>0</v>
      </c>
      <c r="N369">
        <f>IF('Datos Brutos'!N370&lt;0,0,'Datos Brutos'!N370/'Datos Brutos'!N$5)</f>
        <v>0</v>
      </c>
      <c r="O369">
        <f>IF('Datos Brutos'!O370&lt;0,0,'Datos Brutos'!O370/'Datos Brutos'!O$5)</f>
        <v>0</v>
      </c>
      <c r="P369">
        <f>IF('Datos Brutos'!P370&lt;0,0,'Datos Brutos'!P370/'Datos Brutos'!P$5)</f>
        <v>0</v>
      </c>
      <c r="Q369">
        <f>IF('Datos Brutos'!Q370&lt;0,0,'Datos Brutos'!Q370/'Datos Brutos'!Q$5)</f>
        <v>0</v>
      </c>
      <c r="R369">
        <f>IF('Datos Brutos'!R370&lt;0,0,'Datos Brutos'!R370/'Datos Brutos'!R$5)</f>
        <v>0</v>
      </c>
      <c r="S369">
        <f t="shared" si="5"/>
        <v>-0.15633333333333332</v>
      </c>
    </row>
    <row r="370" spans="1:19">
      <c r="A370">
        <f>YEAR(workdata!A370)</f>
        <v>2024</v>
      </c>
      <c r="B370">
        <v>6</v>
      </c>
      <c r="C370">
        <f>DAY('Datos Brutos'!C371)</f>
        <v>16</v>
      </c>
      <c r="D370" s="3">
        <v>15.2083333333333</v>
      </c>
      <c r="E370">
        <f>'Datos Brutos'!E371</f>
        <v>-0.17799999999999999</v>
      </c>
      <c r="F370">
        <f>'Datos Brutos'!F371</f>
        <v>-0.104</v>
      </c>
      <c r="G370">
        <f>'Datos Brutos'!G371</f>
        <v>-0.16700000000000001</v>
      </c>
      <c r="H370">
        <f>IF('Datos Brutos'!H371&lt;0,0,'Datos Brutos'!H371/'Datos Brutos'!H$5)</f>
        <v>0</v>
      </c>
      <c r="I370">
        <f>IF('Datos Brutos'!I371&lt;0,0,'Datos Brutos'!I371/'Datos Brutos'!I$5)</f>
        <v>0</v>
      </c>
      <c r="J370">
        <f>IF('Datos Brutos'!J371&lt;0,0,'Datos Brutos'!J371/'Datos Brutos'!J$5)</f>
        <v>0</v>
      </c>
      <c r="K370">
        <f>IF('Datos Brutos'!K371&lt;0,0,'Datos Brutos'!K371/'Datos Brutos'!K$5)</f>
        <v>0</v>
      </c>
      <c r="L370">
        <f>IF('Datos Brutos'!L371&lt;0,0,'Datos Brutos'!L371/'Datos Brutos'!L$5)</f>
        <v>0</v>
      </c>
      <c r="M370">
        <f>IF('Datos Brutos'!M371&lt;0,0,'Datos Brutos'!M371/'Datos Brutos'!M$5)</f>
        <v>0</v>
      </c>
      <c r="N370">
        <f>IF('Datos Brutos'!N371&lt;0,0,'Datos Brutos'!N371/'Datos Brutos'!N$5)</f>
        <v>0</v>
      </c>
      <c r="O370">
        <f>IF('Datos Brutos'!O371&lt;0,0,'Datos Brutos'!O371/'Datos Brutos'!O$5)</f>
        <v>0</v>
      </c>
      <c r="P370">
        <f>IF('Datos Brutos'!P371&lt;0,0,'Datos Brutos'!P371/'Datos Brutos'!P$5)</f>
        <v>0</v>
      </c>
      <c r="Q370">
        <f>IF('Datos Brutos'!Q371&lt;0,0,'Datos Brutos'!Q371/'Datos Brutos'!Q$5)</f>
        <v>0</v>
      </c>
      <c r="R370">
        <f>IF('Datos Brutos'!R371&lt;0,0,'Datos Brutos'!R371/'Datos Brutos'!R$5)</f>
        <v>0</v>
      </c>
      <c r="S370">
        <f t="shared" si="5"/>
        <v>-0.14966666666666664</v>
      </c>
    </row>
    <row r="371" spans="1:19">
      <c r="A371">
        <f>YEAR(workdata!A371)</f>
        <v>2024</v>
      </c>
      <c r="B371">
        <v>6</v>
      </c>
      <c r="C371">
        <f>DAY('Datos Brutos'!C372)</f>
        <v>16</v>
      </c>
      <c r="D371" s="3">
        <v>15.25</v>
      </c>
      <c r="E371">
        <f>'Datos Brutos'!E372</f>
        <v>0.84799999999999998</v>
      </c>
      <c r="F371">
        <f>'Datos Brutos'!F372</f>
        <v>0.78400000000000003</v>
      </c>
      <c r="G371">
        <f>'Datos Brutos'!G372</f>
        <v>0.75700000000000001</v>
      </c>
      <c r="H371">
        <f>IF('Datos Brutos'!H372&lt;0,0,'Datos Brutos'!H372/'Datos Brutos'!H$5)</f>
        <v>0</v>
      </c>
      <c r="I371">
        <f>IF('Datos Brutos'!I372&lt;0,0,'Datos Brutos'!I372/'Datos Brutos'!I$5)</f>
        <v>0</v>
      </c>
      <c r="J371">
        <f>IF('Datos Brutos'!J372&lt;0,0,'Datos Brutos'!J372/'Datos Brutos'!J$5)</f>
        <v>0</v>
      </c>
      <c r="K371">
        <f>IF('Datos Brutos'!K372&lt;0,0,'Datos Brutos'!K372/'Datos Brutos'!K$5)</f>
        <v>0</v>
      </c>
      <c r="L371">
        <f>IF('Datos Brutos'!L372&lt;0,0,'Datos Brutos'!L372/'Datos Brutos'!L$5)</f>
        <v>0</v>
      </c>
      <c r="M371">
        <f>IF('Datos Brutos'!M372&lt;0,0,'Datos Brutos'!M372/'Datos Brutos'!M$5)</f>
        <v>0</v>
      </c>
      <c r="N371">
        <f>IF('Datos Brutos'!N372&lt;0,0,'Datos Brutos'!N372/'Datos Brutos'!N$5)</f>
        <v>0</v>
      </c>
      <c r="O371">
        <f>IF('Datos Brutos'!O372&lt;0,0,'Datos Brutos'!O372/'Datos Brutos'!O$5)</f>
        <v>0</v>
      </c>
      <c r="P371">
        <f>IF('Datos Brutos'!P372&lt;0,0,'Datos Brutos'!P372/'Datos Brutos'!P$5)</f>
        <v>0</v>
      </c>
      <c r="Q371">
        <f>IF('Datos Brutos'!Q372&lt;0,0,'Datos Brutos'!Q372/'Datos Brutos'!Q$5)</f>
        <v>0</v>
      </c>
      <c r="R371">
        <f>IF('Datos Brutos'!R372&lt;0,0,'Datos Brutos'!R372/'Datos Brutos'!R$5)</f>
        <v>0</v>
      </c>
      <c r="S371">
        <f t="shared" si="5"/>
        <v>0.79633333333333345</v>
      </c>
    </row>
    <row r="372" spans="1:19">
      <c r="A372">
        <f>YEAR(workdata!A372)</f>
        <v>2024</v>
      </c>
      <c r="B372">
        <v>6</v>
      </c>
      <c r="C372">
        <f>DAY('Datos Brutos'!C373)</f>
        <v>16</v>
      </c>
      <c r="D372" s="3">
        <v>15.2916666666667</v>
      </c>
      <c r="E372">
        <f>'Datos Brutos'!E373</f>
        <v>76.058999999999997</v>
      </c>
      <c r="F372">
        <f>'Datos Brutos'!F373</f>
        <v>61.368000000000002</v>
      </c>
      <c r="G372">
        <f>'Datos Brutos'!G373</f>
        <v>63.436</v>
      </c>
      <c r="H372">
        <f>IF('Datos Brutos'!H373&lt;0,0,'Datos Brutos'!H373/'Datos Brutos'!H$5)</f>
        <v>6.7042087137594103E-2</v>
      </c>
      <c r="I372">
        <f>IF('Datos Brutos'!I373&lt;0,0,'Datos Brutos'!I373/'Datos Brutos'!I$5)</f>
        <v>5.7697477010139123E-2</v>
      </c>
      <c r="J372">
        <f>IF('Datos Brutos'!J373&lt;0,0,'Datos Brutos'!J373/'Datos Brutos'!J$5)</f>
        <v>1.397608024691358E-2</v>
      </c>
      <c r="K372">
        <f>IF('Datos Brutos'!K373&lt;0,0,'Datos Brutos'!K373/'Datos Brutos'!K$5)</f>
        <v>1.9104225784185903E-2</v>
      </c>
      <c r="L372">
        <f>IF('Datos Brutos'!L373&lt;0,0,'Datos Brutos'!L373/'Datos Brutos'!L$5)</f>
        <v>3.46875E-3</v>
      </c>
      <c r="M372">
        <f>IF('Datos Brutos'!M373&lt;0,0,'Datos Brutos'!M373/'Datos Brutos'!M$5)</f>
        <v>2.4477430555555558E-2</v>
      </c>
      <c r="N372">
        <f>IF('Datos Brutos'!N373&lt;0,0,'Datos Brutos'!N373/'Datos Brutos'!N$5)</f>
        <v>2.9504697654031595E-3</v>
      </c>
      <c r="O372">
        <f>IF('Datos Brutos'!O373&lt;0,0,'Datos Brutos'!O373/'Datos Brutos'!O$5)</f>
        <v>1.4310627903251643E-2</v>
      </c>
      <c r="P372">
        <f>IF('Datos Brutos'!P373&lt;0,0,'Datos Brutos'!P373/'Datos Brutos'!P$5)</f>
        <v>5.4104938271604935E-3</v>
      </c>
      <c r="Q372">
        <f>IF('Datos Brutos'!Q373&lt;0,0,'Datos Brutos'!Q373/'Datos Brutos'!Q$5)</f>
        <v>0</v>
      </c>
      <c r="R372">
        <f>IF('Datos Brutos'!R373&lt;0,0,'Datos Brutos'!R373/'Datos Brutos'!R$5)</f>
        <v>2.0542052469135801E-2</v>
      </c>
      <c r="S372">
        <f t="shared" si="5"/>
        <v>66.954333333333338</v>
      </c>
    </row>
    <row r="373" spans="1:19">
      <c r="A373">
        <f>YEAR(workdata!A373)</f>
        <v>2024</v>
      </c>
      <c r="B373">
        <v>6</v>
      </c>
      <c r="C373">
        <f>DAY('Datos Brutos'!C374)</f>
        <v>16</v>
      </c>
      <c r="D373" s="3">
        <v>15.3333333333333</v>
      </c>
      <c r="E373">
        <f>'Datos Brutos'!E374</f>
        <v>545.88400000000001</v>
      </c>
      <c r="F373">
        <f>'Datos Brutos'!F374</f>
        <v>568.99199999999996</v>
      </c>
      <c r="G373">
        <f>'Datos Brutos'!G374</f>
        <v>490.72800000000001</v>
      </c>
      <c r="H373">
        <f>IF('Datos Brutos'!H374&lt;0,0,'Datos Brutos'!H374/'Datos Brutos'!H$5)</f>
        <v>0.33396944577927284</v>
      </c>
      <c r="I373">
        <f>IF('Datos Brutos'!I374&lt;0,0,'Datos Brutos'!I374/'Datos Brutos'!I$5)</f>
        <v>0.31210936885954571</v>
      </c>
      <c r="J373">
        <f>IF('Datos Brutos'!J374&lt;0,0,'Datos Brutos'!J374/'Datos Brutos'!J$5)</f>
        <v>0.31369810956790123</v>
      </c>
      <c r="K373">
        <f>IF('Datos Brutos'!K374&lt;0,0,'Datos Brutos'!K374/'Datos Brutos'!K$5)</f>
        <v>0.33320059053608403</v>
      </c>
      <c r="L373">
        <f>IF('Datos Brutos'!L374&lt;0,0,'Datos Brutos'!L374/'Datos Brutos'!L$5)</f>
        <v>0.31119810956790123</v>
      </c>
      <c r="M373">
        <f>IF('Datos Brutos'!M374&lt;0,0,'Datos Brutos'!M374/'Datos Brutos'!M$5)</f>
        <v>0.2600131172839506</v>
      </c>
      <c r="N373">
        <f>IF('Datos Brutos'!N374&lt;0,0,'Datos Brutos'!N374/'Datos Brutos'!N$5)</f>
        <v>0.3247338631296095</v>
      </c>
      <c r="O373">
        <f>IF('Datos Brutos'!O374&lt;0,0,'Datos Brutos'!O374/'Datos Brutos'!O$5)</f>
        <v>0.28270202626942176</v>
      </c>
      <c r="P373">
        <f>IF('Datos Brutos'!P374&lt;0,0,'Datos Brutos'!P374/'Datos Brutos'!P$5)</f>
        <v>0.32862403549382718</v>
      </c>
      <c r="Q373">
        <f>IF('Datos Brutos'!Q374&lt;0,0,'Datos Brutos'!Q374/'Datos Brutos'!Q$5)</f>
        <v>0.21244898766213222</v>
      </c>
      <c r="R373">
        <f>IF('Datos Brutos'!R374&lt;0,0,'Datos Brutos'!R374/'Datos Brutos'!R$5)</f>
        <v>0.33209375000000002</v>
      </c>
      <c r="S373">
        <f t="shared" si="5"/>
        <v>535.20133333333331</v>
      </c>
    </row>
    <row r="374" spans="1:19">
      <c r="A374">
        <f>YEAR(workdata!A374)</f>
        <v>2024</v>
      </c>
      <c r="B374">
        <v>6</v>
      </c>
      <c r="C374">
        <f>DAY('Datos Brutos'!C375)</f>
        <v>16</v>
      </c>
      <c r="D374" s="3">
        <v>15.375</v>
      </c>
      <c r="E374">
        <f>'Datos Brutos'!E375</f>
        <v>884.06200000000001</v>
      </c>
      <c r="F374">
        <f>'Datos Brutos'!F375</f>
        <v>870.54700000000003</v>
      </c>
      <c r="G374">
        <f>'Datos Brutos'!G375</f>
        <v>865.14700000000005</v>
      </c>
      <c r="H374">
        <f>IF('Datos Brutos'!H375&lt;0,0,'Datos Brutos'!H375/'Datos Brutos'!H$5)</f>
        <v>4.5853355758449467E-3</v>
      </c>
      <c r="I374">
        <f>IF('Datos Brutos'!I375&lt;0,0,'Datos Brutos'!I375/'Datos Brutos'!I$5)</f>
        <v>5.2851135738426471E-3</v>
      </c>
      <c r="J374">
        <f>IF('Datos Brutos'!J375&lt;0,0,'Datos Brutos'!J375/'Datos Brutos'!J$5)</f>
        <v>5.0032793209876542E-3</v>
      </c>
      <c r="K374">
        <f>IF('Datos Brutos'!K375&lt;0,0,'Datos Brutos'!K375/'Datos Brutos'!K$5)</f>
        <v>1.5321343661323719E-3</v>
      </c>
      <c r="L374">
        <f>IF('Datos Brutos'!L375&lt;0,0,'Datos Brutos'!L375/'Datos Brutos'!L$5)</f>
        <v>5.2490354938271606E-3</v>
      </c>
      <c r="M374">
        <f>IF('Datos Brutos'!M375&lt;0,0,'Datos Brutos'!M375/'Datos Brutos'!M$5)</f>
        <v>1.8020833333333335E-3</v>
      </c>
      <c r="N374">
        <f>IF('Datos Brutos'!N375&lt;0,0,'Datos Brutos'!N375/'Datos Brutos'!N$5)</f>
        <v>5.3917252682331865E-3</v>
      </c>
      <c r="O374">
        <f>IF('Datos Brutos'!O375&lt;0,0,'Datos Brutos'!O375/'Datos Brutos'!O$5)</f>
        <v>5.0410459714880671E-3</v>
      </c>
      <c r="P374">
        <f>IF('Datos Brutos'!P375&lt;0,0,'Datos Brutos'!P375/'Datos Brutos'!P$5)</f>
        <v>5.1651234567901237E-3</v>
      </c>
      <c r="Q374">
        <f>IF('Datos Brutos'!Q375&lt;0,0,'Datos Brutos'!Q375/'Datos Brutos'!Q$5)</f>
        <v>4.5539386270167662E-3</v>
      </c>
      <c r="R374">
        <f>IF('Datos Brutos'!R375&lt;0,0,'Datos Brutos'!R375/'Datos Brutos'!R$5)</f>
        <v>4.7606095679012346E-3</v>
      </c>
      <c r="S374">
        <f t="shared" si="5"/>
        <v>873.25199999999995</v>
      </c>
    </row>
    <row r="375" spans="1:19">
      <c r="A375">
        <f>YEAR(workdata!A375)</f>
        <v>2024</v>
      </c>
      <c r="B375">
        <v>6</v>
      </c>
      <c r="C375">
        <f>DAY('Datos Brutos'!C376)</f>
        <v>16</v>
      </c>
      <c r="D375" s="3">
        <v>15.4166666666667</v>
      </c>
      <c r="E375">
        <f>'Datos Brutos'!E376</f>
        <v>967.40099999999995</v>
      </c>
      <c r="F375">
        <f>'Datos Brutos'!F376</f>
        <v>951.72400000000005</v>
      </c>
      <c r="G375">
        <f>'Datos Brutos'!G376</f>
        <v>953.11400000000003</v>
      </c>
      <c r="H375">
        <f>IF('Datos Brutos'!H376&lt;0,0,'Datos Brutos'!H376/'Datos Brutos'!H$5)</f>
        <v>3.1202947300977097E-3</v>
      </c>
      <c r="I375">
        <f>IF('Datos Brutos'!I376&lt;0,0,'Datos Brutos'!I376/'Datos Brutos'!I$5)</f>
        <v>3.1951976735046764E-3</v>
      </c>
      <c r="J375">
        <f>IF('Datos Brutos'!J376&lt;0,0,'Datos Brutos'!J376/'Datos Brutos'!J$5)</f>
        <v>3.0044367283950618E-3</v>
      </c>
      <c r="K375">
        <f>IF('Datos Brutos'!K376&lt;0,0,'Datos Brutos'!K376/'Datos Brutos'!K$5)</f>
        <v>0</v>
      </c>
      <c r="L375">
        <f>IF('Datos Brutos'!L376&lt;0,0,'Datos Brutos'!L376/'Datos Brutos'!L$5)</f>
        <v>2.9351851851851852E-3</v>
      </c>
      <c r="M375">
        <f>IF('Datos Brutos'!M376&lt;0,0,'Datos Brutos'!M376/'Datos Brutos'!M$5)</f>
        <v>3.0557484567901231E-3</v>
      </c>
      <c r="N375">
        <f>IF('Datos Brutos'!N376&lt;0,0,'Datos Brutos'!N376/'Datos Brutos'!N$5)</f>
        <v>2.9636193852076304E-3</v>
      </c>
      <c r="O375">
        <f>IF('Datos Brutos'!O376&lt;0,0,'Datos Brutos'!O376/'Datos Brutos'!O$5)</f>
        <v>3.2332212077526832E-3</v>
      </c>
      <c r="P375">
        <f>IF('Datos Brutos'!P376&lt;0,0,'Datos Brutos'!P376/'Datos Brutos'!P$5)</f>
        <v>3.0763888888888889E-3</v>
      </c>
      <c r="Q375">
        <f>IF('Datos Brutos'!Q376&lt;0,0,'Datos Brutos'!Q376/'Datos Brutos'!Q$5)</f>
        <v>3.0824897184435303E-3</v>
      </c>
      <c r="R375">
        <f>IF('Datos Brutos'!R376&lt;0,0,'Datos Brutos'!R376/'Datos Brutos'!R$5)</f>
        <v>3.1249999999999997E-3</v>
      </c>
      <c r="S375">
        <f t="shared" si="5"/>
        <v>957.41300000000001</v>
      </c>
    </row>
    <row r="376" spans="1:19">
      <c r="A376">
        <f>YEAR(workdata!A376)</f>
        <v>2024</v>
      </c>
      <c r="B376">
        <v>6</v>
      </c>
      <c r="C376">
        <f>DAY('Datos Brutos'!C377)</f>
        <v>16</v>
      </c>
      <c r="D376" s="3">
        <v>15.4583333333333</v>
      </c>
      <c r="E376">
        <f>'Datos Brutos'!E377</f>
        <v>999.38900000000001</v>
      </c>
      <c r="F376">
        <f>'Datos Brutos'!F377</f>
        <v>982.26900000000001</v>
      </c>
      <c r="G376">
        <f>'Datos Brutos'!G377</f>
        <v>990.75099999999998</v>
      </c>
      <c r="H376">
        <f>IF('Datos Brutos'!H377&lt;0,0,'Datos Brutos'!H377/'Datos Brutos'!H$5)</f>
        <v>3.2125981098830698E-3</v>
      </c>
      <c r="I376">
        <f>IF('Datos Brutos'!I377&lt;0,0,'Datos Brutos'!I377/'Datos Brutos'!I$5)</f>
        <v>3.2567004637271088E-3</v>
      </c>
      <c r="J376">
        <f>IF('Datos Brutos'!J377&lt;0,0,'Datos Brutos'!J377/'Datos Brutos'!J$5)</f>
        <v>3.009645061728395E-3</v>
      </c>
      <c r="K376">
        <f>IF('Datos Brutos'!K377&lt;0,0,'Datos Brutos'!K377/'Datos Brutos'!K$5)</f>
        <v>0</v>
      </c>
      <c r="L376">
        <f>IF('Datos Brutos'!L377&lt;0,0,'Datos Brutos'!L377/'Datos Brutos'!L$5)</f>
        <v>2.9826388888888888E-3</v>
      </c>
      <c r="M376">
        <f>IF('Datos Brutos'!M377&lt;0,0,'Datos Brutos'!M377/'Datos Brutos'!M$5)</f>
        <v>2.799382716049383E-3</v>
      </c>
      <c r="N376">
        <f>IF('Datos Brutos'!N377&lt;0,0,'Datos Brutos'!N377/'Datos Brutos'!N$5)</f>
        <v>2.7025327311188609E-3</v>
      </c>
      <c r="O376">
        <f>IF('Datos Brutos'!O377&lt;0,0,'Datos Brutos'!O377/'Datos Brutos'!O$5)</f>
        <v>3.2091942976133271E-3</v>
      </c>
      <c r="P376">
        <f>IF('Datos Brutos'!P377&lt;0,0,'Datos Brutos'!P377/'Datos Brutos'!P$5)</f>
        <v>3.0686728395061726E-3</v>
      </c>
      <c r="Q376">
        <f>IF('Datos Brutos'!Q377&lt;0,0,'Datos Brutos'!Q377/'Datos Brutos'!Q$5)</f>
        <v>2.8539228092375828E-3</v>
      </c>
      <c r="R376">
        <f>IF('Datos Brutos'!R377&lt;0,0,'Datos Brutos'!R377/'Datos Brutos'!R$5)</f>
        <v>2.7827932098765432E-3</v>
      </c>
      <c r="S376">
        <f t="shared" si="5"/>
        <v>990.80299999999988</v>
      </c>
    </row>
    <row r="377" spans="1:19">
      <c r="A377">
        <f>YEAR(workdata!A377)</f>
        <v>2024</v>
      </c>
      <c r="B377">
        <v>6</v>
      </c>
      <c r="C377">
        <f>DAY('Datos Brutos'!C378)</f>
        <v>16</v>
      </c>
      <c r="D377" s="3">
        <v>15.5</v>
      </c>
      <c r="E377">
        <f>'Datos Brutos'!E378</f>
        <v>1003.662</v>
      </c>
      <c r="F377">
        <f>'Datos Brutos'!F378</f>
        <v>981.13599999999997</v>
      </c>
      <c r="G377">
        <f>'Datos Brutos'!G378</f>
        <v>998.04200000000003</v>
      </c>
      <c r="H377">
        <f>IF('Datos Brutos'!H378&lt;0,0,'Datos Brutos'!H378/'Datos Brutos'!H$5)</f>
        <v>3.2792727855197822E-3</v>
      </c>
      <c r="I377">
        <f>IF('Datos Brutos'!I378&lt;0,0,'Datos Brutos'!I378/'Datos Brutos'!I$5)</f>
        <v>2.9912363436296473E-3</v>
      </c>
      <c r="J377">
        <f>IF('Datos Brutos'!J378&lt;0,0,'Datos Brutos'!J378/'Datos Brutos'!J$5)</f>
        <v>3.1037808641975308E-3</v>
      </c>
      <c r="K377">
        <f>IF('Datos Brutos'!K378&lt;0,0,'Datos Brutos'!K378/'Datos Brutos'!K$5)</f>
        <v>0</v>
      </c>
      <c r="L377">
        <f>IF('Datos Brutos'!L378&lt;0,0,'Datos Brutos'!L378/'Datos Brutos'!L$5)</f>
        <v>3.0790895061728395E-3</v>
      </c>
      <c r="M377">
        <f>IF('Datos Brutos'!M378&lt;0,0,'Datos Brutos'!M378/'Datos Brutos'!M$5)</f>
        <v>3.0491898148148149E-3</v>
      </c>
      <c r="N377">
        <f>IF('Datos Brutos'!N378&lt;0,0,'Datos Brutos'!N378/'Datos Brutos'!N$5)</f>
        <v>2.8854839631810643E-3</v>
      </c>
      <c r="O377">
        <f>IF('Datos Brutos'!O378&lt;0,0,'Datos Brutos'!O378/'Datos Brutos'!O$5)</f>
        <v>3.1683485503764216E-3</v>
      </c>
      <c r="P377">
        <f>IF('Datos Brutos'!P378&lt;0,0,'Datos Brutos'!P378/'Datos Brutos'!P$5)</f>
        <v>2.8057484567901234E-3</v>
      </c>
      <c r="Q377">
        <f>IF('Datos Brutos'!Q378&lt;0,0,'Datos Brutos'!Q378/'Datos Brutos'!Q$5)</f>
        <v>2.8254508067067381E-3</v>
      </c>
      <c r="R377">
        <f>IF('Datos Brutos'!R378&lt;0,0,'Datos Brutos'!R378/'Datos Brutos'!R$5)</f>
        <v>2.9274691358024693E-3</v>
      </c>
      <c r="S377">
        <f t="shared" si="5"/>
        <v>994.28000000000009</v>
      </c>
    </row>
    <row r="378" spans="1:19">
      <c r="A378">
        <f>YEAR(workdata!A378)</f>
        <v>2024</v>
      </c>
      <c r="B378">
        <v>6</v>
      </c>
      <c r="C378">
        <f>DAY('Datos Brutos'!C379)</f>
        <v>16</v>
      </c>
      <c r="D378" s="3">
        <v>15.5416666666667</v>
      </c>
      <c r="E378">
        <f>'Datos Brutos'!E379</f>
        <v>1000.0650000000001</v>
      </c>
      <c r="F378">
        <f>'Datos Brutos'!F379</f>
        <v>974.13300000000004</v>
      </c>
      <c r="G378">
        <f>'Datos Brutos'!G379</f>
        <v>996.56399999999996</v>
      </c>
      <c r="H378">
        <f>IF('Datos Brutos'!H379&lt;0,0,'Datos Brutos'!H379/'Datos Brutos'!H$5)</f>
        <v>3.0115729617171236E-3</v>
      </c>
      <c r="I378">
        <f>IF('Datos Brutos'!I379&lt;0,0,'Datos Brutos'!I379/'Datos Brutos'!I$5)</f>
        <v>2.8731431266210798E-3</v>
      </c>
      <c r="J378">
        <f>IF('Datos Brutos'!J379&lt;0,0,'Datos Brutos'!J379/'Datos Brutos'!J$5)</f>
        <v>3.0326003086419751E-3</v>
      </c>
      <c r="K378">
        <f>IF('Datos Brutos'!K379&lt;0,0,'Datos Brutos'!K379/'Datos Brutos'!K$5)</f>
        <v>0</v>
      </c>
      <c r="L378">
        <f>IF('Datos Brutos'!L379&lt;0,0,'Datos Brutos'!L379/'Datos Brutos'!L$5)</f>
        <v>2.9643132716049383E-3</v>
      </c>
      <c r="M378">
        <f>IF('Datos Brutos'!M379&lt;0,0,'Datos Brutos'!M379/'Datos Brutos'!M$5)</f>
        <v>2.9602623456790123E-3</v>
      </c>
      <c r="N378">
        <f>IF('Datos Brutos'!N379&lt;0,0,'Datos Brutos'!N379/'Datos Brutos'!N$5)</f>
        <v>2.8929163569835913E-3</v>
      </c>
      <c r="O378">
        <f>IF('Datos Brutos'!O379&lt;0,0,'Datos Brutos'!O379/'Datos Brutos'!O$5)</f>
        <v>3.2442335415665546E-3</v>
      </c>
      <c r="P378">
        <f>IF('Datos Brutos'!P379&lt;0,0,'Datos Brutos'!P379/'Datos Brutos'!P$5)</f>
        <v>2.9319058641975307E-3</v>
      </c>
      <c r="Q378">
        <f>IF('Datos Brutos'!Q379&lt;0,0,'Datos Brutos'!Q379/'Datos Brutos'!Q$5)</f>
        <v>3.0251502689022458E-3</v>
      </c>
      <c r="R378">
        <f>IF('Datos Brutos'!R379&lt;0,0,'Datos Brutos'!R379/'Datos Brutos'!R$5)</f>
        <v>2.757908950617284E-3</v>
      </c>
      <c r="S378">
        <f t="shared" si="5"/>
        <v>990.25400000000002</v>
      </c>
    </row>
    <row r="379" spans="1:19">
      <c r="A379">
        <f>YEAR(workdata!A379)</f>
        <v>2024</v>
      </c>
      <c r="B379">
        <v>6</v>
      </c>
      <c r="C379">
        <f>DAY('Datos Brutos'!C380)</f>
        <v>16</v>
      </c>
      <c r="D379" s="3">
        <v>15.5833333333333</v>
      </c>
      <c r="E379">
        <f>'Datos Brutos'!E380</f>
        <v>994.15700000000004</v>
      </c>
      <c r="F379">
        <f>'Datos Brutos'!F380</f>
        <v>965.91499999999996</v>
      </c>
      <c r="G379">
        <f>'Datos Brutos'!G380</f>
        <v>991.10699999999997</v>
      </c>
      <c r="H379">
        <f>IF('Datos Brutos'!H380&lt;0,0,'Datos Brutos'!H380/'Datos Brutos'!H$5)</f>
        <v>2.9114608361364733E-3</v>
      </c>
      <c r="I379">
        <f>IF('Datos Brutos'!I380&lt;0,0,'Datos Brutos'!I380/'Datos Brutos'!I$5)</f>
        <v>2.9195158374597189E-3</v>
      </c>
      <c r="J379">
        <f>IF('Datos Brutos'!J380&lt;0,0,'Datos Brutos'!J380/'Datos Brutos'!J$5)</f>
        <v>2.9004629629629628E-3</v>
      </c>
      <c r="K379">
        <f>IF('Datos Brutos'!K380&lt;0,0,'Datos Brutos'!K380/'Datos Brutos'!K$5)</f>
        <v>0</v>
      </c>
      <c r="L379">
        <f>IF('Datos Brutos'!L380&lt;0,0,'Datos Brutos'!L380/'Datos Brutos'!L$5)</f>
        <v>2.9095293209876545E-3</v>
      </c>
      <c r="M379">
        <f>IF('Datos Brutos'!M380&lt;0,0,'Datos Brutos'!M380/'Datos Brutos'!M$5)</f>
        <v>2.8840663580246913E-3</v>
      </c>
      <c r="N379">
        <f>IF('Datos Brutos'!N380&lt;0,0,'Datos Brutos'!N380/'Datos Brutos'!N$5)</f>
        <v>3.0293674842299849E-3</v>
      </c>
      <c r="O379">
        <f>IF('Datos Brutos'!O380&lt;0,0,'Datos Brutos'!O380/'Datos Brutos'!O$5)</f>
        <v>3.2748678519942342E-3</v>
      </c>
      <c r="P379">
        <f>IF('Datos Brutos'!P380&lt;0,0,'Datos Brutos'!P380/'Datos Brutos'!P$5)</f>
        <v>3.1032021604938272E-3</v>
      </c>
      <c r="Q379">
        <f>IF('Datos Brutos'!Q380&lt;0,0,'Datos Brutos'!Q380/'Datos Brutos'!Q$5)</f>
        <v>2.8125988611198984E-3</v>
      </c>
      <c r="R379">
        <f>IF('Datos Brutos'!R380&lt;0,0,'Datos Brutos'!R380/'Datos Brutos'!R$5)</f>
        <v>2.8742283950617285E-3</v>
      </c>
      <c r="S379">
        <f t="shared" si="5"/>
        <v>983.7263333333334</v>
      </c>
    </row>
    <row r="380" spans="1:19">
      <c r="A380">
        <f>YEAR(workdata!A380)</f>
        <v>2024</v>
      </c>
      <c r="B380">
        <v>6</v>
      </c>
      <c r="C380">
        <f>DAY('Datos Brutos'!C381)</f>
        <v>16</v>
      </c>
      <c r="D380" s="3">
        <v>15.625</v>
      </c>
      <c r="E380">
        <f>'Datos Brutos'!E381</f>
        <v>1006.194</v>
      </c>
      <c r="F380">
        <f>'Datos Brutos'!F381</f>
        <v>980.86699999999996</v>
      </c>
      <c r="G380">
        <f>'Datos Brutos'!G381</f>
        <v>1003.342</v>
      </c>
      <c r="H380">
        <f>IF('Datos Brutos'!H381&lt;0,0,'Datos Brutos'!H381/'Datos Brutos'!H$5)</f>
        <v>3.0860563831491272E-3</v>
      </c>
      <c r="I380">
        <f>IF('Datos Brutos'!I381&lt;0,0,'Datos Brutos'!I381/'Datos Brutos'!I$5)</f>
        <v>3.1889098483062171E-3</v>
      </c>
      <c r="J380">
        <f>IF('Datos Brutos'!J381&lt;0,0,'Datos Brutos'!J381/'Datos Brutos'!J$5)</f>
        <v>2.9328703703703704E-3</v>
      </c>
      <c r="K380">
        <f>IF('Datos Brutos'!K381&lt;0,0,'Datos Brutos'!K381/'Datos Brutos'!K$5)</f>
        <v>0</v>
      </c>
      <c r="L380">
        <f>IF('Datos Brutos'!L381&lt;0,0,'Datos Brutos'!L381/'Datos Brutos'!L$5)</f>
        <v>2.8933256172839509E-3</v>
      </c>
      <c r="M380">
        <f>IF('Datos Brutos'!M381&lt;0,0,'Datos Brutos'!M381/'Datos Brutos'!M$5)</f>
        <v>2.952546296296296E-3</v>
      </c>
      <c r="N380">
        <f>IF('Datos Brutos'!N381&lt;0,0,'Datos Brutos'!N381/'Datos Brutos'!N$5)</f>
        <v>2.8498465877689477E-3</v>
      </c>
      <c r="O380">
        <f>IF('Datos Brutos'!O381&lt;0,0,'Datos Brutos'!O381/'Datos Brutos'!O$5)</f>
        <v>3.073842703828288E-3</v>
      </c>
      <c r="P380">
        <f>IF('Datos Brutos'!P381&lt;0,0,'Datos Brutos'!P381/'Datos Brutos'!P$5)</f>
        <v>2.8676697530864198E-3</v>
      </c>
      <c r="Q380">
        <f>IF('Datos Brutos'!Q381&lt;0,0,'Datos Brutos'!Q381/'Datos Brutos'!Q$5)</f>
        <v>3.093957608351787E-3</v>
      </c>
      <c r="R380">
        <f>IF('Datos Brutos'!R381&lt;0,0,'Datos Brutos'!R381/'Datos Brutos'!R$5)</f>
        <v>2.972800925925926E-3</v>
      </c>
      <c r="S380">
        <f t="shared" si="5"/>
        <v>996.80099999999993</v>
      </c>
    </row>
    <row r="381" spans="1:19">
      <c r="A381">
        <f>YEAR(workdata!A381)</f>
        <v>2024</v>
      </c>
      <c r="B381">
        <v>6</v>
      </c>
      <c r="C381">
        <f>DAY('Datos Brutos'!C382)</f>
        <v>16</v>
      </c>
      <c r="D381" s="3">
        <v>15.6666666666667</v>
      </c>
      <c r="E381">
        <f>'Datos Brutos'!E382</f>
        <v>1006.729</v>
      </c>
      <c r="F381">
        <f>'Datos Brutos'!F382</f>
        <v>988.048</v>
      </c>
      <c r="G381">
        <f>'Datos Brutos'!G382</f>
        <v>1002.725</v>
      </c>
      <c r="H381">
        <f>IF('Datos Brutos'!H382&lt;0,0,'Datos Brutos'!H382/'Datos Brutos'!H$5)</f>
        <v>3.1703507928880349E-3</v>
      </c>
      <c r="I381">
        <f>IF('Datos Brutos'!I382&lt;0,0,'Datos Brutos'!I382/'Datos Brutos'!I$5)</f>
        <v>2.9252141790458226E-3</v>
      </c>
      <c r="J381">
        <f>IF('Datos Brutos'!J382&lt;0,0,'Datos Brutos'!J382/'Datos Brutos'!J$5)</f>
        <v>3.0320216049382715E-3</v>
      </c>
      <c r="K381">
        <f>IF('Datos Brutos'!K382&lt;0,0,'Datos Brutos'!K382/'Datos Brutos'!K$5)</f>
        <v>0</v>
      </c>
      <c r="L381">
        <f>IF('Datos Brutos'!L382&lt;0,0,'Datos Brutos'!L382/'Datos Brutos'!L$5)</f>
        <v>2.9888117283950618E-3</v>
      </c>
      <c r="M381">
        <f>IF('Datos Brutos'!M382&lt;0,0,'Datos Brutos'!M382/'Datos Brutos'!M$5)</f>
        <v>2.5908564814814813E-3</v>
      </c>
      <c r="N381">
        <f>IF('Datos Brutos'!N382&lt;0,0,'Datos Brutos'!N382/'Datos Brutos'!N$5)</f>
        <v>2.6594629619042173E-3</v>
      </c>
      <c r="O381">
        <f>IF('Datos Brutos'!O382&lt;0,0,'Datos Brutos'!O382/'Datos Brutos'!O$5)</f>
        <v>3.0051657856799618E-3</v>
      </c>
      <c r="P381">
        <f>IF('Datos Brutos'!P382&lt;0,0,'Datos Brutos'!P382/'Datos Brutos'!P$5)</f>
        <v>2.8877314814814816E-3</v>
      </c>
      <c r="Q381">
        <f>IF('Datos Brutos'!Q382&lt;0,0,'Datos Brutos'!Q382/'Datos Brutos'!Q$5)</f>
        <v>2.9181825371717811E-3</v>
      </c>
      <c r="R381">
        <f>IF('Datos Brutos'!R382&lt;0,0,'Datos Brutos'!R382/'Datos Brutos'!R$5)</f>
        <v>2.8337191358024688E-3</v>
      </c>
      <c r="S381">
        <f t="shared" si="5"/>
        <v>999.16733333333332</v>
      </c>
    </row>
    <row r="382" spans="1:19">
      <c r="A382">
        <f>YEAR(workdata!A382)</f>
        <v>2024</v>
      </c>
      <c r="B382">
        <v>6</v>
      </c>
      <c r="C382">
        <f>DAY('Datos Brutos'!C383)</f>
        <v>16</v>
      </c>
      <c r="D382" s="3">
        <v>15.7083333333333</v>
      </c>
      <c r="E382">
        <f>'Datos Brutos'!E383</f>
        <v>999.19399999999996</v>
      </c>
      <c r="F382">
        <f>'Datos Brutos'!F383</f>
        <v>987.71600000000001</v>
      </c>
      <c r="G382">
        <f>'Datos Brutos'!G383</f>
        <v>994.42899999999997</v>
      </c>
      <c r="H382">
        <f>IF('Datos Brutos'!H383&lt;0,0,'Datos Brutos'!H383/'Datos Brutos'!H$5)</f>
        <v>2.8882348230017622E-3</v>
      </c>
      <c r="I382">
        <f>IF('Datos Brutos'!I383&lt;0,0,'Datos Brutos'!I383/'Datos Brutos'!I$5)</f>
        <v>3.030928240194923E-3</v>
      </c>
      <c r="J382">
        <f>IF('Datos Brutos'!J383&lt;0,0,'Datos Brutos'!J383/'Datos Brutos'!J$5)</f>
        <v>2.9459876543209878E-3</v>
      </c>
      <c r="K382">
        <f>IF('Datos Brutos'!K383&lt;0,0,'Datos Brutos'!K383/'Datos Brutos'!K$5)</f>
        <v>0</v>
      </c>
      <c r="L382">
        <f>IF('Datos Brutos'!L383&lt;0,0,'Datos Brutos'!L383/'Datos Brutos'!L$5)</f>
        <v>3.0000000000000001E-3</v>
      </c>
      <c r="M382">
        <f>IF('Datos Brutos'!M383&lt;0,0,'Datos Brutos'!M383/'Datos Brutos'!M$5)</f>
        <v>2.9837962962962965E-3</v>
      </c>
      <c r="N382">
        <f>IF('Datos Brutos'!N383&lt;0,0,'Datos Brutos'!N383/'Datos Brutos'!N$5)</f>
        <v>2.6947191889162047E-3</v>
      </c>
      <c r="O382">
        <f>IF('Datos Brutos'!O383&lt;0,0,'Datos Brutos'!O383/'Datos Brutos'!O$5)</f>
        <v>2.9122617331411183E-3</v>
      </c>
      <c r="P382">
        <f>IF('Datos Brutos'!P383&lt;0,0,'Datos Brutos'!P383/'Datos Brutos'!P$5)</f>
        <v>2.8566743827160494E-3</v>
      </c>
      <c r="Q382">
        <f>IF('Datos Brutos'!Q383&lt;0,0,'Datos Brutos'!Q383/'Datos Brutos'!Q$5)</f>
        <v>3.1338975007908889E-3</v>
      </c>
      <c r="R382">
        <f>IF('Datos Brutos'!R383&lt;0,0,'Datos Brutos'!R383/'Datos Brutos'!R$5)</f>
        <v>2.8570601851851851E-3</v>
      </c>
      <c r="S382">
        <f t="shared" si="5"/>
        <v>993.77966666666669</v>
      </c>
    </row>
    <row r="383" spans="1:19">
      <c r="A383">
        <f>YEAR(workdata!A383)</f>
        <v>2024</v>
      </c>
      <c r="B383">
        <v>6</v>
      </c>
      <c r="C383">
        <f>DAY('Datos Brutos'!C384)</f>
        <v>16</v>
      </c>
      <c r="D383" s="3">
        <v>15.75</v>
      </c>
      <c r="E383">
        <f>'Datos Brutos'!E384</f>
        <v>957.98099999999999</v>
      </c>
      <c r="F383">
        <f>'Datos Brutos'!F384</f>
        <v>950.322</v>
      </c>
      <c r="G383">
        <f>'Datos Brutos'!G384</f>
        <v>950.66899999999998</v>
      </c>
      <c r="H383">
        <f>IF('Datos Brutos'!H384&lt;0,0,'Datos Brutos'!H384/'Datos Brutos'!H$5)</f>
        <v>0.80112225692775918</v>
      </c>
      <c r="I383">
        <f>IF('Datos Brutos'!I384&lt;0,0,'Datos Brutos'!I384/'Datos Brutos'!I$5)</f>
        <v>0.79453784484791323</v>
      </c>
      <c r="J383">
        <f>IF('Datos Brutos'!J384&lt;0,0,'Datos Brutos'!J384/'Datos Brutos'!J$5)</f>
        <v>0.80173495370370373</v>
      </c>
      <c r="K383">
        <f>IF('Datos Brutos'!K384&lt;0,0,'Datos Brutos'!K384/'Datos Brutos'!K$5)</f>
        <v>0</v>
      </c>
      <c r="L383">
        <f>IF('Datos Brutos'!L384&lt;0,0,'Datos Brutos'!L384/'Datos Brutos'!L$5)</f>
        <v>0.7983196373456789</v>
      </c>
      <c r="M383">
        <f>IF('Datos Brutos'!M384&lt;0,0,'Datos Brutos'!M384/'Datos Brutos'!M$5)</f>
        <v>0.7921776620370371</v>
      </c>
      <c r="N383">
        <f>IF('Datos Brutos'!N384&lt;0,0,'Datos Brutos'!N384/'Datos Brutos'!N$5)</f>
        <v>0.80483334286204333</v>
      </c>
      <c r="O383">
        <f>IF('Datos Brutos'!O384&lt;0,0,'Datos Brutos'!O384/'Datos Brutos'!O$5)</f>
        <v>0.7895176597789525</v>
      </c>
      <c r="P383">
        <f>IF('Datos Brutos'!P384&lt;0,0,'Datos Brutos'!P384/'Datos Brutos'!P$5)</f>
        <v>0.79946624228395058</v>
      </c>
      <c r="Q383">
        <f>IF('Datos Brutos'!Q384&lt;0,0,'Datos Brutos'!Q384/'Datos Brutos'!Q$5)</f>
        <v>0.80560265738690284</v>
      </c>
      <c r="R383">
        <f>IF('Datos Brutos'!R384&lt;0,0,'Datos Brutos'!R384/'Datos Brutos'!R$5)</f>
        <v>0.8034448302469136</v>
      </c>
      <c r="S383">
        <f t="shared" si="5"/>
        <v>952.99066666666658</v>
      </c>
    </row>
    <row r="384" spans="1:19">
      <c r="A384">
        <f>YEAR(workdata!A384)</f>
        <v>2024</v>
      </c>
      <c r="B384">
        <v>6</v>
      </c>
      <c r="C384">
        <f>DAY('Datos Brutos'!C385)</f>
        <v>16</v>
      </c>
      <c r="D384" s="3">
        <v>15.7916666666667</v>
      </c>
      <c r="E384">
        <f>'Datos Brutos'!E385</f>
        <v>857.08900000000006</v>
      </c>
      <c r="F384">
        <f>'Datos Brutos'!F385</f>
        <v>854.88199999999995</v>
      </c>
      <c r="G384">
        <f>'Datos Brutos'!G385</f>
        <v>858.27099999999996</v>
      </c>
      <c r="H384">
        <f>IF('Datos Brutos'!H385&lt;0,0,'Datos Brutos'!H385/'Datos Brutos'!H$5)</f>
        <v>0.71023746596187731</v>
      </c>
      <c r="I384">
        <f>IF('Datos Brutos'!I385&lt;0,0,'Datos Brutos'!I385/'Datos Brutos'!I$5)</f>
        <v>0.70223689381435195</v>
      </c>
      <c r="J384">
        <f>IF('Datos Brutos'!J385&lt;0,0,'Datos Brutos'!J385/'Datos Brutos'!J$5)</f>
        <v>0.71825154320987661</v>
      </c>
      <c r="K384">
        <f>IF('Datos Brutos'!K385&lt;0,0,'Datos Brutos'!K385/'Datos Brutos'!K$5)</f>
        <v>0</v>
      </c>
      <c r="L384">
        <f>IF('Datos Brutos'!L385&lt;0,0,'Datos Brutos'!L385/'Datos Brutos'!L$5)</f>
        <v>0.71564409722222222</v>
      </c>
      <c r="M384">
        <f>IF('Datos Brutos'!M385&lt;0,0,'Datos Brutos'!M385/'Datos Brutos'!M$5)</f>
        <v>0.70260937500000009</v>
      </c>
      <c r="N384">
        <f>IF('Datos Brutos'!N385&lt;0,0,'Datos Brutos'!N385/'Datos Brutos'!N$5)</f>
        <v>0.70678634726430734</v>
      </c>
      <c r="O384">
        <f>IF('Datos Brutos'!O385&lt;0,0,'Datos Brutos'!O385/'Datos Brutos'!O$5)</f>
        <v>0.70614828608041003</v>
      </c>
      <c r="P384">
        <f>IF('Datos Brutos'!P385&lt;0,0,'Datos Brutos'!P385/'Datos Brutos'!P$5)</f>
        <v>0.70272935956790128</v>
      </c>
      <c r="Q384">
        <f>IF('Datos Brutos'!Q385&lt;0,0,'Datos Brutos'!Q385/'Datos Brutos'!Q$5)</f>
        <v>0.71677455710218285</v>
      </c>
      <c r="R384">
        <f>IF('Datos Brutos'!R385&lt;0,0,'Datos Brutos'!R385/'Datos Brutos'!R$5)</f>
        <v>0.70658217592592598</v>
      </c>
      <c r="S384">
        <f t="shared" si="5"/>
        <v>856.74733333333336</v>
      </c>
    </row>
    <row r="385" spans="1:19">
      <c r="A385">
        <f>YEAR(workdata!A385)</f>
        <v>2024</v>
      </c>
      <c r="B385">
        <v>6</v>
      </c>
      <c r="C385">
        <f>DAY('Datos Brutos'!C386)</f>
        <v>16</v>
      </c>
      <c r="D385" s="3">
        <v>15.8333333333333</v>
      </c>
      <c r="E385">
        <f>'Datos Brutos'!E386</f>
        <v>452.93099999999998</v>
      </c>
      <c r="F385">
        <f>'Datos Brutos'!F386</f>
        <v>496.57100000000003</v>
      </c>
      <c r="G385">
        <f>'Datos Brutos'!G386</f>
        <v>485.13099999999997</v>
      </c>
      <c r="H385">
        <f>IF('Datos Brutos'!H386&lt;0,0,'Datos Brutos'!H386/'Datos Brutos'!H$5)</f>
        <v>0.34874839820599074</v>
      </c>
      <c r="I385">
        <f>IF('Datos Brutos'!I386&lt;0,0,'Datos Brutos'!I386/'Datos Brutos'!I$5)</f>
        <v>0.35157922659750063</v>
      </c>
      <c r="J385">
        <f>IF('Datos Brutos'!J386&lt;0,0,'Datos Brutos'!J386/'Datos Brutos'!J$5)</f>
        <v>0.37115972222222227</v>
      </c>
      <c r="K385">
        <f>IF('Datos Brutos'!K386&lt;0,0,'Datos Brutos'!K386/'Datos Brutos'!K$5)</f>
        <v>0</v>
      </c>
      <c r="L385">
        <f>IF('Datos Brutos'!L386&lt;0,0,'Datos Brutos'!L386/'Datos Brutos'!L$5)</f>
        <v>0.37072029320987654</v>
      </c>
      <c r="M385">
        <f>IF('Datos Brutos'!M386&lt;0,0,'Datos Brutos'!M386/'Datos Brutos'!M$5)</f>
        <v>0.33594135802469133</v>
      </c>
      <c r="N385">
        <f>IF('Datos Brutos'!N386&lt;0,0,'Datos Brutos'!N386/'Datos Brutos'!N$5)</f>
        <v>0.34083452442208373</v>
      </c>
      <c r="O385">
        <f>IF('Datos Brutos'!O386&lt;0,0,'Datos Brutos'!O386/'Datos Brutos'!O$5)</f>
        <v>0.38253263655293929</v>
      </c>
      <c r="P385">
        <f>IF('Datos Brutos'!P386&lt;0,0,'Datos Brutos'!P386/'Datos Brutos'!P$5)</f>
        <v>0.36037731481481478</v>
      </c>
      <c r="Q385">
        <f>IF('Datos Brutos'!Q386&lt;0,0,'Datos Brutos'!Q386/'Datos Brutos'!Q$5)</f>
        <v>0.36344293736159439</v>
      </c>
      <c r="R385">
        <f>IF('Datos Brutos'!R386&lt;0,0,'Datos Brutos'!R386/'Datos Brutos'!R$5)</f>
        <v>0.35416473765432099</v>
      </c>
      <c r="S385">
        <f t="shared" si="5"/>
        <v>478.21099999999996</v>
      </c>
    </row>
    <row r="386" spans="1:19">
      <c r="A386">
        <f>YEAR(workdata!A386)</f>
        <v>2024</v>
      </c>
      <c r="B386">
        <v>6</v>
      </c>
      <c r="C386">
        <f>DAY('Datos Brutos'!C387)</f>
        <v>16</v>
      </c>
      <c r="D386" s="3">
        <v>15.875</v>
      </c>
      <c r="E386">
        <f>'Datos Brutos'!E387</f>
        <v>72.894999999999996</v>
      </c>
      <c r="F386">
        <f>'Datos Brutos'!F387</f>
        <v>84.147000000000006</v>
      </c>
      <c r="G386">
        <f>'Datos Brutos'!G387</f>
        <v>73.491</v>
      </c>
      <c r="H386">
        <f>IF('Datos Brutos'!H387&lt;0,0,'Datos Brutos'!H387/'Datos Brutos'!H$5)</f>
        <v>4.7832972929681243E-2</v>
      </c>
      <c r="I386">
        <f>IF('Datos Brutos'!I387&lt;0,0,'Datos Brutos'!I387/'Datos Brutos'!I$5)</f>
        <v>4.3806099190442503E-2</v>
      </c>
      <c r="J386">
        <f>IF('Datos Brutos'!J387&lt;0,0,'Datos Brutos'!J387/'Datos Brutos'!J$5)</f>
        <v>5.2930362654320995E-2</v>
      </c>
      <c r="K386">
        <f>IF('Datos Brutos'!K387&lt;0,0,'Datos Brutos'!K387/'Datos Brutos'!K$5)</f>
        <v>0</v>
      </c>
      <c r="L386">
        <f>IF('Datos Brutos'!L387&lt;0,0,'Datos Brutos'!L387/'Datos Brutos'!L$5)</f>
        <v>5.5708719135802463E-2</v>
      </c>
      <c r="M386">
        <f>IF('Datos Brutos'!M387&lt;0,0,'Datos Brutos'!M387/'Datos Brutos'!M$5)</f>
        <v>4.4888695987654319E-2</v>
      </c>
      <c r="N386">
        <f>IF('Datos Brutos'!N387&lt;0,0,'Datos Brutos'!N387/'Datos Brutos'!N$5)</f>
        <v>4.6605301774245801E-2</v>
      </c>
      <c r="O386">
        <f>IF('Datos Brutos'!O387&lt;0,0,'Datos Brutos'!O387/'Datos Brutos'!O$5)</f>
        <v>5.3707152010251488E-2</v>
      </c>
      <c r="P386">
        <f>IF('Datos Brutos'!P387&lt;0,0,'Datos Brutos'!P387/'Datos Brutos'!P$5)</f>
        <v>4.9547646604938274E-2</v>
      </c>
      <c r="Q386">
        <f>IF('Datos Brutos'!Q387&lt;0,0,'Datos Brutos'!Q387/'Datos Brutos'!Q$5)</f>
        <v>4.7509490667510278E-2</v>
      </c>
      <c r="R386">
        <f>IF('Datos Brutos'!R387&lt;0,0,'Datos Brutos'!R387/'Datos Brutos'!R$5)</f>
        <v>4.5097222222222219E-2</v>
      </c>
      <c r="S386">
        <f t="shared" si="5"/>
        <v>76.844333333333338</v>
      </c>
    </row>
    <row r="387" spans="1:19">
      <c r="A387">
        <f>YEAR(workdata!A387)</f>
        <v>2024</v>
      </c>
      <c r="B387">
        <v>6</v>
      </c>
      <c r="C387">
        <f>DAY('Datos Brutos'!C388)</f>
        <v>16</v>
      </c>
      <c r="D387" s="3">
        <v>15.9166666666667</v>
      </c>
      <c r="E387">
        <f>'Datos Brutos'!E388</f>
        <v>0.34300000000000003</v>
      </c>
      <c r="F387">
        <f>'Datos Brutos'!F388</f>
        <v>0.45300000000000001</v>
      </c>
      <c r="G387">
        <f>'Datos Brutos'!G388</f>
        <v>0.45</v>
      </c>
      <c r="H387">
        <f>IF('Datos Brutos'!H388&lt;0,0,'Datos Brutos'!H388/'Datos Brutos'!H$5)</f>
        <v>0</v>
      </c>
      <c r="I387">
        <f>IF('Datos Brutos'!I388&lt;0,0,'Datos Brutos'!I388/'Datos Brutos'!I$5)</f>
        <v>0</v>
      </c>
      <c r="J387">
        <f>IF('Datos Brutos'!J388&lt;0,0,'Datos Brutos'!J388/'Datos Brutos'!J$5)</f>
        <v>0</v>
      </c>
      <c r="K387">
        <f>IF('Datos Brutos'!K388&lt;0,0,'Datos Brutos'!K388/'Datos Brutos'!K$5)</f>
        <v>0</v>
      </c>
      <c r="L387">
        <f>IF('Datos Brutos'!L388&lt;0,0,'Datos Brutos'!L388/'Datos Brutos'!L$5)</f>
        <v>0</v>
      </c>
      <c r="M387">
        <f>IF('Datos Brutos'!M388&lt;0,0,'Datos Brutos'!M388/'Datos Brutos'!M$5)</f>
        <v>0</v>
      </c>
      <c r="N387">
        <f>IF('Datos Brutos'!N388&lt;0,0,'Datos Brutos'!N388/'Datos Brutos'!N$5)</f>
        <v>0</v>
      </c>
      <c r="O387">
        <f>IF('Datos Brutos'!O388&lt;0,0,'Datos Brutos'!O388/'Datos Brutos'!O$5)</f>
        <v>0</v>
      </c>
      <c r="P387">
        <f>IF('Datos Brutos'!P388&lt;0,0,'Datos Brutos'!P388/'Datos Brutos'!P$5)</f>
        <v>0</v>
      </c>
      <c r="Q387">
        <f>IF('Datos Brutos'!Q388&lt;0,0,'Datos Brutos'!Q388/'Datos Brutos'!Q$5)</f>
        <v>0</v>
      </c>
      <c r="R387">
        <f>IF('Datos Brutos'!R388&lt;0,0,'Datos Brutos'!R388/'Datos Brutos'!R$5)</f>
        <v>0</v>
      </c>
      <c r="S387">
        <f t="shared" si="5"/>
        <v>0.41533333333333333</v>
      </c>
    </row>
    <row r="388" spans="1:19">
      <c r="A388">
        <f>YEAR(workdata!A388)</f>
        <v>2024</v>
      </c>
      <c r="B388">
        <v>6</v>
      </c>
      <c r="C388">
        <f>DAY('Datos Brutos'!C389)</f>
        <v>16</v>
      </c>
      <c r="D388" s="3">
        <v>15.9583333333333</v>
      </c>
      <c r="E388">
        <f>'Datos Brutos'!E389</f>
        <v>-8.6999999999999994E-2</v>
      </c>
      <c r="F388">
        <f>'Datos Brutos'!F389</f>
        <v>-3.1E-2</v>
      </c>
      <c r="G388">
        <f>'Datos Brutos'!G389</f>
        <v>-8.8999999999999996E-2</v>
      </c>
      <c r="H388">
        <f>IF('Datos Brutos'!H389&lt;0,0,'Datos Brutos'!H389/'Datos Brutos'!H$5)</f>
        <v>0</v>
      </c>
      <c r="I388">
        <f>IF('Datos Brutos'!I389&lt;0,0,'Datos Brutos'!I389/'Datos Brutos'!I$5)</f>
        <v>0</v>
      </c>
      <c r="J388">
        <f>IF('Datos Brutos'!J389&lt;0,0,'Datos Brutos'!J389/'Datos Brutos'!J$5)</f>
        <v>0</v>
      </c>
      <c r="K388">
        <f>IF('Datos Brutos'!K389&lt;0,0,'Datos Brutos'!K389/'Datos Brutos'!K$5)</f>
        <v>0</v>
      </c>
      <c r="L388">
        <f>IF('Datos Brutos'!L389&lt;0,0,'Datos Brutos'!L389/'Datos Brutos'!L$5)</f>
        <v>0</v>
      </c>
      <c r="M388">
        <f>IF('Datos Brutos'!M389&lt;0,0,'Datos Brutos'!M389/'Datos Brutos'!M$5)</f>
        <v>0</v>
      </c>
      <c r="N388">
        <f>IF('Datos Brutos'!N389&lt;0,0,'Datos Brutos'!N389/'Datos Brutos'!N$5)</f>
        <v>0</v>
      </c>
      <c r="O388">
        <f>IF('Datos Brutos'!O389&lt;0,0,'Datos Brutos'!O389/'Datos Brutos'!O$5)</f>
        <v>0</v>
      </c>
      <c r="P388">
        <f>IF('Datos Brutos'!P389&lt;0,0,'Datos Brutos'!P389/'Datos Brutos'!P$5)</f>
        <v>0</v>
      </c>
      <c r="Q388">
        <f>IF('Datos Brutos'!Q389&lt;0,0,'Datos Brutos'!Q389/'Datos Brutos'!Q$5)</f>
        <v>0</v>
      </c>
      <c r="R388">
        <f>IF('Datos Brutos'!R389&lt;0,0,'Datos Brutos'!R389/'Datos Brutos'!R$5)</f>
        <v>0</v>
      </c>
      <c r="S388">
        <f t="shared" si="5"/>
        <v>-6.8999999999999992E-2</v>
      </c>
    </row>
    <row r="389" spans="1:19">
      <c r="A389">
        <f>YEAR(workdata!A389)</f>
        <v>2024</v>
      </c>
      <c r="B389">
        <v>6</v>
      </c>
      <c r="C389">
        <f>DAY('Datos Brutos'!C390)</f>
        <v>17</v>
      </c>
      <c r="D389" s="3">
        <v>16</v>
      </c>
      <c r="E389">
        <f>'Datos Brutos'!E390</f>
        <v>-5.8000000000000003E-2</v>
      </c>
      <c r="F389">
        <f>'Datos Brutos'!F390</f>
        <v>0</v>
      </c>
      <c r="G389">
        <f>'Datos Brutos'!G390</f>
        <v>1.2E-2</v>
      </c>
      <c r="H389">
        <f>IF('Datos Brutos'!H390&lt;0,0,'Datos Brutos'!H390/'Datos Brutos'!H$5)</f>
        <v>0</v>
      </c>
      <c r="I389">
        <f>IF('Datos Brutos'!I390&lt;0,0,'Datos Brutos'!I390/'Datos Brutos'!I$5)</f>
        <v>0</v>
      </c>
      <c r="J389">
        <f>IF('Datos Brutos'!J390&lt;0,0,'Datos Brutos'!J390/'Datos Brutos'!J$5)</f>
        <v>0</v>
      </c>
      <c r="K389">
        <f>IF('Datos Brutos'!K390&lt;0,0,'Datos Brutos'!K390/'Datos Brutos'!K$5)</f>
        <v>0</v>
      </c>
      <c r="L389">
        <f>IF('Datos Brutos'!L390&lt;0,0,'Datos Brutos'!L390/'Datos Brutos'!L$5)</f>
        <v>0</v>
      </c>
      <c r="M389">
        <f>IF('Datos Brutos'!M390&lt;0,0,'Datos Brutos'!M390/'Datos Brutos'!M$5)</f>
        <v>0</v>
      </c>
      <c r="N389">
        <f>IF('Datos Brutos'!N390&lt;0,0,'Datos Brutos'!N390/'Datos Brutos'!N$5)</f>
        <v>0</v>
      </c>
      <c r="O389">
        <f>IF('Datos Brutos'!O390&lt;0,0,'Datos Brutos'!O390/'Datos Brutos'!O$5)</f>
        <v>0</v>
      </c>
      <c r="P389">
        <f>IF('Datos Brutos'!P390&lt;0,0,'Datos Brutos'!P390/'Datos Brutos'!P$5)</f>
        <v>0</v>
      </c>
      <c r="Q389">
        <f>IF('Datos Brutos'!Q390&lt;0,0,'Datos Brutos'!Q390/'Datos Brutos'!Q$5)</f>
        <v>0</v>
      </c>
      <c r="R389">
        <f>IF('Datos Brutos'!R390&lt;0,0,'Datos Brutos'!R390/'Datos Brutos'!R$5)</f>
        <v>0</v>
      </c>
      <c r="S389">
        <f t="shared" si="5"/>
        <v>-1.5333333333333332E-2</v>
      </c>
    </row>
    <row r="390" spans="1:19">
      <c r="A390">
        <f>YEAR(workdata!A390)</f>
        <v>2024</v>
      </c>
      <c r="B390">
        <v>6</v>
      </c>
      <c r="C390">
        <f>DAY('Datos Brutos'!C391)</f>
        <v>17</v>
      </c>
      <c r="D390" s="3">
        <v>16.0416666666667</v>
      </c>
      <c r="E390">
        <f>'Datos Brutos'!E391</f>
        <v>-0.14899999999999999</v>
      </c>
      <c r="F390">
        <f>'Datos Brutos'!F391</f>
        <v>-2.1999999999999999E-2</v>
      </c>
      <c r="G390">
        <f>'Datos Brutos'!G391</f>
        <v>-5.2999999999999999E-2</v>
      </c>
      <c r="H390">
        <f>IF('Datos Brutos'!H391&lt;0,0,'Datos Brutos'!H391/'Datos Brutos'!H$5)</f>
        <v>0</v>
      </c>
      <c r="I390">
        <f>IF('Datos Brutos'!I391&lt;0,0,'Datos Brutos'!I391/'Datos Brutos'!I$5)</f>
        <v>0</v>
      </c>
      <c r="J390">
        <f>IF('Datos Brutos'!J391&lt;0,0,'Datos Brutos'!J391/'Datos Brutos'!J$5)</f>
        <v>0</v>
      </c>
      <c r="K390">
        <f>IF('Datos Brutos'!K391&lt;0,0,'Datos Brutos'!K391/'Datos Brutos'!K$5)</f>
        <v>0</v>
      </c>
      <c r="L390">
        <f>IF('Datos Brutos'!L391&lt;0,0,'Datos Brutos'!L391/'Datos Brutos'!L$5)</f>
        <v>0</v>
      </c>
      <c r="M390">
        <f>IF('Datos Brutos'!M391&lt;0,0,'Datos Brutos'!M391/'Datos Brutos'!M$5)</f>
        <v>0</v>
      </c>
      <c r="N390">
        <f>IF('Datos Brutos'!N391&lt;0,0,'Datos Brutos'!N391/'Datos Brutos'!N$5)</f>
        <v>0</v>
      </c>
      <c r="O390">
        <f>IF('Datos Brutos'!O391&lt;0,0,'Datos Brutos'!O391/'Datos Brutos'!O$5)</f>
        <v>0</v>
      </c>
      <c r="P390">
        <f>IF('Datos Brutos'!P391&lt;0,0,'Datos Brutos'!P391/'Datos Brutos'!P$5)</f>
        <v>0</v>
      </c>
      <c r="Q390">
        <f>IF('Datos Brutos'!Q391&lt;0,0,'Datos Brutos'!Q391/'Datos Brutos'!Q$5)</f>
        <v>0</v>
      </c>
      <c r="R390">
        <f>IF('Datos Brutos'!R391&lt;0,0,'Datos Brutos'!R391/'Datos Brutos'!R$5)</f>
        <v>0</v>
      </c>
      <c r="S390">
        <f t="shared" ref="S390:S453" si="6">AVERAGE(E390:G390)</f>
        <v>-7.4666666666666659E-2</v>
      </c>
    </row>
    <row r="391" spans="1:19">
      <c r="A391">
        <f>YEAR(workdata!A391)</f>
        <v>2024</v>
      </c>
      <c r="B391">
        <v>6</v>
      </c>
      <c r="C391">
        <f>DAY('Datos Brutos'!C392)</f>
        <v>17</v>
      </c>
      <c r="D391" s="3">
        <v>16.0833333333333</v>
      </c>
      <c r="E391">
        <f>'Datos Brutos'!E392</f>
        <v>0.04</v>
      </c>
      <c r="F391">
        <f>'Datos Brutos'!F392</f>
        <v>0.15</v>
      </c>
      <c r="G391">
        <f>'Datos Brutos'!G392</f>
        <v>5.1999999999999998E-2</v>
      </c>
      <c r="H391">
        <f>IF('Datos Brutos'!H392&lt;0,0,'Datos Brutos'!H392/'Datos Brutos'!H$5)</f>
        <v>0</v>
      </c>
      <c r="I391">
        <f>IF('Datos Brutos'!I392&lt;0,0,'Datos Brutos'!I392/'Datos Brutos'!I$5)</f>
        <v>0</v>
      </c>
      <c r="J391">
        <f>IF('Datos Brutos'!J392&lt;0,0,'Datos Brutos'!J392/'Datos Brutos'!J$5)</f>
        <v>0</v>
      </c>
      <c r="K391">
        <f>IF('Datos Brutos'!K392&lt;0,0,'Datos Brutos'!K392/'Datos Brutos'!K$5)</f>
        <v>0</v>
      </c>
      <c r="L391">
        <f>IF('Datos Brutos'!L392&lt;0,0,'Datos Brutos'!L392/'Datos Brutos'!L$5)</f>
        <v>0</v>
      </c>
      <c r="M391">
        <f>IF('Datos Brutos'!M392&lt;0,0,'Datos Brutos'!M392/'Datos Brutos'!M$5)</f>
        <v>0</v>
      </c>
      <c r="N391">
        <f>IF('Datos Brutos'!N392&lt;0,0,'Datos Brutos'!N392/'Datos Brutos'!N$5)</f>
        <v>0</v>
      </c>
      <c r="O391">
        <f>IF('Datos Brutos'!O392&lt;0,0,'Datos Brutos'!O392/'Datos Brutos'!O$5)</f>
        <v>0</v>
      </c>
      <c r="P391">
        <f>IF('Datos Brutos'!P392&lt;0,0,'Datos Brutos'!P392/'Datos Brutos'!P$5)</f>
        <v>0</v>
      </c>
      <c r="Q391">
        <f>IF('Datos Brutos'!Q392&lt;0,0,'Datos Brutos'!Q392/'Datos Brutos'!Q$5)</f>
        <v>0</v>
      </c>
      <c r="R391">
        <f>IF('Datos Brutos'!R392&lt;0,0,'Datos Brutos'!R392/'Datos Brutos'!R$5)</f>
        <v>0</v>
      </c>
      <c r="S391">
        <f t="shared" si="6"/>
        <v>8.0666666666666664E-2</v>
      </c>
    </row>
    <row r="392" spans="1:19">
      <c r="A392">
        <f>YEAR(workdata!A392)</f>
        <v>2024</v>
      </c>
      <c r="B392">
        <v>6</v>
      </c>
      <c r="C392">
        <f>DAY('Datos Brutos'!C393)</f>
        <v>17</v>
      </c>
      <c r="D392" s="3">
        <v>16.125</v>
      </c>
      <c r="E392">
        <f>'Datos Brutos'!E393</f>
        <v>-8.6999999999999994E-2</v>
      </c>
      <c r="F392">
        <f>'Datos Brutos'!F393</f>
        <v>-0.115</v>
      </c>
      <c r="G392">
        <f>'Datos Brutos'!G393</f>
        <v>-0.13900000000000001</v>
      </c>
      <c r="H392">
        <f>IF('Datos Brutos'!H393&lt;0,0,'Datos Brutos'!H393/'Datos Brutos'!H$5)</f>
        <v>0</v>
      </c>
      <c r="I392">
        <f>IF('Datos Brutos'!I393&lt;0,0,'Datos Brutos'!I393/'Datos Brutos'!I$5)</f>
        <v>0</v>
      </c>
      <c r="J392">
        <f>IF('Datos Brutos'!J393&lt;0,0,'Datos Brutos'!J393/'Datos Brutos'!J$5)</f>
        <v>0</v>
      </c>
      <c r="K392">
        <f>IF('Datos Brutos'!K393&lt;0,0,'Datos Brutos'!K393/'Datos Brutos'!K$5)</f>
        <v>0</v>
      </c>
      <c r="L392">
        <f>IF('Datos Brutos'!L393&lt;0,0,'Datos Brutos'!L393/'Datos Brutos'!L$5)</f>
        <v>0</v>
      </c>
      <c r="M392">
        <f>IF('Datos Brutos'!M393&lt;0,0,'Datos Brutos'!M393/'Datos Brutos'!M$5)</f>
        <v>0</v>
      </c>
      <c r="N392">
        <f>IF('Datos Brutos'!N393&lt;0,0,'Datos Brutos'!N393/'Datos Brutos'!N$5)</f>
        <v>0</v>
      </c>
      <c r="O392">
        <f>IF('Datos Brutos'!O393&lt;0,0,'Datos Brutos'!O393/'Datos Brutos'!O$5)</f>
        <v>0</v>
      </c>
      <c r="P392">
        <f>IF('Datos Brutos'!P393&lt;0,0,'Datos Brutos'!P393/'Datos Brutos'!P$5)</f>
        <v>0</v>
      </c>
      <c r="Q392">
        <f>IF('Datos Brutos'!Q393&lt;0,0,'Datos Brutos'!Q393/'Datos Brutos'!Q$5)</f>
        <v>0</v>
      </c>
      <c r="R392">
        <f>IF('Datos Brutos'!R393&lt;0,0,'Datos Brutos'!R393/'Datos Brutos'!R$5)</f>
        <v>0</v>
      </c>
      <c r="S392">
        <f t="shared" si="6"/>
        <v>-0.11366666666666668</v>
      </c>
    </row>
    <row r="393" spans="1:19">
      <c r="A393">
        <f>YEAR(workdata!A393)</f>
        <v>2024</v>
      </c>
      <c r="B393">
        <v>6</v>
      </c>
      <c r="C393">
        <f>DAY('Datos Brutos'!C394)</f>
        <v>17</v>
      </c>
      <c r="D393" s="3">
        <v>16.1666666666667</v>
      </c>
      <c r="E393">
        <f>'Datos Brutos'!E394</f>
        <v>-0.216</v>
      </c>
      <c r="F393">
        <f>'Datos Brutos'!F394</f>
        <v>-0.19900000000000001</v>
      </c>
      <c r="G393">
        <f>'Datos Brutos'!G394</f>
        <v>-0.23100000000000001</v>
      </c>
      <c r="H393">
        <f>IF('Datos Brutos'!H394&lt;0,0,'Datos Brutos'!H394/'Datos Brutos'!H$5)</f>
        <v>0</v>
      </c>
      <c r="I393">
        <f>IF('Datos Brutos'!I394&lt;0,0,'Datos Brutos'!I394/'Datos Brutos'!I$5)</f>
        <v>0</v>
      </c>
      <c r="J393">
        <f>IF('Datos Brutos'!J394&lt;0,0,'Datos Brutos'!J394/'Datos Brutos'!J$5)</f>
        <v>0</v>
      </c>
      <c r="K393">
        <f>IF('Datos Brutos'!K394&lt;0,0,'Datos Brutos'!K394/'Datos Brutos'!K$5)</f>
        <v>0</v>
      </c>
      <c r="L393">
        <f>IF('Datos Brutos'!L394&lt;0,0,'Datos Brutos'!L394/'Datos Brutos'!L$5)</f>
        <v>0</v>
      </c>
      <c r="M393">
        <f>IF('Datos Brutos'!M394&lt;0,0,'Datos Brutos'!M394/'Datos Brutos'!M$5)</f>
        <v>0</v>
      </c>
      <c r="N393">
        <f>IF('Datos Brutos'!N394&lt;0,0,'Datos Brutos'!N394/'Datos Brutos'!N$5)</f>
        <v>0</v>
      </c>
      <c r="O393">
        <f>IF('Datos Brutos'!O394&lt;0,0,'Datos Brutos'!O394/'Datos Brutos'!O$5)</f>
        <v>0</v>
      </c>
      <c r="P393">
        <f>IF('Datos Brutos'!P394&lt;0,0,'Datos Brutos'!P394/'Datos Brutos'!P$5)</f>
        <v>0</v>
      </c>
      <c r="Q393">
        <f>IF('Datos Brutos'!Q394&lt;0,0,'Datos Brutos'!Q394/'Datos Brutos'!Q$5)</f>
        <v>0</v>
      </c>
      <c r="R393">
        <f>IF('Datos Brutos'!R394&lt;0,0,'Datos Brutos'!R394/'Datos Brutos'!R$5)</f>
        <v>0</v>
      </c>
      <c r="S393">
        <f t="shared" si="6"/>
        <v>-0.21533333333333335</v>
      </c>
    </row>
    <row r="394" spans="1:19">
      <c r="A394">
        <f>YEAR(workdata!A394)</f>
        <v>2024</v>
      </c>
      <c r="B394">
        <v>6</v>
      </c>
      <c r="C394">
        <f>DAY('Datos Brutos'!C395)</f>
        <v>17</v>
      </c>
      <c r="D394" s="3">
        <v>16.2083333333333</v>
      </c>
      <c r="E394">
        <f>'Datos Brutos'!E395</f>
        <v>-0.246</v>
      </c>
      <c r="F394">
        <f>'Datos Brutos'!F395</f>
        <v>-0.2</v>
      </c>
      <c r="G394">
        <f>'Datos Brutos'!G395</f>
        <v>-0.34</v>
      </c>
      <c r="H394">
        <f>IF('Datos Brutos'!H395&lt;0,0,'Datos Brutos'!H395/'Datos Brutos'!H$5)</f>
        <v>0</v>
      </c>
      <c r="I394">
        <f>IF('Datos Brutos'!I395&lt;0,0,'Datos Brutos'!I395/'Datos Brutos'!I$5)</f>
        <v>0</v>
      </c>
      <c r="J394">
        <f>IF('Datos Brutos'!J395&lt;0,0,'Datos Brutos'!J395/'Datos Brutos'!J$5)</f>
        <v>0</v>
      </c>
      <c r="K394">
        <f>IF('Datos Brutos'!K395&lt;0,0,'Datos Brutos'!K395/'Datos Brutos'!K$5)</f>
        <v>0</v>
      </c>
      <c r="L394">
        <f>IF('Datos Brutos'!L395&lt;0,0,'Datos Brutos'!L395/'Datos Brutos'!L$5)</f>
        <v>0</v>
      </c>
      <c r="M394">
        <f>IF('Datos Brutos'!M395&lt;0,0,'Datos Brutos'!M395/'Datos Brutos'!M$5)</f>
        <v>0</v>
      </c>
      <c r="N394">
        <f>IF('Datos Brutos'!N395&lt;0,0,'Datos Brutos'!N395/'Datos Brutos'!N$5)</f>
        <v>0</v>
      </c>
      <c r="O394">
        <f>IF('Datos Brutos'!O395&lt;0,0,'Datos Brutos'!O395/'Datos Brutos'!O$5)</f>
        <v>0</v>
      </c>
      <c r="P394">
        <f>IF('Datos Brutos'!P395&lt;0,0,'Datos Brutos'!P395/'Datos Brutos'!P$5)</f>
        <v>0</v>
      </c>
      <c r="Q394">
        <f>IF('Datos Brutos'!Q395&lt;0,0,'Datos Brutos'!Q395/'Datos Brutos'!Q$5)</f>
        <v>0</v>
      </c>
      <c r="R394">
        <f>IF('Datos Brutos'!R395&lt;0,0,'Datos Brutos'!R395/'Datos Brutos'!R$5)</f>
        <v>0</v>
      </c>
      <c r="S394">
        <f t="shared" si="6"/>
        <v>-0.26200000000000001</v>
      </c>
    </row>
    <row r="395" spans="1:19">
      <c r="A395">
        <f>YEAR(workdata!A395)</f>
        <v>2024</v>
      </c>
      <c r="B395">
        <v>6</v>
      </c>
      <c r="C395">
        <f>DAY('Datos Brutos'!C396)</f>
        <v>17</v>
      </c>
      <c r="D395" s="3">
        <v>16.25</v>
      </c>
      <c r="E395">
        <f>'Datos Brutos'!E396</f>
        <v>1.004</v>
      </c>
      <c r="F395">
        <f>'Datos Brutos'!F396</f>
        <v>0.95299999999999996</v>
      </c>
      <c r="G395">
        <f>'Datos Brutos'!G396</f>
        <v>0.89800000000000002</v>
      </c>
      <c r="H395">
        <f>IF('Datos Brutos'!H396&lt;0,0,'Datos Brutos'!H396/'Datos Brutos'!H$5)</f>
        <v>0</v>
      </c>
      <c r="I395">
        <f>IF('Datos Brutos'!I396&lt;0,0,'Datos Brutos'!I396/'Datos Brutos'!I$5)</f>
        <v>0</v>
      </c>
      <c r="J395">
        <f>IF('Datos Brutos'!J396&lt;0,0,'Datos Brutos'!J396/'Datos Brutos'!J$5)</f>
        <v>0</v>
      </c>
      <c r="K395">
        <f>IF('Datos Brutos'!K396&lt;0,0,'Datos Brutos'!K396/'Datos Brutos'!K$5)</f>
        <v>0</v>
      </c>
      <c r="L395">
        <f>IF('Datos Brutos'!L396&lt;0,0,'Datos Brutos'!L396/'Datos Brutos'!L$5)</f>
        <v>0</v>
      </c>
      <c r="M395">
        <f>IF('Datos Brutos'!M396&lt;0,0,'Datos Brutos'!M396/'Datos Brutos'!M$5)</f>
        <v>0</v>
      </c>
      <c r="N395">
        <f>IF('Datos Brutos'!N396&lt;0,0,'Datos Brutos'!N396/'Datos Brutos'!N$5)</f>
        <v>0</v>
      </c>
      <c r="O395">
        <f>IF('Datos Brutos'!O396&lt;0,0,'Datos Brutos'!O396/'Datos Brutos'!O$5)</f>
        <v>0</v>
      </c>
      <c r="P395">
        <f>IF('Datos Brutos'!P396&lt;0,0,'Datos Brutos'!P396/'Datos Brutos'!P$5)</f>
        <v>0</v>
      </c>
      <c r="Q395">
        <f>IF('Datos Brutos'!Q396&lt;0,0,'Datos Brutos'!Q396/'Datos Brutos'!Q$5)</f>
        <v>0</v>
      </c>
      <c r="R395">
        <f>IF('Datos Brutos'!R396&lt;0,0,'Datos Brutos'!R396/'Datos Brutos'!R$5)</f>
        <v>0</v>
      </c>
      <c r="S395">
        <f t="shared" si="6"/>
        <v>0.95166666666666666</v>
      </c>
    </row>
    <row r="396" spans="1:19">
      <c r="A396">
        <f>YEAR(workdata!A396)</f>
        <v>2024</v>
      </c>
      <c r="B396">
        <v>6</v>
      </c>
      <c r="C396">
        <f>DAY('Datos Brutos'!C397)</f>
        <v>17</v>
      </c>
      <c r="D396" s="3">
        <v>16.2916666666667</v>
      </c>
      <c r="E396">
        <f>'Datos Brutos'!E397</f>
        <v>75.724999999999994</v>
      </c>
      <c r="F396">
        <f>'Datos Brutos'!F397</f>
        <v>58.524000000000001</v>
      </c>
      <c r="G396">
        <f>'Datos Brutos'!G397</f>
        <v>62.398000000000003</v>
      </c>
      <c r="H396">
        <f>IF('Datos Brutos'!H397&lt;0,0,'Datos Brutos'!H397/'Datos Brutos'!H$5)</f>
        <v>6.5907616530514176E-2</v>
      </c>
      <c r="I396">
        <f>IF('Datos Brutos'!I397&lt;0,0,'Datos Brutos'!I397/'Datos Brutos'!I$5)</f>
        <v>5.6514972883753831E-2</v>
      </c>
      <c r="J396">
        <f>IF('Datos Brutos'!J397&lt;0,0,'Datos Brutos'!J397/'Datos Brutos'!J$5)</f>
        <v>0</v>
      </c>
      <c r="K396">
        <f>IF('Datos Brutos'!K397&lt;0,0,'Datos Brutos'!K397/'Datos Brutos'!K$5)</f>
        <v>0</v>
      </c>
      <c r="L396">
        <f>IF('Datos Brutos'!L397&lt;0,0,'Datos Brutos'!L397/'Datos Brutos'!L$5)</f>
        <v>0</v>
      </c>
      <c r="M396">
        <f>IF('Datos Brutos'!M397&lt;0,0,'Datos Brutos'!M397/'Datos Brutos'!M$5)</f>
        <v>0</v>
      </c>
      <c r="N396">
        <f>IF('Datos Brutos'!N397&lt;0,0,'Datos Brutos'!N397/'Datos Brutos'!N$5)</f>
        <v>0</v>
      </c>
      <c r="O396">
        <f>IF('Datos Brutos'!O397&lt;0,0,'Datos Brutos'!O397/'Datos Brutos'!O$5)</f>
        <v>0</v>
      </c>
      <c r="P396">
        <f>IF('Datos Brutos'!P397&lt;0,0,'Datos Brutos'!P397/'Datos Brutos'!P$5)</f>
        <v>0</v>
      </c>
      <c r="Q396">
        <f>IF('Datos Brutos'!Q397&lt;0,0,'Datos Brutos'!Q397/'Datos Brutos'!Q$5)</f>
        <v>0</v>
      </c>
      <c r="R396">
        <f>IF('Datos Brutos'!R397&lt;0,0,'Datos Brutos'!R397/'Datos Brutos'!R$5)</f>
        <v>0</v>
      </c>
      <c r="S396">
        <f t="shared" si="6"/>
        <v>65.548999999999992</v>
      </c>
    </row>
    <row r="397" spans="1:19">
      <c r="A397">
        <f>YEAR(workdata!A397)</f>
        <v>2024</v>
      </c>
      <c r="B397">
        <v>6</v>
      </c>
      <c r="C397">
        <f>DAY('Datos Brutos'!C398)</f>
        <v>17</v>
      </c>
      <c r="D397" s="3">
        <v>16.3333333333333</v>
      </c>
      <c r="E397">
        <f>'Datos Brutos'!E398</f>
        <v>551.38400000000001</v>
      </c>
      <c r="F397">
        <f>'Datos Brutos'!F398</f>
        <v>575.56500000000005</v>
      </c>
      <c r="G397">
        <f>'Datos Brutos'!G398</f>
        <v>495.37200000000001</v>
      </c>
      <c r="H397">
        <f>IF('Datos Brutos'!H398&lt;0,0,'Datos Brutos'!H398/'Datos Brutos'!H$5)</f>
        <v>0.33631847669389719</v>
      </c>
      <c r="I397">
        <f>IF('Datos Brutos'!I398&lt;0,0,'Datos Brutos'!I398/'Datos Brutos'!I$5)</f>
        <v>0.31393853650868503</v>
      </c>
      <c r="J397">
        <f>IF('Datos Brutos'!J398&lt;0,0,'Datos Brutos'!J398/'Datos Brutos'!J$5)</f>
        <v>7.5847222222222219E-2</v>
      </c>
      <c r="K397">
        <f>IF('Datos Brutos'!K398&lt;0,0,'Datos Brutos'!K398/'Datos Brutos'!K$5)</f>
        <v>0</v>
      </c>
      <c r="L397">
        <f>IF('Datos Brutos'!L398&lt;0,0,'Datos Brutos'!L398/'Datos Brutos'!L$5)</f>
        <v>3.0711226851851851E-2</v>
      </c>
      <c r="M397">
        <f>IF('Datos Brutos'!M398&lt;0,0,'Datos Brutos'!M398/'Datos Brutos'!M$5)</f>
        <v>0.11768325617283952</v>
      </c>
      <c r="N397">
        <f>IF('Datos Brutos'!N398&lt;0,0,'Datos Brutos'!N398/'Datos Brutos'!N$5)</f>
        <v>6.797781716311245E-2</v>
      </c>
      <c r="O397">
        <f>IF('Datos Brutos'!O398&lt;0,0,'Datos Brutos'!O398/'Datos Brutos'!O$5)</f>
        <v>0.12836176517699827</v>
      </c>
      <c r="P397">
        <f>IF('Datos Brutos'!P398&lt;0,0,'Datos Brutos'!P398/'Datos Brutos'!P$5)</f>
        <v>6.8806134259259258E-2</v>
      </c>
      <c r="Q397">
        <f>IF('Datos Brutos'!Q398&lt;0,0,'Datos Brutos'!Q398/'Datos Brutos'!Q$5)</f>
        <v>0.13431350838342296</v>
      </c>
      <c r="R397">
        <f>IF('Datos Brutos'!R398&lt;0,0,'Datos Brutos'!R398/'Datos Brutos'!R$5)</f>
        <v>0.13172318672839506</v>
      </c>
      <c r="S397">
        <f t="shared" si="6"/>
        <v>540.77366666666671</v>
      </c>
    </row>
    <row r="398" spans="1:19">
      <c r="A398">
        <f>YEAR(workdata!A398)</f>
        <v>2024</v>
      </c>
      <c r="B398">
        <v>6</v>
      </c>
      <c r="C398">
        <f>DAY('Datos Brutos'!C399)</f>
        <v>17</v>
      </c>
      <c r="D398" s="3">
        <v>16.375</v>
      </c>
      <c r="E398">
        <f>'Datos Brutos'!E399</f>
        <v>884.54300000000001</v>
      </c>
      <c r="F398">
        <f>'Datos Brutos'!F399</f>
        <v>872.16399999999999</v>
      </c>
      <c r="G398">
        <f>'Datos Brutos'!G399</f>
        <v>865.25099999999998</v>
      </c>
      <c r="H398">
        <f>IF('Datos Brutos'!H399&lt;0,0,'Datos Brutos'!H399/'Datos Brutos'!H$5)</f>
        <v>0.72919089380105728</v>
      </c>
      <c r="I398">
        <f>IF('Datos Brutos'!I399&lt;0,0,'Datos Brutos'!I399/'Datos Brutos'!I$5)</f>
        <v>0.70814961094081585</v>
      </c>
      <c r="J398">
        <f>IF('Datos Brutos'!J399&lt;0,0,'Datos Brutos'!J399/'Datos Brutos'!J$5)</f>
        <v>0.7201450617283951</v>
      </c>
      <c r="K398">
        <f>IF('Datos Brutos'!K399&lt;0,0,'Datos Brutos'!K399/'Datos Brutos'!K$5)</f>
        <v>0.41042449574353862</v>
      </c>
      <c r="L398">
        <f>IF('Datos Brutos'!L399&lt;0,0,'Datos Brutos'!L399/'Datos Brutos'!L$5)</f>
        <v>0.72840316358024693</v>
      </c>
      <c r="M398">
        <f>IF('Datos Brutos'!M399&lt;0,0,'Datos Brutos'!M399/'Datos Brutos'!M$5)</f>
        <v>0.71220312500000005</v>
      </c>
      <c r="N398">
        <f>IF('Datos Brutos'!N399&lt;0,0,'Datos Brutos'!N399/'Datos Brutos'!N$5)</f>
        <v>0.70617746269510029</v>
      </c>
      <c r="O398">
        <f>IF('Datos Brutos'!O399&lt;0,0,'Datos Brutos'!O399/'Datos Brutos'!O$5)</f>
        <v>0.70654372897645368</v>
      </c>
      <c r="P398">
        <f>IF('Datos Brutos'!P399&lt;0,0,'Datos Brutos'!P399/'Datos Brutos'!P$5)</f>
        <v>0.72335609567901238</v>
      </c>
      <c r="Q398">
        <f>IF('Datos Brutos'!Q399&lt;0,0,'Datos Brutos'!Q399/'Datos Brutos'!Q$5)</f>
        <v>0.73728725086997782</v>
      </c>
      <c r="R398">
        <f>IF('Datos Brutos'!R399&lt;0,0,'Datos Brutos'!R399/'Datos Brutos'!R$5)</f>
        <v>0.71058622685185191</v>
      </c>
      <c r="S398">
        <f t="shared" si="6"/>
        <v>873.98599999999988</v>
      </c>
    </row>
    <row r="399" spans="1:19">
      <c r="A399">
        <f>YEAR(workdata!A399)</f>
        <v>2024</v>
      </c>
      <c r="B399">
        <v>6</v>
      </c>
      <c r="C399">
        <f>DAY('Datos Brutos'!C400)</f>
        <v>17</v>
      </c>
      <c r="D399" s="3">
        <v>16.4166666666667</v>
      </c>
      <c r="E399">
        <f>'Datos Brutos'!E400</f>
        <v>967.21799999999996</v>
      </c>
      <c r="F399">
        <f>'Datos Brutos'!F400</f>
        <v>953.23800000000006</v>
      </c>
      <c r="G399">
        <f>'Datos Brutos'!G400</f>
        <v>955.22299999999996</v>
      </c>
      <c r="H399">
        <f>IF('Datos Brutos'!H400&lt;0,0,'Datos Brutos'!H400/'Datos Brutos'!H$5)</f>
        <v>0.75547433125100116</v>
      </c>
      <c r="I399">
        <f>IF('Datos Brutos'!I400&lt;0,0,'Datos Brutos'!I400/'Datos Brutos'!I$5)</f>
        <v>0.74157097382692772</v>
      </c>
      <c r="J399">
        <f>IF('Datos Brutos'!J400&lt;0,0,'Datos Brutos'!J400/'Datos Brutos'!J$5)</f>
        <v>0.75822974537037036</v>
      </c>
      <c r="K399">
        <f>IF('Datos Brutos'!K400&lt;0,0,'Datos Brutos'!K400/'Datos Brutos'!K$5)</f>
        <v>0.72100007669299782</v>
      </c>
      <c r="L399">
        <f>IF('Datos Brutos'!L400&lt;0,0,'Datos Brutos'!L400/'Datos Brutos'!L$5)</f>
        <v>0.75834895833333338</v>
      </c>
      <c r="M399">
        <f>IF('Datos Brutos'!M400&lt;0,0,'Datos Brutos'!M400/'Datos Brutos'!M$5)</f>
        <v>0.76004861111111111</v>
      </c>
      <c r="N399">
        <f>IF('Datos Brutos'!N400&lt;0,0,'Datos Brutos'!N400/'Datos Brutos'!N$5)</f>
        <v>0.75075981933565827</v>
      </c>
      <c r="O399">
        <f>IF('Datos Brutos'!O400&lt;0,0,'Datos Brutos'!O400/'Datos Brutos'!O$5)</f>
        <v>0.78872397084734913</v>
      </c>
      <c r="P399">
        <f>IF('Datos Brutos'!P400&lt;0,0,'Datos Brutos'!P400/'Datos Brutos'!P$5)</f>
        <v>0.75988715277777785</v>
      </c>
      <c r="Q399">
        <f>IF('Datos Brutos'!Q400&lt;0,0,'Datos Brutos'!Q400/'Datos Brutos'!Q$5)</f>
        <v>0.77725126542233458</v>
      </c>
      <c r="R399">
        <f>IF('Datos Brutos'!R400&lt;0,0,'Datos Brutos'!R400/'Datos Brutos'!R$5)</f>
        <v>0.75863155864197529</v>
      </c>
      <c r="S399">
        <f t="shared" si="6"/>
        <v>958.55966666666666</v>
      </c>
    </row>
    <row r="400" spans="1:19">
      <c r="A400">
        <f>YEAR(workdata!A400)</f>
        <v>2024</v>
      </c>
      <c r="B400">
        <v>6</v>
      </c>
      <c r="C400">
        <f>DAY('Datos Brutos'!C401)</f>
        <v>17</v>
      </c>
      <c r="D400" s="3">
        <v>16.4583333333333</v>
      </c>
      <c r="E400">
        <f>'Datos Brutos'!E401</f>
        <v>997.81600000000003</v>
      </c>
      <c r="F400">
        <f>'Datos Brutos'!F401</f>
        <v>981.096</v>
      </c>
      <c r="G400">
        <f>'Datos Brutos'!G401</f>
        <v>990.74400000000003</v>
      </c>
      <c r="H400">
        <f>IF('Datos Brutos'!H401&lt;0,0,'Datos Brutos'!H401/'Datos Brutos'!H$5)</f>
        <v>0.75622337017459562</v>
      </c>
      <c r="I400">
        <f>IF('Datos Brutos'!I401&lt;0,0,'Datos Brutos'!I401/'Datos Brutos'!I$5)</f>
        <v>0.74217951740941601</v>
      </c>
      <c r="J400">
        <f>IF('Datos Brutos'!J401&lt;0,0,'Datos Brutos'!J401/'Datos Brutos'!J$5)</f>
        <v>0.75855574845679019</v>
      </c>
      <c r="K400">
        <f>IF('Datos Brutos'!K401&lt;0,0,'Datos Brutos'!K401/'Datos Brutos'!K$5)</f>
        <v>0.72099892629802897</v>
      </c>
      <c r="L400">
        <f>IF('Datos Brutos'!L401&lt;0,0,'Datos Brutos'!L401/'Datos Brutos'!L$5)</f>
        <v>0.75832870370370364</v>
      </c>
      <c r="M400">
        <f>IF('Datos Brutos'!M401&lt;0,0,'Datos Brutos'!M401/'Datos Brutos'!M$5)</f>
        <v>0.76053240740740735</v>
      </c>
      <c r="N400">
        <f>IF('Datos Brutos'!N401&lt;0,0,'Datos Brutos'!N401/'Datos Brutos'!N$5)</f>
        <v>0.7507659177100604</v>
      </c>
      <c r="O400">
        <f>IF('Datos Brutos'!O401&lt;0,0,'Datos Brutos'!O401/'Datos Brutos'!O$5)</f>
        <v>0.78880205830530192</v>
      </c>
      <c r="P400">
        <f>IF('Datos Brutos'!P401&lt;0,0,'Datos Brutos'!P401/'Datos Brutos'!P$5)</f>
        <v>0.76002854938271602</v>
      </c>
      <c r="Q400">
        <f>IF('Datos Brutos'!Q401&lt;0,0,'Datos Brutos'!Q401/'Datos Brutos'!Q$5)</f>
        <v>0.77729555520404925</v>
      </c>
      <c r="R400">
        <f>IF('Datos Brutos'!R401&lt;0,0,'Datos Brutos'!R401/'Datos Brutos'!R$5)</f>
        <v>0.75846219135802473</v>
      </c>
      <c r="S400">
        <f t="shared" si="6"/>
        <v>989.88533333333328</v>
      </c>
    </row>
    <row r="401" spans="1:19">
      <c r="A401">
        <f>YEAR(workdata!A401)</f>
        <v>2024</v>
      </c>
      <c r="B401">
        <v>6</v>
      </c>
      <c r="C401">
        <f>DAY('Datos Brutos'!C402)</f>
        <v>17</v>
      </c>
      <c r="D401" s="3">
        <v>16.5</v>
      </c>
      <c r="E401">
        <f>'Datos Brutos'!E402</f>
        <v>998.90200000000004</v>
      </c>
      <c r="F401">
        <f>'Datos Brutos'!F402</f>
        <v>978.97799999999995</v>
      </c>
      <c r="G401">
        <f>'Datos Brutos'!G402</f>
        <v>997.11199999999997</v>
      </c>
      <c r="H401">
        <f>IF('Datos Brutos'!H402&lt;0,0,'Datos Brutos'!H402/'Datos Brutos'!H$5)</f>
        <v>0.75872537241710725</v>
      </c>
      <c r="I401">
        <f>IF('Datos Brutos'!I402&lt;0,0,'Datos Brutos'!I402/'Datos Brutos'!I$5)</f>
        <v>0.74488524719012816</v>
      </c>
      <c r="J401">
        <f>IF('Datos Brutos'!J402&lt;0,0,'Datos Brutos'!J402/'Datos Brutos'!J$5)</f>
        <v>0.75807928240740741</v>
      </c>
      <c r="K401">
        <f>IF('Datos Brutos'!K402&lt;0,0,'Datos Brutos'!K402/'Datos Brutos'!K$5)</f>
        <v>0.72036390827517449</v>
      </c>
      <c r="L401">
        <f>IF('Datos Brutos'!L402&lt;0,0,'Datos Brutos'!L402/'Datos Brutos'!L$5)</f>
        <v>0.75763599537037041</v>
      </c>
      <c r="M401">
        <f>IF('Datos Brutos'!M402&lt;0,0,'Datos Brutos'!M402/'Datos Brutos'!M$5)</f>
        <v>0.75912191358024694</v>
      </c>
      <c r="N401">
        <f>IF('Datos Brutos'!N402&lt;0,0,'Datos Brutos'!N402/'Datos Brutos'!N$5)</f>
        <v>0.75047414860976125</v>
      </c>
      <c r="O401">
        <f>IF('Datos Brutos'!O402&lt;0,0,'Datos Brutos'!O402/'Datos Brutos'!O$5)</f>
        <v>0.78822120775268312</v>
      </c>
      <c r="P401">
        <f>IF('Datos Brutos'!P402&lt;0,0,'Datos Brutos'!P402/'Datos Brutos'!P$5)</f>
        <v>0.75957928240740746</v>
      </c>
      <c r="Q401">
        <f>IF('Datos Brutos'!Q402&lt;0,0,'Datos Brutos'!Q402/'Datos Brutos'!Q$5)</f>
        <v>0.77656793736159446</v>
      </c>
      <c r="R401">
        <f>IF('Datos Brutos'!R402&lt;0,0,'Datos Brutos'!R402/'Datos Brutos'!R$5)</f>
        <v>0.75779089506172836</v>
      </c>
      <c r="S401">
        <f t="shared" si="6"/>
        <v>991.6640000000001</v>
      </c>
    </row>
    <row r="402" spans="1:19">
      <c r="A402">
        <f>YEAR(workdata!A402)</f>
        <v>2024</v>
      </c>
      <c r="B402">
        <v>6</v>
      </c>
      <c r="C402">
        <f>DAY('Datos Brutos'!C403)</f>
        <v>17</v>
      </c>
      <c r="D402" s="3">
        <v>16.5416666666667</v>
      </c>
      <c r="E402">
        <f>'Datos Brutos'!E403</f>
        <v>997.93799999999999</v>
      </c>
      <c r="F402">
        <f>'Datos Brutos'!F403</f>
        <v>962.86300000000006</v>
      </c>
      <c r="G402">
        <f>'Datos Brutos'!G403</f>
        <v>995.25900000000001</v>
      </c>
      <c r="H402">
        <f>IF('Datos Brutos'!H403&lt;0,0,'Datos Brutos'!H403/'Datos Brutos'!H$5)</f>
        <v>0.75812710235463721</v>
      </c>
      <c r="I402">
        <f>IF('Datos Brutos'!I403&lt;0,0,'Datos Brutos'!I403/'Datos Brutos'!I$5)</f>
        <v>0.74424212056904826</v>
      </c>
      <c r="J402">
        <f>IF('Datos Brutos'!J403&lt;0,0,'Datos Brutos'!J403/'Datos Brutos'!J$5)</f>
        <v>0.75841956018518519</v>
      </c>
      <c r="K402">
        <f>IF('Datos Brutos'!K403&lt;0,0,'Datos Brutos'!K403/'Datos Brutos'!K$5)</f>
        <v>0.72055468210752349</v>
      </c>
      <c r="L402">
        <f>IF('Datos Brutos'!L403&lt;0,0,'Datos Brutos'!L403/'Datos Brutos'!L$5)</f>
        <v>0.75813078703703707</v>
      </c>
      <c r="M402">
        <f>IF('Datos Brutos'!M403&lt;0,0,'Datos Brutos'!M403/'Datos Brutos'!M$5)</f>
        <v>0.76000096450617283</v>
      </c>
      <c r="N402">
        <f>IF('Datos Brutos'!N403&lt;0,0,'Datos Brutos'!N403/'Datos Brutos'!N$5)</f>
        <v>0.75059821241400337</v>
      </c>
      <c r="O402">
        <f>IF('Datos Brutos'!O403&lt;0,0,'Datos Brutos'!O403/'Datos Brutos'!O$5)</f>
        <v>0.78879945539003693</v>
      </c>
      <c r="P402">
        <f>IF('Datos Brutos'!P403&lt;0,0,'Datos Brutos'!P403/'Datos Brutos'!P$5)</f>
        <v>0.75982175925925932</v>
      </c>
      <c r="Q402">
        <f>IF('Datos Brutos'!Q403&lt;0,0,'Datos Brutos'!Q403/'Datos Brutos'!Q$5)</f>
        <v>0.77711345302119583</v>
      </c>
      <c r="R402">
        <f>IF('Datos Brutos'!R403&lt;0,0,'Datos Brutos'!R403/'Datos Brutos'!R$5)</f>
        <v>0.75835397376543201</v>
      </c>
      <c r="S402">
        <f t="shared" si="6"/>
        <v>985.35333333333335</v>
      </c>
    </row>
    <row r="403" spans="1:19">
      <c r="A403">
        <f>YEAR(workdata!A403)</f>
        <v>2024</v>
      </c>
      <c r="B403">
        <v>6</v>
      </c>
      <c r="C403">
        <f>DAY('Datos Brutos'!C404)</f>
        <v>17</v>
      </c>
      <c r="D403" s="3">
        <v>16.5833333333333</v>
      </c>
      <c r="E403">
        <f>'Datos Brutos'!E404</f>
        <v>992.49599999999998</v>
      </c>
      <c r="F403">
        <f>'Datos Brutos'!F404</f>
        <v>964.75199999999995</v>
      </c>
      <c r="G403">
        <f>'Datos Brutos'!G404</f>
        <v>991.28700000000003</v>
      </c>
      <c r="H403">
        <f>IF('Datos Brutos'!H404&lt;0,0,'Datos Brutos'!H404/'Datos Brutos'!H$5)</f>
        <v>0.76120174595547019</v>
      </c>
      <c r="I403">
        <f>IF('Datos Brutos'!I404&lt;0,0,'Datos Brutos'!I404/'Datos Brutos'!I$5)</f>
        <v>0.74735105714061145</v>
      </c>
      <c r="J403">
        <f>IF('Datos Brutos'!J404&lt;0,0,'Datos Brutos'!J404/'Datos Brutos'!J$5)</f>
        <v>0.75738927469135808</v>
      </c>
      <c r="K403">
        <f>IF('Datos Brutos'!K404&lt;0,0,'Datos Brutos'!K404/'Datos Brutos'!K$5)</f>
        <v>0.71999386456016556</v>
      </c>
      <c r="L403">
        <f>IF('Datos Brutos'!L404&lt;0,0,'Datos Brutos'!L404/'Datos Brutos'!L$5)</f>
        <v>0.75728202160493829</v>
      </c>
      <c r="M403">
        <f>IF('Datos Brutos'!M404&lt;0,0,'Datos Brutos'!M404/'Datos Brutos'!M$5)</f>
        <v>0.75887229938271605</v>
      </c>
      <c r="N403">
        <f>IF('Datos Brutos'!N404&lt;0,0,'Datos Brutos'!N404/'Datos Brutos'!N$5)</f>
        <v>0.74974386827511286</v>
      </c>
      <c r="O403">
        <f>IF('Datos Brutos'!O404&lt;0,0,'Datos Brutos'!O404/'Datos Brutos'!O$5)</f>
        <v>0.78775348390197031</v>
      </c>
      <c r="P403">
        <f>IF('Datos Brutos'!P404&lt;0,0,'Datos Brutos'!P404/'Datos Brutos'!P$5)</f>
        <v>0.75905439814814812</v>
      </c>
      <c r="Q403">
        <f>IF('Datos Brutos'!Q404&lt;0,0,'Datos Brutos'!Q404/'Datos Brutos'!Q$5)</f>
        <v>0.77624406833280601</v>
      </c>
      <c r="R403">
        <f>IF('Datos Brutos'!R404&lt;0,0,'Datos Brutos'!R404/'Datos Brutos'!R$5)</f>
        <v>0.75733449074074077</v>
      </c>
      <c r="S403">
        <f t="shared" si="6"/>
        <v>982.84499999999991</v>
      </c>
    </row>
    <row r="404" spans="1:19">
      <c r="A404">
        <f>YEAR(workdata!A404)</f>
        <v>2024</v>
      </c>
      <c r="B404">
        <v>6</v>
      </c>
      <c r="C404">
        <f>DAY('Datos Brutos'!C405)</f>
        <v>17</v>
      </c>
      <c r="D404" s="3">
        <v>16.625</v>
      </c>
      <c r="E404">
        <f>'Datos Brutos'!E405</f>
        <v>995.68600000000004</v>
      </c>
      <c r="F404">
        <f>'Datos Brutos'!F405</f>
        <v>958.59</v>
      </c>
      <c r="G404">
        <f>'Datos Brutos'!G405</f>
        <v>975.98599999999999</v>
      </c>
      <c r="H404">
        <f>IF('Datos Brutos'!H405&lt;0,0,'Datos Brutos'!H405/'Datos Brutos'!H$5)</f>
        <v>0.76261472849591549</v>
      </c>
      <c r="I404">
        <f>IF('Datos Brutos'!I405&lt;0,0,'Datos Brutos'!I405/'Datos Brutos'!I$5)</f>
        <v>0.74905702271476859</v>
      </c>
      <c r="J404">
        <f>IF('Datos Brutos'!J405&lt;0,0,'Datos Brutos'!J405/'Datos Brutos'!J$5)</f>
        <v>0.75517303240740741</v>
      </c>
      <c r="K404">
        <f>IF('Datos Brutos'!K405&lt;0,0,'Datos Brutos'!K405/'Datos Brutos'!K$5)</f>
        <v>0.7208971163432778</v>
      </c>
      <c r="L404">
        <f>IF('Datos Brutos'!L405&lt;0,0,'Datos Brutos'!L405/'Datos Brutos'!L$5)</f>
        <v>0.75204822530864202</v>
      </c>
      <c r="M404">
        <f>IF('Datos Brutos'!M405&lt;0,0,'Datos Brutos'!M405/'Datos Brutos'!M$5)</f>
        <v>0.76013020833333333</v>
      </c>
      <c r="N404">
        <f>IF('Datos Brutos'!N405&lt;0,0,'Datos Brutos'!N405/'Datos Brutos'!N$5)</f>
        <v>0.74546242829645715</v>
      </c>
      <c r="O404">
        <f>IF('Datos Brutos'!O405&lt;0,0,'Datos Brutos'!O405/'Datos Brutos'!O$5)</f>
        <v>0.76827346628223614</v>
      </c>
      <c r="P404">
        <f>IF('Datos Brutos'!P405&lt;0,0,'Datos Brutos'!P405/'Datos Brutos'!P$5)</f>
        <v>0.73952604166666669</v>
      </c>
      <c r="Q404">
        <f>IF('Datos Brutos'!Q405&lt;0,0,'Datos Brutos'!Q405/'Datos Brutos'!Q$5)</f>
        <v>0.75775308446694079</v>
      </c>
      <c r="R404">
        <f>IF('Datos Brutos'!R405&lt;0,0,'Datos Brutos'!R405/'Datos Brutos'!R$5)</f>
        <v>0.74018402777777781</v>
      </c>
      <c r="S404">
        <f t="shared" si="6"/>
        <v>976.75400000000002</v>
      </c>
    </row>
    <row r="405" spans="1:19">
      <c r="A405">
        <f>YEAR(workdata!A405)</f>
        <v>2024</v>
      </c>
      <c r="B405">
        <v>6</v>
      </c>
      <c r="C405">
        <f>DAY('Datos Brutos'!C406)</f>
        <v>17</v>
      </c>
      <c r="D405" s="3">
        <v>16.6666666666667</v>
      </c>
      <c r="E405">
        <f>'Datos Brutos'!E406</f>
        <v>929.79</v>
      </c>
      <c r="F405">
        <f>'Datos Brutos'!F406</f>
        <v>884.99300000000005</v>
      </c>
      <c r="G405">
        <f>'Datos Brutos'!G406</f>
        <v>942.846</v>
      </c>
      <c r="H405">
        <f>IF('Datos Brutos'!H406&lt;0,0,'Datos Brutos'!H406/'Datos Brutos'!H$5)</f>
        <v>0.76295110523786647</v>
      </c>
      <c r="I405">
        <f>IF('Datos Brutos'!I406&lt;0,0,'Datos Brutos'!I406/'Datos Brutos'!I$5)</f>
        <v>0.74885581230841791</v>
      </c>
      <c r="J405">
        <f>IF('Datos Brutos'!J406&lt;0,0,'Datos Brutos'!J406/'Datos Brutos'!J$5)</f>
        <v>0.75774691358024693</v>
      </c>
      <c r="K405">
        <f>IF('Datos Brutos'!K406&lt;0,0,'Datos Brutos'!K406/'Datos Brutos'!K$5)</f>
        <v>0.72071688779814402</v>
      </c>
      <c r="L405">
        <f>IF('Datos Brutos'!L406&lt;0,0,'Datos Brutos'!L406/'Datos Brutos'!L$5)</f>
        <v>0.75776736111111109</v>
      </c>
      <c r="M405">
        <f>IF('Datos Brutos'!M406&lt;0,0,'Datos Brutos'!M406/'Datos Brutos'!M$5)</f>
        <v>0.75943499228395062</v>
      </c>
      <c r="N405">
        <f>IF('Datos Brutos'!N406&lt;0,0,'Datos Brutos'!N406/'Datos Brutos'!N$5)</f>
        <v>0.75016198807005496</v>
      </c>
      <c r="O405">
        <f>IF('Datos Brutos'!O406&lt;0,0,'Datos Brutos'!O406/'Datos Brutos'!O$5)</f>
        <v>0.78474171071600196</v>
      </c>
      <c r="P405">
        <f>IF('Datos Brutos'!P406&lt;0,0,'Datos Brutos'!P406/'Datos Brutos'!P$5)</f>
        <v>0.7585019290123457</v>
      </c>
      <c r="Q405">
        <f>IF('Datos Brutos'!Q406&lt;0,0,'Datos Brutos'!Q406/'Datos Brutos'!Q$5)</f>
        <v>0.77503578772540327</v>
      </c>
      <c r="R405">
        <f>IF('Datos Brutos'!R406&lt;0,0,'Datos Brutos'!R406/'Datos Brutos'!R$5)</f>
        <v>0.7561006944444445</v>
      </c>
      <c r="S405">
        <f t="shared" si="6"/>
        <v>919.20966666666664</v>
      </c>
    </row>
    <row r="406" spans="1:19">
      <c r="A406">
        <f>YEAR(workdata!A406)</f>
        <v>2024</v>
      </c>
      <c r="B406">
        <v>6</v>
      </c>
      <c r="C406">
        <f>DAY('Datos Brutos'!C407)</f>
        <v>17</v>
      </c>
      <c r="D406" s="3">
        <v>16.7083333333333</v>
      </c>
      <c r="E406">
        <f>'Datos Brutos'!E407</f>
        <v>797.33199999999999</v>
      </c>
      <c r="F406">
        <f>'Datos Brutos'!F407</f>
        <v>763.58500000000004</v>
      </c>
      <c r="G406">
        <f>'Datos Brutos'!G407</f>
        <v>844.71500000000003</v>
      </c>
      <c r="H406">
        <f>IF('Datos Brutos'!H407&lt;0,0,'Datos Brutos'!H407/'Datos Brutos'!H$5)</f>
        <v>0.69914083773826696</v>
      </c>
      <c r="I406">
        <f>IF('Datos Brutos'!I407&lt;0,0,'Datos Brutos'!I407/'Datos Brutos'!I$5)</f>
        <v>0.6983354947732453</v>
      </c>
      <c r="J406">
        <f>IF('Datos Brutos'!J407&lt;0,0,'Datos Brutos'!J407/'Datos Brutos'!J$5)</f>
        <v>0.71853124999999995</v>
      </c>
      <c r="K406">
        <f>IF('Datos Brutos'!K407&lt;0,0,'Datos Brutos'!K407/'Datos Brutos'!K$5)</f>
        <v>0.70993941253163584</v>
      </c>
      <c r="L406">
        <f>IF('Datos Brutos'!L407&lt;0,0,'Datos Brutos'!L407/'Datos Brutos'!L$5)</f>
        <v>0.71816126543209879</v>
      </c>
      <c r="M406">
        <f>IF('Datos Brutos'!M407&lt;0,0,'Datos Brutos'!M407/'Datos Brutos'!M$5)</f>
        <v>0.71043209876543212</v>
      </c>
      <c r="N406">
        <f>IF('Datos Brutos'!N407&lt;0,0,'Datos Brutos'!N407/'Datos Brutos'!N$5)</f>
        <v>0.72096487717492808</v>
      </c>
      <c r="O406">
        <f>IF('Datos Brutos'!O407&lt;0,0,'Datos Brutos'!O407/'Datos Brutos'!O$5)</f>
        <v>0.71752823161941381</v>
      </c>
      <c r="P406">
        <f>IF('Datos Brutos'!P407&lt;0,0,'Datos Brutos'!P407/'Datos Brutos'!P$5)</f>
        <v>0.71677797067901239</v>
      </c>
      <c r="Q406">
        <f>IF('Datos Brutos'!Q407&lt;0,0,'Datos Brutos'!Q407/'Datos Brutos'!Q$5)</f>
        <v>0.73036578614362546</v>
      </c>
      <c r="R406">
        <f>IF('Datos Brutos'!R407&lt;0,0,'Datos Brutos'!R407/'Datos Brutos'!R$5)</f>
        <v>0.7214976851851852</v>
      </c>
      <c r="S406">
        <f t="shared" si="6"/>
        <v>801.87733333333335</v>
      </c>
    </row>
    <row r="407" spans="1:19">
      <c r="A407">
        <f>YEAR(workdata!A407)</f>
        <v>2024</v>
      </c>
      <c r="B407">
        <v>6</v>
      </c>
      <c r="C407">
        <f>DAY('Datos Brutos'!C408)</f>
        <v>17</v>
      </c>
      <c r="D407" s="3">
        <v>16.75</v>
      </c>
      <c r="E407">
        <f>'Datos Brutos'!E408</f>
        <v>614.351</v>
      </c>
      <c r="F407">
        <f>'Datos Brutos'!F408</f>
        <v>572.78099999999995</v>
      </c>
      <c r="G407">
        <f>'Datos Brutos'!G408</f>
        <v>628.38400000000001</v>
      </c>
      <c r="H407">
        <f>IF('Datos Brutos'!H408&lt;0,0,'Datos Brutos'!H408/'Datos Brutos'!H$5)</f>
        <v>0.55129244754124629</v>
      </c>
      <c r="I407">
        <f>IF('Datos Brutos'!I408&lt;0,0,'Datos Brutos'!I408/'Datos Brutos'!I$5)</f>
        <v>0.54695413817495875</v>
      </c>
      <c r="J407">
        <f>IF('Datos Brutos'!J408&lt;0,0,'Datos Brutos'!J408/'Datos Brutos'!J$5)</f>
        <v>0.55579726080246916</v>
      </c>
      <c r="K407">
        <f>IF('Datos Brutos'!K408&lt;0,0,'Datos Brutos'!K408/'Datos Brutos'!K$5)</f>
        <v>0.5612301556867858</v>
      </c>
      <c r="L407">
        <f>IF('Datos Brutos'!L408&lt;0,0,'Datos Brutos'!L408/'Datos Brutos'!L$5)</f>
        <v>0.54740547839506171</v>
      </c>
      <c r="M407">
        <f>IF('Datos Brutos'!M408&lt;0,0,'Datos Brutos'!M408/'Datos Brutos'!M$5)</f>
        <v>0.556967399691358</v>
      </c>
      <c r="N407">
        <f>IF('Datos Brutos'!N408&lt;0,0,'Datos Brutos'!N408/'Datos Brutos'!N$5)</f>
        <v>0.55233643969279433</v>
      </c>
      <c r="O407">
        <f>IF('Datos Brutos'!O408&lt;0,0,'Datos Brutos'!O408/'Datos Brutos'!O$5)</f>
        <v>0.53236524907896843</v>
      </c>
      <c r="P407">
        <f>IF('Datos Brutos'!P408&lt;0,0,'Datos Brutos'!P408/'Datos Brutos'!P$5)</f>
        <v>0.53251678240740741</v>
      </c>
      <c r="Q407">
        <f>IF('Datos Brutos'!Q408&lt;0,0,'Datos Brutos'!Q408/'Datos Brutos'!Q$5)</f>
        <v>0.53822544289781704</v>
      </c>
      <c r="R407">
        <f>IF('Datos Brutos'!R408&lt;0,0,'Datos Brutos'!R408/'Datos Brutos'!R$5)</f>
        <v>0.54032388117283958</v>
      </c>
      <c r="S407">
        <f t="shared" si="6"/>
        <v>605.17200000000003</v>
      </c>
    </row>
    <row r="408" spans="1:19">
      <c r="A408">
        <f>YEAR(workdata!A408)</f>
        <v>2024</v>
      </c>
      <c r="B408">
        <v>6</v>
      </c>
      <c r="C408">
        <f>DAY('Datos Brutos'!C409)</f>
        <v>17</v>
      </c>
      <c r="D408" s="3">
        <v>16.7916666666667</v>
      </c>
      <c r="E408">
        <f>'Datos Brutos'!E409</f>
        <v>350.37</v>
      </c>
      <c r="F408">
        <f>'Datos Brutos'!F409</f>
        <v>349.40100000000001</v>
      </c>
      <c r="G408">
        <f>'Datos Brutos'!G409</f>
        <v>383.42599999999999</v>
      </c>
      <c r="H408">
        <f>IF('Datos Brutos'!H409&lt;0,0,'Datos Brutos'!H409/'Datos Brutos'!H$5)</f>
        <v>0.30687550056062796</v>
      </c>
      <c r="I408">
        <f>IF('Datos Brutos'!I409&lt;0,0,'Datos Brutos'!I409/'Datos Brutos'!I$5)</f>
        <v>0.30717146113338051</v>
      </c>
      <c r="J408">
        <f>IF('Datos Brutos'!J409&lt;0,0,'Datos Brutos'!J409/'Datos Brutos'!J$5)</f>
        <v>0.31921489197530861</v>
      </c>
      <c r="K408">
        <f>IF('Datos Brutos'!K409&lt;0,0,'Datos Brutos'!K409/'Datos Brutos'!K$5)</f>
        <v>0.32043235677582638</v>
      </c>
      <c r="L408">
        <f>IF('Datos Brutos'!L409&lt;0,0,'Datos Brutos'!L409/'Datos Brutos'!L$5)</f>
        <v>0.32604899691358025</v>
      </c>
      <c r="M408">
        <f>IF('Datos Brutos'!M409&lt;0,0,'Datos Brutos'!M409/'Datos Brutos'!M$5)</f>
        <v>0.31689583333333332</v>
      </c>
      <c r="N408">
        <f>IF('Datos Brutos'!N409&lt;0,0,'Datos Brutos'!N409/'Datos Brutos'!N$5)</f>
        <v>0.33133935547805538</v>
      </c>
      <c r="O408">
        <f>IF('Datos Brutos'!O409&lt;0,0,'Datos Brutos'!O409/'Datos Brutos'!O$5)</f>
        <v>0.3269788162742272</v>
      </c>
      <c r="P408">
        <f>IF('Datos Brutos'!P409&lt;0,0,'Datos Brutos'!P409/'Datos Brutos'!P$5)</f>
        <v>0.32392515432098767</v>
      </c>
      <c r="Q408">
        <f>IF('Datos Brutos'!Q409&lt;0,0,'Datos Brutos'!Q409/'Datos Brutos'!Q$5)</f>
        <v>0.33095934830749757</v>
      </c>
      <c r="R408">
        <f>IF('Datos Brutos'!R409&lt;0,0,'Datos Brutos'!R409/'Datos Brutos'!R$5)</f>
        <v>0.33157195216049379</v>
      </c>
      <c r="S408">
        <f t="shared" si="6"/>
        <v>361.06566666666663</v>
      </c>
    </row>
    <row r="409" spans="1:19">
      <c r="A409">
        <f>YEAR(workdata!A409)</f>
        <v>2024</v>
      </c>
      <c r="B409">
        <v>6</v>
      </c>
      <c r="C409">
        <f>DAY('Datos Brutos'!C410)</f>
        <v>17</v>
      </c>
      <c r="D409" s="3">
        <v>16.8333333333333</v>
      </c>
      <c r="E409">
        <f>'Datos Brutos'!E410</f>
        <v>115.38500000000001</v>
      </c>
      <c r="F409">
        <f>'Datos Brutos'!F410</f>
        <v>115.334</v>
      </c>
      <c r="G409">
        <f>'Datos Brutos'!G410</f>
        <v>121.64</v>
      </c>
      <c r="H409">
        <f>IF('Datos Brutos'!H410&lt;0,0,'Datos Brutos'!H410/'Datos Brutos'!H$5)</f>
        <v>0.10021804420951466</v>
      </c>
      <c r="I409">
        <f>IF('Datos Brutos'!I410&lt;0,0,'Datos Brutos'!I410/'Datos Brutos'!I$5)</f>
        <v>9.9824530378055484E-2</v>
      </c>
      <c r="J409">
        <f>IF('Datos Brutos'!J410&lt;0,0,'Datos Brutos'!J410/'Datos Brutos'!J$5)</f>
        <v>0.10341743827160493</v>
      </c>
      <c r="K409">
        <f>IF('Datos Brutos'!K410&lt;0,0,'Datos Brutos'!K410/'Datos Brutos'!K$5)</f>
        <v>0.10071535393818545</v>
      </c>
      <c r="L409">
        <f>IF('Datos Brutos'!L410&lt;0,0,'Datos Brutos'!L410/'Datos Brutos'!L$5)</f>
        <v>0.10267148919753087</v>
      </c>
      <c r="M409">
        <f>IF('Datos Brutos'!M410&lt;0,0,'Datos Brutos'!M410/'Datos Brutos'!M$5)</f>
        <v>9.8637538580246917E-2</v>
      </c>
      <c r="N409">
        <f>IF('Datos Brutos'!N410&lt;0,0,'Datos Brutos'!N410/'Datos Brutos'!N$5)</f>
        <v>9.9408838831399005E-2</v>
      </c>
      <c r="O409">
        <f>IF('Datos Brutos'!O410&lt;0,0,'Datos Brutos'!O410/'Datos Brutos'!O$5)</f>
        <v>0.10323962838378985</v>
      </c>
      <c r="P409">
        <f>IF('Datos Brutos'!P410&lt;0,0,'Datos Brutos'!P410/'Datos Brutos'!P$5)</f>
        <v>0.10386516203703704</v>
      </c>
      <c r="Q409">
        <f>IF('Datos Brutos'!Q410&lt;0,0,'Datos Brutos'!Q410/'Datos Brutos'!Q$5)</f>
        <v>0.10544606137298322</v>
      </c>
      <c r="R409">
        <f>IF('Datos Brutos'!R410&lt;0,0,'Datos Brutos'!R410/'Datos Brutos'!R$5)</f>
        <v>0.10489641203703703</v>
      </c>
      <c r="S409">
        <f t="shared" si="6"/>
        <v>117.45299999999999</v>
      </c>
    </row>
    <row r="410" spans="1:19">
      <c r="A410">
        <f>YEAR(workdata!A410)</f>
        <v>2024</v>
      </c>
      <c r="B410">
        <v>6</v>
      </c>
      <c r="C410">
        <f>DAY('Datos Brutos'!C411)</f>
        <v>17</v>
      </c>
      <c r="D410" s="3">
        <v>16.875</v>
      </c>
      <c r="E410">
        <f>'Datos Brutos'!E411</f>
        <v>21.363</v>
      </c>
      <c r="F410">
        <f>'Datos Brutos'!F411</f>
        <v>21.164999999999999</v>
      </c>
      <c r="G410">
        <f>'Datos Brutos'!G411</f>
        <v>21.416</v>
      </c>
      <c r="H410">
        <f>IF('Datos Brutos'!H411&lt;0,0,'Datos Brutos'!H411/'Datos Brutos'!H$5)</f>
        <v>1.5278912381867692E-2</v>
      </c>
      <c r="I410">
        <f>IF('Datos Brutos'!I411&lt;0,0,'Datos Brutos'!I411/'Datos Brutos'!I$5)</f>
        <v>1.5210445649610943E-2</v>
      </c>
      <c r="J410">
        <f>IF('Datos Brutos'!J411&lt;0,0,'Datos Brutos'!J411/'Datos Brutos'!J$5)</f>
        <v>1.5612654320987655E-2</v>
      </c>
      <c r="K410">
        <f>IF('Datos Brutos'!K411&lt;0,0,'Datos Brutos'!K411/'Datos Brutos'!K$5)</f>
        <v>1.5539726972927373E-2</v>
      </c>
      <c r="L410">
        <f>IF('Datos Brutos'!L411&lt;0,0,'Datos Brutos'!L411/'Datos Brutos'!L$5)</f>
        <v>1.5724151234567902E-2</v>
      </c>
      <c r="M410">
        <f>IF('Datos Brutos'!M411&lt;0,0,'Datos Brutos'!M411/'Datos Brutos'!M$5)</f>
        <v>1.5699266975308643E-2</v>
      </c>
      <c r="N410">
        <f>IF('Datos Brutos'!N411&lt;0,0,'Datos Brutos'!N411/'Datos Brutos'!N$5)</f>
        <v>1.5506260362472128E-2</v>
      </c>
      <c r="O410">
        <f>IF('Datos Brutos'!O411&lt;0,0,'Datos Brutos'!O411/'Datos Brutos'!O$5)</f>
        <v>1.524927919269582E-2</v>
      </c>
      <c r="P410">
        <f>IF('Datos Brutos'!P411&lt;0,0,'Datos Brutos'!P411/'Datos Brutos'!P$5)</f>
        <v>1.5557098765432098E-2</v>
      </c>
      <c r="Q410">
        <f>IF('Datos Brutos'!Q411&lt;0,0,'Datos Brutos'!Q411/'Datos Brutos'!Q$5)</f>
        <v>1.5586246440999681E-2</v>
      </c>
      <c r="R410">
        <f>IF('Datos Brutos'!R411&lt;0,0,'Datos Brutos'!R411/'Datos Brutos'!R$5)</f>
        <v>1.57289737654321E-2</v>
      </c>
      <c r="S410">
        <f t="shared" si="6"/>
        <v>21.314666666666668</v>
      </c>
    </row>
    <row r="411" spans="1:19">
      <c r="A411">
        <f>YEAR(workdata!A411)</f>
        <v>2024</v>
      </c>
      <c r="B411">
        <v>6</v>
      </c>
      <c r="C411">
        <f>DAY('Datos Brutos'!C412)</f>
        <v>17</v>
      </c>
      <c r="D411" s="3">
        <v>16.9166666666667</v>
      </c>
      <c r="E411">
        <f>'Datos Brutos'!E412</f>
        <v>-1.4E-2</v>
      </c>
      <c r="F411">
        <f>'Datos Brutos'!F412</f>
        <v>0.39700000000000002</v>
      </c>
      <c r="G411">
        <f>'Datos Brutos'!G412</f>
        <v>1.2E-2</v>
      </c>
      <c r="H411">
        <f>IF('Datos Brutos'!H412&lt;0,0,'Datos Brutos'!H412/'Datos Brutos'!H$5)</f>
        <v>0</v>
      </c>
      <c r="I411">
        <f>IF('Datos Brutos'!I412&lt;0,0,'Datos Brutos'!I412/'Datos Brutos'!I$5)</f>
        <v>0</v>
      </c>
      <c r="J411">
        <f>IF('Datos Brutos'!J412&lt;0,0,'Datos Brutos'!J412/'Datos Brutos'!J$5)</f>
        <v>0</v>
      </c>
      <c r="K411">
        <f>IF('Datos Brutos'!K412&lt;0,0,'Datos Brutos'!K412/'Datos Brutos'!K$5)</f>
        <v>0</v>
      </c>
      <c r="L411">
        <f>IF('Datos Brutos'!L412&lt;0,0,'Datos Brutos'!L412/'Datos Brutos'!L$5)</f>
        <v>0</v>
      </c>
      <c r="M411">
        <f>IF('Datos Brutos'!M412&lt;0,0,'Datos Brutos'!M412/'Datos Brutos'!M$5)</f>
        <v>0</v>
      </c>
      <c r="N411">
        <f>IF('Datos Brutos'!N412&lt;0,0,'Datos Brutos'!N412/'Datos Brutos'!N$5)</f>
        <v>0</v>
      </c>
      <c r="O411">
        <f>IF('Datos Brutos'!O412&lt;0,0,'Datos Brutos'!O412/'Datos Brutos'!O$5)</f>
        <v>0</v>
      </c>
      <c r="P411">
        <f>IF('Datos Brutos'!P412&lt;0,0,'Datos Brutos'!P412/'Datos Brutos'!P$5)</f>
        <v>0</v>
      </c>
      <c r="Q411">
        <f>IF('Datos Brutos'!Q412&lt;0,0,'Datos Brutos'!Q412/'Datos Brutos'!Q$5)</f>
        <v>0</v>
      </c>
      <c r="R411">
        <f>IF('Datos Brutos'!R412&lt;0,0,'Datos Brutos'!R412/'Datos Brutos'!R$5)</f>
        <v>0</v>
      </c>
      <c r="S411">
        <f t="shared" si="6"/>
        <v>0.13166666666666668</v>
      </c>
    </row>
    <row r="412" spans="1:19">
      <c r="A412">
        <f>YEAR(workdata!A412)</f>
        <v>2024</v>
      </c>
      <c r="B412">
        <v>6</v>
      </c>
      <c r="C412">
        <f>DAY('Datos Brutos'!C413)</f>
        <v>17</v>
      </c>
      <c r="D412" s="3">
        <v>16.9583333333333</v>
      </c>
      <c r="E412">
        <f>'Datos Brutos'!E413</f>
        <v>-0.185</v>
      </c>
      <c r="F412">
        <f>'Datos Brutos'!F413</f>
        <v>-0.14899999999999999</v>
      </c>
      <c r="G412">
        <f>'Datos Brutos'!G413</f>
        <v>-0.113</v>
      </c>
      <c r="H412">
        <f>IF('Datos Brutos'!H413&lt;0,0,'Datos Brutos'!H413/'Datos Brutos'!H$5)</f>
        <v>0</v>
      </c>
      <c r="I412">
        <f>IF('Datos Brutos'!I413&lt;0,0,'Datos Brutos'!I413/'Datos Brutos'!I$5)</f>
        <v>0</v>
      </c>
      <c r="J412">
        <f>IF('Datos Brutos'!J413&lt;0,0,'Datos Brutos'!J413/'Datos Brutos'!J$5)</f>
        <v>0</v>
      </c>
      <c r="K412">
        <f>IF('Datos Brutos'!K413&lt;0,0,'Datos Brutos'!K413/'Datos Brutos'!K$5)</f>
        <v>0</v>
      </c>
      <c r="L412">
        <f>IF('Datos Brutos'!L413&lt;0,0,'Datos Brutos'!L413/'Datos Brutos'!L$5)</f>
        <v>0</v>
      </c>
      <c r="M412">
        <f>IF('Datos Brutos'!M413&lt;0,0,'Datos Brutos'!M413/'Datos Brutos'!M$5)</f>
        <v>0</v>
      </c>
      <c r="N412">
        <f>IF('Datos Brutos'!N413&lt;0,0,'Datos Brutos'!N413/'Datos Brutos'!N$5)</f>
        <v>0</v>
      </c>
      <c r="O412">
        <f>IF('Datos Brutos'!O413&lt;0,0,'Datos Brutos'!O413/'Datos Brutos'!O$5)</f>
        <v>0</v>
      </c>
      <c r="P412">
        <f>IF('Datos Brutos'!P413&lt;0,0,'Datos Brutos'!P413/'Datos Brutos'!P$5)</f>
        <v>0</v>
      </c>
      <c r="Q412">
        <f>IF('Datos Brutos'!Q413&lt;0,0,'Datos Brutos'!Q413/'Datos Brutos'!Q$5)</f>
        <v>0</v>
      </c>
      <c r="R412">
        <f>IF('Datos Brutos'!R413&lt;0,0,'Datos Brutos'!R413/'Datos Brutos'!R$5)</f>
        <v>0</v>
      </c>
      <c r="S412">
        <f t="shared" si="6"/>
        <v>-0.14899999999999999</v>
      </c>
    </row>
    <row r="413" spans="1:19">
      <c r="A413">
        <f>YEAR(workdata!A413)</f>
        <v>2024</v>
      </c>
      <c r="B413">
        <v>6</v>
      </c>
      <c r="C413">
        <f>DAY('Datos Brutos'!C414)</f>
        <v>18</v>
      </c>
      <c r="D413" s="3">
        <v>17</v>
      </c>
      <c r="E413">
        <f>'Datos Brutos'!E414</f>
        <v>-0.14000000000000001</v>
      </c>
      <c r="F413">
        <f>'Datos Brutos'!F414</f>
        <v>-0.246</v>
      </c>
      <c r="G413">
        <f>'Datos Brutos'!G414</f>
        <v>-0.21099999999999999</v>
      </c>
      <c r="H413">
        <f>IF('Datos Brutos'!H414&lt;0,0,'Datos Brutos'!H414/'Datos Brutos'!H$5)</f>
        <v>0</v>
      </c>
      <c r="I413">
        <f>IF('Datos Brutos'!I414&lt;0,0,'Datos Brutos'!I414/'Datos Brutos'!I$5)</f>
        <v>0</v>
      </c>
      <c r="J413">
        <f>IF('Datos Brutos'!J414&lt;0,0,'Datos Brutos'!J414/'Datos Brutos'!J$5)</f>
        <v>0</v>
      </c>
      <c r="K413">
        <f>IF('Datos Brutos'!K414&lt;0,0,'Datos Brutos'!K414/'Datos Brutos'!K$5)</f>
        <v>0</v>
      </c>
      <c r="L413">
        <f>IF('Datos Brutos'!L414&lt;0,0,'Datos Brutos'!L414/'Datos Brutos'!L$5)</f>
        <v>0</v>
      </c>
      <c r="M413">
        <f>IF('Datos Brutos'!M414&lt;0,0,'Datos Brutos'!M414/'Datos Brutos'!M$5)</f>
        <v>0</v>
      </c>
      <c r="N413">
        <f>IF('Datos Brutos'!N414&lt;0,0,'Datos Brutos'!N414/'Datos Brutos'!N$5)</f>
        <v>0</v>
      </c>
      <c r="O413">
        <f>IF('Datos Brutos'!O414&lt;0,0,'Datos Brutos'!O414/'Datos Brutos'!O$5)</f>
        <v>0</v>
      </c>
      <c r="P413">
        <f>IF('Datos Brutos'!P414&lt;0,0,'Datos Brutos'!P414/'Datos Brutos'!P$5)</f>
        <v>0</v>
      </c>
      <c r="Q413">
        <f>IF('Datos Brutos'!Q414&lt;0,0,'Datos Brutos'!Q414/'Datos Brutos'!Q$5)</f>
        <v>0</v>
      </c>
      <c r="R413">
        <f>IF('Datos Brutos'!R414&lt;0,0,'Datos Brutos'!R414/'Datos Brutos'!R$5)</f>
        <v>0</v>
      </c>
      <c r="S413">
        <f t="shared" si="6"/>
        <v>-0.19899999999999998</v>
      </c>
    </row>
    <row r="414" spans="1:19">
      <c r="A414">
        <f>YEAR(workdata!A414)</f>
        <v>2024</v>
      </c>
      <c r="B414">
        <v>6</v>
      </c>
      <c r="C414">
        <f>DAY('Datos Brutos'!C415)</f>
        <v>18</v>
      </c>
      <c r="D414" s="3">
        <v>17.0416666666667</v>
      </c>
      <c r="E414">
        <f>'Datos Brutos'!E415</f>
        <v>-0.188</v>
      </c>
      <c r="F414">
        <f>'Datos Brutos'!F415</f>
        <v>-0.27400000000000002</v>
      </c>
      <c r="G414">
        <f>'Datos Brutos'!G415</f>
        <v>-0.16500000000000001</v>
      </c>
      <c r="H414">
        <f>IF('Datos Brutos'!H415&lt;0,0,'Datos Brutos'!H415/'Datos Brutos'!H$5)</f>
        <v>0</v>
      </c>
      <c r="I414">
        <f>IF('Datos Brutos'!I415&lt;0,0,'Datos Brutos'!I415/'Datos Brutos'!I$5)</f>
        <v>0</v>
      </c>
      <c r="J414">
        <f>IF('Datos Brutos'!J415&lt;0,0,'Datos Brutos'!J415/'Datos Brutos'!J$5)</f>
        <v>0</v>
      </c>
      <c r="K414">
        <f>IF('Datos Brutos'!K415&lt;0,0,'Datos Brutos'!K415/'Datos Brutos'!K$5)</f>
        <v>0</v>
      </c>
      <c r="L414">
        <f>IF('Datos Brutos'!L415&lt;0,0,'Datos Brutos'!L415/'Datos Brutos'!L$5)</f>
        <v>0</v>
      </c>
      <c r="M414">
        <f>IF('Datos Brutos'!M415&lt;0,0,'Datos Brutos'!M415/'Datos Brutos'!M$5)</f>
        <v>0</v>
      </c>
      <c r="N414">
        <f>IF('Datos Brutos'!N415&lt;0,0,'Datos Brutos'!N415/'Datos Brutos'!N$5)</f>
        <v>0</v>
      </c>
      <c r="O414">
        <f>IF('Datos Brutos'!O415&lt;0,0,'Datos Brutos'!O415/'Datos Brutos'!O$5)</f>
        <v>0</v>
      </c>
      <c r="P414">
        <f>IF('Datos Brutos'!P415&lt;0,0,'Datos Brutos'!P415/'Datos Brutos'!P$5)</f>
        <v>0</v>
      </c>
      <c r="Q414">
        <f>IF('Datos Brutos'!Q415&lt;0,0,'Datos Brutos'!Q415/'Datos Brutos'!Q$5)</f>
        <v>0</v>
      </c>
      <c r="R414">
        <f>IF('Datos Brutos'!R415&lt;0,0,'Datos Brutos'!R415/'Datos Brutos'!R$5)</f>
        <v>0</v>
      </c>
      <c r="S414">
        <f t="shared" si="6"/>
        <v>-0.20899999999999999</v>
      </c>
    </row>
    <row r="415" spans="1:19">
      <c r="A415">
        <f>YEAR(workdata!A415)</f>
        <v>2024</v>
      </c>
      <c r="B415">
        <v>6</v>
      </c>
      <c r="C415">
        <f>DAY('Datos Brutos'!C416)</f>
        <v>18</v>
      </c>
      <c r="D415" s="3">
        <v>17.0833333333333</v>
      </c>
      <c r="E415">
        <f>'Datos Brutos'!E416</f>
        <v>-0.21299999999999999</v>
      </c>
      <c r="F415">
        <f>'Datos Brutos'!F416</f>
        <v>-0.153</v>
      </c>
      <c r="G415">
        <f>'Datos Brutos'!G416</f>
        <v>-0.128</v>
      </c>
      <c r="H415">
        <f>IF('Datos Brutos'!H416&lt;0,0,'Datos Brutos'!H416/'Datos Brutos'!H$5)</f>
        <v>0</v>
      </c>
      <c r="I415">
        <f>IF('Datos Brutos'!I416&lt;0,0,'Datos Brutos'!I416/'Datos Brutos'!I$5)</f>
        <v>0</v>
      </c>
      <c r="J415">
        <f>IF('Datos Brutos'!J416&lt;0,0,'Datos Brutos'!J416/'Datos Brutos'!J$5)</f>
        <v>0</v>
      </c>
      <c r="K415">
        <f>IF('Datos Brutos'!K416&lt;0,0,'Datos Brutos'!K416/'Datos Brutos'!K$5)</f>
        <v>0</v>
      </c>
      <c r="L415">
        <f>IF('Datos Brutos'!L416&lt;0,0,'Datos Brutos'!L416/'Datos Brutos'!L$5)</f>
        <v>0</v>
      </c>
      <c r="M415">
        <f>IF('Datos Brutos'!M416&lt;0,0,'Datos Brutos'!M416/'Datos Brutos'!M$5)</f>
        <v>0</v>
      </c>
      <c r="N415">
        <f>IF('Datos Brutos'!N416&lt;0,0,'Datos Brutos'!N416/'Datos Brutos'!N$5)</f>
        <v>0</v>
      </c>
      <c r="O415">
        <f>IF('Datos Brutos'!O416&lt;0,0,'Datos Brutos'!O416/'Datos Brutos'!O$5)</f>
        <v>0</v>
      </c>
      <c r="P415">
        <f>IF('Datos Brutos'!P416&lt;0,0,'Datos Brutos'!P416/'Datos Brutos'!P$5)</f>
        <v>0</v>
      </c>
      <c r="Q415">
        <f>IF('Datos Brutos'!Q416&lt;0,0,'Datos Brutos'!Q416/'Datos Brutos'!Q$5)</f>
        <v>0</v>
      </c>
      <c r="R415">
        <f>IF('Datos Brutos'!R416&lt;0,0,'Datos Brutos'!R416/'Datos Brutos'!R$5)</f>
        <v>0</v>
      </c>
      <c r="S415">
        <f t="shared" si="6"/>
        <v>-0.16466666666666666</v>
      </c>
    </row>
    <row r="416" spans="1:19">
      <c r="A416">
        <f>YEAR(workdata!A416)</f>
        <v>2024</v>
      </c>
      <c r="B416">
        <v>6</v>
      </c>
      <c r="C416">
        <f>DAY('Datos Brutos'!C417)</f>
        <v>18</v>
      </c>
      <c r="D416" s="3">
        <v>17.125</v>
      </c>
      <c r="E416">
        <f>'Datos Brutos'!E417</f>
        <v>-0.13400000000000001</v>
      </c>
      <c r="F416">
        <f>'Datos Brutos'!F417</f>
        <v>-0.16200000000000001</v>
      </c>
      <c r="G416">
        <f>'Datos Brutos'!G417</f>
        <v>-0.151</v>
      </c>
      <c r="H416">
        <f>IF('Datos Brutos'!H417&lt;0,0,'Datos Brutos'!H417/'Datos Brutos'!H$5)</f>
        <v>0</v>
      </c>
      <c r="I416">
        <f>IF('Datos Brutos'!I417&lt;0,0,'Datos Brutos'!I417/'Datos Brutos'!I$5)</f>
        <v>0</v>
      </c>
      <c r="J416">
        <f>IF('Datos Brutos'!J417&lt;0,0,'Datos Brutos'!J417/'Datos Brutos'!J$5)</f>
        <v>0</v>
      </c>
      <c r="K416">
        <f>IF('Datos Brutos'!K417&lt;0,0,'Datos Brutos'!K417/'Datos Brutos'!K$5)</f>
        <v>0</v>
      </c>
      <c r="L416">
        <f>IF('Datos Brutos'!L417&lt;0,0,'Datos Brutos'!L417/'Datos Brutos'!L$5)</f>
        <v>0</v>
      </c>
      <c r="M416">
        <f>IF('Datos Brutos'!M417&lt;0,0,'Datos Brutos'!M417/'Datos Brutos'!M$5)</f>
        <v>0</v>
      </c>
      <c r="N416">
        <f>IF('Datos Brutos'!N417&lt;0,0,'Datos Brutos'!N417/'Datos Brutos'!N$5)</f>
        <v>0</v>
      </c>
      <c r="O416">
        <f>IF('Datos Brutos'!O417&lt;0,0,'Datos Brutos'!O417/'Datos Brutos'!O$5)</f>
        <v>0</v>
      </c>
      <c r="P416">
        <f>IF('Datos Brutos'!P417&lt;0,0,'Datos Brutos'!P417/'Datos Brutos'!P$5)</f>
        <v>0</v>
      </c>
      <c r="Q416">
        <f>IF('Datos Brutos'!Q417&lt;0,0,'Datos Brutos'!Q417/'Datos Brutos'!Q$5)</f>
        <v>0</v>
      </c>
      <c r="R416">
        <f>IF('Datos Brutos'!R417&lt;0,0,'Datos Brutos'!R417/'Datos Brutos'!R$5)</f>
        <v>0</v>
      </c>
      <c r="S416">
        <f t="shared" si="6"/>
        <v>-0.14900000000000002</v>
      </c>
    </row>
    <row r="417" spans="1:19">
      <c r="A417">
        <f>YEAR(workdata!A417)</f>
        <v>2024</v>
      </c>
      <c r="B417">
        <v>6</v>
      </c>
      <c r="C417">
        <f>DAY('Datos Brutos'!C418)</f>
        <v>18</v>
      </c>
      <c r="D417" s="3">
        <v>17.1666666666667</v>
      </c>
      <c r="E417">
        <f>'Datos Brutos'!E418</f>
        <v>-0.221</v>
      </c>
      <c r="F417">
        <f>'Datos Brutos'!F418</f>
        <v>-0.157</v>
      </c>
      <c r="G417">
        <f>'Datos Brutos'!G418</f>
        <v>-0.20200000000000001</v>
      </c>
      <c r="H417">
        <f>IF('Datos Brutos'!H418&lt;0,0,'Datos Brutos'!H418/'Datos Brutos'!H$5)</f>
        <v>0</v>
      </c>
      <c r="I417">
        <f>IF('Datos Brutos'!I418&lt;0,0,'Datos Brutos'!I418/'Datos Brutos'!I$5)</f>
        <v>0</v>
      </c>
      <c r="J417">
        <f>IF('Datos Brutos'!J418&lt;0,0,'Datos Brutos'!J418/'Datos Brutos'!J$5)</f>
        <v>0</v>
      </c>
      <c r="K417">
        <f>IF('Datos Brutos'!K418&lt;0,0,'Datos Brutos'!K418/'Datos Brutos'!K$5)</f>
        <v>0</v>
      </c>
      <c r="L417">
        <f>IF('Datos Brutos'!L418&lt;0,0,'Datos Brutos'!L418/'Datos Brutos'!L$5)</f>
        <v>0</v>
      </c>
      <c r="M417">
        <f>IF('Datos Brutos'!M418&lt;0,0,'Datos Brutos'!M418/'Datos Brutos'!M$5)</f>
        <v>0</v>
      </c>
      <c r="N417">
        <f>IF('Datos Brutos'!N418&lt;0,0,'Datos Brutos'!N418/'Datos Brutos'!N$5)</f>
        <v>0</v>
      </c>
      <c r="O417">
        <f>IF('Datos Brutos'!O418&lt;0,0,'Datos Brutos'!O418/'Datos Brutos'!O$5)</f>
        <v>0</v>
      </c>
      <c r="P417">
        <f>IF('Datos Brutos'!P418&lt;0,0,'Datos Brutos'!P418/'Datos Brutos'!P$5)</f>
        <v>0</v>
      </c>
      <c r="Q417">
        <f>IF('Datos Brutos'!Q418&lt;0,0,'Datos Brutos'!Q418/'Datos Brutos'!Q$5)</f>
        <v>0</v>
      </c>
      <c r="R417">
        <f>IF('Datos Brutos'!R418&lt;0,0,'Datos Brutos'!R418/'Datos Brutos'!R$5)</f>
        <v>0</v>
      </c>
      <c r="S417">
        <f t="shared" si="6"/>
        <v>-0.19333333333333336</v>
      </c>
    </row>
    <row r="418" spans="1:19">
      <c r="A418">
        <f>YEAR(workdata!A418)</f>
        <v>2024</v>
      </c>
      <c r="B418">
        <v>6</v>
      </c>
      <c r="C418">
        <f>DAY('Datos Brutos'!C419)</f>
        <v>18</v>
      </c>
      <c r="D418" s="3">
        <v>17.2083333333333</v>
      </c>
      <c r="E418">
        <f>'Datos Brutos'!E419</f>
        <v>-0.186</v>
      </c>
      <c r="F418">
        <f>'Datos Brutos'!F419</f>
        <v>-0.23699999999999999</v>
      </c>
      <c r="G418">
        <f>'Datos Brutos'!G419</f>
        <v>-0.25800000000000001</v>
      </c>
      <c r="H418">
        <f>IF('Datos Brutos'!H419&lt;0,0,'Datos Brutos'!H419/'Datos Brutos'!H$5)</f>
        <v>0</v>
      </c>
      <c r="I418">
        <f>IF('Datos Brutos'!I419&lt;0,0,'Datos Brutos'!I419/'Datos Brutos'!I$5)</f>
        <v>0</v>
      </c>
      <c r="J418">
        <f>IF('Datos Brutos'!J419&lt;0,0,'Datos Brutos'!J419/'Datos Brutos'!J$5)</f>
        <v>0</v>
      </c>
      <c r="K418">
        <f>IF('Datos Brutos'!K419&lt;0,0,'Datos Brutos'!K419/'Datos Brutos'!K$5)</f>
        <v>0</v>
      </c>
      <c r="L418">
        <f>IF('Datos Brutos'!L419&lt;0,0,'Datos Brutos'!L419/'Datos Brutos'!L$5)</f>
        <v>0</v>
      </c>
      <c r="M418">
        <f>IF('Datos Brutos'!M419&lt;0,0,'Datos Brutos'!M419/'Datos Brutos'!M$5)</f>
        <v>0</v>
      </c>
      <c r="N418">
        <f>IF('Datos Brutos'!N419&lt;0,0,'Datos Brutos'!N419/'Datos Brutos'!N$5)</f>
        <v>0</v>
      </c>
      <c r="O418">
        <f>IF('Datos Brutos'!O419&lt;0,0,'Datos Brutos'!O419/'Datos Brutos'!O$5)</f>
        <v>0</v>
      </c>
      <c r="P418">
        <f>IF('Datos Brutos'!P419&lt;0,0,'Datos Brutos'!P419/'Datos Brutos'!P$5)</f>
        <v>0</v>
      </c>
      <c r="Q418">
        <f>IF('Datos Brutos'!Q419&lt;0,0,'Datos Brutos'!Q419/'Datos Brutos'!Q$5)</f>
        <v>0</v>
      </c>
      <c r="R418">
        <f>IF('Datos Brutos'!R419&lt;0,0,'Datos Brutos'!R419/'Datos Brutos'!R$5)</f>
        <v>0</v>
      </c>
      <c r="S418">
        <f t="shared" si="6"/>
        <v>-0.22700000000000001</v>
      </c>
    </row>
    <row r="419" spans="1:19">
      <c r="A419">
        <f>YEAR(workdata!A419)</f>
        <v>2024</v>
      </c>
      <c r="B419">
        <v>6</v>
      </c>
      <c r="C419">
        <f>DAY('Datos Brutos'!C420)</f>
        <v>18</v>
      </c>
      <c r="D419" s="3">
        <v>17.25</v>
      </c>
      <c r="E419">
        <f>'Datos Brutos'!E420</f>
        <v>0.48599999999999999</v>
      </c>
      <c r="F419">
        <f>'Datos Brutos'!F420</f>
        <v>0.378</v>
      </c>
      <c r="G419">
        <f>'Datos Brutos'!G420</f>
        <v>0.443</v>
      </c>
      <c r="H419">
        <f>IF('Datos Brutos'!H420&lt;0,0,'Datos Brutos'!H420/'Datos Brutos'!H$5)</f>
        <v>0</v>
      </c>
      <c r="I419">
        <f>IF('Datos Brutos'!I420&lt;0,0,'Datos Brutos'!I420/'Datos Brutos'!I$5)</f>
        <v>0</v>
      </c>
      <c r="J419">
        <f>IF('Datos Brutos'!J420&lt;0,0,'Datos Brutos'!J420/'Datos Brutos'!J$5)</f>
        <v>0</v>
      </c>
      <c r="K419">
        <f>IF('Datos Brutos'!K420&lt;0,0,'Datos Brutos'!K420/'Datos Brutos'!K$5)</f>
        <v>0</v>
      </c>
      <c r="L419">
        <f>IF('Datos Brutos'!L420&lt;0,0,'Datos Brutos'!L420/'Datos Brutos'!L$5)</f>
        <v>0</v>
      </c>
      <c r="M419">
        <f>IF('Datos Brutos'!M420&lt;0,0,'Datos Brutos'!M420/'Datos Brutos'!M$5)</f>
        <v>0</v>
      </c>
      <c r="N419">
        <f>IF('Datos Brutos'!N420&lt;0,0,'Datos Brutos'!N420/'Datos Brutos'!N$5)</f>
        <v>0</v>
      </c>
      <c r="O419">
        <f>IF('Datos Brutos'!O420&lt;0,0,'Datos Brutos'!O420/'Datos Brutos'!O$5)</f>
        <v>0</v>
      </c>
      <c r="P419">
        <f>IF('Datos Brutos'!P420&lt;0,0,'Datos Brutos'!P420/'Datos Brutos'!P$5)</f>
        <v>0</v>
      </c>
      <c r="Q419">
        <f>IF('Datos Brutos'!Q420&lt;0,0,'Datos Brutos'!Q420/'Datos Brutos'!Q$5)</f>
        <v>0</v>
      </c>
      <c r="R419">
        <f>IF('Datos Brutos'!R420&lt;0,0,'Datos Brutos'!R420/'Datos Brutos'!R$5)</f>
        <v>0</v>
      </c>
      <c r="S419">
        <f t="shared" si="6"/>
        <v>0.43566666666666665</v>
      </c>
    </row>
    <row r="420" spans="1:19">
      <c r="A420">
        <f>YEAR(workdata!A420)</f>
        <v>2024</v>
      </c>
      <c r="B420">
        <v>6</v>
      </c>
      <c r="C420">
        <f>DAY('Datos Brutos'!C421)</f>
        <v>18</v>
      </c>
      <c r="D420" s="3">
        <v>17.2916666666667</v>
      </c>
      <c r="E420">
        <f>'Datos Brutos'!E421</f>
        <v>19.741</v>
      </c>
      <c r="F420">
        <f>'Datos Brutos'!F421</f>
        <v>18.821000000000002</v>
      </c>
      <c r="G420">
        <f>'Datos Brutos'!G421</f>
        <v>19.079999999999998</v>
      </c>
      <c r="H420">
        <f>IF('Datos Brutos'!H421&lt;0,0,'Datos Brutos'!H421/'Datos Brutos'!H$5)</f>
        <v>1.452406695498959E-2</v>
      </c>
      <c r="I420">
        <f>IF('Datos Brutos'!I421&lt;0,0,'Datos Brutos'!I421/'Datos Brutos'!I$5)</f>
        <v>1.4200267232570936E-2</v>
      </c>
      <c r="J420">
        <f>IF('Datos Brutos'!J421&lt;0,0,'Datos Brutos'!J421/'Datos Brutos'!J$5)</f>
        <v>1.2703317901234568E-2</v>
      </c>
      <c r="K420">
        <f>IF('Datos Brutos'!K421&lt;0,0,'Datos Brutos'!K421/'Datos Brutos'!K$5)</f>
        <v>1.3414564000306772E-2</v>
      </c>
      <c r="L420">
        <f>IF('Datos Brutos'!L421&lt;0,0,'Datos Brutos'!L421/'Datos Brutos'!L$5)</f>
        <v>1.207349537037037E-2</v>
      </c>
      <c r="M420">
        <f>IF('Datos Brutos'!M421&lt;0,0,'Datos Brutos'!M421/'Datos Brutos'!M$5)</f>
        <v>1.270871913580247E-2</v>
      </c>
      <c r="N420">
        <f>IF('Datos Brutos'!N421&lt;0,0,'Datos Brutos'!N421/'Datos Brutos'!N$5)</f>
        <v>1.2985154269814952E-2</v>
      </c>
      <c r="O420">
        <f>IF('Datos Brutos'!O421&lt;0,0,'Datos Brutos'!O421/'Datos Brutos'!O$5)</f>
        <v>1.4138435047252925E-2</v>
      </c>
      <c r="P420">
        <f>IF('Datos Brutos'!P421&lt;0,0,'Datos Brutos'!P421/'Datos Brutos'!P$5)</f>
        <v>1.3290895061728395E-2</v>
      </c>
      <c r="Q420">
        <f>IF('Datos Brutos'!Q421&lt;0,0,'Datos Brutos'!Q421/'Datos Brutos'!Q$5)</f>
        <v>1.2660550458715595E-2</v>
      </c>
      <c r="R420">
        <f>IF('Datos Brutos'!R421&lt;0,0,'Datos Brutos'!R421/'Datos Brutos'!R$5)</f>
        <v>1.4040895061728394E-2</v>
      </c>
      <c r="S420">
        <f t="shared" si="6"/>
        <v>19.213999999999999</v>
      </c>
    </row>
    <row r="421" spans="1:19">
      <c r="A421">
        <f>YEAR(workdata!A421)</f>
        <v>2024</v>
      </c>
      <c r="B421">
        <v>6</v>
      </c>
      <c r="C421">
        <f>DAY('Datos Brutos'!C422)</f>
        <v>18</v>
      </c>
      <c r="D421" s="3">
        <v>17.3333333333333</v>
      </c>
      <c r="E421">
        <f>'Datos Brutos'!E422</f>
        <v>74.445999999999998</v>
      </c>
      <c r="F421">
        <f>'Datos Brutos'!F422</f>
        <v>67.462000000000003</v>
      </c>
      <c r="G421">
        <f>'Datos Brutos'!G422</f>
        <v>72.765000000000001</v>
      </c>
      <c r="H421">
        <f>IF('Datos Brutos'!H422&lt;0,0,'Datos Brutos'!H422/'Datos Brutos'!H$5)</f>
        <v>6.9665225052058299E-2</v>
      </c>
      <c r="I421">
        <f>IF('Datos Brutos'!I422&lt;0,0,'Datos Brutos'!I422/'Datos Brutos'!I$5)</f>
        <v>7.0044014776389218E-2</v>
      </c>
      <c r="J421">
        <f>IF('Datos Brutos'!J422&lt;0,0,'Datos Brutos'!J422/'Datos Brutos'!J$5)</f>
        <v>7.0259837962962965E-2</v>
      </c>
      <c r="K421">
        <f>IF('Datos Brutos'!K422&lt;0,0,'Datos Brutos'!K422/'Datos Brutos'!K$5)</f>
        <v>6.9831275404555554E-2</v>
      </c>
      <c r="L421">
        <f>IF('Datos Brutos'!L422&lt;0,0,'Datos Brutos'!L422/'Datos Brutos'!L$5)</f>
        <v>6.9563464506172845E-2</v>
      </c>
      <c r="M421">
        <f>IF('Datos Brutos'!M422&lt;0,0,'Datos Brutos'!M422/'Datos Brutos'!M$5)</f>
        <v>7.0491512345679005E-2</v>
      </c>
      <c r="N421">
        <f>IF('Datos Brutos'!N422&lt;0,0,'Datos Brutos'!N422/'Datos Brutos'!N$5)</f>
        <v>7.0176090560859869E-2</v>
      </c>
      <c r="O421">
        <f>IF('Datos Brutos'!O422&lt;0,0,'Datos Brutos'!O422/'Datos Brutos'!O$5)</f>
        <v>6.9108601633829897E-2</v>
      </c>
      <c r="P421">
        <f>IF('Datos Brutos'!P422&lt;0,0,'Datos Brutos'!P422/'Datos Brutos'!P$5)</f>
        <v>7.0556327160493829E-2</v>
      </c>
      <c r="Q421">
        <f>IF('Datos Brutos'!Q422&lt;0,0,'Datos Brutos'!Q422/'Datos Brutos'!Q$5)</f>
        <v>7.0518427712749118E-2</v>
      </c>
      <c r="R421">
        <f>IF('Datos Brutos'!R422&lt;0,0,'Datos Brutos'!R422/'Datos Brutos'!R$5)</f>
        <v>7.0397569444444433E-2</v>
      </c>
      <c r="S421">
        <f t="shared" si="6"/>
        <v>71.557666666666663</v>
      </c>
    </row>
    <row r="422" spans="1:19">
      <c r="A422">
        <f>YEAR(workdata!A422)</f>
        <v>2024</v>
      </c>
      <c r="B422">
        <v>6</v>
      </c>
      <c r="C422">
        <f>DAY('Datos Brutos'!C423)</f>
        <v>18</v>
      </c>
      <c r="D422" s="3">
        <v>17.375</v>
      </c>
      <c r="E422">
        <f>'Datos Brutos'!E423</f>
        <v>106.57299999999999</v>
      </c>
      <c r="F422">
        <f>'Datos Brutos'!F423</f>
        <v>98.772999999999996</v>
      </c>
      <c r="G422">
        <f>'Datos Brutos'!G423</f>
        <v>106.254</v>
      </c>
      <c r="H422">
        <f>IF('Datos Brutos'!H423&lt;0,0,'Datos Brutos'!H423/'Datos Brutos'!H$5)</f>
        <v>0.10974010892199264</v>
      </c>
      <c r="I422">
        <f>IF('Datos Brutos'!I423&lt;0,0,'Datos Brutos'!I423/'Datos Brutos'!I$5)</f>
        <v>0.10944765385522283</v>
      </c>
      <c r="J422">
        <f>IF('Datos Brutos'!J423&lt;0,0,'Datos Brutos'!J423/'Datos Brutos'!J$5)</f>
        <v>0.11101678240740741</v>
      </c>
      <c r="K422">
        <f>IF('Datos Brutos'!K423&lt;0,0,'Datos Brutos'!K423/'Datos Brutos'!K$5)</f>
        <v>0.11060836720607407</v>
      </c>
      <c r="L422">
        <f>IF('Datos Brutos'!L423&lt;0,0,'Datos Brutos'!L423/'Datos Brutos'!L$5)</f>
        <v>0.11199787808641976</v>
      </c>
      <c r="M422">
        <f>IF('Datos Brutos'!M423&lt;0,0,'Datos Brutos'!M423/'Datos Brutos'!M$5)</f>
        <v>0.11056616512345678</v>
      </c>
      <c r="N422">
        <f>IF('Datos Brutos'!N423&lt;0,0,'Datos Brutos'!N423/'Datos Brutos'!N$5)</f>
        <v>0.11076515541326014</v>
      </c>
      <c r="O422">
        <f>IF('Datos Brutos'!O423&lt;0,0,'Datos Brutos'!O423/'Datos Brutos'!O$5)</f>
        <v>0.11246776389556302</v>
      </c>
      <c r="P422">
        <f>IF('Datos Brutos'!P423&lt;0,0,'Datos Brutos'!P423/'Datos Brutos'!P$5)</f>
        <v>0.11430729166666666</v>
      </c>
      <c r="Q422">
        <f>IF('Datos Brutos'!Q423&lt;0,0,'Datos Brutos'!Q423/'Datos Brutos'!Q$5)</f>
        <v>0.11221626858589052</v>
      </c>
      <c r="R422">
        <f>IF('Datos Brutos'!R423&lt;0,0,'Datos Brutos'!R423/'Datos Brutos'!R$5)</f>
        <v>0.11509162808641975</v>
      </c>
      <c r="S422">
        <f t="shared" si="6"/>
        <v>103.86666666666667</v>
      </c>
    </row>
    <row r="423" spans="1:19">
      <c r="A423">
        <f>YEAR(workdata!A423)</f>
        <v>2024</v>
      </c>
      <c r="B423">
        <v>6</v>
      </c>
      <c r="C423">
        <f>DAY('Datos Brutos'!C424)</f>
        <v>18</v>
      </c>
      <c r="D423" s="3">
        <v>17.4166666666667</v>
      </c>
      <c r="E423">
        <f>'Datos Brutos'!E424</f>
        <v>130.565</v>
      </c>
      <c r="F423">
        <f>'Datos Brutos'!F424</f>
        <v>119.999</v>
      </c>
      <c r="G423">
        <f>'Datos Brutos'!G424</f>
        <v>130.55199999999999</v>
      </c>
      <c r="H423">
        <f>IF('Datos Brutos'!H424&lt;0,0,'Datos Brutos'!H424/'Datos Brutos'!H$5)</f>
        <v>0.13853535960275509</v>
      </c>
      <c r="I423">
        <f>IF('Datos Brutos'!I424&lt;0,0,'Datos Brutos'!I424/'Datos Brutos'!I$5)</f>
        <v>0.1383861903639079</v>
      </c>
      <c r="J423">
        <f>IF('Datos Brutos'!J424&lt;0,0,'Datos Brutos'!J424/'Datos Brutos'!J$5)</f>
        <v>0.13985860339506173</v>
      </c>
      <c r="K423">
        <f>IF('Datos Brutos'!K424&lt;0,0,'Datos Brutos'!K424/'Datos Brutos'!K$5)</f>
        <v>0.13979657182299257</v>
      </c>
      <c r="L423">
        <f>IF('Datos Brutos'!L424&lt;0,0,'Datos Brutos'!L424/'Datos Brutos'!L$5)</f>
        <v>0.14140123456790124</v>
      </c>
      <c r="M423">
        <f>IF('Datos Brutos'!M424&lt;0,0,'Datos Brutos'!M424/'Datos Brutos'!M$5)</f>
        <v>0.14015721450617286</v>
      </c>
      <c r="N423">
        <f>IF('Datos Brutos'!N424&lt;0,0,'Datos Brutos'!N424/'Datos Brutos'!N$5)</f>
        <v>0.14055895412879002</v>
      </c>
      <c r="O423">
        <f>IF('Datos Brutos'!O424&lt;0,0,'Datos Brutos'!O424/'Datos Brutos'!O$5)</f>
        <v>0.1433387393881147</v>
      </c>
      <c r="P423">
        <f>IF('Datos Brutos'!P424&lt;0,0,'Datos Brutos'!P424/'Datos Brutos'!P$5)</f>
        <v>0.14633873456790122</v>
      </c>
      <c r="Q423">
        <f>IF('Datos Brutos'!Q424&lt;0,0,'Datos Brutos'!Q424/'Datos Brutos'!Q$5)</f>
        <v>0.14296009965200884</v>
      </c>
      <c r="R423">
        <f>IF('Datos Brutos'!R424&lt;0,0,'Datos Brutos'!R424/'Datos Brutos'!R$5)</f>
        <v>0.14897029320987654</v>
      </c>
      <c r="S423">
        <f t="shared" si="6"/>
        <v>127.03866666666666</v>
      </c>
    </row>
    <row r="424" spans="1:19">
      <c r="A424">
        <f>YEAR(workdata!A424)</f>
        <v>2024</v>
      </c>
      <c r="B424">
        <v>6</v>
      </c>
      <c r="C424">
        <f>DAY('Datos Brutos'!C425)</f>
        <v>18</v>
      </c>
      <c r="D424" s="3">
        <v>17.4583333333333</v>
      </c>
      <c r="E424">
        <f>'Datos Brutos'!E425</f>
        <v>207.45599999999999</v>
      </c>
      <c r="F424">
        <f>'Datos Brutos'!F425</f>
        <v>193.67500000000001</v>
      </c>
      <c r="G424">
        <f>'Datos Brutos'!G425</f>
        <v>200.292</v>
      </c>
      <c r="H424">
        <f>IF('Datos Brutos'!H425&lt;0,0,'Datos Brutos'!H425/'Datos Brutos'!H$5)</f>
        <v>0.20920611084414545</v>
      </c>
      <c r="I424">
        <f>IF('Datos Brutos'!I425&lt;0,0,'Datos Brutos'!I425/'Datos Brutos'!I$5)</f>
        <v>0.21107698655977364</v>
      </c>
      <c r="J424">
        <f>IF('Datos Brutos'!J425&lt;0,0,'Datos Brutos'!J425/'Datos Brutos'!J$5)</f>
        <v>0.20730343364197532</v>
      </c>
      <c r="K424">
        <f>IF('Datos Brutos'!K425&lt;0,0,'Datos Brutos'!K425/'Datos Brutos'!K$5)</f>
        <v>0.21351944167497508</v>
      </c>
      <c r="L424">
        <f>IF('Datos Brutos'!L425&lt;0,0,'Datos Brutos'!L425/'Datos Brutos'!L$5)</f>
        <v>0.2128047839506173</v>
      </c>
      <c r="M424">
        <f>IF('Datos Brutos'!M425&lt;0,0,'Datos Brutos'!M425/'Datos Brutos'!M$5)</f>
        <v>0.21975733024691357</v>
      </c>
      <c r="N424">
        <f>IF('Datos Brutos'!N425&lt;0,0,'Datos Brutos'!N425/'Datos Brutos'!N$5)</f>
        <v>0.22178777657080784</v>
      </c>
      <c r="O424">
        <f>IF('Datos Brutos'!O425&lt;0,0,'Datos Brutos'!O425/'Datos Brutos'!O$5)</f>
        <v>0.20816374339259974</v>
      </c>
      <c r="P424">
        <f>IF('Datos Brutos'!P425&lt;0,0,'Datos Brutos'!P425/'Datos Brutos'!P$5)</f>
        <v>0.21253433641975308</v>
      </c>
      <c r="Q424">
        <f>IF('Datos Brutos'!Q425&lt;0,0,'Datos Brutos'!Q425/'Datos Brutos'!Q$5)</f>
        <v>0.20706105662764945</v>
      </c>
      <c r="R424">
        <f>IF('Datos Brutos'!R425&lt;0,0,'Datos Brutos'!R425/'Datos Brutos'!R$5)</f>
        <v>0.21128433641975308</v>
      </c>
      <c r="S424">
        <f t="shared" si="6"/>
        <v>200.47433333333333</v>
      </c>
    </row>
    <row r="425" spans="1:19">
      <c r="A425">
        <f>YEAR(workdata!A425)</f>
        <v>2024</v>
      </c>
      <c r="B425">
        <v>6</v>
      </c>
      <c r="C425">
        <f>DAY('Datos Brutos'!C426)</f>
        <v>18</v>
      </c>
      <c r="D425" s="3">
        <v>17.5</v>
      </c>
      <c r="E425">
        <f>'Datos Brutos'!E426</f>
        <v>170.66200000000001</v>
      </c>
      <c r="F425">
        <f>'Datos Brutos'!F426</f>
        <v>162.399</v>
      </c>
      <c r="G425">
        <f>'Datos Brutos'!G426</f>
        <v>179.08199999999999</v>
      </c>
      <c r="H425">
        <f>IF('Datos Brutos'!H426&lt;0,0,'Datos Brutos'!H426/'Datos Brutos'!H$5)</f>
        <v>0.17494213519141438</v>
      </c>
      <c r="I425">
        <f>IF('Datos Brutos'!I426&lt;0,0,'Datos Brutos'!I426/'Datos Brutos'!I$5)</f>
        <v>0.17362375225968718</v>
      </c>
      <c r="J425">
        <f>IF('Datos Brutos'!J426&lt;0,0,'Datos Brutos'!J426/'Datos Brutos'!J$5)</f>
        <v>0.17741782407407408</v>
      </c>
      <c r="K425">
        <f>IF('Datos Brutos'!K426&lt;0,0,'Datos Brutos'!K426/'Datos Brutos'!K$5)</f>
        <v>0.17548585014188203</v>
      </c>
      <c r="L425">
        <f>IF('Datos Brutos'!L426&lt;0,0,'Datos Brutos'!L426/'Datos Brutos'!L$5)</f>
        <v>0.17783314043209875</v>
      </c>
      <c r="M425">
        <f>IF('Datos Brutos'!M426&lt;0,0,'Datos Brutos'!M426/'Datos Brutos'!M$5)</f>
        <v>0.17462866512345679</v>
      </c>
      <c r="N425">
        <f>IF('Datos Brutos'!N426&lt;0,0,'Datos Brutos'!N426/'Datos Brutos'!N$5)</f>
        <v>0.17641205953538008</v>
      </c>
      <c r="O425">
        <f>IF('Datos Brutos'!O426&lt;0,0,'Datos Brutos'!O426/'Datos Brutos'!O$5)</f>
        <v>0.17015637514015697</v>
      </c>
      <c r="P425">
        <f>IF('Datos Brutos'!P426&lt;0,0,'Datos Brutos'!P426/'Datos Brutos'!P$5)</f>
        <v>0.18085802469135803</v>
      </c>
      <c r="Q425">
        <f>IF('Datos Brutos'!Q426&lt;0,0,'Datos Brutos'!Q426/'Datos Brutos'!Q$5)</f>
        <v>0.18383600917431192</v>
      </c>
      <c r="R425">
        <f>IF('Datos Brutos'!R426&lt;0,0,'Datos Brutos'!R426/'Datos Brutos'!R$5)</f>
        <v>0.18312152777777779</v>
      </c>
      <c r="S425">
        <f t="shared" si="6"/>
        <v>170.71433333333334</v>
      </c>
    </row>
    <row r="426" spans="1:19">
      <c r="A426">
        <f>YEAR(workdata!A426)</f>
        <v>2024</v>
      </c>
      <c r="B426">
        <v>6</v>
      </c>
      <c r="C426">
        <f>DAY('Datos Brutos'!C427)</f>
        <v>18</v>
      </c>
      <c r="D426" s="3">
        <v>17.5416666666667</v>
      </c>
      <c r="E426">
        <f>'Datos Brutos'!E427</f>
        <v>120.095</v>
      </c>
      <c r="F426">
        <f>'Datos Brutos'!F427</f>
        <v>111.63500000000001</v>
      </c>
      <c r="G426">
        <f>'Datos Brutos'!G427</f>
        <v>109.887</v>
      </c>
      <c r="H426">
        <f>IF('Datos Brutos'!H427&lt;0,0,'Datos Brutos'!H427/'Datos Brutos'!H$5)</f>
        <v>0.12716602594906298</v>
      </c>
      <c r="I426">
        <f>IF('Datos Brutos'!I427&lt;0,0,'Datos Brutos'!I427/'Datos Brutos'!I$5)</f>
        <v>0.12478110508527862</v>
      </c>
      <c r="J426">
        <f>IF('Datos Brutos'!J427&lt;0,0,'Datos Brutos'!J427/'Datos Brutos'!J$5)</f>
        <v>0.12430883487654322</v>
      </c>
      <c r="K426">
        <f>IF('Datos Brutos'!K427&lt;0,0,'Datos Brutos'!K427/'Datos Brutos'!K$5)</f>
        <v>0.12300329779891093</v>
      </c>
      <c r="L426">
        <f>IF('Datos Brutos'!L427&lt;0,0,'Datos Brutos'!L427/'Datos Brutos'!L$5)</f>
        <v>0.1205420524691358</v>
      </c>
      <c r="M426">
        <f>IF('Datos Brutos'!M427&lt;0,0,'Datos Brutos'!M427/'Datos Brutos'!M$5)</f>
        <v>0.11883005401234567</v>
      </c>
      <c r="N426">
        <f>IF('Datos Brutos'!N427&lt;0,0,'Datos Brutos'!N427/'Datos Brutos'!N$5)</f>
        <v>0.11692622872715491</v>
      </c>
      <c r="O426">
        <f>IF('Datos Brutos'!O427&lt;0,0,'Datos Brutos'!O427/'Datos Brutos'!O$5)</f>
        <v>0.1140201025148166</v>
      </c>
      <c r="P426">
        <f>IF('Datos Brutos'!P427&lt;0,0,'Datos Brutos'!P427/'Datos Brutos'!P$5)</f>
        <v>0.11757851080246914</v>
      </c>
      <c r="Q426">
        <f>IF('Datos Brutos'!Q427&lt;0,0,'Datos Brutos'!Q427/'Datos Brutos'!Q$5)</f>
        <v>0.11760222239797531</v>
      </c>
      <c r="R426">
        <f>IF('Datos Brutos'!R427&lt;0,0,'Datos Brutos'!R427/'Datos Brutos'!R$5)</f>
        <v>0.11480516975308641</v>
      </c>
      <c r="S426">
        <f t="shared" si="6"/>
        <v>113.87233333333334</v>
      </c>
    </row>
    <row r="427" spans="1:19">
      <c r="A427">
        <f>YEAR(workdata!A427)</f>
        <v>2024</v>
      </c>
      <c r="B427">
        <v>6</v>
      </c>
      <c r="C427">
        <f>DAY('Datos Brutos'!C428)</f>
        <v>18</v>
      </c>
      <c r="D427" s="3">
        <v>17.5833333333333</v>
      </c>
      <c r="E427">
        <f>'Datos Brutos'!E428</f>
        <v>145.905</v>
      </c>
      <c r="F427">
        <f>'Datos Brutos'!F428</f>
        <v>143.06800000000001</v>
      </c>
      <c r="G427">
        <f>'Datos Brutos'!G428</f>
        <v>142.37700000000001</v>
      </c>
      <c r="H427">
        <f>IF('Datos Brutos'!H428&lt;0,0,'Datos Brutos'!H428/'Datos Brutos'!H$5)</f>
        <v>0.1537319798173955</v>
      </c>
      <c r="I427">
        <f>IF('Datos Brutos'!I428&lt;0,0,'Datos Brutos'!I428/'Datos Brutos'!I$5)</f>
        <v>0.15256975556079541</v>
      </c>
      <c r="J427">
        <f>IF('Datos Brutos'!J428&lt;0,0,'Datos Brutos'!J428/'Datos Brutos'!J$5)</f>
        <v>0.15474729938271606</v>
      </c>
      <c r="K427">
        <f>IF('Datos Brutos'!K428&lt;0,0,'Datos Brutos'!K428/'Datos Brutos'!K$5)</f>
        <v>0.1537922770151085</v>
      </c>
      <c r="L427">
        <f>IF('Datos Brutos'!L428&lt;0,0,'Datos Brutos'!L428/'Datos Brutos'!L$5)</f>
        <v>0.15433217592592594</v>
      </c>
      <c r="M427">
        <f>IF('Datos Brutos'!M428&lt;0,0,'Datos Brutos'!M428/'Datos Brutos'!M$5)</f>
        <v>0.15085821759259258</v>
      </c>
      <c r="N427">
        <f>IF('Datos Brutos'!N428&lt;0,0,'Datos Brutos'!N428/'Datos Brutos'!N$5)</f>
        <v>0.15082042193127893</v>
      </c>
      <c r="O427">
        <f>IF('Datos Brutos'!O428&lt;0,0,'Datos Brutos'!O428/'Datos Brutos'!O$5)</f>
        <v>0.15098169950344387</v>
      </c>
      <c r="P427">
        <f>IF('Datos Brutos'!P428&lt;0,0,'Datos Brutos'!P428/'Datos Brutos'!P$5)</f>
        <v>0.15120833333333333</v>
      </c>
      <c r="Q427">
        <f>IF('Datos Brutos'!Q428&lt;0,0,'Datos Brutos'!Q428/'Datos Brutos'!Q$5)</f>
        <v>0.15262337867763365</v>
      </c>
      <c r="R427">
        <f>IF('Datos Brutos'!R428&lt;0,0,'Datos Brutos'!R428/'Datos Brutos'!R$5)</f>
        <v>0.14866840277777779</v>
      </c>
      <c r="S427">
        <f t="shared" si="6"/>
        <v>143.78333333333333</v>
      </c>
    </row>
    <row r="428" spans="1:19">
      <c r="A428">
        <f>YEAR(workdata!A428)</f>
        <v>2024</v>
      </c>
      <c r="B428">
        <v>6</v>
      </c>
      <c r="C428">
        <f>DAY('Datos Brutos'!C429)</f>
        <v>18</v>
      </c>
      <c r="D428" s="3">
        <v>17.625</v>
      </c>
      <c r="E428">
        <f>'Datos Brutos'!E429</f>
        <v>457.71800000000002</v>
      </c>
      <c r="F428">
        <f>'Datos Brutos'!F429</f>
        <v>459.94299999999998</v>
      </c>
      <c r="G428">
        <f>'Datos Brutos'!G429</f>
        <v>437.74599999999998</v>
      </c>
      <c r="H428">
        <f>IF('Datos Brutos'!H429&lt;0,0,'Datos Brutos'!H429/'Datos Brutos'!H$5)</f>
        <v>0.44489548294089382</v>
      </c>
      <c r="I428">
        <f>IF('Datos Brutos'!I429&lt;0,0,'Datos Brutos'!I429/'Datos Brutos'!I$5)</f>
        <v>0.44539947339463964</v>
      </c>
      <c r="J428">
        <f>IF('Datos Brutos'!J429&lt;0,0,'Datos Brutos'!J429/'Datos Brutos'!J$5)</f>
        <v>0.44556751543209877</v>
      </c>
      <c r="K428">
        <f>IF('Datos Brutos'!K429&lt;0,0,'Datos Brutos'!K429/'Datos Brutos'!K$5)</f>
        <v>0.2653021704118414</v>
      </c>
      <c r="L428">
        <f>IF('Datos Brutos'!L429&lt;0,0,'Datos Brutos'!L429/'Datos Brutos'!L$5)</f>
        <v>0.44745177469135805</v>
      </c>
      <c r="M428">
        <f>IF('Datos Brutos'!M429&lt;0,0,'Datos Brutos'!M429/'Datos Brutos'!M$5)</f>
        <v>0.44238657407407406</v>
      </c>
      <c r="N428">
        <f>IF('Datos Brutos'!N429&lt;0,0,'Datos Brutos'!N429/'Datos Brutos'!N$5)</f>
        <v>0.44505669582451929</v>
      </c>
      <c r="O428">
        <f>IF('Datos Brutos'!O429&lt;0,0,'Datos Brutos'!O429/'Datos Brutos'!O$5)</f>
        <v>0.44651649847829572</v>
      </c>
      <c r="P428">
        <f>IF('Datos Brutos'!P429&lt;0,0,'Datos Brutos'!P429/'Datos Brutos'!P$5)</f>
        <v>0.44537287808641979</v>
      </c>
      <c r="Q428">
        <f>IF('Datos Brutos'!Q429&lt;0,0,'Datos Brutos'!Q429/'Datos Brutos'!Q$5)</f>
        <v>0.44547571970895283</v>
      </c>
      <c r="R428">
        <f>IF('Datos Brutos'!R429&lt;0,0,'Datos Brutos'!R429/'Datos Brutos'!R$5)</f>
        <v>0.42751562500000001</v>
      </c>
      <c r="S428">
        <f t="shared" si="6"/>
        <v>451.80233333333337</v>
      </c>
    </row>
    <row r="429" spans="1:19">
      <c r="A429">
        <f>YEAR(workdata!A429)</f>
        <v>2024</v>
      </c>
      <c r="B429">
        <v>6</v>
      </c>
      <c r="C429">
        <f>DAY('Datos Brutos'!C430)</f>
        <v>18</v>
      </c>
      <c r="D429" s="3">
        <v>17.6666666666667</v>
      </c>
      <c r="E429">
        <f>'Datos Brutos'!E430</f>
        <v>734.99699999999996</v>
      </c>
      <c r="F429">
        <f>'Datos Brutos'!F430</f>
        <v>722.03700000000003</v>
      </c>
      <c r="G429">
        <f>'Datos Brutos'!G430</f>
        <v>675.96699999999998</v>
      </c>
      <c r="H429">
        <f>IF('Datos Brutos'!H430&lt;0,0,'Datos Brutos'!H430/'Datos Brutos'!H$5)</f>
        <v>0.61174755726413588</v>
      </c>
      <c r="I429">
        <f>IF('Datos Brutos'!I430&lt;0,0,'Datos Brutos'!I430/'Datos Brutos'!I$5)</f>
        <v>0.60228483848149028</v>
      </c>
      <c r="J429">
        <f>IF('Datos Brutos'!J430&lt;0,0,'Datos Brutos'!J430/'Datos Brutos'!J$5)</f>
        <v>0.60705150462962965</v>
      </c>
      <c r="K429">
        <f>IF('Datos Brutos'!K430&lt;0,0,'Datos Brutos'!K430/'Datos Brutos'!K$5)</f>
        <v>0</v>
      </c>
      <c r="L429">
        <f>IF('Datos Brutos'!L430&lt;0,0,'Datos Brutos'!L430/'Datos Brutos'!L$5)</f>
        <v>0.60521585648148146</v>
      </c>
      <c r="M429">
        <f>IF('Datos Brutos'!M430&lt;0,0,'Datos Brutos'!M430/'Datos Brutos'!M$5)</f>
        <v>0.61956616512345686</v>
      </c>
      <c r="N429">
        <f>IF('Datos Brutos'!N430&lt;0,0,'Datos Brutos'!N430/'Datos Brutos'!N$5)</f>
        <v>0.60979113067672897</v>
      </c>
      <c r="O429">
        <f>IF('Datos Brutos'!O430&lt;0,0,'Datos Brutos'!O430/'Datos Brutos'!O$5)</f>
        <v>0.61054360884190295</v>
      </c>
      <c r="P429">
        <f>IF('Datos Brutos'!P430&lt;0,0,'Datos Brutos'!P430/'Datos Brutos'!P$5)</f>
        <v>0.59617438271604939</v>
      </c>
      <c r="Q429">
        <f>IF('Datos Brutos'!Q430&lt;0,0,'Datos Brutos'!Q430/'Datos Brutos'!Q$5)</f>
        <v>0.58995828060740274</v>
      </c>
      <c r="R429">
        <f>IF('Datos Brutos'!R430&lt;0,0,'Datos Brutos'!R430/'Datos Brutos'!R$5)</f>
        <v>0.5637536651234567</v>
      </c>
      <c r="S429">
        <f t="shared" si="6"/>
        <v>711.0003333333334</v>
      </c>
    </row>
    <row r="430" spans="1:19">
      <c r="A430">
        <f>YEAR(workdata!A430)</f>
        <v>2024</v>
      </c>
      <c r="B430">
        <v>6</v>
      </c>
      <c r="C430">
        <f>DAY('Datos Brutos'!C431)</f>
        <v>18</v>
      </c>
      <c r="D430" s="3">
        <v>17.7083333333333</v>
      </c>
      <c r="E430">
        <f>'Datos Brutos'!E431</f>
        <v>557.22299999999996</v>
      </c>
      <c r="F430">
        <f>'Datos Brutos'!F431</f>
        <v>591.64200000000005</v>
      </c>
      <c r="G430">
        <f>'Datos Brutos'!G431</f>
        <v>706.28800000000001</v>
      </c>
      <c r="H430">
        <f>IF('Datos Brutos'!H431&lt;0,0,'Datos Brutos'!H431/'Datos Brutos'!H$5)</f>
        <v>0.47247517219285606</v>
      </c>
      <c r="I430">
        <f>IF('Datos Brutos'!I431&lt;0,0,'Datos Brutos'!I431/'Datos Brutos'!I$5)</f>
        <v>0.46662913621001334</v>
      </c>
      <c r="J430">
        <f>IF('Datos Brutos'!J431&lt;0,0,'Datos Brutos'!J431/'Datos Brutos'!J$5)</f>
        <v>0.49191280864197529</v>
      </c>
      <c r="K430">
        <f>IF('Datos Brutos'!K431&lt;0,0,'Datos Brutos'!K431/'Datos Brutos'!K$5)</f>
        <v>0</v>
      </c>
      <c r="L430">
        <f>IF('Datos Brutos'!L431&lt;0,0,'Datos Brutos'!L431/'Datos Brutos'!L$5)</f>
        <v>0.51540489969135805</v>
      </c>
      <c r="M430">
        <f>IF('Datos Brutos'!M431&lt;0,0,'Datos Brutos'!M431/'Datos Brutos'!M$5)</f>
        <v>0.51275019290123458</v>
      </c>
      <c r="N430">
        <f>IF('Datos Brutos'!N431&lt;0,0,'Datos Brutos'!N431/'Datos Brutos'!N$5)</f>
        <v>0.53641663331618161</v>
      </c>
      <c r="O430">
        <f>IF('Datos Brutos'!O431&lt;0,0,'Datos Brutos'!O431/'Datos Brutos'!O$5)</f>
        <v>0.56939332051898128</v>
      </c>
      <c r="P430">
        <f>IF('Datos Brutos'!P431&lt;0,0,'Datos Brutos'!P431/'Datos Brutos'!P$5)</f>
        <v>0.56856809413580245</v>
      </c>
      <c r="Q430">
        <f>IF('Datos Brutos'!Q431&lt;0,0,'Datos Brutos'!Q431/'Datos Brutos'!Q$5)</f>
        <v>0.57033098702942098</v>
      </c>
      <c r="R430">
        <f>IF('Datos Brutos'!R431&lt;0,0,'Datos Brutos'!R431/'Datos Brutos'!R$5)</f>
        <v>0.56786323302469133</v>
      </c>
      <c r="S430">
        <f t="shared" si="6"/>
        <v>618.3843333333333</v>
      </c>
    </row>
    <row r="431" spans="1:19">
      <c r="A431">
        <f>YEAR(workdata!A431)</f>
        <v>2024</v>
      </c>
      <c r="B431">
        <v>6</v>
      </c>
      <c r="C431">
        <f>DAY('Datos Brutos'!C432)</f>
        <v>18</v>
      </c>
      <c r="D431" s="3">
        <v>17.75</v>
      </c>
      <c r="E431">
        <f>'Datos Brutos'!E432</f>
        <v>383.916</v>
      </c>
      <c r="F431">
        <f>'Datos Brutos'!F432</f>
        <v>396.30599999999998</v>
      </c>
      <c r="G431">
        <f>'Datos Brutos'!G432</f>
        <v>381.76499999999999</v>
      </c>
      <c r="H431">
        <f>IF('Datos Brutos'!H432&lt;0,0,'Datos Brutos'!H432/'Datos Brutos'!H$5)</f>
        <v>0.33565333173153933</v>
      </c>
      <c r="I431">
        <f>IF('Datos Brutos'!I432&lt;0,0,'Datos Brutos'!I432/'Datos Brutos'!I$5)</f>
        <v>0.33884284366894601</v>
      </c>
      <c r="J431">
        <f>IF('Datos Brutos'!J432&lt;0,0,'Datos Brutos'!J432/'Datos Brutos'!J$5)</f>
        <v>0.34994502314814813</v>
      </c>
      <c r="K431">
        <f>IF('Datos Brutos'!K432&lt;0,0,'Datos Brutos'!K432/'Datos Brutos'!K$5)</f>
        <v>0</v>
      </c>
      <c r="L431">
        <f>IF('Datos Brutos'!L432&lt;0,0,'Datos Brutos'!L432/'Datos Brutos'!L$5)</f>
        <v>0.34902488425925926</v>
      </c>
      <c r="M431">
        <f>IF('Datos Brutos'!M432&lt;0,0,'Datos Brutos'!M432/'Datos Brutos'!M$5)</f>
        <v>0.34128819444444447</v>
      </c>
      <c r="N431">
        <f>IF('Datos Brutos'!N432&lt;0,0,'Datos Brutos'!N432/'Datos Brutos'!N$5)</f>
        <v>0.34373163341146873</v>
      </c>
      <c r="O431">
        <f>IF('Datos Brutos'!O432&lt;0,0,'Datos Brutos'!O432/'Datos Brutos'!O$5)</f>
        <v>0.34907576485663944</v>
      </c>
      <c r="P431">
        <f>IF('Datos Brutos'!P432&lt;0,0,'Datos Brutos'!P432/'Datos Brutos'!P$5)</f>
        <v>0.34535474537037036</v>
      </c>
      <c r="Q431">
        <f>IF('Datos Brutos'!Q432&lt;0,0,'Datos Brutos'!Q432/'Datos Brutos'!Q$5)</f>
        <v>0.34781161024992091</v>
      </c>
      <c r="R431">
        <f>IF('Datos Brutos'!R432&lt;0,0,'Datos Brutos'!R432/'Datos Brutos'!R$5)</f>
        <v>0.34816550925925926</v>
      </c>
      <c r="S431">
        <f t="shared" si="6"/>
        <v>387.32900000000001</v>
      </c>
    </row>
    <row r="432" spans="1:19">
      <c r="A432">
        <f>YEAR(workdata!A432)</f>
        <v>2024</v>
      </c>
      <c r="B432">
        <v>6</v>
      </c>
      <c r="C432">
        <f>DAY('Datos Brutos'!C433)</f>
        <v>18</v>
      </c>
      <c r="D432" s="3">
        <v>17.7916666666667</v>
      </c>
      <c r="E432">
        <f>'Datos Brutos'!E433</f>
        <v>188.99</v>
      </c>
      <c r="F432">
        <f>'Datos Brutos'!F433</f>
        <v>186.22</v>
      </c>
      <c r="G432">
        <f>'Datos Brutos'!G433</f>
        <v>273.13600000000002</v>
      </c>
      <c r="H432">
        <f>IF('Datos Brutos'!H433&lt;0,0,'Datos Brutos'!H433/'Datos Brutos'!H$5)</f>
        <v>0.17014215921832454</v>
      </c>
      <c r="I432">
        <f>IF('Datos Brutos'!I433&lt;0,0,'Datos Brutos'!I433/'Datos Brutos'!I$5)</f>
        <v>0.16206437161046924</v>
      </c>
      <c r="J432">
        <f>IF('Datos Brutos'!J433&lt;0,0,'Datos Brutos'!J433/'Datos Brutos'!J$5)</f>
        <v>0.18535455246913582</v>
      </c>
      <c r="K432">
        <f>IF('Datos Brutos'!K433&lt;0,0,'Datos Brutos'!K433/'Datos Brutos'!K$5)</f>
        <v>0</v>
      </c>
      <c r="L432">
        <f>IF('Datos Brutos'!L433&lt;0,0,'Datos Brutos'!L433/'Datos Brutos'!L$5)</f>
        <v>0.17772280092592593</v>
      </c>
      <c r="M432">
        <f>IF('Datos Brutos'!M433&lt;0,0,'Datos Brutos'!M433/'Datos Brutos'!M$5)</f>
        <v>0.15386439043209876</v>
      </c>
      <c r="N432">
        <f>IF('Datos Brutos'!N433&lt;0,0,'Datos Brutos'!N433/'Datos Brutos'!N$5)</f>
        <v>0.15877746650658434</v>
      </c>
      <c r="O432">
        <f>IF('Datos Brutos'!O433&lt;0,0,'Datos Brutos'!O433/'Datos Brutos'!O$5)</f>
        <v>0.20674495434887075</v>
      </c>
      <c r="P432">
        <f>IF('Datos Brutos'!P433&lt;0,0,'Datos Brutos'!P433/'Datos Brutos'!P$5)</f>
        <v>0.2119301697530864</v>
      </c>
      <c r="Q432">
        <f>IF('Datos Brutos'!Q433&lt;0,0,'Datos Brutos'!Q433/'Datos Brutos'!Q$5)</f>
        <v>0.2342931429927238</v>
      </c>
      <c r="R432">
        <f>IF('Datos Brutos'!R433&lt;0,0,'Datos Brutos'!R433/'Datos Brutos'!R$5)</f>
        <v>0.24060879629629631</v>
      </c>
      <c r="S432">
        <f t="shared" si="6"/>
        <v>216.11533333333333</v>
      </c>
    </row>
    <row r="433" spans="1:19">
      <c r="A433">
        <f>YEAR(workdata!A433)</f>
        <v>2024</v>
      </c>
      <c r="B433">
        <v>6</v>
      </c>
      <c r="C433">
        <f>DAY('Datos Brutos'!C434)</f>
        <v>18</v>
      </c>
      <c r="D433" s="3">
        <v>17.8333333333333</v>
      </c>
      <c r="E433">
        <f>'Datos Brutos'!E434</f>
        <v>422.65499999999997</v>
      </c>
      <c r="F433">
        <f>'Datos Brutos'!F434</f>
        <v>473.81400000000002</v>
      </c>
      <c r="G433">
        <f>'Datos Brutos'!G434</f>
        <v>465.35</v>
      </c>
      <c r="H433">
        <f>IF('Datos Brutos'!H434&lt;0,0,'Datos Brutos'!H434/'Datos Brutos'!H$5)</f>
        <v>0.34076866090020824</v>
      </c>
      <c r="I433">
        <f>IF('Datos Brutos'!I434&lt;0,0,'Datos Brutos'!I434/'Datos Brutos'!I$5)</f>
        <v>0.34550145405957716</v>
      </c>
      <c r="J433">
        <f>IF('Datos Brutos'!J434&lt;0,0,'Datos Brutos'!J434/'Datos Brutos'!J$5)</f>
        <v>0.3668395061728395</v>
      </c>
      <c r="K433">
        <f>IF('Datos Brutos'!K434&lt;0,0,'Datos Brutos'!K434/'Datos Brutos'!K$5)</f>
        <v>0</v>
      </c>
      <c r="L433">
        <f>IF('Datos Brutos'!L434&lt;0,0,'Datos Brutos'!L434/'Datos Brutos'!L$5)</f>
        <v>0.36992226080246909</v>
      </c>
      <c r="M433">
        <f>IF('Datos Brutos'!M434&lt;0,0,'Datos Brutos'!M434/'Datos Brutos'!M$5)</f>
        <v>0.33879745370370373</v>
      </c>
      <c r="N433">
        <f>IF('Datos Brutos'!N434&lt;0,0,'Datos Brutos'!N434/'Datos Brutos'!N$5)</f>
        <v>0.34568254149753208</v>
      </c>
      <c r="O433">
        <f>IF('Datos Brutos'!O434&lt;0,0,'Datos Brutos'!O434/'Datos Brutos'!O$5)</f>
        <v>0.38058825884991193</v>
      </c>
      <c r="P433">
        <f>IF('Datos Brutos'!P434&lt;0,0,'Datos Brutos'!P434/'Datos Brutos'!P$5)</f>
        <v>0.34860050154320987</v>
      </c>
      <c r="Q433">
        <f>IF('Datos Brutos'!Q434&lt;0,0,'Datos Brutos'!Q434/'Datos Brutos'!Q$5)</f>
        <v>0.36541284403669722</v>
      </c>
      <c r="R433">
        <f>IF('Datos Brutos'!R434&lt;0,0,'Datos Brutos'!R434/'Datos Brutos'!R$5)</f>
        <v>0.33831712962962962</v>
      </c>
      <c r="S433">
        <f t="shared" si="6"/>
        <v>453.93966666666665</v>
      </c>
    </row>
    <row r="434" spans="1:19">
      <c r="A434">
        <f>YEAR(workdata!A434)</f>
        <v>2024</v>
      </c>
      <c r="B434">
        <v>6</v>
      </c>
      <c r="C434">
        <f>DAY('Datos Brutos'!C435)</f>
        <v>18</v>
      </c>
      <c r="D434" s="3">
        <v>17.875</v>
      </c>
      <c r="E434">
        <f>'Datos Brutos'!E435</f>
        <v>29.806000000000001</v>
      </c>
      <c r="G434">
        <f>'Datos Brutos'!G435</f>
        <v>30.917000000000002</v>
      </c>
      <c r="H434">
        <f>IF('Datos Brutos'!H435&lt;0,0,'Datos Brutos'!H435/'Datos Brutos'!H$5)</f>
        <v>2.1517900048053821E-2</v>
      </c>
      <c r="I434">
        <f>IF('Datos Brutos'!I435&lt;0,0,'Datos Brutos'!I435/'Datos Brutos'!I$5)</f>
        <v>2.0146388430401636E-2</v>
      </c>
      <c r="J434">
        <f>IF('Datos Brutos'!J435&lt;0,0,'Datos Brutos'!J435/'Datos Brutos'!J$5)</f>
        <v>2.31977237654321E-2</v>
      </c>
      <c r="K434">
        <f>IF('Datos Brutos'!K435&lt;0,0,'Datos Brutos'!K435/'Datos Brutos'!K$5)</f>
        <v>0</v>
      </c>
      <c r="L434">
        <f>IF('Datos Brutos'!L435&lt;0,0,'Datos Brutos'!L435/'Datos Brutos'!L$5)</f>
        <v>2.2569830246913579E-2</v>
      </c>
      <c r="M434">
        <f>IF('Datos Brutos'!M435&lt;0,0,'Datos Brutos'!M435/'Datos Brutos'!M$5)</f>
        <v>2.0093364197530866E-2</v>
      </c>
      <c r="N434">
        <f>IF('Datos Brutos'!N435&lt;0,0,'Datos Brutos'!N435/'Datos Brutos'!N$5)</f>
        <v>1.954090675204391E-2</v>
      </c>
      <c r="O434">
        <f>IF('Datos Brutos'!O435&lt;0,0,'Datos Brutos'!O435/'Datos Brutos'!O$5)</f>
        <v>2.2309586737145604E-2</v>
      </c>
      <c r="P434">
        <f>IF('Datos Brutos'!P435&lt;0,0,'Datos Brutos'!P435/'Datos Brutos'!P$5)</f>
        <v>2.173804012345679E-2</v>
      </c>
      <c r="Q434">
        <f>IF('Datos Brutos'!Q435&lt;0,0,'Datos Brutos'!Q435/'Datos Brutos'!Q$5)</f>
        <v>2.2080235684909837E-2</v>
      </c>
      <c r="R434">
        <f>IF('Datos Brutos'!R435&lt;0,0,'Datos Brutos'!R435/'Datos Brutos'!R$5)</f>
        <v>2.1031635802469136E-2</v>
      </c>
      <c r="S434">
        <f t="shared" si="6"/>
        <v>30.361499999999999</v>
      </c>
    </row>
    <row r="435" spans="1:19">
      <c r="A435">
        <f>YEAR(workdata!A435)</f>
        <v>2024</v>
      </c>
      <c r="B435">
        <v>6</v>
      </c>
      <c r="C435">
        <f>DAY('Datos Brutos'!C436)</f>
        <v>18</v>
      </c>
      <c r="D435" s="3">
        <v>17.9166666666667</v>
      </c>
      <c r="E435">
        <f>'Datos Brutos'!E436</f>
        <v>0.13400000000000001</v>
      </c>
      <c r="G435">
        <f>'Datos Brutos'!G436</f>
        <v>0.129</v>
      </c>
      <c r="H435">
        <f>IF('Datos Brutos'!H436&lt;0,0,'Datos Brutos'!H436/'Datos Brutos'!H$5)</f>
        <v>0</v>
      </c>
      <c r="I435">
        <f>IF('Datos Brutos'!I436&lt;0,0,'Datos Brutos'!I436/'Datos Brutos'!I$5)</f>
        <v>0</v>
      </c>
      <c r="J435">
        <f>IF('Datos Brutos'!J436&lt;0,0,'Datos Brutos'!J436/'Datos Brutos'!J$5)</f>
        <v>0</v>
      </c>
      <c r="K435">
        <f>IF('Datos Brutos'!K436&lt;0,0,'Datos Brutos'!K436/'Datos Brutos'!K$5)</f>
        <v>0</v>
      </c>
      <c r="L435">
        <f>IF('Datos Brutos'!L436&lt;0,0,'Datos Brutos'!L436/'Datos Brutos'!L$5)</f>
        <v>0</v>
      </c>
      <c r="M435">
        <f>IF('Datos Brutos'!M436&lt;0,0,'Datos Brutos'!M436/'Datos Brutos'!M$5)</f>
        <v>0</v>
      </c>
      <c r="N435">
        <f>IF('Datos Brutos'!N436&lt;0,0,'Datos Brutos'!N436/'Datos Brutos'!N$5)</f>
        <v>0</v>
      </c>
      <c r="O435">
        <f>IF('Datos Brutos'!O436&lt;0,0,'Datos Brutos'!O436/'Datos Brutos'!O$5)</f>
        <v>0</v>
      </c>
      <c r="P435">
        <f>IF('Datos Brutos'!P436&lt;0,0,'Datos Brutos'!P436/'Datos Brutos'!P$5)</f>
        <v>0</v>
      </c>
      <c r="Q435">
        <f>IF('Datos Brutos'!Q436&lt;0,0,'Datos Brutos'!Q436/'Datos Brutos'!Q$5)</f>
        <v>0</v>
      </c>
      <c r="R435">
        <f>IF('Datos Brutos'!R436&lt;0,0,'Datos Brutos'!R436/'Datos Brutos'!R$5)</f>
        <v>0</v>
      </c>
      <c r="S435">
        <f t="shared" si="6"/>
        <v>0.13150000000000001</v>
      </c>
    </row>
    <row r="436" spans="1:19">
      <c r="A436">
        <f>YEAR(workdata!A436)</f>
        <v>2024</v>
      </c>
      <c r="B436">
        <v>6</v>
      </c>
      <c r="C436">
        <f>DAY('Datos Brutos'!C437)</f>
        <v>18</v>
      </c>
      <c r="D436" s="3">
        <v>17.9583333333333</v>
      </c>
      <c r="E436">
        <f>'Datos Brutos'!E437</f>
        <v>-0.23200000000000001</v>
      </c>
      <c r="G436">
        <f>'Datos Brutos'!G437</f>
        <v>-0.26</v>
      </c>
      <c r="H436">
        <f>IF('Datos Brutos'!H437&lt;0,0,'Datos Brutos'!H437/'Datos Brutos'!H$5)</f>
        <v>0</v>
      </c>
      <c r="I436">
        <f>IF('Datos Brutos'!I437&lt;0,0,'Datos Brutos'!I437/'Datos Brutos'!I$5)</f>
        <v>0</v>
      </c>
      <c r="J436">
        <f>IF('Datos Brutos'!J437&lt;0,0,'Datos Brutos'!J437/'Datos Brutos'!J$5)</f>
        <v>0</v>
      </c>
      <c r="K436">
        <f>IF('Datos Brutos'!K437&lt;0,0,'Datos Brutos'!K437/'Datos Brutos'!K$5)</f>
        <v>0</v>
      </c>
      <c r="L436">
        <f>IF('Datos Brutos'!L437&lt;0,0,'Datos Brutos'!L437/'Datos Brutos'!L$5)</f>
        <v>0</v>
      </c>
      <c r="M436">
        <f>IF('Datos Brutos'!M437&lt;0,0,'Datos Brutos'!M437/'Datos Brutos'!M$5)</f>
        <v>0</v>
      </c>
      <c r="N436">
        <f>IF('Datos Brutos'!N437&lt;0,0,'Datos Brutos'!N437/'Datos Brutos'!N$5)</f>
        <v>0</v>
      </c>
      <c r="O436">
        <f>IF('Datos Brutos'!O437&lt;0,0,'Datos Brutos'!O437/'Datos Brutos'!O$5)</f>
        <v>0</v>
      </c>
      <c r="P436">
        <f>IF('Datos Brutos'!P437&lt;0,0,'Datos Brutos'!P437/'Datos Brutos'!P$5)</f>
        <v>0</v>
      </c>
      <c r="Q436">
        <f>IF('Datos Brutos'!Q437&lt;0,0,'Datos Brutos'!Q437/'Datos Brutos'!Q$5)</f>
        <v>0</v>
      </c>
      <c r="R436">
        <f>IF('Datos Brutos'!R437&lt;0,0,'Datos Brutos'!R437/'Datos Brutos'!R$5)</f>
        <v>0</v>
      </c>
      <c r="S436">
        <f t="shared" si="6"/>
        <v>-0.246</v>
      </c>
    </row>
    <row r="437" spans="1:19">
      <c r="A437">
        <f>YEAR(workdata!A437)</f>
        <v>2024</v>
      </c>
      <c r="B437">
        <v>6</v>
      </c>
      <c r="C437">
        <f>DAY('Datos Brutos'!C438)</f>
        <v>19</v>
      </c>
      <c r="D437" s="3">
        <v>18</v>
      </c>
      <c r="E437">
        <f>'Datos Brutos'!E438</f>
        <v>-0.127</v>
      </c>
      <c r="G437">
        <f>'Datos Brutos'!G438</f>
        <v>-0.129</v>
      </c>
      <c r="H437">
        <f>IF('Datos Brutos'!H438&lt;0,0,'Datos Brutos'!H438/'Datos Brutos'!H$5)</f>
        <v>0</v>
      </c>
      <c r="I437">
        <f>IF('Datos Brutos'!I438&lt;0,0,'Datos Brutos'!I438/'Datos Brutos'!I$5)</f>
        <v>0</v>
      </c>
      <c r="J437">
        <f>IF('Datos Brutos'!J438&lt;0,0,'Datos Brutos'!J438/'Datos Brutos'!J$5)</f>
        <v>0</v>
      </c>
      <c r="K437">
        <f>IF('Datos Brutos'!K438&lt;0,0,'Datos Brutos'!K438/'Datos Brutos'!K$5)</f>
        <v>0</v>
      </c>
      <c r="L437">
        <f>IF('Datos Brutos'!L438&lt;0,0,'Datos Brutos'!L438/'Datos Brutos'!L$5)</f>
        <v>0</v>
      </c>
      <c r="M437">
        <f>IF('Datos Brutos'!M438&lt;0,0,'Datos Brutos'!M438/'Datos Brutos'!M$5)</f>
        <v>0</v>
      </c>
      <c r="N437">
        <f>IF('Datos Brutos'!N438&lt;0,0,'Datos Brutos'!N438/'Datos Brutos'!N$5)</f>
        <v>0</v>
      </c>
      <c r="O437">
        <f>IF('Datos Brutos'!O438&lt;0,0,'Datos Brutos'!O438/'Datos Brutos'!O$5)</f>
        <v>0</v>
      </c>
      <c r="P437">
        <f>IF('Datos Brutos'!P438&lt;0,0,'Datos Brutos'!P438/'Datos Brutos'!P$5)</f>
        <v>0</v>
      </c>
      <c r="Q437">
        <f>IF('Datos Brutos'!Q438&lt;0,0,'Datos Brutos'!Q438/'Datos Brutos'!Q$5)</f>
        <v>0</v>
      </c>
      <c r="R437">
        <f>IF('Datos Brutos'!R438&lt;0,0,'Datos Brutos'!R438/'Datos Brutos'!R$5)</f>
        <v>0</v>
      </c>
      <c r="S437">
        <f t="shared" si="6"/>
        <v>-0.128</v>
      </c>
    </row>
    <row r="438" spans="1:19">
      <c r="A438">
        <f>YEAR(workdata!A438)</f>
        <v>2024</v>
      </c>
      <c r="B438">
        <v>6</v>
      </c>
      <c r="C438">
        <f>DAY('Datos Brutos'!C439)</f>
        <v>19</v>
      </c>
      <c r="D438" s="3">
        <v>18.0416666666667</v>
      </c>
      <c r="E438">
        <f>'Datos Brutos'!E439</f>
        <v>-0.08</v>
      </c>
      <c r="G438">
        <f>'Datos Brutos'!G439</f>
        <v>-8.1000000000000003E-2</v>
      </c>
      <c r="H438">
        <f>IF('Datos Brutos'!H439&lt;0,0,'Datos Brutos'!H439/'Datos Brutos'!H$5)</f>
        <v>0</v>
      </c>
      <c r="I438">
        <f>IF('Datos Brutos'!I439&lt;0,0,'Datos Brutos'!I439/'Datos Brutos'!I$5)</f>
        <v>0</v>
      </c>
      <c r="J438">
        <f>IF('Datos Brutos'!J439&lt;0,0,'Datos Brutos'!J439/'Datos Brutos'!J$5)</f>
        <v>0</v>
      </c>
      <c r="K438">
        <f>IF('Datos Brutos'!K439&lt;0,0,'Datos Brutos'!K439/'Datos Brutos'!K$5)</f>
        <v>0</v>
      </c>
      <c r="L438">
        <f>IF('Datos Brutos'!L439&lt;0,0,'Datos Brutos'!L439/'Datos Brutos'!L$5)</f>
        <v>0</v>
      </c>
      <c r="M438">
        <f>IF('Datos Brutos'!M439&lt;0,0,'Datos Brutos'!M439/'Datos Brutos'!M$5)</f>
        <v>0</v>
      </c>
      <c r="N438">
        <f>IF('Datos Brutos'!N439&lt;0,0,'Datos Brutos'!N439/'Datos Brutos'!N$5)</f>
        <v>0</v>
      </c>
      <c r="O438">
        <f>IF('Datos Brutos'!O439&lt;0,0,'Datos Brutos'!O439/'Datos Brutos'!O$5)</f>
        <v>0</v>
      </c>
      <c r="P438">
        <f>IF('Datos Brutos'!P439&lt;0,0,'Datos Brutos'!P439/'Datos Brutos'!P$5)</f>
        <v>0</v>
      </c>
      <c r="Q438">
        <f>IF('Datos Brutos'!Q439&lt;0,0,'Datos Brutos'!Q439/'Datos Brutos'!Q$5)</f>
        <v>0</v>
      </c>
      <c r="R438">
        <f>IF('Datos Brutos'!R439&lt;0,0,'Datos Brutos'!R439/'Datos Brutos'!R$5)</f>
        <v>0</v>
      </c>
      <c r="S438">
        <f t="shared" si="6"/>
        <v>-8.0500000000000002E-2</v>
      </c>
    </row>
    <row r="439" spans="1:19">
      <c r="A439">
        <f>YEAR(workdata!A439)</f>
        <v>2024</v>
      </c>
      <c r="B439">
        <v>6</v>
      </c>
      <c r="C439">
        <f>DAY('Datos Brutos'!C440)</f>
        <v>19</v>
      </c>
      <c r="D439" s="3">
        <v>18.0833333333333</v>
      </c>
      <c r="E439">
        <f>'Datos Brutos'!E440</f>
        <v>-0.16800000000000001</v>
      </c>
      <c r="G439">
        <f>'Datos Brutos'!G440</f>
        <v>-5.6000000000000001E-2</v>
      </c>
      <c r="H439">
        <f>IF('Datos Brutos'!H440&lt;0,0,'Datos Brutos'!H440/'Datos Brutos'!H$5)</f>
        <v>0</v>
      </c>
      <c r="I439">
        <f>IF('Datos Brutos'!I440&lt;0,0,'Datos Brutos'!I440/'Datos Brutos'!I$5)</f>
        <v>0</v>
      </c>
      <c r="J439">
        <f>IF('Datos Brutos'!J440&lt;0,0,'Datos Brutos'!J440/'Datos Brutos'!J$5)</f>
        <v>0</v>
      </c>
      <c r="K439">
        <f>IF('Datos Brutos'!K440&lt;0,0,'Datos Brutos'!K440/'Datos Brutos'!K$5)</f>
        <v>0</v>
      </c>
      <c r="L439">
        <f>IF('Datos Brutos'!L440&lt;0,0,'Datos Brutos'!L440/'Datos Brutos'!L$5)</f>
        <v>0</v>
      </c>
      <c r="M439">
        <f>IF('Datos Brutos'!M440&lt;0,0,'Datos Brutos'!M440/'Datos Brutos'!M$5)</f>
        <v>0</v>
      </c>
      <c r="N439">
        <f>IF('Datos Brutos'!N440&lt;0,0,'Datos Brutos'!N440/'Datos Brutos'!N$5)</f>
        <v>0</v>
      </c>
      <c r="O439">
        <f>IF('Datos Brutos'!O440&lt;0,0,'Datos Brutos'!O440/'Datos Brutos'!O$5)</f>
        <v>0</v>
      </c>
      <c r="P439">
        <f>IF('Datos Brutos'!P440&lt;0,0,'Datos Brutos'!P440/'Datos Brutos'!P$5)</f>
        <v>0</v>
      </c>
      <c r="Q439">
        <f>IF('Datos Brutos'!Q440&lt;0,0,'Datos Brutos'!Q440/'Datos Brutos'!Q$5)</f>
        <v>0</v>
      </c>
      <c r="R439">
        <f>IF('Datos Brutos'!R440&lt;0,0,'Datos Brutos'!R440/'Datos Brutos'!R$5)</f>
        <v>0</v>
      </c>
      <c r="S439">
        <f t="shared" si="6"/>
        <v>-0.112</v>
      </c>
    </row>
    <row r="440" spans="1:19">
      <c r="A440">
        <f>YEAR(workdata!A440)</f>
        <v>2024</v>
      </c>
      <c r="B440">
        <v>6</v>
      </c>
      <c r="C440">
        <f>DAY('Datos Brutos'!C441)</f>
        <v>19</v>
      </c>
      <c r="D440" s="3">
        <v>18.125</v>
      </c>
      <c r="E440">
        <f>'Datos Brutos'!E441</f>
        <v>-0.13400000000000001</v>
      </c>
      <c r="G440">
        <f>'Datos Brutos'!G441</f>
        <v>-0.255</v>
      </c>
      <c r="H440">
        <f>IF('Datos Brutos'!H441&lt;0,0,'Datos Brutos'!H441/'Datos Brutos'!H$5)</f>
        <v>0</v>
      </c>
      <c r="I440">
        <f>IF('Datos Brutos'!I441&lt;0,0,'Datos Brutos'!I441/'Datos Brutos'!I$5)</f>
        <v>0</v>
      </c>
      <c r="J440">
        <f>IF('Datos Brutos'!J441&lt;0,0,'Datos Brutos'!J441/'Datos Brutos'!J$5)</f>
        <v>0</v>
      </c>
      <c r="K440">
        <f>IF('Datos Brutos'!K441&lt;0,0,'Datos Brutos'!K441/'Datos Brutos'!K$5)</f>
        <v>0</v>
      </c>
      <c r="L440">
        <f>IF('Datos Brutos'!L441&lt;0,0,'Datos Brutos'!L441/'Datos Brutos'!L$5)</f>
        <v>0</v>
      </c>
      <c r="M440">
        <f>IF('Datos Brutos'!M441&lt;0,0,'Datos Brutos'!M441/'Datos Brutos'!M$5)</f>
        <v>0</v>
      </c>
      <c r="N440">
        <f>IF('Datos Brutos'!N441&lt;0,0,'Datos Brutos'!N441/'Datos Brutos'!N$5)</f>
        <v>0</v>
      </c>
      <c r="O440">
        <f>IF('Datos Brutos'!O441&lt;0,0,'Datos Brutos'!O441/'Datos Brutos'!O$5)</f>
        <v>0</v>
      </c>
      <c r="P440">
        <f>IF('Datos Brutos'!P441&lt;0,0,'Datos Brutos'!P441/'Datos Brutos'!P$5)</f>
        <v>0</v>
      </c>
      <c r="Q440">
        <f>IF('Datos Brutos'!Q441&lt;0,0,'Datos Brutos'!Q441/'Datos Brutos'!Q$5)</f>
        <v>0</v>
      </c>
      <c r="R440">
        <f>IF('Datos Brutos'!R441&lt;0,0,'Datos Brutos'!R441/'Datos Brutos'!R$5)</f>
        <v>0</v>
      </c>
      <c r="S440">
        <f t="shared" si="6"/>
        <v>-0.19450000000000001</v>
      </c>
    </row>
    <row r="441" spans="1:19">
      <c r="A441">
        <f>YEAR(workdata!A441)</f>
        <v>2024</v>
      </c>
      <c r="B441">
        <v>6</v>
      </c>
      <c r="C441">
        <f>DAY('Datos Brutos'!C442)</f>
        <v>19</v>
      </c>
      <c r="D441" s="3">
        <v>18.1666666666667</v>
      </c>
      <c r="E441">
        <f>'Datos Brutos'!E442</f>
        <v>-0.153</v>
      </c>
      <c r="G441">
        <f>'Datos Brutos'!G442</f>
        <v>-9.5000000000000001E-2</v>
      </c>
      <c r="H441">
        <f>IF('Datos Brutos'!H442&lt;0,0,'Datos Brutos'!H442/'Datos Brutos'!H$5)</f>
        <v>0</v>
      </c>
      <c r="I441">
        <f>IF('Datos Brutos'!I442&lt;0,0,'Datos Brutos'!I442/'Datos Brutos'!I$5)</f>
        <v>0</v>
      </c>
      <c r="J441">
        <f>IF('Datos Brutos'!J442&lt;0,0,'Datos Brutos'!J442/'Datos Brutos'!J$5)</f>
        <v>0</v>
      </c>
      <c r="K441">
        <f>IF('Datos Brutos'!K442&lt;0,0,'Datos Brutos'!K442/'Datos Brutos'!K$5)</f>
        <v>0</v>
      </c>
      <c r="L441">
        <f>IF('Datos Brutos'!L442&lt;0,0,'Datos Brutos'!L442/'Datos Brutos'!L$5)</f>
        <v>0</v>
      </c>
      <c r="M441">
        <f>IF('Datos Brutos'!M442&lt;0,0,'Datos Brutos'!M442/'Datos Brutos'!M$5)</f>
        <v>0</v>
      </c>
      <c r="N441">
        <f>IF('Datos Brutos'!N442&lt;0,0,'Datos Brutos'!N442/'Datos Brutos'!N$5)</f>
        <v>0</v>
      </c>
      <c r="O441">
        <f>IF('Datos Brutos'!O442&lt;0,0,'Datos Brutos'!O442/'Datos Brutos'!O$5)</f>
        <v>0</v>
      </c>
      <c r="P441">
        <f>IF('Datos Brutos'!P442&lt;0,0,'Datos Brutos'!P442/'Datos Brutos'!P$5)</f>
        <v>0</v>
      </c>
      <c r="Q441">
        <f>IF('Datos Brutos'!Q442&lt;0,0,'Datos Brutos'!Q442/'Datos Brutos'!Q$5)</f>
        <v>0</v>
      </c>
      <c r="R441">
        <f>IF('Datos Brutos'!R442&lt;0,0,'Datos Brutos'!R442/'Datos Brutos'!R$5)</f>
        <v>0</v>
      </c>
      <c r="S441">
        <f t="shared" si="6"/>
        <v>-0.124</v>
      </c>
    </row>
    <row r="442" spans="1:19">
      <c r="A442">
        <f>YEAR(workdata!A442)</f>
        <v>2024</v>
      </c>
      <c r="B442">
        <v>6</v>
      </c>
      <c r="C442">
        <f>DAY('Datos Brutos'!C443)</f>
        <v>19</v>
      </c>
      <c r="D442" s="3">
        <v>18.2083333333333</v>
      </c>
      <c r="E442">
        <f>'Datos Brutos'!E443</f>
        <v>-4.4999999999999998E-2</v>
      </c>
      <c r="G442">
        <f>'Datos Brutos'!G443</f>
        <v>-3.4000000000000002E-2</v>
      </c>
      <c r="H442">
        <f>IF('Datos Brutos'!H443&lt;0,0,'Datos Brutos'!H443/'Datos Brutos'!H$5)</f>
        <v>0</v>
      </c>
      <c r="I442">
        <f>IF('Datos Brutos'!I443&lt;0,0,'Datos Brutos'!I443/'Datos Brutos'!I$5)</f>
        <v>0</v>
      </c>
      <c r="J442">
        <f>IF('Datos Brutos'!J443&lt;0,0,'Datos Brutos'!J443/'Datos Brutos'!J$5)</f>
        <v>0</v>
      </c>
      <c r="K442">
        <f>IF('Datos Brutos'!K443&lt;0,0,'Datos Brutos'!K443/'Datos Brutos'!K$5)</f>
        <v>0</v>
      </c>
      <c r="L442">
        <f>IF('Datos Brutos'!L443&lt;0,0,'Datos Brutos'!L443/'Datos Brutos'!L$5)</f>
        <v>0</v>
      </c>
      <c r="M442">
        <f>IF('Datos Brutos'!M443&lt;0,0,'Datos Brutos'!M443/'Datos Brutos'!M$5)</f>
        <v>0</v>
      </c>
      <c r="N442">
        <f>IF('Datos Brutos'!N443&lt;0,0,'Datos Brutos'!N443/'Datos Brutos'!N$5)</f>
        <v>0</v>
      </c>
      <c r="O442">
        <f>IF('Datos Brutos'!O443&lt;0,0,'Datos Brutos'!O443/'Datos Brutos'!O$5)</f>
        <v>0</v>
      </c>
      <c r="P442">
        <f>IF('Datos Brutos'!P443&lt;0,0,'Datos Brutos'!P443/'Datos Brutos'!P$5)</f>
        <v>0</v>
      </c>
      <c r="Q442">
        <f>IF('Datos Brutos'!Q443&lt;0,0,'Datos Brutos'!Q443/'Datos Brutos'!Q$5)</f>
        <v>0</v>
      </c>
      <c r="R442">
        <f>IF('Datos Brutos'!R443&lt;0,0,'Datos Brutos'!R443/'Datos Brutos'!R$5)</f>
        <v>0</v>
      </c>
      <c r="S442">
        <f t="shared" si="6"/>
        <v>-3.95E-2</v>
      </c>
    </row>
    <row r="443" spans="1:19">
      <c r="A443">
        <f>YEAR(workdata!A443)</f>
        <v>2024</v>
      </c>
      <c r="B443">
        <v>6</v>
      </c>
      <c r="C443">
        <f>DAY('Datos Brutos'!C444)</f>
        <v>19</v>
      </c>
      <c r="D443" s="3">
        <v>18.25</v>
      </c>
      <c r="E443">
        <f>'Datos Brutos'!E444</f>
        <v>0.629</v>
      </c>
      <c r="G443">
        <f>'Datos Brutos'!G444</f>
        <v>0.43</v>
      </c>
      <c r="H443">
        <f>IF('Datos Brutos'!H444&lt;0,0,'Datos Brutos'!H444/'Datos Brutos'!H$5)</f>
        <v>0</v>
      </c>
      <c r="I443">
        <f>IF('Datos Brutos'!I444&lt;0,0,'Datos Brutos'!I444/'Datos Brutos'!I$5)</f>
        <v>0</v>
      </c>
      <c r="J443">
        <f>IF('Datos Brutos'!J444&lt;0,0,'Datos Brutos'!J444/'Datos Brutos'!J$5)</f>
        <v>0</v>
      </c>
      <c r="K443">
        <f>IF('Datos Brutos'!K444&lt;0,0,'Datos Brutos'!K444/'Datos Brutos'!K$5)</f>
        <v>0</v>
      </c>
      <c r="L443">
        <f>IF('Datos Brutos'!L444&lt;0,0,'Datos Brutos'!L444/'Datos Brutos'!L$5)</f>
        <v>0</v>
      </c>
      <c r="M443">
        <f>IF('Datos Brutos'!M444&lt;0,0,'Datos Brutos'!M444/'Datos Brutos'!M$5)</f>
        <v>0</v>
      </c>
      <c r="N443">
        <f>IF('Datos Brutos'!N444&lt;0,0,'Datos Brutos'!N444/'Datos Brutos'!N$5)</f>
        <v>0</v>
      </c>
      <c r="O443">
        <f>IF('Datos Brutos'!O444&lt;0,0,'Datos Brutos'!O444/'Datos Brutos'!O$5)</f>
        <v>0</v>
      </c>
      <c r="P443">
        <f>IF('Datos Brutos'!P444&lt;0,0,'Datos Brutos'!P444/'Datos Brutos'!P$5)</f>
        <v>0</v>
      </c>
      <c r="Q443">
        <f>IF('Datos Brutos'!Q444&lt;0,0,'Datos Brutos'!Q444/'Datos Brutos'!Q$5)</f>
        <v>0</v>
      </c>
      <c r="R443">
        <f>IF('Datos Brutos'!R444&lt;0,0,'Datos Brutos'!R444/'Datos Brutos'!R$5)</f>
        <v>0</v>
      </c>
      <c r="S443">
        <f t="shared" si="6"/>
        <v>0.52949999999999997</v>
      </c>
    </row>
    <row r="444" spans="1:19">
      <c r="A444">
        <f>YEAR(workdata!A444)</f>
        <v>2024</v>
      </c>
      <c r="B444">
        <v>6</v>
      </c>
      <c r="C444">
        <f>DAY('Datos Brutos'!C445)</f>
        <v>19</v>
      </c>
      <c r="D444" s="3">
        <v>18.2916666666667</v>
      </c>
      <c r="E444">
        <f>'Datos Brutos'!E445</f>
        <v>78.022999999999996</v>
      </c>
      <c r="G444">
        <f>'Datos Brutos'!G445</f>
        <v>66.224999999999994</v>
      </c>
      <c r="H444">
        <f>IF('Datos Brutos'!H445&lt;0,0,'Datos Brutos'!H445/'Datos Brutos'!H$5)</f>
        <v>7.1259810988306901E-2</v>
      </c>
      <c r="I444">
        <f>IF('Datos Brutos'!I445&lt;0,0,'Datos Brutos'!I445/'Datos Brutos'!I$5)</f>
        <v>6.174074510728602E-2</v>
      </c>
      <c r="J444">
        <f>IF('Datos Brutos'!J445&lt;0,0,'Datos Brutos'!J445/'Datos Brutos'!J$5)</f>
        <v>6.2376157407407408E-2</v>
      </c>
      <c r="K444">
        <f>IF('Datos Brutos'!K445&lt;0,0,'Datos Brutos'!K445/'Datos Brutos'!K$5)</f>
        <v>4.986732111358233E-2</v>
      </c>
      <c r="L444">
        <f>IF('Datos Brutos'!L445&lt;0,0,'Datos Brutos'!L445/'Datos Brutos'!L$5)</f>
        <v>6.7546296296296299E-2</v>
      </c>
      <c r="M444">
        <f>IF('Datos Brutos'!M445&lt;0,0,'Datos Brutos'!M445/'Datos Brutos'!M$5)</f>
        <v>4.6324074074074073E-2</v>
      </c>
      <c r="N444">
        <f>IF('Datos Brutos'!N445&lt;0,0,'Datos Brutos'!N445/'Datos Brutos'!N$5)</f>
        <v>5.8635869875936192E-2</v>
      </c>
      <c r="O444">
        <f>IF('Datos Brutos'!O445&lt;0,0,'Datos Brutos'!O445/'Datos Brutos'!O$5)</f>
        <v>5.6562750280313961E-2</v>
      </c>
      <c r="P444">
        <f>IF('Datos Brutos'!P445&lt;0,0,'Datos Brutos'!P445/'Datos Brutos'!P$5)</f>
        <v>6.2604359567901238E-2</v>
      </c>
      <c r="Q444">
        <f>IF('Datos Brutos'!Q445&lt;0,0,'Datos Brutos'!Q445/'Datos Brutos'!Q$5)</f>
        <v>6.4478408731414097E-2</v>
      </c>
      <c r="R444">
        <f>IF('Datos Brutos'!R445&lt;0,0,'Datos Brutos'!R445/'Datos Brutos'!R$5)</f>
        <v>5.8521412037037035E-2</v>
      </c>
      <c r="S444">
        <f t="shared" si="6"/>
        <v>72.123999999999995</v>
      </c>
    </row>
    <row r="445" spans="1:19">
      <c r="A445">
        <f>YEAR(workdata!A445)</f>
        <v>2024</v>
      </c>
      <c r="B445">
        <v>6</v>
      </c>
      <c r="C445">
        <f>DAY('Datos Brutos'!C446)</f>
        <v>19</v>
      </c>
      <c r="D445" s="3">
        <v>18.3333333333333</v>
      </c>
      <c r="E445">
        <f>'Datos Brutos'!E446</f>
        <v>542.47500000000002</v>
      </c>
      <c r="G445">
        <f>'Datos Brutos'!G446</f>
        <v>482.51100000000002</v>
      </c>
      <c r="H445">
        <f>IF('Datos Brutos'!H446&lt;0,0,'Datos Brutos'!H446/'Datos Brutos'!H$5)</f>
        <v>0.34280394041326284</v>
      </c>
      <c r="I445">
        <f>IF('Datos Brutos'!I446&lt;0,0,'Datos Brutos'!I446/'Datos Brutos'!I$5)</f>
        <v>0.32391967303308966</v>
      </c>
      <c r="J445">
        <f>IF('Datos Brutos'!J446&lt;0,0,'Datos Brutos'!J446/'Datos Brutos'!J$5)</f>
        <v>0.32984548611111114</v>
      </c>
      <c r="K445">
        <f>IF('Datos Brutos'!K446&lt;0,0,'Datos Brutos'!K446/'Datos Brutos'!K$5)</f>
        <v>0.34570231612853747</v>
      </c>
      <c r="L445">
        <f>IF('Datos Brutos'!L446&lt;0,0,'Datos Brutos'!L446/'Datos Brutos'!L$5)</f>
        <v>0.32631809413580248</v>
      </c>
      <c r="M445">
        <f>IF('Datos Brutos'!M446&lt;0,0,'Datos Brutos'!M446/'Datos Brutos'!M$5)</f>
        <v>0.33184047067901234</v>
      </c>
      <c r="N445">
        <f>IF('Datos Brutos'!N446&lt;0,0,'Datos Brutos'!N446/'Datos Brutos'!N$5)</f>
        <v>0.33491338402607057</v>
      </c>
      <c r="O445">
        <f>IF('Datos Brutos'!O446&lt;0,0,'Datos Brutos'!O446/'Datos Brutos'!O$5)</f>
        <v>0.29578167547653372</v>
      </c>
      <c r="P445">
        <f>IF('Datos Brutos'!P446&lt;0,0,'Datos Brutos'!P446/'Datos Brutos'!P$5)</f>
        <v>0.33063194444444444</v>
      </c>
      <c r="Q445">
        <f>IF('Datos Brutos'!Q446&lt;0,0,'Datos Brutos'!Q446/'Datos Brutos'!Q$5)</f>
        <v>0.32362503954444793</v>
      </c>
      <c r="R445">
        <f>IF('Datos Brutos'!R446&lt;0,0,'Datos Brutos'!R446/'Datos Brutos'!R$5)</f>
        <v>0.3107588734567901</v>
      </c>
      <c r="S445">
        <f t="shared" si="6"/>
        <v>512.49300000000005</v>
      </c>
    </row>
    <row r="446" spans="1:19">
      <c r="A446">
        <f>YEAR(workdata!A446)</f>
        <v>2024</v>
      </c>
      <c r="B446">
        <v>6</v>
      </c>
      <c r="C446">
        <f>DAY('Datos Brutos'!C447)</f>
        <v>19</v>
      </c>
      <c r="D446" s="3">
        <v>18.375</v>
      </c>
      <c r="E446">
        <f>'Datos Brutos'!E447</f>
        <v>901.15599999999995</v>
      </c>
      <c r="G446">
        <f>'Datos Brutos'!G447</f>
        <v>888.99400000000003</v>
      </c>
      <c r="H446">
        <f>IF('Datos Brutos'!H447&lt;0,0,'Datos Brutos'!H447/'Datos Brutos'!H$5)</f>
        <v>0.73512754284798987</v>
      </c>
      <c r="I446">
        <f>IF('Datos Brutos'!I447&lt;0,0,'Datos Brutos'!I447/'Datos Brutos'!I$5)</f>
        <v>0.71112355576514974</v>
      </c>
      <c r="J446">
        <f>IF('Datos Brutos'!J447&lt;0,0,'Datos Brutos'!J447/'Datos Brutos'!J$5)</f>
        <v>0.7246934799382716</v>
      </c>
      <c r="K446">
        <f>IF('Datos Brutos'!K447&lt;0,0,'Datos Brutos'!K447/'Datos Brutos'!K$5)</f>
        <v>0.71314709717002833</v>
      </c>
      <c r="L446">
        <f>IF('Datos Brutos'!L447&lt;0,0,'Datos Brutos'!L447/'Datos Brutos'!L$5)</f>
        <v>0.73030999228395066</v>
      </c>
      <c r="M446">
        <f>IF('Datos Brutos'!M447&lt;0,0,'Datos Brutos'!M447/'Datos Brutos'!M$5)</f>
        <v>0.70008622685185184</v>
      </c>
      <c r="N446">
        <f>IF('Datos Brutos'!N447&lt;0,0,'Datos Brutos'!N447/'Datos Brutos'!N$5)</f>
        <v>0.69243572885102811</v>
      </c>
      <c r="O446">
        <f>IF('Datos Brutos'!O447&lt;0,0,'Datos Brutos'!O447/'Datos Brutos'!O$5)</f>
        <v>0.70241991029953554</v>
      </c>
      <c r="P446">
        <f>IF('Datos Brutos'!P447&lt;0,0,'Datos Brutos'!P447/'Datos Brutos'!P$5)</f>
        <v>0.70624093364197527</v>
      </c>
      <c r="Q446">
        <f>IF('Datos Brutos'!Q447&lt;0,0,'Datos Brutos'!Q447/'Datos Brutos'!Q$5)</f>
        <v>0.74229990509332477</v>
      </c>
      <c r="R446">
        <f>IF('Datos Brutos'!R447&lt;0,0,'Datos Brutos'!R447/'Datos Brutos'!R$5)</f>
        <v>0.67784220679012352</v>
      </c>
      <c r="S446">
        <f t="shared" si="6"/>
        <v>895.07500000000005</v>
      </c>
    </row>
    <row r="447" spans="1:19">
      <c r="A447">
        <f>YEAR(workdata!A447)</f>
        <v>2024</v>
      </c>
      <c r="B447">
        <v>6</v>
      </c>
      <c r="C447">
        <f>DAY('Datos Brutos'!C448)</f>
        <v>19</v>
      </c>
      <c r="D447" s="3">
        <v>18.4166666666667</v>
      </c>
      <c r="E447">
        <f>'Datos Brutos'!E448</f>
        <v>793.798</v>
      </c>
      <c r="G447">
        <f>'Datos Brutos'!G448</f>
        <v>761.64099999999996</v>
      </c>
      <c r="H447">
        <f>IF('Datos Brutos'!H448&lt;0,0,'Datos Brutos'!H448/'Datos Brutos'!H$5)</f>
        <v>0.63851914143841104</v>
      </c>
      <c r="I447">
        <f>IF('Datos Brutos'!I448&lt;0,0,'Datos Brutos'!I448/'Datos Brutos'!I$5)</f>
        <v>0.63359015169378297</v>
      </c>
      <c r="J447">
        <f>IF('Datos Brutos'!J448&lt;0,0,'Datos Brutos'!J448/'Datos Brutos'!J$5)</f>
        <v>0.61635956790123458</v>
      </c>
      <c r="K447">
        <f>IF('Datos Brutos'!K448&lt;0,0,'Datos Brutos'!K448/'Datos Brutos'!K$5)</f>
        <v>0.6199129534473502</v>
      </c>
      <c r="L447">
        <f>IF('Datos Brutos'!L448&lt;0,0,'Datos Brutos'!L448/'Datos Brutos'!L$5)</f>
        <v>0.61055902777777771</v>
      </c>
      <c r="M447">
        <f>IF('Datos Brutos'!M448&lt;0,0,'Datos Brutos'!M448/'Datos Brutos'!M$5)</f>
        <v>0.64819560185185188</v>
      </c>
      <c r="N447">
        <f>IF('Datos Brutos'!N448&lt;0,0,'Datos Brutos'!N448/'Datos Brutos'!N$5)</f>
        <v>0.62874487831837322</v>
      </c>
      <c r="O447">
        <f>IF('Datos Brutos'!O448&lt;0,0,'Datos Brutos'!O448/'Datos Brutos'!O$5)</f>
        <v>0.62994093384590744</v>
      </c>
      <c r="P447">
        <f>IF('Datos Brutos'!P448&lt;0,0,'Datos Brutos'!P448/'Datos Brutos'!P$5)</f>
        <v>0.61696161265432103</v>
      </c>
      <c r="Q447">
        <f>IF('Datos Brutos'!Q448&lt;0,0,'Datos Brutos'!Q448/'Datos Brutos'!Q$5)</f>
        <v>0.62079899557102181</v>
      </c>
      <c r="R447">
        <f>IF('Datos Brutos'!R448&lt;0,0,'Datos Brutos'!R448/'Datos Brutos'!R$5)</f>
        <v>0.59976041666666668</v>
      </c>
      <c r="S447">
        <f t="shared" si="6"/>
        <v>777.71949999999993</v>
      </c>
    </row>
    <row r="448" spans="1:19">
      <c r="A448">
        <f>YEAR(workdata!A448)</f>
        <v>2024</v>
      </c>
      <c r="B448">
        <v>6</v>
      </c>
      <c r="C448">
        <f>DAY('Datos Brutos'!C449)</f>
        <v>19</v>
      </c>
      <c r="D448" s="3">
        <v>18.4583333333333</v>
      </c>
      <c r="E448">
        <f>'Datos Brutos'!E449</f>
        <v>384.07400000000001</v>
      </c>
      <c r="G448">
        <f>'Datos Brutos'!G449</f>
        <v>344.57400000000001</v>
      </c>
      <c r="H448">
        <f>IF('Datos Brutos'!H449&lt;0,0,'Datos Brutos'!H449/'Datos Brutos'!H$5)</f>
        <v>0.35773125901009134</v>
      </c>
      <c r="I448">
        <f>IF('Datos Brutos'!I449&lt;0,0,'Datos Brutos'!I449/'Datos Brutos'!I$5)</f>
        <v>0.35511180539181009</v>
      </c>
      <c r="J448">
        <f>IF('Datos Brutos'!J449&lt;0,0,'Datos Brutos'!J449/'Datos Brutos'!J$5)</f>
        <v>0.35346006944444447</v>
      </c>
      <c r="K448">
        <f>IF('Datos Brutos'!K449&lt;0,0,'Datos Brutos'!K449/'Datos Brutos'!K$5)</f>
        <v>0.35790551422655109</v>
      </c>
      <c r="L448">
        <f>IF('Datos Brutos'!L449&lt;0,0,'Datos Brutos'!L449/'Datos Brutos'!L$5)</f>
        <v>0.35164390432098763</v>
      </c>
      <c r="M448">
        <f>IF('Datos Brutos'!M449&lt;0,0,'Datos Brutos'!M449/'Datos Brutos'!M$5)</f>
        <v>0.37280150462962963</v>
      </c>
      <c r="N448">
        <f>IF('Datos Brutos'!N449&lt;0,0,'Datos Brutos'!N449/'Datos Brutos'!N$5)</f>
        <v>0.37134945591065882</v>
      </c>
      <c r="O448">
        <f>IF('Datos Brutos'!O449&lt;0,0,'Datos Brutos'!O449/'Datos Brutos'!O$5)</f>
        <v>0.33424855838539169</v>
      </c>
      <c r="P448">
        <f>IF('Datos Brutos'!P449&lt;0,0,'Datos Brutos'!P449/'Datos Brutos'!P$5)</f>
        <v>0.33139564043209874</v>
      </c>
      <c r="Q448">
        <f>IF('Datos Brutos'!Q449&lt;0,0,'Datos Brutos'!Q449/'Datos Brutos'!Q$5)</f>
        <v>0.33060680955393862</v>
      </c>
      <c r="R448">
        <f>IF('Datos Brutos'!R449&lt;0,0,'Datos Brutos'!R449/'Datos Brutos'!R$5)</f>
        <v>0.32936593364197531</v>
      </c>
      <c r="S448">
        <f t="shared" si="6"/>
        <v>364.32400000000001</v>
      </c>
    </row>
    <row r="449" spans="1:19">
      <c r="A449">
        <f>YEAR(workdata!A449)</f>
        <v>2024</v>
      </c>
      <c r="B449">
        <v>6</v>
      </c>
      <c r="C449">
        <f>DAY('Datos Brutos'!C450)</f>
        <v>19</v>
      </c>
      <c r="D449" s="3">
        <v>18.5</v>
      </c>
      <c r="E449">
        <f>'Datos Brutos'!E450</f>
        <v>609.54100000000005</v>
      </c>
      <c r="G449">
        <f>'Datos Brutos'!G450</f>
        <v>695.34900000000005</v>
      </c>
      <c r="H449">
        <f>IF('Datos Brutos'!H450&lt;0,0,'Datos Brutos'!H450/'Datos Brutos'!H$5)</f>
        <v>0.24955870575044051</v>
      </c>
      <c r="I449">
        <f>IF('Datos Brutos'!I450&lt;0,0,'Datos Brutos'!I450/'Datos Brutos'!I$5)</f>
        <v>0.25769295763577776</v>
      </c>
      <c r="J449">
        <f>IF('Datos Brutos'!J450&lt;0,0,'Datos Brutos'!J450/'Datos Brutos'!J$5)</f>
        <v>0.21645524691358026</v>
      </c>
      <c r="K449">
        <f>IF('Datos Brutos'!K450&lt;0,0,'Datos Brutos'!K450/'Datos Brutos'!K$5)</f>
        <v>0.13046475956745149</v>
      </c>
      <c r="L449">
        <f>IF('Datos Brutos'!L450&lt;0,0,'Datos Brutos'!L450/'Datos Brutos'!L$5)</f>
        <v>0.22927025462962963</v>
      </c>
      <c r="M449">
        <f>IF('Datos Brutos'!M450&lt;0,0,'Datos Brutos'!M450/'Datos Brutos'!M$5)</f>
        <v>0.2937390046296296</v>
      </c>
      <c r="N449">
        <f>IF('Datos Brutos'!N450&lt;0,0,'Datos Brutos'!N450/'Datos Brutos'!N$5)</f>
        <v>0.29240161606921655</v>
      </c>
      <c r="O449">
        <f>IF('Datos Brutos'!O450&lt;0,0,'Datos Brutos'!O450/'Datos Brutos'!O$5)</f>
        <v>0.21115809706871697</v>
      </c>
      <c r="P449">
        <f>IF('Datos Brutos'!P450&lt;0,0,'Datos Brutos'!P450/'Datos Brutos'!P$5)</f>
        <v>0.21176736111111108</v>
      </c>
      <c r="Q449">
        <f>IF('Datos Brutos'!Q450&lt;0,0,'Datos Brutos'!Q450/'Datos Brutos'!Q$5)</f>
        <v>0.23092929452704841</v>
      </c>
      <c r="R449">
        <f>IF('Datos Brutos'!R450&lt;0,0,'Datos Brutos'!R450/'Datos Brutos'!R$5)</f>
        <v>0.22109297839506173</v>
      </c>
      <c r="S449">
        <f t="shared" si="6"/>
        <v>652.44500000000005</v>
      </c>
    </row>
    <row r="450" spans="1:19">
      <c r="A450">
        <f>YEAR(workdata!A450)</f>
        <v>2024</v>
      </c>
      <c r="B450">
        <v>6</v>
      </c>
      <c r="C450">
        <f>DAY('Datos Brutos'!C451)</f>
        <v>19</v>
      </c>
      <c r="D450" s="3">
        <v>18.5416666666667</v>
      </c>
      <c r="E450">
        <f>'Datos Brutos'!E451</f>
        <v>325.548</v>
      </c>
      <c r="G450">
        <f>'Datos Brutos'!G451</f>
        <v>326.40899999999999</v>
      </c>
      <c r="H450">
        <f>IF('Datos Brutos'!H451&lt;0,0,'Datos Brutos'!H451/'Datos Brutos'!H$5)</f>
        <v>0.23835115329168671</v>
      </c>
      <c r="I450">
        <f>IF('Datos Brutos'!I451&lt;0,0,'Datos Brutos'!I451/'Datos Brutos'!I$5)</f>
        <v>0.24843747543818281</v>
      </c>
      <c r="J450">
        <f>IF('Datos Brutos'!J451&lt;0,0,'Datos Brutos'!J451/'Datos Brutos'!J$5)</f>
        <v>0.24825829475308642</v>
      </c>
      <c r="K450">
        <f>IF('Datos Brutos'!K451&lt;0,0,'Datos Brutos'!K451/'Datos Brutos'!K$5)</f>
        <v>0.19528433928982283</v>
      </c>
      <c r="L450">
        <f>IF('Datos Brutos'!L451&lt;0,0,'Datos Brutos'!L451/'Datos Brutos'!L$5)</f>
        <v>0.25396006944444444</v>
      </c>
      <c r="M450">
        <f>IF('Datos Brutos'!M451&lt;0,0,'Datos Brutos'!M451/'Datos Brutos'!M$5)</f>
        <v>0.25102044753086417</v>
      </c>
      <c r="N450">
        <f>IF('Datos Brutos'!N451&lt;0,0,'Datos Brutos'!N451/'Datos Brutos'!N$5)</f>
        <v>0.26114477921978924</v>
      </c>
      <c r="O450">
        <f>IF('Datos Brutos'!O451&lt;0,0,'Datos Brutos'!O451/'Datos Brutos'!O$5)</f>
        <v>0.26760071279833419</v>
      </c>
      <c r="P450">
        <f>IF('Datos Brutos'!P451&lt;0,0,'Datos Brutos'!P451/'Datos Brutos'!P$5)</f>
        <v>0.26976948302469134</v>
      </c>
      <c r="Q450">
        <f>IF('Datos Brutos'!Q451&lt;0,0,'Datos Brutos'!Q451/'Datos Brutos'!Q$5)</f>
        <v>0.26747785510914268</v>
      </c>
      <c r="R450">
        <f>IF('Datos Brutos'!R451&lt;0,0,'Datos Brutos'!R451/'Datos Brutos'!R$5)</f>
        <v>0.26989641203703707</v>
      </c>
      <c r="S450">
        <f t="shared" si="6"/>
        <v>325.9785</v>
      </c>
    </row>
    <row r="451" spans="1:19">
      <c r="A451">
        <f>YEAR(workdata!A451)</f>
        <v>2024</v>
      </c>
      <c r="B451">
        <v>6</v>
      </c>
      <c r="C451">
        <f>DAY('Datos Brutos'!C452)</f>
        <v>19</v>
      </c>
      <c r="D451" s="3">
        <v>18.5833333333333</v>
      </c>
      <c r="E451">
        <f>'Datos Brutos'!E452</f>
        <v>418.71600000000001</v>
      </c>
      <c r="G451">
        <f>'Datos Brutos'!G452</f>
        <v>451.55900000000003</v>
      </c>
      <c r="H451">
        <f>IF('Datos Brutos'!H452&lt;0,0,'Datos Brutos'!H452/'Datos Brutos'!H$5)</f>
        <v>0.39851153291686692</v>
      </c>
      <c r="I451">
        <f>IF('Datos Brutos'!I452&lt;0,0,'Datos Brutos'!I452/'Datos Brutos'!I$5)</f>
        <v>0.39983356912677831</v>
      </c>
      <c r="J451">
        <f>IF('Datos Brutos'!J452&lt;0,0,'Datos Brutos'!J452/'Datos Brutos'!J$5)</f>
        <v>0.40215605709876545</v>
      </c>
      <c r="K451">
        <f>IF('Datos Brutos'!K452&lt;0,0,'Datos Brutos'!K452/'Datos Brutos'!K$5)</f>
        <v>0.41012002454175928</v>
      </c>
      <c r="L451">
        <f>IF('Datos Brutos'!L452&lt;0,0,'Datos Brutos'!L452/'Datos Brutos'!L$5)</f>
        <v>0.41330883487654319</v>
      </c>
      <c r="M451">
        <f>IF('Datos Brutos'!M452&lt;0,0,'Datos Brutos'!M452/'Datos Brutos'!M$5)</f>
        <v>0.42294675925925929</v>
      </c>
      <c r="N451">
        <f>IF('Datos Brutos'!N452&lt;0,0,'Datos Brutos'!N452/'Datos Brutos'!N$5)</f>
        <v>0.43221313818535251</v>
      </c>
      <c r="O451">
        <f>IF('Datos Brutos'!O452&lt;0,0,'Datos Brutos'!O452/'Datos Brutos'!O$5)</f>
        <v>0.4198133909979177</v>
      </c>
      <c r="P451">
        <f>IF('Datos Brutos'!P452&lt;0,0,'Datos Brutos'!P452/'Datos Brutos'!P$5)</f>
        <v>0.42727006172839505</v>
      </c>
      <c r="Q451">
        <f>IF('Datos Brutos'!Q452&lt;0,0,'Datos Brutos'!Q452/'Datos Brutos'!Q$5)</f>
        <v>0.43227202625751343</v>
      </c>
      <c r="R451">
        <f>IF('Datos Brutos'!R452&lt;0,0,'Datos Brutos'!R452/'Datos Brutos'!R$5)</f>
        <v>0.43118846450617282</v>
      </c>
      <c r="S451">
        <f t="shared" si="6"/>
        <v>435.13750000000005</v>
      </c>
    </row>
    <row r="452" spans="1:19">
      <c r="A452">
        <f>YEAR(workdata!A452)</f>
        <v>2024</v>
      </c>
      <c r="B452">
        <v>6</v>
      </c>
      <c r="C452">
        <f>DAY('Datos Brutos'!C453)</f>
        <v>19</v>
      </c>
      <c r="D452" s="3">
        <v>18.625</v>
      </c>
      <c r="E452">
        <f>'Datos Brutos'!E453</f>
        <v>297.00599999999997</v>
      </c>
      <c r="G452">
        <f>'Datos Brutos'!G453</f>
        <v>299.53300000000002</v>
      </c>
      <c r="H452">
        <f>IF('Datos Brutos'!H453&lt;0,0,'Datos Brutos'!H453/'Datos Brutos'!H$5)</f>
        <v>0.2712578087457953</v>
      </c>
      <c r="I452">
        <f>IF('Datos Brutos'!I453&lt;0,0,'Datos Brutos'!I453/'Datos Brutos'!I$5)</f>
        <v>0.26583392281694573</v>
      </c>
      <c r="J452">
        <f>IF('Datos Brutos'!J453&lt;0,0,'Datos Brutos'!J453/'Datos Brutos'!J$5)</f>
        <v>0.27604456018518519</v>
      </c>
      <c r="K452">
        <f>IF('Datos Brutos'!K453&lt;0,0,'Datos Brutos'!K453/'Datos Brutos'!K$5)</f>
        <v>0.26675876217501343</v>
      </c>
      <c r="L452">
        <f>IF('Datos Brutos'!L453&lt;0,0,'Datos Brutos'!L453/'Datos Brutos'!L$5)</f>
        <v>0.27318537808641974</v>
      </c>
      <c r="M452">
        <f>IF('Datos Brutos'!M453&lt;0,0,'Datos Brutos'!M453/'Datos Brutos'!M$5)</f>
        <v>0.26714351851851853</v>
      </c>
      <c r="N452">
        <f>IF('Datos Brutos'!N453&lt;0,0,'Datos Brutos'!N453/'Datos Brutos'!N$5)</f>
        <v>0.26174337278219273</v>
      </c>
      <c r="O452">
        <f>IF('Datos Brutos'!O453&lt;0,0,'Datos Brutos'!O453/'Datos Brutos'!O$5)</f>
        <v>0.2792257328207593</v>
      </c>
      <c r="P452">
        <f>IF('Datos Brutos'!P453&lt;0,0,'Datos Brutos'!P453/'Datos Brutos'!P$5)</f>
        <v>0.28398225308641978</v>
      </c>
      <c r="Q452">
        <f>IF('Datos Brutos'!Q453&lt;0,0,'Datos Brutos'!Q453/'Datos Brutos'!Q$5)</f>
        <v>0.29193471211641886</v>
      </c>
      <c r="R452">
        <f>IF('Datos Brutos'!R453&lt;0,0,'Datos Brutos'!R453/'Datos Brutos'!R$5)</f>
        <v>0.29530324074074077</v>
      </c>
      <c r="S452">
        <f t="shared" si="6"/>
        <v>298.26949999999999</v>
      </c>
    </row>
    <row r="453" spans="1:19">
      <c r="A453">
        <f>YEAR(workdata!A453)</f>
        <v>2024</v>
      </c>
      <c r="B453">
        <v>6</v>
      </c>
      <c r="C453">
        <f>DAY('Datos Brutos'!C454)</f>
        <v>19</v>
      </c>
      <c r="D453" s="3">
        <v>18.6666666666667</v>
      </c>
      <c r="E453">
        <f>'Datos Brutos'!E454</f>
        <v>260.94099999999997</v>
      </c>
      <c r="G453">
        <f>'Datos Brutos'!G454</f>
        <v>275.66399999999999</v>
      </c>
      <c r="H453">
        <f>IF('Datos Brutos'!H454&lt;0,0,'Datos Brutos'!H454/'Datos Brutos'!H$5)</f>
        <v>0.26804521063591225</v>
      </c>
      <c r="I453">
        <f>IF('Datos Brutos'!I454&lt;0,0,'Datos Brutos'!I454/'Datos Brutos'!I$5)</f>
        <v>0.26519099269040319</v>
      </c>
      <c r="J453">
        <f>IF('Datos Brutos'!J454&lt;0,0,'Datos Brutos'!J454/'Datos Brutos'!J$5)</f>
        <v>0.2752337962962963</v>
      </c>
      <c r="K453">
        <f>IF('Datos Brutos'!K454&lt;0,0,'Datos Brutos'!K454/'Datos Brutos'!K$5)</f>
        <v>0.26849125699823606</v>
      </c>
      <c r="L453">
        <f>IF('Datos Brutos'!L454&lt;0,0,'Datos Brutos'!L454/'Datos Brutos'!L$5)</f>
        <v>0.27440798611111111</v>
      </c>
      <c r="M453">
        <f>IF('Datos Brutos'!M454&lt;0,0,'Datos Brutos'!M454/'Datos Brutos'!M$5)</f>
        <v>0.2675945216049383</v>
      </c>
      <c r="N453">
        <f>IF('Datos Brutos'!N454&lt;0,0,'Datos Brutos'!N454/'Datos Brutos'!N$5)</f>
        <v>0.26777447449164332</v>
      </c>
      <c r="O453">
        <f>IF('Datos Brutos'!O454&lt;0,0,'Datos Brutos'!O454/'Datos Brutos'!O$5)</f>
        <v>0.27796452026269425</v>
      </c>
      <c r="P453">
        <f>IF('Datos Brutos'!P454&lt;0,0,'Datos Brutos'!P454/'Datos Brutos'!P$5)</f>
        <v>0.28062172067901231</v>
      </c>
      <c r="Q453">
        <f>IF('Datos Brutos'!Q454&lt;0,0,'Datos Brutos'!Q454/'Datos Brutos'!Q$5)</f>
        <v>0.28694894811768423</v>
      </c>
      <c r="R453">
        <f>IF('Datos Brutos'!R454&lt;0,0,'Datos Brutos'!R454/'Datos Brutos'!R$5)</f>
        <v>0.28894193672839508</v>
      </c>
      <c r="S453">
        <f t="shared" si="6"/>
        <v>268.30250000000001</v>
      </c>
    </row>
    <row r="454" spans="1:19">
      <c r="A454">
        <f>YEAR(workdata!A454)</f>
        <v>2024</v>
      </c>
      <c r="B454">
        <v>6</v>
      </c>
      <c r="C454">
        <f>DAY('Datos Brutos'!C455)</f>
        <v>19</v>
      </c>
      <c r="D454" s="3">
        <v>18.7083333333333</v>
      </c>
      <c r="E454">
        <f>'Datos Brutos'!E455</f>
        <v>69.569000000000003</v>
      </c>
      <c r="G454">
        <f>'Datos Brutos'!G455</f>
        <v>65.646000000000001</v>
      </c>
      <c r="H454">
        <f>IF('Datos Brutos'!H455&lt;0,0,'Datos Brutos'!H455/'Datos Brutos'!H$5)</f>
        <v>7.0793488707352248E-2</v>
      </c>
      <c r="I454">
        <f>IF('Datos Brutos'!I455&lt;0,0,'Datos Brutos'!I455/'Datos Brutos'!I$5)</f>
        <v>6.877466006445021E-2</v>
      </c>
      <c r="J454">
        <f>IF('Datos Brutos'!J455&lt;0,0,'Datos Brutos'!J455/'Datos Brutos'!J$5)</f>
        <v>7.1424382716049381E-2</v>
      </c>
      <c r="K454">
        <f>IF('Datos Brutos'!K455&lt;0,0,'Datos Brutos'!K455/'Datos Brutos'!K$5)</f>
        <v>6.8825446736712939E-2</v>
      </c>
      <c r="L454">
        <f>IF('Datos Brutos'!L455&lt;0,0,'Datos Brutos'!L455/'Datos Brutos'!L$5)</f>
        <v>6.9392746913580258E-2</v>
      </c>
      <c r="M454">
        <f>IF('Datos Brutos'!M455&lt;0,0,'Datos Brutos'!M455/'Datos Brutos'!M$5)</f>
        <v>6.7655285493827169E-2</v>
      </c>
      <c r="N454">
        <f>IF('Datos Brutos'!N455&lt;0,0,'Datos Brutos'!N455/'Datos Brutos'!N$5)</f>
        <v>6.538753263583176E-2</v>
      </c>
      <c r="O454">
        <f>IF('Datos Brutos'!O455&lt;0,0,'Datos Brutos'!O455/'Datos Brutos'!O$5)</f>
        <v>6.7891037962518025E-2</v>
      </c>
      <c r="P454">
        <f>IF('Datos Brutos'!P455&lt;0,0,'Datos Brutos'!P455/'Datos Brutos'!P$5)</f>
        <v>6.7611496913580246E-2</v>
      </c>
      <c r="Q454">
        <f>IF('Datos Brutos'!Q455&lt;0,0,'Datos Brutos'!Q455/'Datos Brutos'!Q$5)</f>
        <v>6.8752570389117362E-2</v>
      </c>
      <c r="R454">
        <f>IF('Datos Brutos'!R455&lt;0,0,'Datos Brutos'!R455/'Datos Brutos'!R$5)</f>
        <v>6.6508101851851853E-2</v>
      </c>
      <c r="S454">
        <f t="shared" ref="S454:S517" si="7">AVERAGE(E454:G454)</f>
        <v>67.607500000000002</v>
      </c>
    </row>
    <row r="455" spans="1:19">
      <c r="A455">
        <f>YEAR(workdata!A455)</f>
        <v>2024</v>
      </c>
      <c r="B455">
        <v>6</v>
      </c>
      <c r="C455">
        <f>DAY('Datos Brutos'!C456)</f>
        <v>19</v>
      </c>
      <c r="D455" s="3">
        <v>18.75</v>
      </c>
      <c r="E455">
        <f>'Datos Brutos'!E456</f>
        <v>55.615000000000002</v>
      </c>
      <c r="G455">
        <f>'Datos Brutos'!G456</f>
        <v>54.552999999999997</v>
      </c>
      <c r="H455">
        <f>IF('Datos Brutos'!H456&lt;0,0,'Datos Brutos'!H456/'Datos Brutos'!H$5)</f>
        <v>5.9083974050937051E-2</v>
      </c>
      <c r="I455">
        <f>IF('Datos Brutos'!I456&lt;0,0,'Datos Brutos'!I456/'Datos Brutos'!I$5)</f>
        <v>5.9291244203411149E-2</v>
      </c>
      <c r="J455">
        <f>IF('Datos Brutos'!J456&lt;0,0,'Datos Brutos'!J456/'Datos Brutos'!J$5)</f>
        <v>6.021257716049383E-2</v>
      </c>
      <c r="K455">
        <f>IF('Datos Brutos'!K456&lt;0,0,'Datos Brutos'!K456/'Datos Brutos'!K$5)</f>
        <v>5.9644719687092569E-2</v>
      </c>
      <c r="L455">
        <f>IF('Datos Brutos'!L456&lt;0,0,'Datos Brutos'!L456/'Datos Brutos'!L$5)</f>
        <v>6.1372878086419752E-2</v>
      </c>
      <c r="M455">
        <f>IF('Datos Brutos'!M456&lt;0,0,'Datos Brutos'!M456/'Datos Brutos'!M$5)</f>
        <v>6.0263695987654319E-2</v>
      </c>
      <c r="N455">
        <f>IF('Datos Brutos'!N456&lt;0,0,'Datos Brutos'!N456/'Datos Brutos'!N$5)</f>
        <v>6.0935528748118077E-2</v>
      </c>
      <c r="O455">
        <f>IF('Datos Brutos'!O456&lt;0,0,'Datos Brutos'!O456/'Datos Brutos'!O$5)</f>
        <v>6.1909738907576492E-2</v>
      </c>
      <c r="P455">
        <f>IF('Datos Brutos'!P456&lt;0,0,'Datos Brutos'!P456/'Datos Brutos'!P$5)</f>
        <v>6.1645640432098768E-2</v>
      </c>
      <c r="Q455">
        <f>IF('Datos Brutos'!Q456&lt;0,0,'Datos Brutos'!Q456/'Datos Brutos'!Q$5)</f>
        <v>6.1738769376779495E-2</v>
      </c>
      <c r="R455">
        <f>IF('Datos Brutos'!R456&lt;0,0,'Datos Brutos'!R456/'Datos Brutos'!R$5)</f>
        <v>6.188946759259259E-2</v>
      </c>
      <c r="S455">
        <f t="shared" si="7"/>
        <v>55.084000000000003</v>
      </c>
    </row>
    <row r="456" spans="1:19">
      <c r="A456">
        <f>YEAR(workdata!A456)</f>
        <v>2024</v>
      </c>
      <c r="B456">
        <v>6</v>
      </c>
      <c r="C456">
        <f>DAY('Datos Brutos'!C457)</f>
        <v>19</v>
      </c>
      <c r="D456" s="3">
        <v>18.7916666666667</v>
      </c>
      <c r="E456">
        <f>'Datos Brutos'!E457</f>
        <v>309.279</v>
      </c>
      <c r="G456">
        <f>'Datos Brutos'!G457</f>
        <v>325.46100000000001</v>
      </c>
      <c r="H456">
        <f>IF('Datos Brutos'!H457&lt;0,0,'Datos Brutos'!H457/'Datos Brutos'!H$5)</f>
        <v>0.29512874419349672</v>
      </c>
      <c r="I456">
        <f>IF('Datos Brutos'!I457&lt;0,0,'Datos Brutos'!I457/'Datos Brutos'!I$5)</f>
        <v>0.30054468285781655</v>
      </c>
      <c r="J456">
        <f>IF('Datos Brutos'!J457&lt;0,0,'Datos Brutos'!J457/'Datos Brutos'!J$5)</f>
        <v>0.30652469135802468</v>
      </c>
      <c r="K456">
        <f>IF('Datos Brutos'!K457&lt;0,0,'Datos Brutos'!K457/'Datos Brutos'!K$5)</f>
        <v>0.30967156223636783</v>
      </c>
      <c r="L456">
        <f>IF('Datos Brutos'!L457&lt;0,0,'Datos Brutos'!L457/'Datos Brutos'!L$5)</f>
        <v>0.31483641975308646</v>
      </c>
      <c r="M456">
        <f>IF('Datos Brutos'!M457&lt;0,0,'Datos Brutos'!M457/'Datos Brutos'!M$5)</f>
        <v>0.32799672067901237</v>
      </c>
      <c r="N456">
        <f>IF('Datos Brutos'!N457&lt;0,0,'Datos Brutos'!N457/'Datos Brutos'!N$5)</f>
        <v>0.33749204352714729</v>
      </c>
      <c r="O456">
        <f>IF('Datos Brutos'!O457&lt;0,0,'Datos Brutos'!O457/'Datos Brutos'!O$5)</f>
        <v>0.32389416146083616</v>
      </c>
      <c r="P456">
        <f>IF('Datos Brutos'!P457&lt;0,0,'Datos Brutos'!P457/'Datos Brutos'!P$5)</f>
        <v>0.32208622685185184</v>
      </c>
      <c r="Q456">
        <f>IF('Datos Brutos'!Q457&lt;0,0,'Datos Brutos'!Q457/'Datos Brutos'!Q$5)</f>
        <v>0.31675181904460609</v>
      </c>
      <c r="R456">
        <f>IF('Datos Brutos'!R457&lt;0,0,'Datos Brutos'!R457/'Datos Brutos'!R$5)</f>
        <v>0.3192071759259259</v>
      </c>
      <c r="S456">
        <f t="shared" si="7"/>
        <v>317.37</v>
      </c>
    </row>
    <row r="457" spans="1:19">
      <c r="A457">
        <f>YEAR(workdata!A457)</f>
        <v>2024</v>
      </c>
      <c r="B457">
        <v>6</v>
      </c>
      <c r="C457">
        <f>DAY('Datos Brutos'!C458)</f>
        <v>19</v>
      </c>
      <c r="D457" s="3">
        <v>18.8333333333333</v>
      </c>
      <c r="E457">
        <f>'Datos Brutos'!E458</f>
        <v>251.309</v>
      </c>
      <c r="G457">
        <f>'Datos Brutos'!G458</f>
        <v>255.12200000000001</v>
      </c>
      <c r="H457">
        <f>IF('Datos Brutos'!H458&lt;0,0,'Datos Brutos'!H458/'Datos Brutos'!H$5)</f>
        <v>0.22178379785359603</v>
      </c>
      <c r="I457">
        <f>IF('Datos Brutos'!I458&lt;0,0,'Datos Brutos'!I458/'Datos Brutos'!I$5)</f>
        <v>0.21982963923602925</v>
      </c>
      <c r="J457">
        <f>IF('Datos Brutos'!J458&lt;0,0,'Datos Brutos'!J458/'Datos Brutos'!J$5)</f>
        <v>0.22904861111111111</v>
      </c>
      <c r="K457">
        <f>IF('Datos Brutos'!K458&lt;0,0,'Datos Brutos'!K458/'Datos Brutos'!K$5)</f>
        <v>0.22295881586011196</v>
      </c>
      <c r="L457">
        <f>IF('Datos Brutos'!L458&lt;0,0,'Datos Brutos'!L458/'Datos Brutos'!L$5)</f>
        <v>0.22780960648148146</v>
      </c>
      <c r="M457">
        <f>IF('Datos Brutos'!M458&lt;0,0,'Datos Brutos'!M458/'Datos Brutos'!M$5)</f>
        <v>0.21743730709876541</v>
      </c>
      <c r="N457">
        <f>IF('Datos Brutos'!N458&lt;0,0,'Datos Brutos'!N458/'Datos Brutos'!N$5)</f>
        <v>0.21802679473252909</v>
      </c>
      <c r="O457">
        <f>IF('Datos Brutos'!O458&lt;0,0,'Datos Brutos'!O458/'Datos Brutos'!O$5)</f>
        <v>0.22993092263334935</v>
      </c>
      <c r="P457">
        <f>IF('Datos Brutos'!P458&lt;0,0,'Datos Brutos'!P458/'Datos Brutos'!P$5)</f>
        <v>0.22198283179012346</v>
      </c>
      <c r="Q457">
        <f>IF('Datos Brutos'!Q458&lt;0,0,'Datos Brutos'!Q458/'Datos Brutos'!Q$5)</f>
        <v>0.22233233154065168</v>
      </c>
      <c r="R457">
        <f>IF('Datos Brutos'!R458&lt;0,0,'Datos Brutos'!R458/'Datos Brutos'!R$5)</f>
        <v>0.21490625000000002</v>
      </c>
      <c r="S457">
        <f t="shared" si="7"/>
        <v>253.21550000000002</v>
      </c>
    </row>
    <row r="458" spans="1:19">
      <c r="A458">
        <f>YEAR(workdata!A458)</f>
        <v>2024</v>
      </c>
      <c r="B458">
        <v>6</v>
      </c>
      <c r="C458">
        <f>DAY('Datos Brutos'!C459)</f>
        <v>19</v>
      </c>
      <c r="D458" s="3">
        <v>18.875</v>
      </c>
      <c r="E458">
        <f>'Datos Brutos'!E459</f>
        <v>40.319000000000003</v>
      </c>
      <c r="G458">
        <f>'Datos Brutos'!G459</f>
        <v>33.609000000000002</v>
      </c>
      <c r="H458">
        <f>IF('Datos Brutos'!H459&lt;0,0,'Datos Brutos'!H459/'Datos Brutos'!H$5)</f>
        <v>3.3864728495915424E-2</v>
      </c>
      <c r="I458">
        <f>IF('Datos Brutos'!I459&lt;0,0,'Datos Brutos'!I459/'Datos Brutos'!I$5)</f>
        <v>3.1389019885247192E-2</v>
      </c>
      <c r="J458">
        <f>IF('Datos Brutos'!J459&lt;0,0,'Datos Brutos'!J459/'Datos Brutos'!J$5)</f>
        <v>3.2213155864197533E-2</v>
      </c>
      <c r="K458">
        <f>IF('Datos Brutos'!K459&lt;0,0,'Datos Brutos'!K459/'Datos Brutos'!K$5)</f>
        <v>3.111166500498504E-2</v>
      </c>
      <c r="L458">
        <f>IF('Datos Brutos'!L459&lt;0,0,'Datos Brutos'!L459/'Datos Brutos'!L$5)</f>
        <v>3.0159336419753088E-2</v>
      </c>
      <c r="M458">
        <f>IF('Datos Brutos'!M459&lt;0,0,'Datos Brutos'!M459/'Datos Brutos'!M$5)</f>
        <v>2.8295717592592595E-2</v>
      </c>
      <c r="N458">
        <f>IF('Datos Brutos'!N459&lt;0,0,'Datos Brutos'!N459/'Datos Brutos'!N$5)</f>
        <v>2.7202942465648999E-2</v>
      </c>
      <c r="O458">
        <f>IF('Datos Brutos'!O459&lt;0,0,'Datos Brutos'!O459/'Datos Brutos'!O$5)</f>
        <v>2.816954989588339E-2</v>
      </c>
      <c r="P458">
        <f>IF('Datos Brutos'!P459&lt;0,0,'Datos Brutos'!P459/'Datos Brutos'!P$5)</f>
        <v>2.8001736111111113E-2</v>
      </c>
      <c r="Q458">
        <f>IF('Datos Brutos'!Q459&lt;0,0,'Datos Brutos'!Q459/'Datos Brutos'!Q$5)</f>
        <v>2.7553978171464724E-2</v>
      </c>
      <c r="R458">
        <f>IF('Datos Brutos'!R459&lt;0,0,'Datos Brutos'!R459/'Datos Brutos'!R$5)</f>
        <v>2.6701003086419754E-2</v>
      </c>
      <c r="S458">
        <f t="shared" si="7"/>
        <v>36.963999999999999</v>
      </c>
    </row>
    <row r="459" spans="1:19">
      <c r="A459">
        <f>YEAR(workdata!A459)</f>
        <v>2024</v>
      </c>
      <c r="B459">
        <v>6</v>
      </c>
      <c r="C459">
        <f>DAY('Datos Brutos'!C460)</f>
        <v>19</v>
      </c>
      <c r="D459" s="3">
        <v>18.9166666666667</v>
      </c>
      <c r="E459">
        <f>'Datos Brutos'!E460</f>
        <v>0.26500000000000001</v>
      </c>
      <c r="G459">
        <f>'Datos Brutos'!G460</f>
        <v>0.27300000000000002</v>
      </c>
      <c r="H459">
        <f>IF('Datos Brutos'!H460&lt;0,0,'Datos Brutos'!H460/'Datos Brutos'!H$5)</f>
        <v>0</v>
      </c>
      <c r="I459">
        <f>IF('Datos Brutos'!I460&lt;0,0,'Datos Brutos'!I460/'Datos Brutos'!I$5)</f>
        <v>0</v>
      </c>
      <c r="J459">
        <f>IF('Datos Brutos'!J460&lt;0,0,'Datos Brutos'!J460/'Datos Brutos'!J$5)</f>
        <v>0</v>
      </c>
      <c r="K459">
        <f>IF('Datos Brutos'!K460&lt;0,0,'Datos Brutos'!K460/'Datos Brutos'!K$5)</f>
        <v>0</v>
      </c>
      <c r="L459">
        <f>IF('Datos Brutos'!L460&lt;0,0,'Datos Brutos'!L460/'Datos Brutos'!L$5)</f>
        <v>0</v>
      </c>
      <c r="M459">
        <f>IF('Datos Brutos'!M460&lt;0,0,'Datos Brutos'!M460/'Datos Brutos'!M$5)</f>
        <v>0</v>
      </c>
      <c r="N459">
        <f>IF('Datos Brutos'!N460&lt;0,0,'Datos Brutos'!N460/'Datos Brutos'!N$5)</f>
        <v>0</v>
      </c>
      <c r="O459">
        <f>IF('Datos Brutos'!O460&lt;0,0,'Datos Brutos'!O460/'Datos Brutos'!O$5)</f>
        <v>0</v>
      </c>
      <c r="P459">
        <f>IF('Datos Brutos'!P460&lt;0,0,'Datos Brutos'!P460/'Datos Brutos'!P$5)</f>
        <v>0</v>
      </c>
      <c r="Q459">
        <f>IF('Datos Brutos'!Q460&lt;0,0,'Datos Brutos'!Q460/'Datos Brutos'!Q$5)</f>
        <v>0</v>
      </c>
      <c r="R459">
        <f>IF('Datos Brutos'!R460&lt;0,0,'Datos Brutos'!R460/'Datos Brutos'!R$5)</f>
        <v>0</v>
      </c>
      <c r="S459">
        <f t="shared" si="7"/>
        <v>0.26900000000000002</v>
      </c>
    </row>
    <row r="460" spans="1:19">
      <c r="A460">
        <f>YEAR(workdata!A460)</f>
        <v>2024</v>
      </c>
      <c r="B460">
        <v>6</v>
      </c>
      <c r="C460">
        <f>DAY('Datos Brutos'!C461)</f>
        <v>19</v>
      </c>
      <c r="D460" s="3">
        <v>18.9583333333333</v>
      </c>
      <c r="E460">
        <f>'Datos Brutos'!E461</f>
        <v>-0.06</v>
      </c>
      <c r="G460">
        <f>'Datos Brutos'!G461</f>
        <v>-0.08</v>
      </c>
      <c r="H460">
        <f>IF('Datos Brutos'!H461&lt;0,0,'Datos Brutos'!H461/'Datos Brutos'!H$5)</f>
        <v>0</v>
      </c>
      <c r="I460">
        <f>IF('Datos Brutos'!I461&lt;0,0,'Datos Brutos'!I461/'Datos Brutos'!I$5)</f>
        <v>0</v>
      </c>
      <c r="J460">
        <f>IF('Datos Brutos'!J461&lt;0,0,'Datos Brutos'!J461/'Datos Brutos'!J$5)</f>
        <v>0</v>
      </c>
      <c r="K460">
        <f>IF('Datos Brutos'!K461&lt;0,0,'Datos Brutos'!K461/'Datos Brutos'!K$5)</f>
        <v>0</v>
      </c>
      <c r="L460">
        <f>IF('Datos Brutos'!L461&lt;0,0,'Datos Brutos'!L461/'Datos Brutos'!L$5)</f>
        <v>0</v>
      </c>
      <c r="M460">
        <f>IF('Datos Brutos'!M461&lt;0,0,'Datos Brutos'!M461/'Datos Brutos'!M$5)</f>
        <v>0</v>
      </c>
      <c r="N460">
        <f>IF('Datos Brutos'!N461&lt;0,0,'Datos Brutos'!N461/'Datos Brutos'!N$5)</f>
        <v>0</v>
      </c>
      <c r="O460">
        <f>IF('Datos Brutos'!O461&lt;0,0,'Datos Brutos'!O461/'Datos Brutos'!O$5)</f>
        <v>0</v>
      </c>
      <c r="P460">
        <f>IF('Datos Brutos'!P461&lt;0,0,'Datos Brutos'!P461/'Datos Brutos'!P$5)</f>
        <v>0</v>
      </c>
      <c r="Q460">
        <f>IF('Datos Brutos'!Q461&lt;0,0,'Datos Brutos'!Q461/'Datos Brutos'!Q$5)</f>
        <v>0</v>
      </c>
      <c r="R460">
        <f>IF('Datos Brutos'!R461&lt;0,0,'Datos Brutos'!R461/'Datos Brutos'!R$5)</f>
        <v>0</v>
      </c>
      <c r="S460">
        <f t="shared" si="7"/>
        <v>-7.0000000000000007E-2</v>
      </c>
    </row>
    <row r="461" spans="1:19">
      <c r="A461">
        <f>YEAR(workdata!A461)</f>
        <v>2024</v>
      </c>
      <c r="B461">
        <v>6</v>
      </c>
      <c r="C461">
        <f>DAY('Datos Brutos'!C462)</f>
        <v>20</v>
      </c>
      <c r="D461" s="3">
        <v>19</v>
      </c>
      <c r="E461">
        <f>'Datos Brutos'!E462</f>
        <v>-0.30099999999999999</v>
      </c>
      <c r="G461">
        <f>'Datos Brutos'!G462</f>
        <v>-0.377</v>
      </c>
      <c r="H461">
        <f>IF('Datos Brutos'!H462&lt;0,0,'Datos Brutos'!H462/'Datos Brutos'!H$5)</f>
        <v>0</v>
      </c>
      <c r="I461">
        <f>IF('Datos Brutos'!I462&lt;0,0,'Datos Brutos'!I462/'Datos Brutos'!I$5)</f>
        <v>0</v>
      </c>
      <c r="J461">
        <f>IF('Datos Brutos'!J462&lt;0,0,'Datos Brutos'!J462/'Datos Brutos'!J$5)</f>
        <v>0</v>
      </c>
      <c r="K461">
        <f>IF('Datos Brutos'!K462&lt;0,0,'Datos Brutos'!K462/'Datos Brutos'!K$5)</f>
        <v>0</v>
      </c>
      <c r="L461">
        <f>IF('Datos Brutos'!L462&lt;0,0,'Datos Brutos'!L462/'Datos Brutos'!L$5)</f>
        <v>0</v>
      </c>
      <c r="M461">
        <f>IF('Datos Brutos'!M462&lt;0,0,'Datos Brutos'!M462/'Datos Brutos'!M$5)</f>
        <v>0</v>
      </c>
      <c r="N461">
        <f>IF('Datos Brutos'!N462&lt;0,0,'Datos Brutos'!N462/'Datos Brutos'!N$5)</f>
        <v>0</v>
      </c>
      <c r="O461">
        <f>IF('Datos Brutos'!O462&lt;0,0,'Datos Brutos'!O462/'Datos Brutos'!O$5)</f>
        <v>0</v>
      </c>
      <c r="P461">
        <f>IF('Datos Brutos'!P462&lt;0,0,'Datos Brutos'!P462/'Datos Brutos'!P$5)</f>
        <v>0</v>
      </c>
      <c r="Q461">
        <f>IF('Datos Brutos'!Q462&lt;0,0,'Datos Brutos'!Q462/'Datos Brutos'!Q$5)</f>
        <v>0</v>
      </c>
      <c r="R461">
        <f>IF('Datos Brutos'!R462&lt;0,0,'Datos Brutos'!R462/'Datos Brutos'!R$5)</f>
        <v>0</v>
      </c>
      <c r="S461">
        <f t="shared" si="7"/>
        <v>-0.33899999999999997</v>
      </c>
    </row>
    <row r="462" spans="1:19">
      <c r="A462">
        <f>YEAR(workdata!A462)</f>
        <v>2024</v>
      </c>
      <c r="B462">
        <v>6</v>
      </c>
      <c r="C462">
        <f>DAY('Datos Brutos'!C463)</f>
        <v>20</v>
      </c>
      <c r="D462" s="3">
        <v>19.0416666666667</v>
      </c>
      <c r="E462">
        <f>'Datos Brutos'!E463</f>
        <v>-0.42199999999999999</v>
      </c>
      <c r="G462">
        <f>'Datos Brutos'!G463</f>
        <v>-0.45900000000000002</v>
      </c>
      <c r="H462">
        <f>IF('Datos Brutos'!H463&lt;0,0,'Datos Brutos'!H463/'Datos Brutos'!H$5)</f>
        <v>0</v>
      </c>
      <c r="I462">
        <f>IF('Datos Brutos'!I463&lt;0,0,'Datos Brutos'!I463/'Datos Brutos'!I$5)</f>
        <v>0</v>
      </c>
      <c r="J462">
        <f>IF('Datos Brutos'!J463&lt;0,0,'Datos Brutos'!J463/'Datos Brutos'!J$5)</f>
        <v>0</v>
      </c>
      <c r="K462">
        <f>IF('Datos Brutos'!K463&lt;0,0,'Datos Brutos'!K463/'Datos Brutos'!K$5)</f>
        <v>0</v>
      </c>
      <c r="L462">
        <f>IF('Datos Brutos'!L463&lt;0,0,'Datos Brutos'!L463/'Datos Brutos'!L$5)</f>
        <v>0</v>
      </c>
      <c r="M462">
        <f>IF('Datos Brutos'!M463&lt;0,0,'Datos Brutos'!M463/'Datos Brutos'!M$5)</f>
        <v>0</v>
      </c>
      <c r="N462">
        <f>IF('Datos Brutos'!N463&lt;0,0,'Datos Brutos'!N463/'Datos Brutos'!N$5)</f>
        <v>0</v>
      </c>
      <c r="O462">
        <f>IF('Datos Brutos'!O463&lt;0,0,'Datos Brutos'!O463/'Datos Brutos'!O$5)</f>
        <v>0</v>
      </c>
      <c r="P462">
        <f>IF('Datos Brutos'!P463&lt;0,0,'Datos Brutos'!P463/'Datos Brutos'!P$5)</f>
        <v>0</v>
      </c>
      <c r="Q462">
        <f>IF('Datos Brutos'!Q463&lt;0,0,'Datos Brutos'!Q463/'Datos Brutos'!Q$5)</f>
        <v>0</v>
      </c>
      <c r="R462">
        <f>IF('Datos Brutos'!R463&lt;0,0,'Datos Brutos'!R463/'Datos Brutos'!R$5)</f>
        <v>0</v>
      </c>
      <c r="S462">
        <f t="shared" si="7"/>
        <v>-0.4405</v>
      </c>
    </row>
    <row r="463" spans="1:19">
      <c r="A463">
        <f>YEAR(workdata!A463)</f>
        <v>2024</v>
      </c>
      <c r="B463">
        <v>6</v>
      </c>
      <c r="C463">
        <f>DAY('Datos Brutos'!C464)</f>
        <v>20</v>
      </c>
      <c r="D463" s="3">
        <v>19.0833333333333</v>
      </c>
      <c r="E463">
        <f>'Datos Brutos'!E464</f>
        <v>-0.14499999999999999</v>
      </c>
      <c r="G463">
        <f>'Datos Brutos'!G464</f>
        <v>-0.156</v>
      </c>
      <c r="H463">
        <f>IF('Datos Brutos'!H464&lt;0,0,'Datos Brutos'!H464/'Datos Brutos'!H$5)</f>
        <v>0</v>
      </c>
      <c r="I463">
        <f>IF('Datos Brutos'!I464&lt;0,0,'Datos Brutos'!I464/'Datos Brutos'!I$5)</f>
        <v>0</v>
      </c>
      <c r="J463">
        <f>IF('Datos Brutos'!J464&lt;0,0,'Datos Brutos'!J464/'Datos Brutos'!J$5)</f>
        <v>0</v>
      </c>
      <c r="K463">
        <f>IF('Datos Brutos'!K464&lt;0,0,'Datos Brutos'!K464/'Datos Brutos'!K$5)</f>
        <v>0</v>
      </c>
      <c r="L463">
        <f>IF('Datos Brutos'!L464&lt;0,0,'Datos Brutos'!L464/'Datos Brutos'!L$5)</f>
        <v>0</v>
      </c>
      <c r="M463">
        <f>IF('Datos Brutos'!M464&lt;0,0,'Datos Brutos'!M464/'Datos Brutos'!M$5)</f>
        <v>0</v>
      </c>
      <c r="N463">
        <f>IF('Datos Brutos'!N464&lt;0,0,'Datos Brutos'!N464/'Datos Brutos'!N$5)</f>
        <v>0</v>
      </c>
      <c r="O463">
        <f>IF('Datos Brutos'!O464&lt;0,0,'Datos Brutos'!O464/'Datos Brutos'!O$5)</f>
        <v>0</v>
      </c>
      <c r="P463">
        <f>IF('Datos Brutos'!P464&lt;0,0,'Datos Brutos'!P464/'Datos Brutos'!P$5)</f>
        <v>0</v>
      </c>
      <c r="Q463">
        <f>IF('Datos Brutos'!Q464&lt;0,0,'Datos Brutos'!Q464/'Datos Brutos'!Q$5)</f>
        <v>0</v>
      </c>
      <c r="R463">
        <f>IF('Datos Brutos'!R464&lt;0,0,'Datos Brutos'!R464/'Datos Brutos'!R$5)</f>
        <v>0</v>
      </c>
      <c r="S463">
        <f t="shared" si="7"/>
        <v>-0.15049999999999999</v>
      </c>
    </row>
    <row r="464" spans="1:19">
      <c r="A464">
        <f>YEAR(workdata!A464)</f>
        <v>2024</v>
      </c>
      <c r="B464">
        <v>6</v>
      </c>
      <c r="C464">
        <f>DAY('Datos Brutos'!C465)</f>
        <v>20</v>
      </c>
      <c r="D464" s="3">
        <v>19.125</v>
      </c>
      <c r="E464">
        <f>'Datos Brutos'!E465</f>
        <v>-0.13400000000000001</v>
      </c>
      <c r="G464">
        <f>'Datos Brutos'!G465</f>
        <v>-0.23300000000000001</v>
      </c>
      <c r="H464">
        <f>IF('Datos Brutos'!H465&lt;0,0,'Datos Brutos'!H465/'Datos Brutos'!H$5)</f>
        <v>0</v>
      </c>
      <c r="I464">
        <f>IF('Datos Brutos'!I465&lt;0,0,'Datos Brutos'!I465/'Datos Brutos'!I$5)</f>
        <v>0</v>
      </c>
      <c r="J464">
        <f>IF('Datos Brutos'!J465&lt;0,0,'Datos Brutos'!J465/'Datos Brutos'!J$5)</f>
        <v>0</v>
      </c>
      <c r="K464">
        <f>IF('Datos Brutos'!K465&lt;0,0,'Datos Brutos'!K465/'Datos Brutos'!K$5)</f>
        <v>0</v>
      </c>
      <c r="L464">
        <f>IF('Datos Brutos'!L465&lt;0,0,'Datos Brutos'!L465/'Datos Brutos'!L$5)</f>
        <v>0</v>
      </c>
      <c r="M464">
        <f>IF('Datos Brutos'!M465&lt;0,0,'Datos Brutos'!M465/'Datos Brutos'!M$5)</f>
        <v>0</v>
      </c>
      <c r="N464">
        <f>IF('Datos Brutos'!N465&lt;0,0,'Datos Brutos'!N465/'Datos Brutos'!N$5)</f>
        <v>0</v>
      </c>
      <c r="O464">
        <f>IF('Datos Brutos'!O465&lt;0,0,'Datos Brutos'!O465/'Datos Brutos'!O$5)</f>
        <v>0</v>
      </c>
      <c r="P464">
        <f>IF('Datos Brutos'!P465&lt;0,0,'Datos Brutos'!P465/'Datos Brutos'!P$5)</f>
        <v>0</v>
      </c>
      <c r="Q464">
        <f>IF('Datos Brutos'!Q465&lt;0,0,'Datos Brutos'!Q465/'Datos Brutos'!Q$5)</f>
        <v>0</v>
      </c>
      <c r="R464">
        <f>IF('Datos Brutos'!R465&lt;0,0,'Datos Brutos'!R465/'Datos Brutos'!R$5)</f>
        <v>0</v>
      </c>
      <c r="S464">
        <f t="shared" si="7"/>
        <v>-0.1835</v>
      </c>
    </row>
    <row r="465" spans="1:19">
      <c r="A465">
        <f>YEAR(workdata!A465)</f>
        <v>2024</v>
      </c>
      <c r="B465">
        <v>6</v>
      </c>
      <c r="C465">
        <f>DAY('Datos Brutos'!C466)</f>
        <v>20</v>
      </c>
      <c r="D465" s="3">
        <v>19.1666666666667</v>
      </c>
      <c r="E465">
        <f>'Datos Brutos'!E466</f>
        <v>-0.39200000000000002</v>
      </c>
      <c r="G465">
        <f>'Datos Brutos'!G466</f>
        <v>-0.36099999999999999</v>
      </c>
      <c r="H465">
        <f>IF('Datos Brutos'!H466&lt;0,0,'Datos Brutos'!H466/'Datos Brutos'!H$5)</f>
        <v>0</v>
      </c>
      <c r="I465">
        <f>IF('Datos Brutos'!I466&lt;0,0,'Datos Brutos'!I466/'Datos Brutos'!I$5)</f>
        <v>0</v>
      </c>
      <c r="J465">
        <f>IF('Datos Brutos'!J466&lt;0,0,'Datos Brutos'!J466/'Datos Brutos'!J$5)</f>
        <v>0</v>
      </c>
      <c r="K465">
        <f>IF('Datos Brutos'!K466&lt;0,0,'Datos Brutos'!K466/'Datos Brutos'!K$5)</f>
        <v>0</v>
      </c>
      <c r="L465">
        <f>IF('Datos Brutos'!L466&lt;0,0,'Datos Brutos'!L466/'Datos Brutos'!L$5)</f>
        <v>0</v>
      </c>
      <c r="M465">
        <f>IF('Datos Brutos'!M466&lt;0,0,'Datos Brutos'!M466/'Datos Brutos'!M$5)</f>
        <v>0</v>
      </c>
      <c r="N465">
        <f>IF('Datos Brutos'!N466&lt;0,0,'Datos Brutos'!N466/'Datos Brutos'!N$5)</f>
        <v>0</v>
      </c>
      <c r="O465">
        <f>IF('Datos Brutos'!O466&lt;0,0,'Datos Brutos'!O466/'Datos Brutos'!O$5)</f>
        <v>0</v>
      </c>
      <c r="P465">
        <f>IF('Datos Brutos'!P466&lt;0,0,'Datos Brutos'!P466/'Datos Brutos'!P$5)</f>
        <v>0</v>
      </c>
      <c r="Q465">
        <f>IF('Datos Brutos'!Q466&lt;0,0,'Datos Brutos'!Q466/'Datos Brutos'!Q$5)</f>
        <v>0</v>
      </c>
      <c r="R465">
        <f>IF('Datos Brutos'!R466&lt;0,0,'Datos Brutos'!R466/'Datos Brutos'!R$5)</f>
        <v>0</v>
      </c>
      <c r="S465">
        <f t="shared" si="7"/>
        <v>-0.3765</v>
      </c>
    </row>
    <row r="466" spans="1:19">
      <c r="A466">
        <f>YEAR(workdata!A466)</f>
        <v>2024</v>
      </c>
      <c r="B466">
        <v>6</v>
      </c>
      <c r="C466">
        <f>DAY('Datos Brutos'!C467)</f>
        <v>20</v>
      </c>
      <c r="D466" s="3">
        <v>19.2083333333333</v>
      </c>
      <c r="E466">
        <f>'Datos Brutos'!E467</f>
        <v>-0.13800000000000001</v>
      </c>
      <c r="G466">
        <f>'Datos Brutos'!G467</f>
        <v>-0.09</v>
      </c>
      <c r="H466">
        <f>IF('Datos Brutos'!H467&lt;0,0,'Datos Brutos'!H467/'Datos Brutos'!H$5)</f>
        <v>0</v>
      </c>
      <c r="I466">
        <f>IF('Datos Brutos'!I467&lt;0,0,'Datos Brutos'!I467/'Datos Brutos'!I$5)</f>
        <v>0</v>
      </c>
      <c r="J466">
        <f>IF('Datos Brutos'!J467&lt;0,0,'Datos Brutos'!J467/'Datos Brutos'!J$5)</f>
        <v>0</v>
      </c>
      <c r="K466">
        <f>IF('Datos Brutos'!K467&lt;0,0,'Datos Brutos'!K467/'Datos Brutos'!K$5)</f>
        <v>0</v>
      </c>
      <c r="L466">
        <f>IF('Datos Brutos'!L467&lt;0,0,'Datos Brutos'!L467/'Datos Brutos'!L$5)</f>
        <v>0</v>
      </c>
      <c r="M466">
        <f>IF('Datos Brutos'!M467&lt;0,0,'Datos Brutos'!M467/'Datos Brutos'!M$5)</f>
        <v>0</v>
      </c>
      <c r="N466">
        <f>IF('Datos Brutos'!N467&lt;0,0,'Datos Brutos'!N467/'Datos Brutos'!N$5)</f>
        <v>0</v>
      </c>
      <c r="O466">
        <f>IF('Datos Brutos'!O467&lt;0,0,'Datos Brutos'!O467/'Datos Brutos'!O$5)</f>
        <v>0</v>
      </c>
      <c r="P466">
        <f>IF('Datos Brutos'!P467&lt;0,0,'Datos Brutos'!P467/'Datos Brutos'!P$5)</f>
        <v>0</v>
      </c>
      <c r="Q466">
        <f>IF('Datos Brutos'!Q467&lt;0,0,'Datos Brutos'!Q467/'Datos Brutos'!Q$5)</f>
        <v>0</v>
      </c>
      <c r="R466">
        <f>IF('Datos Brutos'!R467&lt;0,0,'Datos Brutos'!R467/'Datos Brutos'!R$5)</f>
        <v>0</v>
      </c>
      <c r="S466">
        <f t="shared" si="7"/>
        <v>-0.114</v>
      </c>
    </row>
    <row r="467" spans="1:19">
      <c r="A467">
        <f>YEAR(workdata!A467)</f>
        <v>2024</v>
      </c>
      <c r="B467">
        <v>6</v>
      </c>
      <c r="C467">
        <f>DAY('Datos Brutos'!C468)</f>
        <v>20</v>
      </c>
      <c r="D467" s="3">
        <v>19.25</v>
      </c>
      <c r="E467">
        <f>'Datos Brutos'!E468</f>
        <v>0.89400000000000002</v>
      </c>
      <c r="G467">
        <f>'Datos Brutos'!G468</f>
        <v>0.78400000000000003</v>
      </c>
      <c r="H467">
        <f>IF('Datos Brutos'!H468&lt;0,0,'Datos Brutos'!H468/'Datos Brutos'!H$5)</f>
        <v>0</v>
      </c>
      <c r="I467">
        <f>IF('Datos Brutos'!I468&lt;0,0,'Datos Brutos'!I468/'Datos Brutos'!I$5)</f>
        <v>0</v>
      </c>
      <c r="J467">
        <f>IF('Datos Brutos'!J468&lt;0,0,'Datos Brutos'!J468/'Datos Brutos'!J$5)</f>
        <v>0</v>
      </c>
      <c r="K467">
        <f>IF('Datos Brutos'!K468&lt;0,0,'Datos Brutos'!K468/'Datos Brutos'!K$5)</f>
        <v>0</v>
      </c>
      <c r="L467">
        <f>IF('Datos Brutos'!L468&lt;0,0,'Datos Brutos'!L468/'Datos Brutos'!L$5)</f>
        <v>0</v>
      </c>
      <c r="M467">
        <f>IF('Datos Brutos'!M468&lt;0,0,'Datos Brutos'!M468/'Datos Brutos'!M$5)</f>
        <v>0</v>
      </c>
      <c r="N467">
        <f>IF('Datos Brutos'!N468&lt;0,0,'Datos Brutos'!N468/'Datos Brutos'!N$5)</f>
        <v>0</v>
      </c>
      <c r="O467">
        <f>IF('Datos Brutos'!O468&lt;0,0,'Datos Brutos'!O468/'Datos Brutos'!O$5)</f>
        <v>0</v>
      </c>
      <c r="P467">
        <f>IF('Datos Brutos'!P468&lt;0,0,'Datos Brutos'!P468/'Datos Brutos'!P$5)</f>
        <v>0</v>
      </c>
      <c r="Q467">
        <f>IF('Datos Brutos'!Q468&lt;0,0,'Datos Brutos'!Q468/'Datos Brutos'!Q$5)</f>
        <v>0</v>
      </c>
      <c r="R467">
        <f>IF('Datos Brutos'!R468&lt;0,0,'Datos Brutos'!R468/'Datos Brutos'!R$5)</f>
        <v>0</v>
      </c>
      <c r="S467">
        <f t="shared" si="7"/>
        <v>0.83899999999999997</v>
      </c>
    </row>
    <row r="468" spans="1:19">
      <c r="A468">
        <f>YEAR(workdata!A468)</f>
        <v>2024</v>
      </c>
      <c r="B468">
        <v>6</v>
      </c>
      <c r="C468">
        <f>DAY('Datos Brutos'!C469)</f>
        <v>20</v>
      </c>
      <c r="D468" s="3">
        <v>19.2916666666667</v>
      </c>
      <c r="E468">
        <f>'Datos Brutos'!E469</f>
        <v>43.506</v>
      </c>
      <c r="G468">
        <f>'Datos Brutos'!G469</f>
        <v>37.441000000000003</v>
      </c>
      <c r="H468">
        <f>IF('Datos Brutos'!H469&lt;0,0,'Datos Brutos'!H469/'Datos Brutos'!H$5)</f>
        <v>4.4052538843504727E-2</v>
      </c>
      <c r="I468">
        <f>IF('Datos Brutos'!I469&lt;0,0,'Datos Brutos'!I469/'Datos Brutos'!I$5)</f>
        <v>4.0149925332075766E-2</v>
      </c>
      <c r="J468">
        <f>IF('Datos Brutos'!J469&lt;0,0,'Datos Brutos'!J469/'Datos Brutos'!J$5)</f>
        <v>0</v>
      </c>
      <c r="K468">
        <f>IF('Datos Brutos'!K469&lt;0,0,'Datos Brutos'!K469/'Datos Brutos'!K$5)</f>
        <v>0</v>
      </c>
      <c r="L468">
        <f>IF('Datos Brutos'!L469&lt;0,0,'Datos Brutos'!L469/'Datos Brutos'!L$5)</f>
        <v>0</v>
      </c>
      <c r="M468">
        <f>IF('Datos Brutos'!M469&lt;0,0,'Datos Brutos'!M469/'Datos Brutos'!M$5)</f>
        <v>0</v>
      </c>
      <c r="N468">
        <f>IF('Datos Brutos'!N469&lt;0,0,'Datos Brutos'!N469/'Datos Brutos'!N$5)</f>
        <v>0</v>
      </c>
      <c r="O468">
        <f>IF('Datos Brutos'!O469&lt;0,0,'Datos Brutos'!O469/'Datos Brutos'!O$5)</f>
        <v>0</v>
      </c>
      <c r="P468">
        <f>IF('Datos Brutos'!P469&lt;0,0,'Datos Brutos'!P469/'Datos Brutos'!P$5)</f>
        <v>0</v>
      </c>
      <c r="Q468">
        <f>IF('Datos Brutos'!Q469&lt;0,0,'Datos Brutos'!Q469/'Datos Brutos'!Q$5)</f>
        <v>0</v>
      </c>
      <c r="R468">
        <f>IF('Datos Brutos'!R469&lt;0,0,'Datos Brutos'!R469/'Datos Brutos'!R$5)</f>
        <v>0</v>
      </c>
      <c r="S468">
        <f t="shared" si="7"/>
        <v>40.473500000000001</v>
      </c>
    </row>
    <row r="469" spans="1:19">
      <c r="A469">
        <f>YEAR(workdata!A469)</f>
        <v>2024</v>
      </c>
      <c r="B469">
        <v>6</v>
      </c>
      <c r="C469">
        <f>DAY('Datos Brutos'!C470)</f>
        <v>20</v>
      </c>
      <c r="D469" s="3">
        <v>19.3333333333333</v>
      </c>
      <c r="E469">
        <f>'Datos Brutos'!E470</f>
        <v>288.56900000000002</v>
      </c>
      <c r="G469">
        <f>'Datos Brutos'!G470</f>
        <v>270.274</v>
      </c>
      <c r="H469">
        <f>IF('Datos Brutos'!H470&lt;0,0,'Datos Brutos'!H470/'Datos Brutos'!H$5)</f>
        <v>0.20490729617171233</v>
      </c>
      <c r="I469">
        <f>IF('Datos Brutos'!I470&lt;0,0,'Datos Brutos'!I470/'Datos Brutos'!I$5)</f>
        <v>0.19378330582409808</v>
      </c>
      <c r="J469">
        <f>IF('Datos Brutos'!J470&lt;0,0,'Datos Brutos'!J470/'Datos Brutos'!J$5)</f>
        <v>0.10110320216049383</v>
      </c>
      <c r="K469">
        <f>IF('Datos Brutos'!K470&lt;0,0,'Datos Brutos'!K470/'Datos Brutos'!K$5)</f>
        <v>0.10335493519441674</v>
      </c>
      <c r="L469">
        <f>IF('Datos Brutos'!L470&lt;0,0,'Datos Brutos'!L470/'Datos Brutos'!L$5)</f>
        <v>4.9670138888888889E-3</v>
      </c>
      <c r="M469">
        <f>IF('Datos Brutos'!M470&lt;0,0,'Datos Brutos'!M470/'Datos Brutos'!M$5)</f>
        <v>0.10264486882716049</v>
      </c>
      <c r="N469">
        <f>IF('Datos Brutos'!N470&lt;0,0,'Datos Brutos'!N470/'Datos Brutos'!N$5)</f>
        <v>0.10974120023631201</v>
      </c>
      <c r="O469">
        <f>IF('Datos Brutos'!O470&lt;0,0,'Datos Brutos'!O470/'Datos Brutos'!O$5)</f>
        <v>0.11353155534198305</v>
      </c>
      <c r="P469">
        <f>IF('Datos Brutos'!P470&lt;0,0,'Datos Brutos'!P470/'Datos Brutos'!P$5)</f>
        <v>0.10893441358024691</v>
      </c>
      <c r="Q469">
        <f>IF('Datos Brutos'!Q470&lt;0,0,'Datos Brutos'!Q470/'Datos Brutos'!Q$5)</f>
        <v>7.4659324580828842E-2</v>
      </c>
      <c r="R469">
        <f>IF('Datos Brutos'!R470&lt;0,0,'Datos Brutos'!R470/'Datos Brutos'!R$5)</f>
        <v>0.11676080246913581</v>
      </c>
      <c r="S469">
        <f t="shared" si="7"/>
        <v>279.42150000000004</v>
      </c>
    </row>
    <row r="470" spans="1:19">
      <c r="A470">
        <f>YEAR(workdata!A470)</f>
        <v>2024</v>
      </c>
      <c r="B470">
        <v>6</v>
      </c>
      <c r="C470">
        <f>DAY('Datos Brutos'!C471)</f>
        <v>20</v>
      </c>
      <c r="D470" s="3">
        <v>19.375</v>
      </c>
      <c r="E470">
        <f>'Datos Brutos'!E471</f>
        <v>177.28899999999999</v>
      </c>
      <c r="G470">
        <f>'Datos Brutos'!G471</f>
        <v>261.916</v>
      </c>
      <c r="H470">
        <f>IF('Datos Brutos'!H471&lt;0,0,'Datos Brutos'!H471/'Datos Brutos'!H$5)</f>
        <v>0.17092663783437453</v>
      </c>
      <c r="I470">
        <f>IF('Datos Brutos'!I471&lt;0,0,'Datos Brutos'!I471/'Datos Brutos'!I$5)</f>
        <v>0.17038729073331763</v>
      </c>
      <c r="J470">
        <f>IF('Datos Brutos'!J471&lt;0,0,'Datos Brutos'!J471/'Datos Brutos'!J$5)</f>
        <v>0.1931869212962963</v>
      </c>
      <c r="K470">
        <f>IF('Datos Brutos'!K471&lt;0,0,'Datos Brutos'!K471/'Datos Brutos'!K$5)</f>
        <v>0.18043178157834189</v>
      </c>
      <c r="L470">
        <f>IF('Datos Brutos'!L471&lt;0,0,'Datos Brutos'!L471/'Datos Brutos'!L$5)</f>
        <v>0.1967986111111111</v>
      </c>
      <c r="M470">
        <f>IF('Datos Brutos'!M471&lt;0,0,'Datos Brutos'!M471/'Datos Brutos'!M$5)</f>
        <v>0.17424440586419754</v>
      </c>
      <c r="N470">
        <f>IF('Datos Brutos'!N471&lt;0,0,'Datos Brutos'!N471/'Datos Brutos'!N$5)</f>
        <v>0.18960760772206658</v>
      </c>
      <c r="O470">
        <f>IF('Datos Brutos'!O471&lt;0,0,'Datos Brutos'!O471/'Datos Brutos'!O$5)</f>
        <v>0.20394641999038926</v>
      </c>
      <c r="P470">
        <f>IF('Datos Brutos'!P471&lt;0,0,'Datos Brutos'!P471/'Datos Brutos'!P$5)</f>
        <v>0.21270486111111112</v>
      </c>
      <c r="Q470">
        <f>IF('Datos Brutos'!Q471&lt;0,0,'Datos Brutos'!Q471/'Datos Brutos'!Q$5)</f>
        <v>0.23015461879152166</v>
      </c>
      <c r="R470">
        <f>IF('Datos Brutos'!R471&lt;0,0,'Datos Brutos'!R471/'Datos Brutos'!R$5)</f>
        <v>0.2358468364197531</v>
      </c>
      <c r="S470">
        <f t="shared" si="7"/>
        <v>219.60249999999999</v>
      </c>
    </row>
    <row r="471" spans="1:19">
      <c r="A471">
        <f>YEAR(workdata!A471)</f>
        <v>2024</v>
      </c>
      <c r="B471">
        <v>6</v>
      </c>
      <c r="C471">
        <f>DAY('Datos Brutos'!C472)</f>
        <v>20</v>
      </c>
      <c r="D471" s="3">
        <v>19.4166666666667</v>
      </c>
      <c r="E471">
        <f>'Datos Brutos'!E472</f>
        <v>208.22900000000001</v>
      </c>
      <c r="G471">
        <f>'Datos Brutos'!G472</f>
        <v>205.845</v>
      </c>
      <c r="H471">
        <f>IF('Datos Brutos'!H472&lt;0,0,'Datos Brutos'!H472/'Datos Brutos'!H$5)</f>
        <v>0.20680602274547497</v>
      </c>
      <c r="I471">
        <f>IF('Datos Brutos'!I472&lt;0,0,'Datos Brutos'!I472/'Datos Brutos'!I$5)</f>
        <v>0.20096871806963768</v>
      </c>
      <c r="J471">
        <f>IF('Datos Brutos'!J472&lt;0,0,'Datos Brutos'!J472/'Datos Brutos'!J$5)</f>
        <v>0.20521952160493825</v>
      </c>
      <c r="K471">
        <f>IF('Datos Brutos'!K472&lt;0,0,'Datos Brutos'!K472/'Datos Brutos'!K$5)</f>
        <v>0.20067643224173629</v>
      </c>
      <c r="L471">
        <f>IF('Datos Brutos'!L472&lt;0,0,'Datos Brutos'!L472/'Datos Brutos'!L$5)</f>
        <v>0.19394483024691359</v>
      </c>
      <c r="M471">
        <f>IF('Datos Brutos'!M472&lt;0,0,'Datos Brutos'!M472/'Datos Brutos'!M$5)</f>
        <v>0.19520196759259259</v>
      </c>
      <c r="N471">
        <f>IF('Datos Brutos'!N472&lt;0,0,'Datos Brutos'!N472/'Datos Brutos'!N$5)</f>
        <v>0.18585920378099213</v>
      </c>
      <c r="O471">
        <f>IF('Datos Brutos'!O472&lt;0,0,'Datos Brutos'!O472/'Datos Brutos'!O$5)</f>
        <v>0.19152030273906778</v>
      </c>
      <c r="P471">
        <f>IF('Datos Brutos'!P472&lt;0,0,'Datos Brutos'!P472/'Datos Brutos'!P$5)</f>
        <v>0.19912808641975308</v>
      </c>
      <c r="Q471">
        <f>IF('Datos Brutos'!Q472&lt;0,0,'Datos Brutos'!Q472/'Datos Brutos'!Q$5)</f>
        <v>0.20928246599177475</v>
      </c>
      <c r="R471">
        <f>IF('Datos Brutos'!R472&lt;0,0,'Datos Brutos'!R472/'Datos Brutos'!R$5)</f>
        <v>0.20136168981481481</v>
      </c>
      <c r="S471">
        <f t="shared" si="7"/>
        <v>207.03700000000001</v>
      </c>
    </row>
    <row r="472" spans="1:19">
      <c r="A472">
        <f>YEAR(workdata!A472)</f>
        <v>2024</v>
      </c>
      <c r="B472">
        <v>6</v>
      </c>
      <c r="C472">
        <f>DAY('Datos Brutos'!C473)</f>
        <v>20</v>
      </c>
      <c r="D472" s="3">
        <v>19.4583333333333</v>
      </c>
      <c r="E472">
        <f>'Datos Brutos'!E473</f>
        <v>408.06599999999997</v>
      </c>
      <c r="G472">
        <f>'Datos Brutos'!G473</f>
        <v>283.78500000000003</v>
      </c>
      <c r="H472">
        <f>IF('Datos Brutos'!H473&lt;0,0,'Datos Brutos'!H473/'Datos Brutos'!H$5)</f>
        <v>0.36109402530834539</v>
      </c>
      <c r="I472">
        <f>IF('Datos Brutos'!I473&lt;0,0,'Datos Brutos'!I473/'Datos Brutos'!I$5)</f>
        <v>0.3544834158610391</v>
      </c>
      <c r="J472">
        <f>IF('Datos Brutos'!J473&lt;0,0,'Datos Brutos'!J473/'Datos Brutos'!J$5)</f>
        <v>0.34515914351851851</v>
      </c>
      <c r="K472">
        <f>IF('Datos Brutos'!K473&lt;0,0,'Datos Brutos'!K473/'Datos Brutos'!K$5)</f>
        <v>0.32502415829434766</v>
      </c>
      <c r="L472">
        <f>IF('Datos Brutos'!L473&lt;0,0,'Datos Brutos'!L473/'Datos Brutos'!L$5)</f>
        <v>0.2953636188271605</v>
      </c>
      <c r="M472">
        <f>IF('Datos Brutos'!M473&lt;0,0,'Datos Brutos'!M473/'Datos Brutos'!M$5)</f>
        <v>0.29944907407407406</v>
      </c>
      <c r="N472">
        <f>IF('Datos Brutos'!N473&lt;0,0,'Datos Brutos'!N473/'Datos Brutos'!N$5)</f>
        <v>0.28334857926933854</v>
      </c>
      <c r="O472">
        <f>IF('Datos Brutos'!O473&lt;0,0,'Datos Brutos'!O473/'Datos Brutos'!O$5)</f>
        <v>0.2807141999038924</v>
      </c>
      <c r="P472">
        <f>IF('Datos Brutos'!P473&lt;0,0,'Datos Brutos'!P473/'Datos Brutos'!P$5)</f>
        <v>0.28329320987654322</v>
      </c>
      <c r="Q472">
        <f>IF('Datos Brutos'!Q473&lt;0,0,'Datos Brutos'!Q473/'Datos Brutos'!Q$5)</f>
        <v>0.28033316197405883</v>
      </c>
      <c r="R472">
        <f>IF('Datos Brutos'!R473&lt;0,0,'Datos Brutos'!R473/'Datos Brutos'!R$5)</f>
        <v>0.27867283950617283</v>
      </c>
      <c r="S472">
        <f t="shared" si="7"/>
        <v>345.9255</v>
      </c>
    </row>
    <row r="473" spans="1:19">
      <c r="A473">
        <f>YEAR(workdata!A473)</f>
        <v>2024</v>
      </c>
      <c r="B473">
        <v>6</v>
      </c>
      <c r="C473">
        <f>DAY('Datos Brutos'!C474)</f>
        <v>20</v>
      </c>
      <c r="D473" s="3">
        <v>19.5</v>
      </c>
      <c r="E473">
        <f>'Datos Brutos'!E474</f>
        <v>584.05899999999997</v>
      </c>
      <c r="G473">
        <f>'Datos Brutos'!G474</f>
        <v>600.92600000000004</v>
      </c>
      <c r="H473">
        <f>IF('Datos Brutos'!H474&lt;0,0,'Datos Brutos'!H474/'Datos Brutos'!H$5)</f>
        <v>0.52450724811789207</v>
      </c>
      <c r="I473">
        <f>IF('Datos Brutos'!I474&lt;0,0,'Datos Brutos'!I474/'Datos Brutos'!I$5)</f>
        <v>0.49843826141633263</v>
      </c>
      <c r="J473">
        <f>IF('Datos Brutos'!J474&lt;0,0,'Datos Brutos'!J474/'Datos Brutos'!J$5)</f>
        <v>0.5293954475308642</v>
      </c>
      <c r="K473">
        <f>IF('Datos Brutos'!K474&lt;0,0,'Datos Brutos'!K474/'Datos Brutos'!K$5)</f>
        <v>0.50743442748677037</v>
      </c>
      <c r="L473">
        <f>IF('Datos Brutos'!L474&lt;0,0,'Datos Brutos'!L474/'Datos Brutos'!L$5)</f>
        <v>0.53695331790123457</v>
      </c>
      <c r="M473">
        <f>IF('Datos Brutos'!M474&lt;0,0,'Datos Brutos'!M474/'Datos Brutos'!M$5)</f>
        <v>0.52267978395061732</v>
      </c>
      <c r="N473">
        <f>IF('Datos Brutos'!N474&lt;0,0,'Datos Brutos'!N474/'Datos Brutos'!N$5)</f>
        <v>0.54016351266365559</v>
      </c>
      <c r="O473">
        <f>IF('Datos Brutos'!O474&lt;0,0,'Datos Brutos'!O474/'Datos Brutos'!O$5)</f>
        <v>0.54757648566394357</v>
      </c>
      <c r="P473">
        <f>IF('Datos Brutos'!P474&lt;0,0,'Datos Brutos'!P474/'Datos Brutos'!P$5)</f>
        <v>0.5550194830246914</v>
      </c>
      <c r="Q473">
        <f>IF('Datos Brutos'!Q474&lt;0,0,'Datos Brutos'!Q474/'Datos Brutos'!Q$5)</f>
        <v>0.5292468759886112</v>
      </c>
      <c r="R473">
        <f>IF('Datos Brutos'!R474&lt;0,0,'Datos Brutos'!R474/'Datos Brutos'!R$5)</f>
        <v>0.54415219907407408</v>
      </c>
      <c r="S473">
        <f t="shared" si="7"/>
        <v>592.49250000000006</v>
      </c>
    </row>
    <row r="474" spans="1:19">
      <c r="A474">
        <f>YEAR(workdata!A474)</f>
        <v>2024</v>
      </c>
      <c r="B474">
        <v>6</v>
      </c>
      <c r="C474">
        <f>DAY('Datos Brutos'!C475)</f>
        <v>20</v>
      </c>
      <c r="D474" s="3">
        <v>19.5416666666667</v>
      </c>
      <c r="E474">
        <f>'Datos Brutos'!E475</f>
        <v>657.65099999999995</v>
      </c>
      <c r="G474">
        <f>'Datos Brutos'!G475</f>
        <v>836.55200000000002</v>
      </c>
      <c r="H474">
        <f>IF('Datos Brutos'!H475&lt;0,0,'Datos Brutos'!H475/'Datos Brutos'!H$5)</f>
        <v>0.51903852314592347</v>
      </c>
      <c r="I474">
        <f>IF('Datos Brutos'!I475&lt;0,0,'Datos Brutos'!I475/'Datos Brutos'!I$5)</f>
        <v>0.51427100526605363</v>
      </c>
      <c r="J474">
        <f>IF('Datos Brutos'!J475&lt;0,0,'Datos Brutos'!J475/'Datos Brutos'!J$5)</f>
        <v>0.51852932098765436</v>
      </c>
      <c r="K474">
        <f>IF('Datos Brutos'!K475&lt;0,0,'Datos Brutos'!K475/'Datos Brutos'!K$5)</f>
        <v>0.52792564613850756</v>
      </c>
      <c r="L474">
        <f>IF('Datos Brutos'!L475&lt;0,0,'Datos Brutos'!L475/'Datos Brutos'!L$5)</f>
        <v>0.58307118055555562</v>
      </c>
      <c r="M474">
        <f>IF('Datos Brutos'!M475&lt;0,0,'Datos Brutos'!M475/'Datos Brutos'!M$5)</f>
        <v>0.58864853395061734</v>
      </c>
      <c r="N474">
        <f>IF('Datos Brutos'!N475&lt;0,0,'Datos Brutos'!N475/'Datos Brutos'!N$5)</f>
        <v>0.60032511958531043</v>
      </c>
      <c r="O474">
        <f>IF('Datos Brutos'!O475&lt;0,0,'Datos Brutos'!O475/'Datos Brutos'!O$5)</f>
        <v>0.66342163222809547</v>
      </c>
      <c r="P474">
        <f>IF('Datos Brutos'!P475&lt;0,0,'Datos Brutos'!P475/'Datos Brutos'!P$5)</f>
        <v>0.63973707561728399</v>
      </c>
      <c r="Q474">
        <f>IF('Datos Brutos'!Q475&lt;0,0,'Datos Brutos'!Q475/'Datos Brutos'!Q$5)</f>
        <v>0.65752352894653587</v>
      </c>
      <c r="R474">
        <f>IF('Datos Brutos'!R475&lt;0,0,'Datos Brutos'!R475/'Datos Brutos'!R$5)</f>
        <v>0.63468422067901231</v>
      </c>
      <c r="S474">
        <f t="shared" si="7"/>
        <v>747.10149999999999</v>
      </c>
    </row>
    <row r="475" spans="1:19">
      <c r="A475">
        <f>YEAR(workdata!A475)</f>
        <v>2024</v>
      </c>
      <c r="B475">
        <v>6</v>
      </c>
      <c r="C475">
        <f>DAY('Datos Brutos'!C476)</f>
        <v>20</v>
      </c>
      <c r="D475" s="3">
        <v>19.5833333333333</v>
      </c>
      <c r="E475">
        <f>'Datos Brutos'!E476</f>
        <v>525.98900000000003</v>
      </c>
      <c r="G475">
        <f>'Datos Brutos'!G476</f>
        <v>601.13800000000003</v>
      </c>
      <c r="H475">
        <f>IF('Datos Brutos'!H476&lt;0,0,'Datos Brutos'!H476/'Datos Brutos'!H$5)</f>
        <v>0.44951605798494321</v>
      </c>
      <c r="I475">
        <f>IF('Datos Brutos'!I476&lt;0,0,'Datos Brutos'!I476/'Datos Brutos'!I$5)</f>
        <v>0.43976125913699599</v>
      </c>
      <c r="J475">
        <f>IF('Datos Brutos'!J476&lt;0,0,'Datos Brutos'!J476/'Datos Brutos'!J$5)</f>
        <v>0.45877044753086421</v>
      </c>
      <c r="K475">
        <f>IF('Datos Brutos'!K476&lt;0,0,'Datos Brutos'!K476/'Datos Brutos'!K$5)</f>
        <v>9.8716926144643002E-2</v>
      </c>
      <c r="L475">
        <f>IF('Datos Brutos'!L476&lt;0,0,'Datos Brutos'!L476/'Datos Brutos'!L$5)</f>
        <v>0.42529012345679018</v>
      </c>
      <c r="M475">
        <f>IF('Datos Brutos'!M476&lt;0,0,'Datos Brutos'!M476/'Datos Brutos'!M$5)</f>
        <v>0.45851118827160492</v>
      </c>
      <c r="N475">
        <f>IF('Datos Brutos'!N476&lt;0,0,'Datos Brutos'!N476/'Datos Brutos'!N$5)</f>
        <v>0.46885636422541116</v>
      </c>
      <c r="O475">
        <f>IF('Datos Brutos'!O476&lt;0,0,'Datos Brutos'!O476/'Datos Brutos'!O$5)</f>
        <v>0.44809566714720489</v>
      </c>
      <c r="P475">
        <f>IF('Datos Brutos'!P476&lt;0,0,'Datos Brutos'!P476/'Datos Brutos'!P$5)</f>
        <v>0.45811361882716045</v>
      </c>
      <c r="Q475">
        <f>IF('Datos Brutos'!Q476&lt;0,0,'Datos Brutos'!Q476/'Datos Brutos'!Q$5)</f>
        <v>0.50278926763682374</v>
      </c>
      <c r="R475">
        <f>IF('Datos Brutos'!R476&lt;0,0,'Datos Brutos'!R476/'Datos Brutos'!R$5)</f>
        <v>0.50422800925925926</v>
      </c>
      <c r="S475">
        <f t="shared" si="7"/>
        <v>563.56349999999998</v>
      </c>
    </row>
    <row r="476" spans="1:19">
      <c r="A476">
        <f>YEAR(workdata!A476)</f>
        <v>2024</v>
      </c>
      <c r="B476">
        <v>6</v>
      </c>
      <c r="C476">
        <f>DAY('Datos Brutos'!C477)</f>
        <v>20</v>
      </c>
      <c r="D476" s="3">
        <v>19.625</v>
      </c>
      <c r="E476">
        <f>'Datos Brutos'!E477</f>
        <v>357.37599999999998</v>
      </c>
      <c r="G476">
        <f>'Datos Brutos'!G477</f>
        <v>399.74700000000001</v>
      </c>
      <c r="H476">
        <f>IF('Datos Brutos'!H477&lt;0,0,'Datos Brutos'!H477/'Datos Brutos'!H$5)</f>
        <v>0.32897785519782158</v>
      </c>
      <c r="I476">
        <f>IF('Datos Brutos'!I477&lt;0,0,'Datos Brutos'!I477/'Datos Brutos'!I$5)</f>
        <v>0.3423498781733868</v>
      </c>
      <c r="J476">
        <f>IF('Datos Brutos'!J477&lt;0,0,'Datos Brutos'!J477/'Datos Brutos'!J$5)</f>
        <v>0.34332870370370372</v>
      </c>
      <c r="K476">
        <f>IF('Datos Brutos'!K477&lt;0,0,'Datos Brutos'!K477/'Datos Brutos'!K$5)</f>
        <v>0.11971566071017715</v>
      </c>
      <c r="L476">
        <f>IF('Datos Brutos'!L477&lt;0,0,'Datos Brutos'!L477/'Datos Brutos'!L$5)</f>
        <v>0.36533815586419754</v>
      </c>
      <c r="M476">
        <f>IF('Datos Brutos'!M477&lt;0,0,'Datos Brutos'!M477/'Datos Brutos'!M$5)</f>
        <v>0.38728221450617284</v>
      </c>
      <c r="N476">
        <f>IF('Datos Brutos'!N477&lt;0,0,'Datos Brutos'!N477/'Datos Brutos'!N$5)</f>
        <v>0.39611304861547841</v>
      </c>
      <c r="O476">
        <f>IF('Datos Brutos'!O477&lt;0,0,'Datos Brutos'!O477/'Datos Brutos'!O$5)</f>
        <v>0.37436989428159539</v>
      </c>
      <c r="P476">
        <f>IF('Datos Brutos'!P477&lt;0,0,'Datos Brutos'!P477/'Datos Brutos'!P$5)</f>
        <v>0.37485146604938274</v>
      </c>
      <c r="Q476">
        <f>IF('Datos Brutos'!Q477&lt;0,0,'Datos Brutos'!Q477/'Datos Brutos'!Q$5)</f>
        <v>0.36850581303385005</v>
      </c>
      <c r="R476">
        <f>IF('Datos Brutos'!R477&lt;0,0,'Datos Brutos'!R477/'Datos Brutos'!R$5)</f>
        <v>0.37184510030864198</v>
      </c>
      <c r="S476">
        <f t="shared" si="7"/>
        <v>378.56150000000002</v>
      </c>
    </row>
    <row r="477" spans="1:19">
      <c r="A477">
        <f>YEAR(workdata!A477)</f>
        <v>2024</v>
      </c>
      <c r="B477">
        <v>6</v>
      </c>
      <c r="C477">
        <f>DAY('Datos Brutos'!C478)</f>
        <v>20</v>
      </c>
      <c r="D477" s="3">
        <v>19.6666666666667</v>
      </c>
      <c r="E477">
        <f>'Datos Brutos'!E478</f>
        <v>512.89800000000002</v>
      </c>
      <c r="G477">
        <f>'Datos Brutos'!G478</f>
        <v>494.39800000000002</v>
      </c>
      <c r="H477">
        <f>IF('Datos Brutos'!H478&lt;0,0,'Datos Brutos'!H478/'Datos Brutos'!H$5)</f>
        <v>0.45031194938330932</v>
      </c>
      <c r="I477">
        <f>IF('Datos Brutos'!I478&lt;0,0,'Datos Brutos'!I478/'Datos Brutos'!I$5)</f>
        <v>0.46234869920616212</v>
      </c>
      <c r="J477">
        <f>IF('Datos Brutos'!J478&lt;0,0,'Datos Brutos'!J478/'Datos Brutos'!J$5)</f>
        <v>0.43185127314814814</v>
      </c>
      <c r="K477">
        <f>IF('Datos Brutos'!K478&lt;0,0,'Datos Brutos'!K478/'Datos Brutos'!K$5)</f>
        <v>0.48006806503566218</v>
      </c>
      <c r="L477">
        <f>IF('Datos Brutos'!L478&lt;0,0,'Datos Brutos'!L478/'Datos Brutos'!L$5)</f>
        <v>0.47144020061728392</v>
      </c>
      <c r="M477">
        <f>IF('Datos Brutos'!M478&lt;0,0,'Datos Brutos'!M478/'Datos Brutos'!M$5)</f>
        <v>0.54850848765432092</v>
      </c>
      <c r="N477">
        <f>IF('Datos Brutos'!N478&lt;0,0,'Datos Brutos'!N478/'Datos Brutos'!N$5)</f>
        <v>0.57259714519848304</v>
      </c>
      <c r="O477">
        <f>IF('Datos Brutos'!O478&lt;0,0,'Datos Brutos'!O478/'Datos Brutos'!O$5)</f>
        <v>0.4695104517059106</v>
      </c>
      <c r="P477">
        <f>IF('Datos Brutos'!P478&lt;0,0,'Datos Brutos'!P478/'Datos Brutos'!P$5)</f>
        <v>0.47103510802469134</v>
      </c>
      <c r="Q477">
        <f>IF('Datos Brutos'!Q478&lt;0,0,'Datos Brutos'!Q478/'Datos Brutos'!Q$5)</f>
        <v>0.43450332173362854</v>
      </c>
      <c r="R477">
        <f>IF('Datos Brutos'!R478&lt;0,0,'Datos Brutos'!R478/'Datos Brutos'!R$5)</f>
        <v>0.44368923611111111</v>
      </c>
      <c r="S477">
        <f t="shared" si="7"/>
        <v>503.64800000000002</v>
      </c>
    </row>
    <row r="478" spans="1:19">
      <c r="A478">
        <f>YEAR(workdata!A478)</f>
        <v>2024</v>
      </c>
      <c r="B478">
        <v>6</v>
      </c>
      <c r="C478">
        <f>DAY('Datos Brutos'!C479)</f>
        <v>20</v>
      </c>
      <c r="D478" s="3">
        <v>19.7083333333333</v>
      </c>
      <c r="E478">
        <f>'Datos Brutos'!E479</f>
        <v>542.45399999999995</v>
      </c>
      <c r="G478">
        <f>'Datos Brutos'!G479</f>
        <v>437.29300000000001</v>
      </c>
      <c r="H478">
        <f>IF('Datos Brutos'!H479&lt;0,0,'Datos Brutos'!H479/'Datos Brutos'!H$5)</f>
        <v>0.48948422232900851</v>
      </c>
      <c r="I478">
        <f>IF('Datos Brutos'!I479&lt;0,0,'Datos Brutos'!I479/'Datos Brutos'!I$5)</f>
        <v>0.43538237836988136</v>
      </c>
      <c r="J478">
        <f>IF('Datos Brutos'!J479&lt;0,0,'Datos Brutos'!J479/'Datos Brutos'!J$5)</f>
        <v>0.46493518518518523</v>
      </c>
      <c r="K478">
        <f>IF('Datos Brutos'!K479&lt;0,0,'Datos Brutos'!K479/'Datos Brutos'!K$5)</f>
        <v>0.40382640539918707</v>
      </c>
      <c r="L478">
        <f>IF('Datos Brutos'!L479&lt;0,0,'Datos Brutos'!L479/'Datos Brutos'!L$5)</f>
        <v>0.38798341049382717</v>
      </c>
      <c r="M478">
        <f>IF('Datos Brutos'!M479&lt;0,0,'Datos Brutos'!M479/'Datos Brutos'!M$5)</f>
        <v>0.39096084104938272</v>
      </c>
      <c r="N478">
        <f>IF('Datos Brutos'!N479&lt;0,0,'Datos Brutos'!N479/'Datos Brutos'!N$5)</f>
        <v>0.36302631829702892</v>
      </c>
      <c r="O478">
        <f>IF('Datos Brutos'!O479&lt;0,0,'Datos Brutos'!O479/'Datos Brutos'!O$5)</f>
        <v>0.37408797853596032</v>
      </c>
      <c r="P478">
        <f>IF('Datos Brutos'!P479&lt;0,0,'Datos Brutos'!P479/'Datos Brutos'!P$5)</f>
        <v>0.38585011574074074</v>
      </c>
      <c r="Q478">
        <f>IF('Datos Brutos'!Q479&lt;0,0,'Datos Brutos'!Q479/'Datos Brutos'!Q$5)</f>
        <v>0.39517379784878204</v>
      </c>
      <c r="R478">
        <f>IF('Datos Brutos'!R479&lt;0,0,'Datos Brutos'!R479/'Datos Brutos'!R$5)</f>
        <v>0.38218962191358025</v>
      </c>
      <c r="S478">
        <f t="shared" si="7"/>
        <v>489.87349999999998</v>
      </c>
    </row>
    <row r="479" spans="1:19">
      <c r="A479">
        <f>YEAR(workdata!A479)</f>
        <v>2024</v>
      </c>
      <c r="B479">
        <v>6</v>
      </c>
      <c r="C479">
        <f>DAY('Datos Brutos'!C480)</f>
        <v>20</v>
      </c>
      <c r="D479" s="3">
        <v>19.75</v>
      </c>
      <c r="E479">
        <f>'Datos Brutos'!E480</f>
        <v>557.49599999999998</v>
      </c>
      <c r="G479">
        <f>'Datos Brutos'!G480</f>
        <v>388.25599999999997</v>
      </c>
      <c r="H479">
        <f>IF('Datos Brutos'!H480&lt;0,0,'Datos Brutos'!H480/'Datos Brutos'!H$5)</f>
        <v>0.49248678519942335</v>
      </c>
      <c r="I479">
        <f>IF('Datos Brutos'!I480&lt;0,0,'Datos Brutos'!I480/'Datos Brutos'!I$5)</f>
        <v>0.44504303230370196</v>
      </c>
      <c r="J479">
        <f>IF('Datos Brutos'!J480&lt;0,0,'Datos Brutos'!J480/'Datos Brutos'!J$5)</f>
        <v>0.16335127314814815</v>
      </c>
      <c r="K479">
        <f>IF('Datos Brutos'!K480&lt;0,0,'Datos Brutos'!K480/'Datos Brutos'!K$5)</f>
        <v>0.3941535010353554</v>
      </c>
      <c r="L479">
        <f>IF('Datos Brutos'!L480&lt;0,0,'Datos Brutos'!L480/'Datos Brutos'!L$5)</f>
        <v>0.15078800154320987</v>
      </c>
      <c r="M479">
        <f>IF('Datos Brutos'!M480&lt;0,0,'Datos Brutos'!M480/'Datos Brutos'!M$5)</f>
        <v>0.14624537037037036</v>
      </c>
      <c r="N479">
        <f>IF('Datos Brutos'!N480&lt;0,0,'Datos Brutos'!N480/'Datos Brutos'!N$5)</f>
        <v>0.31613610809368631</v>
      </c>
      <c r="O479">
        <f>IF('Datos Brutos'!O480&lt;0,0,'Datos Brutos'!O480/'Datos Brutos'!O$5)</f>
        <v>0.34818596828447862</v>
      </c>
      <c r="P479">
        <f>IF('Datos Brutos'!P480&lt;0,0,'Datos Brutos'!P480/'Datos Brutos'!P$5)</f>
        <v>0.35385127314814813</v>
      </c>
      <c r="Q479">
        <f>IF('Datos Brutos'!Q480&lt;0,0,'Datos Brutos'!Q480/'Datos Brutos'!Q$5)</f>
        <v>0.34947919962037327</v>
      </c>
      <c r="R479">
        <f>IF('Datos Brutos'!R480&lt;0,0,'Datos Brutos'!R480/'Datos Brutos'!R$5)</f>
        <v>0.32990895061728398</v>
      </c>
      <c r="S479">
        <f t="shared" si="7"/>
        <v>472.87599999999998</v>
      </c>
    </row>
    <row r="480" spans="1:19">
      <c r="A480">
        <f>YEAR(workdata!A480)</f>
        <v>2024</v>
      </c>
      <c r="B480">
        <v>6</v>
      </c>
      <c r="C480">
        <f>DAY('Datos Brutos'!C481)</f>
        <v>20</v>
      </c>
      <c r="D480" s="3">
        <v>19.7916666666667</v>
      </c>
      <c r="E480">
        <f>'Datos Brutos'!E481</f>
        <v>529.82399999999996</v>
      </c>
      <c r="G480">
        <f>'Datos Brutos'!G481</f>
        <v>507.09699999999998</v>
      </c>
      <c r="H480">
        <f>IF('Datos Brutos'!H481&lt;0,0,'Datos Brutos'!H481/'Datos Brutos'!H$5)</f>
        <v>0.4546526109242352</v>
      </c>
      <c r="I480">
        <f>IF('Datos Brutos'!I481&lt;0,0,'Datos Brutos'!I481/'Datos Brutos'!I$5)</f>
        <v>0.43852236107836207</v>
      </c>
      <c r="J480">
        <f>IF('Datos Brutos'!J481&lt;0,0,'Datos Brutos'!J481/'Datos Brutos'!J$5)</f>
        <v>0.45448649691358023</v>
      </c>
      <c r="K480">
        <f>IF('Datos Brutos'!K481&lt;0,0,'Datos Brutos'!K481/'Datos Brutos'!K$5)</f>
        <v>0.42138469207761325</v>
      </c>
      <c r="L480">
        <f>IF('Datos Brutos'!L481&lt;0,0,'Datos Brutos'!L481/'Datos Brutos'!L$5)</f>
        <v>0.42726755401234567</v>
      </c>
      <c r="M480">
        <f>IF('Datos Brutos'!M481&lt;0,0,'Datos Brutos'!M481/'Datos Brutos'!M$5)</f>
        <v>0.41774942129629627</v>
      </c>
      <c r="N480">
        <f>IF('Datos Brutos'!N481&lt;0,0,'Datos Brutos'!N481/'Datos Brutos'!N$5)</f>
        <v>0.42704114496979401</v>
      </c>
      <c r="O480">
        <f>IF('Datos Brutos'!O481&lt;0,0,'Datos Brutos'!O481/'Datos Brutos'!O$5)</f>
        <v>0.43594846227775108</v>
      </c>
      <c r="P480">
        <f>IF('Datos Brutos'!P481&lt;0,0,'Datos Brutos'!P481/'Datos Brutos'!P$5)</f>
        <v>0.43690817901234563</v>
      </c>
      <c r="Q480">
        <f>IF('Datos Brutos'!Q481&lt;0,0,'Datos Brutos'!Q481/'Datos Brutos'!Q$5)</f>
        <v>0.44781200569440044</v>
      </c>
      <c r="R480">
        <f>IF('Datos Brutos'!R481&lt;0,0,'Datos Brutos'!R481/'Datos Brutos'!R$5)</f>
        <v>0.4263460648148148</v>
      </c>
      <c r="S480">
        <f t="shared" si="7"/>
        <v>518.46049999999991</v>
      </c>
    </row>
    <row r="481" spans="1:19">
      <c r="A481">
        <f>YEAR(workdata!A481)</f>
        <v>2024</v>
      </c>
      <c r="B481">
        <v>6</v>
      </c>
      <c r="C481">
        <f>DAY('Datos Brutos'!C482)</f>
        <v>20</v>
      </c>
      <c r="D481" s="3">
        <v>19.8333333333333</v>
      </c>
      <c r="E481">
        <f>'Datos Brutos'!E482</f>
        <v>33.517000000000003</v>
      </c>
      <c r="G481">
        <f>'Datos Brutos'!G482</f>
        <v>32.628</v>
      </c>
      <c r="H481">
        <f>IF('Datos Brutos'!H482&lt;0,0,'Datos Brutos'!H482/'Datos Brutos'!H$5)</f>
        <v>2.5942455550216247E-2</v>
      </c>
      <c r="I481">
        <f>IF('Datos Brutos'!I482&lt;0,0,'Datos Brutos'!I482/'Datos Brutos'!I$5)</f>
        <v>2.5363514894285941E-2</v>
      </c>
      <c r="J481">
        <f>IF('Datos Brutos'!J482&lt;0,0,'Datos Brutos'!J482/'Datos Brutos'!J$5)</f>
        <v>2.6431905864197532E-2</v>
      </c>
      <c r="K481">
        <f>IF('Datos Brutos'!K482&lt;0,0,'Datos Brutos'!K482/'Datos Brutos'!K$5)</f>
        <v>1.9499578188511387E-2</v>
      </c>
      <c r="L481">
        <f>IF('Datos Brutos'!L482&lt;0,0,'Datos Brutos'!L482/'Datos Brutos'!L$5)</f>
        <v>2.272511574074074E-2</v>
      </c>
      <c r="M481">
        <f>IF('Datos Brutos'!M482&lt;0,0,'Datos Brutos'!M482/'Datos Brutos'!M$5)</f>
        <v>2.3651427469135802E-2</v>
      </c>
      <c r="N481">
        <f>IF('Datos Brutos'!N482&lt;0,0,'Datos Brutos'!N482/'Datos Brutos'!N$5)</f>
        <v>2.3355058792140719E-2</v>
      </c>
      <c r="O481">
        <f>IF('Datos Brutos'!O482&lt;0,0,'Datos Brutos'!O482/'Datos Brutos'!O$5)</f>
        <v>2.2001041166106041E-2</v>
      </c>
      <c r="P481">
        <f>IF('Datos Brutos'!P482&lt;0,0,'Datos Brutos'!P482/'Datos Brutos'!P$5)</f>
        <v>2.2116898148148146E-2</v>
      </c>
      <c r="Q481">
        <f>IF('Datos Brutos'!Q482&lt;0,0,'Datos Brutos'!Q482/'Datos Brutos'!Q$5)</f>
        <v>1.7605385953812083E-2</v>
      </c>
      <c r="R481">
        <f>IF('Datos Brutos'!R482&lt;0,0,'Datos Brutos'!R482/'Datos Brutos'!R$5)</f>
        <v>1.6903935185185185E-2</v>
      </c>
      <c r="S481">
        <f t="shared" si="7"/>
        <v>33.072500000000005</v>
      </c>
    </row>
    <row r="482" spans="1:19">
      <c r="A482">
        <f>YEAR(workdata!A482)</f>
        <v>2024</v>
      </c>
      <c r="B482">
        <v>6</v>
      </c>
      <c r="C482">
        <f>DAY('Datos Brutos'!C483)</f>
        <v>20</v>
      </c>
      <c r="D482" s="3">
        <v>19.875</v>
      </c>
      <c r="E482">
        <f>'Datos Brutos'!E483</f>
        <v>11.786</v>
      </c>
      <c r="G482">
        <f>'Datos Brutos'!G483</f>
        <v>10.409000000000001</v>
      </c>
      <c r="H482">
        <f>IF('Datos Brutos'!H483&lt;0,0,'Datos Brutos'!H483/'Datos Brutos'!H$5)</f>
        <v>7.5108121095627109E-3</v>
      </c>
      <c r="I482">
        <f>IF('Datos Brutos'!I483&lt;0,0,'Datos Brutos'!I483/'Datos Brutos'!I$5)</f>
        <v>7.3170635856323199E-3</v>
      </c>
      <c r="J482">
        <f>IF('Datos Brutos'!J483&lt;0,0,'Datos Brutos'!J483/'Datos Brutos'!J$5)</f>
        <v>5.4467592592592597E-3</v>
      </c>
      <c r="K482">
        <f>IF('Datos Brutos'!K483&lt;0,0,'Datos Brutos'!K483/'Datos Brutos'!K$5)</f>
        <v>0</v>
      </c>
      <c r="L482">
        <f>IF('Datos Brutos'!L483&lt;0,0,'Datos Brutos'!L483/'Datos Brutos'!L$5)</f>
        <v>7.4666280864197536E-3</v>
      </c>
      <c r="M482">
        <f>IF('Datos Brutos'!M483&lt;0,0,'Datos Brutos'!M483/'Datos Brutos'!M$5)</f>
        <v>7.911072530864198E-3</v>
      </c>
      <c r="N482">
        <f>IF('Datos Brutos'!N483&lt;0,0,'Datos Brutos'!N483/'Datos Brutos'!N$5)</f>
        <v>8.0058315705219818E-3</v>
      </c>
      <c r="O482">
        <f>IF('Datos Brutos'!O483&lt;0,0,'Datos Brutos'!O483/'Datos Brutos'!O$5)</f>
        <v>6.7183245234662828E-3</v>
      </c>
      <c r="P482">
        <f>IF('Datos Brutos'!P483&lt;0,0,'Datos Brutos'!P483/'Datos Brutos'!P$5)</f>
        <v>6.306905864197531E-3</v>
      </c>
      <c r="Q482">
        <f>IF('Datos Brutos'!Q483&lt;0,0,'Datos Brutos'!Q483/'Datos Brutos'!Q$5)</f>
        <v>6.059988927554571E-3</v>
      </c>
      <c r="R482">
        <f>IF('Datos Brutos'!R483&lt;0,0,'Datos Brutos'!R483/'Datos Brutos'!R$5)</f>
        <v>5.8541666666666664E-3</v>
      </c>
      <c r="S482">
        <f t="shared" si="7"/>
        <v>11.0975</v>
      </c>
    </row>
    <row r="483" spans="1:19">
      <c r="A483">
        <f>YEAR(workdata!A483)</f>
        <v>2024</v>
      </c>
      <c r="B483">
        <v>6</v>
      </c>
      <c r="C483">
        <f>DAY('Datos Brutos'!C484)</f>
        <v>20</v>
      </c>
      <c r="D483" s="3">
        <v>19.9166666666667</v>
      </c>
      <c r="E483">
        <f>'Datos Brutos'!E484</f>
        <v>0.16800000000000001</v>
      </c>
      <c r="G483">
        <f>'Datos Brutos'!G484</f>
        <v>0.23799999999999999</v>
      </c>
      <c r="H483">
        <f>IF('Datos Brutos'!H484&lt;0,0,'Datos Brutos'!H484/'Datos Brutos'!H$5)</f>
        <v>0</v>
      </c>
      <c r="I483">
        <f>IF('Datos Brutos'!I484&lt;0,0,'Datos Brutos'!I484/'Datos Brutos'!I$5)</f>
        <v>0</v>
      </c>
      <c r="J483">
        <f>IF('Datos Brutos'!J484&lt;0,0,'Datos Brutos'!J484/'Datos Brutos'!J$5)</f>
        <v>0</v>
      </c>
      <c r="K483">
        <f>IF('Datos Brutos'!K484&lt;0,0,'Datos Brutos'!K484/'Datos Brutos'!K$5)</f>
        <v>0</v>
      </c>
      <c r="L483">
        <f>IF('Datos Brutos'!L484&lt;0,0,'Datos Brutos'!L484/'Datos Brutos'!L$5)</f>
        <v>0</v>
      </c>
      <c r="M483">
        <f>IF('Datos Brutos'!M484&lt;0,0,'Datos Brutos'!M484/'Datos Brutos'!M$5)</f>
        <v>0</v>
      </c>
      <c r="N483">
        <f>IF('Datos Brutos'!N484&lt;0,0,'Datos Brutos'!N484/'Datos Brutos'!N$5)</f>
        <v>0</v>
      </c>
      <c r="O483">
        <f>IF('Datos Brutos'!O484&lt;0,0,'Datos Brutos'!O484/'Datos Brutos'!O$5)</f>
        <v>0</v>
      </c>
      <c r="P483">
        <f>IF('Datos Brutos'!P484&lt;0,0,'Datos Brutos'!P484/'Datos Brutos'!P$5)</f>
        <v>0</v>
      </c>
      <c r="Q483">
        <f>IF('Datos Brutos'!Q484&lt;0,0,'Datos Brutos'!Q484/'Datos Brutos'!Q$5)</f>
        <v>0</v>
      </c>
      <c r="R483">
        <f>IF('Datos Brutos'!R484&lt;0,0,'Datos Brutos'!R484/'Datos Brutos'!R$5)</f>
        <v>0</v>
      </c>
      <c r="S483">
        <f t="shared" si="7"/>
        <v>0.20300000000000001</v>
      </c>
    </row>
    <row r="484" spans="1:19">
      <c r="A484">
        <f>YEAR(workdata!A484)</f>
        <v>2024</v>
      </c>
      <c r="B484">
        <v>6</v>
      </c>
      <c r="C484">
        <f>DAY('Datos Brutos'!C485)</f>
        <v>20</v>
      </c>
      <c r="D484" s="3">
        <v>19.9583333333333</v>
      </c>
      <c r="E484">
        <f>'Datos Brutos'!E485</f>
        <v>-0.224</v>
      </c>
      <c r="G484">
        <f>'Datos Brutos'!G485</f>
        <v>-0.28000000000000003</v>
      </c>
      <c r="H484">
        <f>IF('Datos Brutos'!H485&lt;0,0,'Datos Brutos'!H485/'Datos Brutos'!H$5)</f>
        <v>0</v>
      </c>
      <c r="I484">
        <f>IF('Datos Brutos'!I485&lt;0,0,'Datos Brutos'!I485/'Datos Brutos'!I$5)</f>
        <v>0</v>
      </c>
      <c r="J484">
        <f>IF('Datos Brutos'!J485&lt;0,0,'Datos Brutos'!J485/'Datos Brutos'!J$5)</f>
        <v>0</v>
      </c>
      <c r="K484">
        <f>IF('Datos Brutos'!K485&lt;0,0,'Datos Brutos'!K485/'Datos Brutos'!K$5)</f>
        <v>0</v>
      </c>
      <c r="L484">
        <f>IF('Datos Brutos'!L485&lt;0,0,'Datos Brutos'!L485/'Datos Brutos'!L$5)</f>
        <v>0</v>
      </c>
      <c r="M484">
        <f>IF('Datos Brutos'!M485&lt;0,0,'Datos Brutos'!M485/'Datos Brutos'!M$5)</f>
        <v>0</v>
      </c>
      <c r="N484">
        <f>IF('Datos Brutos'!N485&lt;0,0,'Datos Brutos'!N485/'Datos Brutos'!N$5)</f>
        <v>0</v>
      </c>
      <c r="O484">
        <f>IF('Datos Brutos'!O485&lt;0,0,'Datos Brutos'!O485/'Datos Brutos'!O$5)</f>
        <v>0</v>
      </c>
      <c r="P484">
        <f>IF('Datos Brutos'!P485&lt;0,0,'Datos Brutos'!P485/'Datos Brutos'!P$5)</f>
        <v>0</v>
      </c>
      <c r="Q484">
        <f>IF('Datos Brutos'!Q485&lt;0,0,'Datos Brutos'!Q485/'Datos Brutos'!Q$5)</f>
        <v>0</v>
      </c>
      <c r="R484">
        <f>IF('Datos Brutos'!R485&lt;0,0,'Datos Brutos'!R485/'Datos Brutos'!R$5)</f>
        <v>0</v>
      </c>
      <c r="S484">
        <f t="shared" si="7"/>
        <v>-0.252</v>
      </c>
    </row>
    <row r="485" spans="1:19">
      <c r="A485">
        <f>YEAR(workdata!A485)</f>
        <v>2024</v>
      </c>
      <c r="B485">
        <v>6</v>
      </c>
      <c r="C485">
        <f>DAY('Datos Brutos'!C486)</f>
        <v>21</v>
      </c>
      <c r="D485" s="3">
        <v>20</v>
      </c>
      <c r="E485">
        <f>'Datos Brutos'!E486</f>
        <v>-3.1E-2</v>
      </c>
      <c r="G485">
        <f>'Datos Brutos'!G486</f>
        <v>4.5999999999999999E-2</v>
      </c>
      <c r="H485">
        <f>IF('Datos Brutos'!H486&lt;0,0,'Datos Brutos'!H486/'Datos Brutos'!H$5)</f>
        <v>0</v>
      </c>
      <c r="I485">
        <f>IF('Datos Brutos'!I486&lt;0,0,'Datos Brutos'!I486/'Datos Brutos'!I$5)</f>
        <v>0</v>
      </c>
      <c r="J485">
        <f>IF('Datos Brutos'!J486&lt;0,0,'Datos Brutos'!J486/'Datos Brutos'!J$5)</f>
        <v>0</v>
      </c>
      <c r="K485">
        <f>IF('Datos Brutos'!K486&lt;0,0,'Datos Brutos'!K486/'Datos Brutos'!K$5)</f>
        <v>0</v>
      </c>
      <c r="L485">
        <f>IF('Datos Brutos'!L486&lt;0,0,'Datos Brutos'!L486/'Datos Brutos'!L$5)</f>
        <v>0</v>
      </c>
      <c r="M485">
        <f>IF('Datos Brutos'!M486&lt;0,0,'Datos Brutos'!M486/'Datos Brutos'!M$5)</f>
        <v>0</v>
      </c>
      <c r="N485">
        <f>IF('Datos Brutos'!N486&lt;0,0,'Datos Brutos'!N486/'Datos Brutos'!N$5)</f>
        <v>0</v>
      </c>
      <c r="O485">
        <f>IF('Datos Brutos'!O486&lt;0,0,'Datos Brutos'!O486/'Datos Brutos'!O$5)</f>
        <v>0</v>
      </c>
      <c r="P485">
        <f>IF('Datos Brutos'!P486&lt;0,0,'Datos Brutos'!P486/'Datos Brutos'!P$5)</f>
        <v>0</v>
      </c>
      <c r="Q485">
        <f>IF('Datos Brutos'!Q486&lt;0,0,'Datos Brutos'!Q486/'Datos Brutos'!Q$5)</f>
        <v>0</v>
      </c>
      <c r="R485">
        <f>IF('Datos Brutos'!R486&lt;0,0,'Datos Brutos'!R486/'Datos Brutos'!R$5)</f>
        <v>0</v>
      </c>
      <c r="S485">
        <f t="shared" si="7"/>
        <v>7.4999999999999997E-3</v>
      </c>
    </row>
    <row r="486" spans="1:19">
      <c r="A486">
        <f>YEAR(workdata!A486)</f>
        <v>2024</v>
      </c>
      <c r="B486">
        <v>6</v>
      </c>
      <c r="C486">
        <f>DAY('Datos Brutos'!C487)</f>
        <v>21</v>
      </c>
      <c r="D486" s="3">
        <v>20.0416666666667</v>
      </c>
      <c r="E486">
        <f>'Datos Brutos'!E487</f>
        <v>-5.0000000000000001E-3</v>
      </c>
      <c r="G486">
        <f>'Datos Brutos'!G487</f>
        <v>8.4000000000000005E-2</v>
      </c>
      <c r="H486">
        <f>IF('Datos Brutos'!H487&lt;0,0,'Datos Brutos'!H487/'Datos Brutos'!H$5)</f>
        <v>0</v>
      </c>
      <c r="I486">
        <f>IF('Datos Brutos'!I487&lt;0,0,'Datos Brutos'!I487/'Datos Brutos'!I$5)</f>
        <v>0</v>
      </c>
      <c r="J486">
        <f>IF('Datos Brutos'!J487&lt;0,0,'Datos Brutos'!J487/'Datos Brutos'!J$5)</f>
        <v>0</v>
      </c>
      <c r="K486">
        <f>IF('Datos Brutos'!K487&lt;0,0,'Datos Brutos'!K487/'Datos Brutos'!K$5)</f>
        <v>0</v>
      </c>
      <c r="L486">
        <f>IF('Datos Brutos'!L487&lt;0,0,'Datos Brutos'!L487/'Datos Brutos'!L$5)</f>
        <v>0</v>
      </c>
      <c r="M486">
        <f>IF('Datos Brutos'!M487&lt;0,0,'Datos Brutos'!M487/'Datos Brutos'!M$5)</f>
        <v>0</v>
      </c>
      <c r="N486">
        <f>IF('Datos Brutos'!N487&lt;0,0,'Datos Brutos'!N487/'Datos Brutos'!N$5)</f>
        <v>0</v>
      </c>
      <c r="O486">
        <f>IF('Datos Brutos'!O487&lt;0,0,'Datos Brutos'!O487/'Datos Brutos'!O$5)</f>
        <v>0</v>
      </c>
      <c r="P486">
        <f>IF('Datos Brutos'!P487&lt;0,0,'Datos Brutos'!P487/'Datos Brutos'!P$5)</f>
        <v>0</v>
      </c>
      <c r="Q486">
        <f>IF('Datos Brutos'!Q487&lt;0,0,'Datos Brutos'!Q487/'Datos Brutos'!Q$5)</f>
        <v>0</v>
      </c>
      <c r="R486">
        <f>IF('Datos Brutos'!R487&lt;0,0,'Datos Brutos'!R487/'Datos Brutos'!R$5)</f>
        <v>0</v>
      </c>
      <c r="S486">
        <f t="shared" si="7"/>
        <v>3.95E-2</v>
      </c>
    </row>
    <row r="487" spans="1:19">
      <c r="A487">
        <f>YEAR(workdata!A487)</f>
        <v>2024</v>
      </c>
      <c r="B487">
        <v>6</v>
      </c>
      <c r="C487">
        <f>DAY('Datos Brutos'!C488)</f>
        <v>21</v>
      </c>
      <c r="D487" s="3">
        <v>20.0833333333333</v>
      </c>
      <c r="E487">
        <f>'Datos Brutos'!E488</f>
        <v>-0.16500000000000001</v>
      </c>
      <c r="G487">
        <f>'Datos Brutos'!G488</f>
        <v>-0.16300000000000001</v>
      </c>
      <c r="H487">
        <f>IF('Datos Brutos'!H488&lt;0,0,'Datos Brutos'!H488/'Datos Brutos'!H$5)</f>
        <v>0</v>
      </c>
      <c r="I487">
        <f>IF('Datos Brutos'!I488&lt;0,0,'Datos Brutos'!I488/'Datos Brutos'!I$5)</f>
        <v>0</v>
      </c>
      <c r="J487">
        <f>IF('Datos Brutos'!J488&lt;0,0,'Datos Brutos'!J488/'Datos Brutos'!J$5)</f>
        <v>0</v>
      </c>
      <c r="K487">
        <f>IF('Datos Brutos'!K488&lt;0,0,'Datos Brutos'!K488/'Datos Brutos'!K$5)</f>
        <v>0</v>
      </c>
      <c r="L487">
        <f>IF('Datos Brutos'!L488&lt;0,0,'Datos Brutos'!L488/'Datos Brutos'!L$5)</f>
        <v>0</v>
      </c>
      <c r="M487">
        <f>IF('Datos Brutos'!M488&lt;0,0,'Datos Brutos'!M488/'Datos Brutos'!M$5)</f>
        <v>0</v>
      </c>
      <c r="N487">
        <f>IF('Datos Brutos'!N488&lt;0,0,'Datos Brutos'!N488/'Datos Brutos'!N$5)</f>
        <v>0</v>
      </c>
      <c r="O487">
        <f>IF('Datos Brutos'!O488&lt;0,0,'Datos Brutos'!O488/'Datos Brutos'!O$5)</f>
        <v>0</v>
      </c>
      <c r="P487">
        <f>IF('Datos Brutos'!P488&lt;0,0,'Datos Brutos'!P488/'Datos Brutos'!P$5)</f>
        <v>0</v>
      </c>
      <c r="Q487">
        <f>IF('Datos Brutos'!Q488&lt;0,0,'Datos Brutos'!Q488/'Datos Brutos'!Q$5)</f>
        <v>0</v>
      </c>
      <c r="R487">
        <f>IF('Datos Brutos'!R488&lt;0,0,'Datos Brutos'!R488/'Datos Brutos'!R$5)</f>
        <v>0</v>
      </c>
      <c r="S487">
        <f t="shared" si="7"/>
        <v>-0.16400000000000001</v>
      </c>
    </row>
    <row r="488" spans="1:19">
      <c r="A488">
        <f>YEAR(workdata!A488)</f>
        <v>2024</v>
      </c>
      <c r="B488">
        <v>6</v>
      </c>
      <c r="C488">
        <f>DAY('Datos Brutos'!C489)</f>
        <v>21</v>
      </c>
      <c r="D488" s="3">
        <v>20.125</v>
      </c>
      <c r="E488">
        <f>'Datos Brutos'!E489</f>
        <v>-0.193</v>
      </c>
      <c r="G488">
        <f>'Datos Brutos'!G489</f>
        <v>-0.27800000000000002</v>
      </c>
      <c r="H488">
        <f>IF('Datos Brutos'!H489&lt;0,0,'Datos Brutos'!H489/'Datos Brutos'!H$5)</f>
        <v>0</v>
      </c>
      <c r="I488">
        <f>IF('Datos Brutos'!I489&lt;0,0,'Datos Brutos'!I489/'Datos Brutos'!I$5)</f>
        <v>0</v>
      </c>
      <c r="J488">
        <f>IF('Datos Brutos'!J489&lt;0,0,'Datos Brutos'!J489/'Datos Brutos'!J$5)</f>
        <v>0</v>
      </c>
      <c r="K488">
        <f>IF('Datos Brutos'!K489&lt;0,0,'Datos Brutos'!K489/'Datos Brutos'!K$5)</f>
        <v>0</v>
      </c>
      <c r="L488">
        <f>IF('Datos Brutos'!L489&lt;0,0,'Datos Brutos'!L489/'Datos Brutos'!L$5)</f>
        <v>0</v>
      </c>
      <c r="M488">
        <f>IF('Datos Brutos'!M489&lt;0,0,'Datos Brutos'!M489/'Datos Brutos'!M$5)</f>
        <v>0</v>
      </c>
      <c r="N488">
        <f>IF('Datos Brutos'!N489&lt;0,0,'Datos Brutos'!N489/'Datos Brutos'!N$5)</f>
        <v>0</v>
      </c>
      <c r="O488">
        <f>IF('Datos Brutos'!O489&lt;0,0,'Datos Brutos'!O489/'Datos Brutos'!O$5)</f>
        <v>0</v>
      </c>
      <c r="P488">
        <f>IF('Datos Brutos'!P489&lt;0,0,'Datos Brutos'!P489/'Datos Brutos'!P$5)</f>
        <v>0</v>
      </c>
      <c r="Q488">
        <f>IF('Datos Brutos'!Q489&lt;0,0,'Datos Brutos'!Q489/'Datos Brutos'!Q$5)</f>
        <v>0</v>
      </c>
      <c r="R488">
        <f>IF('Datos Brutos'!R489&lt;0,0,'Datos Brutos'!R489/'Datos Brutos'!R$5)</f>
        <v>0</v>
      </c>
      <c r="S488">
        <f t="shared" si="7"/>
        <v>-0.23550000000000001</v>
      </c>
    </row>
    <row r="489" spans="1:19">
      <c r="A489">
        <f>YEAR(workdata!A489)</f>
        <v>2024</v>
      </c>
      <c r="B489">
        <v>6</v>
      </c>
      <c r="C489">
        <f>DAY('Datos Brutos'!C490)</f>
        <v>21</v>
      </c>
      <c r="D489" s="3">
        <v>20.1666666666667</v>
      </c>
      <c r="E489">
        <f>'Datos Brutos'!E490</f>
        <v>-0.19400000000000001</v>
      </c>
      <c r="G489">
        <f>'Datos Brutos'!G490</f>
        <v>-0.26400000000000001</v>
      </c>
      <c r="H489">
        <f>IF('Datos Brutos'!H490&lt;0,0,'Datos Brutos'!H490/'Datos Brutos'!H$5)</f>
        <v>0</v>
      </c>
      <c r="I489">
        <f>IF('Datos Brutos'!I490&lt;0,0,'Datos Brutos'!I490/'Datos Brutos'!I$5)</f>
        <v>0</v>
      </c>
      <c r="J489">
        <f>IF('Datos Brutos'!J490&lt;0,0,'Datos Brutos'!J490/'Datos Brutos'!J$5)</f>
        <v>0</v>
      </c>
      <c r="K489">
        <f>IF('Datos Brutos'!K490&lt;0,0,'Datos Brutos'!K490/'Datos Brutos'!K$5)</f>
        <v>0</v>
      </c>
      <c r="L489">
        <f>IF('Datos Brutos'!L490&lt;0,0,'Datos Brutos'!L490/'Datos Brutos'!L$5)</f>
        <v>0</v>
      </c>
      <c r="M489">
        <f>IF('Datos Brutos'!M490&lt;0,0,'Datos Brutos'!M490/'Datos Brutos'!M$5)</f>
        <v>0</v>
      </c>
      <c r="N489">
        <f>IF('Datos Brutos'!N490&lt;0,0,'Datos Brutos'!N490/'Datos Brutos'!N$5)</f>
        <v>0</v>
      </c>
      <c r="O489">
        <f>IF('Datos Brutos'!O490&lt;0,0,'Datos Brutos'!O490/'Datos Brutos'!O$5)</f>
        <v>0</v>
      </c>
      <c r="P489">
        <f>IF('Datos Brutos'!P490&lt;0,0,'Datos Brutos'!P490/'Datos Brutos'!P$5)</f>
        <v>0</v>
      </c>
      <c r="Q489">
        <f>IF('Datos Brutos'!Q490&lt;0,0,'Datos Brutos'!Q490/'Datos Brutos'!Q$5)</f>
        <v>0</v>
      </c>
      <c r="R489">
        <f>IF('Datos Brutos'!R490&lt;0,0,'Datos Brutos'!R490/'Datos Brutos'!R$5)</f>
        <v>0</v>
      </c>
      <c r="S489">
        <f t="shared" si="7"/>
        <v>-0.22900000000000001</v>
      </c>
    </row>
    <row r="490" spans="1:19">
      <c r="A490">
        <f>YEAR(workdata!A490)</f>
        <v>2024</v>
      </c>
      <c r="B490">
        <v>6</v>
      </c>
      <c r="C490">
        <f>DAY('Datos Brutos'!C491)</f>
        <v>21</v>
      </c>
      <c r="D490" s="3">
        <v>20.2083333333333</v>
      </c>
      <c r="E490">
        <f>'Datos Brutos'!E491</f>
        <v>-0.23699999999999999</v>
      </c>
      <c r="G490">
        <f>'Datos Brutos'!G491</f>
        <v>-0.26700000000000002</v>
      </c>
      <c r="H490">
        <f>IF('Datos Brutos'!H491&lt;0,0,'Datos Brutos'!H491/'Datos Brutos'!H$5)</f>
        <v>0</v>
      </c>
      <c r="I490">
        <f>IF('Datos Brutos'!I491&lt;0,0,'Datos Brutos'!I491/'Datos Brutos'!I$5)</f>
        <v>0</v>
      </c>
      <c r="J490">
        <f>IF('Datos Brutos'!J491&lt;0,0,'Datos Brutos'!J491/'Datos Brutos'!J$5)</f>
        <v>0</v>
      </c>
      <c r="K490">
        <f>IF('Datos Brutos'!K491&lt;0,0,'Datos Brutos'!K491/'Datos Brutos'!K$5)</f>
        <v>0</v>
      </c>
      <c r="L490">
        <f>IF('Datos Brutos'!L491&lt;0,0,'Datos Brutos'!L491/'Datos Brutos'!L$5)</f>
        <v>0</v>
      </c>
      <c r="M490">
        <f>IF('Datos Brutos'!M491&lt;0,0,'Datos Brutos'!M491/'Datos Brutos'!M$5)</f>
        <v>0</v>
      </c>
      <c r="N490">
        <f>IF('Datos Brutos'!N491&lt;0,0,'Datos Brutos'!N491/'Datos Brutos'!N$5)</f>
        <v>0</v>
      </c>
      <c r="O490">
        <f>IF('Datos Brutos'!O491&lt;0,0,'Datos Brutos'!O491/'Datos Brutos'!O$5)</f>
        <v>0</v>
      </c>
      <c r="P490">
        <f>IF('Datos Brutos'!P491&lt;0,0,'Datos Brutos'!P491/'Datos Brutos'!P$5)</f>
        <v>0</v>
      </c>
      <c r="Q490">
        <f>IF('Datos Brutos'!Q491&lt;0,0,'Datos Brutos'!Q491/'Datos Brutos'!Q$5)</f>
        <v>0</v>
      </c>
      <c r="R490">
        <f>IF('Datos Brutos'!R491&lt;0,0,'Datos Brutos'!R491/'Datos Brutos'!R$5)</f>
        <v>0</v>
      </c>
      <c r="S490">
        <f t="shared" si="7"/>
        <v>-0.252</v>
      </c>
    </row>
    <row r="491" spans="1:19">
      <c r="A491">
        <f>YEAR(workdata!A491)</f>
        <v>2024</v>
      </c>
      <c r="B491">
        <v>6</v>
      </c>
      <c r="C491">
        <f>DAY('Datos Brutos'!C492)</f>
        <v>21</v>
      </c>
      <c r="D491" s="3">
        <v>20.25</v>
      </c>
      <c r="E491">
        <f>'Datos Brutos'!E492</f>
        <v>0.88600000000000001</v>
      </c>
      <c r="G491">
        <f>'Datos Brutos'!G492</f>
        <v>0.76200000000000001</v>
      </c>
      <c r="H491">
        <f>IF('Datos Brutos'!H492&lt;0,0,'Datos Brutos'!H492/'Datos Brutos'!H$5)</f>
        <v>0</v>
      </c>
      <c r="I491">
        <f>IF('Datos Brutos'!I492&lt;0,0,'Datos Brutos'!I492/'Datos Brutos'!I$5)</f>
        <v>0</v>
      </c>
      <c r="J491">
        <f>IF('Datos Brutos'!J492&lt;0,0,'Datos Brutos'!J492/'Datos Brutos'!J$5)</f>
        <v>0</v>
      </c>
      <c r="K491">
        <f>IF('Datos Brutos'!K492&lt;0,0,'Datos Brutos'!K492/'Datos Brutos'!K$5)</f>
        <v>0</v>
      </c>
      <c r="L491">
        <f>IF('Datos Brutos'!L492&lt;0,0,'Datos Brutos'!L492/'Datos Brutos'!L$5)</f>
        <v>0</v>
      </c>
      <c r="M491">
        <f>IF('Datos Brutos'!M492&lt;0,0,'Datos Brutos'!M492/'Datos Brutos'!M$5)</f>
        <v>0</v>
      </c>
      <c r="N491">
        <f>IF('Datos Brutos'!N492&lt;0,0,'Datos Brutos'!N492/'Datos Brutos'!N$5)</f>
        <v>0</v>
      </c>
      <c r="O491">
        <f>IF('Datos Brutos'!O492&lt;0,0,'Datos Brutos'!O492/'Datos Brutos'!O$5)</f>
        <v>0</v>
      </c>
      <c r="P491">
        <f>IF('Datos Brutos'!P492&lt;0,0,'Datos Brutos'!P492/'Datos Brutos'!P$5)</f>
        <v>0</v>
      </c>
      <c r="Q491">
        <f>IF('Datos Brutos'!Q492&lt;0,0,'Datos Brutos'!Q492/'Datos Brutos'!Q$5)</f>
        <v>0</v>
      </c>
      <c r="R491">
        <f>IF('Datos Brutos'!R492&lt;0,0,'Datos Brutos'!R492/'Datos Brutos'!R$5)</f>
        <v>0</v>
      </c>
      <c r="S491">
        <f t="shared" si="7"/>
        <v>0.82400000000000007</v>
      </c>
    </row>
    <row r="492" spans="1:19">
      <c r="A492">
        <f>YEAR(workdata!A492)</f>
        <v>2024</v>
      </c>
      <c r="B492">
        <v>6</v>
      </c>
      <c r="C492">
        <f>DAY('Datos Brutos'!C493)</f>
        <v>21</v>
      </c>
      <c r="D492" s="3">
        <v>20.2916666666667</v>
      </c>
      <c r="E492">
        <f>'Datos Brutos'!E493</f>
        <v>70.542000000000002</v>
      </c>
      <c r="G492">
        <f>'Datos Brutos'!G493</f>
        <v>57.173999999999999</v>
      </c>
      <c r="H492">
        <f>IF('Datos Brutos'!H493&lt;0,0,'Datos Brutos'!H493/'Datos Brutos'!H$5)</f>
        <v>6.5734422553259647E-2</v>
      </c>
      <c r="I492">
        <f>IF('Datos Brutos'!I493&lt;0,0,'Datos Brutos'!I493/'Datos Brutos'!I$5)</f>
        <v>5.733376562131573E-2</v>
      </c>
      <c r="J492">
        <f>IF('Datos Brutos'!J493&lt;0,0,'Datos Brutos'!J493/'Datos Brutos'!J$5)</f>
        <v>6.1912808641975313E-2</v>
      </c>
      <c r="K492">
        <f>IF('Datos Brutos'!K493&lt;0,0,'Datos Brutos'!K493/'Datos Brutos'!K$5)</f>
        <v>6.8614349259912569E-2</v>
      </c>
      <c r="L492">
        <f>IF('Datos Brutos'!L493&lt;0,0,'Datos Brutos'!L493/'Datos Brutos'!L$5)</f>
        <v>6.4227816358024686E-2</v>
      </c>
      <c r="M492">
        <f>IF('Datos Brutos'!M493&lt;0,0,'Datos Brutos'!M493/'Datos Brutos'!M$5)</f>
        <v>5.9009452160493824E-2</v>
      </c>
      <c r="N492">
        <f>IF('Datos Brutos'!N493&lt;0,0,'Datos Brutos'!N493/'Datos Brutos'!N$5)</f>
        <v>6.1137537400186764E-2</v>
      </c>
      <c r="O492">
        <f>IF('Datos Brutos'!O493&lt;0,0,'Datos Brutos'!O493/'Datos Brutos'!O$5)</f>
        <v>5.3599631587377863E-2</v>
      </c>
      <c r="P492">
        <f>IF('Datos Brutos'!P493&lt;0,0,'Datos Brutos'!P493/'Datos Brutos'!P$5)</f>
        <v>5.8018132716049386E-2</v>
      </c>
      <c r="Q492">
        <f>IF('Datos Brutos'!Q493&lt;0,0,'Datos Brutos'!Q493/'Datos Brutos'!Q$5)</f>
        <v>5.7590754508067069E-2</v>
      </c>
      <c r="R492">
        <f>IF('Datos Brutos'!R493&lt;0,0,'Datos Brutos'!R493/'Datos Brutos'!R$5)</f>
        <v>5.6837770061728396E-2</v>
      </c>
      <c r="S492">
        <f t="shared" si="7"/>
        <v>63.858000000000004</v>
      </c>
    </row>
    <row r="493" spans="1:19">
      <c r="A493">
        <f>YEAR(workdata!A493)</f>
        <v>2024</v>
      </c>
      <c r="B493">
        <v>6</v>
      </c>
      <c r="C493">
        <f>DAY('Datos Brutos'!C494)</f>
        <v>21</v>
      </c>
      <c r="D493" s="3">
        <v>20.3333333333333</v>
      </c>
      <c r="E493">
        <f>'Datos Brutos'!E494</f>
        <v>530.29</v>
      </c>
      <c r="G493">
        <f>'Datos Brutos'!G494</f>
        <v>476.00099999999998</v>
      </c>
      <c r="H493">
        <f>IF('Datos Brutos'!H494&lt;0,0,'Datos Brutos'!H494/'Datos Brutos'!H$5)</f>
        <v>0.32743392599711679</v>
      </c>
      <c r="I493">
        <f>IF('Datos Brutos'!I494&lt;0,0,'Datos Brutos'!I494/'Datos Brutos'!I$5)</f>
        <v>0.30683466949618798</v>
      </c>
      <c r="J493">
        <f>IF('Datos Brutos'!J494&lt;0,0,'Datos Brutos'!J494/'Datos Brutos'!J$5)</f>
        <v>0.31341377314814817</v>
      </c>
      <c r="K493">
        <f>IF('Datos Brutos'!K494&lt;0,0,'Datos Brutos'!K494/'Datos Brutos'!K$5)</f>
        <v>0.33055333998005981</v>
      </c>
      <c r="L493">
        <f>IF('Datos Brutos'!L494&lt;0,0,'Datos Brutos'!L494/'Datos Brutos'!L$5)</f>
        <v>0.30689062500000003</v>
      </c>
      <c r="M493">
        <f>IF('Datos Brutos'!M494&lt;0,0,'Datos Brutos'!M494/'Datos Brutos'!M$5)</f>
        <v>0.32367091049382718</v>
      </c>
      <c r="N493">
        <f>IF('Datos Brutos'!N494&lt;0,0,'Datos Brutos'!N494/'Datos Brutos'!N$5)</f>
        <v>0.32132620585825089</v>
      </c>
      <c r="O493">
        <f>IF('Datos Brutos'!O494&lt;0,0,'Datos Brutos'!O494/'Datos Brutos'!O$5)</f>
        <v>0.28502683004965562</v>
      </c>
      <c r="P493">
        <f>IF('Datos Brutos'!P494&lt;0,0,'Datos Brutos'!P494/'Datos Brutos'!P$5)</f>
        <v>0.30616936728395061</v>
      </c>
      <c r="Q493">
        <f>IF('Datos Brutos'!Q494&lt;0,0,'Datos Brutos'!Q494/'Datos Brutos'!Q$5)</f>
        <v>0.31282268269534957</v>
      </c>
      <c r="R493">
        <f>IF('Datos Brutos'!R494&lt;0,0,'Datos Brutos'!R494/'Datos Brutos'!R$5)</f>
        <v>0.32867766203703702</v>
      </c>
      <c r="S493">
        <f t="shared" si="7"/>
        <v>503.14549999999997</v>
      </c>
    </row>
    <row r="494" spans="1:19">
      <c r="A494">
        <f>YEAR(workdata!A494)</f>
        <v>2024</v>
      </c>
      <c r="B494">
        <v>6</v>
      </c>
      <c r="C494">
        <f>DAY('Datos Brutos'!C495)</f>
        <v>21</v>
      </c>
      <c r="D494" s="3">
        <v>20.375</v>
      </c>
      <c r="E494">
        <f>'Datos Brutos'!E495</f>
        <v>876.98400000000004</v>
      </c>
      <c r="G494">
        <f>'Datos Brutos'!G495</f>
        <v>855.47799999999995</v>
      </c>
      <c r="H494">
        <f>IF('Datos Brutos'!H495&lt;0,0,'Datos Brutos'!H495/'Datos Brutos'!H$5)</f>
        <v>0.72825244273586431</v>
      </c>
      <c r="I494">
        <f>IF('Datos Brutos'!I495&lt;0,0,'Datos Brutos'!I495/'Datos Brutos'!I$5)</f>
        <v>0.70941837616914249</v>
      </c>
      <c r="J494">
        <f>IF('Datos Brutos'!J495&lt;0,0,'Datos Brutos'!J495/'Datos Brutos'!J$5)</f>
        <v>0.71162731481481478</v>
      </c>
      <c r="K494">
        <f>IF('Datos Brutos'!K495&lt;0,0,'Datos Brutos'!K495/'Datos Brutos'!K$5)</f>
        <v>0.72135343968095711</v>
      </c>
      <c r="L494">
        <f>IF('Datos Brutos'!L495&lt;0,0,'Datos Brutos'!L495/'Datos Brutos'!L$5)</f>
        <v>0.71767573302469134</v>
      </c>
      <c r="M494">
        <f>IF('Datos Brutos'!M495&lt;0,0,'Datos Brutos'!M495/'Datos Brutos'!M$5)</f>
        <v>0.70764101080246911</v>
      </c>
      <c r="N494">
        <f>IF('Datos Brutos'!N495&lt;0,0,'Datos Brutos'!N495/'Datos Brutos'!N$5)</f>
        <v>0.69902883387646986</v>
      </c>
      <c r="O494">
        <f>IF('Datos Brutos'!O495&lt;0,0,'Datos Brutos'!O495/'Datos Brutos'!O$5)</f>
        <v>0.70865269101393569</v>
      </c>
      <c r="P494">
        <f>IF('Datos Brutos'!P495&lt;0,0,'Datos Brutos'!P495/'Datos Brutos'!P$5)</f>
        <v>0.67375173611111105</v>
      </c>
      <c r="Q494">
        <f>IF('Datos Brutos'!Q495&lt;0,0,'Datos Brutos'!Q495/'Datos Brutos'!Q$5)</f>
        <v>0.72490904776969312</v>
      </c>
      <c r="R494">
        <f>IF('Datos Brutos'!R495&lt;0,0,'Datos Brutos'!R495/'Datos Brutos'!R$5)</f>
        <v>0.69740219907407408</v>
      </c>
      <c r="S494">
        <f t="shared" si="7"/>
        <v>866.23099999999999</v>
      </c>
    </row>
    <row r="495" spans="1:19">
      <c r="A495">
        <f>YEAR(workdata!A495)</f>
        <v>2024</v>
      </c>
      <c r="B495">
        <v>6</v>
      </c>
      <c r="C495">
        <f>DAY('Datos Brutos'!C496)</f>
        <v>21</v>
      </c>
      <c r="D495" s="3">
        <v>20.4166666666667</v>
      </c>
      <c r="E495">
        <f>'Datos Brutos'!E496</f>
        <v>967.596</v>
      </c>
      <c r="G495">
        <f>'Datos Brutos'!G496</f>
        <v>951.88800000000003</v>
      </c>
      <c r="H495">
        <f>IF('Datos Brutos'!H496&lt;0,0,'Datos Brutos'!H496/'Datos Brutos'!H$5)</f>
        <v>0.78193596828447864</v>
      </c>
      <c r="I495">
        <f>IF('Datos Brutos'!I496&lt;0,0,'Datos Brutos'!I496/'Datos Brutos'!I$5)</f>
        <v>0.76757800833136847</v>
      </c>
      <c r="J495">
        <f>IF('Datos Brutos'!J496&lt;0,0,'Datos Brutos'!J496/'Datos Brutos'!J$5)</f>
        <v>0.75287461419753088</v>
      </c>
      <c r="K495">
        <f>IF('Datos Brutos'!K496&lt;0,0,'Datos Brutos'!K496/'Datos Brutos'!K$5)</f>
        <v>0.74824123782498653</v>
      </c>
      <c r="L495">
        <f>IF('Datos Brutos'!L496&lt;0,0,'Datos Brutos'!L496/'Datos Brutos'!L$5)</f>
        <v>0.75316589506172837</v>
      </c>
      <c r="M495">
        <f>IF('Datos Brutos'!M496&lt;0,0,'Datos Brutos'!M496/'Datos Brutos'!M$5)</f>
        <v>0.75292534722222226</v>
      </c>
      <c r="N495">
        <f>IF('Datos Brutos'!N496&lt;0,0,'Datos Brutos'!N496/'Datos Brutos'!N$5)</f>
        <v>0.7447138528386027</v>
      </c>
      <c r="O495">
        <f>IF('Datos Brutos'!O496&lt;0,0,'Datos Brutos'!O496/'Datos Brutos'!O$5)</f>
        <v>0.78113727374659625</v>
      </c>
      <c r="P495">
        <f>IF('Datos Brutos'!P496&lt;0,0,'Datos Brutos'!P496/'Datos Brutos'!P$5)</f>
        <v>0.75266280864197532</v>
      </c>
      <c r="Q495">
        <f>IF('Datos Brutos'!Q496&lt;0,0,'Datos Brutos'!Q496/'Datos Brutos'!Q$5)</f>
        <v>0.76620353527364748</v>
      </c>
      <c r="R495">
        <f>IF('Datos Brutos'!R496&lt;0,0,'Datos Brutos'!R496/'Datos Brutos'!R$5)</f>
        <v>0.74781616512345683</v>
      </c>
      <c r="S495">
        <f t="shared" si="7"/>
        <v>959.74199999999996</v>
      </c>
    </row>
    <row r="496" spans="1:19">
      <c r="A496">
        <f>YEAR(workdata!A496)</f>
        <v>2024</v>
      </c>
      <c r="B496">
        <v>6</v>
      </c>
      <c r="C496">
        <f>DAY('Datos Brutos'!C497)</f>
        <v>21</v>
      </c>
      <c r="D496" s="3">
        <v>20.4583333333333</v>
      </c>
      <c r="E496">
        <f>'Datos Brutos'!E497</f>
        <v>1005.44</v>
      </c>
      <c r="G496">
        <f>'Datos Brutos'!G497</f>
        <v>992.04399999999998</v>
      </c>
      <c r="H496">
        <f>IF('Datos Brutos'!H497&lt;0,0,'Datos Brutos'!H497/'Datos Brutos'!H$5)</f>
        <v>0.78229116610603877</v>
      </c>
      <c r="I496">
        <f>IF('Datos Brutos'!I497&lt;0,0,'Datos Brutos'!I497/'Datos Brutos'!I$5)</f>
        <v>0.76761789672247116</v>
      </c>
      <c r="J496">
        <f>IF('Datos Brutos'!J497&lt;0,0,'Datos Brutos'!J497/'Datos Brutos'!J$5)</f>
        <v>0.75306462191358026</v>
      </c>
      <c r="K496">
        <f>IF('Datos Brutos'!K497&lt;0,0,'Datos Brutos'!K497/'Datos Brutos'!K$5)</f>
        <v>0.74845482782421957</v>
      </c>
      <c r="L496">
        <f>IF('Datos Brutos'!L497&lt;0,0,'Datos Brutos'!L497/'Datos Brutos'!L$5)</f>
        <v>0.75343113425925923</v>
      </c>
      <c r="M496">
        <f>IF('Datos Brutos'!M497&lt;0,0,'Datos Brutos'!M497/'Datos Brutos'!M$5)</f>
        <v>0.75353356481481482</v>
      </c>
      <c r="N496">
        <f>IF('Datos Brutos'!N497&lt;0,0,'Datos Brutos'!N497/'Datos Brutos'!N$5)</f>
        <v>0.74473862748461117</v>
      </c>
      <c r="O496">
        <f>IF('Datos Brutos'!O497&lt;0,0,'Datos Brutos'!O497/'Datos Brutos'!O$5)</f>
        <v>0.78145182604517061</v>
      </c>
      <c r="P496">
        <f>IF('Datos Brutos'!P497&lt;0,0,'Datos Brutos'!P497/'Datos Brutos'!P$5)</f>
        <v>0.75274305555555554</v>
      </c>
      <c r="Q496">
        <f>IF('Datos Brutos'!Q497&lt;0,0,'Datos Brutos'!Q497/'Datos Brutos'!Q$5)</f>
        <v>0.76621500316355573</v>
      </c>
      <c r="R496">
        <f>IF('Datos Brutos'!R497&lt;0,0,'Datos Brutos'!R497/'Datos Brutos'!R$5)</f>
        <v>0.74782118055555558</v>
      </c>
      <c r="S496">
        <f t="shared" si="7"/>
        <v>998.74199999999996</v>
      </c>
    </row>
    <row r="497" spans="1:19">
      <c r="A497">
        <f>YEAR(workdata!A497)</f>
        <v>2024</v>
      </c>
      <c r="B497">
        <v>6</v>
      </c>
      <c r="C497">
        <f>DAY('Datos Brutos'!C498)</f>
        <v>21</v>
      </c>
      <c r="D497" s="3">
        <v>20.5</v>
      </c>
      <c r="E497">
        <f>'Datos Brutos'!E498</f>
        <v>1021.71</v>
      </c>
      <c r="G497">
        <f>'Datos Brutos'!G498</f>
        <v>1011.49</v>
      </c>
      <c r="H497">
        <f>IF('Datos Brutos'!H498&lt;0,0,'Datos Brutos'!H498/'Datos Brutos'!H$5)</f>
        <v>0.78388875540605485</v>
      </c>
      <c r="I497">
        <f>IF('Datos Brutos'!I498&lt;0,0,'Datos Brutos'!I498/'Datos Brutos'!I$5)</f>
        <v>0.76980036154994891</v>
      </c>
      <c r="J497">
        <f>IF('Datos Brutos'!J498&lt;0,0,'Datos Brutos'!J498/'Datos Brutos'!J$5)</f>
        <v>0.7548063271604939</v>
      </c>
      <c r="K497">
        <f>IF('Datos Brutos'!K498&lt;0,0,'Datos Brutos'!K498/'Datos Brutos'!K$5)</f>
        <v>0.75044443592300014</v>
      </c>
      <c r="L497">
        <f>IF('Datos Brutos'!L498&lt;0,0,'Datos Brutos'!L498/'Datos Brutos'!L$5)</f>
        <v>0.7553271604938272</v>
      </c>
      <c r="M497">
        <f>IF('Datos Brutos'!M498&lt;0,0,'Datos Brutos'!M498/'Datos Brutos'!M$5)</f>
        <v>0.75575327932098757</v>
      </c>
      <c r="N497">
        <f>IF('Datos Brutos'!N498&lt;0,0,'Datos Brutos'!N498/'Datos Brutos'!N$5)</f>
        <v>0.72763535532559598</v>
      </c>
      <c r="O497">
        <f>IF('Datos Brutos'!O498&lt;0,0,'Datos Brutos'!O498/'Datos Brutos'!O$5)</f>
        <v>0.78331190933845907</v>
      </c>
      <c r="P497">
        <f>IF('Datos Brutos'!P498&lt;0,0,'Datos Brutos'!P498/'Datos Brutos'!P$5)</f>
        <v>0.75469945987654319</v>
      </c>
      <c r="Q497">
        <f>IF('Datos Brutos'!Q498&lt;0,0,'Datos Brutos'!Q498/'Datos Brutos'!Q$5)</f>
        <v>0.76802376621322366</v>
      </c>
      <c r="R497">
        <f>IF('Datos Brutos'!R498&lt;0,0,'Datos Brutos'!R498/'Datos Brutos'!R$5)</f>
        <v>0.74961921296296297</v>
      </c>
      <c r="S497">
        <f t="shared" si="7"/>
        <v>1016.6</v>
      </c>
    </row>
    <row r="498" spans="1:19">
      <c r="A498">
        <f>YEAR(workdata!A498)</f>
        <v>2024</v>
      </c>
      <c r="B498">
        <v>6</v>
      </c>
      <c r="C498">
        <f>DAY('Datos Brutos'!C499)</f>
        <v>21</v>
      </c>
      <c r="D498" s="3">
        <v>20.5416666666667</v>
      </c>
      <c r="E498">
        <f>'Datos Brutos'!E499</f>
        <v>1026.028</v>
      </c>
      <c r="G498">
        <f>'Datos Brutos'!G499</f>
        <v>1018.568</v>
      </c>
      <c r="H498">
        <f>IF('Datos Brutos'!H499&lt;0,0,'Datos Brutos'!H499/'Datos Brutos'!H$5)</f>
        <v>0.78173574403331736</v>
      </c>
      <c r="I498">
        <f>IF('Datos Brutos'!I499&lt;0,0,'Datos Brutos'!I499/'Datos Brutos'!I$5)</f>
        <v>0.76770003143912602</v>
      </c>
      <c r="J498">
        <f>IF('Datos Brutos'!J499&lt;0,0,'Datos Brutos'!J499/'Datos Brutos'!J$5)</f>
        <v>0.75323476080246909</v>
      </c>
      <c r="K498">
        <f>IF('Datos Brutos'!K499&lt;0,0,'Datos Brutos'!K499/'Datos Brutos'!K$5)</f>
        <v>0.74893607638622584</v>
      </c>
      <c r="L498">
        <f>IF('Datos Brutos'!L499&lt;0,0,'Datos Brutos'!L499/'Datos Brutos'!L$5)</f>
        <v>0.75385185185185177</v>
      </c>
      <c r="M498">
        <f>IF('Datos Brutos'!M499&lt;0,0,'Datos Brutos'!M499/'Datos Brutos'!M$5)</f>
        <v>0.75332407407407409</v>
      </c>
      <c r="N498">
        <f>IF('Datos Brutos'!N499&lt;0,0,'Datos Brutos'!N499/'Datos Brutos'!N$5)</f>
        <v>0.74515179235035156</v>
      </c>
      <c r="O498">
        <f>IF('Datos Brutos'!O499&lt;0,0,'Datos Brutos'!O499/'Datos Brutos'!O$5)</f>
        <v>0.78177939292007048</v>
      </c>
      <c r="P498">
        <f>IF('Datos Brutos'!P499&lt;0,0,'Datos Brutos'!P499/'Datos Brutos'!P$5)</f>
        <v>0.75339602623456792</v>
      </c>
      <c r="Q498">
        <f>IF('Datos Brutos'!Q499&lt;0,0,'Datos Brutos'!Q499/'Datos Brutos'!Q$5)</f>
        <v>0.76678029104713696</v>
      </c>
      <c r="R498">
        <f>IF('Datos Brutos'!R499&lt;0,0,'Datos Brutos'!R499/'Datos Brutos'!R$5)</f>
        <v>0.74820486111111106</v>
      </c>
      <c r="S498">
        <f t="shared" si="7"/>
        <v>1022.298</v>
      </c>
    </row>
    <row r="499" spans="1:19">
      <c r="A499">
        <f>YEAR(workdata!A499)</f>
        <v>2024</v>
      </c>
      <c r="B499">
        <v>6</v>
      </c>
      <c r="C499">
        <f>DAY('Datos Brutos'!C500)</f>
        <v>21</v>
      </c>
      <c r="D499" s="3">
        <v>20.5833333333333</v>
      </c>
      <c r="E499">
        <f>'Datos Brutos'!E500</f>
        <v>950.21299999999997</v>
      </c>
      <c r="G499">
        <f>'Datos Brutos'!G500</f>
        <v>998.86500000000001</v>
      </c>
      <c r="H499">
        <f>IF('Datos Brutos'!H500&lt;0,0,'Datos Brutos'!H500/'Datos Brutos'!H$5)</f>
        <v>0.7209987185647927</v>
      </c>
      <c r="I499">
        <f>IF('Datos Brutos'!I500&lt;0,0,'Datos Brutos'!I500/'Datos Brutos'!I$5)</f>
        <v>0.71582232963923609</v>
      </c>
      <c r="J499">
        <f>IF('Datos Brutos'!J500&lt;0,0,'Datos Brutos'!J500/'Datos Brutos'!J$5)</f>
        <v>0.70225713734567907</v>
      </c>
      <c r="K499">
        <f>IF('Datos Brutos'!K500&lt;0,0,'Datos Brutos'!K500/'Datos Brutos'!K$5)</f>
        <v>0.70234738093412064</v>
      </c>
      <c r="L499">
        <f>IF('Datos Brutos'!L500&lt;0,0,'Datos Brutos'!L500/'Datos Brutos'!L$5)</f>
        <v>0.71499961419753089</v>
      </c>
      <c r="M499">
        <f>IF('Datos Brutos'!M500&lt;0,0,'Datos Brutos'!M500/'Datos Brutos'!M$5)</f>
        <v>0.72663464506172837</v>
      </c>
      <c r="N499">
        <f>IF('Datos Brutos'!N500&lt;0,0,'Datos Brutos'!N500/'Datos Brutos'!N$5)</f>
        <v>0.7544546719265145</v>
      </c>
      <c r="O499">
        <f>IF('Datos Brutos'!O500&lt;0,0,'Datos Brutos'!O500/'Datos Brutos'!O$5)</f>
        <v>0.75318456671472056</v>
      </c>
      <c r="P499">
        <f>IF('Datos Brutos'!P500&lt;0,0,'Datos Brutos'!P500/'Datos Brutos'!P$5)</f>
        <v>0.74097376543209881</v>
      </c>
      <c r="Q499">
        <f>IF('Datos Brutos'!Q500&lt;0,0,'Datos Brutos'!Q500/'Datos Brutos'!Q$5)</f>
        <v>0.75100818570072758</v>
      </c>
      <c r="R499">
        <f>IF('Datos Brutos'!R500&lt;0,0,'Datos Brutos'!R500/'Datos Brutos'!R$5)</f>
        <v>0.75884278549382711</v>
      </c>
      <c r="S499">
        <f t="shared" si="7"/>
        <v>974.53899999999999</v>
      </c>
    </row>
    <row r="500" spans="1:19">
      <c r="A500">
        <f>YEAR(workdata!A500)</f>
        <v>2024</v>
      </c>
      <c r="B500">
        <v>6</v>
      </c>
      <c r="C500">
        <f>DAY('Datos Brutos'!C501)</f>
        <v>21</v>
      </c>
      <c r="D500" s="3">
        <v>20.625</v>
      </c>
      <c r="E500">
        <f>'Datos Brutos'!E501</f>
        <v>1012.046</v>
      </c>
      <c r="G500">
        <f>'Datos Brutos'!G501</f>
        <v>1003.196</v>
      </c>
      <c r="H500">
        <f>IF('Datos Brutos'!H501&lt;0,0,'Datos Brutos'!H501/'Datos Brutos'!H$5)</f>
        <v>0.78134931122857609</v>
      </c>
      <c r="I500">
        <f>IF('Datos Brutos'!I501&lt;0,0,'Datos Brutos'!I501/'Datos Brutos'!I$5)</f>
        <v>0.76995146584924945</v>
      </c>
      <c r="J500">
        <f>IF('Datos Brutos'!J501&lt;0,0,'Datos Brutos'!J501/'Datos Brutos'!J$5)</f>
        <v>0.75651793981481485</v>
      </c>
      <c r="K500">
        <f>IF('Datos Brutos'!K501&lt;0,0,'Datos Brutos'!K501/'Datos Brutos'!K$5)</f>
        <v>0.74203658256001226</v>
      </c>
      <c r="L500">
        <f>IF('Datos Brutos'!L501&lt;0,0,'Datos Brutos'!L501/'Datos Brutos'!L$5)</f>
        <v>0.74637615740740737</v>
      </c>
      <c r="M500">
        <f>IF('Datos Brutos'!M501&lt;0,0,'Datos Brutos'!M501/'Datos Brutos'!M$5)</f>
        <v>0.744650462962963</v>
      </c>
      <c r="N500">
        <f>IF('Datos Brutos'!N501&lt;0,0,'Datos Brutos'!N501/'Datos Brutos'!N$5)</f>
        <v>0.74773769367103071</v>
      </c>
      <c r="O500">
        <f>IF('Datos Brutos'!O501&lt;0,0,'Datos Brutos'!O501/'Datos Brutos'!O$5)</f>
        <v>0.78361985423674518</v>
      </c>
      <c r="P500">
        <f>IF('Datos Brutos'!P501&lt;0,0,'Datos Brutos'!P501/'Datos Brutos'!P$5)</f>
        <v>0.7559903549382716</v>
      </c>
      <c r="Q500">
        <f>IF('Datos Brutos'!Q501&lt;0,0,'Datos Brutos'!Q501/'Datos Brutos'!Q$5)</f>
        <v>0.76917984814931983</v>
      </c>
      <c r="R500">
        <f>IF('Datos Brutos'!R501&lt;0,0,'Datos Brutos'!R501/'Datos Brutos'!R$5)</f>
        <v>0.75084452160493831</v>
      </c>
      <c r="S500">
        <f t="shared" si="7"/>
        <v>1007.6210000000001</v>
      </c>
    </row>
    <row r="501" spans="1:19">
      <c r="A501">
        <f>YEAR(workdata!A501)</f>
        <v>2024</v>
      </c>
      <c r="B501">
        <v>6</v>
      </c>
      <c r="C501">
        <f>DAY('Datos Brutos'!C502)</f>
        <v>21</v>
      </c>
      <c r="D501" s="3">
        <v>20.6666666666667</v>
      </c>
      <c r="E501">
        <f>'Datos Brutos'!E502</f>
        <v>1009.547</v>
      </c>
      <c r="G501">
        <f>'Datos Brutos'!G502</f>
        <v>1000.091</v>
      </c>
      <c r="H501">
        <f>IF('Datos Brutos'!H502&lt;0,0,'Datos Brutos'!H502/'Datos Brutos'!H$5)</f>
        <v>0.78202687009450589</v>
      </c>
      <c r="I501">
        <f>IF('Datos Brutos'!I502&lt;0,0,'Datos Brutos'!I502/'Datos Brutos'!I$5)</f>
        <v>0.76749214021850187</v>
      </c>
      <c r="J501">
        <f>IF('Datos Brutos'!J502&lt;0,0,'Datos Brutos'!J502/'Datos Brutos'!J$5)</f>
        <v>0.75285088734567907</v>
      </c>
      <c r="K501">
        <f>IF('Datos Brutos'!K502&lt;0,0,'Datos Brutos'!K502/'Datos Brutos'!K$5)</f>
        <v>0.74820519211595971</v>
      </c>
      <c r="L501">
        <f>IF('Datos Brutos'!L502&lt;0,0,'Datos Brutos'!L502/'Datos Brutos'!L$5)</f>
        <v>0.75330324074074073</v>
      </c>
      <c r="M501">
        <f>IF('Datos Brutos'!M502&lt;0,0,'Datos Brutos'!M502/'Datos Brutos'!M$5)</f>
        <v>0.75269347993827163</v>
      </c>
      <c r="N501">
        <f>IF('Datos Brutos'!N502&lt;0,0,'Datos Brutos'!N502/'Datos Brutos'!N$5)</f>
        <v>0.74442722924170524</v>
      </c>
      <c r="O501">
        <f>IF('Datos Brutos'!O502&lt;0,0,'Datos Brutos'!O502/'Datos Brutos'!O$5)</f>
        <v>0.7811052378664104</v>
      </c>
      <c r="P501">
        <f>IF('Datos Brutos'!P502&lt;0,0,'Datos Brutos'!P502/'Datos Brutos'!P$5)</f>
        <v>0.75261111111111112</v>
      </c>
      <c r="Q501">
        <f>IF('Datos Brutos'!Q502&lt;0,0,'Datos Brutos'!Q502/'Datos Brutos'!Q$5)</f>
        <v>0.76548046504270795</v>
      </c>
      <c r="R501">
        <f>IF('Datos Brutos'!R502&lt;0,0,'Datos Brutos'!R502/'Datos Brutos'!R$5)</f>
        <v>0.7470727237654321</v>
      </c>
      <c r="S501">
        <f t="shared" si="7"/>
        <v>1004.819</v>
      </c>
    </row>
    <row r="502" spans="1:19">
      <c r="A502">
        <f>YEAR(workdata!A502)</f>
        <v>2024</v>
      </c>
      <c r="B502">
        <v>6</v>
      </c>
      <c r="C502">
        <f>DAY('Datos Brutos'!C503)</f>
        <v>21</v>
      </c>
      <c r="D502" s="3">
        <v>20.7083333333333</v>
      </c>
      <c r="E502">
        <f>'Datos Brutos'!E503</f>
        <v>1002.0839999999999</v>
      </c>
      <c r="G502">
        <f>'Datos Brutos'!G503</f>
        <v>989.61699999999996</v>
      </c>
      <c r="H502">
        <f>IF('Datos Brutos'!H503&lt;0,0,'Datos Brutos'!H503/'Datos Brutos'!H$5)</f>
        <v>0.78250560627903265</v>
      </c>
      <c r="I502">
        <f>IF('Datos Brutos'!I503&lt;0,0,'Datos Brutos'!I503/'Datos Brutos'!I$5)</f>
        <v>0.76834885640179207</v>
      </c>
      <c r="J502">
        <f>IF('Datos Brutos'!J503&lt;0,0,'Datos Brutos'!J503/'Datos Brutos'!J$5)</f>
        <v>0.75378761574074082</v>
      </c>
      <c r="K502">
        <f>IF('Datos Brutos'!K503&lt;0,0,'Datos Brutos'!K503/'Datos Brutos'!K$5)</f>
        <v>0.74872363678196174</v>
      </c>
      <c r="L502">
        <f>IF('Datos Brutos'!L503&lt;0,0,'Datos Brutos'!L503/'Datos Brutos'!L$5)</f>
        <v>0.74262017746913578</v>
      </c>
      <c r="M502">
        <f>IF('Datos Brutos'!M503&lt;0,0,'Datos Brutos'!M503/'Datos Brutos'!M$5)</f>
        <v>0.75371913580246919</v>
      </c>
      <c r="N502">
        <f>IF('Datos Brutos'!N503&lt;0,0,'Datos Brutos'!N503/'Datos Brutos'!N$5)</f>
        <v>0.74510624511653611</v>
      </c>
      <c r="O502">
        <f>IF('Datos Brutos'!O503&lt;0,0,'Datos Brutos'!O503/'Datos Brutos'!O$5)</f>
        <v>0.78156134871055583</v>
      </c>
      <c r="P502">
        <f>IF('Datos Brutos'!P503&lt;0,0,'Datos Brutos'!P503/'Datos Brutos'!P$5)</f>
        <v>0.75303549382716051</v>
      </c>
      <c r="Q502">
        <f>IF('Datos Brutos'!Q503&lt;0,0,'Datos Brutos'!Q503/'Datos Brutos'!Q$5)</f>
        <v>0.76584842613097115</v>
      </c>
      <c r="R502">
        <f>IF('Datos Brutos'!R503&lt;0,0,'Datos Brutos'!R503/'Datos Brutos'!R$5)</f>
        <v>0.74745447530864195</v>
      </c>
      <c r="S502">
        <f t="shared" si="7"/>
        <v>995.85050000000001</v>
      </c>
    </row>
    <row r="503" spans="1:19">
      <c r="A503">
        <f>YEAR(workdata!A503)</f>
        <v>2024</v>
      </c>
      <c r="B503">
        <v>6</v>
      </c>
      <c r="C503">
        <f>DAY('Datos Brutos'!C504)</f>
        <v>21</v>
      </c>
      <c r="D503" s="3">
        <v>20.75</v>
      </c>
      <c r="E503">
        <f>'Datos Brutos'!E504</f>
        <v>956.20600000000002</v>
      </c>
      <c r="G503">
        <f>'Datos Brutos'!G504</f>
        <v>948.15899999999999</v>
      </c>
      <c r="H503">
        <f>IF('Datos Brutos'!H504&lt;0,0,'Datos Brutos'!H504/'Datos Brutos'!H$5)</f>
        <v>0.78096848470286728</v>
      </c>
      <c r="I503">
        <f>IF('Datos Brutos'!I504&lt;0,0,'Datos Brutos'!I504/'Datos Brutos'!I$5)</f>
        <v>0.76674388901988522</v>
      </c>
      <c r="J503">
        <f>IF('Datos Brutos'!J504&lt;0,0,'Datos Brutos'!J504/'Datos Brutos'!J$5)</f>
        <v>0.75486188271604937</v>
      </c>
      <c r="K503">
        <f>IF('Datos Brutos'!K504&lt;0,0,'Datos Brutos'!K504/'Datos Brutos'!K$5)</f>
        <v>0.74997756729810561</v>
      </c>
      <c r="L503">
        <f>IF('Datos Brutos'!L504&lt;0,0,'Datos Brutos'!L504/'Datos Brutos'!L$5)</f>
        <v>0.73964814814814805</v>
      </c>
      <c r="M503">
        <f>IF('Datos Brutos'!M504&lt;0,0,'Datos Brutos'!M504/'Datos Brutos'!M$5)</f>
        <v>0.75481018518518517</v>
      </c>
      <c r="N503">
        <f>IF('Datos Brutos'!N504&lt;0,0,'Datos Brutos'!N504/'Datos Brutos'!N$5)</f>
        <v>0.74640805747717875</v>
      </c>
      <c r="O503">
        <f>IF('Datos Brutos'!O504&lt;0,0,'Datos Brutos'!O504/'Datos Brutos'!O$5)</f>
        <v>0.78107580490148976</v>
      </c>
      <c r="P503">
        <f>IF('Datos Brutos'!P504&lt;0,0,'Datos Brutos'!P504/'Datos Brutos'!P$5)</f>
        <v>0.75451427469135801</v>
      </c>
      <c r="Q503">
        <f>IF('Datos Brutos'!Q504&lt;0,0,'Datos Brutos'!Q504/'Datos Brutos'!Q$5)</f>
        <v>0.7672991142043657</v>
      </c>
      <c r="R503">
        <f>IF('Datos Brutos'!R504&lt;0,0,'Datos Brutos'!R504/'Datos Brutos'!R$5)</f>
        <v>0.74888175154320991</v>
      </c>
      <c r="S503">
        <f t="shared" si="7"/>
        <v>952.1825</v>
      </c>
    </row>
    <row r="504" spans="1:19">
      <c r="A504">
        <f>YEAR(workdata!A504)</f>
        <v>2024</v>
      </c>
      <c r="B504">
        <v>6</v>
      </c>
      <c r="C504">
        <f>DAY('Datos Brutos'!C505)</f>
        <v>21</v>
      </c>
      <c r="D504" s="3">
        <v>20.7916666666667</v>
      </c>
      <c r="E504">
        <f>'Datos Brutos'!E505</f>
        <v>849.21600000000001</v>
      </c>
      <c r="G504">
        <f>'Datos Brutos'!G505</f>
        <v>852.03399999999999</v>
      </c>
      <c r="H504">
        <f>IF('Datos Brutos'!H505&lt;0,0,'Datos Brutos'!H505/'Datos Brutos'!H$5)</f>
        <v>0.70923334134230342</v>
      </c>
      <c r="I504">
        <f>IF('Datos Brutos'!I505&lt;0,0,'Datos Brutos'!I505/'Datos Brutos'!I$5)</f>
        <v>0.69629430951819549</v>
      </c>
      <c r="J504">
        <f>IF('Datos Brutos'!J505&lt;0,0,'Datos Brutos'!J505/'Datos Brutos'!J$5)</f>
        <v>0.72021103395061725</v>
      </c>
      <c r="K504">
        <f>IF('Datos Brutos'!K505&lt;0,0,'Datos Brutos'!K505/'Datos Brutos'!K$5)</f>
        <v>0.71305487384001831</v>
      </c>
      <c r="L504">
        <f>IF('Datos Brutos'!L505&lt;0,0,'Datos Brutos'!L505/'Datos Brutos'!L$5)</f>
        <v>0.71155709876543205</v>
      </c>
      <c r="M504">
        <f>IF('Datos Brutos'!M505&lt;0,0,'Datos Brutos'!M505/'Datos Brutos'!M$5)</f>
        <v>0.71191280864197537</v>
      </c>
      <c r="N504">
        <f>IF('Datos Brutos'!N505&lt;0,0,'Datos Brutos'!N505/'Datos Brutos'!N$5)</f>
        <v>0.70422807920263752</v>
      </c>
      <c r="O504">
        <f>IF('Datos Brutos'!O505&lt;0,0,'Datos Brutos'!O505/'Datos Brutos'!O$5)</f>
        <v>0.72273185968284481</v>
      </c>
      <c r="P504">
        <f>IF('Datos Brutos'!P505&lt;0,0,'Datos Brutos'!P505/'Datos Brutos'!P$5)</f>
        <v>0.70915046296296291</v>
      </c>
      <c r="Q504">
        <f>IF('Datos Brutos'!Q505&lt;0,0,'Datos Brutos'!Q505/'Datos Brutos'!Q$5)</f>
        <v>0.7210271670357481</v>
      </c>
      <c r="R504">
        <f>IF('Datos Brutos'!R505&lt;0,0,'Datos Brutos'!R505/'Datos Brutos'!R$5)</f>
        <v>0.70140451388888891</v>
      </c>
      <c r="S504">
        <f t="shared" si="7"/>
        <v>850.625</v>
      </c>
    </row>
    <row r="505" spans="1:19">
      <c r="A505">
        <f>YEAR(workdata!A505)</f>
        <v>2024</v>
      </c>
      <c r="B505">
        <v>6</v>
      </c>
      <c r="C505">
        <f>DAY('Datos Brutos'!C506)</f>
        <v>21</v>
      </c>
      <c r="D505" s="3">
        <v>20.8333333333333</v>
      </c>
      <c r="E505">
        <f>'Datos Brutos'!E506</f>
        <v>466.47699999999998</v>
      </c>
      <c r="G505">
        <f>'Datos Brutos'!G506</f>
        <v>501.14499999999998</v>
      </c>
      <c r="H505">
        <f>IF('Datos Brutos'!H506&lt;0,0,'Datos Brutos'!H506/'Datos Brutos'!H$5)</f>
        <v>0.36545831331090822</v>
      </c>
      <c r="I505">
        <f>IF('Datos Brutos'!I506&lt;0,0,'Datos Brutos'!I506/'Datos Brutos'!I$5)</f>
        <v>0.36713589562210175</v>
      </c>
      <c r="J505">
        <f>IF('Datos Brutos'!J506&lt;0,0,'Datos Brutos'!J506/'Datos Brutos'!J$5)</f>
        <v>0.39117554012345679</v>
      </c>
      <c r="K505">
        <f>IF('Datos Brutos'!K506&lt;0,0,'Datos Brutos'!K506/'Datos Brutos'!K$5)</f>
        <v>0.36480807577268193</v>
      </c>
      <c r="L505">
        <f>IF('Datos Brutos'!L506&lt;0,0,'Datos Brutos'!L506/'Datos Brutos'!L$5)</f>
        <v>0.38735050154320988</v>
      </c>
      <c r="M505">
        <f>IF('Datos Brutos'!M506&lt;0,0,'Datos Brutos'!M506/'Datos Brutos'!M$5)</f>
        <v>0.35834104938271605</v>
      </c>
      <c r="N505">
        <f>IF('Datos Brutos'!N506&lt;0,0,'Datos Brutos'!N506/'Datos Brutos'!N$5)</f>
        <v>0.3575774207687763</v>
      </c>
      <c r="O505">
        <f>IF('Datos Brutos'!O506&lt;0,0,'Datos Brutos'!O506/'Datos Brutos'!O$5)</f>
        <v>0.40858881947781517</v>
      </c>
      <c r="P505">
        <f>IF('Datos Brutos'!P506&lt;0,0,'Datos Brutos'!P506/'Datos Brutos'!P$5)</f>
        <v>0.38024999999999998</v>
      </c>
      <c r="Q505">
        <f>IF('Datos Brutos'!Q506&lt;0,0,'Datos Brutos'!Q506/'Datos Brutos'!Q$5)</f>
        <v>0.38437045238848461</v>
      </c>
      <c r="R505">
        <f>IF('Datos Brutos'!R506&lt;0,0,'Datos Brutos'!R506/'Datos Brutos'!R$5)</f>
        <v>0.36954726080246914</v>
      </c>
      <c r="S505">
        <f t="shared" si="7"/>
        <v>483.81099999999998</v>
      </c>
    </row>
    <row r="506" spans="1:19">
      <c r="A506">
        <f>YEAR(workdata!A506)</f>
        <v>2024</v>
      </c>
      <c r="B506">
        <v>6</v>
      </c>
      <c r="C506">
        <f>DAY('Datos Brutos'!C507)</f>
        <v>21</v>
      </c>
      <c r="D506" s="3">
        <v>20.875</v>
      </c>
      <c r="E506">
        <f>'Datos Brutos'!E507</f>
        <v>76.397999999999996</v>
      </c>
      <c r="G506">
        <f>'Datos Brutos'!G507</f>
        <v>78.69</v>
      </c>
      <c r="H506">
        <f>IF('Datos Brutos'!H507&lt;0,0,'Datos Brutos'!H507/'Datos Brutos'!H$5)</f>
        <v>5.2076525708793855E-2</v>
      </c>
      <c r="I506">
        <f>IF('Datos Brutos'!I507&lt;0,0,'Datos Brutos'!I507/'Datos Brutos'!I$5)</f>
        <v>4.7545783227226288E-2</v>
      </c>
      <c r="J506">
        <f>IF('Datos Brutos'!J507&lt;0,0,'Datos Brutos'!J507/'Datos Brutos'!J$5)</f>
        <v>5.7972222222222224E-2</v>
      </c>
      <c r="K506">
        <f>IF('Datos Brutos'!K507&lt;0,0,'Datos Brutos'!K507/'Datos Brutos'!K$5)</f>
        <v>5.806350180228545E-2</v>
      </c>
      <c r="L506">
        <f>IF('Datos Brutos'!L507&lt;0,0,'Datos Brutos'!L507/'Datos Brutos'!L$5)</f>
        <v>6.0619212962962965E-2</v>
      </c>
      <c r="M506">
        <f>IF('Datos Brutos'!M507&lt;0,0,'Datos Brutos'!M507/'Datos Brutos'!M$5)</f>
        <v>4.9513117283950615E-2</v>
      </c>
      <c r="N506">
        <f>IF('Datos Brutos'!N507&lt;0,0,'Datos Brutos'!N507/'Datos Brutos'!N$5)</f>
        <v>5.0604882511005658E-2</v>
      </c>
      <c r="O506">
        <f>IF('Datos Brutos'!O507&lt;0,0,'Datos Brutos'!O507/'Datos Brutos'!O$5)</f>
        <v>5.99343264456191E-2</v>
      </c>
      <c r="P506">
        <f>IF('Datos Brutos'!P507&lt;0,0,'Datos Brutos'!P507/'Datos Brutos'!P$5)</f>
        <v>5.4821566358024688E-2</v>
      </c>
      <c r="Q506">
        <f>IF('Datos Brutos'!Q507&lt;0,0,'Datos Brutos'!Q507/'Datos Brutos'!Q$5)</f>
        <v>5.2368119266055051E-2</v>
      </c>
      <c r="R506">
        <f>IF('Datos Brutos'!R507&lt;0,0,'Datos Brutos'!R507/'Datos Brutos'!R$5)</f>
        <v>4.9358024691358027E-2</v>
      </c>
      <c r="S506">
        <f t="shared" si="7"/>
        <v>77.543999999999997</v>
      </c>
    </row>
    <row r="507" spans="1:19">
      <c r="A507">
        <f>YEAR(workdata!A507)</f>
        <v>2024</v>
      </c>
      <c r="B507">
        <v>6</v>
      </c>
      <c r="C507">
        <f>DAY('Datos Brutos'!C508)</f>
        <v>21</v>
      </c>
      <c r="D507" s="3">
        <v>20.9166666666667</v>
      </c>
      <c r="E507">
        <f>'Datos Brutos'!E508</f>
        <v>0.36499999999999999</v>
      </c>
      <c r="G507">
        <f>'Datos Brutos'!G508</f>
        <v>0.45900000000000002</v>
      </c>
      <c r="H507">
        <f>IF('Datos Brutos'!H508&lt;0,0,'Datos Brutos'!H508/'Datos Brutos'!H$5)</f>
        <v>0</v>
      </c>
      <c r="I507">
        <f>IF('Datos Brutos'!I508&lt;0,0,'Datos Brutos'!I508/'Datos Brutos'!I$5)</f>
        <v>0</v>
      </c>
      <c r="J507">
        <f>IF('Datos Brutos'!J508&lt;0,0,'Datos Brutos'!J508/'Datos Brutos'!J$5)</f>
        <v>0</v>
      </c>
      <c r="K507">
        <f>IF('Datos Brutos'!K508&lt;0,0,'Datos Brutos'!K508/'Datos Brutos'!K$5)</f>
        <v>0</v>
      </c>
      <c r="L507">
        <f>IF('Datos Brutos'!L508&lt;0,0,'Datos Brutos'!L508/'Datos Brutos'!L$5)</f>
        <v>0</v>
      </c>
      <c r="M507">
        <f>IF('Datos Brutos'!M508&lt;0,0,'Datos Brutos'!M508/'Datos Brutos'!M$5)</f>
        <v>0</v>
      </c>
      <c r="N507">
        <f>IF('Datos Brutos'!N508&lt;0,0,'Datos Brutos'!N508/'Datos Brutos'!N$5)</f>
        <v>0</v>
      </c>
      <c r="O507">
        <f>IF('Datos Brutos'!O508&lt;0,0,'Datos Brutos'!O508/'Datos Brutos'!O$5)</f>
        <v>0</v>
      </c>
      <c r="P507">
        <f>IF('Datos Brutos'!P508&lt;0,0,'Datos Brutos'!P508/'Datos Brutos'!P$5)</f>
        <v>0</v>
      </c>
      <c r="Q507">
        <f>IF('Datos Brutos'!Q508&lt;0,0,'Datos Brutos'!Q508/'Datos Brutos'!Q$5)</f>
        <v>0</v>
      </c>
      <c r="R507">
        <f>IF('Datos Brutos'!R508&lt;0,0,'Datos Brutos'!R508/'Datos Brutos'!R$5)</f>
        <v>0</v>
      </c>
      <c r="S507">
        <f t="shared" si="7"/>
        <v>0.41200000000000003</v>
      </c>
    </row>
    <row r="508" spans="1:19">
      <c r="A508">
        <f>YEAR(workdata!A508)</f>
        <v>2024</v>
      </c>
      <c r="B508">
        <v>6</v>
      </c>
      <c r="C508">
        <f>DAY('Datos Brutos'!C509)</f>
        <v>21</v>
      </c>
      <c r="D508" s="3">
        <v>20.9583333333333</v>
      </c>
      <c r="E508">
        <f>'Datos Brutos'!E509</f>
        <v>-7.8E-2</v>
      </c>
      <c r="G508">
        <f>'Datos Brutos'!G509</f>
        <v>-0.125</v>
      </c>
      <c r="H508">
        <f>IF('Datos Brutos'!H509&lt;0,0,'Datos Brutos'!H509/'Datos Brutos'!H$5)</f>
        <v>0</v>
      </c>
      <c r="I508">
        <f>IF('Datos Brutos'!I509&lt;0,0,'Datos Brutos'!I509/'Datos Brutos'!I$5)</f>
        <v>0</v>
      </c>
      <c r="J508">
        <f>IF('Datos Brutos'!J509&lt;0,0,'Datos Brutos'!J509/'Datos Brutos'!J$5)</f>
        <v>0</v>
      </c>
      <c r="K508">
        <f>IF('Datos Brutos'!K509&lt;0,0,'Datos Brutos'!K509/'Datos Brutos'!K$5)</f>
        <v>0</v>
      </c>
      <c r="L508">
        <f>IF('Datos Brutos'!L509&lt;0,0,'Datos Brutos'!L509/'Datos Brutos'!L$5)</f>
        <v>0</v>
      </c>
      <c r="M508">
        <f>IF('Datos Brutos'!M509&lt;0,0,'Datos Brutos'!M509/'Datos Brutos'!M$5)</f>
        <v>0</v>
      </c>
      <c r="N508">
        <f>IF('Datos Brutos'!N509&lt;0,0,'Datos Brutos'!N509/'Datos Brutos'!N$5)</f>
        <v>0</v>
      </c>
      <c r="O508">
        <f>IF('Datos Brutos'!O509&lt;0,0,'Datos Brutos'!O509/'Datos Brutos'!O$5)</f>
        <v>0</v>
      </c>
      <c r="P508">
        <f>IF('Datos Brutos'!P509&lt;0,0,'Datos Brutos'!P509/'Datos Brutos'!P$5)</f>
        <v>0</v>
      </c>
      <c r="Q508">
        <f>IF('Datos Brutos'!Q509&lt;0,0,'Datos Brutos'!Q509/'Datos Brutos'!Q$5)</f>
        <v>0</v>
      </c>
      <c r="R508">
        <f>IF('Datos Brutos'!R509&lt;0,0,'Datos Brutos'!R509/'Datos Brutos'!R$5)</f>
        <v>0</v>
      </c>
      <c r="S508">
        <f t="shared" si="7"/>
        <v>-0.10150000000000001</v>
      </c>
    </row>
    <row r="509" spans="1:19">
      <c r="A509">
        <f>YEAR(workdata!A509)</f>
        <v>2024</v>
      </c>
      <c r="B509">
        <v>6</v>
      </c>
      <c r="C509">
        <f>DAY('Datos Brutos'!C510)</f>
        <v>22</v>
      </c>
      <c r="D509" s="3">
        <v>21</v>
      </c>
      <c r="E509">
        <f>'Datos Brutos'!E510</f>
        <v>-0.245</v>
      </c>
      <c r="G509">
        <f>'Datos Brutos'!G510</f>
        <v>-0.309</v>
      </c>
      <c r="H509">
        <f>IF('Datos Brutos'!H510&lt;0,0,'Datos Brutos'!H510/'Datos Brutos'!H$5)</f>
        <v>0</v>
      </c>
      <c r="I509">
        <f>IF('Datos Brutos'!I510&lt;0,0,'Datos Brutos'!I510/'Datos Brutos'!I$5)</f>
        <v>0</v>
      </c>
      <c r="J509">
        <f>IF('Datos Brutos'!J510&lt;0,0,'Datos Brutos'!J510/'Datos Brutos'!J$5)</f>
        <v>0</v>
      </c>
      <c r="K509">
        <f>IF('Datos Brutos'!K510&lt;0,0,'Datos Brutos'!K510/'Datos Brutos'!K$5)</f>
        <v>0</v>
      </c>
      <c r="L509">
        <f>IF('Datos Brutos'!L510&lt;0,0,'Datos Brutos'!L510/'Datos Brutos'!L$5)</f>
        <v>0</v>
      </c>
      <c r="M509">
        <f>IF('Datos Brutos'!M510&lt;0,0,'Datos Brutos'!M510/'Datos Brutos'!M$5)</f>
        <v>0</v>
      </c>
      <c r="N509">
        <f>IF('Datos Brutos'!N510&lt;0,0,'Datos Brutos'!N510/'Datos Brutos'!N$5)</f>
        <v>0</v>
      </c>
      <c r="O509">
        <f>IF('Datos Brutos'!O510&lt;0,0,'Datos Brutos'!O510/'Datos Brutos'!O$5)</f>
        <v>0</v>
      </c>
      <c r="P509">
        <f>IF('Datos Brutos'!P510&lt;0,0,'Datos Brutos'!P510/'Datos Brutos'!P$5)</f>
        <v>0</v>
      </c>
      <c r="Q509">
        <f>IF('Datos Brutos'!Q510&lt;0,0,'Datos Brutos'!Q510/'Datos Brutos'!Q$5)</f>
        <v>0</v>
      </c>
      <c r="R509">
        <f>IF('Datos Brutos'!R510&lt;0,0,'Datos Brutos'!R510/'Datos Brutos'!R$5)</f>
        <v>0</v>
      </c>
      <c r="S509">
        <f t="shared" si="7"/>
        <v>-0.27700000000000002</v>
      </c>
    </row>
    <row r="510" spans="1:19">
      <c r="A510">
        <f>YEAR(workdata!A510)</f>
        <v>2024</v>
      </c>
      <c r="B510">
        <v>6</v>
      </c>
      <c r="C510">
        <f>DAY('Datos Brutos'!C511)</f>
        <v>22</v>
      </c>
      <c r="D510" s="3">
        <v>21.0416666666667</v>
      </c>
      <c r="E510">
        <f>'Datos Brutos'!E511</f>
        <v>-0.03</v>
      </c>
      <c r="G510">
        <f>'Datos Brutos'!G511</f>
        <v>8.8999999999999996E-2</v>
      </c>
      <c r="H510">
        <f>IF('Datos Brutos'!H511&lt;0,0,'Datos Brutos'!H511/'Datos Brutos'!H$5)</f>
        <v>0</v>
      </c>
      <c r="I510">
        <f>IF('Datos Brutos'!I511&lt;0,0,'Datos Brutos'!I511/'Datos Brutos'!I$5)</f>
        <v>0</v>
      </c>
      <c r="J510">
        <f>IF('Datos Brutos'!J511&lt;0,0,'Datos Brutos'!J511/'Datos Brutos'!J$5)</f>
        <v>0</v>
      </c>
      <c r="K510">
        <f>IF('Datos Brutos'!K511&lt;0,0,'Datos Brutos'!K511/'Datos Brutos'!K$5)</f>
        <v>0</v>
      </c>
      <c r="L510">
        <f>IF('Datos Brutos'!L511&lt;0,0,'Datos Brutos'!L511/'Datos Brutos'!L$5)</f>
        <v>0</v>
      </c>
      <c r="M510">
        <f>IF('Datos Brutos'!M511&lt;0,0,'Datos Brutos'!M511/'Datos Brutos'!M$5)</f>
        <v>0</v>
      </c>
      <c r="N510">
        <f>IF('Datos Brutos'!N511&lt;0,0,'Datos Brutos'!N511/'Datos Brutos'!N$5)</f>
        <v>0</v>
      </c>
      <c r="O510">
        <f>IF('Datos Brutos'!O511&lt;0,0,'Datos Brutos'!O511/'Datos Brutos'!O$5)</f>
        <v>0</v>
      </c>
      <c r="P510">
        <f>IF('Datos Brutos'!P511&lt;0,0,'Datos Brutos'!P511/'Datos Brutos'!P$5)</f>
        <v>0</v>
      </c>
      <c r="Q510">
        <f>IF('Datos Brutos'!Q511&lt;0,0,'Datos Brutos'!Q511/'Datos Brutos'!Q$5)</f>
        <v>0</v>
      </c>
      <c r="R510">
        <f>IF('Datos Brutos'!R511&lt;0,0,'Datos Brutos'!R511/'Datos Brutos'!R$5)</f>
        <v>0</v>
      </c>
      <c r="S510">
        <f t="shared" si="7"/>
        <v>2.9499999999999998E-2</v>
      </c>
    </row>
    <row r="511" spans="1:19">
      <c r="A511">
        <f>YEAR(workdata!A511)</f>
        <v>2024</v>
      </c>
      <c r="B511">
        <v>6</v>
      </c>
      <c r="C511">
        <f>DAY('Datos Brutos'!C512)</f>
        <v>22</v>
      </c>
      <c r="D511" s="3">
        <v>21.0833333333333</v>
      </c>
      <c r="E511">
        <f>'Datos Brutos'!E512</f>
        <v>-0.184</v>
      </c>
      <c r="G511">
        <f>'Datos Brutos'!G512</f>
        <v>-0.17299999999999999</v>
      </c>
      <c r="H511">
        <f>IF('Datos Brutos'!H512&lt;0,0,'Datos Brutos'!H512/'Datos Brutos'!H$5)</f>
        <v>0</v>
      </c>
      <c r="I511">
        <f>IF('Datos Brutos'!I512&lt;0,0,'Datos Brutos'!I512/'Datos Brutos'!I$5)</f>
        <v>0</v>
      </c>
      <c r="J511">
        <f>IF('Datos Brutos'!J512&lt;0,0,'Datos Brutos'!J512/'Datos Brutos'!J$5)</f>
        <v>0</v>
      </c>
      <c r="K511">
        <f>IF('Datos Brutos'!K512&lt;0,0,'Datos Brutos'!K512/'Datos Brutos'!K$5)</f>
        <v>0</v>
      </c>
      <c r="L511">
        <f>IF('Datos Brutos'!L512&lt;0,0,'Datos Brutos'!L512/'Datos Brutos'!L$5)</f>
        <v>0</v>
      </c>
      <c r="M511">
        <f>IF('Datos Brutos'!M512&lt;0,0,'Datos Brutos'!M512/'Datos Brutos'!M$5)</f>
        <v>0</v>
      </c>
      <c r="N511">
        <f>IF('Datos Brutos'!N512&lt;0,0,'Datos Brutos'!N512/'Datos Brutos'!N$5)</f>
        <v>0</v>
      </c>
      <c r="O511">
        <f>IF('Datos Brutos'!O512&lt;0,0,'Datos Brutos'!O512/'Datos Brutos'!O$5)</f>
        <v>0</v>
      </c>
      <c r="P511">
        <f>IF('Datos Brutos'!P512&lt;0,0,'Datos Brutos'!P512/'Datos Brutos'!P$5)</f>
        <v>0</v>
      </c>
      <c r="Q511">
        <f>IF('Datos Brutos'!Q512&lt;0,0,'Datos Brutos'!Q512/'Datos Brutos'!Q$5)</f>
        <v>0</v>
      </c>
      <c r="R511">
        <f>IF('Datos Brutos'!R512&lt;0,0,'Datos Brutos'!R512/'Datos Brutos'!R$5)</f>
        <v>0</v>
      </c>
      <c r="S511">
        <f t="shared" si="7"/>
        <v>-0.17849999999999999</v>
      </c>
    </row>
    <row r="512" spans="1:19">
      <c r="A512">
        <f>YEAR(workdata!A512)</f>
        <v>2024</v>
      </c>
      <c r="B512">
        <v>6</v>
      </c>
      <c r="C512">
        <f>DAY('Datos Brutos'!C513)</f>
        <v>22</v>
      </c>
      <c r="D512" s="3">
        <v>21.125</v>
      </c>
      <c r="E512">
        <f>'Datos Brutos'!E513</f>
        <v>-0.112</v>
      </c>
      <c r="G512">
        <f>'Datos Brutos'!G513</f>
        <v>-0.14499999999999999</v>
      </c>
      <c r="H512">
        <f>IF('Datos Brutos'!H513&lt;0,0,'Datos Brutos'!H513/'Datos Brutos'!H$5)</f>
        <v>0</v>
      </c>
      <c r="I512">
        <f>IF('Datos Brutos'!I513&lt;0,0,'Datos Brutos'!I513/'Datos Brutos'!I$5)</f>
        <v>0</v>
      </c>
      <c r="J512">
        <f>IF('Datos Brutos'!J513&lt;0,0,'Datos Brutos'!J513/'Datos Brutos'!J$5)</f>
        <v>0</v>
      </c>
      <c r="K512">
        <f>IF('Datos Brutos'!K513&lt;0,0,'Datos Brutos'!K513/'Datos Brutos'!K$5)</f>
        <v>0</v>
      </c>
      <c r="L512">
        <f>IF('Datos Brutos'!L513&lt;0,0,'Datos Brutos'!L513/'Datos Brutos'!L$5)</f>
        <v>0</v>
      </c>
      <c r="M512">
        <f>IF('Datos Brutos'!M513&lt;0,0,'Datos Brutos'!M513/'Datos Brutos'!M$5)</f>
        <v>0</v>
      </c>
      <c r="N512">
        <f>IF('Datos Brutos'!N513&lt;0,0,'Datos Brutos'!N513/'Datos Brutos'!N$5)</f>
        <v>0</v>
      </c>
      <c r="O512">
        <f>IF('Datos Brutos'!O513&lt;0,0,'Datos Brutos'!O513/'Datos Brutos'!O$5)</f>
        <v>0</v>
      </c>
      <c r="P512">
        <f>IF('Datos Brutos'!P513&lt;0,0,'Datos Brutos'!P513/'Datos Brutos'!P$5)</f>
        <v>0</v>
      </c>
      <c r="Q512">
        <f>IF('Datos Brutos'!Q513&lt;0,0,'Datos Brutos'!Q513/'Datos Brutos'!Q$5)</f>
        <v>0</v>
      </c>
      <c r="R512">
        <f>IF('Datos Brutos'!R513&lt;0,0,'Datos Brutos'!R513/'Datos Brutos'!R$5)</f>
        <v>0</v>
      </c>
      <c r="S512">
        <f t="shared" si="7"/>
        <v>-0.1285</v>
      </c>
    </row>
    <row r="513" spans="1:19">
      <c r="A513">
        <f>YEAR(workdata!A513)</f>
        <v>2024</v>
      </c>
      <c r="B513">
        <v>6</v>
      </c>
      <c r="C513">
        <f>DAY('Datos Brutos'!C514)</f>
        <v>22</v>
      </c>
      <c r="D513" s="3">
        <v>21.1666666666667</v>
      </c>
      <c r="E513">
        <f>'Datos Brutos'!E514</f>
        <v>-0.20499999999999999</v>
      </c>
      <c r="G513">
        <f>'Datos Brutos'!G514</f>
        <v>-0.36799999999999999</v>
      </c>
      <c r="H513">
        <f>IF('Datos Brutos'!H514&lt;0,0,'Datos Brutos'!H514/'Datos Brutos'!H$5)</f>
        <v>0</v>
      </c>
      <c r="I513">
        <f>IF('Datos Brutos'!I514&lt;0,0,'Datos Brutos'!I514/'Datos Brutos'!I$5)</f>
        <v>0</v>
      </c>
      <c r="J513">
        <f>IF('Datos Brutos'!J514&lt;0,0,'Datos Brutos'!J514/'Datos Brutos'!J$5)</f>
        <v>0</v>
      </c>
      <c r="K513">
        <f>IF('Datos Brutos'!K514&lt;0,0,'Datos Brutos'!K514/'Datos Brutos'!K$5)</f>
        <v>0</v>
      </c>
      <c r="L513">
        <f>IF('Datos Brutos'!L514&lt;0,0,'Datos Brutos'!L514/'Datos Brutos'!L$5)</f>
        <v>0</v>
      </c>
      <c r="M513">
        <f>IF('Datos Brutos'!M514&lt;0,0,'Datos Brutos'!M514/'Datos Brutos'!M$5)</f>
        <v>0</v>
      </c>
      <c r="N513">
        <f>IF('Datos Brutos'!N514&lt;0,0,'Datos Brutos'!N514/'Datos Brutos'!N$5)</f>
        <v>0</v>
      </c>
      <c r="O513">
        <f>IF('Datos Brutos'!O514&lt;0,0,'Datos Brutos'!O514/'Datos Brutos'!O$5)</f>
        <v>0</v>
      </c>
      <c r="P513">
        <f>IF('Datos Brutos'!P514&lt;0,0,'Datos Brutos'!P514/'Datos Brutos'!P$5)</f>
        <v>0</v>
      </c>
      <c r="Q513">
        <f>IF('Datos Brutos'!Q514&lt;0,0,'Datos Brutos'!Q514/'Datos Brutos'!Q$5)</f>
        <v>0</v>
      </c>
      <c r="R513">
        <f>IF('Datos Brutos'!R514&lt;0,0,'Datos Brutos'!R514/'Datos Brutos'!R$5)</f>
        <v>0</v>
      </c>
      <c r="S513">
        <f t="shared" si="7"/>
        <v>-0.28649999999999998</v>
      </c>
    </row>
    <row r="514" spans="1:19">
      <c r="A514">
        <f>YEAR(workdata!A514)</f>
        <v>2024</v>
      </c>
      <c r="B514">
        <v>6</v>
      </c>
      <c r="C514">
        <f>DAY('Datos Brutos'!C515)</f>
        <v>22</v>
      </c>
      <c r="D514" s="3">
        <v>21.2083333333333</v>
      </c>
      <c r="E514">
        <f>'Datos Brutos'!E515</f>
        <v>-0.23</v>
      </c>
      <c r="G514">
        <f>'Datos Brutos'!G515</f>
        <v>-0.192</v>
      </c>
      <c r="H514">
        <f>IF('Datos Brutos'!H515&lt;0,0,'Datos Brutos'!H515/'Datos Brutos'!H$5)</f>
        <v>0</v>
      </c>
      <c r="I514">
        <f>IF('Datos Brutos'!I515&lt;0,0,'Datos Brutos'!I515/'Datos Brutos'!I$5)</f>
        <v>0</v>
      </c>
      <c r="J514">
        <f>IF('Datos Brutos'!J515&lt;0,0,'Datos Brutos'!J515/'Datos Brutos'!J$5)</f>
        <v>0</v>
      </c>
      <c r="K514">
        <f>IF('Datos Brutos'!K515&lt;0,0,'Datos Brutos'!K515/'Datos Brutos'!K$5)</f>
        <v>0</v>
      </c>
      <c r="L514">
        <f>IF('Datos Brutos'!L515&lt;0,0,'Datos Brutos'!L515/'Datos Brutos'!L$5)</f>
        <v>0</v>
      </c>
      <c r="M514">
        <f>IF('Datos Brutos'!M515&lt;0,0,'Datos Brutos'!M515/'Datos Brutos'!M$5)</f>
        <v>0</v>
      </c>
      <c r="N514">
        <f>IF('Datos Brutos'!N515&lt;0,0,'Datos Brutos'!N515/'Datos Brutos'!N$5)</f>
        <v>0</v>
      </c>
      <c r="O514">
        <f>IF('Datos Brutos'!O515&lt;0,0,'Datos Brutos'!O515/'Datos Brutos'!O$5)</f>
        <v>0</v>
      </c>
      <c r="P514">
        <f>IF('Datos Brutos'!P515&lt;0,0,'Datos Brutos'!P515/'Datos Brutos'!P$5)</f>
        <v>0</v>
      </c>
      <c r="Q514">
        <f>IF('Datos Brutos'!Q515&lt;0,0,'Datos Brutos'!Q515/'Datos Brutos'!Q$5)</f>
        <v>0</v>
      </c>
      <c r="R514">
        <f>IF('Datos Brutos'!R515&lt;0,0,'Datos Brutos'!R515/'Datos Brutos'!R$5)</f>
        <v>0</v>
      </c>
      <c r="S514">
        <f t="shared" si="7"/>
        <v>-0.21100000000000002</v>
      </c>
    </row>
    <row r="515" spans="1:19">
      <c r="A515">
        <f>YEAR(workdata!A515)</f>
        <v>2024</v>
      </c>
      <c r="B515">
        <v>6</v>
      </c>
      <c r="C515">
        <f>DAY('Datos Brutos'!C516)</f>
        <v>22</v>
      </c>
      <c r="D515" s="3">
        <v>21.25</v>
      </c>
      <c r="E515">
        <f>'Datos Brutos'!E516</f>
        <v>0.89100000000000001</v>
      </c>
      <c r="G515">
        <f>'Datos Brutos'!G516</f>
        <v>0.81899999999999995</v>
      </c>
      <c r="H515">
        <f>IF('Datos Brutos'!H516&lt;0,0,'Datos Brutos'!H516/'Datos Brutos'!H$5)</f>
        <v>0</v>
      </c>
      <c r="I515">
        <f>IF('Datos Brutos'!I516&lt;0,0,'Datos Brutos'!I516/'Datos Brutos'!I$5)</f>
        <v>0</v>
      </c>
      <c r="J515">
        <f>IF('Datos Brutos'!J516&lt;0,0,'Datos Brutos'!J516/'Datos Brutos'!J$5)</f>
        <v>0</v>
      </c>
      <c r="K515">
        <f>IF('Datos Brutos'!K516&lt;0,0,'Datos Brutos'!K516/'Datos Brutos'!K$5)</f>
        <v>0</v>
      </c>
      <c r="L515">
        <f>IF('Datos Brutos'!L516&lt;0,0,'Datos Brutos'!L516/'Datos Brutos'!L$5)</f>
        <v>0</v>
      </c>
      <c r="M515">
        <f>IF('Datos Brutos'!M516&lt;0,0,'Datos Brutos'!M516/'Datos Brutos'!M$5)</f>
        <v>0</v>
      </c>
      <c r="N515">
        <f>IF('Datos Brutos'!N516&lt;0,0,'Datos Brutos'!N516/'Datos Brutos'!N$5)</f>
        <v>0</v>
      </c>
      <c r="O515">
        <f>IF('Datos Brutos'!O516&lt;0,0,'Datos Brutos'!O516/'Datos Brutos'!O$5)</f>
        <v>0</v>
      </c>
      <c r="P515">
        <f>IF('Datos Brutos'!P516&lt;0,0,'Datos Brutos'!P516/'Datos Brutos'!P$5)</f>
        <v>0</v>
      </c>
      <c r="Q515">
        <f>IF('Datos Brutos'!Q516&lt;0,0,'Datos Brutos'!Q516/'Datos Brutos'!Q$5)</f>
        <v>0</v>
      </c>
      <c r="R515">
        <f>IF('Datos Brutos'!R516&lt;0,0,'Datos Brutos'!R516/'Datos Brutos'!R$5)</f>
        <v>0</v>
      </c>
      <c r="S515">
        <f t="shared" si="7"/>
        <v>0.85499999999999998</v>
      </c>
    </row>
    <row r="516" spans="1:19">
      <c r="A516">
        <f>YEAR(workdata!A516)</f>
        <v>2024</v>
      </c>
      <c r="B516">
        <v>6</v>
      </c>
      <c r="C516">
        <f>DAY('Datos Brutos'!C517)</f>
        <v>22</v>
      </c>
      <c r="D516" s="3">
        <v>21.2916666666667</v>
      </c>
      <c r="E516">
        <f>'Datos Brutos'!E517</f>
        <v>70.058000000000007</v>
      </c>
      <c r="G516">
        <f>'Datos Brutos'!G517</f>
        <v>56.911000000000001</v>
      </c>
      <c r="H516">
        <f>IF('Datos Brutos'!H517&lt;0,0,'Datos Brutos'!H517/'Datos Brutos'!H$5)</f>
        <v>6.6927158417427524E-2</v>
      </c>
      <c r="I516">
        <f>IF('Datos Brutos'!I517&lt;0,0,'Datos Brutos'!I517/'Datos Brutos'!I$5)</f>
        <v>5.7793955828027981E-2</v>
      </c>
      <c r="J516">
        <f>IF('Datos Brutos'!J517&lt;0,0,'Datos Brutos'!J517/'Datos Brutos'!J$5)</f>
        <v>6.2316743827160494E-2</v>
      </c>
      <c r="K516">
        <f>IF('Datos Brutos'!K517&lt;0,0,'Datos Brutos'!K517/'Datos Brutos'!K$5)</f>
        <v>7.0367359460081283E-2</v>
      </c>
      <c r="L516">
        <f>IF('Datos Brutos'!L517&lt;0,0,'Datos Brutos'!L517/'Datos Brutos'!L$5)</f>
        <v>6.5302276234567899E-2</v>
      </c>
      <c r="M516">
        <f>IF('Datos Brutos'!M517&lt;0,0,'Datos Brutos'!M517/'Datos Brutos'!M$5)</f>
        <v>5.9824845679012348E-2</v>
      </c>
      <c r="N516">
        <f>IF('Datos Brutos'!N517&lt;0,0,'Datos Brutos'!N517/'Datos Brutos'!N$5)</f>
        <v>6.1935090427457935E-2</v>
      </c>
      <c r="O516">
        <f>IF('Datos Brutos'!O517&lt;0,0,'Datos Brutos'!O517/'Datos Brutos'!O$5)</f>
        <v>5.275728816274227E-2</v>
      </c>
      <c r="P516">
        <f>IF('Datos Brutos'!P517&lt;0,0,'Datos Brutos'!P517/'Datos Brutos'!P$5)</f>
        <v>6.1518518518518514E-2</v>
      </c>
      <c r="Q516">
        <f>IF('Datos Brutos'!Q517&lt;0,0,'Datos Brutos'!Q517/'Datos Brutos'!Q$5)</f>
        <v>5.6567541917114834E-2</v>
      </c>
      <c r="R516">
        <f>IF('Datos Brutos'!R517&lt;0,0,'Datos Brutos'!R517/'Datos Brutos'!R$5)</f>
        <v>5.6117476851851852E-2</v>
      </c>
      <c r="S516">
        <f t="shared" si="7"/>
        <v>63.484500000000004</v>
      </c>
    </row>
    <row r="517" spans="1:19">
      <c r="A517">
        <f>YEAR(workdata!A517)</f>
        <v>2024</v>
      </c>
      <c r="B517">
        <v>6</v>
      </c>
      <c r="C517">
        <f>DAY('Datos Brutos'!C518)</f>
        <v>22</v>
      </c>
      <c r="D517" s="3">
        <v>21.3333333333333</v>
      </c>
      <c r="E517">
        <f>'Datos Brutos'!E518</f>
        <v>527.34799999999996</v>
      </c>
      <c r="G517">
        <f>'Datos Brutos'!G518</f>
        <v>473.54500000000002</v>
      </c>
      <c r="H517">
        <f>IF('Datos Brutos'!H518&lt;0,0,'Datos Brutos'!H518/'Datos Brutos'!H$5)</f>
        <v>0.31849231138875544</v>
      </c>
      <c r="I517">
        <f>IF('Datos Brutos'!I518&lt;0,0,'Datos Brutos'!I518/'Datos Brutos'!I$5)</f>
        <v>0.29821759805077419</v>
      </c>
      <c r="J517">
        <f>IF('Datos Brutos'!J518&lt;0,0,'Datos Brutos'!J518/'Datos Brutos'!J$5)</f>
        <v>0.3052409336419753</v>
      </c>
      <c r="K517">
        <f>IF('Datos Brutos'!K518&lt;0,0,'Datos Brutos'!K518/'Datos Brutos'!K$5)</f>
        <v>0.32207377866400794</v>
      </c>
      <c r="L517">
        <f>IF('Datos Brutos'!L518&lt;0,0,'Datos Brutos'!L518/'Datos Brutos'!L$5)</f>
        <v>0.30026446759259257</v>
      </c>
      <c r="M517">
        <f>IF('Datos Brutos'!M518&lt;0,0,'Datos Brutos'!M518/'Datos Brutos'!M$5)</f>
        <v>0.3164920910493827</v>
      </c>
      <c r="N517">
        <f>IF('Datos Brutos'!N518&lt;0,0,'Datos Brutos'!N518/'Datos Brutos'!N$5)</f>
        <v>0.31544260857965045</v>
      </c>
      <c r="O517">
        <f>IF('Datos Brutos'!O518&lt;0,0,'Datos Brutos'!O518/'Datos Brutos'!O$5)</f>
        <v>0.27795150568636878</v>
      </c>
      <c r="P517">
        <f>IF('Datos Brutos'!P518&lt;0,0,'Datos Brutos'!P518/'Datos Brutos'!P$5)</f>
        <v>0.31745158179012345</v>
      </c>
      <c r="Q517">
        <f>IF('Datos Brutos'!Q518&lt;0,0,'Datos Brutos'!Q518/'Datos Brutos'!Q$5)</f>
        <v>0.30370808288516293</v>
      </c>
      <c r="R517">
        <f>IF('Datos Brutos'!R518&lt;0,0,'Datos Brutos'!R518/'Datos Brutos'!R$5)</f>
        <v>0.31957175925925929</v>
      </c>
      <c r="S517">
        <f t="shared" si="7"/>
        <v>500.44650000000001</v>
      </c>
    </row>
    <row r="518" spans="1:19">
      <c r="A518">
        <f>YEAR(workdata!A518)</f>
        <v>2024</v>
      </c>
      <c r="B518">
        <v>6</v>
      </c>
      <c r="C518">
        <f>DAY('Datos Brutos'!C519)</f>
        <v>22</v>
      </c>
      <c r="D518" s="3">
        <v>21.375</v>
      </c>
      <c r="E518">
        <f>'Datos Brutos'!E519</f>
        <v>846.971</v>
      </c>
      <c r="G518">
        <f>'Datos Brutos'!G519</f>
        <v>826.10799999999995</v>
      </c>
      <c r="H518">
        <f>IF('Datos Brutos'!H519&lt;0,0,'Datos Brutos'!H519/'Datos Brutos'!H$5)</f>
        <v>0.69691254204709274</v>
      </c>
      <c r="I518">
        <f>IF('Datos Brutos'!I519&lt;0,0,'Datos Brutos'!I519/'Datos Brutos'!I$5)</f>
        <v>0.67745107286017459</v>
      </c>
      <c r="J518">
        <f>IF('Datos Brutos'!J519&lt;0,0,'Datos Brutos'!J519/'Datos Brutos'!J$5)</f>
        <v>0.68938368055555554</v>
      </c>
      <c r="K518">
        <f>IF('Datos Brutos'!K519&lt;0,0,'Datos Brutos'!K519/'Datos Brutos'!K$5)</f>
        <v>0.6994748446966792</v>
      </c>
      <c r="L518">
        <f>IF('Datos Brutos'!L519&lt;0,0,'Datos Brutos'!L519/'Datos Brutos'!L$5)</f>
        <v>0.69453221450617286</v>
      </c>
      <c r="M518">
        <f>IF('Datos Brutos'!M519&lt;0,0,'Datos Brutos'!M519/'Datos Brutos'!M$5)</f>
        <v>0.68292399691358019</v>
      </c>
      <c r="N518">
        <f>IF('Datos Brutos'!N519&lt;0,0,'Datos Brutos'!N519/'Datos Brutos'!N$5)</f>
        <v>0.67771634936062353</v>
      </c>
      <c r="O518">
        <f>IF('Datos Brutos'!O519&lt;0,0,'Datos Brutos'!O519/'Datos Brutos'!O$5)</f>
        <v>0.67531515297132794</v>
      </c>
      <c r="P518">
        <f>IF('Datos Brutos'!P519&lt;0,0,'Datos Brutos'!P519/'Datos Brutos'!P$5)</f>
        <v>0.68975289351851854</v>
      </c>
      <c r="Q518">
        <f>IF('Datos Brutos'!Q519&lt;0,0,'Datos Brutos'!Q519/'Datos Brutos'!Q$5)</f>
        <v>0.69528926763682375</v>
      </c>
      <c r="R518">
        <f>IF('Datos Brutos'!R519&lt;0,0,'Datos Brutos'!R519/'Datos Brutos'!R$5)</f>
        <v>0.66789216820987651</v>
      </c>
      <c r="S518">
        <f t="shared" ref="S518:S581" si="8">AVERAGE(E518:G518)</f>
        <v>836.53949999999998</v>
      </c>
    </row>
    <row r="519" spans="1:19">
      <c r="A519">
        <f>YEAR(workdata!A519)</f>
        <v>2024</v>
      </c>
      <c r="B519">
        <v>6</v>
      </c>
      <c r="C519">
        <f>DAY('Datos Brutos'!C520)</f>
        <v>22</v>
      </c>
      <c r="D519" s="3">
        <v>21.4166666666667</v>
      </c>
      <c r="E519">
        <f>'Datos Brutos'!E520</f>
        <v>967.88499999999999</v>
      </c>
      <c r="G519">
        <f>'Datos Brutos'!G520</f>
        <v>945.45699999999999</v>
      </c>
      <c r="H519">
        <f>IF('Datos Brutos'!H520&lt;0,0,'Datos Brutos'!H520/'Datos Brutos'!H$5)</f>
        <v>0.77973630466122068</v>
      </c>
      <c r="I519">
        <f>IF('Datos Brutos'!I520&lt;0,0,'Datos Brutos'!I520/'Datos Brutos'!I$5)</f>
        <v>0.76632928554586188</v>
      </c>
      <c r="J519">
        <f>IF('Datos Brutos'!J520&lt;0,0,'Datos Brutos'!J520/'Datos Brutos'!J$5)</f>
        <v>0.75221971450617287</v>
      </c>
      <c r="K519">
        <f>IF('Datos Brutos'!K520&lt;0,0,'Datos Brutos'!K520/'Datos Brutos'!K$5)</f>
        <v>0.74857849528338061</v>
      </c>
      <c r="L519">
        <f>IF('Datos Brutos'!L520&lt;0,0,'Datos Brutos'!L520/'Datos Brutos'!L$5)</f>
        <v>0.75293460648148147</v>
      </c>
      <c r="M519">
        <f>IF('Datos Brutos'!M520&lt;0,0,'Datos Brutos'!M520/'Datos Brutos'!M$5)</f>
        <v>0.75405054012345685</v>
      </c>
      <c r="N519">
        <f>IF('Datos Brutos'!N520&lt;0,0,'Datos Brutos'!N520/'Datos Brutos'!N$5)</f>
        <v>0.74593371829321742</v>
      </c>
      <c r="O519">
        <f>IF('Datos Brutos'!O520&lt;0,0,'Datos Brutos'!O520/'Datos Brutos'!O$5)</f>
        <v>0.77934006086817231</v>
      </c>
      <c r="P519">
        <f>IF('Datos Brutos'!P520&lt;0,0,'Datos Brutos'!P520/'Datos Brutos'!P$5)</f>
        <v>0.75218634259259254</v>
      </c>
      <c r="Q519">
        <f>IF('Datos Brutos'!Q520&lt;0,0,'Datos Brutos'!Q520/'Datos Brutos'!Q$5)</f>
        <v>0.76439556311293888</v>
      </c>
      <c r="R519">
        <f>IF('Datos Brutos'!R520&lt;0,0,'Datos Brutos'!R520/'Datos Brutos'!R$5)</f>
        <v>0.74654475308641977</v>
      </c>
      <c r="S519">
        <f t="shared" si="8"/>
        <v>956.67100000000005</v>
      </c>
    </row>
    <row r="520" spans="1:19">
      <c r="A520">
        <f>YEAR(workdata!A520)</f>
        <v>2024</v>
      </c>
      <c r="B520">
        <v>6</v>
      </c>
      <c r="C520">
        <f>DAY('Datos Brutos'!C521)</f>
        <v>22</v>
      </c>
      <c r="D520" s="3">
        <v>21.4583333333333</v>
      </c>
      <c r="E520">
        <f>'Datos Brutos'!E521</f>
        <v>971.79300000000001</v>
      </c>
      <c r="G520">
        <f>'Datos Brutos'!G521</f>
        <v>964.23800000000006</v>
      </c>
      <c r="H520">
        <f>IF('Datos Brutos'!H521&lt;0,0,'Datos Brutos'!H521/'Datos Brutos'!H$5)</f>
        <v>0.76974271183725773</v>
      </c>
      <c r="I520">
        <f>IF('Datos Brutos'!I521&lt;0,0,'Datos Brutos'!I521/'Datos Brutos'!I$5)</f>
        <v>0.75619449029316987</v>
      </c>
      <c r="J520">
        <f>IF('Datos Brutos'!J521&lt;0,0,'Datos Brutos'!J521/'Datos Brutos'!J$5)</f>
        <v>0.74671720679012343</v>
      </c>
      <c r="K520">
        <f>IF('Datos Brutos'!K521&lt;0,0,'Datos Brutos'!K521/'Datos Brutos'!K$5)</f>
        <v>0.74099259912569981</v>
      </c>
      <c r="L520">
        <f>IF('Datos Brutos'!L521&lt;0,0,'Datos Brutos'!L521/'Datos Brutos'!L$5)</f>
        <v>0.74585686728395062</v>
      </c>
      <c r="M520">
        <f>IF('Datos Brutos'!M521&lt;0,0,'Datos Brutos'!M521/'Datos Brutos'!M$5)</f>
        <v>0.74472704475308638</v>
      </c>
      <c r="N520">
        <f>IF('Datos Brutos'!N521&lt;0,0,'Datos Brutos'!N521/'Datos Brutos'!N$5)</f>
        <v>0.73846721170887875</v>
      </c>
      <c r="O520">
        <f>IF('Datos Brutos'!O521&lt;0,0,'Datos Brutos'!O521/'Datos Brutos'!O$5)</f>
        <v>0.76951906134871062</v>
      </c>
      <c r="P520">
        <f>IF('Datos Brutos'!P521&lt;0,0,'Datos Brutos'!P521/'Datos Brutos'!P$5)</f>
        <v>0.7456714891975309</v>
      </c>
      <c r="Q520">
        <f>IF('Datos Brutos'!Q521&lt;0,0,'Datos Brutos'!Q521/'Datos Brutos'!Q$5)</f>
        <v>0.75871322366339766</v>
      </c>
      <c r="R520">
        <f>IF('Datos Brutos'!R521&lt;0,0,'Datos Brutos'!R521/'Datos Brutos'!R$5)</f>
        <v>0.7417197145061728</v>
      </c>
      <c r="S520">
        <f t="shared" si="8"/>
        <v>968.01549999999997</v>
      </c>
    </row>
    <row r="521" spans="1:19">
      <c r="A521">
        <f>YEAR(workdata!A521)</f>
        <v>2024</v>
      </c>
      <c r="B521">
        <v>6</v>
      </c>
      <c r="C521">
        <f>DAY('Datos Brutos'!C522)</f>
        <v>22</v>
      </c>
      <c r="D521" s="3">
        <v>21.5</v>
      </c>
      <c r="E521">
        <f>'Datos Brutos'!E522</f>
        <v>985.48500000000001</v>
      </c>
      <c r="G521">
        <f>'Datos Brutos'!G522</f>
        <v>981.101</v>
      </c>
      <c r="H521">
        <f>IF('Datos Brutos'!H522&lt;0,0,'Datos Brutos'!H522/'Datos Brutos'!H$5)</f>
        <v>0.76788903572000644</v>
      </c>
      <c r="I521">
        <f>IF('Datos Brutos'!I522&lt;0,0,'Datos Brutos'!I522/'Datos Brutos'!I$5)</f>
        <v>0.75390827634991753</v>
      </c>
      <c r="J521">
        <f>IF('Datos Brutos'!J522&lt;0,0,'Datos Brutos'!J522/'Datos Brutos'!J$5)</f>
        <v>0.74296894290123461</v>
      </c>
      <c r="K521">
        <f>IF('Datos Brutos'!K522&lt;0,0,'Datos Brutos'!K522/'Datos Brutos'!K$5)</f>
        <v>0.73731593680496965</v>
      </c>
      <c r="L521">
        <f>IF('Datos Brutos'!L522&lt;0,0,'Datos Brutos'!L522/'Datos Brutos'!L$5)</f>
        <v>0.74258834876543212</v>
      </c>
      <c r="M521">
        <f>IF('Datos Brutos'!M522&lt;0,0,'Datos Brutos'!M522/'Datos Brutos'!M$5)</f>
        <v>0.73950231481481477</v>
      </c>
      <c r="N521">
        <f>IF('Datos Brutos'!N522&lt;0,0,'Datos Brutos'!N522/'Datos Brutos'!N$5)</f>
        <v>0.73245783545823562</v>
      </c>
      <c r="O521">
        <f>IF('Datos Brutos'!O522&lt;0,0,'Datos Brutos'!O522/'Datos Brutos'!O$5)</f>
        <v>0.76864748518340542</v>
      </c>
      <c r="P521">
        <f>IF('Datos Brutos'!P522&lt;0,0,'Datos Brutos'!P522/'Datos Brutos'!P$5)</f>
        <v>0.74380304783950613</v>
      </c>
      <c r="Q521">
        <f>IF('Datos Brutos'!Q522&lt;0,0,'Datos Brutos'!Q522/'Datos Brutos'!Q$5)</f>
        <v>0.75679254982600441</v>
      </c>
      <c r="R521">
        <f>IF('Datos Brutos'!R522&lt;0,0,'Datos Brutos'!R522/'Datos Brutos'!R$5)</f>
        <v>0.73950694444444443</v>
      </c>
      <c r="S521">
        <f t="shared" si="8"/>
        <v>983.29300000000001</v>
      </c>
    </row>
    <row r="522" spans="1:19">
      <c r="A522">
        <f>YEAR(workdata!A522)</f>
        <v>2024</v>
      </c>
      <c r="B522">
        <v>6</v>
      </c>
      <c r="C522">
        <f>DAY('Datos Brutos'!C523)</f>
        <v>22</v>
      </c>
      <c r="D522" s="3">
        <v>21.5416666666667</v>
      </c>
      <c r="E522">
        <f>'Datos Brutos'!E523</f>
        <v>939.71100000000001</v>
      </c>
      <c r="G522">
        <f>'Datos Brutos'!G523</f>
        <v>933.74400000000003</v>
      </c>
      <c r="H522">
        <f>IF('Datos Brutos'!H523&lt;0,0,'Datos Brutos'!H523/'Datos Brutos'!H$5)</f>
        <v>0.75254665225052064</v>
      </c>
      <c r="I522">
        <f>IF('Datos Brutos'!I523&lt;0,0,'Datos Brutos'!I523/'Datos Brutos'!I$5)</f>
        <v>0.74089896250884235</v>
      </c>
      <c r="J522">
        <f>IF('Datos Brutos'!J523&lt;0,0,'Datos Brutos'!J523/'Datos Brutos'!J$5)</f>
        <v>0.73249209104938273</v>
      </c>
      <c r="K522">
        <f>IF('Datos Brutos'!K523&lt;0,0,'Datos Brutos'!K523/'Datos Brutos'!K$5)</f>
        <v>0.72765434465833267</v>
      </c>
      <c r="L522">
        <f>IF('Datos Brutos'!L523&lt;0,0,'Datos Brutos'!L523/'Datos Brutos'!L$5)</f>
        <v>0.73039737654320991</v>
      </c>
      <c r="M522">
        <f>IF('Datos Brutos'!M523&lt;0,0,'Datos Brutos'!M523/'Datos Brutos'!M$5)</f>
        <v>0.73095370370370372</v>
      </c>
      <c r="N522">
        <f>IF('Datos Brutos'!N523&lt;0,0,'Datos Brutos'!N523/'Datos Brutos'!N$5)</f>
        <v>0.72560516837230571</v>
      </c>
      <c r="O522">
        <f>IF('Datos Brutos'!O523&lt;0,0,'Datos Brutos'!O523/'Datos Brutos'!O$5)</f>
        <v>0.75137053499919915</v>
      </c>
      <c r="P522">
        <f>IF('Datos Brutos'!P523&lt;0,0,'Datos Brutos'!P523/'Datos Brutos'!P$5)</f>
        <v>0.73204629629629625</v>
      </c>
      <c r="Q522">
        <f>IF('Datos Brutos'!Q523&lt;0,0,'Datos Brutos'!Q523/'Datos Brutos'!Q$5)</f>
        <v>0.7431234182220815</v>
      </c>
      <c r="R522">
        <f>IF('Datos Brutos'!R523&lt;0,0,'Datos Brutos'!R523/'Datos Brutos'!R$5)</f>
        <v>0.7275738811728395</v>
      </c>
      <c r="S522">
        <f t="shared" si="8"/>
        <v>936.72749999999996</v>
      </c>
    </row>
    <row r="523" spans="1:19">
      <c r="A523">
        <f>YEAR(workdata!A523)</f>
        <v>2024</v>
      </c>
      <c r="B523">
        <v>6</v>
      </c>
      <c r="C523">
        <f>DAY('Datos Brutos'!C524)</f>
        <v>22</v>
      </c>
      <c r="D523" s="3">
        <v>21.5833333333333</v>
      </c>
      <c r="E523">
        <f>'Datos Brutos'!E524</f>
        <v>1029.1320000000001</v>
      </c>
      <c r="G523">
        <f>'Datos Brutos'!G524</f>
        <v>1024.5060000000001</v>
      </c>
      <c r="H523">
        <f>IF('Datos Brutos'!H524&lt;0,0,'Datos Brutos'!H524/'Datos Brutos'!H$5)</f>
        <v>0.78231319077366657</v>
      </c>
      <c r="I523">
        <f>IF('Datos Brutos'!I524&lt;0,0,'Datos Brutos'!I524/'Datos Brutos'!I$5)</f>
        <v>0.76768332940344253</v>
      </c>
      <c r="J523">
        <f>IF('Datos Brutos'!J524&lt;0,0,'Datos Brutos'!J524/'Datos Brutos'!J$5)</f>
        <v>0.753183063271605</v>
      </c>
      <c r="K523">
        <f>IF('Datos Brutos'!K524&lt;0,0,'Datos Brutos'!K524/'Datos Brutos'!K$5)</f>
        <v>0.74822206457550422</v>
      </c>
      <c r="L523">
        <f>IF('Datos Brutos'!L524&lt;0,0,'Datos Brutos'!L524/'Datos Brutos'!L$5)</f>
        <v>0.74571373456790124</v>
      </c>
      <c r="M523">
        <f>IF('Datos Brutos'!M524&lt;0,0,'Datos Brutos'!M524/'Datos Brutos'!M$5)</f>
        <v>0.75297704475308647</v>
      </c>
      <c r="N523">
        <f>IF('Datos Brutos'!N524&lt;0,0,'Datos Brutos'!N524/'Datos Brutos'!N$5)</f>
        <v>0.7445495778781468</v>
      </c>
      <c r="O523">
        <f>IF('Datos Brutos'!O524&lt;0,0,'Datos Brutos'!O524/'Datos Brutos'!O$5)</f>
        <v>0.78168088258849922</v>
      </c>
      <c r="P523">
        <f>IF('Datos Brutos'!P524&lt;0,0,'Datos Brutos'!P524/'Datos Brutos'!P$5)</f>
        <v>0.75299170524691361</v>
      </c>
      <c r="Q523">
        <f>IF('Datos Brutos'!Q524&lt;0,0,'Datos Brutos'!Q524/'Datos Brutos'!Q$5)</f>
        <v>0.76565189022461233</v>
      </c>
      <c r="R523">
        <f>IF('Datos Brutos'!R524&lt;0,0,'Datos Brutos'!R524/'Datos Brutos'!R$5)</f>
        <v>0.74691628086419759</v>
      </c>
      <c r="S523">
        <f t="shared" si="8"/>
        <v>1026.819</v>
      </c>
    </row>
    <row r="524" spans="1:19">
      <c r="A524">
        <f>YEAR(workdata!A524)</f>
        <v>2024</v>
      </c>
      <c r="B524">
        <v>6</v>
      </c>
      <c r="C524">
        <f>DAY('Datos Brutos'!C525)</f>
        <v>22</v>
      </c>
      <c r="D524" s="3">
        <v>21.625</v>
      </c>
      <c r="E524">
        <f>'Datos Brutos'!E525</f>
        <v>972.82</v>
      </c>
      <c r="G524">
        <f>'Datos Brutos'!G525</f>
        <v>971.51499999999999</v>
      </c>
      <c r="H524">
        <f>IF('Datos Brutos'!H525&lt;0,0,'Datos Brutos'!H525/'Datos Brutos'!H$5)</f>
        <v>0.76545911420791291</v>
      </c>
      <c r="I524">
        <f>IF('Datos Brutos'!I525&lt;0,0,'Datos Brutos'!I525/'Datos Brutos'!I$5)</f>
        <v>0.75355281773166716</v>
      </c>
      <c r="J524">
        <f>IF('Datos Brutos'!J525&lt;0,0,'Datos Brutos'!J525/'Datos Brutos'!J$5)</f>
        <v>0.74539467592592601</v>
      </c>
      <c r="K524">
        <f>IF('Datos Brutos'!K525&lt;0,0,'Datos Brutos'!K525/'Datos Brutos'!K$5)</f>
        <v>0.74174265664544814</v>
      </c>
      <c r="L524">
        <f>IF('Datos Brutos'!L525&lt;0,0,'Datos Brutos'!L525/'Datos Brutos'!L$5)</f>
        <v>0.72123939043209884</v>
      </c>
      <c r="M524">
        <f>IF('Datos Brutos'!M525&lt;0,0,'Datos Brutos'!M525/'Datos Brutos'!M$5)</f>
        <v>0.74700173611111109</v>
      </c>
      <c r="N524">
        <f>IF('Datos Brutos'!N525&lt;0,0,'Datos Brutos'!N525/'Datos Brutos'!N$5)</f>
        <v>0.74076629885846057</v>
      </c>
      <c r="O524">
        <f>IF('Datos Brutos'!O525&lt;0,0,'Datos Brutos'!O525/'Datos Brutos'!O$5)</f>
        <v>0.76578167547653375</v>
      </c>
      <c r="P524">
        <f>IF('Datos Brutos'!P525&lt;0,0,'Datos Brutos'!P525/'Datos Brutos'!P$5)</f>
        <v>0.74491743827160495</v>
      </c>
      <c r="Q524">
        <f>IF('Datos Brutos'!Q525&lt;0,0,'Datos Brutos'!Q525/'Datos Brutos'!Q$5)</f>
        <v>0.75832964251819035</v>
      </c>
      <c r="R524">
        <f>IF('Datos Brutos'!R525&lt;0,0,'Datos Brutos'!R525/'Datos Brutos'!R$5)</f>
        <v>0.74289872685185188</v>
      </c>
      <c r="S524">
        <f t="shared" si="8"/>
        <v>972.16750000000002</v>
      </c>
    </row>
    <row r="525" spans="1:19">
      <c r="A525">
        <f>YEAR(workdata!A525)</f>
        <v>2024</v>
      </c>
      <c r="B525">
        <v>6</v>
      </c>
      <c r="C525">
        <f>DAY('Datos Brutos'!C526)</f>
        <v>22</v>
      </c>
      <c r="D525" s="3">
        <v>21.6666666666667</v>
      </c>
      <c r="E525">
        <f>'Datos Brutos'!E526</f>
        <v>959.75699999999995</v>
      </c>
      <c r="G525">
        <f>'Datos Brutos'!G526</f>
        <v>941.53099999999995</v>
      </c>
      <c r="H525">
        <f>IF('Datos Brutos'!H526&lt;0,0,'Datos Brutos'!H526/'Datos Brutos'!H$5)</f>
        <v>0.76760972288963647</v>
      </c>
      <c r="I525">
        <f>IF('Datos Brutos'!I526&lt;0,0,'Datos Brutos'!I526/'Datos Brutos'!I$5)</f>
        <v>0.74798023264953239</v>
      </c>
      <c r="J525">
        <f>IF('Datos Brutos'!J526&lt;0,0,'Datos Brutos'!J526/'Datos Brutos'!J$5)</f>
        <v>0.7494949845679012</v>
      </c>
      <c r="K525">
        <f>IF('Datos Brutos'!K526&lt;0,0,'Datos Brutos'!K526/'Datos Brutos'!K$5)</f>
        <v>0.73158351867474491</v>
      </c>
      <c r="L525">
        <f>IF('Datos Brutos'!L526&lt;0,0,'Datos Brutos'!L526/'Datos Brutos'!L$5)</f>
        <v>0.71162287808641977</v>
      </c>
      <c r="M525">
        <f>IF('Datos Brutos'!M526&lt;0,0,'Datos Brutos'!M526/'Datos Brutos'!M$5)</f>
        <v>0.72848128858024697</v>
      </c>
      <c r="N525">
        <f>IF('Datos Brutos'!N526&lt;0,0,'Datos Brutos'!N526/'Datos Brutos'!N$5)</f>
        <v>0.72481714405503783</v>
      </c>
      <c r="O525">
        <f>IF('Datos Brutos'!O526&lt;0,0,'Datos Brutos'!O526/'Datos Brutos'!O$5)</f>
        <v>0.75398486304661227</v>
      </c>
      <c r="P525">
        <f>IF('Datos Brutos'!P526&lt;0,0,'Datos Brutos'!P526/'Datos Brutos'!P$5)</f>
        <v>0.74076716820987654</v>
      </c>
      <c r="Q525">
        <f>IF('Datos Brutos'!Q526&lt;0,0,'Datos Brutos'!Q526/'Datos Brutos'!Q$5)</f>
        <v>0.75638306706738367</v>
      </c>
      <c r="R525">
        <f>IF('Datos Brutos'!R526&lt;0,0,'Datos Brutos'!R526/'Datos Brutos'!R$5)</f>
        <v>0.73951311728395064</v>
      </c>
      <c r="S525">
        <f t="shared" si="8"/>
        <v>950.64400000000001</v>
      </c>
    </row>
    <row r="526" spans="1:19">
      <c r="A526">
        <f>YEAR(workdata!A526)</f>
        <v>2024</v>
      </c>
      <c r="B526">
        <v>6</v>
      </c>
      <c r="C526">
        <f>DAY('Datos Brutos'!C527)</f>
        <v>22</v>
      </c>
      <c r="D526" s="3">
        <v>21.7083333333333</v>
      </c>
      <c r="E526">
        <f>'Datos Brutos'!E527</f>
        <v>911.18100000000004</v>
      </c>
      <c r="G526">
        <f>'Datos Brutos'!G527</f>
        <v>899.47299999999996</v>
      </c>
      <c r="H526">
        <f>IF('Datos Brutos'!H527&lt;0,0,'Datos Brutos'!H527/'Datos Brutos'!H$5)</f>
        <v>0.71479236745154573</v>
      </c>
      <c r="I526">
        <f>IF('Datos Brutos'!I527&lt;0,0,'Datos Brutos'!I527/'Datos Brutos'!I$5)</f>
        <v>0.70541971233199718</v>
      </c>
      <c r="J526">
        <f>IF('Datos Brutos'!J527&lt;0,0,'Datos Brutos'!J527/'Datos Brutos'!J$5)</f>
        <v>0.69691705246913582</v>
      </c>
      <c r="K526">
        <f>IF('Datos Brutos'!K527&lt;0,0,'Datos Brutos'!K527/'Datos Brutos'!K$5)</f>
        <v>0.69920277628652505</v>
      </c>
      <c r="L526">
        <f>IF('Datos Brutos'!L527&lt;0,0,'Datos Brutos'!L527/'Datos Brutos'!L$5)</f>
        <v>0.68719174382716053</v>
      </c>
      <c r="M526">
        <f>IF('Datos Brutos'!M527&lt;0,0,'Datos Brutos'!M527/'Datos Brutos'!M$5)</f>
        <v>0.70359375000000002</v>
      </c>
      <c r="N526">
        <f>IF('Datos Brutos'!N527&lt;0,0,'Datos Brutos'!N527/'Datos Brutos'!N$5)</f>
        <v>0.69726964343567166</v>
      </c>
      <c r="O526">
        <f>IF('Datos Brutos'!O527&lt;0,0,'Datos Brutos'!O527/'Datos Brutos'!O$5)</f>
        <v>0.71687049495434896</v>
      </c>
      <c r="P526">
        <f>IF('Datos Brutos'!P527&lt;0,0,'Datos Brutos'!P527/'Datos Brutos'!P$5)</f>
        <v>0.69914891975308635</v>
      </c>
      <c r="Q526">
        <f>IF('Datos Brutos'!Q527&lt;0,0,'Datos Brutos'!Q527/'Datos Brutos'!Q$5)</f>
        <v>0.70545792470737101</v>
      </c>
      <c r="R526">
        <f>IF('Datos Brutos'!R527&lt;0,0,'Datos Brutos'!R527/'Datos Brutos'!R$5)</f>
        <v>0.69363368055555552</v>
      </c>
      <c r="S526">
        <f t="shared" si="8"/>
        <v>905.327</v>
      </c>
    </row>
    <row r="527" spans="1:19">
      <c r="A527">
        <f>YEAR(workdata!A527)</f>
        <v>2024</v>
      </c>
      <c r="B527">
        <v>6</v>
      </c>
      <c r="C527">
        <f>DAY('Datos Brutos'!C528)</f>
        <v>22</v>
      </c>
      <c r="D527" s="3">
        <v>21.75</v>
      </c>
      <c r="E527">
        <f>'Datos Brutos'!E528</f>
        <v>566.74599999999998</v>
      </c>
      <c r="G527">
        <f>'Datos Brutos'!G528</f>
        <v>566.73699999999997</v>
      </c>
      <c r="H527">
        <f>IF('Datos Brutos'!H528&lt;0,0,'Datos Brutos'!H528/'Datos Brutos'!H$5)</f>
        <v>0.49724871856479258</v>
      </c>
      <c r="I527">
        <f>IF('Datos Brutos'!I528&lt;0,0,'Datos Brutos'!I528/'Datos Brutos'!I$5)</f>
        <v>0.4933999449815295</v>
      </c>
      <c r="J527">
        <f>IF('Datos Brutos'!J528&lt;0,0,'Datos Brutos'!J528/'Datos Brutos'!J$5)</f>
        <v>0.49982368827160489</v>
      </c>
      <c r="K527">
        <f>IF('Datos Brutos'!K528&lt;0,0,'Datos Brutos'!K528/'Datos Brutos'!K$5)</f>
        <v>0.50416864790244642</v>
      </c>
      <c r="L527">
        <f>IF('Datos Brutos'!L528&lt;0,0,'Datos Brutos'!L528/'Datos Brutos'!L$5)</f>
        <v>0.50397820216049383</v>
      </c>
      <c r="M527">
        <f>IF('Datos Brutos'!M528&lt;0,0,'Datos Brutos'!M528/'Datos Brutos'!M$5)</f>
        <v>0.50734818672839499</v>
      </c>
      <c r="N527">
        <f>IF('Datos Brutos'!N528&lt;0,0,'Datos Brutos'!N528/'Datos Brutos'!N$5)</f>
        <v>0.50722314333085583</v>
      </c>
      <c r="O527">
        <f>IF('Datos Brutos'!O528&lt;0,0,'Datos Brutos'!O528/'Datos Brutos'!O$5)</f>
        <v>0.51007928880345987</v>
      </c>
      <c r="P527">
        <f>IF('Datos Brutos'!P528&lt;0,0,'Datos Brutos'!P528/'Datos Brutos'!P$5)</f>
        <v>0.50624286265432095</v>
      </c>
      <c r="Q527">
        <f>IF('Datos Brutos'!Q528&lt;0,0,'Datos Brutos'!Q528/'Datos Brutos'!Q$5)</f>
        <v>0.50637199462195503</v>
      </c>
      <c r="R527">
        <f>IF('Datos Brutos'!R528&lt;0,0,'Datos Brutos'!R528/'Datos Brutos'!R$5)</f>
        <v>0.50325250771604935</v>
      </c>
      <c r="S527">
        <f t="shared" si="8"/>
        <v>566.74149999999997</v>
      </c>
    </row>
    <row r="528" spans="1:19">
      <c r="A528">
        <f>YEAR(workdata!A528)</f>
        <v>2024</v>
      </c>
      <c r="B528">
        <v>6</v>
      </c>
      <c r="C528">
        <f>DAY('Datos Brutos'!C529)</f>
        <v>22</v>
      </c>
      <c r="D528" s="3">
        <v>21.7916666666667</v>
      </c>
      <c r="E528">
        <f>'Datos Brutos'!E529</f>
        <v>407.88200000000001</v>
      </c>
      <c r="G528">
        <f>'Datos Brutos'!G529</f>
        <v>404.21899999999999</v>
      </c>
      <c r="H528">
        <f>IF('Datos Brutos'!H529&lt;0,0,'Datos Brutos'!H529/'Datos Brutos'!H$5)</f>
        <v>0.35532436328688133</v>
      </c>
      <c r="I528">
        <f>IF('Datos Brutos'!I529&lt;0,0,'Datos Brutos'!I529/'Datos Brutos'!I$5)</f>
        <v>0.35210504597972175</v>
      </c>
      <c r="J528">
        <f>IF('Datos Brutos'!J529&lt;0,0,'Datos Brutos'!J529/'Datos Brutos'!J$5)</f>
        <v>0.36045351080246912</v>
      </c>
      <c r="K528">
        <f>IF('Datos Brutos'!K529&lt;0,0,'Datos Brutos'!K529/'Datos Brutos'!K$5)</f>
        <v>0.36167650893473424</v>
      </c>
      <c r="L528">
        <f>IF('Datos Brutos'!L529&lt;0,0,'Datos Brutos'!L529/'Datos Brutos'!L$5)</f>
        <v>0.36350192901234568</v>
      </c>
      <c r="M528">
        <f>IF('Datos Brutos'!M529&lt;0,0,'Datos Brutos'!M529/'Datos Brutos'!M$5)</f>
        <v>0.36459066358024694</v>
      </c>
      <c r="N528">
        <f>IF('Datos Brutos'!N529&lt;0,0,'Datos Brutos'!N529/'Datos Brutos'!N$5)</f>
        <v>0.36316734320507688</v>
      </c>
      <c r="O528">
        <f>IF('Datos Brutos'!O529&lt;0,0,'Datos Brutos'!O529/'Datos Brutos'!O$5)</f>
        <v>0.36593925196219768</v>
      </c>
      <c r="P528">
        <f>IF('Datos Brutos'!P529&lt;0,0,'Datos Brutos'!P529/'Datos Brutos'!P$5)</f>
        <v>0.35828240740740741</v>
      </c>
      <c r="Q528">
        <f>IF('Datos Brutos'!Q529&lt;0,0,'Datos Brutos'!Q529/'Datos Brutos'!Q$5)</f>
        <v>0.35969847358430873</v>
      </c>
      <c r="R528">
        <f>IF('Datos Brutos'!R529&lt;0,0,'Datos Brutos'!R529/'Datos Brutos'!R$5)</f>
        <v>0.35364236111111108</v>
      </c>
      <c r="S528">
        <f t="shared" si="8"/>
        <v>406.0505</v>
      </c>
    </row>
    <row r="529" spans="1:19">
      <c r="A529">
        <f>YEAR(workdata!A529)</f>
        <v>2024</v>
      </c>
      <c r="B529">
        <v>6</v>
      </c>
      <c r="C529">
        <f>DAY('Datos Brutos'!C530)</f>
        <v>22</v>
      </c>
      <c r="D529" s="3">
        <v>21.8333333333333</v>
      </c>
      <c r="E529">
        <f>'Datos Brutos'!E530</f>
        <v>148.41399999999999</v>
      </c>
      <c r="G529">
        <f>'Datos Brutos'!G530</f>
        <v>154.18299999999999</v>
      </c>
      <c r="H529">
        <f>IF('Datos Brutos'!H530&lt;0,0,'Datos Brutos'!H530/'Datos Brutos'!H$5)</f>
        <v>0.12684426557744674</v>
      </c>
      <c r="I529">
        <f>IF('Datos Brutos'!I530&lt;0,0,'Datos Brutos'!I530/'Datos Brutos'!I$5)</f>
        <v>0.12750648431973591</v>
      </c>
      <c r="J529">
        <f>IF('Datos Brutos'!J530&lt;0,0,'Datos Brutos'!J530/'Datos Brutos'!J$5)</f>
        <v>0.1305042438271605</v>
      </c>
      <c r="K529">
        <f>IF('Datos Brutos'!K530&lt;0,0,'Datos Brutos'!K530/'Datos Brutos'!K$5)</f>
        <v>0.1308215737403175</v>
      </c>
      <c r="L529">
        <f>IF('Datos Brutos'!L530&lt;0,0,'Datos Brutos'!L530/'Datos Brutos'!L$5)</f>
        <v>0.13380073302469137</v>
      </c>
      <c r="M529">
        <f>IF('Datos Brutos'!M530&lt;0,0,'Datos Brutos'!M530/'Datos Brutos'!M$5)</f>
        <v>0.1347096836419753</v>
      </c>
      <c r="N529">
        <f>IF('Datos Brutos'!N530&lt;0,0,'Datos Brutos'!N530/'Datos Brutos'!N$5)</f>
        <v>0.13501743753930592</v>
      </c>
      <c r="O529">
        <f>IF('Datos Brutos'!O530&lt;0,0,'Datos Brutos'!O530/'Datos Brutos'!O$5)</f>
        <v>0.13661400768861123</v>
      </c>
      <c r="P529">
        <f>IF('Datos Brutos'!P530&lt;0,0,'Datos Brutos'!P530/'Datos Brutos'!P$5)</f>
        <v>0.13370756172839507</v>
      </c>
      <c r="Q529">
        <f>IF('Datos Brutos'!Q530&lt;0,0,'Datos Brutos'!Q530/'Datos Brutos'!Q$5)</f>
        <v>0.1330670673837393</v>
      </c>
      <c r="R529">
        <f>IF('Datos Brutos'!R530&lt;0,0,'Datos Brutos'!R530/'Datos Brutos'!R$5)</f>
        <v>0.1323406635802469</v>
      </c>
      <c r="S529">
        <f t="shared" si="8"/>
        <v>151.29849999999999</v>
      </c>
    </row>
    <row r="530" spans="1:19">
      <c r="A530">
        <f>YEAR(workdata!A530)</f>
        <v>2024</v>
      </c>
      <c r="B530">
        <v>6</v>
      </c>
      <c r="C530">
        <f>DAY('Datos Brutos'!C531)</f>
        <v>22</v>
      </c>
      <c r="D530" s="3">
        <v>21.875</v>
      </c>
      <c r="E530">
        <f>'Datos Brutos'!E531</f>
        <v>23.471</v>
      </c>
      <c r="G530">
        <f>'Datos Brutos'!G531</f>
        <v>23.056000000000001</v>
      </c>
      <c r="H530">
        <f>IF('Datos Brutos'!H531&lt;0,0,'Datos Brutos'!H531/'Datos Brutos'!H$5)</f>
        <v>1.6884310427679003E-2</v>
      </c>
      <c r="I530">
        <f>IF('Datos Brutos'!I531&lt;0,0,'Datos Brutos'!I531/'Datos Brutos'!I$5)</f>
        <v>1.6512614949304411E-2</v>
      </c>
      <c r="J530">
        <f>IF('Datos Brutos'!J531&lt;0,0,'Datos Brutos'!J531/'Datos Brutos'!J$5)</f>
        <v>1.7323495370370371E-2</v>
      </c>
      <c r="K530">
        <f>IF('Datos Brutos'!K531&lt;0,0,'Datos Brutos'!K531/'Datos Brutos'!K$5)</f>
        <v>1.7515913797070324E-2</v>
      </c>
      <c r="L530">
        <f>IF('Datos Brutos'!L531&lt;0,0,'Datos Brutos'!L531/'Datos Brutos'!L$5)</f>
        <v>1.7562692901234567E-2</v>
      </c>
      <c r="M530">
        <f>IF('Datos Brutos'!M531&lt;0,0,'Datos Brutos'!M531/'Datos Brutos'!M$5)</f>
        <v>1.7254629629629627E-2</v>
      </c>
      <c r="N530">
        <f>IF('Datos Brutos'!N531&lt;0,0,'Datos Brutos'!N531/'Datos Brutos'!N$5)</f>
        <v>1.702494616278848E-2</v>
      </c>
      <c r="O530">
        <f>IF('Datos Brutos'!O531&lt;0,0,'Datos Brutos'!O531/'Datos Brutos'!O$5)</f>
        <v>1.7228295691174116E-2</v>
      </c>
      <c r="P530">
        <f>IF('Datos Brutos'!P531&lt;0,0,'Datos Brutos'!P531/'Datos Brutos'!P$5)</f>
        <v>1.7107253086419753E-2</v>
      </c>
      <c r="Q530">
        <f>IF('Datos Brutos'!Q531&lt;0,0,'Datos Brutos'!Q531/'Datos Brutos'!Q$5)</f>
        <v>1.703278234735843E-2</v>
      </c>
      <c r="R530">
        <f>IF('Datos Brutos'!R531&lt;0,0,'Datos Brutos'!R531/'Datos Brutos'!R$5)</f>
        <v>1.6820408950617285E-2</v>
      </c>
      <c r="S530">
        <f t="shared" si="8"/>
        <v>23.263500000000001</v>
      </c>
    </row>
    <row r="531" spans="1:19">
      <c r="A531">
        <f>YEAR(workdata!A531)</f>
        <v>2024</v>
      </c>
      <c r="B531">
        <v>6</v>
      </c>
      <c r="C531">
        <f>DAY('Datos Brutos'!C532)</f>
        <v>22</v>
      </c>
      <c r="D531" s="3">
        <v>21.9166666666667</v>
      </c>
      <c r="E531">
        <f>'Datos Brutos'!E532</f>
        <v>5.6000000000000001E-2</v>
      </c>
      <c r="G531">
        <f>'Datos Brutos'!G532</f>
        <v>0.11799999999999999</v>
      </c>
      <c r="H531">
        <f>IF('Datos Brutos'!H532&lt;0,0,'Datos Brutos'!H532/'Datos Brutos'!H$5)</f>
        <v>0</v>
      </c>
      <c r="I531">
        <f>IF('Datos Brutos'!I532&lt;0,0,'Datos Brutos'!I532/'Datos Brutos'!I$5)</f>
        <v>0</v>
      </c>
      <c r="J531">
        <f>IF('Datos Brutos'!J532&lt;0,0,'Datos Brutos'!J532/'Datos Brutos'!J$5)</f>
        <v>0</v>
      </c>
      <c r="K531">
        <f>IF('Datos Brutos'!K532&lt;0,0,'Datos Brutos'!K532/'Datos Brutos'!K$5)</f>
        <v>0</v>
      </c>
      <c r="L531">
        <f>IF('Datos Brutos'!L532&lt;0,0,'Datos Brutos'!L532/'Datos Brutos'!L$5)</f>
        <v>0</v>
      </c>
      <c r="M531">
        <f>IF('Datos Brutos'!M532&lt;0,0,'Datos Brutos'!M532/'Datos Brutos'!M$5)</f>
        <v>0</v>
      </c>
      <c r="N531">
        <f>IF('Datos Brutos'!N532&lt;0,0,'Datos Brutos'!N532/'Datos Brutos'!N$5)</f>
        <v>0</v>
      </c>
      <c r="O531">
        <f>IF('Datos Brutos'!O532&lt;0,0,'Datos Brutos'!O532/'Datos Brutos'!O$5)</f>
        <v>0</v>
      </c>
      <c r="P531">
        <f>IF('Datos Brutos'!P532&lt;0,0,'Datos Brutos'!P532/'Datos Brutos'!P$5)</f>
        <v>0</v>
      </c>
      <c r="Q531">
        <f>IF('Datos Brutos'!Q532&lt;0,0,'Datos Brutos'!Q532/'Datos Brutos'!Q$5)</f>
        <v>0</v>
      </c>
      <c r="R531">
        <f>IF('Datos Brutos'!R532&lt;0,0,'Datos Brutos'!R532/'Datos Brutos'!R$5)</f>
        <v>0</v>
      </c>
      <c r="S531">
        <f t="shared" si="8"/>
        <v>8.6999999999999994E-2</v>
      </c>
    </row>
    <row r="532" spans="1:19">
      <c r="A532">
        <f>YEAR(workdata!A532)</f>
        <v>2024</v>
      </c>
      <c r="B532">
        <v>6</v>
      </c>
      <c r="C532">
        <f>DAY('Datos Brutos'!C533)</f>
        <v>22</v>
      </c>
      <c r="D532" s="3">
        <v>21.9583333333333</v>
      </c>
      <c r="E532">
        <f>'Datos Brutos'!E533</f>
        <v>-0.22600000000000001</v>
      </c>
      <c r="G532">
        <f>'Datos Brutos'!G533</f>
        <v>-0.109</v>
      </c>
      <c r="H532">
        <f>IF('Datos Brutos'!H533&lt;0,0,'Datos Brutos'!H533/'Datos Brutos'!H$5)</f>
        <v>0</v>
      </c>
      <c r="I532">
        <f>IF('Datos Brutos'!I533&lt;0,0,'Datos Brutos'!I533/'Datos Brutos'!I$5)</f>
        <v>0</v>
      </c>
      <c r="J532">
        <f>IF('Datos Brutos'!J533&lt;0,0,'Datos Brutos'!J533/'Datos Brutos'!J$5)</f>
        <v>0</v>
      </c>
      <c r="K532">
        <f>IF('Datos Brutos'!K533&lt;0,0,'Datos Brutos'!K533/'Datos Brutos'!K$5)</f>
        <v>0</v>
      </c>
      <c r="L532">
        <f>IF('Datos Brutos'!L533&lt;0,0,'Datos Brutos'!L533/'Datos Brutos'!L$5)</f>
        <v>0</v>
      </c>
      <c r="M532">
        <f>IF('Datos Brutos'!M533&lt;0,0,'Datos Brutos'!M533/'Datos Brutos'!M$5)</f>
        <v>0</v>
      </c>
      <c r="N532">
        <f>IF('Datos Brutos'!N533&lt;0,0,'Datos Brutos'!N533/'Datos Brutos'!N$5)</f>
        <v>0</v>
      </c>
      <c r="O532">
        <f>IF('Datos Brutos'!O533&lt;0,0,'Datos Brutos'!O533/'Datos Brutos'!O$5)</f>
        <v>0</v>
      </c>
      <c r="P532">
        <f>IF('Datos Brutos'!P533&lt;0,0,'Datos Brutos'!P533/'Datos Brutos'!P$5)</f>
        <v>0</v>
      </c>
      <c r="Q532">
        <f>IF('Datos Brutos'!Q533&lt;0,0,'Datos Brutos'!Q533/'Datos Brutos'!Q$5)</f>
        <v>0</v>
      </c>
      <c r="R532">
        <f>IF('Datos Brutos'!R533&lt;0,0,'Datos Brutos'!R533/'Datos Brutos'!R$5)</f>
        <v>0</v>
      </c>
      <c r="S532">
        <f t="shared" si="8"/>
        <v>-0.16750000000000001</v>
      </c>
    </row>
    <row r="533" spans="1:19">
      <c r="A533">
        <f>YEAR(workdata!A533)</f>
        <v>2024</v>
      </c>
      <c r="B533">
        <v>6</v>
      </c>
      <c r="C533">
        <f>DAY('Datos Brutos'!C534)</f>
        <v>23</v>
      </c>
      <c r="D533" s="3">
        <v>22</v>
      </c>
      <c r="E533">
        <f>'Datos Brutos'!E534</f>
        <v>-0.127</v>
      </c>
      <c r="G533">
        <f>'Datos Brutos'!G534</f>
        <v>-0.189</v>
      </c>
      <c r="H533">
        <f>IF('Datos Brutos'!H534&lt;0,0,'Datos Brutos'!H534/'Datos Brutos'!H$5)</f>
        <v>0</v>
      </c>
      <c r="I533">
        <f>IF('Datos Brutos'!I534&lt;0,0,'Datos Brutos'!I534/'Datos Brutos'!I$5)</f>
        <v>0</v>
      </c>
      <c r="J533">
        <f>IF('Datos Brutos'!J534&lt;0,0,'Datos Brutos'!J534/'Datos Brutos'!J$5)</f>
        <v>0</v>
      </c>
      <c r="K533">
        <f>IF('Datos Brutos'!K534&lt;0,0,'Datos Brutos'!K534/'Datos Brutos'!K$5)</f>
        <v>0</v>
      </c>
      <c r="L533">
        <f>IF('Datos Brutos'!L534&lt;0,0,'Datos Brutos'!L534/'Datos Brutos'!L$5)</f>
        <v>0</v>
      </c>
      <c r="M533">
        <f>IF('Datos Brutos'!M534&lt;0,0,'Datos Brutos'!M534/'Datos Brutos'!M$5)</f>
        <v>0</v>
      </c>
      <c r="N533">
        <f>IF('Datos Brutos'!N534&lt;0,0,'Datos Brutos'!N534/'Datos Brutos'!N$5)</f>
        <v>0</v>
      </c>
      <c r="O533">
        <f>IF('Datos Brutos'!O534&lt;0,0,'Datos Brutos'!O534/'Datos Brutos'!O$5)</f>
        <v>0</v>
      </c>
      <c r="P533">
        <f>IF('Datos Brutos'!P534&lt;0,0,'Datos Brutos'!P534/'Datos Brutos'!P$5)</f>
        <v>0</v>
      </c>
      <c r="Q533">
        <f>IF('Datos Brutos'!Q534&lt;0,0,'Datos Brutos'!Q534/'Datos Brutos'!Q$5)</f>
        <v>0</v>
      </c>
      <c r="R533">
        <f>IF('Datos Brutos'!R534&lt;0,0,'Datos Brutos'!R534/'Datos Brutos'!R$5)</f>
        <v>0</v>
      </c>
      <c r="S533">
        <f t="shared" si="8"/>
        <v>-0.158</v>
      </c>
    </row>
    <row r="534" spans="1:19">
      <c r="A534">
        <f>YEAR(workdata!A534)</f>
        <v>2024</v>
      </c>
      <c r="B534">
        <v>6</v>
      </c>
      <c r="C534">
        <f>DAY('Datos Brutos'!C535)</f>
        <v>23</v>
      </c>
      <c r="D534" s="3">
        <v>22.0416666666667</v>
      </c>
      <c r="E534">
        <f>'Datos Brutos'!E535</f>
        <v>-0.03</v>
      </c>
      <c r="G534">
        <f>'Datos Brutos'!G535</f>
        <v>-0.128</v>
      </c>
      <c r="H534">
        <f>IF('Datos Brutos'!H535&lt;0,0,'Datos Brutos'!H535/'Datos Brutos'!H$5)</f>
        <v>0</v>
      </c>
      <c r="I534">
        <f>IF('Datos Brutos'!I535&lt;0,0,'Datos Brutos'!I535/'Datos Brutos'!I$5)</f>
        <v>0</v>
      </c>
      <c r="J534">
        <f>IF('Datos Brutos'!J535&lt;0,0,'Datos Brutos'!J535/'Datos Brutos'!J$5)</f>
        <v>0</v>
      </c>
      <c r="K534">
        <f>IF('Datos Brutos'!K535&lt;0,0,'Datos Brutos'!K535/'Datos Brutos'!K$5)</f>
        <v>0</v>
      </c>
      <c r="L534">
        <f>IF('Datos Brutos'!L535&lt;0,0,'Datos Brutos'!L535/'Datos Brutos'!L$5)</f>
        <v>0</v>
      </c>
      <c r="M534">
        <f>IF('Datos Brutos'!M535&lt;0,0,'Datos Brutos'!M535/'Datos Brutos'!M$5)</f>
        <v>0</v>
      </c>
      <c r="N534">
        <f>IF('Datos Brutos'!N535&lt;0,0,'Datos Brutos'!N535/'Datos Brutos'!N$5)</f>
        <v>0</v>
      </c>
      <c r="O534">
        <f>IF('Datos Brutos'!O535&lt;0,0,'Datos Brutos'!O535/'Datos Brutos'!O$5)</f>
        <v>0</v>
      </c>
      <c r="P534">
        <f>IF('Datos Brutos'!P535&lt;0,0,'Datos Brutos'!P535/'Datos Brutos'!P$5)</f>
        <v>0</v>
      </c>
      <c r="Q534">
        <f>IF('Datos Brutos'!Q535&lt;0,0,'Datos Brutos'!Q535/'Datos Brutos'!Q$5)</f>
        <v>0</v>
      </c>
      <c r="R534">
        <f>IF('Datos Brutos'!R535&lt;0,0,'Datos Brutos'!R535/'Datos Brutos'!R$5)</f>
        <v>0</v>
      </c>
      <c r="S534">
        <f t="shared" si="8"/>
        <v>-7.9000000000000001E-2</v>
      </c>
    </row>
    <row r="535" spans="1:19">
      <c r="A535">
        <f>YEAR(workdata!A535)</f>
        <v>2024</v>
      </c>
      <c r="B535">
        <v>6</v>
      </c>
      <c r="C535">
        <f>DAY('Datos Brutos'!C536)</f>
        <v>23</v>
      </c>
      <c r="D535" s="3">
        <v>22.0833333333333</v>
      </c>
      <c r="E535">
        <f>'Datos Brutos'!E536</f>
        <v>-0.19800000000000001</v>
      </c>
      <c r="G535">
        <f>'Datos Brutos'!G536</f>
        <v>-0.21</v>
      </c>
      <c r="H535">
        <f>IF('Datos Brutos'!H536&lt;0,0,'Datos Brutos'!H536/'Datos Brutos'!H$5)</f>
        <v>0</v>
      </c>
      <c r="I535">
        <f>IF('Datos Brutos'!I536&lt;0,0,'Datos Brutos'!I536/'Datos Brutos'!I$5)</f>
        <v>0</v>
      </c>
      <c r="J535">
        <f>IF('Datos Brutos'!J536&lt;0,0,'Datos Brutos'!J536/'Datos Brutos'!J$5)</f>
        <v>0</v>
      </c>
      <c r="K535">
        <f>IF('Datos Brutos'!K536&lt;0,0,'Datos Brutos'!K536/'Datos Brutos'!K$5)</f>
        <v>0</v>
      </c>
      <c r="L535">
        <f>IF('Datos Brutos'!L536&lt;0,0,'Datos Brutos'!L536/'Datos Brutos'!L$5)</f>
        <v>0</v>
      </c>
      <c r="M535">
        <f>IF('Datos Brutos'!M536&lt;0,0,'Datos Brutos'!M536/'Datos Brutos'!M$5)</f>
        <v>0</v>
      </c>
      <c r="N535">
        <f>IF('Datos Brutos'!N536&lt;0,0,'Datos Brutos'!N536/'Datos Brutos'!N$5)</f>
        <v>0</v>
      </c>
      <c r="O535">
        <f>IF('Datos Brutos'!O536&lt;0,0,'Datos Brutos'!O536/'Datos Brutos'!O$5)</f>
        <v>0</v>
      </c>
      <c r="P535">
        <f>IF('Datos Brutos'!P536&lt;0,0,'Datos Brutos'!P536/'Datos Brutos'!P$5)</f>
        <v>0</v>
      </c>
      <c r="Q535">
        <f>IF('Datos Brutos'!Q536&lt;0,0,'Datos Brutos'!Q536/'Datos Brutos'!Q$5)</f>
        <v>0</v>
      </c>
      <c r="R535">
        <f>IF('Datos Brutos'!R536&lt;0,0,'Datos Brutos'!R536/'Datos Brutos'!R$5)</f>
        <v>0</v>
      </c>
      <c r="S535">
        <f t="shared" si="8"/>
        <v>-0.20400000000000001</v>
      </c>
    </row>
    <row r="536" spans="1:19">
      <c r="A536">
        <f>YEAR(workdata!A536)</f>
        <v>2024</v>
      </c>
      <c r="B536">
        <v>6</v>
      </c>
      <c r="C536">
        <f>DAY('Datos Brutos'!C537)</f>
        <v>23</v>
      </c>
      <c r="D536" s="3">
        <v>22.125</v>
      </c>
      <c r="E536">
        <f>'Datos Brutos'!E537</f>
        <v>-0.126</v>
      </c>
      <c r="G536">
        <f>'Datos Brutos'!G537</f>
        <v>-0.13700000000000001</v>
      </c>
      <c r="H536">
        <f>IF('Datos Brutos'!H537&lt;0,0,'Datos Brutos'!H537/'Datos Brutos'!H$5)</f>
        <v>0</v>
      </c>
      <c r="I536">
        <f>IF('Datos Brutos'!I537&lt;0,0,'Datos Brutos'!I537/'Datos Brutos'!I$5)</f>
        <v>0</v>
      </c>
      <c r="J536">
        <f>IF('Datos Brutos'!J537&lt;0,0,'Datos Brutos'!J537/'Datos Brutos'!J$5)</f>
        <v>0</v>
      </c>
      <c r="K536">
        <f>IF('Datos Brutos'!K537&lt;0,0,'Datos Brutos'!K537/'Datos Brutos'!K$5)</f>
        <v>0</v>
      </c>
      <c r="L536">
        <f>IF('Datos Brutos'!L537&lt;0,0,'Datos Brutos'!L537/'Datos Brutos'!L$5)</f>
        <v>0</v>
      </c>
      <c r="M536">
        <f>IF('Datos Brutos'!M537&lt;0,0,'Datos Brutos'!M537/'Datos Brutos'!M$5)</f>
        <v>0</v>
      </c>
      <c r="N536">
        <f>IF('Datos Brutos'!N537&lt;0,0,'Datos Brutos'!N537/'Datos Brutos'!N$5)</f>
        <v>0</v>
      </c>
      <c r="O536">
        <f>IF('Datos Brutos'!O537&lt;0,0,'Datos Brutos'!O537/'Datos Brutos'!O$5)</f>
        <v>0</v>
      </c>
      <c r="P536">
        <f>IF('Datos Brutos'!P537&lt;0,0,'Datos Brutos'!P537/'Datos Brutos'!P$5)</f>
        <v>0</v>
      </c>
      <c r="Q536">
        <f>IF('Datos Brutos'!Q537&lt;0,0,'Datos Brutos'!Q537/'Datos Brutos'!Q$5)</f>
        <v>0</v>
      </c>
      <c r="R536">
        <f>IF('Datos Brutos'!R537&lt;0,0,'Datos Brutos'!R537/'Datos Brutos'!R$5)</f>
        <v>0</v>
      </c>
      <c r="S536">
        <f t="shared" si="8"/>
        <v>-0.13150000000000001</v>
      </c>
    </row>
    <row r="537" spans="1:19">
      <c r="A537">
        <f>YEAR(workdata!A537)</f>
        <v>2024</v>
      </c>
      <c r="B537">
        <v>6</v>
      </c>
      <c r="C537">
        <f>DAY('Datos Brutos'!C538)</f>
        <v>23</v>
      </c>
      <c r="D537" s="3">
        <v>22.1666666666667</v>
      </c>
      <c r="E537">
        <f>'Datos Brutos'!E538</f>
        <v>-0.14299999999999999</v>
      </c>
      <c r="G537">
        <f>'Datos Brutos'!G538</f>
        <v>-4.8000000000000001E-2</v>
      </c>
      <c r="H537">
        <f>IF('Datos Brutos'!H538&lt;0,0,'Datos Brutos'!H538/'Datos Brutos'!H$5)</f>
        <v>0</v>
      </c>
      <c r="I537">
        <f>IF('Datos Brutos'!I538&lt;0,0,'Datos Brutos'!I538/'Datos Brutos'!I$5)</f>
        <v>0</v>
      </c>
      <c r="J537">
        <f>IF('Datos Brutos'!J538&lt;0,0,'Datos Brutos'!J538/'Datos Brutos'!J$5)</f>
        <v>0</v>
      </c>
      <c r="K537">
        <f>IF('Datos Brutos'!K538&lt;0,0,'Datos Brutos'!K538/'Datos Brutos'!K$5)</f>
        <v>0</v>
      </c>
      <c r="L537">
        <f>IF('Datos Brutos'!L538&lt;0,0,'Datos Brutos'!L538/'Datos Brutos'!L$5)</f>
        <v>0</v>
      </c>
      <c r="M537">
        <f>IF('Datos Brutos'!M538&lt;0,0,'Datos Brutos'!M538/'Datos Brutos'!M$5)</f>
        <v>0</v>
      </c>
      <c r="N537">
        <f>IF('Datos Brutos'!N538&lt;0,0,'Datos Brutos'!N538/'Datos Brutos'!N$5)</f>
        <v>0</v>
      </c>
      <c r="O537">
        <f>IF('Datos Brutos'!O538&lt;0,0,'Datos Brutos'!O538/'Datos Brutos'!O$5)</f>
        <v>0</v>
      </c>
      <c r="P537">
        <f>IF('Datos Brutos'!P538&lt;0,0,'Datos Brutos'!P538/'Datos Brutos'!P$5)</f>
        <v>0</v>
      </c>
      <c r="Q537">
        <f>IF('Datos Brutos'!Q538&lt;0,0,'Datos Brutos'!Q538/'Datos Brutos'!Q$5)</f>
        <v>0</v>
      </c>
      <c r="R537">
        <f>IF('Datos Brutos'!R538&lt;0,0,'Datos Brutos'!R538/'Datos Brutos'!R$5)</f>
        <v>0</v>
      </c>
      <c r="S537">
        <f t="shared" si="8"/>
        <v>-9.5500000000000002E-2</v>
      </c>
    </row>
    <row r="538" spans="1:19">
      <c r="A538">
        <f>YEAR(workdata!A538)</f>
        <v>2024</v>
      </c>
      <c r="B538">
        <v>6</v>
      </c>
      <c r="C538">
        <f>DAY('Datos Brutos'!C539)</f>
        <v>23</v>
      </c>
      <c r="D538" s="3">
        <v>22.2083333333333</v>
      </c>
      <c r="E538">
        <f>'Datos Brutos'!E539</f>
        <v>-0.30099999999999999</v>
      </c>
      <c r="G538">
        <f>'Datos Brutos'!G539</f>
        <v>-0.26</v>
      </c>
      <c r="H538">
        <f>IF('Datos Brutos'!H539&lt;0,0,'Datos Brutos'!H539/'Datos Brutos'!H$5)</f>
        <v>0</v>
      </c>
      <c r="I538">
        <f>IF('Datos Brutos'!I539&lt;0,0,'Datos Brutos'!I539/'Datos Brutos'!I$5)</f>
        <v>0</v>
      </c>
      <c r="J538">
        <f>IF('Datos Brutos'!J539&lt;0,0,'Datos Brutos'!J539/'Datos Brutos'!J$5)</f>
        <v>0</v>
      </c>
      <c r="K538">
        <f>IF('Datos Brutos'!K539&lt;0,0,'Datos Brutos'!K539/'Datos Brutos'!K$5)</f>
        <v>0</v>
      </c>
      <c r="L538">
        <f>IF('Datos Brutos'!L539&lt;0,0,'Datos Brutos'!L539/'Datos Brutos'!L$5)</f>
        <v>0</v>
      </c>
      <c r="M538">
        <f>IF('Datos Brutos'!M539&lt;0,0,'Datos Brutos'!M539/'Datos Brutos'!M$5)</f>
        <v>0</v>
      </c>
      <c r="N538">
        <f>IF('Datos Brutos'!N539&lt;0,0,'Datos Brutos'!N539/'Datos Brutos'!N$5)</f>
        <v>0</v>
      </c>
      <c r="O538">
        <f>IF('Datos Brutos'!O539&lt;0,0,'Datos Brutos'!O539/'Datos Brutos'!O$5)</f>
        <v>0</v>
      </c>
      <c r="P538">
        <f>IF('Datos Brutos'!P539&lt;0,0,'Datos Brutos'!P539/'Datos Brutos'!P$5)</f>
        <v>0</v>
      </c>
      <c r="Q538">
        <f>IF('Datos Brutos'!Q539&lt;0,0,'Datos Brutos'!Q539/'Datos Brutos'!Q$5)</f>
        <v>0</v>
      </c>
      <c r="R538">
        <f>IF('Datos Brutos'!R539&lt;0,0,'Datos Brutos'!R539/'Datos Brutos'!R$5)</f>
        <v>0</v>
      </c>
      <c r="S538">
        <f t="shared" si="8"/>
        <v>-0.28049999999999997</v>
      </c>
    </row>
    <row r="539" spans="1:19">
      <c r="A539">
        <f>YEAR(workdata!A539)</f>
        <v>2024</v>
      </c>
      <c r="B539">
        <v>6</v>
      </c>
      <c r="C539">
        <f>DAY('Datos Brutos'!C540)</f>
        <v>23</v>
      </c>
      <c r="D539" s="3">
        <v>22.25</v>
      </c>
      <c r="E539">
        <f>'Datos Brutos'!E540</f>
        <v>0.53600000000000003</v>
      </c>
      <c r="G539">
        <f>'Datos Brutos'!G540</f>
        <v>0.32500000000000001</v>
      </c>
      <c r="H539">
        <f>IF('Datos Brutos'!H540&lt;0,0,'Datos Brutos'!H540/'Datos Brutos'!H$5)</f>
        <v>0</v>
      </c>
      <c r="I539">
        <f>IF('Datos Brutos'!I540&lt;0,0,'Datos Brutos'!I540/'Datos Brutos'!I$5)</f>
        <v>0</v>
      </c>
      <c r="J539">
        <f>IF('Datos Brutos'!J540&lt;0,0,'Datos Brutos'!J540/'Datos Brutos'!J$5)</f>
        <v>0</v>
      </c>
      <c r="K539">
        <f>IF('Datos Brutos'!K540&lt;0,0,'Datos Brutos'!K540/'Datos Brutos'!K$5)</f>
        <v>0</v>
      </c>
      <c r="L539">
        <f>IF('Datos Brutos'!L540&lt;0,0,'Datos Brutos'!L540/'Datos Brutos'!L$5)</f>
        <v>0</v>
      </c>
      <c r="M539">
        <f>IF('Datos Brutos'!M540&lt;0,0,'Datos Brutos'!M540/'Datos Brutos'!M$5)</f>
        <v>0</v>
      </c>
      <c r="N539">
        <f>IF('Datos Brutos'!N540&lt;0,0,'Datos Brutos'!N540/'Datos Brutos'!N$5)</f>
        <v>0</v>
      </c>
      <c r="O539">
        <f>IF('Datos Brutos'!O540&lt;0,0,'Datos Brutos'!O540/'Datos Brutos'!O$5)</f>
        <v>0</v>
      </c>
      <c r="P539">
        <f>IF('Datos Brutos'!P540&lt;0,0,'Datos Brutos'!P540/'Datos Brutos'!P$5)</f>
        <v>0</v>
      </c>
      <c r="Q539">
        <f>IF('Datos Brutos'!Q540&lt;0,0,'Datos Brutos'!Q540/'Datos Brutos'!Q$5)</f>
        <v>0</v>
      </c>
      <c r="R539">
        <f>IF('Datos Brutos'!R540&lt;0,0,'Datos Brutos'!R540/'Datos Brutos'!R$5)</f>
        <v>0</v>
      </c>
      <c r="S539">
        <f t="shared" si="8"/>
        <v>0.43049999999999999</v>
      </c>
    </row>
    <row r="540" spans="1:19">
      <c r="A540">
        <f>YEAR(workdata!A540)</f>
        <v>2024</v>
      </c>
      <c r="B540">
        <v>6</v>
      </c>
      <c r="C540">
        <f>DAY('Datos Brutos'!C541)</f>
        <v>23</v>
      </c>
      <c r="D540" s="3">
        <v>22.2916666666667</v>
      </c>
      <c r="E540">
        <f>'Datos Brutos'!E541</f>
        <v>67.209000000000003</v>
      </c>
      <c r="G540">
        <f>'Datos Brutos'!G541</f>
        <v>55.241</v>
      </c>
      <c r="H540">
        <f>IF('Datos Brutos'!H541&lt;0,0,'Datos Brutos'!H541/'Datos Brutos'!H$5)</f>
        <v>6.2017259330450103E-2</v>
      </c>
      <c r="I540">
        <f>IF('Datos Brutos'!I541&lt;0,0,'Datos Brutos'!I541/'Datos Brutos'!I$5)</f>
        <v>5.3755600094317374E-2</v>
      </c>
      <c r="J540">
        <f>IF('Datos Brutos'!J541&lt;0,0,'Datos Brutos'!J541/'Datos Brutos'!J$5)</f>
        <v>5.8369405864197532E-2</v>
      </c>
      <c r="K540">
        <f>IF('Datos Brutos'!K541&lt;0,0,'Datos Brutos'!K541/'Datos Brutos'!K$5)</f>
        <v>6.4935577881739398E-2</v>
      </c>
      <c r="L540">
        <f>IF('Datos Brutos'!L541&lt;0,0,'Datos Brutos'!L541/'Datos Brutos'!L$5)</f>
        <v>6.091550925925926E-2</v>
      </c>
      <c r="M540">
        <f>IF('Datos Brutos'!M541&lt;0,0,'Datos Brutos'!M541/'Datos Brutos'!M$5)</f>
        <v>0</v>
      </c>
      <c r="N540">
        <f>IF('Datos Brutos'!N541&lt;0,0,'Datos Brutos'!N541/'Datos Brutos'!N$5)</f>
        <v>5.8039753778133515E-2</v>
      </c>
      <c r="O540">
        <f>IF('Datos Brutos'!O541&lt;0,0,'Datos Brutos'!O541/'Datos Brutos'!O$5)</f>
        <v>5.0309947140797701E-2</v>
      </c>
      <c r="P540">
        <f>IF('Datos Brutos'!P541&lt;0,0,'Datos Brutos'!P541/'Datos Brutos'!P$5)</f>
        <v>5.767496141975309E-2</v>
      </c>
      <c r="Q540">
        <f>IF('Datos Brutos'!Q541&lt;0,0,'Datos Brutos'!Q541/'Datos Brutos'!Q$5)</f>
        <v>5.3611989876621323E-2</v>
      </c>
      <c r="R540">
        <f>IF('Datos Brutos'!R541&lt;0,0,'Datos Brutos'!R541/'Datos Brutos'!R$5)</f>
        <v>5.2703896604938266E-2</v>
      </c>
      <c r="S540">
        <f t="shared" si="8"/>
        <v>61.225000000000001</v>
      </c>
    </row>
    <row r="541" spans="1:19">
      <c r="A541">
        <f>YEAR(workdata!A541)</f>
        <v>2024</v>
      </c>
      <c r="B541">
        <v>6</v>
      </c>
      <c r="C541">
        <f>DAY('Datos Brutos'!C542)</f>
        <v>23</v>
      </c>
      <c r="D541" s="3">
        <v>22.3333333333333</v>
      </c>
      <c r="E541">
        <f>'Datos Brutos'!E542</f>
        <v>496.577</v>
      </c>
      <c r="G541">
        <f>'Datos Brutos'!G542</f>
        <v>453.57499999999999</v>
      </c>
      <c r="H541">
        <f>IF('Datos Brutos'!H542&lt;0,0,'Datos Brutos'!H542/'Datos Brutos'!H$5)</f>
        <v>0.29537842383469487</v>
      </c>
      <c r="I541">
        <f>IF('Datos Brutos'!I542&lt;0,0,'Datos Brutos'!I542/'Datos Brutos'!I$5)</f>
        <v>0.28170380413424506</v>
      </c>
      <c r="J541">
        <f>IF('Datos Brutos'!J542&lt;0,0,'Datos Brutos'!J542/'Datos Brutos'!J$5)</f>
        <v>0.28767959104938268</v>
      </c>
      <c r="K541">
        <f>IF('Datos Brutos'!K542&lt;0,0,'Datos Brutos'!K542/'Datos Brutos'!K$5)</f>
        <v>0.30583844619986195</v>
      </c>
      <c r="L541">
        <f>IF('Datos Brutos'!L542&lt;0,0,'Datos Brutos'!L542/'Datos Brutos'!L$5)</f>
        <v>0.28614872685185183</v>
      </c>
      <c r="M541">
        <f>IF('Datos Brutos'!M542&lt;0,0,'Datos Brutos'!M542/'Datos Brutos'!M$5)</f>
        <v>0</v>
      </c>
      <c r="N541">
        <f>IF('Datos Brutos'!N542&lt;0,0,'Datos Brutos'!N542/'Datos Brutos'!N$5)</f>
        <v>0.29778076344024546</v>
      </c>
      <c r="O541">
        <f>IF('Datos Brutos'!O542&lt;0,0,'Datos Brutos'!O542/'Datos Brutos'!O$5)</f>
        <v>0.26575264296011536</v>
      </c>
      <c r="P541">
        <f>IF('Datos Brutos'!P542&lt;0,0,'Datos Brutos'!P542/'Datos Brutos'!P$5)</f>
        <v>0.30388213734567904</v>
      </c>
      <c r="Q541">
        <f>IF('Datos Brutos'!Q542&lt;0,0,'Datos Brutos'!Q542/'Datos Brutos'!Q$5)</f>
        <v>0.29207311768427713</v>
      </c>
      <c r="R541">
        <f>IF('Datos Brutos'!R542&lt;0,0,'Datos Brutos'!R542/'Datos Brutos'!R$5)</f>
        <v>0.30676080246913578</v>
      </c>
      <c r="S541">
        <f t="shared" si="8"/>
        <v>475.07600000000002</v>
      </c>
    </row>
    <row r="542" spans="1:19">
      <c r="A542">
        <f>YEAR(workdata!A542)</f>
        <v>2024</v>
      </c>
      <c r="B542">
        <v>6</v>
      </c>
      <c r="C542">
        <f>DAY('Datos Brutos'!C543)</f>
        <v>23</v>
      </c>
      <c r="D542" s="3">
        <v>22.375</v>
      </c>
      <c r="E542">
        <f>'Datos Brutos'!E543</f>
        <v>773.54</v>
      </c>
      <c r="G542">
        <f>'Datos Brutos'!G543</f>
        <v>767.04300000000001</v>
      </c>
      <c r="H542">
        <f>IF('Datos Brutos'!H543&lt;0,0,'Datos Brutos'!H543/'Datos Brutos'!H$5)</f>
        <v>0.65235423674515458</v>
      </c>
      <c r="I542">
        <f>IF('Datos Brutos'!I543&lt;0,0,'Datos Brutos'!I543/'Datos Brutos'!I$5)</f>
        <v>0.63879293405643334</v>
      </c>
      <c r="J542">
        <f>IF('Datos Brutos'!J543&lt;0,0,'Datos Brutos'!J543/'Datos Brutos'!J$5)</f>
        <v>0.65150983796296302</v>
      </c>
      <c r="K542">
        <f>IF('Datos Brutos'!K543&lt;0,0,'Datos Brutos'!K543/'Datos Brutos'!K$5)</f>
        <v>0.66531904287138577</v>
      </c>
      <c r="L542">
        <f>IF('Datos Brutos'!L543&lt;0,0,'Datos Brutos'!L543/'Datos Brutos'!L$5)</f>
        <v>0.66378877314814821</v>
      </c>
      <c r="M542">
        <f>IF('Datos Brutos'!M543&lt;0,0,'Datos Brutos'!M543/'Datos Brutos'!M$5)</f>
        <v>0</v>
      </c>
      <c r="N542">
        <f>IF('Datos Brutos'!N543&lt;0,0,'Datos Brutos'!N543/'Datos Brutos'!N$5)</f>
        <v>0.65885731709641149</v>
      </c>
      <c r="O542">
        <f>IF('Datos Brutos'!O543&lt;0,0,'Datos Brutos'!O543/'Datos Brutos'!O$5)</f>
        <v>0.65035940253083457</v>
      </c>
      <c r="P542">
        <f>IF('Datos Brutos'!P543&lt;0,0,'Datos Brutos'!P543/'Datos Brutos'!P$5)</f>
        <v>0.65951929012345678</v>
      </c>
      <c r="Q542">
        <f>IF('Datos Brutos'!Q543&lt;0,0,'Datos Brutos'!Q543/'Datos Brutos'!Q$5)</f>
        <v>0.66088540018981334</v>
      </c>
      <c r="R542">
        <f>IF('Datos Brutos'!R543&lt;0,0,'Datos Brutos'!R543/'Datos Brutos'!R$5)</f>
        <v>0.63713194444444443</v>
      </c>
      <c r="S542">
        <f t="shared" si="8"/>
        <v>770.29150000000004</v>
      </c>
    </row>
    <row r="543" spans="1:19">
      <c r="A543">
        <f>YEAR(workdata!A543)</f>
        <v>2024</v>
      </c>
      <c r="B543">
        <v>6</v>
      </c>
      <c r="C543">
        <f>DAY('Datos Brutos'!C544)</f>
        <v>23</v>
      </c>
      <c r="D543" s="3">
        <v>22.4166666666667</v>
      </c>
      <c r="E543">
        <f>'Datos Brutos'!E544</f>
        <v>947.38199999999995</v>
      </c>
      <c r="G543">
        <f>'Datos Brutos'!G544</f>
        <v>932.53200000000004</v>
      </c>
      <c r="H543">
        <f>IF('Datos Brutos'!H544&lt;0,0,'Datos Brutos'!H544/'Datos Brutos'!H$5)</f>
        <v>0.79653031395162588</v>
      </c>
      <c r="I543">
        <f>IF('Datos Brutos'!I544&lt;0,0,'Datos Brutos'!I544/'Datos Brutos'!I$5)</f>
        <v>0.78561522439676179</v>
      </c>
      <c r="J543">
        <f>IF('Datos Brutos'!J544&lt;0,0,'Datos Brutos'!J544/'Datos Brutos'!J$5)</f>
        <v>0.8008333333333334</v>
      </c>
      <c r="K543">
        <f>IF('Datos Brutos'!K544&lt;0,0,'Datos Brutos'!K544/'Datos Brutos'!K$5)</f>
        <v>0.80099125699823592</v>
      </c>
      <c r="L543">
        <f>IF('Datos Brutos'!L544&lt;0,0,'Datos Brutos'!L544/'Datos Brutos'!L$5)</f>
        <v>0.79390682870370377</v>
      </c>
      <c r="M543">
        <f>IF('Datos Brutos'!M544&lt;0,0,'Datos Brutos'!M544/'Datos Brutos'!M$5)</f>
        <v>0</v>
      </c>
      <c r="N543">
        <f>IF('Datos Brutos'!N544&lt;0,0,'Datos Brutos'!N544/'Datos Brutos'!N$5)</f>
        <v>0.80109141844377107</v>
      </c>
      <c r="O543">
        <f>IF('Datos Brutos'!O544&lt;0,0,'Datos Brutos'!O544/'Datos Brutos'!O$5)</f>
        <v>0.79952126381547339</v>
      </c>
      <c r="P543">
        <f>IF('Datos Brutos'!P544&lt;0,0,'Datos Brutos'!P544/'Datos Brutos'!P$5)</f>
        <v>0.79740779320987654</v>
      </c>
      <c r="Q543">
        <f>IF('Datos Brutos'!Q544&lt;0,0,'Datos Brutos'!Q544/'Datos Brutos'!Q$5)</f>
        <v>0.80323730623220491</v>
      </c>
      <c r="R543">
        <f>IF('Datos Brutos'!R544&lt;0,0,'Datos Brutos'!R544/'Datos Brutos'!R$5)</f>
        <v>0.78520949074074076</v>
      </c>
      <c r="S543">
        <f t="shared" si="8"/>
        <v>939.95699999999999</v>
      </c>
    </row>
    <row r="544" spans="1:19">
      <c r="A544">
        <f>YEAR(workdata!A544)</f>
        <v>2024</v>
      </c>
      <c r="B544">
        <v>6</v>
      </c>
      <c r="C544">
        <f>DAY('Datos Brutos'!C545)</f>
        <v>23</v>
      </c>
      <c r="D544" s="3">
        <v>22.4583333333333</v>
      </c>
      <c r="E544">
        <f>'Datos Brutos'!E545</f>
        <v>986.56600000000003</v>
      </c>
      <c r="G544">
        <f>'Datos Brutos'!G545</f>
        <v>974.68899999999996</v>
      </c>
      <c r="H544">
        <f>IF('Datos Brutos'!H545&lt;0,0,'Datos Brutos'!H545/'Datos Brutos'!H$5)</f>
        <v>0.8326423594425757</v>
      </c>
      <c r="I544">
        <f>IF('Datos Brutos'!I545&lt;0,0,'Datos Brutos'!I545/'Datos Brutos'!I$5)</f>
        <v>0.82310107679006539</v>
      </c>
      <c r="J544">
        <f>IF('Datos Brutos'!J545&lt;0,0,'Datos Brutos'!J545/'Datos Brutos'!J$5)</f>
        <v>0.83281597222222226</v>
      </c>
      <c r="K544">
        <f>IF('Datos Brutos'!K545&lt;0,0,'Datos Brutos'!K545/'Datos Brutos'!K$5)</f>
        <v>0.82909463915944459</v>
      </c>
      <c r="L544">
        <f>IF('Datos Brutos'!L545&lt;0,0,'Datos Brutos'!L545/'Datos Brutos'!L$5)</f>
        <v>0.77207291666666666</v>
      </c>
      <c r="M544">
        <f>IF('Datos Brutos'!M545&lt;0,0,'Datos Brutos'!M545/'Datos Brutos'!M$5)</f>
        <v>0</v>
      </c>
      <c r="N544">
        <f>IF('Datos Brutos'!N545&lt;0,0,'Datos Brutos'!N545/'Datos Brutos'!N$5)</f>
        <v>0.82731385665008661</v>
      </c>
      <c r="O544">
        <f>IF('Datos Brutos'!O545&lt;0,0,'Datos Brutos'!O545/'Datos Brutos'!O$5)</f>
        <v>0.83368672913663311</v>
      </c>
      <c r="P544">
        <f>IF('Datos Brutos'!P545&lt;0,0,'Datos Brutos'!P545/'Datos Brutos'!P$5)</f>
        <v>0.83130324074074069</v>
      </c>
      <c r="Q544">
        <f>IF('Datos Brutos'!Q545&lt;0,0,'Datos Brutos'!Q545/'Datos Brutos'!Q$5)</f>
        <v>0.83723386586523252</v>
      </c>
      <c r="R544">
        <f>IF('Datos Brutos'!R545&lt;0,0,'Datos Brutos'!R545/'Datos Brutos'!R$5)</f>
        <v>0.81790451388888885</v>
      </c>
      <c r="S544">
        <f t="shared" si="8"/>
        <v>980.62750000000005</v>
      </c>
    </row>
    <row r="545" spans="1:19">
      <c r="A545">
        <f>YEAR(workdata!A545)</f>
        <v>2024</v>
      </c>
      <c r="B545">
        <v>6</v>
      </c>
      <c r="C545">
        <f>DAY('Datos Brutos'!C546)</f>
        <v>23</v>
      </c>
      <c r="D545" s="3">
        <v>22.5</v>
      </c>
      <c r="E545">
        <f>'Datos Brutos'!E546</f>
        <v>993.84900000000005</v>
      </c>
      <c r="G545">
        <f>'Datos Brutos'!G546</f>
        <v>984.93200000000002</v>
      </c>
      <c r="H545">
        <f>IF('Datos Brutos'!H546&lt;0,0,'Datos Brutos'!H546/'Datos Brutos'!H$5)</f>
        <v>0.20490269101393563</v>
      </c>
      <c r="I545">
        <f>IF('Datos Brutos'!I546&lt;0,0,'Datos Brutos'!I546/'Datos Brutos'!I$5)</f>
        <v>0.20046451308653618</v>
      </c>
      <c r="J545">
        <f>IF('Datos Brutos'!J546&lt;0,0,'Datos Brutos'!J546/'Datos Brutos'!J$5)</f>
        <v>0.19741782407407407</v>
      </c>
      <c r="K545">
        <f>IF('Datos Brutos'!K546&lt;0,0,'Datos Brutos'!K546/'Datos Brutos'!K$5)</f>
        <v>0.19568371807653959</v>
      </c>
      <c r="L545">
        <f>IF('Datos Brutos'!L546&lt;0,0,'Datos Brutos'!L546/'Datos Brutos'!L$5)</f>
        <v>0.19568190586419754</v>
      </c>
      <c r="M545">
        <f>IF('Datos Brutos'!M546&lt;0,0,'Datos Brutos'!M546/'Datos Brutos'!M$5)</f>
        <v>8.3381172839506176E-2</v>
      </c>
      <c r="N545">
        <f>IF('Datos Brutos'!N546&lt;0,0,'Datos Brutos'!N546/'Datos Brutos'!N$5)</f>
        <v>0.19410363424999522</v>
      </c>
      <c r="O545">
        <f>IF('Datos Brutos'!O546&lt;0,0,'Datos Brutos'!O546/'Datos Brutos'!O$5)</f>
        <v>0.20452807144001284</v>
      </c>
      <c r="P545">
        <f>IF('Datos Brutos'!P546&lt;0,0,'Datos Brutos'!P546/'Datos Brutos'!P$5)</f>
        <v>0.19670987654320987</v>
      </c>
      <c r="Q545">
        <f>IF('Datos Brutos'!Q546&lt;0,0,'Datos Brutos'!Q546/'Datos Brutos'!Q$5)</f>
        <v>0.20100403353369184</v>
      </c>
      <c r="R545">
        <f>IF('Datos Brutos'!R546&lt;0,0,'Datos Brutos'!R546/'Datos Brutos'!R$5)</f>
        <v>0.19556635802469136</v>
      </c>
      <c r="S545">
        <f t="shared" si="8"/>
        <v>989.39049999999997</v>
      </c>
    </row>
    <row r="546" spans="1:19">
      <c r="A546">
        <f>YEAR(workdata!A546)</f>
        <v>2024</v>
      </c>
      <c r="B546">
        <v>6</v>
      </c>
      <c r="C546">
        <f>DAY('Datos Brutos'!C547)</f>
        <v>23</v>
      </c>
      <c r="D546" s="3">
        <v>22.5416666666667</v>
      </c>
      <c r="E546">
        <f>'Datos Brutos'!E547</f>
        <v>987.86400000000003</v>
      </c>
      <c r="G546">
        <f>'Datos Brutos'!G547</f>
        <v>982.00699999999995</v>
      </c>
      <c r="H546">
        <f>IF('Datos Brutos'!H547&lt;0,0,'Datos Brutos'!H547/'Datos Brutos'!H$5)</f>
        <v>3.6691094025308344E-3</v>
      </c>
      <c r="I546">
        <f>IF('Datos Brutos'!I547&lt;0,0,'Datos Brutos'!I547/'Datos Brutos'!I$5)</f>
        <v>3.5441719720191779E-3</v>
      </c>
      <c r="J546">
        <f>IF('Datos Brutos'!J547&lt;0,0,'Datos Brutos'!J547/'Datos Brutos'!J$5)</f>
        <v>3.2017746913580243E-3</v>
      </c>
      <c r="K546">
        <f>IF('Datos Brutos'!K547&lt;0,0,'Datos Brutos'!K547/'Datos Brutos'!K$5)</f>
        <v>3.4318199248408619E-3</v>
      </c>
      <c r="L546">
        <f>IF('Datos Brutos'!L547&lt;0,0,'Datos Brutos'!L547/'Datos Brutos'!L$5)</f>
        <v>3.4228395061728393E-3</v>
      </c>
      <c r="M546">
        <f>IF('Datos Brutos'!M547&lt;0,0,'Datos Brutos'!M547/'Datos Brutos'!M$5)</f>
        <v>4.0001929012345675E-3</v>
      </c>
      <c r="N546">
        <f>IF('Datos Brutos'!N547&lt;0,0,'Datos Brutos'!N547/'Datos Brutos'!N$5)</f>
        <v>3.4993234615897694E-3</v>
      </c>
      <c r="O546">
        <f>IF('Datos Brutos'!O547&lt;0,0,'Datos Brutos'!O547/'Datos Brutos'!O$5)</f>
        <v>3.8354957552458754E-3</v>
      </c>
      <c r="P546">
        <f>IF('Datos Brutos'!P547&lt;0,0,'Datos Brutos'!P547/'Datos Brutos'!P$5)</f>
        <v>3.4538966049382719E-3</v>
      </c>
      <c r="Q546">
        <f>IF('Datos Brutos'!Q547&lt;0,0,'Datos Brutos'!Q547/'Datos Brutos'!Q$5)</f>
        <v>3.5445665928503633E-3</v>
      </c>
      <c r="R546">
        <f>IF('Datos Brutos'!R547&lt;0,0,'Datos Brutos'!R547/'Datos Brutos'!R$5)</f>
        <v>3.740933641975309E-3</v>
      </c>
      <c r="S546">
        <f t="shared" si="8"/>
        <v>984.93550000000005</v>
      </c>
    </row>
    <row r="547" spans="1:19">
      <c r="A547">
        <f>YEAR(workdata!A547)</f>
        <v>2024</v>
      </c>
      <c r="B547">
        <v>6</v>
      </c>
      <c r="C547">
        <f>DAY('Datos Brutos'!C548)</f>
        <v>23</v>
      </c>
      <c r="D547" s="3">
        <v>22.5833333333333</v>
      </c>
      <c r="E547">
        <f>'Datos Brutos'!E548</f>
        <v>986.58600000000001</v>
      </c>
      <c r="G547">
        <f>'Datos Brutos'!G548</f>
        <v>981.10400000000004</v>
      </c>
      <c r="H547">
        <f>IF('Datos Brutos'!H548&lt;0,0,'Datos Brutos'!H548/'Datos Brutos'!H$5)</f>
        <v>2.9847429120615091E-3</v>
      </c>
      <c r="I547">
        <f>IF('Datos Brutos'!I548&lt;0,0,'Datos Brutos'!I548/'Datos Brutos'!I$5)</f>
        <v>3.0961644266289398E-3</v>
      </c>
      <c r="J547">
        <f>IF('Datos Brutos'!J548&lt;0,0,'Datos Brutos'!J548/'Datos Brutos'!J$5)</f>
        <v>2.909722222222222E-3</v>
      </c>
      <c r="K547">
        <f>IF('Datos Brutos'!K548&lt;0,0,'Datos Brutos'!K548/'Datos Brutos'!K$5)</f>
        <v>2.8272873686632409E-3</v>
      </c>
      <c r="L547">
        <f>IF('Datos Brutos'!L548&lt;0,0,'Datos Brutos'!L548/'Datos Brutos'!L$5)</f>
        <v>2.8412422839506173E-3</v>
      </c>
      <c r="M547">
        <f>IF('Datos Brutos'!M548&lt;0,0,'Datos Brutos'!M548/'Datos Brutos'!M$5)</f>
        <v>2.4780092592592592E-3</v>
      </c>
      <c r="N547">
        <f>IF('Datos Brutos'!N548&lt;0,0,'Datos Brutos'!N548/'Datos Brutos'!N$5)</f>
        <v>2.7269262287271546E-3</v>
      </c>
      <c r="O547">
        <f>IF('Datos Brutos'!O548&lt;0,0,'Datos Brutos'!O548/'Datos Brutos'!O$5)</f>
        <v>3.061228576005126E-3</v>
      </c>
      <c r="P547">
        <f>IF('Datos Brutos'!P548&lt;0,0,'Datos Brutos'!P548/'Datos Brutos'!P$5)</f>
        <v>2.7795138888888891E-3</v>
      </c>
      <c r="Q547">
        <f>IF('Datos Brutos'!Q548&lt;0,0,'Datos Brutos'!Q548/'Datos Brutos'!Q$5)</f>
        <v>2.8905014236001261E-3</v>
      </c>
      <c r="R547">
        <f>IF('Datos Brutos'!R548&lt;0,0,'Datos Brutos'!R548/'Datos Brutos'!R$5)</f>
        <v>2.7907021604938274E-3</v>
      </c>
      <c r="S547">
        <f t="shared" si="8"/>
        <v>983.84500000000003</v>
      </c>
    </row>
    <row r="548" spans="1:19">
      <c r="A548">
        <f>YEAR(workdata!A548)</f>
        <v>2024</v>
      </c>
      <c r="B548">
        <v>6</v>
      </c>
      <c r="C548">
        <f>DAY('Datos Brutos'!C549)</f>
        <v>23</v>
      </c>
      <c r="D548" s="3">
        <v>22.625</v>
      </c>
      <c r="E548">
        <f>'Datos Brutos'!E549</f>
        <v>945.51099999999997</v>
      </c>
      <c r="G548">
        <f>'Datos Brutos'!G549</f>
        <v>930.25300000000004</v>
      </c>
      <c r="H548">
        <f>IF('Datos Brutos'!H549&lt;0,0,'Datos Brutos'!H549/'Datos Brutos'!H$5)</f>
        <v>2.9645202626942175E-3</v>
      </c>
      <c r="I548">
        <f>IF('Datos Brutos'!I549&lt;0,0,'Datos Brutos'!I549/'Datos Brutos'!I$5)</f>
        <v>2.8401320443291679E-3</v>
      </c>
      <c r="J548">
        <f>IF('Datos Brutos'!J549&lt;0,0,'Datos Brutos'!J549/'Datos Brutos'!J$5)</f>
        <v>3.0405092592592593E-3</v>
      </c>
      <c r="K548">
        <f>IF('Datos Brutos'!K549&lt;0,0,'Datos Brutos'!K549/'Datos Brutos'!K$5)</f>
        <v>3.0126926911572972E-3</v>
      </c>
      <c r="L548">
        <f>IF('Datos Brutos'!L549&lt;0,0,'Datos Brutos'!L549/'Datos Brutos'!L$5)</f>
        <v>2.7542438271604937E-3</v>
      </c>
      <c r="M548">
        <f>IF('Datos Brutos'!M549&lt;0,0,'Datos Brutos'!M549/'Datos Brutos'!M$5)</f>
        <v>2.6628086419753089E-3</v>
      </c>
      <c r="N548">
        <f>IF('Datos Brutos'!N549&lt;0,0,'Datos Brutos'!N549/'Datos Brutos'!N$5)</f>
        <v>2.7772378175442607E-3</v>
      </c>
      <c r="O548">
        <f>IF('Datos Brutos'!O549&lt;0,0,'Datos Brutos'!O549/'Datos Brutos'!O$5)</f>
        <v>2.9729296812429926E-3</v>
      </c>
      <c r="P548">
        <f>IF('Datos Brutos'!P549&lt;0,0,'Datos Brutos'!P549/'Datos Brutos'!P$5)</f>
        <v>2.886574074074074E-3</v>
      </c>
      <c r="Q548">
        <f>IF('Datos Brutos'!Q549&lt;0,0,'Datos Brutos'!Q549/'Datos Brutos'!Q$5)</f>
        <v>2.9947010439734262E-3</v>
      </c>
      <c r="R548">
        <f>IF('Datos Brutos'!R549&lt;0,0,'Datos Brutos'!R549/'Datos Brutos'!R$5)</f>
        <v>2.8998842592592592E-3</v>
      </c>
      <c r="S548">
        <f t="shared" si="8"/>
        <v>937.88200000000006</v>
      </c>
    </row>
    <row r="549" spans="1:19">
      <c r="A549">
        <f>YEAR(workdata!A549)</f>
        <v>2024</v>
      </c>
      <c r="B549">
        <v>6</v>
      </c>
      <c r="C549">
        <f>DAY('Datos Brutos'!C550)</f>
        <v>23</v>
      </c>
      <c r="D549" s="3">
        <v>22.6666666666667</v>
      </c>
      <c r="E549">
        <f>'Datos Brutos'!E550</f>
        <v>992.20100000000002</v>
      </c>
      <c r="G549">
        <f>'Datos Brutos'!G550</f>
        <v>976.57100000000003</v>
      </c>
      <c r="H549">
        <f>IF('Datos Brutos'!H550&lt;0,0,'Datos Brutos'!H550/'Datos Brutos'!H$5)</f>
        <v>2.972729456991831E-3</v>
      </c>
      <c r="I549">
        <f>IF('Datos Brutos'!I550&lt;0,0,'Datos Brutos'!I550/'Datos Brutos'!I$5)</f>
        <v>2.9953627289161363E-3</v>
      </c>
      <c r="J549">
        <f>IF('Datos Brutos'!J550&lt;0,0,'Datos Brutos'!J550/'Datos Brutos'!J$5)</f>
        <v>2.8748070987654321E-3</v>
      </c>
      <c r="K549">
        <f>IF('Datos Brutos'!K550&lt;0,0,'Datos Brutos'!K550/'Datos Brutos'!K$5)</f>
        <v>2.9636091724825524E-3</v>
      </c>
      <c r="L549">
        <f>IF('Datos Brutos'!L550&lt;0,0,'Datos Brutos'!L550/'Datos Brutos'!L$5)</f>
        <v>2.7505787037037039E-3</v>
      </c>
      <c r="M549">
        <f>IF('Datos Brutos'!M550&lt;0,0,'Datos Brutos'!M550/'Datos Brutos'!M$5)</f>
        <v>2.9394290123456791E-3</v>
      </c>
      <c r="N549">
        <f>IF('Datos Brutos'!N550&lt;0,0,'Datos Brutos'!N550/'Datos Brutos'!N$5)</f>
        <v>2.7229241705257943E-3</v>
      </c>
      <c r="O549">
        <f>IF('Datos Brutos'!O550&lt;0,0,'Datos Brutos'!O550/'Datos Brutos'!O$5)</f>
        <v>3.0822521223770626E-3</v>
      </c>
      <c r="P549">
        <f>IF('Datos Brutos'!P550&lt;0,0,'Datos Brutos'!P550/'Datos Brutos'!P$5)</f>
        <v>3.1720679012345676E-3</v>
      </c>
      <c r="Q549">
        <f>IF('Datos Brutos'!Q550&lt;0,0,'Datos Brutos'!Q550/'Datos Brutos'!Q$5)</f>
        <v>2.9183802594115785E-3</v>
      </c>
      <c r="R549">
        <f>IF('Datos Brutos'!R550&lt;0,0,'Datos Brutos'!R550/'Datos Brutos'!R$5)</f>
        <v>2.7868441358024688E-3</v>
      </c>
      <c r="S549">
        <f t="shared" si="8"/>
        <v>984.38599999999997</v>
      </c>
    </row>
    <row r="550" spans="1:19">
      <c r="A550">
        <f>YEAR(workdata!A550)</f>
        <v>2024</v>
      </c>
      <c r="B550">
        <v>6</v>
      </c>
      <c r="C550">
        <f>DAY('Datos Brutos'!C551)</f>
        <v>23</v>
      </c>
      <c r="D550" s="3">
        <v>22.7083333333333</v>
      </c>
      <c r="E550">
        <f>'Datos Brutos'!E551</f>
        <v>982.61099999999999</v>
      </c>
      <c r="G550">
        <f>'Datos Brutos'!G551</f>
        <v>974.029</v>
      </c>
      <c r="H550">
        <f>IF('Datos Brutos'!H551&lt;0,0,'Datos Brutos'!H551/'Datos Brutos'!H$5)</f>
        <v>0.54393240429280798</v>
      </c>
      <c r="I550">
        <f>IF('Datos Brutos'!I551&lt;0,0,'Datos Brutos'!I551/'Datos Brutos'!I$5)</f>
        <v>0.53302424742592158</v>
      </c>
      <c r="J550">
        <f>IF('Datos Brutos'!J551&lt;0,0,'Datos Brutos'!J551/'Datos Brutos'!J$5)</f>
        <v>0.52355709876543211</v>
      </c>
      <c r="K550">
        <f>IF('Datos Brutos'!K551&lt;0,0,'Datos Brutos'!K551/'Datos Brutos'!K$5)</f>
        <v>0.5201585627732187</v>
      </c>
      <c r="L550">
        <f>IF('Datos Brutos'!L551&lt;0,0,'Datos Brutos'!L551/'Datos Brutos'!L$5)</f>
        <v>0.52507735339506179</v>
      </c>
      <c r="M550">
        <f>IF('Datos Brutos'!M551&lt;0,0,'Datos Brutos'!M551/'Datos Brutos'!M$5)</f>
        <v>0.52190817901234565</v>
      </c>
      <c r="N550">
        <f>IF('Datos Brutos'!N551&lt;0,0,'Datos Brutos'!N551/'Datos Brutos'!N$5)</f>
        <v>0.51762506431879252</v>
      </c>
      <c r="O550">
        <f>IF('Datos Brutos'!O551&lt;0,0,'Datos Brutos'!O551/'Datos Brutos'!O$5)</f>
        <v>0.54310047252923277</v>
      </c>
      <c r="P550">
        <f>IF('Datos Brutos'!P551&lt;0,0,'Datos Brutos'!P551/'Datos Brutos'!P$5)</f>
        <v>0.52326485339506168</v>
      </c>
      <c r="Q550">
        <f>IF('Datos Brutos'!Q551&lt;0,0,'Datos Brutos'!Q551/'Datos Brutos'!Q$5)</f>
        <v>0.53228804175893696</v>
      </c>
      <c r="R550">
        <f>IF('Datos Brutos'!R551&lt;0,0,'Datos Brutos'!R551/'Datos Brutos'!R$5)</f>
        <v>0.51932137345679008</v>
      </c>
      <c r="S550">
        <f t="shared" si="8"/>
        <v>978.31999999999994</v>
      </c>
    </row>
    <row r="551" spans="1:19">
      <c r="A551">
        <f>YEAR(workdata!A551)</f>
        <v>2024</v>
      </c>
      <c r="B551">
        <v>6</v>
      </c>
      <c r="C551">
        <f>DAY('Datos Brutos'!C552)</f>
        <v>23</v>
      </c>
      <c r="D551" s="3">
        <v>22.75</v>
      </c>
      <c r="E551">
        <f>'Datos Brutos'!E552</f>
        <v>928.91899999999998</v>
      </c>
      <c r="G551">
        <f>'Datos Brutos'!G552</f>
        <v>920.96699999999998</v>
      </c>
      <c r="H551">
        <f>IF('Datos Brutos'!H552&lt;0,0,'Datos Brutos'!H552/'Datos Brutos'!H$5)</f>
        <v>0.76998077847188862</v>
      </c>
      <c r="I551">
        <f>IF('Datos Brutos'!I552&lt;0,0,'Datos Brutos'!I552/'Datos Brutos'!I$5)</f>
        <v>0.75548475202389376</v>
      </c>
      <c r="J551">
        <f>IF('Datos Brutos'!J552&lt;0,0,'Datos Brutos'!J552/'Datos Brutos'!J$5)</f>
        <v>0.75282889660493824</v>
      </c>
      <c r="K551">
        <f>IF('Datos Brutos'!K552&lt;0,0,'Datos Brutos'!K552/'Datos Brutos'!K$5)</f>
        <v>0.74856871692614457</v>
      </c>
      <c r="L551">
        <f>IF('Datos Brutos'!L552&lt;0,0,'Datos Brutos'!L552/'Datos Brutos'!L$5)</f>
        <v>0.74818364197530862</v>
      </c>
      <c r="M551">
        <f>IF('Datos Brutos'!M552&lt;0,0,'Datos Brutos'!M552/'Datos Brutos'!M$5)</f>
        <v>0.75069444444444444</v>
      </c>
      <c r="N551">
        <f>IF('Datos Brutos'!N552&lt;0,0,'Datos Brutos'!N552/'Datos Brutos'!N$5)</f>
        <v>0.74583404798658348</v>
      </c>
      <c r="O551">
        <f>IF('Datos Brutos'!O552&lt;0,0,'Datos Brutos'!O552/'Datos Brutos'!O$5)</f>
        <v>0.77099030914624389</v>
      </c>
      <c r="P551">
        <f>IF('Datos Brutos'!P552&lt;0,0,'Datos Brutos'!P552/'Datos Brutos'!P$5)</f>
        <v>0.75123746141975312</v>
      </c>
      <c r="Q551">
        <f>IF('Datos Brutos'!Q552&lt;0,0,'Datos Brutos'!Q552/'Datos Brutos'!Q$5)</f>
        <v>0.76178819993672886</v>
      </c>
      <c r="R551">
        <f>IF('Datos Brutos'!R552&lt;0,0,'Datos Brutos'!R552/'Datos Brutos'!R$5)</f>
        <v>0.74577141203703712</v>
      </c>
      <c r="S551">
        <f t="shared" si="8"/>
        <v>924.94299999999998</v>
      </c>
    </row>
    <row r="552" spans="1:19">
      <c r="A552">
        <f>YEAR(workdata!A552)</f>
        <v>2024</v>
      </c>
      <c r="B552">
        <v>6</v>
      </c>
      <c r="C552">
        <f>DAY('Datos Brutos'!C553)</f>
        <v>23</v>
      </c>
      <c r="D552" s="3">
        <v>22.7916666666667</v>
      </c>
      <c r="E552">
        <f>'Datos Brutos'!E553</f>
        <v>808.654</v>
      </c>
      <c r="G552">
        <f>'Datos Brutos'!G553</f>
        <v>809.32600000000002</v>
      </c>
      <c r="H552">
        <f>IF('Datos Brutos'!H553&lt;0,0,'Datos Brutos'!H553/'Datos Brutos'!H$5)</f>
        <v>0.66867331411180519</v>
      </c>
      <c r="I552">
        <f>IF('Datos Brutos'!I553&lt;0,0,'Datos Brutos'!I553/'Datos Brutos'!I$5)</f>
        <v>0.65572093845791091</v>
      </c>
      <c r="J552">
        <f>IF('Datos Brutos'!J553&lt;0,0,'Datos Brutos'!J553/'Datos Brutos'!J$5)</f>
        <v>0.67875520833333336</v>
      </c>
      <c r="K552">
        <f>IF('Datos Brutos'!K553&lt;0,0,'Datos Brutos'!K553/'Datos Brutos'!K$5)</f>
        <v>0.67363774062428095</v>
      </c>
      <c r="L552">
        <f>IF('Datos Brutos'!L553&lt;0,0,'Datos Brutos'!L553/'Datos Brutos'!L$5)</f>
        <v>0.67406809413580249</v>
      </c>
      <c r="M552">
        <f>IF('Datos Brutos'!M553&lt;0,0,'Datos Brutos'!M553/'Datos Brutos'!M$5)</f>
        <v>0.67420428240740737</v>
      </c>
      <c r="N552">
        <f>IF('Datos Brutos'!N553&lt;0,0,'Datos Brutos'!N553/'Datos Brutos'!N$5)</f>
        <v>0.66826672765041062</v>
      </c>
      <c r="O552">
        <f>IF('Datos Brutos'!O553&lt;0,0,'Datos Brutos'!O553/'Datos Brutos'!O$5)</f>
        <v>0.6800364408137114</v>
      </c>
      <c r="P552">
        <f>IF('Datos Brutos'!P553&lt;0,0,'Datos Brutos'!P553/'Datos Brutos'!P$5)</f>
        <v>0.66730439814814813</v>
      </c>
      <c r="Q552">
        <f>IF('Datos Brutos'!Q553&lt;0,0,'Datos Brutos'!Q553/'Datos Brutos'!Q$5)</f>
        <v>0.67671108826320781</v>
      </c>
      <c r="R552">
        <f>IF('Datos Brutos'!R553&lt;0,0,'Datos Brutos'!R553/'Datos Brutos'!R$5)</f>
        <v>0.65976369598765439</v>
      </c>
      <c r="S552">
        <f t="shared" si="8"/>
        <v>808.99</v>
      </c>
    </row>
    <row r="553" spans="1:19">
      <c r="A553">
        <f>YEAR(workdata!A553)</f>
        <v>2024</v>
      </c>
      <c r="B553">
        <v>6</v>
      </c>
      <c r="C553">
        <f>DAY('Datos Brutos'!C554)</f>
        <v>23</v>
      </c>
      <c r="D553" s="3">
        <v>22.8333333333333</v>
      </c>
      <c r="E553">
        <f>'Datos Brutos'!E554</f>
        <v>415.97899999999998</v>
      </c>
      <c r="G553">
        <f>'Datos Brutos'!G554</f>
        <v>445.68599999999998</v>
      </c>
      <c r="H553">
        <f>IF('Datos Brutos'!H554&lt;0,0,'Datos Brutos'!H554/'Datos Brutos'!H$5)</f>
        <v>0.32237185647925681</v>
      </c>
      <c r="I553">
        <f>IF('Datos Brutos'!I554&lt;0,0,'Datos Brutos'!I554/'Datos Brutos'!I$5)</f>
        <v>0.32342077340249942</v>
      </c>
      <c r="J553">
        <f>IF('Datos Brutos'!J554&lt;0,0,'Datos Brutos'!J554/'Datos Brutos'!J$5)</f>
        <v>0.34409297839506175</v>
      </c>
      <c r="K553">
        <f>IF('Datos Brutos'!K554&lt;0,0,'Datos Brutos'!K554/'Datos Brutos'!K$5)</f>
        <v>0.32231478641000078</v>
      </c>
      <c r="L553">
        <f>IF('Datos Brutos'!L554&lt;0,0,'Datos Brutos'!L554/'Datos Brutos'!L$5)</f>
        <v>0.34095698302469135</v>
      </c>
      <c r="M553">
        <f>IF('Datos Brutos'!M554&lt;0,0,'Datos Brutos'!M554/'Datos Brutos'!M$5)</f>
        <v>0.31725675154320987</v>
      </c>
      <c r="N553">
        <f>IF('Datos Brutos'!N554&lt;0,0,'Datos Brutos'!N554/'Datos Brutos'!N$5)</f>
        <v>0.31620814514131074</v>
      </c>
      <c r="O553">
        <f>IF('Datos Brutos'!O554&lt;0,0,'Datos Brutos'!O554/'Datos Brutos'!O$5)</f>
        <v>0.35931242992151213</v>
      </c>
      <c r="P553">
        <f>IF('Datos Brutos'!P554&lt;0,0,'Datos Brutos'!P554/'Datos Brutos'!P$5)</f>
        <v>0.33545891203703704</v>
      </c>
      <c r="Q553">
        <f>IF('Datos Brutos'!Q554&lt;0,0,'Datos Brutos'!Q554/'Datos Brutos'!Q$5)</f>
        <v>0.3385627570389117</v>
      </c>
      <c r="R553">
        <f>IF('Datos Brutos'!R554&lt;0,0,'Datos Brutos'!R554/'Datos Brutos'!R$5)</f>
        <v>0.32642303240740739</v>
      </c>
      <c r="S553">
        <f t="shared" si="8"/>
        <v>430.83249999999998</v>
      </c>
    </row>
    <row r="554" spans="1:19">
      <c r="A554">
        <f>YEAR(workdata!A554)</f>
        <v>2024</v>
      </c>
      <c r="B554">
        <v>6</v>
      </c>
      <c r="C554">
        <f>DAY('Datos Brutos'!C555)</f>
        <v>23</v>
      </c>
      <c r="D554" s="3">
        <v>22.875</v>
      </c>
      <c r="E554">
        <f>'Datos Brutos'!E555</f>
        <v>62.112000000000002</v>
      </c>
      <c r="G554">
        <f>'Datos Brutos'!G555</f>
        <v>63.904000000000003</v>
      </c>
      <c r="H554">
        <f>IF('Datos Brutos'!H555&lt;0,0,'Datos Brutos'!H555/'Datos Brutos'!H$5)</f>
        <v>4.1916746756367133E-2</v>
      </c>
      <c r="I554">
        <f>IF('Datos Brutos'!I555&lt;0,0,'Datos Brutos'!I555/'Datos Brutos'!I$5)</f>
        <v>3.8632398019335067E-2</v>
      </c>
      <c r="J554">
        <f>IF('Datos Brutos'!J555&lt;0,0,'Datos Brutos'!J555/'Datos Brutos'!J$5)</f>
        <v>4.622878086419753E-2</v>
      </c>
      <c r="K554">
        <f>IF('Datos Brutos'!K555&lt;0,0,'Datos Brutos'!K555/'Datos Brutos'!K$5)</f>
        <v>4.6326597131681878E-2</v>
      </c>
      <c r="L554">
        <f>IF('Datos Brutos'!L555&lt;0,0,'Datos Brutos'!L555/'Datos Brutos'!L$5)</f>
        <v>4.7900848765432102E-2</v>
      </c>
      <c r="M554">
        <f>IF('Datos Brutos'!M555&lt;0,0,'Datos Brutos'!M555/'Datos Brutos'!M$5)</f>
        <v>4.0413966049382716E-2</v>
      </c>
      <c r="N554">
        <f>IF('Datos Brutos'!N555&lt;0,0,'Datos Brutos'!N555/'Datos Brutos'!N$5)</f>
        <v>4.0932288986716976E-2</v>
      </c>
      <c r="O554">
        <f>IF('Datos Brutos'!O555&lt;0,0,'Datos Brutos'!O555/'Datos Brutos'!O$5)</f>
        <v>4.7411701105237875E-2</v>
      </c>
      <c r="P554">
        <f>IF('Datos Brutos'!P555&lt;0,0,'Datos Brutos'!P555/'Datos Brutos'!P$5)</f>
        <v>4.3917438271604936E-2</v>
      </c>
      <c r="Q554">
        <f>IF('Datos Brutos'!Q555&lt;0,0,'Datos Brutos'!Q555/'Datos Brutos'!Q$5)</f>
        <v>4.2122548244226503E-2</v>
      </c>
      <c r="R554">
        <f>IF('Datos Brutos'!R555&lt;0,0,'Datos Brutos'!R555/'Datos Brutos'!R$5)</f>
        <v>4.0176504629629628E-2</v>
      </c>
      <c r="S554">
        <f t="shared" si="8"/>
        <v>63.008000000000003</v>
      </c>
    </row>
    <row r="555" spans="1:19">
      <c r="A555">
        <f>YEAR(workdata!A555)</f>
        <v>2024</v>
      </c>
      <c r="B555">
        <v>6</v>
      </c>
      <c r="C555">
        <f>DAY('Datos Brutos'!C556)</f>
        <v>23</v>
      </c>
      <c r="D555" s="3">
        <v>22.9166666666667</v>
      </c>
      <c r="E555">
        <f>'Datos Brutos'!E556</f>
        <v>0.214</v>
      </c>
      <c r="G555">
        <f>'Datos Brutos'!G556</f>
        <v>0.44500000000000001</v>
      </c>
      <c r="H555">
        <f>IF('Datos Brutos'!H556&lt;0,0,'Datos Brutos'!H556/'Datos Brutos'!H$5)</f>
        <v>0</v>
      </c>
      <c r="I555">
        <f>IF('Datos Brutos'!I556&lt;0,0,'Datos Brutos'!I556/'Datos Brutos'!I$5)</f>
        <v>0</v>
      </c>
      <c r="J555">
        <f>IF('Datos Brutos'!J556&lt;0,0,'Datos Brutos'!J556/'Datos Brutos'!J$5)</f>
        <v>0</v>
      </c>
      <c r="K555">
        <f>IF('Datos Brutos'!K556&lt;0,0,'Datos Brutos'!K556/'Datos Brutos'!K$5)</f>
        <v>0</v>
      </c>
      <c r="L555">
        <f>IF('Datos Brutos'!L556&lt;0,0,'Datos Brutos'!L556/'Datos Brutos'!L$5)</f>
        <v>0</v>
      </c>
      <c r="M555">
        <f>IF('Datos Brutos'!M556&lt;0,0,'Datos Brutos'!M556/'Datos Brutos'!M$5)</f>
        <v>0</v>
      </c>
      <c r="N555">
        <f>IF('Datos Brutos'!N556&lt;0,0,'Datos Brutos'!N556/'Datos Brutos'!N$5)</f>
        <v>0</v>
      </c>
      <c r="O555">
        <f>IF('Datos Brutos'!O556&lt;0,0,'Datos Brutos'!O556/'Datos Brutos'!O$5)</f>
        <v>0</v>
      </c>
      <c r="P555">
        <f>IF('Datos Brutos'!P556&lt;0,0,'Datos Brutos'!P556/'Datos Brutos'!P$5)</f>
        <v>0</v>
      </c>
      <c r="Q555">
        <f>IF('Datos Brutos'!Q556&lt;0,0,'Datos Brutos'!Q556/'Datos Brutos'!Q$5)</f>
        <v>0</v>
      </c>
      <c r="R555">
        <f>IF('Datos Brutos'!R556&lt;0,0,'Datos Brutos'!R556/'Datos Brutos'!R$5)</f>
        <v>0</v>
      </c>
      <c r="S555">
        <f t="shared" si="8"/>
        <v>0.32950000000000002</v>
      </c>
    </row>
    <row r="556" spans="1:19">
      <c r="A556">
        <f>YEAR(workdata!A556)</f>
        <v>2024</v>
      </c>
      <c r="B556">
        <v>6</v>
      </c>
      <c r="C556">
        <f>DAY('Datos Brutos'!C557)</f>
        <v>23</v>
      </c>
      <c r="D556" s="3">
        <v>22.9583333333333</v>
      </c>
      <c r="E556">
        <f>'Datos Brutos'!E557</f>
        <v>-0.25600000000000001</v>
      </c>
      <c r="G556">
        <f>'Datos Brutos'!G557</f>
        <v>-0.124</v>
      </c>
      <c r="H556">
        <f>IF('Datos Brutos'!H557&lt;0,0,'Datos Brutos'!H557/'Datos Brutos'!H$5)</f>
        <v>0</v>
      </c>
      <c r="I556">
        <f>IF('Datos Brutos'!I557&lt;0,0,'Datos Brutos'!I557/'Datos Brutos'!I$5)</f>
        <v>0</v>
      </c>
      <c r="J556">
        <f>IF('Datos Brutos'!J557&lt;0,0,'Datos Brutos'!J557/'Datos Brutos'!J$5)</f>
        <v>0</v>
      </c>
      <c r="K556">
        <f>IF('Datos Brutos'!K557&lt;0,0,'Datos Brutos'!K557/'Datos Brutos'!K$5)</f>
        <v>0</v>
      </c>
      <c r="L556">
        <f>IF('Datos Brutos'!L557&lt;0,0,'Datos Brutos'!L557/'Datos Brutos'!L$5)</f>
        <v>0</v>
      </c>
      <c r="M556">
        <f>IF('Datos Brutos'!M557&lt;0,0,'Datos Brutos'!M557/'Datos Brutos'!M$5)</f>
        <v>0</v>
      </c>
      <c r="N556">
        <f>IF('Datos Brutos'!N557&lt;0,0,'Datos Brutos'!N557/'Datos Brutos'!N$5)</f>
        <v>0</v>
      </c>
      <c r="O556">
        <f>IF('Datos Brutos'!O557&lt;0,0,'Datos Brutos'!O557/'Datos Brutos'!O$5)</f>
        <v>0</v>
      </c>
      <c r="P556">
        <f>IF('Datos Brutos'!P557&lt;0,0,'Datos Brutos'!P557/'Datos Brutos'!P$5)</f>
        <v>0</v>
      </c>
      <c r="Q556">
        <f>IF('Datos Brutos'!Q557&lt;0,0,'Datos Brutos'!Q557/'Datos Brutos'!Q$5)</f>
        <v>0</v>
      </c>
      <c r="R556">
        <f>IF('Datos Brutos'!R557&lt;0,0,'Datos Brutos'!R557/'Datos Brutos'!R$5)</f>
        <v>0</v>
      </c>
      <c r="S556">
        <f t="shared" si="8"/>
        <v>-0.19</v>
      </c>
    </row>
    <row r="557" spans="1:19">
      <c r="A557">
        <f>YEAR(workdata!A557)</f>
        <v>2024</v>
      </c>
      <c r="B557">
        <v>6</v>
      </c>
      <c r="C557">
        <f>DAY('Datos Brutos'!C558)</f>
        <v>24</v>
      </c>
      <c r="D557" s="3">
        <v>23</v>
      </c>
      <c r="E557">
        <f>'Datos Brutos'!E558</f>
        <v>-7.5999999999999998E-2</v>
      </c>
      <c r="G557">
        <f>'Datos Brutos'!G558</f>
        <v>-0.11799999999999999</v>
      </c>
      <c r="H557">
        <f>IF('Datos Brutos'!H558&lt;0,0,'Datos Brutos'!H558/'Datos Brutos'!H$5)</f>
        <v>0</v>
      </c>
      <c r="I557">
        <f>IF('Datos Brutos'!I558&lt;0,0,'Datos Brutos'!I558/'Datos Brutos'!I$5)</f>
        <v>0</v>
      </c>
      <c r="J557">
        <f>IF('Datos Brutos'!J558&lt;0,0,'Datos Brutos'!J558/'Datos Brutos'!J$5)</f>
        <v>0</v>
      </c>
      <c r="K557">
        <f>IF('Datos Brutos'!K558&lt;0,0,'Datos Brutos'!K558/'Datos Brutos'!K$5)</f>
        <v>0</v>
      </c>
      <c r="L557">
        <f>IF('Datos Brutos'!L558&lt;0,0,'Datos Brutos'!L558/'Datos Brutos'!L$5)</f>
        <v>0</v>
      </c>
      <c r="M557">
        <f>IF('Datos Brutos'!M558&lt;0,0,'Datos Brutos'!M558/'Datos Brutos'!M$5)</f>
        <v>0</v>
      </c>
      <c r="N557">
        <f>IF('Datos Brutos'!N558&lt;0,0,'Datos Brutos'!N558/'Datos Brutos'!N$5)</f>
        <v>0</v>
      </c>
      <c r="O557">
        <f>IF('Datos Brutos'!O558&lt;0,0,'Datos Brutos'!O558/'Datos Brutos'!O$5)</f>
        <v>0</v>
      </c>
      <c r="P557">
        <f>IF('Datos Brutos'!P558&lt;0,0,'Datos Brutos'!P558/'Datos Brutos'!P$5)</f>
        <v>0</v>
      </c>
      <c r="Q557">
        <f>IF('Datos Brutos'!Q558&lt;0,0,'Datos Brutos'!Q558/'Datos Brutos'!Q$5)</f>
        <v>0</v>
      </c>
      <c r="R557">
        <f>IF('Datos Brutos'!R558&lt;0,0,'Datos Brutos'!R558/'Datos Brutos'!R$5)</f>
        <v>0</v>
      </c>
      <c r="S557">
        <f t="shared" si="8"/>
        <v>-9.7000000000000003E-2</v>
      </c>
    </row>
    <row r="558" spans="1:19">
      <c r="A558">
        <f>YEAR(workdata!A558)</f>
        <v>2024</v>
      </c>
      <c r="B558">
        <v>6</v>
      </c>
      <c r="C558">
        <f>DAY('Datos Brutos'!C559)</f>
        <v>24</v>
      </c>
      <c r="D558" s="3">
        <v>23.0416666666667</v>
      </c>
      <c r="E558">
        <f>'Datos Brutos'!E559</f>
        <v>-9.6000000000000002E-2</v>
      </c>
      <c r="G558">
        <f>'Datos Brutos'!G559</f>
        <v>-0.128</v>
      </c>
      <c r="H558">
        <f>IF('Datos Brutos'!H559&lt;0,0,'Datos Brutos'!H559/'Datos Brutos'!H$5)</f>
        <v>0</v>
      </c>
      <c r="I558">
        <f>IF('Datos Brutos'!I559&lt;0,0,'Datos Brutos'!I559/'Datos Brutos'!I$5)</f>
        <v>0</v>
      </c>
      <c r="J558">
        <f>IF('Datos Brutos'!J559&lt;0,0,'Datos Brutos'!J559/'Datos Brutos'!J$5)</f>
        <v>0</v>
      </c>
      <c r="K558">
        <f>IF('Datos Brutos'!K559&lt;0,0,'Datos Brutos'!K559/'Datos Brutos'!K$5)</f>
        <v>0</v>
      </c>
      <c r="L558">
        <f>IF('Datos Brutos'!L559&lt;0,0,'Datos Brutos'!L559/'Datos Brutos'!L$5)</f>
        <v>0</v>
      </c>
      <c r="M558">
        <f>IF('Datos Brutos'!M559&lt;0,0,'Datos Brutos'!M559/'Datos Brutos'!M$5)</f>
        <v>0</v>
      </c>
      <c r="N558">
        <f>IF('Datos Brutos'!N559&lt;0,0,'Datos Brutos'!N559/'Datos Brutos'!N$5)</f>
        <v>0</v>
      </c>
      <c r="O558">
        <f>IF('Datos Brutos'!O559&lt;0,0,'Datos Brutos'!O559/'Datos Brutos'!O$5)</f>
        <v>0</v>
      </c>
      <c r="P558">
        <f>IF('Datos Brutos'!P559&lt;0,0,'Datos Brutos'!P559/'Datos Brutos'!P$5)</f>
        <v>0</v>
      </c>
      <c r="Q558">
        <f>IF('Datos Brutos'!Q559&lt;0,0,'Datos Brutos'!Q559/'Datos Brutos'!Q$5)</f>
        <v>0</v>
      </c>
      <c r="R558">
        <f>IF('Datos Brutos'!R559&lt;0,0,'Datos Brutos'!R559/'Datos Brutos'!R$5)</f>
        <v>0</v>
      </c>
      <c r="S558">
        <f t="shared" si="8"/>
        <v>-0.112</v>
      </c>
    </row>
    <row r="559" spans="1:19">
      <c r="A559">
        <f>YEAR(workdata!A559)</f>
        <v>2024</v>
      </c>
      <c r="B559">
        <v>6</v>
      </c>
      <c r="C559">
        <f>DAY('Datos Brutos'!C560)</f>
        <v>24</v>
      </c>
      <c r="D559" s="3">
        <v>23.0833333333333</v>
      </c>
      <c r="E559">
        <f>'Datos Brutos'!E560</f>
        <v>-0.32600000000000001</v>
      </c>
      <c r="G559">
        <f>'Datos Brutos'!G560</f>
        <v>-0.42799999999999999</v>
      </c>
      <c r="H559">
        <f>IF('Datos Brutos'!H560&lt;0,0,'Datos Brutos'!H560/'Datos Brutos'!H$5)</f>
        <v>0</v>
      </c>
      <c r="I559">
        <f>IF('Datos Brutos'!I560&lt;0,0,'Datos Brutos'!I560/'Datos Brutos'!I$5)</f>
        <v>0</v>
      </c>
      <c r="J559">
        <f>IF('Datos Brutos'!J560&lt;0,0,'Datos Brutos'!J560/'Datos Brutos'!J$5)</f>
        <v>0</v>
      </c>
      <c r="K559">
        <f>IF('Datos Brutos'!K560&lt;0,0,'Datos Brutos'!K560/'Datos Brutos'!K$5)</f>
        <v>0</v>
      </c>
      <c r="L559">
        <f>IF('Datos Brutos'!L560&lt;0,0,'Datos Brutos'!L560/'Datos Brutos'!L$5)</f>
        <v>0</v>
      </c>
      <c r="M559">
        <f>IF('Datos Brutos'!M560&lt;0,0,'Datos Brutos'!M560/'Datos Brutos'!M$5)</f>
        <v>0</v>
      </c>
      <c r="N559">
        <f>IF('Datos Brutos'!N560&lt;0,0,'Datos Brutos'!N560/'Datos Brutos'!N$5)</f>
        <v>0</v>
      </c>
      <c r="O559">
        <f>IF('Datos Brutos'!O560&lt;0,0,'Datos Brutos'!O560/'Datos Brutos'!O$5)</f>
        <v>0</v>
      </c>
      <c r="P559">
        <f>IF('Datos Brutos'!P560&lt;0,0,'Datos Brutos'!P560/'Datos Brutos'!P$5)</f>
        <v>0</v>
      </c>
      <c r="Q559">
        <f>IF('Datos Brutos'!Q560&lt;0,0,'Datos Brutos'!Q560/'Datos Brutos'!Q$5)</f>
        <v>0</v>
      </c>
      <c r="R559">
        <f>IF('Datos Brutos'!R560&lt;0,0,'Datos Brutos'!R560/'Datos Brutos'!R$5)</f>
        <v>0</v>
      </c>
      <c r="S559">
        <f t="shared" si="8"/>
        <v>-0.377</v>
      </c>
    </row>
    <row r="560" spans="1:19">
      <c r="A560">
        <f>YEAR(workdata!A560)</f>
        <v>2024</v>
      </c>
      <c r="B560">
        <v>6</v>
      </c>
      <c r="C560">
        <f>DAY('Datos Brutos'!C561)</f>
        <v>24</v>
      </c>
      <c r="D560" s="3">
        <v>23.125</v>
      </c>
      <c r="E560">
        <f>'Datos Brutos'!E561</f>
        <v>-0.26400000000000001</v>
      </c>
      <c r="G560">
        <f>'Datos Brutos'!G561</f>
        <v>-0.378</v>
      </c>
      <c r="H560">
        <f>IF('Datos Brutos'!H561&lt;0,0,'Datos Brutos'!H561/'Datos Brutos'!H$5)</f>
        <v>0</v>
      </c>
      <c r="I560">
        <f>IF('Datos Brutos'!I561&lt;0,0,'Datos Brutos'!I561/'Datos Brutos'!I$5)</f>
        <v>0</v>
      </c>
      <c r="J560">
        <f>IF('Datos Brutos'!J561&lt;0,0,'Datos Brutos'!J561/'Datos Brutos'!J$5)</f>
        <v>0</v>
      </c>
      <c r="K560">
        <f>IF('Datos Brutos'!K561&lt;0,0,'Datos Brutos'!K561/'Datos Brutos'!K$5)</f>
        <v>0</v>
      </c>
      <c r="L560">
        <f>IF('Datos Brutos'!L561&lt;0,0,'Datos Brutos'!L561/'Datos Brutos'!L$5)</f>
        <v>0</v>
      </c>
      <c r="M560">
        <f>IF('Datos Brutos'!M561&lt;0,0,'Datos Brutos'!M561/'Datos Brutos'!M$5)</f>
        <v>0</v>
      </c>
      <c r="N560">
        <f>IF('Datos Brutos'!N561&lt;0,0,'Datos Brutos'!N561/'Datos Brutos'!N$5)</f>
        <v>0</v>
      </c>
      <c r="O560">
        <f>IF('Datos Brutos'!O561&lt;0,0,'Datos Brutos'!O561/'Datos Brutos'!O$5)</f>
        <v>0</v>
      </c>
      <c r="P560">
        <f>IF('Datos Brutos'!P561&lt;0,0,'Datos Brutos'!P561/'Datos Brutos'!P$5)</f>
        <v>0</v>
      </c>
      <c r="Q560">
        <f>IF('Datos Brutos'!Q561&lt;0,0,'Datos Brutos'!Q561/'Datos Brutos'!Q$5)</f>
        <v>0</v>
      </c>
      <c r="R560">
        <f>IF('Datos Brutos'!R561&lt;0,0,'Datos Brutos'!R561/'Datos Brutos'!R$5)</f>
        <v>0</v>
      </c>
      <c r="S560">
        <f t="shared" si="8"/>
        <v>-0.32100000000000001</v>
      </c>
    </row>
    <row r="561" spans="1:19">
      <c r="A561">
        <f>YEAR(workdata!A561)</f>
        <v>2024</v>
      </c>
      <c r="B561">
        <v>6</v>
      </c>
      <c r="C561">
        <f>DAY('Datos Brutos'!C562)</f>
        <v>24</v>
      </c>
      <c r="D561" s="3">
        <v>23.1666666666667</v>
      </c>
      <c r="E561">
        <f>'Datos Brutos'!E562</f>
        <v>-0.2</v>
      </c>
      <c r="G561">
        <f>'Datos Brutos'!G562</f>
        <v>-3.9E-2</v>
      </c>
      <c r="H561">
        <f>IF('Datos Brutos'!H562&lt;0,0,'Datos Brutos'!H562/'Datos Brutos'!H$5)</f>
        <v>0</v>
      </c>
      <c r="I561">
        <f>IF('Datos Brutos'!I562&lt;0,0,'Datos Brutos'!I562/'Datos Brutos'!I$5)</f>
        <v>0</v>
      </c>
      <c r="J561">
        <f>IF('Datos Brutos'!J562&lt;0,0,'Datos Brutos'!J562/'Datos Brutos'!J$5)</f>
        <v>0</v>
      </c>
      <c r="K561">
        <f>IF('Datos Brutos'!K562&lt;0,0,'Datos Brutos'!K562/'Datos Brutos'!K$5)</f>
        <v>0</v>
      </c>
      <c r="L561">
        <f>IF('Datos Brutos'!L562&lt;0,0,'Datos Brutos'!L562/'Datos Brutos'!L$5)</f>
        <v>0</v>
      </c>
      <c r="M561">
        <f>IF('Datos Brutos'!M562&lt;0,0,'Datos Brutos'!M562/'Datos Brutos'!M$5)</f>
        <v>0</v>
      </c>
      <c r="N561">
        <f>IF('Datos Brutos'!N562&lt;0,0,'Datos Brutos'!N562/'Datos Brutos'!N$5)</f>
        <v>0</v>
      </c>
      <c r="O561">
        <f>IF('Datos Brutos'!O562&lt;0,0,'Datos Brutos'!O562/'Datos Brutos'!O$5)</f>
        <v>0</v>
      </c>
      <c r="P561">
        <f>IF('Datos Brutos'!P562&lt;0,0,'Datos Brutos'!P562/'Datos Brutos'!P$5)</f>
        <v>0</v>
      </c>
      <c r="Q561">
        <f>IF('Datos Brutos'!Q562&lt;0,0,'Datos Brutos'!Q562/'Datos Brutos'!Q$5)</f>
        <v>0</v>
      </c>
      <c r="R561">
        <f>IF('Datos Brutos'!R562&lt;0,0,'Datos Brutos'!R562/'Datos Brutos'!R$5)</f>
        <v>0</v>
      </c>
      <c r="S561">
        <f t="shared" si="8"/>
        <v>-0.11950000000000001</v>
      </c>
    </row>
    <row r="562" spans="1:19">
      <c r="A562">
        <f>YEAR(workdata!A562)</f>
        <v>2024</v>
      </c>
      <c r="B562">
        <v>6</v>
      </c>
      <c r="C562">
        <f>DAY('Datos Brutos'!C563)</f>
        <v>24</v>
      </c>
      <c r="D562" s="3">
        <v>23.2083333333333</v>
      </c>
      <c r="E562">
        <f>'Datos Brutos'!E563</f>
        <v>-0.14799999999999999</v>
      </c>
      <c r="G562">
        <f>'Datos Brutos'!G563</f>
        <v>-0.13500000000000001</v>
      </c>
      <c r="H562">
        <f>IF('Datos Brutos'!H563&lt;0,0,'Datos Brutos'!H563/'Datos Brutos'!H$5)</f>
        <v>0</v>
      </c>
      <c r="I562">
        <f>IF('Datos Brutos'!I563&lt;0,0,'Datos Brutos'!I563/'Datos Brutos'!I$5)</f>
        <v>0</v>
      </c>
      <c r="J562">
        <f>IF('Datos Brutos'!J563&lt;0,0,'Datos Brutos'!J563/'Datos Brutos'!J$5)</f>
        <v>0</v>
      </c>
      <c r="K562">
        <f>IF('Datos Brutos'!K563&lt;0,0,'Datos Brutos'!K563/'Datos Brutos'!K$5)</f>
        <v>0</v>
      </c>
      <c r="L562">
        <f>IF('Datos Brutos'!L563&lt;0,0,'Datos Brutos'!L563/'Datos Brutos'!L$5)</f>
        <v>0</v>
      </c>
      <c r="M562">
        <f>IF('Datos Brutos'!M563&lt;0,0,'Datos Brutos'!M563/'Datos Brutos'!M$5)</f>
        <v>0</v>
      </c>
      <c r="N562">
        <f>IF('Datos Brutos'!N563&lt;0,0,'Datos Brutos'!N563/'Datos Brutos'!N$5)</f>
        <v>0</v>
      </c>
      <c r="O562">
        <f>IF('Datos Brutos'!O563&lt;0,0,'Datos Brutos'!O563/'Datos Brutos'!O$5)</f>
        <v>0</v>
      </c>
      <c r="P562">
        <f>IF('Datos Brutos'!P563&lt;0,0,'Datos Brutos'!P563/'Datos Brutos'!P$5)</f>
        <v>0</v>
      </c>
      <c r="Q562">
        <f>IF('Datos Brutos'!Q563&lt;0,0,'Datos Brutos'!Q563/'Datos Brutos'!Q$5)</f>
        <v>0</v>
      </c>
      <c r="R562">
        <f>IF('Datos Brutos'!R563&lt;0,0,'Datos Brutos'!R563/'Datos Brutos'!R$5)</f>
        <v>0</v>
      </c>
      <c r="S562">
        <f t="shared" si="8"/>
        <v>-0.14150000000000001</v>
      </c>
    </row>
    <row r="563" spans="1:19">
      <c r="A563">
        <f>YEAR(workdata!A563)</f>
        <v>2024</v>
      </c>
      <c r="B563">
        <v>6</v>
      </c>
      <c r="C563">
        <f>DAY('Datos Brutos'!C564)</f>
        <v>24</v>
      </c>
      <c r="D563" s="3">
        <v>23.25</v>
      </c>
      <c r="E563">
        <f>'Datos Brutos'!E564</f>
        <v>0.67600000000000005</v>
      </c>
      <c r="G563">
        <f>'Datos Brutos'!G564</f>
        <v>0.54</v>
      </c>
      <c r="H563">
        <f>IF('Datos Brutos'!H564&lt;0,0,'Datos Brutos'!H564/'Datos Brutos'!H$5)</f>
        <v>0</v>
      </c>
      <c r="I563">
        <f>IF('Datos Brutos'!I564&lt;0,0,'Datos Brutos'!I564/'Datos Brutos'!I$5)</f>
        <v>0</v>
      </c>
      <c r="J563">
        <f>IF('Datos Brutos'!J564&lt;0,0,'Datos Brutos'!J564/'Datos Brutos'!J$5)</f>
        <v>0</v>
      </c>
      <c r="K563">
        <f>IF('Datos Brutos'!K564&lt;0,0,'Datos Brutos'!K564/'Datos Brutos'!K$5)</f>
        <v>0</v>
      </c>
      <c r="L563">
        <f>IF('Datos Brutos'!L564&lt;0,0,'Datos Brutos'!L564/'Datos Brutos'!L$5)</f>
        <v>0</v>
      </c>
      <c r="M563">
        <f>IF('Datos Brutos'!M564&lt;0,0,'Datos Brutos'!M564/'Datos Brutos'!M$5)</f>
        <v>0</v>
      </c>
      <c r="N563">
        <f>IF('Datos Brutos'!N564&lt;0,0,'Datos Brutos'!N564/'Datos Brutos'!N$5)</f>
        <v>0</v>
      </c>
      <c r="O563">
        <f>IF('Datos Brutos'!O564&lt;0,0,'Datos Brutos'!O564/'Datos Brutos'!O$5)</f>
        <v>0</v>
      </c>
      <c r="P563">
        <f>IF('Datos Brutos'!P564&lt;0,0,'Datos Brutos'!P564/'Datos Brutos'!P$5)</f>
        <v>0</v>
      </c>
      <c r="Q563">
        <f>IF('Datos Brutos'!Q564&lt;0,0,'Datos Brutos'!Q564/'Datos Brutos'!Q$5)</f>
        <v>0</v>
      </c>
      <c r="R563">
        <f>IF('Datos Brutos'!R564&lt;0,0,'Datos Brutos'!R564/'Datos Brutos'!R$5)</f>
        <v>0</v>
      </c>
      <c r="S563">
        <f t="shared" si="8"/>
        <v>0.6080000000000001</v>
      </c>
    </row>
    <row r="564" spans="1:19">
      <c r="A564">
        <f>YEAR(workdata!A564)</f>
        <v>2024</v>
      </c>
      <c r="B564">
        <v>6</v>
      </c>
      <c r="C564">
        <f>DAY('Datos Brutos'!C565)</f>
        <v>24</v>
      </c>
      <c r="D564" s="3">
        <v>23.2916666666667</v>
      </c>
      <c r="E564">
        <f>'Datos Brutos'!E565</f>
        <v>64.045000000000002</v>
      </c>
      <c r="G564">
        <f>'Datos Brutos'!G565</f>
        <v>52.587000000000003</v>
      </c>
      <c r="H564">
        <f>IF('Datos Brutos'!H565&lt;0,0,'Datos Brutos'!H565/'Datos Brutos'!H$5)</f>
        <v>5.8590020823322125E-2</v>
      </c>
      <c r="I564">
        <f>IF('Datos Brutos'!I565&lt;0,0,'Datos Brutos'!I565/'Datos Brutos'!I$5)</f>
        <v>5.0897980036154991E-2</v>
      </c>
      <c r="J564">
        <f>IF('Datos Brutos'!J565&lt;0,0,'Datos Brutos'!J565/'Datos Brutos'!J$5)</f>
        <v>5.5392939814814808E-2</v>
      </c>
      <c r="K564">
        <f>IF('Datos Brutos'!K565&lt;0,0,'Datos Brutos'!K565/'Datos Brutos'!K$5)</f>
        <v>6.1343086126236665E-2</v>
      </c>
      <c r="L564">
        <f>IF('Datos Brutos'!L565&lt;0,0,'Datos Brutos'!L565/'Datos Brutos'!L$5)</f>
        <v>5.7677276234567906E-2</v>
      </c>
      <c r="M564">
        <f>IF('Datos Brutos'!M565&lt;0,0,'Datos Brutos'!M565/'Datos Brutos'!M$5)</f>
        <v>5.2730131172839506E-2</v>
      </c>
      <c r="N564">
        <f>IF('Datos Brutos'!N565&lt;0,0,'Datos Brutos'!N565/'Datos Brutos'!N$5)</f>
        <v>5.4410839860499681E-2</v>
      </c>
      <c r="O564">
        <f>IF('Datos Brutos'!O565&lt;0,0,'Datos Brutos'!O565/'Datos Brutos'!O$5)</f>
        <v>4.7922673394201511E-2</v>
      </c>
      <c r="P564">
        <f>IF('Datos Brutos'!P565&lt;0,0,'Datos Brutos'!P565/'Datos Brutos'!P$5)</f>
        <v>4.9877314814814819E-2</v>
      </c>
      <c r="Q564">
        <f>IF('Datos Brutos'!Q565&lt;0,0,'Datos Brutos'!Q565/'Datos Brutos'!Q$5)</f>
        <v>5.0927119582410627E-2</v>
      </c>
      <c r="R564">
        <f>IF('Datos Brutos'!R565&lt;0,0,'Datos Brutos'!R565/'Datos Brutos'!R$5)</f>
        <v>4.9906635802469138E-2</v>
      </c>
      <c r="S564">
        <f t="shared" si="8"/>
        <v>58.316000000000003</v>
      </c>
    </row>
    <row r="565" spans="1:19">
      <c r="A565">
        <f>YEAR(workdata!A565)</f>
        <v>2024</v>
      </c>
      <c r="B565">
        <v>6</v>
      </c>
      <c r="C565">
        <f>DAY('Datos Brutos'!C566)</f>
        <v>24</v>
      </c>
      <c r="D565" s="3">
        <v>23.3333333333333</v>
      </c>
      <c r="E565">
        <f>'Datos Brutos'!E566</f>
        <v>498.36200000000002</v>
      </c>
      <c r="G565">
        <f>'Datos Brutos'!G566</f>
        <v>446.51799999999997</v>
      </c>
      <c r="H565">
        <f>IF('Datos Brutos'!H566&lt;0,0,'Datos Brutos'!H566/'Datos Brutos'!H$5)</f>
        <v>0.302108962037482</v>
      </c>
      <c r="I565">
        <f>IF('Datos Brutos'!I566&lt;0,0,'Datos Brutos'!I566/'Datos Brutos'!I$5)</f>
        <v>0.28276271319657315</v>
      </c>
      <c r="J565">
        <f>IF('Datos Brutos'!J566&lt;0,0,'Datos Brutos'!J566/'Datos Brutos'!J$5)</f>
        <v>0.29017438271604934</v>
      </c>
      <c r="K565">
        <f>IF('Datos Brutos'!K566&lt;0,0,'Datos Brutos'!K566/'Datos Brutos'!K$5)</f>
        <v>0.30609728506787326</v>
      </c>
      <c r="L565">
        <f>IF('Datos Brutos'!L566&lt;0,0,'Datos Brutos'!L566/'Datos Brutos'!L$5)</f>
        <v>0.28573321759259257</v>
      </c>
      <c r="M565">
        <f>IF('Datos Brutos'!M566&lt;0,0,'Datos Brutos'!M566/'Datos Brutos'!M$5)</f>
        <v>0.29989448302469135</v>
      </c>
      <c r="N565">
        <f>IF('Datos Brutos'!N566&lt;0,0,'Datos Brutos'!N566/'Datos Brutos'!N$5)</f>
        <v>0.29764755207440013</v>
      </c>
      <c r="O565">
        <f>IF('Datos Brutos'!O566&lt;0,0,'Datos Brutos'!O566/'Datos Brutos'!O$5)</f>
        <v>0.26479276790004808</v>
      </c>
      <c r="P565">
        <f>IF('Datos Brutos'!P566&lt;0,0,'Datos Brutos'!P566/'Datos Brutos'!P$5)</f>
        <v>0.28245119598765434</v>
      </c>
      <c r="Q565">
        <f>IF('Datos Brutos'!Q566&lt;0,0,'Datos Brutos'!Q566/'Datos Brutos'!Q$5)</f>
        <v>0.29014829167984812</v>
      </c>
      <c r="R565">
        <f>IF('Datos Brutos'!R566&lt;0,0,'Datos Brutos'!R566/'Datos Brutos'!R$5)</f>
        <v>0.30402546296296296</v>
      </c>
      <c r="S565">
        <f t="shared" si="8"/>
        <v>472.44</v>
      </c>
    </row>
    <row r="566" spans="1:19">
      <c r="A566">
        <f>YEAR(workdata!A566)</f>
        <v>2024</v>
      </c>
      <c r="B566">
        <v>6</v>
      </c>
      <c r="C566">
        <f>DAY('Datos Brutos'!C567)</f>
        <v>24</v>
      </c>
      <c r="D566" s="3">
        <v>23.375</v>
      </c>
      <c r="E566">
        <f>'Datos Brutos'!E567</f>
        <v>846.67899999999997</v>
      </c>
      <c r="G566">
        <f>'Datos Brutos'!G567</f>
        <v>826.42499999999995</v>
      </c>
      <c r="H566">
        <f>IF('Datos Brutos'!H567&lt;0,0,'Datos Brutos'!H567/'Datos Brutos'!H$5)</f>
        <v>0.70320478936408781</v>
      </c>
      <c r="I566">
        <f>IF('Datos Brutos'!I567&lt;0,0,'Datos Brutos'!I567/'Datos Brutos'!I$5)</f>
        <v>0.68406429301265426</v>
      </c>
      <c r="J566">
        <f>IF('Datos Brutos'!J567&lt;0,0,'Datos Brutos'!J567/'Datos Brutos'!J$5)</f>
        <v>0.69425983796296298</v>
      </c>
      <c r="K566">
        <f>IF('Datos Brutos'!K567&lt;0,0,'Datos Brutos'!K567/'Datos Brutos'!K$5)</f>
        <v>0.70545325561776207</v>
      </c>
      <c r="L566">
        <f>IF('Datos Brutos'!L567&lt;0,0,'Datos Brutos'!L567/'Datos Brutos'!L$5)</f>
        <v>0.70084201388888889</v>
      </c>
      <c r="M566">
        <f>IF('Datos Brutos'!M567&lt;0,0,'Datos Brutos'!M567/'Datos Brutos'!M$5)</f>
        <v>0.69002199074074078</v>
      </c>
      <c r="N566">
        <f>IF('Datos Brutos'!N567&lt;0,0,'Datos Brutos'!N567/'Datos Brutos'!N$5)</f>
        <v>0.68247231909744055</v>
      </c>
      <c r="O566">
        <f>IF('Datos Brutos'!O567&lt;0,0,'Datos Brutos'!O567/'Datos Brutos'!O$5)</f>
        <v>0.68212337818356561</v>
      </c>
      <c r="P566">
        <f>IF('Datos Brutos'!P567&lt;0,0,'Datos Brutos'!P567/'Datos Brutos'!P$5)</f>
        <v>0.66204783950617285</v>
      </c>
      <c r="Q566">
        <f>IF('Datos Brutos'!Q567&lt;0,0,'Datos Brutos'!Q567/'Datos Brutos'!Q$5)</f>
        <v>0.7010904381524834</v>
      </c>
      <c r="R566">
        <f>IF('Datos Brutos'!R567&lt;0,0,'Datos Brutos'!R567/'Datos Brutos'!R$5)</f>
        <v>0.672758487654321</v>
      </c>
      <c r="S566">
        <f t="shared" si="8"/>
        <v>836.55199999999991</v>
      </c>
    </row>
    <row r="567" spans="1:19">
      <c r="A567">
        <f>YEAR(workdata!A567)</f>
        <v>2024</v>
      </c>
      <c r="B567">
        <v>6</v>
      </c>
      <c r="C567">
        <f>DAY('Datos Brutos'!C568)</f>
        <v>24</v>
      </c>
      <c r="D567" s="3">
        <v>23.4166666666667</v>
      </c>
      <c r="E567">
        <f>'Datos Brutos'!E568</f>
        <v>945.73299999999995</v>
      </c>
      <c r="G567">
        <f>'Datos Brutos'!G568</f>
        <v>929.024</v>
      </c>
      <c r="H567">
        <f>IF('Datos Brutos'!H568&lt;0,0,'Datos Brutos'!H568/'Datos Brutos'!H$5)</f>
        <v>0.78069938330930644</v>
      </c>
      <c r="I567">
        <f>IF('Datos Brutos'!I568&lt;0,0,'Datos Brutos'!I568/'Datos Brutos'!I$5)</f>
        <v>0.76656468600172922</v>
      </c>
      <c r="J567">
        <f>IF('Datos Brutos'!J568&lt;0,0,'Datos Brutos'!J568/'Datos Brutos'!J$5)</f>
        <v>0.75174074074074071</v>
      </c>
      <c r="K567">
        <f>IF('Datos Brutos'!K568&lt;0,0,'Datos Brutos'!K568/'Datos Brutos'!K$5)</f>
        <v>0.74664794079300556</v>
      </c>
      <c r="L567">
        <f>IF('Datos Brutos'!L568&lt;0,0,'Datos Brutos'!L568/'Datos Brutos'!L$5)</f>
        <v>0.75200810185185185</v>
      </c>
      <c r="M567">
        <f>IF('Datos Brutos'!M568&lt;0,0,'Datos Brutos'!M568/'Datos Brutos'!M$5)</f>
        <v>0.75212654320987649</v>
      </c>
      <c r="N567">
        <f>IF('Datos Brutos'!N568&lt;0,0,'Datos Brutos'!N568/'Datos Brutos'!N$5)</f>
        <v>0.74333047472033231</v>
      </c>
      <c r="O567">
        <f>IF('Datos Brutos'!O568&lt;0,0,'Datos Brutos'!O568/'Datos Brutos'!O$5)</f>
        <v>0.78016198141918947</v>
      </c>
      <c r="P567">
        <f>IF('Datos Brutos'!P568&lt;0,0,'Datos Brutos'!P568/'Datos Brutos'!P$5)</f>
        <v>0.75133680555555549</v>
      </c>
      <c r="Q567">
        <f>IF('Datos Brutos'!Q568&lt;0,0,'Datos Brutos'!Q568/'Datos Brutos'!Q$5)</f>
        <v>0.76500810661183161</v>
      </c>
      <c r="R567">
        <f>IF('Datos Brutos'!R568&lt;0,0,'Datos Brutos'!R568/'Datos Brutos'!R$5)</f>
        <v>0.74657214506172842</v>
      </c>
      <c r="S567">
        <f t="shared" si="8"/>
        <v>937.37850000000003</v>
      </c>
    </row>
    <row r="568" spans="1:19">
      <c r="A568">
        <f>YEAR(workdata!A568)</f>
        <v>2024</v>
      </c>
      <c r="B568">
        <v>6</v>
      </c>
      <c r="C568">
        <f>DAY('Datos Brutos'!C569)</f>
        <v>24</v>
      </c>
      <c r="D568" s="3">
        <v>23.4583333333333</v>
      </c>
      <c r="E568">
        <f>'Datos Brutos'!E569</f>
        <v>986.49400000000003</v>
      </c>
      <c r="G568">
        <f>'Datos Brutos'!G569</f>
        <v>973.42600000000004</v>
      </c>
      <c r="H568">
        <f>IF('Datos Brutos'!H569&lt;0,0,'Datos Brutos'!H569/'Datos Brutos'!H$5)</f>
        <v>0.78160439692455552</v>
      </c>
      <c r="I568">
        <f>IF('Datos Brutos'!I569&lt;0,0,'Datos Brutos'!I569/'Datos Brutos'!I$5)</f>
        <v>0.76744930440933745</v>
      </c>
      <c r="J568">
        <f>IF('Datos Brutos'!J569&lt;0,0,'Datos Brutos'!J569/'Datos Brutos'!J$5)</f>
        <v>0.75254822530864196</v>
      </c>
      <c r="K568">
        <f>IF('Datos Brutos'!K569&lt;0,0,'Datos Brutos'!K569/'Datos Brutos'!K$5)</f>
        <v>0.74781079837410847</v>
      </c>
      <c r="L568">
        <f>IF('Datos Brutos'!L569&lt;0,0,'Datos Brutos'!L569/'Datos Brutos'!L$5)</f>
        <v>0.74146489197530863</v>
      </c>
      <c r="M568">
        <f>IF('Datos Brutos'!M569&lt;0,0,'Datos Brutos'!M569/'Datos Brutos'!M$5)</f>
        <v>0.75234683641975308</v>
      </c>
      <c r="N568">
        <f>IF('Datos Brutos'!N569&lt;0,0,'Datos Brutos'!N569/'Datos Brutos'!N$5)</f>
        <v>0.74444438091971099</v>
      </c>
      <c r="O568">
        <f>IF('Datos Brutos'!O569&lt;0,0,'Datos Brutos'!O569/'Datos Brutos'!O$5)</f>
        <v>0.78105237866410382</v>
      </c>
      <c r="P568">
        <f>IF('Datos Brutos'!P569&lt;0,0,'Datos Brutos'!P569/'Datos Brutos'!P$5)</f>
        <v>0.75214062500000001</v>
      </c>
      <c r="Q568">
        <f>IF('Datos Brutos'!Q569&lt;0,0,'Datos Brutos'!Q569/'Datos Brutos'!Q$5)</f>
        <v>0.76568253717178103</v>
      </c>
      <c r="R568">
        <f>IF('Datos Brutos'!R569&lt;0,0,'Datos Brutos'!R569/'Datos Brutos'!R$5)</f>
        <v>0.74714891975308639</v>
      </c>
      <c r="S568">
        <f t="shared" si="8"/>
        <v>979.96</v>
      </c>
    </row>
    <row r="569" spans="1:19">
      <c r="A569">
        <f>YEAR(workdata!A569)</f>
        <v>2024</v>
      </c>
      <c r="B569">
        <v>6</v>
      </c>
      <c r="C569">
        <f>DAY('Datos Brutos'!C570)</f>
        <v>24</v>
      </c>
      <c r="D569" s="3">
        <v>23.5</v>
      </c>
      <c r="E569">
        <f>'Datos Brutos'!E570</f>
        <v>991.44399999999996</v>
      </c>
      <c r="G569">
        <f>'Datos Brutos'!G570</f>
        <v>981.88199999999995</v>
      </c>
      <c r="H569">
        <f>IF('Datos Brutos'!H570&lt;0,0,'Datos Brutos'!H570/'Datos Brutos'!H$5)</f>
        <v>0.7833345346788404</v>
      </c>
      <c r="I569">
        <f>IF('Datos Brutos'!I570&lt;0,0,'Datos Brutos'!I570/'Datos Brutos'!I$5)</f>
        <v>0.76890120254656924</v>
      </c>
      <c r="J569">
        <f>IF('Datos Brutos'!J570&lt;0,0,'Datos Brutos'!J570/'Datos Brutos'!J$5)</f>
        <v>0.75437500000000002</v>
      </c>
      <c r="K569">
        <f>IF('Datos Brutos'!K570&lt;0,0,'Datos Brutos'!K570/'Datos Brutos'!K$5)</f>
        <v>0.74946199861952589</v>
      </c>
      <c r="L569">
        <f>IF('Datos Brutos'!L570&lt;0,0,'Datos Brutos'!L570/'Datos Brutos'!L$5)</f>
        <v>0.72765721450617282</v>
      </c>
      <c r="M569">
        <f>IF('Datos Brutos'!M570&lt;0,0,'Datos Brutos'!M570/'Datos Brutos'!M$5)</f>
        <v>0.7541896219135803</v>
      </c>
      <c r="N569">
        <f>IF('Datos Brutos'!N570&lt;0,0,'Datos Brutos'!N570/'Datos Brutos'!N$5)</f>
        <v>0.74581136965677586</v>
      </c>
      <c r="O569">
        <f>IF('Datos Brutos'!O570&lt;0,0,'Datos Brutos'!O570/'Datos Brutos'!O$5)</f>
        <v>0.78259851033157146</v>
      </c>
      <c r="P569">
        <f>IF('Datos Brutos'!P570&lt;0,0,'Datos Brutos'!P570/'Datos Brutos'!P$5)</f>
        <v>0.75365952932098768</v>
      </c>
      <c r="Q569">
        <f>IF('Datos Brutos'!Q570&lt;0,0,'Datos Brutos'!Q570/'Datos Brutos'!Q$5)</f>
        <v>0.76732778392913625</v>
      </c>
      <c r="R569">
        <f>IF('Datos Brutos'!R570&lt;0,0,'Datos Brutos'!R570/'Datos Brutos'!R$5)</f>
        <v>0.74852469135802469</v>
      </c>
      <c r="S569">
        <f t="shared" si="8"/>
        <v>986.66300000000001</v>
      </c>
    </row>
    <row r="570" spans="1:19">
      <c r="A570">
        <f>YEAR(workdata!A570)</f>
        <v>2024</v>
      </c>
      <c r="B570">
        <v>6</v>
      </c>
      <c r="C570">
        <f>DAY('Datos Brutos'!C571)</f>
        <v>24</v>
      </c>
      <c r="D570" s="3">
        <v>23.5416666666667</v>
      </c>
      <c r="E570">
        <f>'Datos Brutos'!E571</f>
        <v>989.04600000000005</v>
      </c>
      <c r="G570">
        <f>'Datos Brutos'!G571</f>
        <v>983.11099999999999</v>
      </c>
      <c r="H570">
        <f>IF('Datos Brutos'!H571&lt;0,0,'Datos Brutos'!H571/'Datos Brutos'!H$5)</f>
        <v>0.78542687810347589</v>
      </c>
      <c r="I570">
        <f>IF('Datos Brutos'!I571&lt;0,0,'Datos Brutos'!I571/'Datos Brutos'!I$5)</f>
        <v>0.77100899944981527</v>
      </c>
      <c r="J570">
        <f>IF('Datos Brutos'!J571&lt;0,0,'Datos Brutos'!J571/'Datos Brutos'!J$5)</f>
        <v>0.75625501543209872</v>
      </c>
      <c r="K570">
        <f>IF('Datos Brutos'!K571&lt;0,0,'Datos Brutos'!K571/'Datos Brutos'!K$5)</f>
        <v>0.75146962957281993</v>
      </c>
      <c r="L570">
        <f>IF('Datos Brutos'!L571&lt;0,0,'Datos Brutos'!L571/'Datos Brutos'!L$5)</f>
        <v>0.71013831018518514</v>
      </c>
      <c r="M570">
        <f>IF('Datos Brutos'!M571&lt;0,0,'Datos Brutos'!M571/'Datos Brutos'!M$5)</f>
        <v>0.75623148148148145</v>
      </c>
      <c r="N570">
        <f>IF('Datos Brutos'!N571&lt;0,0,'Datos Brutos'!N571/'Datos Brutos'!N$5)</f>
        <v>0.74769386160501583</v>
      </c>
      <c r="O570">
        <f>IF('Datos Brutos'!O571&lt;0,0,'Datos Brutos'!O571/'Datos Brutos'!O$5)</f>
        <v>0.78444898286080411</v>
      </c>
      <c r="P570">
        <f>IF('Datos Brutos'!P571&lt;0,0,'Datos Brutos'!P571/'Datos Brutos'!P$5)</f>
        <v>0.75568653549382714</v>
      </c>
      <c r="Q570">
        <f>IF('Datos Brutos'!Q571&lt;0,0,'Datos Brutos'!Q571/'Datos Brutos'!Q$5)</f>
        <v>0.76926941632394807</v>
      </c>
      <c r="R570">
        <f>IF('Datos Brutos'!R571&lt;0,0,'Datos Brutos'!R571/'Datos Brutos'!R$5)</f>
        <v>0.75054147376543201</v>
      </c>
      <c r="S570">
        <f t="shared" si="8"/>
        <v>986.07850000000008</v>
      </c>
    </row>
    <row r="571" spans="1:19">
      <c r="A571">
        <f>YEAR(workdata!A571)</f>
        <v>2024</v>
      </c>
      <c r="B571">
        <v>6</v>
      </c>
      <c r="C571">
        <f>DAY('Datos Brutos'!C572)</f>
        <v>24</v>
      </c>
      <c r="D571" s="3">
        <v>23.5833333333333</v>
      </c>
      <c r="E571">
        <f>'Datos Brutos'!E572</f>
        <v>988.56</v>
      </c>
      <c r="G571">
        <f>'Datos Brutos'!G572</f>
        <v>982.75400000000002</v>
      </c>
      <c r="H571">
        <f>IF('Datos Brutos'!H572&lt;0,0,'Datos Brutos'!H572/'Datos Brutos'!H$5)</f>
        <v>0.7859814992791927</v>
      </c>
      <c r="I571">
        <f>IF('Datos Brutos'!I572&lt;0,0,'Datos Brutos'!I572/'Datos Brutos'!I$5)</f>
        <v>0.77152283266525201</v>
      </c>
      <c r="J571">
        <f>IF('Datos Brutos'!J572&lt;0,0,'Datos Brutos'!J572/'Datos Brutos'!J$5)</f>
        <v>0.75671450617283953</v>
      </c>
      <c r="K571">
        <f>IF('Datos Brutos'!K572&lt;0,0,'Datos Brutos'!K572/'Datos Brutos'!K$5)</f>
        <v>0.75210483932816929</v>
      </c>
      <c r="L571">
        <f>IF('Datos Brutos'!L572&lt;0,0,'Datos Brutos'!L572/'Datos Brutos'!L$5)</f>
        <v>0.70489930555555558</v>
      </c>
      <c r="M571">
        <f>IF('Datos Brutos'!M572&lt;0,0,'Datos Brutos'!M572/'Datos Brutos'!M$5)</f>
        <v>0.75685995370370374</v>
      </c>
      <c r="N571">
        <f>IF('Datos Brutos'!N572&lt;0,0,'Datos Brutos'!N572/'Datos Brutos'!N$5)</f>
        <v>0.74824976654660491</v>
      </c>
      <c r="O571">
        <f>IF('Datos Brutos'!O572&lt;0,0,'Datos Brutos'!O572/'Datos Brutos'!O$5)</f>
        <v>0.78524367291366337</v>
      </c>
      <c r="P571">
        <f>IF('Datos Brutos'!P572&lt;0,0,'Datos Brutos'!P572/'Datos Brutos'!P$5)</f>
        <v>0.75611709104938263</v>
      </c>
      <c r="Q571">
        <f>IF('Datos Brutos'!Q572&lt;0,0,'Datos Brutos'!Q572/'Datos Brutos'!Q$5)</f>
        <v>0.76970163714014539</v>
      </c>
      <c r="R571">
        <f>IF('Datos Brutos'!R572&lt;0,0,'Datos Brutos'!R572/'Datos Brutos'!R$5)</f>
        <v>0.75107561728395067</v>
      </c>
      <c r="S571">
        <f t="shared" si="8"/>
        <v>985.65699999999993</v>
      </c>
    </row>
    <row r="572" spans="1:19">
      <c r="A572">
        <f>YEAR(workdata!A572)</f>
        <v>2024</v>
      </c>
      <c r="B572">
        <v>6</v>
      </c>
      <c r="C572">
        <f>DAY('Datos Brutos'!C573)</f>
        <v>24</v>
      </c>
      <c r="D572" s="3">
        <v>23.625</v>
      </c>
      <c r="E572">
        <f>'Datos Brutos'!E573</f>
        <v>997.26700000000005</v>
      </c>
      <c r="G572">
        <f>'Datos Brutos'!G573</f>
        <v>989.85400000000004</v>
      </c>
      <c r="H572">
        <f>IF('Datos Brutos'!H573&lt;0,0,'Datos Brutos'!H573/'Datos Brutos'!H$5)</f>
        <v>0.78624159058145127</v>
      </c>
      <c r="I572">
        <f>IF('Datos Brutos'!I573&lt;0,0,'Datos Brutos'!I573/'Datos Brutos'!I$5)</f>
        <v>0.77189243889019887</v>
      </c>
      <c r="J572">
        <f>IF('Datos Brutos'!J573&lt;0,0,'Datos Brutos'!J573/'Datos Brutos'!J$5)</f>
        <v>0.75687364969135795</v>
      </c>
      <c r="K572">
        <f>IF('Datos Brutos'!K573&lt;0,0,'Datos Brutos'!K573/'Datos Brutos'!K$5)</f>
        <v>0.75253949689393351</v>
      </c>
      <c r="L572">
        <f>IF('Datos Brutos'!L573&lt;0,0,'Datos Brutos'!L573/'Datos Brutos'!L$5)</f>
        <v>0.70038792438271613</v>
      </c>
      <c r="M572">
        <f>IF('Datos Brutos'!M573&lt;0,0,'Datos Brutos'!M573/'Datos Brutos'!M$5)</f>
        <v>0.75719965277777779</v>
      </c>
      <c r="N572">
        <f>IF('Datos Brutos'!N573&lt;0,0,'Datos Brutos'!N573/'Datos Brutos'!N$5)</f>
        <v>0.74881767766279805</v>
      </c>
      <c r="O572">
        <f>IF('Datos Brutos'!O573&lt;0,0,'Datos Brutos'!O573/'Datos Brutos'!O$5)</f>
        <v>0.78556423193977265</v>
      </c>
      <c r="P572">
        <f>IF('Datos Brutos'!P573&lt;0,0,'Datos Brutos'!P573/'Datos Brutos'!P$5)</f>
        <v>0.75660030864197525</v>
      </c>
      <c r="Q572">
        <f>IF('Datos Brutos'!Q573&lt;0,0,'Datos Brutos'!Q573/'Datos Brutos'!Q$5)</f>
        <v>0.77004903511546974</v>
      </c>
      <c r="R572">
        <f>IF('Datos Brutos'!R573&lt;0,0,'Datos Brutos'!R573/'Datos Brutos'!R$5)</f>
        <v>0.75122530864197523</v>
      </c>
      <c r="S572">
        <f t="shared" si="8"/>
        <v>993.56050000000005</v>
      </c>
    </row>
    <row r="573" spans="1:19">
      <c r="A573">
        <f>YEAR(workdata!A573)</f>
        <v>2024</v>
      </c>
      <c r="B573">
        <v>6</v>
      </c>
      <c r="C573">
        <f>DAY('Datos Brutos'!C574)</f>
        <v>24</v>
      </c>
      <c r="D573" s="3">
        <v>23.6666666666667</v>
      </c>
      <c r="E573">
        <f>'Datos Brutos'!E574</f>
        <v>1009.362</v>
      </c>
      <c r="G573">
        <f>'Datos Brutos'!G574</f>
        <v>1000.114</v>
      </c>
      <c r="H573">
        <f>IF('Datos Brutos'!H574&lt;0,0,'Datos Brutos'!H574/'Datos Brutos'!H$5)</f>
        <v>0.78703748197981749</v>
      </c>
      <c r="I573">
        <f>IF('Datos Brutos'!I574&lt;0,0,'Datos Brutos'!I574/'Datos Brutos'!I$5)</f>
        <v>0.77247386622651892</v>
      </c>
      <c r="J573">
        <f>IF('Datos Brutos'!J574&lt;0,0,'Datos Brutos'!J574/'Datos Brutos'!J$5)</f>
        <v>0.75773784722222215</v>
      </c>
      <c r="K573">
        <f>IF('Datos Brutos'!K574&lt;0,0,'Datos Brutos'!K574/'Datos Brutos'!K$5)</f>
        <v>0.75308574277168483</v>
      </c>
      <c r="L573">
        <f>IF('Datos Brutos'!L574&lt;0,0,'Datos Brutos'!L574/'Datos Brutos'!L$5)</f>
        <v>0.69503028549382717</v>
      </c>
      <c r="M573">
        <f>IF('Datos Brutos'!M574&lt;0,0,'Datos Brutos'!M574/'Datos Brutos'!M$5)</f>
        <v>0.75789872685185189</v>
      </c>
      <c r="N573">
        <f>IF('Datos Brutos'!N574&lt;0,0,'Datos Brutos'!N574/'Datos Brutos'!N$5)</f>
        <v>0.74939035313399271</v>
      </c>
      <c r="O573">
        <f>IF('Datos Brutos'!O574&lt;0,0,'Datos Brutos'!O574/'Datos Brutos'!O$5)</f>
        <v>0.78619173474291215</v>
      </c>
      <c r="P573">
        <f>IF('Datos Brutos'!P574&lt;0,0,'Datos Brutos'!P574/'Datos Brutos'!P$5)</f>
        <v>0.75749459876543213</v>
      </c>
      <c r="Q573">
        <f>IF('Datos Brutos'!Q574&lt;0,0,'Datos Brutos'!Q574/'Datos Brutos'!Q$5)</f>
        <v>0.77101134925656434</v>
      </c>
      <c r="R573">
        <f>IF('Datos Brutos'!R574&lt;0,0,'Datos Brutos'!R574/'Datos Brutos'!R$5)</f>
        <v>0.75230459104938274</v>
      </c>
      <c r="S573">
        <f t="shared" si="8"/>
        <v>1004.7380000000001</v>
      </c>
    </row>
    <row r="574" spans="1:19">
      <c r="A574">
        <f>YEAR(workdata!A574)</f>
        <v>2024</v>
      </c>
      <c r="B574">
        <v>6</v>
      </c>
      <c r="C574">
        <f>DAY('Datos Brutos'!C575)</f>
        <v>24</v>
      </c>
      <c r="D574" s="3">
        <v>23.7083333333333</v>
      </c>
      <c r="E574">
        <f>'Datos Brutos'!E575</f>
        <v>991.41600000000005</v>
      </c>
      <c r="G574">
        <f>'Datos Brutos'!G575</f>
        <v>982.86699999999996</v>
      </c>
      <c r="H574">
        <f>IF('Datos Brutos'!H575&lt;0,0,'Datos Brutos'!H575/'Datos Brutos'!H$5)</f>
        <v>0.78774967964119824</v>
      </c>
      <c r="I574">
        <f>IF('Datos Brutos'!I575&lt;0,0,'Datos Brutos'!I575/'Datos Brutos'!I$5)</f>
        <v>0.77320384343315263</v>
      </c>
      <c r="J574">
        <f>IF('Datos Brutos'!J575&lt;0,0,'Datos Brutos'!J575/'Datos Brutos'!J$5)</f>
        <v>0.75815046296296296</v>
      </c>
      <c r="K574">
        <f>IF('Datos Brutos'!K575&lt;0,0,'Datos Brutos'!K575/'Datos Brutos'!K$5)</f>
        <v>0.75351407316511998</v>
      </c>
      <c r="L574">
        <f>IF('Datos Brutos'!L575&lt;0,0,'Datos Brutos'!L575/'Datos Brutos'!L$5)</f>
        <v>0.69153549382716051</v>
      </c>
      <c r="M574">
        <f>IF('Datos Brutos'!M575&lt;0,0,'Datos Brutos'!M575/'Datos Brutos'!M$5)</f>
        <v>0.75855034722222214</v>
      </c>
      <c r="N574">
        <f>IF('Datos Brutos'!N575&lt;0,0,'Datos Brutos'!N575/'Datos Brutos'!N$5)</f>
        <v>0.74955043546204714</v>
      </c>
      <c r="O574">
        <f>IF('Datos Brutos'!O575&lt;0,0,'Datos Brutos'!O575/'Datos Brutos'!O$5)</f>
        <v>0.78685587858401418</v>
      </c>
      <c r="P574">
        <f>IF('Datos Brutos'!P575&lt;0,0,'Datos Brutos'!P575/'Datos Brutos'!P$5)</f>
        <v>0.75781539351851845</v>
      </c>
      <c r="Q574">
        <f>IF('Datos Brutos'!Q575&lt;0,0,'Datos Brutos'!Q575/'Datos Brutos'!Q$5)</f>
        <v>0.77122133027522932</v>
      </c>
      <c r="R574">
        <f>IF('Datos Brutos'!R575&lt;0,0,'Datos Brutos'!R575/'Datos Brutos'!R$5)</f>
        <v>0.7524467592592593</v>
      </c>
      <c r="S574">
        <f t="shared" si="8"/>
        <v>987.14149999999995</v>
      </c>
    </row>
    <row r="575" spans="1:19">
      <c r="A575">
        <f>YEAR(workdata!A575)</f>
        <v>2024</v>
      </c>
      <c r="B575">
        <v>6</v>
      </c>
      <c r="C575">
        <f>DAY('Datos Brutos'!C576)</f>
        <v>24</v>
      </c>
      <c r="D575" s="3">
        <v>23.75</v>
      </c>
      <c r="E575">
        <f>'Datos Brutos'!E576</f>
        <v>940.17</v>
      </c>
      <c r="G575">
        <f>'Datos Brutos'!G576</f>
        <v>932.11199999999997</v>
      </c>
      <c r="H575">
        <f>IF('Datos Brutos'!H576&lt;0,0,'Datos Brutos'!H576/'Datos Brutos'!H$5)</f>
        <v>0.7729719285599872</v>
      </c>
      <c r="I575">
        <f>IF('Datos Brutos'!I576&lt;0,0,'Datos Brutos'!I576/'Datos Brutos'!I$5)</f>
        <v>0.75890277450286892</v>
      </c>
      <c r="J575">
        <f>IF('Datos Brutos'!J576&lt;0,0,'Datos Brutos'!J576/'Datos Brutos'!J$5)</f>
        <v>0.75964988425925928</v>
      </c>
      <c r="K575">
        <f>IF('Datos Brutos'!K576&lt;0,0,'Datos Brutos'!K576/'Datos Brutos'!K$5)</f>
        <v>0.75690946391594449</v>
      </c>
      <c r="L575">
        <f>IF('Datos Brutos'!L576&lt;0,0,'Datos Brutos'!L576/'Datos Brutos'!L$5)</f>
        <v>0.71186882716049382</v>
      </c>
      <c r="M575">
        <f>IF('Datos Brutos'!M576&lt;0,0,'Datos Brutos'!M576/'Datos Brutos'!M$5)</f>
        <v>0.75881655092592593</v>
      </c>
      <c r="N575">
        <f>IF('Datos Brutos'!N576&lt;0,0,'Datos Brutos'!N576/'Datos Brutos'!N$5)</f>
        <v>0.75327997255731516</v>
      </c>
      <c r="O575">
        <f>IF('Datos Brutos'!O576&lt;0,0,'Datos Brutos'!O576/'Datos Brutos'!O$5)</f>
        <v>0.77422913663302906</v>
      </c>
      <c r="P575">
        <f>IF('Datos Brutos'!P576&lt;0,0,'Datos Brutos'!P576/'Datos Brutos'!P$5)</f>
        <v>0.75816647376543211</v>
      </c>
      <c r="Q575">
        <f>IF('Datos Brutos'!Q576&lt;0,0,'Datos Brutos'!Q576/'Datos Brutos'!Q$5)</f>
        <v>0.76801803226826948</v>
      </c>
      <c r="R575">
        <f>IF('Datos Brutos'!R576&lt;0,0,'Datos Brutos'!R576/'Datos Brutos'!R$5)</f>
        <v>0.75275636574074078</v>
      </c>
      <c r="S575">
        <f t="shared" si="8"/>
        <v>936.14099999999996</v>
      </c>
    </row>
    <row r="576" spans="1:19">
      <c r="A576">
        <f>YEAR(workdata!A576)</f>
        <v>2024</v>
      </c>
      <c r="B576">
        <v>6</v>
      </c>
      <c r="C576">
        <f>DAY('Datos Brutos'!C577)</f>
        <v>24</v>
      </c>
      <c r="D576" s="3">
        <v>23.7916666666667</v>
      </c>
      <c r="E576">
        <f>'Datos Brutos'!E577</f>
        <v>827.71600000000001</v>
      </c>
      <c r="G576">
        <f>'Datos Brutos'!G577</f>
        <v>829.75099999999998</v>
      </c>
      <c r="H576">
        <f>IF('Datos Brutos'!H577&lt;0,0,'Datos Brutos'!H577/'Datos Brutos'!H$5)</f>
        <v>0.67624119013294892</v>
      </c>
      <c r="I576">
        <f>IF('Datos Brutos'!I577&lt;0,0,'Datos Brutos'!I577/'Datos Brutos'!I$5)</f>
        <v>0.66358170242867254</v>
      </c>
      <c r="J576">
        <f>IF('Datos Brutos'!J577&lt;0,0,'Datos Brutos'!J577/'Datos Brutos'!J$5)</f>
        <v>0.68724228395061737</v>
      </c>
      <c r="K576">
        <f>IF('Datos Brutos'!K577&lt;0,0,'Datos Brutos'!K577/'Datos Brutos'!K$5)</f>
        <v>0.68142112125162968</v>
      </c>
      <c r="L576">
        <f>IF('Datos Brutos'!L577&lt;0,0,'Datos Brutos'!L577/'Datos Brutos'!L$5)</f>
        <v>0.6818543595679013</v>
      </c>
      <c r="M576">
        <f>IF('Datos Brutos'!M577&lt;0,0,'Datos Brutos'!M577/'Datos Brutos'!M$5)</f>
        <v>0.67966705246913572</v>
      </c>
      <c r="N576">
        <f>IF('Datos Brutos'!N577&lt;0,0,'Datos Brutos'!N577/'Datos Brutos'!N$5)</f>
        <v>0.67396032245154658</v>
      </c>
      <c r="O576">
        <f>IF('Datos Brutos'!O577&lt;0,0,'Datos Brutos'!O577/'Datos Brutos'!O$5)</f>
        <v>0.6887928479897486</v>
      </c>
      <c r="P576">
        <f>IF('Datos Brutos'!P577&lt;0,0,'Datos Brutos'!P577/'Datos Brutos'!P$5)</f>
        <v>0.67848514660493819</v>
      </c>
      <c r="Q576">
        <f>IF('Datos Brutos'!Q577&lt;0,0,'Datos Brutos'!Q577/'Datos Brutos'!Q$5)</f>
        <v>0.68733411104080977</v>
      </c>
      <c r="R576">
        <f>IF('Datos Brutos'!R577&lt;0,0,'Datos Brutos'!R577/'Datos Brutos'!R$5)</f>
        <v>0.6710273919753087</v>
      </c>
      <c r="S576">
        <f t="shared" si="8"/>
        <v>828.73350000000005</v>
      </c>
    </row>
    <row r="577" spans="1:19">
      <c r="A577">
        <f>YEAR(workdata!A577)</f>
        <v>2024</v>
      </c>
      <c r="B577">
        <v>6</v>
      </c>
      <c r="C577">
        <f>DAY('Datos Brutos'!C578)</f>
        <v>24</v>
      </c>
      <c r="D577" s="3">
        <v>23.8333333333333</v>
      </c>
      <c r="E577">
        <f>'Datos Brutos'!E578</f>
        <v>427.16399999999999</v>
      </c>
      <c r="G577">
        <f>'Datos Brutos'!G578</f>
        <v>458.64800000000002</v>
      </c>
      <c r="H577">
        <f>IF('Datos Brutos'!H578&lt;0,0,'Datos Brutos'!H578/'Datos Brutos'!H$5)</f>
        <v>0.32858541566554544</v>
      </c>
      <c r="I577">
        <f>IF('Datos Brutos'!I578&lt;0,0,'Datos Brutos'!I578/'Datos Brutos'!I$5)</f>
        <v>0.32906920537609058</v>
      </c>
      <c r="J577">
        <f>IF('Datos Brutos'!J578&lt;0,0,'Datos Brutos'!J578/'Datos Brutos'!J$5)</f>
        <v>0.35079648919753087</v>
      </c>
      <c r="K577">
        <f>IF('Datos Brutos'!K578&lt;0,0,'Datos Brutos'!K578/'Datos Brutos'!K$5)</f>
        <v>0.32728621826827209</v>
      </c>
      <c r="L577">
        <f>IF('Datos Brutos'!L578&lt;0,0,'Datos Brutos'!L578/'Datos Brutos'!L$5)</f>
        <v>0.34729803240740742</v>
      </c>
      <c r="M577">
        <f>IF('Datos Brutos'!M578&lt;0,0,'Datos Brutos'!M578/'Datos Brutos'!M$5)</f>
        <v>0.321966049382716</v>
      </c>
      <c r="N577">
        <f>IF('Datos Brutos'!N578&lt;0,0,'Datos Brutos'!N578/'Datos Brutos'!N$5)</f>
        <v>0.32166542793436625</v>
      </c>
      <c r="O577">
        <f>IF('Datos Brutos'!O578&lt;0,0,'Datos Brutos'!O578/'Datos Brutos'!O$5)</f>
        <v>0.3666780794489829</v>
      </c>
      <c r="P577">
        <f>IF('Datos Brutos'!P578&lt;0,0,'Datos Brutos'!P578/'Datos Brutos'!P$5)</f>
        <v>0.34238676697530862</v>
      </c>
      <c r="Q577">
        <f>IF('Datos Brutos'!Q578&lt;0,0,'Datos Brutos'!Q578/'Datos Brutos'!Q$5)</f>
        <v>0.34493237899398921</v>
      </c>
      <c r="R577">
        <f>IF('Datos Brutos'!R578&lt;0,0,'Datos Brutos'!R578/'Datos Brutos'!R$5)</f>
        <v>0.33267959104938272</v>
      </c>
      <c r="S577">
        <f t="shared" si="8"/>
        <v>442.90600000000001</v>
      </c>
    </row>
    <row r="578" spans="1:19">
      <c r="A578">
        <f>YEAR(workdata!A578)</f>
        <v>2024</v>
      </c>
      <c r="B578">
        <v>6</v>
      </c>
      <c r="C578">
        <f>DAY('Datos Brutos'!C579)</f>
        <v>24</v>
      </c>
      <c r="D578" s="3">
        <v>23.875</v>
      </c>
      <c r="E578">
        <f>'Datos Brutos'!E579</f>
        <v>70.096000000000004</v>
      </c>
      <c r="G578">
        <f>'Datos Brutos'!G579</f>
        <v>71.597999999999999</v>
      </c>
      <c r="H578">
        <f>IF('Datos Brutos'!H579&lt;0,0,'Datos Brutos'!H579/'Datos Brutos'!H$5)</f>
        <v>4.6678079448982862E-2</v>
      </c>
      <c r="I578">
        <f>IF('Datos Brutos'!I579&lt;0,0,'Datos Brutos'!I579/'Datos Brutos'!I$5)</f>
        <v>4.2880609919044251E-2</v>
      </c>
      <c r="J578">
        <f>IF('Datos Brutos'!J579&lt;0,0,'Datos Brutos'!J579/'Datos Brutos'!J$5)</f>
        <v>5.1598186728395064E-2</v>
      </c>
      <c r="K578">
        <f>IF('Datos Brutos'!K579&lt;0,0,'Datos Brutos'!K579/'Datos Brutos'!K$5)</f>
        <v>5.1823759490758486E-2</v>
      </c>
      <c r="L578">
        <f>IF('Datos Brutos'!L579&lt;0,0,'Datos Brutos'!L579/'Datos Brutos'!L$5)</f>
        <v>5.3589313271604939E-2</v>
      </c>
      <c r="M578">
        <f>IF('Datos Brutos'!M579&lt;0,0,'Datos Brutos'!M579/'Datos Brutos'!M$5)</f>
        <v>4.4830825617283951E-2</v>
      </c>
      <c r="N578">
        <f>IF('Datos Brutos'!N579&lt;0,0,'Datos Brutos'!N579/'Datos Brutos'!N$5)</f>
        <v>4.5417833933642064E-2</v>
      </c>
      <c r="O578">
        <f>IF('Datos Brutos'!O579&lt;0,0,'Datos Brutos'!O579/'Datos Brutos'!O$5)</f>
        <v>5.2954909498638479E-2</v>
      </c>
      <c r="P578">
        <f>IF('Datos Brutos'!P579&lt;0,0,'Datos Brutos'!P579/'Datos Brutos'!P$5)</f>
        <v>4.8819251543209881E-2</v>
      </c>
      <c r="Q578">
        <f>IF('Datos Brutos'!Q579&lt;0,0,'Datos Brutos'!Q579/'Datos Brutos'!Q$5)</f>
        <v>4.6711879152167034E-2</v>
      </c>
      <c r="R578">
        <f>IF('Datos Brutos'!R579&lt;0,0,'Datos Brutos'!R579/'Datos Brutos'!R$5)</f>
        <v>4.4270447530864197E-2</v>
      </c>
      <c r="S578">
        <f t="shared" si="8"/>
        <v>70.847000000000008</v>
      </c>
    </row>
    <row r="579" spans="1:19">
      <c r="A579">
        <f>YEAR(workdata!A579)</f>
        <v>2024</v>
      </c>
      <c r="B579">
        <v>6</v>
      </c>
      <c r="C579">
        <f>DAY('Datos Brutos'!C580)</f>
        <v>24</v>
      </c>
      <c r="D579" s="3">
        <v>23.9166666666667</v>
      </c>
      <c r="E579">
        <f>'Datos Brutos'!E580</f>
        <v>0.39100000000000001</v>
      </c>
      <c r="G579">
        <f>'Datos Brutos'!G580</f>
        <v>0.57299999999999995</v>
      </c>
      <c r="H579">
        <f>IF('Datos Brutos'!H580&lt;0,0,'Datos Brutos'!H580/'Datos Brutos'!H$5)</f>
        <v>0</v>
      </c>
      <c r="I579">
        <f>IF('Datos Brutos'!I580&lt;0,0,'Datos Brutos'!I580/'Datos Brutos'!I$5)</f>
        <v>0</v>
      </c>
      <c r="J579">
        <f>IF('Datos Brutos'!J580&lt;0,0,'Datos Brutos'!J580/'Datos Brutos'!J$5)</f>
        <v>0</v>
      </c>
      <c r="K579">
        <f>IF('Datos Brutos'!K580&lt;0,0,'Datos Brutos'!K580/'Datos Brutos'!K$5)</f>
        <v>0</v>
      </c>
      <c r="L579">
        <f>IF('Datos Brutos'!L580&lt;0,0,'Datos Brutos'!L580/'Datos Brutos'!L$5)</f>
        <v>0</v>
      </c>
      <c r="M579">
        <f>IF('Datos Brutos'!M580&lt;0,0,'Datos Brutos'!M580/'Datos Brutos'!M$5)</f>
        <v>0</v>
      </c>
      <c r="N579">
        <f>IF('Datos Brutos'!N580&lt;0,0,'Datos Brutos'!N580/'Datos Brutos'!N$5)</f>
        <v>0</v>
      </c>
      <c r="O579">
        <f>IF('Datos Brutos'!O580&lt;0,0,'Datos Brutos'!O580/'Datos Brutos'!O$5)</f>
        <v>0</v>
      </c>
      <c r="P579">
        <f>IF('Datos Brutos'!P580&lt;0,0,'Datos Brutos'!P580/'Datos Brutos'!P$5)</f>
        <v>0</v>
      </c>
      <c r="Q579">
        <f>IF('Datos Brutos'!Q580&lt;0,0,'Datos Brutos'!Q580/'Datos Brutos'!Q$5)</f>
        <v>0</v>
      </c>
      <c r="R579">
        <f>IF('Datos Brutos'!R580&lt;0,0,'Datos Brutos'!R580/'Datos Brutos'!R$5)</f>
        <v>0</v>
      </c>
      <c r="S579">
        <f t="shared" si="8"/>
        <v>0.48199999999999998</v>
      </c>
    </row>
    <row r="580" spans="1:19">
      <c r="A580">
        <f>YEAR(workdata!A580)</f>
        <v>2024</v>
      </c>
      <c r="B580">
        <v>6</v>
      </c>
      <c r="C580">
        <f>DAY('Datos Brutos'!C581)</f>
        <v>24</v>
      </c>
      <c r="D580" s="3">
        <v>23.9583333333333</v>
      </c>
      <c r="E580">
        <f>'Datos Brutos'!E581</f>
        <v>-0.191</v>
      </c>
      <c r="G580">
        <f>'Datos Brutos'!G581</f>
        <v>-0.19700000000000001</v>
      </c>
      <c r="H580">
        <f>IF('Datos Brutos'!H581&lt;0,0,'Datos Brutos'!H581/'Datos Brutos'!H$5)</f>
        <v>0</v>
      </c>
      <c r="I580">
        <f>IF('Datos Brutos'!I581&lt;0,0,'Datos Brutos'!I581/'Datos Brutos'!I$5)</f>
        <v>0</v>
      </c>
      <c r="J580">
        <f>IF('Datos Brutos'!J581&lt;0,0,'Datos Brutos'!J581/'Datos Brutos'!J$5)</f>
        <v>0</v>
      </c>
      <c r="K580">
        <f>IF('Datos Brutos'!K581&lt;0,0,'Datos Brutos'!K581/'Datos Brutos'!K$5)</f>
        <v>0</v>
      </c>
      <c r="L580">
        <f>IF('Datos Brutos'!L581&lt;0,0,'Datos Brutos'!L581/'Datos Brutos'!L$5)</f>
        <v>0</v>
      </c>
      <c r="M580">
        <f>IF('Datos Brutos'!M581&lt;0,0,'Datos Brutos'!M581/'Datos Brutos'!M$5)</f>
        <v>0</v>
      </c>
      <c r="N580">
        <f>IF('Datos Brutos'!N581&lt;0,0,'Datos Brutos'!N581/'Datos Brutos'!N$5)</f>
        <v>0</v>
      </c>
      <c r="O580">
        <f>IF('Datos Brutos'!O581&lt;0,0,'Datos Brutos'!O581/'Datos Brutos'!O$5)</f>
        <v>0</v>
      </c>
      <c r="P580">
        <f>IF('Datos Brutos'!P581&lt;0,0,'Datos Brutos'!P581/'Datos Brutos'!P$5)</f>
        <v>0</v>
      </c>
      <c r="Q580">
        <f>IF('Datos Brutos'!Q581&lt;0,0,'Datos Brutos'!Q581/'Datos Brutos'!Q$5)</f>
        <v>0</v>
      </c>
      <c r="R580">
        <f>IF('Datos Brutos'!R581&lt;0,0,'Datos Brutos'!R581/'Datos Brutos'!R$5)</f>
        <v>0</v>
      </c>
      <c r="S580">
        <f t="shared" si="8"/>
        <v>-0.19400000000000001</v>
      </c>
    </row>
    <row r="581" spans="1:19">
      <c r="A581">
        <f>YEAR(workdata!A581)</f>
        <v>2024</v>
      </c>
      <c r="B581">
        <v>6</v>
      </c>
      <c r="C581">
        <f>DAY('Datos Brutos'!C582)</f>
        <v>25</v>
      </c>
      <c r="D581" s="3">
        <v>24</v>
      </c>
      <c r="E581">
        <f>'Datos Brutos'!E582</f>
        <v>-0.20599999999999999</v>
      </c>
      <c r="G581">
        <f>'Datos Brutos'!G582</f>
        <v>-0.189</v>
      </c>
      <c r="H581">
        <f>IF('Datos Brutos'!H582&lt;0,0,'Datos Brutos'!H582/'Datos Brutos'!H$5)</f>
        <v>0</v>
      </c>
      <c r="I581">
        <f>IF('Datos Brutos'!I582&lt;0,0,'Datos Brutos'!I582/'Datos Brutos'!I$5)</f>
        <v>0</v>
      </c>
      <c r="J581">
        <f>IF('Datos Brutos'!J582&lt;0,0,'Datos Brutos'!J582/'Datos Brutos'!J$5)</f>
        <v>0</v>
      </c>
      <c r="K581">
        <f>IF('Datos Brutos'!K582&lt;0,0,'Datos Brutos'!K582/'Datos Brutos'!K$5)</f>
        <v>0</v>
      </c>
      <c r="L581">
        <f>IF('Datos Brutos'!L582&lt;0,0,'Datos Brutos'!L582/'Datos Brutos'!L$5)</f>
        <v>0</v>
      </c>
      <c r="M581">
        <f>IF('Datos Brutos'!M582&lt;0,0,'Datos Brutos'!M582/'Datos Brutos'!M$5)</f>
        <v>0</v>
      </c>
      <c r="N581">
        <f>IF('Datos Brutos'!N582&lt;0,0,'Datos Brutos'!N582/'Datos Brutos'!N$5)</f>
        <v>0</v>
      </c>
      <c r="O581">
        <f>IF('Datos Brutos'!O582&lt;0,0,'Datos Brutos'!O582/'Datos Brutos'!O$5)</f>
        <v>0</v>
      </c>
      <c r="P581">
        <f>IF('Datos Brutos'!P582&lt;0,0,'Datos Brutos'!P582/'Datos Brutos'!P$5)</f>
        <v>0</v>
      </c>
      <c r="Q581">
        <f>IF('Datos Brutos'!Q582&lt;0,0,'Datos Brutos'!Q582/'Datos Brutos'!Q$5)</f>
        <v>0</v>
      </c>
      <c r="R581">
        <f>IF('Datos Brutos'!R582&lt;0,0,'Datos Brutos'!R582/'Datos Brutos'!R$5)</f>
        <v>0</v>
      </c>
      <c r="S581">
        <f t="shared" si="8"/>
        <v>-0.19750000000000001</v>
      </c>
    </row>
    <row r="582" spans="1:19">
      <c r="A582">
        <f>YEAR(workdata!A582)</f>
        <v>2024</v>
      </c>
      <c r="B582">
        <v>6</v>
      </c>
      <c r="C582">
        <f>DAY('Datos Brutos'!C583)</f>
        <v>25</v>
      </c>
      <c r="D582" s="3">
        <v>24.0416666666667</v>
      </c>
      <c r="E582">
        <f>'Datos Brutos'!E583</f>
        <v>-0.11899999999999999</v>
      </c>
      <c r="G582">
        <f>'Datos Brutos'!G583</f>
        <v>-4.5999999999999999E-2</v>
      </c>
      <c r="H582">
        <f>IF('Datos Brutos'!H583&lt;0,0,'Datos Brutos'!H583/'Datos Brutos'!H$5)</f>
        <v>0</v>
      </c>
      <c r="I582">
        <f>IF('Datos Brutos'!I583&lt;0,0,'Datos Brutos'!I583/'Datos Brutos'!I$5)</f>
        <v>0</v>
      </c>
      <c r="J582">
        <f>IF('Datos Brutos'!J583&lt;0,0,'Datos Brutos'!J583/'Datos Brutos'!J$5)</f>
        <v>0</v>
      </c>
      <c r="K582">
        <f>IF('Datos Brutos'!K583&lt;0,0,'Datos Brutos'!K583/'Datos Brutos'!K$5)</f>
        <v>0</v>
      </c>
      <c r="L582">
        <f>IF('Datos Brutos'!L583&lt;0,0,'Datos Brutos'!L583/'Datos Brutos'!L$5)</f>
        <v>0</v>
      </c>
      <c r="M582">
        <f>IF('Datos Brutos'!M583&lt;0,0,'Datos Brutos'!M583/'Datos Brutos'!M$5)</f>
        <v>0</v>
      </c>
      <c r="N582">
        <f>IF('Datos Brutos'!N583&lt;0,0,'Datos Brutos'!N583/'Datos Brutos'!N$5)</f>
        <v>0</v>
      </c>
      <c r="O582">
        <f>IF('Datos Brutos'!O583&lt;0,0,'Datos Brutos'!O583/'Datos Brutos'!O$5)</f>
        <v>0</v>
      </c>
      <c r="P582">
        <f>IF('Datos Brutos'!P583&lt;0,0,'Datos Brutos'!P583/'Datos Brutos'!P$5)</f>
        <v>0</v>
      </c>
      <c r="Q582">
        <f>IF('Datos Brutos'!Q583&lt;0,0,'Datos Brutos'!Q583/'Datos Brutos'!Q$5)</f>
        <v>0</v>
      </c>
      <c r="R582">
        <f>IF('Datos Brutos'!R583&lt;0,0,'Datos Brutos'!R583/'Datos Brutos'!R$5)</f>
        <v>0</v>
      </c>
      <c r="S582">
        <f t="shared" ref="S582:S645" si="9">AVERAGE(E582:G582)</f>
        <v>-8.249999999999999E-2</v>
      </c>
    </row>
    <row r="583" spans="1:19">
      <c r="A583">
        <f>YEAR(workdata!A583)</f>
        <v>2024</v>
      </c>
      <c r="B583">
        <v>6</v>
      </c>
      <c r="C583">
        <f>DAY('Datos Brutos'!C584)</f>
        <v>25</v>
      </c>
      <c r="D583" s="3">
        <v>24.0833333333333</v>
      </c>
      <c r="E583">
        <f>'Datos Brutos'!E584</f>
        <v>-8.1000000000000003E-2</v>
      </c>
      <c r="G583">
        <f>'Datos Brutos'!G584</f>
        <v>-7.4999999999999997E-2</v>
      </c>
      <c r="H583">
        <f>IF('Datos Brutos'!H584&lt;0,0,'Datos Brutos'!H584/'Datos Brutos'!H$5)</f>
        <v>0</v>
      </c>
      <c r="I583">
        <f>IF('Datos Brutos'!I584&lt;0,0,'Datos Brutos'!I584/'Datos Brutos'!I$5)</f>
        <v>0</v>
      </c>
      <c r="J583">
        <f>IF('Datos Brutos'!J584&lt;0,0,'Datos Brutos'!J584/'Datos Brutos'!J$5)</f>
        <v>0</v>
      </c>
      <c r="K583">
        <f>IF('Datos Brutos'!K584&lt;0,0,'Datos Brutos'!K584/'Datos Brutos'!K$5)</f>
        <v>0</v>
      </c>
      <c r="L583">
        <f>IF('Datos Brutos'!L584&lt;0,0,'Datos Brutos'!L584/'Datos Brutos'!L$5)</f>
        <v>0</v>
      </c>
      <c r="M583">
        <f>IF('Datos Brutos'!M584&lt;0,0,'Datos Brutos'!M584/'Datos Brutos'!M$5)</f>
        <v>0</v>
      </c>
      <c r="N583">
        <f>IF('Datos Brutos'!N584&lt;0,0,'Datos Brutos'!N584/'Datos Brutos'!N$5)</f>
        <v>0</v>
      </c>
      <c r="O583">
        <f>IF('Datos Brutos'!O584&lt;0,0,'Datos Brutos'!O584/'Datos Brutos'!O$5)</f>
        <v>0</v>
      </c>
      <c r="P583">
        <f>IF('Datos Brutos'!P584&lt;0,0,'Datos Brutos'!P584/'Datos Brutos'!P$5)</f>
        <v>0</v>
      </c>
      <c r="Q583">
        <f>IF('Datos Brutos'!Q584&lt;0,0,'Datos Brutos'!Q584/'Datos Brutos'!Q$5)</f>
        <v>0</v>
      </c>
      <c r="R583">
        <f>IF('Datos Brutos'!R584&lt;0,0,'Datos Brutos'!R584/'Datos Brutos'!R$5)</f>
        <v>0</v>
      </c>
      <c r="S583">
        <f t="shared" si="9"/>
        <v>-7.8E-2</v>
      </c>
    </row>
    <row r="584" spans="1:19">
      <c r="A584">
        <f>YEAR(workdata!A584)</f>
        <v>2024</v>
      </c>
      <c r="B584">
        <v>6</v>
      </c>
      <c r="C584">
        <f>DAY('Datos Brutos'!C585)</f>
        <v>25</v>
      </c>
      <c r="D584" s="3">
        <v>24.125</v>
      </c>
      <c r="E584">
        <f>'Datos Brutos'!E585</f>
        <v>-0.188</v>
      </c>
      <c r="G584">
        <f>'Datos Brutos'!G585</f>
        <v>-0.224</v>
      </c>
      <c r="H584">
        <f>IF('Datos Brutos'!H585&lt;0,0,'Datos Brutos'!H585/'Datos Brutos'!H$5)</f>
        <v>0</v>
      </c>
      <c r="I584">
        <f>IF('Datos Brutos'!I585&lt;0,0,'Datos Brutos'!I585/'Datos Brutos'!I$5)</f>
        <v>0</v>
      </c>
      <c r="J584">
        <f>IF('Datos Brutos'!J585&lt;0,0,'Datos Brutos'!J585/'Datos Brutos'!J$5)</f>
        <v>0</v>
      </c>
      <c r="K584">
        <f>IF('Datos Brutos'!K585&lt;0,0,'Datos Brutos'!K585/'Datos Brutos'!K$5)</f>
        <v>0</v>
      </c>
      <c r="L584">
        <f>IF('Datos Brutos'!L585&lt;0,0,'Datos Brutos'!L585/'Datos Brutos'!L$5)</f>
        <v>0</v>
      </c>
      <c r="M584">
        <f>IF('Datos Brutos'!M585&lt;0,0,'Datos Brutos'!M585/'Datos Brutos'!M$5)</f>
        <v>0</v>
      </c>
      <c r="N584">
        <f>IF('Datos Brutos'!N585&lt;0,0,'Datos Brutos'!N585/'Datos Brutos'!N$5)</f>
        <v>0</v>
      </c>
      <c r="O584">
        <f>IF('Datos Brutos'!O585&lt;0,0,'Datos Brutos'!O585/'Datos Brutos'!O$5)</f>
        <v>0</v>
      </c>
      <c r="P584">
        <f>IF('Datos Brutos'!P585&lt;0,0,'Datos Brutos'!P585/'Datos Brutos'!P$5)</f>
        <v>0</v>
      </c>
      <c r="Q584">
        <f>IF('Datos Brutos'!Q585&lt;0,0,'Datos Brutos'!Q585/'Datos Brutos'!Q$5)</f>
        <v>0</v>
      </c>
      <c r="R584">
        <f>IF('Datos Brutos'!R585&lt;0,0,'Datos Brutos'!R585/'Datos Brutos'!R$5)</f>
        <v>0</v>
      </c>
      <c r="S584">
        <f t="shared" si="9"/>
        <v>-0.20600000000000002</v>
      </c>
    </row>
    <row r="585" spans="1:19">
      <c r="A585">
        <f>YEAR(workdata!A585)</f>
        <v>2024</v>
      </c>
      <c r="B585">
        <v>6</v>
      </c>
      <c r="C585">
        <f>DAY('Datos Brutos'!C586)</f>
        <v>25</v>
      </c>
      <c r="D585" s="3">
        <v>24.1666666666667</v>
      </c>
      <c r="E585">
        <f>'Datos Brutos'!E586</f>
        <v>-0.29699999999999999</v>
      </c>
      <c r="G585">
        <f>'Datos Brutos'!G586</f>
        <v>-0.30399999999999999</v>
      </c>
      <c r="H585">
        <f>IF('Datos Brutos'!H586&lt;0,0,'Datos Brutos'!H586/'Datos Brutos'!H$5)</f>
        <v>0</v>
      </c>
      <c r="I585">
        <f>IF('Datos Brutos'!I586&lt;0,0,'Datos Brutos'!I586/'Datos Brutos'!I$5)</f>
        <v>0</v>
      </c>
      <c r="J585">
        <f>IF('Datos Brutos'!J586&lt;0,0,'Datos Brutos'!J586/'Datos Brutos'!J$5)</f>
        <v>0</v>
      </c>
      <c r="K585">
        <f>IF('Datos Brutos'!K586&lt;0,0,'Datos Brutos'!K586/'Datos Brutos'!K$5)</f>
        <v>0</v>
      </c>
      <c r="L585">
        <f>IF('Datos Brutos'!L586&lt;0,0,'Datos Brutos'!L586/'Datos Brutos'!L$5)</f>
        <v>0</v>
      </c>
      <c r="M585">
        <f>IF('Datos Brutos'!M586&lt;0,0,'Datos Brutos'!M586/'Datos Brutos'!M$5)</f>
        <v>0</v>
      </c>
      <c r="N585">
        <f>IF('Datos Brutos'!N586&lt;0,0,'Datos Brutos'!N586/'Datos Brutos'!N$5)</f>
        <v>0</v>
      </c>
      <c r="O585">
        <f>IF('Datos Brutos'!O586&lt;0,0,'Datos Brutos'!O586/'Datos Brutos'!O$5)</f>
        <v>0</v>
      </c>
      <c r="P585">
        <f>IF('Datos Brutos'!P586&lt;0,0,'Datos Brutos'!P586/'Datos Brutos'!P$5)</f>
        <v>0</v>
      </c>
      <c r="Q585">
        <f>IF('Datos Brutos'!Q586&lt;0,0,'Datos Brutos'!Q586/'Datos Brutos'!Q$5)</f>
        <v>0</v>
      </c>
      <c r="R585">
        <f>IF('Datos Brutos'!R586&lt;0,0,'Datos Brutos'!R586/'Datos Brutos'!R$5)</f>
        <v>0</v>
      </c>
      <c r="S585">
        <f t="shared" si="9"/>
        <v>-0.30049999999999999</v>
      </c>
    </row>
    <row r="586" spans="1:19">
      <c r="A586">
        <f>YEAR(workdata!A586)</f>
        <v>2024</v>
      </c>
      <c r="B586">
        <v>6</v>
      </c>
      <c r="C586">
        <f>DAY('Datos Brutos'!C587)</f>
        <v>25</v>
      </c>
      <c r="D586" s="3">
        <v>24.2083333333333</v>
      </c>
      <c r="E586">
        <f>'Datos Brutos'!E587</f>
        <v>-0.214</v>
      </c>
      <c r="G586">
        <f>'Datos Brutos'!G587</f>
        <v>-0.317</v>
      </c>
      <c r="H586">
        <f>IF('Datos Brutos'!H587&lt;0,0,'Datos Brutos'!H587/'Datos Brutos'!H$5)</f>
        <v>0</v>
      </c>
      <c r="I586">
        <f>IF('Datos Brutos'!I587&lt;0,0,'Datos Brutos'!I587/'Datos Brutos'!I$5)</f>
        <v>0</v>
      </c>
      <c r="J586">
        <f>IF('Datos Brutos'!J587&lt;0,0,'Datos Brutos'!J587/'Datos Brutos'!J$5)</f>
        <v>0</v>
      </c>
      <c r="K586">
        <f>IF('Datos Brutos'!K587&lt;0,0,'Datos Brutos'!K587/'Datos Brutos'!K$5)</f>
        <v>0</v>
      </c>
      <c r="L586">
        <f>IF('Datos Brutos'!L587&lt;0,0,'Datos Brutos'!L587/'Datos Brutos'!L$5)</f>
        <v>0</v>
      </c>
      <c r="M586">
        <f>IF('Datos Brutos'!M587&lt;0,0,'Datos Brutos'!M587/'Datos Brutos'!M$5)</f>
        <v>0</v>
      </c>
      <c r="N586">
        <f>IF('Datos Brutos'!N587&lt;0,0,'Datos Brutos'!N587/'Datos Brutos'!N$5)</f>
        <v>0</v>
      </c>
      <c r="O586">
        <f>IF('Datos Brutos'!O587&lt;0,0,'Datos Brutos'!O587/'Datos Brutos'!O$5)</f>
        <v>0</v>
      </c>
      <c r="P586">
        <f>IF('Datos Brutos'!P587&lt;0,0,'Datos Brutos'!P587/'Datos Brutos'!P$5)</f>
        <v>0</v>
      </c>
      <c r="Q586">
        <f>IF('Datos Brutos'!Q587&lt;0,0,'Datos Brutos'!Q587/'Datos Brutos'!Q$5)</f>
        <v>0</v>
      </c>
      <c r="R586">
        <f>IF('Datos Brutos'!R587&lt;0,0,'Datos Brutos'!R587/'Datos Brutos'!R$5)</f>
        <v>0</v>
      </c>
      <c r="S586">
        <f t="shared" si="9"/>
        <v>-0.26550000000000001</v>
      </c>
    </row>
    <row r="587" spans="1:19">
      <c r="A587">
        <f>YEAR(workdata!A587)</f>
        <v>2024</v>
      </c>
      <c r="B587">
        <v>6</v>
      </c>
      <c r="C587">
        <f>DAY('Datos Brutos'!C588)</f>
        <v>25</v>
      </c>
      <c r="D587" s="3">
        <v>24.25</v>
      </c>
      <c r="E587">
        <f>'Datos Brutos'!E588</f>
        <v>0.78700000000000003</v>
      </c>
      <c r="G587">
        <f>'Datos Brutos'!G588</f>
        <v>0.44400000000000001</v>
      </c>
      <c r="H587">
        <f>IF('Datos Brutos'!H588&lt;0,0,'Datos Brutos'!H588/'Datos Brutos'!H$5)</f>
        <v>0</v>
      </c>
      <c r="I587">
        <f>IF('Datos Brutos'!I588&lt;0,0,'Datos Brutos'!I588/'Datos Brutos'!I$5)</f>
        <v>0</v>
      </c>
      <c r="J587">
        <f>IF('Datos Brutos'!J588&lt;0,0,'Datos Brutos'!J588/'Datos Brutos'!J$5)</f>
        <v>0</v>
      </c>
      <c r="K587">
        <f>IF('Datos Brutos'!K588&lt;0,0,'Datos Brutos'!K588/'Datos Brutos'!K$5)</f>
        <v>0</v>
      </c>
      <c r="L587">
        <f>IF('Datos Brutos'!L588&lt;0,0,'Datos Brutos'!L588/'Datos Brutos'!L$5)</f>
        <v>0</v>
      </c>
      <c r="M587">
        <f>IF('Datos Brutos'!M588&lt;0,0,'Datos Brutos'!M588/'Datos Brutos'!M$5)</f>
        <v>0</v>
      </c>
      <c r="N587">
        <f>IF('Datos Brutos'!N588&lt;0,0,'Datos Brutos'!N588/'Datos Brutos'!N$5)</f>
        <v>0</v>
      </c>
      <c r="O587">
        <f>IF('Datos Brutos'!O588&lt;0,0,'Datos Brutos'!O588/'Datos Brutos'!O$5)</f>
        <v>0</v>
      </c>
      <c r="P587">
        <f>IF('Datos Brutos'!P588&lt;0,0,'Datos Brutos'!P588/'Datos Brutos'!P$5)</f>
        <v>0</v>
      </c>
      <c r="Q587">
        <f>IF('Datos Brutos'!Q588&lt;0,0,'Datos Brutos'!Q588/'Datos Brutos'!Q$5)</f>
        <v>0</v>
      </c>
      <c r="R587">
        <f>IF('Datos Brutos'!R588&lt;0,0,'Datos Brutos'!R588/'Datos Brutos'!R$5)</f>
        <v>0</v>
      </c>
      <c r="S587">
        <f t="shared" si="9"/>
        <v>0.61550000000000005</v>
      </c>
    </row>
    <row r="588" spans="1:19">
      <c r="A588">
        <f>YEAR(workdata!A588)</f>
        <v>2024</v>
      </c>
      <c r="B588">
        <v>6</v>
      </c>
      <c r="C588">
        <f>DAY('Datos Brutos'!C589)</f>
        <v>25</v>
      </c>
      <c r="D588" s="3">
        <v>24.2916666666667</v>
      </c>
      <c r="E588">
        <f>'Datos Brutos'!E589</f>
        <v>59.231999999999999</v>
      </c>
      <c r="G588">
        <f>'Datos Brutos'!G589</f>
        <v>49.755000000000003</v>
      </c>
      <c r="H588">
        <f>IF('Datos Brutos'!H589&lt;0,0,'Datos Brutos'!H589/'Datos Brutos'!H$5)</f>
        <v>5.3152330610283523E-2</v>
      </c>
      <c r="I588">
        <f>IF('Datos Brutos'!I589&lt;0,0,'Datos Brutos'!I589/'Datos Brutos'!I$5)</f>
        <v>4.710111608897273E-2</v>
      </c>
      <c r="J588">
        <f>IF('Datos Brutos'!J589&lt;0,0,'Datos Brutos'!J589/'Datos Brutos'!J$5)</f>
        <v>5.0625385802469135E-2</v>
      </c>
      <c r="K588">
        <f>IF('Datos Brutos'!K589&lt;0,0,'Datos Brutos'!K589/'Datos Brutos'!K$5)</f>
        <v>5.5455556407699967E-2</v>
      </c>
      <c r="L588">
        <f>IF('Datos Brutos'!L589&lt;0,0,'Datos Brutos'!L589/'Datos Brutos'!L$5)</f>
        <v>5.2587770061728399E-2</v>
      </c>
      <c r="M588">
        <f>IF('Datos Brutos'!M589&lt;0,0,'Datos Brutos'!M589/'Datos Brutos'!M$5)</f>
        <v>4.7925925925925927E-2</v>
      </c>
      <c r="N588">
        <f>IF('Datos Brutos'!N589&lt;0,0,'Datos Brutos'!N589/'Datos Brutos'!N$5)</f>
        <v>5.0241457511482096E-2</v>
      </c>
      <c r="O588">
        <f>IF('Datos Brutos'!O589&lt;0,0,'Datos Brutos'!O589/'Datos Brutos'!O$5)</f>
        <v>4.4847429120615089E-2</v>
      </c>
      <c r="P588">
        <f>IF('Datos Brutos'!P589&lt;0,0,'Datos Brutos'!P589/'Datos Brutos'!P$5)</f>
        <v>4.5312692901234568E-2</v>
      </c>
      <c r="Q588">
        <f>IF('Datos Brutos'!Q589&lt;0,0,'Datos Brutos'!Q589/'Datos Brutos'!Q$5)</f>
        <v>4.7169210692818722E-2</v>
      </c>
      <c r="R588">
        <f>IF('Datos Brutos'!R589&lt;0,0,'Datos Brutos'!R589/'Datos Brutos'!R$5)</f>
        <v>4.5803433641975311E-2</v>
      </c>
      <c r="S588">
        <f t="shared" si="9"/>
        <v>54.493499999999997</v>
      </c>
    </row>
    <row r="589" spans="1:19">
      <c r="A589">
        <f>YEAR(workdata!A589)</f>
        <v>2024</v>
      </c>
      <c r="B589">
        <v>6</v>
      </c>
      <c r="C589">
        <f>DAY('Datos Brutos'!C590)</f>
        <v>25</v>
      </c>
      <c r="D589" s="3">
        <v>24.3333333333333</v>
      </c>
      <c r="E589">
        <f>'Datos Brutos'!E590</f>
        <v>457.61599999999999</v>
      </c>
      <c r="G589">
        <f>'Datos Brutos'!G590</f>
        <v>409.67099999999999</v>
      </c>
      <c r="H589">
        <f>IF('Datos Brutos'!H590&lt;0,0,'Datos Brutos'!H590/'Datos Brutos'!H$5)</f>
        <v>0.28271744353676115</v>
      </c>
      <c r="I589">
        <f>IF('Datos Brutos'!I590&lt;0,0,'Datos Brutos'!I590/'Datos Brutos'!I$5)</f>
        <v>0.26582016819932403</v>
      </c>
      <c r="J589">
        <f>IF('Datos Brutos'!J590&lt;0,0,'Datos Brutos'!J590/'Datos Brutos'!J$5)</f>
        <v>0.27291820987654319</v>
      </c>
      <c r="K589">
        <f>IF('Datos Brutos'!K590&lt;0,0,'Datos Brutos'!K590/'Datos Brutos'!K$5)</f>
        <v>0.28648937801978674</v>
      </c>
      <c r="L589">
        <f>IF('Datos Brutos'!L590&lt;0,0,'Datos Brutos'!L590/'Datos Brutos'!L$5)</f>
        <v>0.26946913580246917</v>
      </c>
      <c r="M589">
        <f>IF('Datos Brutos'!M590&lt;0,0,'Datos Brutos'!M590/'Datos Brutos'!M$5)</f>
        <v>0.13281655092592592</v>
      </c>
      <c r="N589">
        <f>IF('Datos Brutos'!N590&lt;0,0,'Datos Brutos'!N590/'Datos Brutos'!N$5)</f>
        <v>0.27823147142339866</v>
      </c>
      <c r="O589">
        <f>IF('Datos Brutos'!O590&lt;0,0,'Datos Brutos'!O590/'Datos Brutos'!O$5)</f>
        <v>0.25051157296171711</v>
      </c>
      <c r="P589">
        <f>IF('Datos Brutos'!P590&lt;0,0,'Datos Brutos'!P590/'Datos Brutos'!P$5)</f>
        <v>0.25399421296296293</v>
      </c>
      <c r="Q589">
        <f>IF('Datos Brutos'!Q590&lt;0,0,'Datos Brutos'!Q590/'Datos Brutos'!Q$5)</f>
        <v>0.27268348623853211</v>
      </c>
      <c r="R589">
        <f>IF('Datos Brutos'!R590&lt;0,0,'Datos Brutos'!R590/'Datos Brutos'!R$5)</f>
        <v>0.2815704089506173</v>
      </c>
      <c r="S589">
        <f t="shared" si="9"/>
        <v>433.64350000000002</v>
      </c>
    </row>
    <row r="590" spans="1:19">
      <c r="A590">
        <f>YEAR(workdata!A590)</f>
        <v>2024</v>
      </c>
      <c r="B590">
        <v>6</v>
      </c>
      <c r="C590">
        <f>DAY('Datos Brutos'!C591)</f>
        <v>25</v>
      </c>
      <c r="D590" s="3">
        <v>24.375</v>
      </c>
      <c r="E590">
        <f>'Datos Brutos'!E591</f>
        <v>795.88</v>
      </c>
      <c r="G590">
        <f>'Datos Brutos'!G591</f>
        <v>776.24900000000002</v>
      </c>
      <c r="H590">
        <f>IF('Datos Brutos'!H591&lt;0,0,'Datos Brutos'!H591/'Datos Brutos'!H$5)</f>
        <v>0.6452318596828448</v>
      </c>
      <c r="I590">
        <f>IF('Datos Brutos'!I591&lt;0,0,'Datos Brutos'!I591/'Datos Brutos'!I$5)</f>
        <v>0.62849583431580602</v>
      </c>
      <c r="J590">
        <f>IF('Datos Brutos'!J591&lt;0,0,'Datos Brutos'!J591/'Datos Brutos'!J$5)</f>
        <v>0.64206134259259262</v>
      </c>
      <c r="K590">
        <f>IF('Datos Brutos'!K591&lt;0,0,'Datos Brutos'!K591/'Datos Brutos'!K$5)</f>
        <v>0.65305487384001837</v>
      </c>
      <c r="L590">
        <f>IF('Datos Brutos'!L591&lt;0,0,'Datos Brutos'!L591/'Datos Brutos'!L$5)</f>
        <v>0.64671103395061735</v>
      </c>
      <c r="M590">
        <f>IF('Datos Brutos'!M591&lt;0,0,'Datos Brutos'!M591/'Datos Brutos'!M$5)</f>
        <v>4.9239969135802468E-2</v>
      </c>
      <c r="N590">
        <f>IF('Datos Brutos'!N591&lt;0,0,'Datos Brutos'!N591/'Datos Brutos'!N$5)</f>
        <v>0.56656166028243093</v>
      </c>
      <c r="O590">
        <f>IF('Datos Brutos'!O591&lt;0,0,'Datos Brutos'!O591/'Datos Brutos'!O$5)</f>
        <v>0.62909678840301142</v>
      </c>
      <c r="P590">
        <f>IF('Datos Brutos'!P591&lt;0,0,'Datos Brutos'!P591/'Datos Brutos'!P$5)</f>
        <v>0.58484394290123465</v>
      </c>
      <c r="Q590">
        <f>IF('Datos Brutos'!Q591&lt;0,0,'Datos Brutos'!Q591/'Datos Brutos'!Q$5)</f>
        <v>0.64816375355900024</v>
      </c>
      <c r="R590">
        <f>IF('Datos Brutos'!R591&lt;0,0,'Datos Brutos'!R591/'Datos Brutos'!R$5)</f>
        <v>0.62556867283950612</v>
      </c>
      <c r="S590">
        <f t="shared" si="9"/>
        <v>786.06449999999995</v>
      </c>
    </row>
    <row r="591" spans="1:19">
      <c r="A591">
        <f>YEAR(workdata!A591)</f>
        <v>2024</v>
      </c>
      <c r="B591">
        <v>6</v>
      </c>
      <c r="C591">
        <f>DAY('Datos Brutos'!C592)</f>
        <v>25</v>
      </c>
      <c r="D591" s="3">
        <v>24.4166666666667</v>
      </c>
      <c r="E591">
        <f>'Datos Brutos'!E592</f>
        <v>910.13199999999995</v>
      </c>
      <c r="G591">
        <f>'Datos Brutos'!G592</f>
        <v>892.77300000000002</v>
      </c>
      <c r="H591">
        <f>IF('Datos Brutos'!H592&lt;0,0,'Datos Brutos'!H592/'Datos Brutos'!H$5)</f>
        <v>0.75607780714400141</v>
      </c>
      <c r="I591">
        <f>IF('Datos Brutos'!I592&lt;0,0,'Datos Brutos'!I592/'Datos Brutos'!I$5)</f>
        <v>0.74643362414524883</v>
      </c>
      <c r="J591">
        <f>IF('Datos Brutos'!J592&lt;0,0,'Datos Brutos'!J592/'Datos Brutos'!J$5)</f>
        <v>0.75482272376543214</v>
      </c>
      <c r="K591">
        <f>IF('Datos Brutos'!K592&lt;0,0,'Datos Brutos'!K592/'Datos Brutos'!K$5)</f>
        <v>0.75289631106679955</v>
      </c>
      <c r="L591">
        <f>IF('Datos Brutos'!L592&lt;0,0,'Datos Brutos'!L592/'Datos Brutos'!L$5)</f>
        <v>0.7503009259259259</v>
      </c>
      <c r="M591">
        <f>IF('Datos Brutos'!M592&lt;0,0,'Datos Brutos'!M592/'Datos Brutos'!M$5)</f>
        <v>0.75326601080246913</v>
      </c>
      <c r="N591">
        <f>IF('Datos Brutos'!N592&lt;0,0,'Datos Brutos'!N592/'Datos Brutos'!N$5)</f>
        <v>0.75133249480685305</v>
      </c>
      <c r="O591">
        <f>IF('Datos Brutos'!O592&lt;0,0,'Datos Brutos'!O592/'Datos Brutos'!O$5)</f>
        <v>0.75847669389716488</v>
      </c>
      <c r="P591">
        <f>IF('Datos Brutos'!P592&lt;0,0,'Datos Brutos'!P592/'Datos Brutos'!P$5)</f>
        <v>0.71042959104938275</v>
      </c>
      <c r="Q591">
        <f>IF('Datos Brutos'!Q592&lt;0,0,'Datos Brutos'!Q592/'Datos Brutos'!Q$5)</f>
        <v>0.75993831066118311</v>
      </c>
      <c r="R591">
        <f>IF('Datos Brutos'!R592&lt;0,0,'Datos Brutos'!R592/'Datos Brutos'!R$5)</f>
        <v>0.74346875000000001</v>
      </c>
      <c r="S591">
        <f t="shared" si="9"/>
        <v>901.45249999999999</v>
      </c>
    </row>
    <row r="592" spans="1:19">
      <c r="A592">
        <f>YEAR(workdata!A592)</f>
        <v>2024</v>
      </c>
      <c r="B592">
        <v>6</v>
      </c>
      <c r="C592">
        <f>DAY('Datos Brutos'!C593)</f>
        <v>25</v>
      </c>
      <c r="D592" s="3">
        <v>24.4583333333333</v>
      </c>
      <c r="E592">
        <f>'Datos Brutos'!E593</f>
        <v>954.59299999999996</v>
      </c>
      <c r="G592">
        <f>'Datos Brutos'!G593</f>
        <v>936.47799999999995</v>
      </c>
      <c r="H592">
        <f>IF('Datos Brutos'!H593&lt;0,0,'Datos Brutos'!H593/'Datos Brutos'!H$5)</f>
        <v>0.78409518660900213</v>
      </c>
      <c r="I592">
        <f>IF('Datos Brutos'!I593&lt;0,0,'Datos Brutos'!I593/'Datos Brutos'!I$5)</f>
        <v>0.77024227776467813</v>
      </c>
      <c r="J592">
        <f>IF('Datos Brutos'!J593&lt;0,0,'Datos Brutos'!J593/'Datos Brutos'!J$5)</f>
        <v>0.7553368055555556</v>
      </c>
      <c r="K592">
        <f>IF('Datos Brutos'!K593&lt;0,0,'Datos Brutos'!K593/'Datos Brutos'!K$5)</f>
        <v>0.75050924150625042</v>
      </c>
      <c r="L592">
        <f>IF('Datos Brutos'!L593&lt;0,0,'Datos Brutos'!L593/'Datos Brutos'!L$5)</f>
        <v>0.72442804783950621</v>
      </c>
      <c r="M592">
        <f>IF('Datos Brutos'!M593&lt;0,0,'Datos Brutos'!M593/'Datos Brutos'!M$5)</f>
        <v>0.75569000771604933</v>
      </c>
      <c r="N592">
        <f>IF('Datos Brutos'!N593&lt;0,0,'Datos Brutos'!N593/'Datos Brutos'!N$5)</f>
        <v>0.74685495397633073</v>
      </c>
      <c r="O592">
        <f>IF('Datos Brutos'!O593&lt;0,0,'Datos Brutos'!O593/'Datos Brutos'!O$5)</f>
        <v>0.78366430402050302</v>
      </c>
      <c r="P592">
        <f>IF('Datos Brutos'!P593&lt;0,0,'Datos Brutos'!P593/'Datos Brutos'!P$5)</f>
        <v>0.75332831790123456</v>
      </c>
      <c r="Q592">
        <f>IF('Datos Brutos'!Q593&lt;0,0,'Datos Brutos'!Q593/'Datos Brutos'!Q$5)</f>
        <v>0.7684350284720024</v>
      </c>
      <c r="R592">
        <f>IF('Datos Brutos'!R593&lt;0,0,'Datos Brutos'!R593/'Datos Brutos'!R$5)</f>
        <v>0.74984548611111113</v>
      </c>
      <c r="S592">
        <f t="shared" si="9"/>
        <v>945.53549999999996</v>
      </c>
    </row>
    <row r="593" spans="1:19">
      <c r="A593">
        <f>YEAR(workdata!A593)</f>
        <v>2024</v>
      </c>
      <c r="B593">
        <v>6</v>
      </c>
      <c r="C593">
        <f>DAY('Datos Brutos'!C594)</f>
        <v>25</v>
      </c>
      <c r="D593" s="3">
        <v>24.5</v>
      </c>
      <c r="E593">
        <f>'Datos Brutos'!E594</f>
        <v>935.49900000000002</v>
      </c>
      <c r="G593">
        <f>'Datos Brutos'!G594</f>
        <v>959.18499999999995</v>
      </c>
      <c r="H593">
        <f>IF('Datos Brutos'!H594&lt;0,0,'Datos Brutos'!H594/'Datos Brutos'!H$5)</f>
        <v>0.76231519301617812</v>
      </c>
      <c r="I593">
        <f>IF('Datos Brutos'!I594&lt;0,0,'Datos Brutos'!I594/'Datos Brutos'!I$5)</f>
        <v>0.74995126935471201</v>
      </c>
      <c r="J593">
        <f>IF('Datos Brutos'!J594&lt;0,0,'Datos Brutos'!J594/'Datos Brutos'!J$5)</f>
        <v>0.75024537037037031</v>
      </c>
      <c r="K593">
        <f>IF('Datos Brutos'!K594&lt;0,0,'Datos Brutos'!K594/'Datos Brutos'!K$5)</f>
        <v>0.73584937495206681</v>
      </c>
      <c r="L593">
        <f>IF('Datos Brutos'!L594&lt;0,0,'Datos Brutos'!L594/'Datos Brutos'!L$5)</f>
        <v>0.71595968364197526</v>
      </c>
      <c r="M593">
        <f>IF('Datos Brutos'!M594&lt;0,0,'Datos Brutos'!M594/'Datos Brutos'!M$5)</f>
        <v>0.73014409722222218</v>
      </c>
      <c r="N593">
        <f>IF('Datos Brutos'!N594&lt;0,0,'Datos Brutos'!N594/'Datos Brutos'!N$5)</f>
        <v>0.72916738131991687</v>
      </c>
      <c r="O593">
        <f>IF('Datos Brutos'!O594&lt;0,0,'Datos Brutos'!O594/'Datos Brutos'!O$5)</f>
        <v>0.77500961076405583</v>
      </c>
      <c r="P593">
        <f>IF('Datos Brutos'!P594&lt;0,0,'Datos Brutos'!P594/'Datos Brutos'!P$5)</f>
        <v>0.75565007716049382</v>
      </c>
      <c r="Q593">
        <f>IF('Datos Brutos'!Q594&lt;0,0,'Datos Brutos'!Q594/'Datos Brutos'!Q$5)</f>
        <v>0.76477934198038588</v>
      </c>
      <c r="R593">
        <f>IF('Datos Brutos'!R594&lt;0,0,'Datos Brutos'!R594/'Datos Brutos'!R$5)</f>
        <v>0.74637557870370363</v>
      </c>
      <c r="S593">
        <f t="shared" si="9"/>
        <v>947.34199999999998</v>
      </c>
    </row>
    <row r="594" spans="1:19">
      <c r="A594">
        <f>YEAR(workdata!A594)</f>
        <v>2024</v>
      </c>
      <c r="B594">
        <v>6</v>
      </c>
      <c r="C594">
        <f>DAY('Datos Brutos'!C595)</f>
        <v>25</v>
      </c>
      <c r="D594" s="3">
        <v>24.5416666666667</v>
      </c>
      <c r="E594">
        <f>'Datos Brutos'!E595</f>
        <v>919.88400000000001</v>
      </c>
      <c r="G594">
        <f>'Datos Brutos'!G595</f>
        <v>941.38800000000003</v>
      </c>
      <c r="H594">
        <f>IF('Datos Brutos'!H595&lt;0,0,'Datos Brutos'!H595/'Datos Brutos'!H$5)</f>
        <v>0.6893624859843025</v>
      </c>
      <c r="I594">
        <f>IF('Datos Brutos'!I595&lt;0,0,'Datos Brutos'!I595/'Datos Brutos'!I$5)</f>
        <v>0.68157863711388822</v>
      </c>
      <c r="J594">
        <f>IF('Datos Brutos'!J595&lt;0,0,'Datos Brutos'!J595/'Datos Brutos'!J$5)</f>
        <v>0.68887422839506174</v>
      </c>
      <c r="K594">
        <f>IF('Datos Brutos'!K595&lt;0,0,'Datos Brutos'!K595/'Datos Brutos'!K$5)</f>
        <v>0.67290091264667529</v>
      </c>
      <c r="L594">
        <f>IF('Datos Brutos'!L595&lt;0,0,'Datos Brutos'!L595/'Datos Brutos'!L$5)</f>
        <v>0.66270100308641977</v>
      </c>
      <c r="M594">
        <f>IF('Datos Brutos'!M595&lt;0,0,'Datos Brutos'!M595/'Datos Brutos'!M$5)</f>
        <v>0.65838194444444442</v>
      </c>
      <c r="N594">
        <f>IF('Datos Brutos'!N595&lt;0,0,'Datos Brutos'!N595/'Datos Brutos'!N$5)</f>
        <v>0.65361119051702776</v>
      </c>
      <c r="O594">
        <f>IF('Datos Brutos'!O595&lt;0,0,'Datos Brutos'!O595/'Datos Brutos'!O$5)</f>
        <v>0.70560728015377228</v>
      </c>
      <c r="P594">
        <f>IF('Datos Brutos'!P595&lt;0,0,'Datos Brutos'!P595/'Datos Brutos'!P$5)</f>
        <v>0.69063831018518518</v>
      </c>
      <c r="Q594">
        <f>IF('Datos Brutos'!Q595&lt;0,0,'Datos Brutos'!Q595/'Datos Brutos'!Q$5)</f>
        <v>0.69560760044289782</v>
      </c>
      <c r="R594">
        <f>IF('Datos Brutos'!R595&lt;0,0,'Datos Brutos'!R595/'Datos Brutos'!R$5)</f>
        <v>0.67936574074074074</v>
      </c>
      <c r="S594">
        <f t="shared" si="9"/>
        <v>930.63599999999997</v>
      </c>
    </row>
    <row r="595" spans="1:19">
      <c r="A595">
        <f>YEAR(workdata!A595)</f>
        <v>2024</v>
      </c>
      <c r="B595">
        <v>6</v>
      </c>
      <c r="C595">
        <f>DAY('Datos Brutos'!C596)</f>
        <v>25</v>
      </c>
      <c r="D595" s="3">
        <v>24.5833333333333</v>
      </c>
      <c r="E595">
        <f>'Datos Brutos'!E596</f>
        <v>823.31</v>
      </c>
      <c r="G595">
        <f>'Datos Brutos'!G596</f>
        <v>832.27300000000002</v>
      </c>
      <c r="H595">
        <f>IF('Datos Brutos'!H596&lt;0,0,'Datos Brutos'!H596/'Datos Brutos'!H$5)</f>
        <v>0.24566174115008813</v>
      </c>
      <c r="I595">
        <f>IF('Datos Brutos'!I596&lt;0,0,'Datos Brutos'!I596/'Datos Brutos'!I$5)</f>
        <v>0.24131651340092744</v>
      </c>
      <c r="J595">
        <f>IF('Datos Brutos'!J596&lt;0,0,'Datos Brutos'!J596/'Datos Brutos'!J$5)</f>
        <v>0.23648398919753086</v>
      </c>
      <c r="K595">
        <f>IF('Datos Brutos'!K596&lt;0,0,'Datos Brutos'!K596/'Datos Brutos'!K$5)</f>
        <v>0.23520323644451263</v>
      </c>
      <c r="L595">
        <f>IF('Datos Brutos'!L596&lt;0,0,'Datos Brutos'!L596/'Datos Brutos'!L$5)</f>
        <v>0.23679224537037036</v>
      </c>
      <c r="M595">
        <f>IF('Datos Brutos'!M596&lt;0,0,'Datos Brutos'!M596/'Datos Brutos'!M$5)</f>
        <v>0.23266647376543209</v>
      </c>
      <c r="N595">
        <f>IF('Datos Brutos'!N596&lt;0,0,'Datos Brutos'!N596/'Datos Brutos'!N$5)</f>
        <v>0.23386808453871513</v>
      </c>
      <c r="O595">
        <f>IF('Datos Brutos'!O596&lt;0,0,'Datos Brutos'!O596/'Datos Brutos'!O$5)</f>
        <v>0.24519121415985909</v>
      </c>
      <c r="P595">
        <f>IF('Datos Brutos'!P596&lt;0,0,'Datos Brutos'!P596/'Datos Brutos'!P$5)</f>
        <v>0.23657060185185186</v>
      </c>
      <c r="Q595">
        <f>IF('Datos Brutos'!Q596&lt;0,0,'Datos Brutos'!Q596/'Datos Brutos'!Q$5)</f>
        <v>0.24049845776652956</v>
      </c>
      <c r="R595">
        <f>IF('Datos Brutos'!R596&lt;0,0,'Datos Brutos'!R596/'Datos Brutos'!R$5)</f>
        <v>0.23530709876543213</v>
      </c>
      <c r="S595">
        <f t="shared" si="9"/>
        <v>827.79150000000004</v>
      </c>
    </row>
    <row r="596" spans="1:19">
      <c r="A596">
        <f>YEAR(workdata!A596)</f>
        <v>2024</v>
      </c>
      <c r="B596">
        <v>6</v>
      </c>
      <c r="C596">
        <f>DAY('Datos Brutos'!C597)</f>
        <v>25</v>
      </c>
      <c r="D596" s="3">
        <v>24.625</v>
      </c>
      <c r="E596">
        <f>'Datos Brutos'!E597</f>
        <v>1008.926</v>
      </c>
      <c r="G596">
        <f>'Datos Brutos'!G597</f>
        <v>929.83</v>
      </c>
      <c r="H596">
        <f>IF('Datos Brutos'!H597&lt;0,0,'Datos Brutos'!H597/'Datos Brutos'!H$5)</f>
        <v>0.78841922953708155</v>
      </c>
      <c r="I596">
        <f>IF('Datos Brutos'!I597&lt;0,0,'Datos Brutos'!I597/'Datos Brutos'!I$5)</f>
        <v>0.77470152479761067</v>
      </c>
      <c r="J596">
        <f>IF('Datos Brutos'!J597&lt;0,0,'Datos Brutos'!J597/'Datos Brutos'!J$5)</f>
        <v>0.74948553240740745</v>
      </c>
      <c r="K596">
        <f>IF('Datos Brutos'!K597&lt;0,0,'Datos Brutos'!K597/'Datos Brutos'!K$5)</f>
        <v>0.75541030753892169</v>
      </c>
      <c r="L596">
        <f>IF('Datos Brutos'!L597&lt;0,0,'Datos Brutos'!L597/'Datos Brutos'!L$5)</f>
        <v>0.72960243055555551</v>
      </c>
      <c r="M596">
        <f>IF('Datos Brutos'!M597&lt;0,0,'Datos Brutos'!M597/'Datos Brutos'!M$5)</f>
        <v>0.7636332947530865</v>
      </c>
      <c r="N596">
        <f>IF('Datos Brutos'!N597&lt;0,0,'Datos Brutos'!N597/'Datos Brutos'!N$5)</f>
        <v>0.75277723781754424</v>
      </c>
      <c r="O596">
        <f>IF('Datos Brutos'!O597&lt;0,0,'Datos Brutos'!O597/'Datos Brutos'!O$5)</f>
        <v>0.75215020823322132</v>
      </c>
      <c r="P596">
        <f>IF('Datos Brutos'!P597&lt;0,0,'Datos Brutos'!P597/'Datos Brutos'!P$5)</f>
        <v>0.71909895833333337</v>
      </c>
      <c r="Q596">
        <f>IF('Datos Brutos'!Q597&lt;0,0,'Datos Brutos'!Q597/'Datos Brutos'!Q$5)</f>
        <v>0.72374841822208158</v>
      </c>
      <c r="R596">
        <f>IF('Datos Brutos'!R597&lt;0,0,'Datos Brutos'!R597/'Datos Brutos'!R$5)</f>
        <v>0.70486188271604933</v>
      </c>
      <c r="S596">
        <f t="shared" si="9"/>
        <v>969.37800000000004</v>
      </c>
    </row>
    <row r="597" spans="1:19">
      <c r="A597">
        <f>YEAR(workdata!A597)</f>
        <v>2024</v>
      </c>
      <c r="B597">
        <v>6</v>
      </c>
      <c r="C597">
        <f>DAY('Datos Brutos'!C598)</f>
        <v>25</v>
      </c>
      <c r="D597" s="3">
        <v>24.6666666666667</v>
      </c>
      <c r="E597">
        <f>'Datos Brutos'!E598</f>
        <v>848.47699999999998</v>
      </c>
      <c r="G597">
        <f>'Datos Brutos'!G598</f>
        <v>864.39499999999998</v>
      </c>
      <c r="H597">
        <f>IF('Datos Brutos'!H598&lt;0,0,'Datos Brutos'!H598/'Datos Brutos'!H$5)</f>
        <v>0.68772925676757979</v>
      </c>
      <c r="I597">
        <f>IF('Datos Brutos'!I598&lt;0,0,'Datos Brutos'!I598/'Datos Brutos'!I$5)</f>
        <v>0.6701575886190364</v>
      </c>
      <c r="J597">
        <f>IF('Datos Brutos'!J598&lt;0,0,'Datos Brutos'!J598/'Datos Brutos'!J$5)</f>
        <v>0.65700675154320987</v>
      </c>
      <c r="K597">
        <f>IF('Datos Brutos'!K598&lt;0,0,'Datos Brutos'!K598/'Datos Brutos'!K$5)</f>
        <v>0.65290589769154073</v>
      </c>
      <c r="L597">
        <f>IF('Datos Brutos'!L598&lt;0,0,'Datos Brutos'!L598/'Datos Brutos'!L$5)</f>
        <v>0.62816878858024694</v>
      </c>
      <c r="M597">
        <f>IF('Datos Brutos'!M598&lt;0,0,'Datos Brutos'!M598/'Datos Brutos'!M$5)</f>
        <v>0.65466030092592598</v>
      </c>
      <c r="N597">
        <f>IF('Datos Brutos'!N598&lt;0,0,'Datos Brutos'!N598/'Datos Brutos'!N$5)</f>
        <v>0.63594343757742078</v>
      </c>
      <c r="O597">
        <f>IF('Datos Brutos'!O598&lt;0,0,'Datos Brutos'!O598/'Datos Brutos'!O$5)</f>
        <v>0.66592603716162102</v>
      </c>
      <c r="P597">
        <f>IF('Datos Brutos'!P598&lt;0,0,'Datos Brutos'!P598/'Datos Brutos'!P$5)</f>
        <v>0.66118537808641975</v>
      </c>
      <c r="Q597">
        <f>IF('Datos Brutos'!Q598&lt;0,0,'Datos Brutos'!Q598/'Datos Brutos'!Q$5)</f>
        <v>0.68790552831382468</v>
      </c>
      <c r="R597">
        <f>IF('Datos Brutos'!R598&lt;0,0,'Datos Brutos'!R598/'Datos Brutos'!R$5)</f>
        <v>0.67583603395061731</v>
      </c>
      <c r="S597">
        <f t="shared" si="9"/>
        <v>856.43599999999992</v>
      </c>
    </row>
    <row r="598" spans="1:19">
      <c r="A598">
        <f>YEAR(workdata!A598)</f>
        <v>2024</v>
      </c>
      <c r="B598">
        <v>6</v>
      </c>
      <c r="C598">
        <f>DAY('Datos Brutos'!C599)</f>
        <v>25</v>
      </c>
      <c r="D598" s="3">
        <v>24.7083333333333</v>
      </c>
      <c r="E598">
        <f>'Datos Brutos'!E599</f>
        <v>966.14800000000002</v>
      </c>
      <c r="G598">
        <f>'Datos Brutos'!G599</f>
        <v>956.822</v>
      </c>
      <c r="H598">
        <f>IF('Datos Brutos'!H599&lt;0,0,'Datos Brutos'!H599/'Datos Brutos'!H$5)</f>
        <v>0.78525148165945868</v>
      </c>
      <c r="I598">
        <f>IF('Datos Brutos'!I599&lt;0,0,'Datos Brutos'!I599/'Datos Brutos'!I$5)</f>
        <v>0.77089955199245463</v>
      </c>
      <c r="J598">
        <f>IF('Datos Brutos'!J599&lt;0,0,'Datos Brutos'!J599/'Datos Brutos'!J$5)</f>
        <v>0.75591820987654312</v>
      </c>
      <c r="K598">
        <f>IF('Datos Brutos'!K599&lt;0,0,'Datos Brutos'!K599/'Datos Brutos'!K$5)</f>
        <v>0.75130454789477719</v>
      </c>
      <c r="L598">
        <f>IF('Datos Brutos'!L599&lt;0,0,'Datos Brutos'!L599/'Datos Brutos'!L$5)</f>
        <v>0.71501446759259268</v>
      </c>
      <c r="M598">
        <f>IF('Datos Brutos'!M599&lt;0,0,'Datos Brutos'!M599/'Datos Brutos'!M$5)</f>
        <v>0.75589969135802471</v>
      </c>
      <c r="N598">
        <f>IF('Datos Brutos'!N599&lt;0,0,'Datos Brutos'!N599/'Datos Brutos'!N$5)</f>
        <v>0.74767690050121005</v>
      </c>
      <c r="O598">
        <f>IF('Datos Brutos'!O599&lt;0,0,'Datos Brutos'!O599/'Datos Brutos'!O$5)</f>
        <v>0.78455470126541738</v>
      </c>
      <c r="P598">
        <f>IF('Datos Brutos'!P599&lt;0,0,'Datos Brutos'!P599/'Datos Brutos'!P$5)</f>
        <v>0.75567650462962965</v>
      </c>
      <c r="Q598">
        <f>IF('Datos Brutos'!Q599&lt;0,0,'Datos Brutos'!Q599/'Datos Brutos'!Q$5)</f>
        <v>0.76917984814931983</v>
      </c>
      <c r="R598">
        <f>IF('Datos Brutos'!R599&lt;0,0,'Datos Brutos'!R599/'Datos Brutos'!R$5)</f>
        <v>0.75051813271604939</v>
      </c>
      <c r="S598">
        <f t="shared" si="9"/>
        <v>961.48500000000001</v>
      </c>
    </row>
    <row r="599" spans="1:19">
      <c r="A599">
        <f>YEAR(workdata!A599)</f>
        <v>2024</v>
      </c>
      <c r="B599">
        <v>6</v>
      </c>
      <c r="C599">
        <f>DAY('Datos Brutos'!C600)</f>
        <v>25</v>
      </c>
      <c r="D599" s="3">
        <v>24.75</v>
      </c>
      <c r="E599">
        <f>'Datos Brutos'!E600</f>
        <v>891.74099999999999</v>
      </c>
      <c r="G599">
        <f>'Datos Brutos'!G600</f>
        <v>881.54899999999998</v>
      </c>
      <c r="H599">
        <f>IF('Datos Brutos'!H600&lt;0,0,'Datos Brutos'!H600/'Datos Brutos'!H$5)</f>
        <v>0.74933165144962366</v>
      </c>
      <c r="I599">
        <f>IF('Datos Brutos'!I600&lt;0,0,'Datos Brutos'!I600/'Datos Brutos'!I$5)</f>
        <v>0.7375261337734812</v>
      </c>
      <c r="J599">
        <f>IF('Datos Brutos'!J600&lt;0,0,'Datos Brutos'!J600/'Datos Brutos'!J$5)</f>
        <v>0.74577681327160494</v>
      </c>
      <c r="K599">
        <f>IF('Datos Brutos'!K600&lt;0,0,'Datos Brutos'!K600/'Datos Brutos'!K$5)</f>
        <v>0.74272068410154146</v>
      </c>
      <c r="L599">
        <f>IF('Datos Brutos'!L600&lt;0,0,'Datos Brutos'!L600/'Datos Brutos'!L$5)</f>
        <v>0.7217276234567902</v>
      </c>
      <c r="M599">
        <f>IF('Datos Brutos'!M600&lt;0,0,'Datos Brutos'!M600/'Datos Brutos'!M$5)</f>
        <v>0.74382079475308649</v>
      </c>
      <c r="N599">
        <f>IF('Datos Brutos'!N600&lt;0,0,'Datos Brutos'!N600/'Datos Brutos'!N$5)</f>
        <v>0.74178396508680644</v>
      </c>
      <c r="O599">
        <f>IF('Datos Brutos'!O600&lt;0,0,'Datos Brutos'!O600/'Datos Brutos'!O$5)</f>
        <v>0.75218644882268137</v>
      </c>
      <c r="P599">
        <f>IF('Datos Brutos'!P600&lt;0,0,'Datos Brutos'!P600/'Datos Brutos'!P$5)</f>
        <v>0.74373553240740742</v>
      </c>
      <c r="Q599">
        <f>IF('Datos Brutos'!Q600&lt;0,0,'Datos Brutos'!Q600/'Datos Brutos'!Q$5)</f>
        <v>0.74893961562796574</v>
      </c>
      <c r="R599">
        <f>IF('Datos Brutos'!R600&lt;0,0,'Datos Brutos'!R600/'Datos Brutos'!R$5)</f>
        <v>0.73876138117283952</v>
      </c>
      <c r="S599">
        <f t="shared" si="9"/>
        <v>886.64499999999998</v>
      </c>
    </row>
    <row r="600" spans="1:19">
      <c r="A600">
        <f>YEAR(workdata!A600)</f>
        <v>2024</v>
      </c>
      <c r="B600">
        <v>6</v>
      </c>
      <c r="C600">
        <f>DAY('Datos Brutos'!C601)</f>
        <v>25</v>
      </c>
      <c r="D600" s="3">
        <v>24.7916666666667</v>
      </c>
      <c r="E600">
        <f>'Datos Brutos'!E601</f>
        <v>760.91300000000001</v>
      </c>
      <c r="G600">
        <f>'Datos Brutos'!G601</f>
        <v>739.32500000000005</v>
      </c>
      <c r="H600">
        <f>IF('Datos Brutos'!H601&lt;0,0,'Datos Brutos'!H601/'Datos Brutos'!H$5)</f>
        <v>0.63263575204228739</v>
      </c>
      <c r="I600">
        <f>IF('Datos Brutos'!I601&lt;0,0,'Datos Brutos'!I601/'Datos Brutos'!I$5)</f>
        <v>0.62211506720113185</v>
      </c>
      <c r="J600">
        <f>IF('Datos Brutos'!J601&lt;0,0,'Datos Brutos'!J601/'Datos Brutos'!J$5)</f>
        <v>0.64017071759259259</v>
      </c>
      <c r="K600">
        <f>IF('Datos Brutos'!K601&lt;0,0,'Datos Brutos'!K601/'Datos Brutos'!K$5)</f>
        <v>0.63706380857427714</v>
      </c>
      <c r="L600">
        <f>IF('Datos Brutos'!L601&lt;0,0,'Datos Brutos'!L601/'Datos Brutos'!L$5)</f>
        <v>0.63735879629629633</v>
      </c>
      <c r="M600">
        <f>IF('Datos Brutos'!M601&lt;0,0,'Datos Brutos'!M601/'Datos Brutos'!M$5)</f>
        <v>0.63487403549382715</v>
      </c>
      <c r="N600">
        <f>IF('Datos Brutos'!N601&lt;0,0,'Datos Brutos'!N601/'Datos Brutos'!N$5)</f>
        <v>0.62969660587349685</v>
      </c>
      <c r="O600">
        <f>IF('Datos Brutos'!O601&lt;0,0,'Datos Brutos'!O601/'Datos Brutos'!O$5)</f>
        <v>0.64390477334614771</v>
      </c>
      <c r="P600">
        <f>IF('Datos Brutos'!P601&lt;0,0,'Datos Brutos'!P601/'Datos Brutos'!P$5)</f>
        <v>0.63457002314814814</v>
      </c>
      <c r="Q600">
        <f>IF('Datos Brutos'!Q601&lt;0,0,'Datos Brutos'!Q601/'Datos Brutos'!Q$5)</f>
        <v>0.62968918063903823</v>
      </c>
      <c r="R600">
        <f>IF('Datos Brutos'!R601&lt;0,0,'Datos Brutos'!R601/'Datos Brutos'!R$5)</f>
        <v>0.61587287808641977</v>
      </c>
      <c r="S600">
        <f t="shared" si="9"/>
        <v>750.11900000000003</v>
      </c>
    </row>
    <row r="601" spans="1:19">
      <c r="A601">
        <f>YEAR(workdata!A601)</f>
        <v>2024</v>
      </c>
      <c r="B601">
        <v>6</v>
      </c>
      <c r="C601">
        <f>DAY('Datos Brutos'!C602)</f>
        <v>25</v>
      </c>
      <c r="D601" s="3">
        <v>24.8333333333333</v>
      </c>
      <c r="E601">
        <f>'Datos Brutos'!E602</f>
        <v>274.61399999999998</v>
      </c>
      <c r="G601">
        <f>'Datos Brutos'!G602</f>
        <v>276.161</v>
      </c>
      <c r="H601">
        <f>IF('Datos Brutos'!H602&lt;0,0,'Datos Brutos'!H602/'Datos Brutos'!H$5)</f>
        <v>0.2162952506807625</v>
      </c>
      <c r="I601">
        <f>IF('Datos Brutos'!I602&lt;0,0,'Datos Brutos'!I602/'Datos Brutos'!I$5)</f>
        <v>0.21584453352196811</v>
      </c>
      <c r="J601">
        <f>IF('Datos Brutos'!J602&lt;0,0,'Datos Brutos'!J602/'Datos Brutos'!J$5)</f>
        <v>0.22633641975308641</v>
      </c>
      <c r="K601">
        <f>IF('Datos Brutos'!K602&lt;0,0,'Datos Brutos'!K602/'Datos Brutos'!K$5)</f>
        <v>0.21560836720607407</v>
      </c>
      <c r="L601">
        <f>IF('Datos Brutos'!L602&lt;0,0,'Datos Brutos'!L602/'Datos Brutos'!L$5)</f>
        <v>0.22307812499999999</v>
      </c>
      <c r="M601">
        <f>IF('Datos Brutos'!M602&lt;0,0,'Datos Brutos'!M602/'Datos Brutos'!M$5)</f>
        <v>0.21116030092592591</v>
      </c>
      <c r="N601">
        <f>IF('Datos Brutos'!N602&lt;0,0,'Datos Brutos'!N602/'Datos Brutos'!N$5)</f>
        <v>0.20853276923370112</v>
      </c>
      <c r="O601">
        <f>IF('Datos Brutos'!O602&lt;0,0,'Datos Brutos'!O602/'Datos Brutos'!O$5)</f>
        <v>0.22787001441614613</v>
      </c>
      <c r="P601">
        <f>IF('Datos Brutos'!P602&lt;0,0,'Datos Brutos'!P602/'Datos Brutos'!P$5)</f>
        <v>0.21467052469135806</v>
      </c>
      <c r="Q601">
        <f>IF('Datos Brutos'!Q602&lt;0,0,'Datos Brutos'!Q602/'Datos Brutos'!Q$5)</f>
        <v>0.21629369661499523</v>
      </c>
      <c r="R601">
        <f>IF('Datos Brutos'!R602&lt;0,0,'Datos Brutos'!R602/'Datos Brutos'!R$5)</f>
        <v>0.20870370370370372</v>
      </c>
      <c r="S601">
        <f t="shared" si="9"/>
        <v>275.38749999999999</v>
      </c>
    </row>
    <row r="602" spans="1:19">
      <c r="A602">
        <f>YEAR(workdata!A602)</f>
        <v>2024</v>
      </c>
      <c r="B602">
        <v>6</v>
      </c>
      <c r="C602">
        <f>DAY('Datos Brutos'!C603)</f>
        <v>25</v>
      </c>
      <c r="D602" s="3">
        <v>24.875</v>
      </c>
      <c r="E602">
        <f>'Datos Brutos'!E603</f>
        <v>66.361999999999995</v>
      </c>
      <c r="G602">
        <f>'Datos Brutos'!G603</f>
        <v>66.456999999999994</v>
      </c>
      <c r="H602">
        <f>IF('Datos Brutos'!H603&lt;0,0,'Datos Brutos'!H603/'Datos Brutos'!H$5)</f>
        <v>4.7392479577126383E-2</v>
      </c>
      <c r="I602">
        <f>IF('Datos Brutos'!I603&lt;0,0,'Datos Brutos'!I603/'Datos Brutos'!I$5)</f>
        <v>4.3924388901988527E-2</v>
      </c>
      <c r="J602">
        <f>IF('Datos Brutos'!J603&lt;0,0,'Datos Brutos'!J603/'Datos Brutos'!J$5)</f>
        <v>5.0908950617283948E-2</v>
      </c>
      <c r="K602">
        <f>IF('Datos Brutos'!K603&lt;0,0,'Datos Brutos'!K603/'Datos Brutos'!K$5)</f>
        <v>5.2438453869161739E-2</v>
      </c>
      <c r="L602">
        <f>IF('Datos Brutos'!L603&lt;0,0,'Datos Brutos'!L603/'Datos Brutos'!L$5)</f>
        <v>5.3016589506172843E-2</v>
      </c>
      <c r="M602">
        <f>IF('Datos Brutos'!M603&lt;0,0,'Datos Brutos'!M603/'Datos Brutos'!M$5)</f>
        <v>4.599922839506173E-2</v>
      </c>
      <c r="N602">
        <f>IF('Datos Brutos'!N603&lt;0,0,'Datos Brutos'!N603/'Datos Brutos'!N$5)</f>
        <v>4.6920892649553105E-2</v>
      </c>
      <c r="O602">
        <f>IF('Datos Brutos'!O603&lt;0,0,'Datos Brutos'!O603/'Datos Brutos'!O$5)</f>
        <v>5.1340301137273746E-2</v>
      </c>
      <c r="P602">
        <f>IF('Datos Brutos'!P603&lt;0,0,'Datos Brutos'!P603/'Datos Brutos'!P$5)</f>
        <v>4.8078317901234568E-2</v>
      </c>
      <c r="Q602">
        <f>IF('Datos Brutos'!Q603&lt;0,0,'Datos Brutos'!Q603/'Datos Brutos'!Q$5)</f>
        <v>4.6087472318886429E-2</v>
      </c>
      <c r="R602">
        <f>IF('Datos Brutos'!R603&lt;0,0,'Datos Brutos'!R603/'Datos Brutos'!R$5)</f>
        <v>4.3946373456790123E-2</v>
      </c>
      <c r="S602">
        <f t="shared" si="9"/>
        <v>66.409499999999994</v>
      </c>
    </row>
    <row r="603" spans="1:19">
      <c r="A603">
        <f>YEAR(workdata!A603)</f>
        <v>2024</v>
      </c>
      <c r="B603">
        <v>6</v>
      </c>
      <c r="C603">
        <f>DAY('Datos Brutos'!C604)</f>
        <v>25</v>
      </c>
      <c r="D603" s="3">
        <v>24.9166666666667</v>
      </c>
      <c r="E603">
        <f>'Datos Brutos'!E604</f>
        <v>0.98399999999999999</v>
      </c>
      <c r="G603">
        <f>'Datos Brutos'!G604</f>
        <v>1.0860000000000001</v>
      </c>
      <c r="H603">
        <f>IF('Datos Brutos'!H604&lt;0,0,'Datos Brutos'!H604/'Datos Brutos'!H$5)</f>
        <v>0</v>
      </c>
      <c r="I603">
        <f>IF('Datos Brutos'!I604&lt;0,0,'Datos Brutos'!I604/'Datos Brutos'!I$5)</f>
        <v>0</v>
      </c>
      <c r="J603">
        <f>IF('Datos Brutos'!J604&lt;0,0,'Datos Brutos'!J604/'Datos Brutos'!J$5)</f>
        <v>0</v>
      </c>
      <c r="K603">
        <f>IF('Datos Brutos'!K604&lt;0,0,'Datos Brutos'!K604/'Datos Brutos'!K$5)</f>
        <v>0</v>
      </c>
      <c r="L603">
        <f>IF('Datos Brutos'!L604&lt;0,0,'Datos Brutos'!L604/'Datos Brutos'!L$5)</f>
        <v>0</v>
      </c>
      <c r="M603">
        <f>IF('Datos Brutos'!M604&lt;0,0,'Datos Brutos'!M604/'Datos Brutos'!M$5)</f>
        <v>0</v>
      </c>
      <c r="N603">
        <f>IF('Datos Brutos'!N604&lt;0,0,'Datos Brutos'!N604/'Datos Brutos'!N$5)</f>
        <v>0</v>
      </c>
      <c r="O603">
        <f>IF('Datos Brutos'!O604&lt;0,0,'Datos Brutos'!O604/'Datos Brutos'!O$5)</f>
        <v>0</v>
      </c>
      <c r="P603">
        <f>IF('Datos Brutos'!P604&lt;0,0,'Datos Brutos'!P604/'Datos Brutos'!P$5)</f>
        <v>0</v>
      </c>
      <c r="Q603">
        <f>IF('Datos Brutos'!Q604&lt;0,0,'Datos Brutos'!Q604/'Datos Brutos'!Q$5)</f>
        <v>0</v>
      </c>
      <c r="R603">
        <f>IF('Datos Brutos'!R604&lt;0,0,'Datos Brutos'!R604/'Datos Brutos'!R$5)</f>
        <v>0</v>
      </c>
      <c r="S603">
        <f t="shared" si="9"/>
        <v>1.0350000000000001</v>
      </c>
    </row>
    <row r="604" spans="1:19">
      <c r="A604">
        <f>YEAR(workdata!A604)</f>
        <v>2024</v>
      </c>
      <c r="B604">
        <v>6</v>
      </c>
      <c r="C604">
        <f>DAY('Datos Brutos'!C605)</f>
        <v>25</v>
      </c>
      <c r="D604" s="3">
        <v>24.9583333333333</v>
      </c>
      <c r="E604">
        <f>'Datos Brutos'!E605</f>
        <v>-6.2E-2</v>
      </c>
      <c r="G604">
        <f>'Datos Brutos'!G605</f>
        <v>-1.7999999999999999E-2</v>
      </c>
      <c r="H604">
        <f>IF('Datos Brutos'!H605&lt;0,0,'Datos Brutos'!H605/'Datos Brutos'!H$5)</f>
        <v>0</v>
      </c>
      <c r="I604">
        <f>IF('Datos Brutos'!I605&lt;0,0,'Datos Brutos'!I605/'Datos Brutos'!I$5)</f>
        <v>0</v>
      </c>
      <c r="J604">
        <f>IF('Datos Brutos'!J605&lt;0,0,'Datos Brutos'!J605/'Datos Brutos'!J$5)</f>
        <v>0</v>
      </c>
      <c r="K604">
        <f>IF('Datos Brutos'!K605&lt;0,0,'Datos Brutos'!K605/'Datos Brutos'!K$5)</f>
        <v>0</v>
      </c>
      <c r="L604">
        <f>IF('Datos Brutos'!L605&lt;0,0,'Datos Brutos'!L605/'Datos Brutos'!L$5)</f>
        <v>0</v>
      </c>
      <c r="M604">
        <f>IF('Datos Brutos'!M605&lt;0,0,'Datos Brutos'!M605/'Datos Brutos'!M$5)</f>
        <v>0</v>
      </c>
      <c r="N604">
        <f>IF('Datos Brutos'!N605&lt;0,0,'Datos Brutos'!N605/'Datos Brutos'!N$5)</f>
        <v>0</v>
      </c>
      <c r="O604">
        <f>IF('Datos Brutos'!O605&lt;0,0,'Datos Brutos'!O605/'Datos Brutos'!O$5)</f>
        <v>0</v>
      </c>
      <c r="P604">
        <f>IF('Datos Brutos'!P605&lt;0,0,'Datos Brutos'!P605/'Datos Brutos'!P$5)</f>
        <v>0</v>
      </c>
      <c r="Q604">
        <f>IF('Datos Brutos'!Q605&lt;0,0,'Datos Brutos'!Q605/'Datos Brutos'!Q$5)</f>
        <v>0</v>
      </c>
      <c r="R604">
        <f>IF('Datos Brutos'!R605&lt;0,0,'Datos Brutos'!R605/'Datos Brutos'!R$5)</f>
        <v>0</v>
      </c>
      <c r="S604">
        <f t="shared" si="9"/>
        <v>-0.04</v>
      </c>
    </row>
    <row r="605" spans="1:19">
      <c r="A605">
        <f>YEAR(workdata!A605)</f>
        <v>2024</v>
      </c>
      <c r="B605">
        <v>6</v>
      </c>
      <c r="C605">
        <f>DAY('Datos Brutos'!C606)</f>
        <v>26</v>
      </c>
      <c r="D605" s="3">
        <v>25</v>
      </c>
      <c r="E605">
        <f>'Datos Brutos'!E606</f>
        <v>-8.8999999999999996E-2</v>
      </c>
      <c r="G605">
        <f>'Datos Brutos'!G606</f>
        <v>-0.13800000000000001</v>
      </c>
      <c r="H605">
        <f>IF('Datos Brutos'!H606&lt;0,0,'Datos Brutos'!H606/'Datos Brutos'!H$5)</f>
        <v>0</v>
      </c>
      <c r="I605">
        <f>IF('Datos Brutos'!I606&lt;0,0,'Datos Brutos'!I606/'Datos Brutos'!I$5)</f>
        <v>0</v>
      </c>
      <c r="J605">
        <f>IF('Datos Brutos'!J606&lt;0,0,'Datos Brutos'!J606/'Datos Brutos'!J$5)</f>
        <v>0</v>
      </c>
      <c r="K605">
        <f>IF('Datos Brutos'!K606&lt;0,0,'Datos Brutos'!K606/'Datos Brutos'!K$5)</f>
        <v>0</v>
      </c>
      <c r="L605">
        <f>IF('Datos Brutos'!L606&lt;0,0,'Datos Brutos'!L606/'Datos Brutos'!L$5)</f>
        <v>0</v>
      </c>
      <c r="M605">
        <f>IF('Datos Brutos'!M606&lt;0,0,'Datos Brutos'!M606/'Datos Brutos'!M$5)</f>
        <v>0</v>
      </c>
      <c r="N605">
        <f>IF('Datos Brutos'!N606&lt;0,0,'Datos Brutos'!N606/'Datos Brutos'!N$5)</f>
        <v>0</v>
      </c>
      <c r="O605">
        <f>IF('Datos Brutos'!O606&lt;0,0,'Datos Brutos'!O606/'Datos Brutos'!O$5)</f>
        <v>0</v>
      </c>
      <c r="P605">
        <f>IF('Datos Brutos'!P606&lt;0,0,'Datos Brutos'!P606/'Datos Brutos'!P$5)</f>
        <v>0</v>
      </c>
      <c r="Q605">
        <f>IF('Datos Brutos'!Q606&lt;0,0,'Datos Brutos'!Q606/'Datos Brutos'!Q$5)</f>
        <v>0</v>
      </c>
      <c r="R605">
        <f>IF('Datos Brutos'!R606&lt;0,0,'Datos Brutos'!R606/'Datos Brutos'!R$5)</f>
        <v>0</v>
      </c>
      <c r="S605">
        <f t="shared" si="9"/>
        <v>-0.1135</v>
      </c>
    </row>
    <row r="606" spans="1:19">
      <c r="A606">
        <f>YEAR(workdata!A606)</f>
        <v>2024</v>
      </c>
      <c r="B606">
        <v>6</v>
      </c>
      <c r="C606">
        <f>DAY('Datos Brutos'!C607)</f>
        <v>26</v>
      </c>
      <c r="D606" s="3">
        <v>25.0416666666667</v>
      </c>
      <c r="E606">
        <f>'Datos Brutos'!E607</f>
        <v>1.4E-2</v>
      </c>
      <c r="G606">
        <f>'Datos Brutos'!G607</f>
        <v>9.0999999999999998E-2</v>
      </c>
      <c r="H606">
        <f>IF('Datos Brutos'!H607&lt;0,0,'Datos Brutos'!H607/'Datos Brutos'!H$5)</f>
        <v>0</v>
      </c>
      <c r="I606">
        <f>IF('Datos Brutos'!I607&lt;0,0,'Datos Brutos'!I607/'Datos Brutos'!I$5)</f>
        <v>0</v>
      </c>
      <c r="J606">
        <f>IF('Datos Brutos'!J607&lt;0,0,'Datos Brutos'!J607/'Datos Brutos'!J$5)</f>
        <v>0</v>
      </c>
      <c r="K606">
        <f>IF('Datos Brutos'!K607&lt;0,0,'Datos Brutos'!K607/'Datos Brutos'!K$5)</f>
        <v>0</v>
      </c>
      <c r="L606">
        <f>IF('Datos Brutos'!L607&lt;0,0,'Datos Brutos'!L607/'Datos Brutos'!L$5)</f>
        <v>0</v>
      </c>
      <c r="M606">
        <f>IF('Datos Brutos'!M607&lt;0,0,'Datos Brutos'!M607/'Datos Brutos'!M$5)</f>
        <v>0</v>
      </c>
      <c r="N606">
        <f>IF('Datos Brutos'!N607&lt;0,0,'Datos Brutos'!N607/'Datos Brutos'!N$5)</f>
        <v>0</v>
      </c>
      <c r="O606">
        <f>IF('Datos Brutos'!O607&lt;0,0,'Datos Brutos'!O607/'Datos Brutos'!O$5)</f>
        <v>0</v>
      </c>
      <c r="P606">
        <f>IF('Datos Brutos'!P607&lt;0,0,'Datos Brutos'!P607/'Datos Brutos'!P$5)</f>
        <v>0</v>
      </c>
      <c r="Q606">
        <f>IF('Datos Brutos'!Q607&lt;0,0,'Datos Brutos'!Q607/'Datos Brutos'!Q$5)</f>
        <v>0</v>
      </c>
      <c r="R606">
        <f>IF('Datos Brutos'!R607&lt;0,0,'Datos Brutos'!R607/'Datos Brutos'!R$5)</f>
        <v>0</v>
      </c>
      <c r="S606">
        <f t="shared" si="9"/>
        <v>5.2499999999999998E-2</v>
      </c>
    </row>
    <row r="607" spans="1:19">
      <c r="A607">
        <f>YEAR(workdata!A607)</f>
        <v>2024</v>
      </c>
      <c r="B607">
        <v>6</v>
      </c>
      <c r="C607">
        <f>DAY('Datos Brutos'!C608)</f>
        <v>26</v>
      </c>
      <c r="D607" s="3">
        <v>25.0833333333333</v>
      </c>
      <c r="E607">
        <f>'Datos Brutos'!E608</f>
        <v>-0.255</v>
      </c>
      <c r="G607">
        <f>'Datos Brutos'!G608</f>
        <v>-0.318</v>
      </c>
      <c r="H607">
        <f>IF('Datos Brutos'!H608&lt;0,0,'Datos Brutos'!H608/'Datos Brutos'!H$5)</f>
        <v>0</v>
      </c>
      <c r="I607">
        <f>IF('Datos Brutos'!I608&lt;0,0,'Datos Brutos'!I608/'Datos Brutos'!I$5)</f>
        <v>0</v>
      </c>
      <c r="J607">
        <f>IF('Datos Brutos'!J608&lt;0,0,'Datos Brutos'!J608/'Datos Brutos'!J$5)</f>
        <v>0</v>
      </c>
      <c r="K607">
        <f>IF('Datos Brutos'!K608&lt;0,0,'Datos Brutos'!K608/'Datos Brutos'!K$5)</f>
        <v>0</v>
      </c>
      <c r="L607">
        <f>IF('Datos Brutos'!L608&lt;0,0,'Datos Brutos'!L608/'Datos Brutos'!L$5)</f>
        <v>0</v>
      </c>
      <c r="M607">
        <f>IF('Datos Brutos'!M608&lt;0,0,'Datos Brutos'!M608/'Datos Brutos'!M$5)</f>
        <v>0</v>
      </c>
      <c r="N607">
        <f>IF('Datos Brutos'!N608&lt;0,0,'Datos Brutos'!N608/'Datos Brutos'!N$5)</f>
        <v>0</v>
      </c>
      <c r="O607">
        <f>IF('Datos Brutos'!O608&lt;0,0,'Datos Brutos'!O608/'Datos Brutos'!O$5)</f>
        <v>0</v>
      </c>
      <c r="P607">
        <f>IF('Datos Brutos'!P608&lt;0,0,'Datos Brutos'!P608/'Datos Brutos'!P$5)</f>
        <v>0</v>
      </c>
      <c r="Q607">
        <f>IF('Datos Brutos'!Q608&lt;0,0,'Datos Brutos'!Q608/'Datos Brutos'!Q$5)</f>
        <v>0</v>
      </c>
      <c r="R607">
        <f>IF('Datos Brutos'!R608&lt;0,0,'Datos Brutos'!R608/'Datos Brutos'!R$5)</f>
        <v>0</v>
      </c>
      <c r="S607">
        <f t="shared" si="9"/>
        <v>-0.28649999999999998</v>
      </c>
    </row>
    <row r="608" spans="1:19">
      <c r="A608">
        <f>YEAR(workdata!A608)</f>
        <v>2024</v>
      </c>
      <c r="B608">
        <v>6</v>
      </c>
      <c r="C608">
        <f>DAY('Datos Brutos'!C609)</f>
        <v>26</v>
      </c>
      <c r="D608" s="3">
        <v>25.125</v>
      </c>
      <c r="E608">
        <f>'Datos Brutos'!E609</f>
        <v>-0.151</v>
      </c>
      <c r="G608">
        <f>'Datos Brutos'!G609</f>
        <v>-7.0000000000000007E-2</v>
      </c>
      <c r="H608">
        <f>IF('Datos Brutos'!H609&lt;0,0,'Datos Brutos'!H609/'Datos Brutos'!H$5)</f>
        <v>0</v>
      </c>
      <c r="I608">
        <f>IF('Datos Brutos'!I609&lt;0,0,'Datos Brutos'!I609/'Datos Brutos'!I$5)</f>
        <v>0</v>
      </c>
      <c r="J608">
        <f>IF('Datos Brutos'!J609&lt;0,0,'Datos Brutos'!J609/'Datos Brutos'!J$5)</f>
        <v>0</v>
      </c>
      <c r="K608">
        <f>IF('Datos Brutos'!K609&lt;0,0,'Datos Brutos'!K609/'Datos Brutos'!K$5)</f>
        <v>0</v>
      </c>
      <c r="L608">
        <f>IF('Datos Brutos'!L609&lt;0,0,'Datos Brutos'!L609/'Datos Brutos'!L$5)</f>
        <v>0</v>
      </c>
      <c r="M608">
        <f>IF('Datos Brutos'!M609&lt;0,0,'Datos Brutos'!M609/'Datos Brutos'!M$5)</f>
        <v>0</v>
      </c>
      <c r="N608">
        <f>IF('Datos Brutos'!N609&lt;0,0,'Datos Brutos'!N609/'Datos Brutos'!N$5)</f>
        <v>0</v>
      </c>
      <c r="O608">
        <f>IF('Datos Brutos'!O609&lt;0,0,'Datos Brutos'!O609/'Datos Brutos'!O$5)</f>
        <v>0</v>
      </c>
      <c r="P608">
        <f>IF('Datos Brutos'!P609&lt;0,0,'Datos Brutos'!P609/'Datos Brutos'!P$5)</f>
        <v>0</v>
      </c>
      <c r="Q608">
        <f>IF('Datos Brutos'!Q609&lt;0,0,'Datos Brutos'!Q609/'Datos Brutos'!Q$5)</f>
        <v>0</v>
      </c>
      <c r="R608">
        <f>IF('Datos Brutos'!R609&lt;0,0,'Datos Brutos'!R609/'Datos Brutos'!R$5)</f>
        <v>0</v>
      </c>
      <c r="S608">
        <f t="shared" si="9"/>
        <v>-0.1105</v>
      </c>
    </row>
    <row r="609" spans="1:19">
      <c r="A609">
        <f>YEAR(workdata!A609)</f>
        <v>2024</v>
      </c>
      <c r="B609">
        <v>6</v>
      </c>
      <c r="C609">
        <f>DAY('Datos Brutos'!C610)</f>
        <v>26</v>
      </c>
      <c r="D609" s="3">
        <v>25.1666666666667</v>
      </c>
      <c r="E609">
        <f>'Datos Brutos'!E610</f>
        <v>-0.13700000000000001</v>
      </c>
      <c r="G609">
        <f>'Datos Brutos'!G610</f>
        <v>-1.7999999999999999E-2</v>
      </c>
      <c r="H609">
        <f>IF('Datos Brutos'!H610&lt;0,0,'Datos Brutos'!H610/'Datos Brutos'!H$5)</f>
        <v>0</v>
      </c>
      <c r="I609">
        <f>IF('Datos Brutos'!I610&lt;0,0,'Datos Brutos'!I610/'Datos Brutos'!I$5)</f>
        <v>0</v>
      </c>
      <c r="J609">
        <f>IF('Datos Brutos'!J610&lt;0,0,'Datos Brutos'!J610/'Datos Brutos'!J$5)</f>
        <v>0</v>
      </c>
      <c r="K609">
        <f>IF('Datos Brutos'!K610&lt;0,0,'Datos Brutos'!K610/'Datos Brutos'!K$5)</f>
        <v>0</v>
      </c>
      <c r="L609">
        <f>IF('Datos Brutos'!L610&lt;0,0,'Datos Brutos'!L610/'Datos Brutos'!L$5)</f>
        <v>0</v>
      </c>
      <c r="M609">
        <f>IF('Datos Brutos'!M610&lt;0,0,'Datos Brutos'!M610/'Datos Brutos'!M$5)</f>
        <v>0</v>
      </c>
      <c r="N609">
        <f>IF('Datos Brutos'!N610&lt;0,0,'Datos Brutos'!N610/'Datos Brutos'!N$5)</f>
        <v>0</v>
      </c>
      <c r="O609">
        <f>IF('Datos Brutos'!O610&lt;0,0,'Datos Brutos'!O610/'Datos Brutos'!O$5)</f>
        <v>0</v>
      </c>
      <c r="P609">
        <f>IF('Datos Brutos'!P610&lt;0,0,'Datos Brutos'!P610/'Datos Brutos'!P$5)</f>
        <v>0</v>
      </c>
      <c r="Q609">
        <f>IF('Datos Brutos'!Q610&lt;0,0,'Datos Brutos'!Q610/'Datos Brutos'!Q$5)</f>
        <v>0</v>
      </c>
      <c r="R609">
        <f>IF('Datos Brutos'!R610&lt;0,0,'Datos Brutos'!R610/'Datos Brutos'!R$5)</f>
        <v>0</v>
      </c>
      <c r="S609">
        <f t="shared" si="9"/>
        <v>-7.7499999999999999E-2</v>
      </c>
    </row>
    <row r="610" spans="1:19">
      <c r="A610">
        <f>YEAR(workdata!A610)</f>
        <v>2024</v>
      </c>
      <c r="B610">
        <v>6</v>
      </c>
      <c r="C610">
        <f>DAY('Datos Brutos'!C611)</f>
        <v>26</v>
      </c>
      <c r="D610" s="3">
        <v>25.2083333333333</v>
      </c>
      <c r="E610">
        <f>'Datos Brutos'!E611</f>
        <v>-0.252</v>
      </c>
      <c r="G610">
        <f>'Datos Brutos'!G611</f>
        <v>-0.34399999999999997</v>
      </c>
      <c r="H610">
        <f>IF('Datos Brutos'!H611&lt;0,0,'Datos Brutos'!H611/'Datos Brutos'!H$5)</f>
        <v>0</v>
      </c>
      <c r="I610">
        <f>IF('Datos Brutos'!I611&lt;0,0,'Datos Brutos'!I611/'Datos Brutos'!I$5)</f>
        <v>0</v>
      </c>
      <c r="J610">
        <f>IF('Datos Brutos'!J611&lt;0,0,'Datos Brutos'!J611/'Datos Brutos'!J$5)</f>
        <v>0</v>
      </c>
      <c r="K610">
        <f>IF('Datos Brutos'!K611&lt;0,0,'Datos Brutos'!K611/'Datos Brutos'!K$5)</f>
        <v>0</v>
      </c>
      <c r="L610">
        <f>IF('Datos Brutos'!L611&lt;0,0,'Datos Brutos'!L611/'Datos Brutos'!L$5)</f>
        <v>0</v>
      </c>
      <c r="M610">
        <f>IF('Datos Brutos'!M611&lt;0,0,'Datos Brutos'!M611/'Datos Brutos'!M$5)</f>
        <v>0</v>
      </c>
      <c r="N610">
        <f>IF('Datos Brutos'!N611&lt;0,0,'Datos Brutos'!N611/'Datos Brutos'!N$5)</f>
        <v>0</v>
      </c>
      <c r="O610">
        <f>IF('Datos Brutos'!O611&lt;0,0,'Datos Brutos'!O611/'Datos Brutos'!O$5)</f>
        <v>0</v>
      </c>
      <c r="P610">
        <f>IF('Datos Brutos'!P611&lt;0,0,'Datos Brutos'!P611/'Datos Brutos'!P$5)</f>
        <v>0</v>
      </c>
      <c r="Q610">
        <f>IF('Datos Brutos'!Q611&lt;0,0,'Datos Brutos'!Q611/'Datos Brutos'!Q$5)</f>
        <v>0</v>
      </c>
      <c r="R610">
        <f>IF('Datos Brutos'!R611&lt;0,0,'Datos Brutos'!R611/'Datos Brutos'!R$5)</f>
        <v>0</v>
      </c>
      <c r="S610">
        <f t="shared" si="9"/>
        <v>-0.29799999999999999</v>
      </c>
    </row>
    <row r="611" spans="1:19">
      <c r="A611">
        <f>YEAR(workdata!A611)</f>
        <v>2024</v>
      </c>
      <c r="B611">
        <v>6</v>
      </c>
      <c r="C611">
        <f>DAY('Datos Brutos'!C612)</f>
        <v>26</v>
      </c>
      <c r="D611" s="3">
        <v>25.25</v>
      </c>
      <c r="E611">
        <f>'Datos Brutos'!E612</f>
        <v>0.40799999999999997</v>
      </c>
      <c r="G611">
        <f>'Datos Brutos'!G612</f>
        <v>0.29199999999999998</v>
      </c>
      <c r="H611">
        <f>IF('Datos Brutos'!H612&lt;0,0,'Datos Brutos'!H612/'Datos Brutos'!H$5)</f>
        <v>0</v>
      </c>
      <c r="I611">
        <f>IF('Datos Brutos'!I612&lt;0,0,'Datos Brutos'!I612/'Datos Brutos'!I$5)</f>
        <v>0</v>
      </c>
      <c r="J611">
        <f>IF('Datos Brutos'!J612&lt;0,0,'Datos Brutos'!J612/'Datos Brutos'!J$5)</f>
        <v>0</v>
      </c>
      <c r="K611">
        <f>IF('Datos Brutos'!K612&lt;0,0,'Datos Brutos'!K612/'Datos Brutos'!K$5)</f>
        <v>0</v>
      </c>
      <c r="L611">
        <f>IF('Datos Brutos'!L612&lt;0,0,'Datos Brutos'!L612/'Datos Brutos'!L$5)</f>
        <v>0</v>
      </c>
      <c r="M611">
        <f>IF('Datos Brutos'!M612&lt;0,0,'Datos Brutos'!M612/'Datos Brutos'!M$5)</f>
        <v>0</v>
      </c>
      <c r="N611">
        <f>IF('Datos Brutos'!N612&lt;0,0,'Datos Brutos'!N612/'Datos Brutos'!N$5)</f>
        <v>0</v>
      </c>
      <c r="O611">
        <f>IF('Datos Brutos'!O612&lt;0,0,'Datos Brutos'!O612/'Datos Brutos'!O$5)</f>
        <v>0</v>
      </c>
      <c r="P611">
        <f>IF('Datos Brutos'!P612&lt;0,0,'Datos Brutos'!P612/'Datos Brutos'!P$5)</f>
        <v>0</v>
      </c>
      <c r="Q611">
        <f>IF('Datos Brutos'!Q612&lt;0,0,'Datos Brutos'!Q612/'Datos Brutos'!Q$5)</f>
        <v>0</v>
      </c>
      <c r="R611">
        <f>IF('Datos Brutos'!R612&lt;0,0,'Datos Brutos'!R612/'Datos Brutos'!R$5)</f>
        <v>0</v>
      </c>
      <c r="S611">
        <f t="shared" si="9"/>
        <v>0.35</v>
      </c>
    </row>
    <row r="612" spans="1:19">
      <c r="A612">
        <f>YEAR(workdata!A612)</f>
        <v>2024</v>
      </c>
      <c r="B612">
        <v>6</v>
      </c>
      <c r="C612">
        <f>DAY('Datos Brutos'!C613)</f>
        <v>26</v>
      </c>
      <c r="D612" s="3">
        <v>25.2916666666667</v>
      </c>
      <c r="E612">
        <f>'Datos Brutos'!E613</f>
        <v>29.221</v>
      </c>
      <c r="G612">
        <f>'Datos Brutos'!G613</f>
        <v>26.911999999999999</v>
      </c>
      <c r="H612">
        <f>IF('Datos Brutos'!H613&lt;0,0,'Datos Brutos'!H613/'Datos Brutos'!H$5)</f>
        <v>2.301697901649848E-2</v>
      </c>
      <c r="I612">
        <f>IF('Datos Brutos'!I613&lt;0,0,'Datos Brutos'!I613/'Datos Brutos'!I$5)</f>
        <v>2.2159867955670834E-2</v>
      </c>
      <c r="J612">
        <f>IF('Datos Brutos'!J613&lt;0,0,'Datos Brutos'!J613/'Datos Brutos'!J$5)</f>
        <v>2.3018132716049383E-2</v>
      </c>
      <c r="K612">
        <f>IF('Datos Brutos'!K613&lt;0,0,'Datos Brutos'!K613/'Datos Brutos'!K$5)</f>
        <v>2.3888526727509778E-2</v>
      </c>
      <c r="L612">
        <f>IF('Datos Brutos'!L613&lt;0,0,'Datos Brutos'!L613/'Datos Brutos'!L$5)</f>
        <v>2.3982445987654321E-2</v>
      </c>
      <c r="M612">
        <f>IF('Datos Brutos'!M613&lt;0,0,'Datos Brutos'!M613/'Datos Brutos'!M$5)</f>
        <v>2.2738425925925926E-2</v>
      </c>
      <c r="N612">
        <f>IF('Datos Brutos'!N613&lt;0,0,'Datos Brutos'!N613/'Datos Brutos'!N$5)</f>
        <v>2.3671793112648408E-2</v>
      </c>
      <c r="O612">
        <f>IF('Datos Brutos'!O613&lt;0,0,'Datos Brutos'!O613/'Datos Brutos'!O$5)</f>
        <v>2.2686609002082334E-2</v>
      </c>
      <c r="P612">
        <f>IF('Datos Brutos'!P613&lt;0,0,'Datos Brutos'!P613/'Datos Brutos'!P$5)</f>
        <v>2.2724344135802467E-2</v>
      </c>
      <c r="Q612">
        <f>IF('Datos Brutos'!Q613&lt;0,0,'Datos Brutos'!Q613/'Datos Brutos'!Q$5)</f>
        <v>2.2906714647263522E-2</v>
      </c>
      <c r="R612">
        <f>IF('Datos Brutos'!R613&lt;0,0,'Datos Brutos'!R613/'Datos Brutos'!R$5)</f>
        <v>2.2673611111111113E-2</v>
      </c>
      <c r="S612">
        <f t="shared" si="9"/>
        <v>28.066499999999998</v>
      </c>
    </row>
    <row r="613" spans="1:19">
      <c r="A613">
        <f>YEAR(workdata!A613)</f>
        <v>2024</v>
      </c>
      <c r="B613">
        <v>6</v>
      </c>
      <c r="C613">
        <f>DAY('Datos Brutos'!C614)</f>
        <v>26</v>
      </c>
      <c r="D613" s="3">
        <v>25.3333333333333</v>
      </c>
      <c r="E613">
        <f>'Datos Brutos'!E614</f>
        <v>391.08</v>
      </c>
      <c r="G613">
        <f>'Datos Brutos'!G614</f>
        <v>366.02199999999999</v>
      </c>
      <c r="H613">
        <f>IF('Datos Brutos'!H614&lt;0,0,'Datos Brutos'!H614/'Datos Brutos'!H$5)</f>
        <v>0.26320058465481339</v>
      </c>
      <c r="I613">
        <f>IF('Datos Brutos'!I614&lt;0,0,'Datos Brutos'!I614/'Datos Brutos'!I$5)</f>
        <v>0.25168474416411224</v>
      </c>
      <c r="J613">
        <f>IF('Datos Brutos'!J614&lt;0,0,'Datos Brutos'!J614/'Datos Brutos'!J$5)</f>
        <v>0.25676369598765436</v>
      </c>
      <c r="K613">
        <f>IF('Datos Brutos'!K614&lt;0,0,'Datos Brutos'!K614/'Datos Brutos'!K$5)</f>
        <v>0.26816166883963494</v>
      </c>
      <c r="L613">
        <f>IF('Datos Brutos'!L614&lt;0,0,'Datos Brutos'!L614/'Datos Brutos'!L$5)</f>
        <v>0.25488445216049382</v>
      </c>
      <c r="M613">
        <f>IF('Datos Brutos'!M614&lt;0,0,'Datos Brutos'!M614/'Datos Brutos'!M$5)</f>
        <v>0.26215914351851849</v>
      </c>
      <c r="N613">
        <f>IF('Datos Brutos'!N614&lt;0,0,'Datos Brutos'!N614/'Datos Brutos'!N$5)</f>
        <v>0.26252072494425704</v>
      </c>
      <c r="O613">
        <f>IF('Datos Brutos'!O614&lt;0,0,'Datos Brutos'!O614/'Datos Brutos'!O$5)</f>
        <v>0.23997156815633508</v>
      </c>
      <c r="P613">
        <f>IF('Datos Brutos'!P614&lt;0,0,'Datos Brutos'!P614/'Datos Brutos'!P$5)</f>
        <v>0.25236033950617287</v>
      </c>
      <c r="Q613">
        <f>IF('Datos Brutos'!Q614&lt;0,0,'Datos Brutos'!Q614/'Datos Brutos'!Q$5)</f>
        <v>0.25860348782031001</v>
      </c>
      <c r="R613">
        <f>IF('Datos Brutos'!R614&lt;0,0,'Datos Brutos'!R614/'Datos Brutos'!R$5)</f>
        <v>0.26624729938271607</v>
      </c>
      <c r="S613">
        <f t="shared" si="9"/>
        <v>378.55099999999999</v>
      </c>
    </row>
    <row r="614" spans="1:19">
      <c r="A614">
        <f>YEAR(workdata!A614)</f>
        <v>2024</v>
      </c>
      <c r="B614">
        <v>6</v>
      </c>
      <c r="C614">
        <f>DAY('Datos Brutos'!C615)</f>
        <v>26</v>
      </c>
      <c r="D614" s="3">
        <v>25.375</v>
      </c>
      <c r="E614">
        <f>'Datos Brutos'!E615</f>
        <v>790.13699999999994</v>
      </c>
      <c r="G614">
        <f>'Datos Brutos'!G615</f>
        <v>779.65300000000002</v>
      </c>
      <c r="H614">
        <f>IF('Datos Brutos'!H615&lt;0,0,'Datos Brutos'!H615/'Datos Brutos'!H$5)</f>
        <v>0.64885912221688291</v>
      </c>
      <c r="I614">
        <f>IF('Datos Brutos'!I615&lt;0,0,'Datos Brutos'!I615/'Datos Brutos'!I$5)</f>
        <v>0.63263715318714142</v>
      </c>
      <c r="J614">
        <f>IF('Datos Brutos'!J615&lt;0,0,'Datos Brutos'!J615/'Datos Brutos'!J$5)</f>
        <v>0.64620389660493827</v>
      </c>
      <c r="K614">
        <f>IF('Datos Brutos'!K615&lt;0,0,'Datos Brutos'!K615/'Datos Brutos'!K$5)</f>
        <v>0.65528970779967777</v>
      </c>
      <c r="L614">
        <f>IF('Datos Brutos'!L615&lt;0,0,'Datos Brutos'!L615/'Datos Brutos'!L$5)</f>
        <v>0.65158005401234576</v>
      </c>
      <c r="M614">
        <f>IF('Datos Brutos'!M615&lt;0,0,'Datos Brutos'!M615/'Datos Brutos'!M$5)</f>
        <v>0.64053761574074075</v>
      </c>
      <c r="N614">
        <f>IF('Datos Brutos'!N615&lt;0,0,'Datos Brutos'!N615/'Datos Brutos'!N$5)</f>
        <v>0.63657214186343447</v>
      </c>
      <c r="O614">
        <f>IF('Datos Brutos'!O615&lt;0,0,'Datos Brutos'!O615/'Datos Brutos'!O$5)</f>
        <v>0.63617411500880994</v>
      </c>
      <c r="P614">
        <f>IF('Datos Brutos'!P615&lt;0,0,'Datos Brutos'!P615/'Datos Brutos'!P$5)</f>
        <v>0.61375077160493829</v>
      </c>
      <c r="Q614">
        <f>IF('Datos Brutos'!Q615&lt;0,0,'Datos Brutos'!Q615/'Datos Brutos'!Q$5)</f>
        <v>0.65924351471053455</v>
      </c>
      <c r="R614">
        <f>IF('Datos Brutos'!R615&lt;0,0,'Datos Brutos'!R615/'Datos Brutos'!R$5)</f>
        <v>0.63762866512345684</v>
      </c>
      <c r="S614">
        <f t="shared" si="9"/>
        <v>784.89499999999998</v>
      </c>
    </row>
    <row r="615" spans="1:19">
      <c r="A615">
        <f>YEAR(workdata!A615)</f>
        <v>2024</v>
      </c>
      <c r="B615">
        <v>6</v>
      </c>
      <c r="C615">
        <f>DAY('Datos Brutos'!C616)</f>
        <v>26</v>
      </c>
      <c r="D615" s="3">
        <v>25.4166666666667</v>
      </c>
      <c r="E615">
        <f>'Datos Brutos'!E616</f>
        <v>927.98900000000003</v>
      </c>
      <c r="G615">
        <f>'Datos Brutos'!G616</f>
        <v>897.67700000000002</v>
      </c>
      <c r="H615">
        <f>IF('Datos Brutos'!H616&lt;0,0,'Datos Brutos'!H616/'Datos Brutos'!H$5)</f>
        <v>0.74696800416466447</v>
      </c>
      <c r="I615">
        <f>IF('Datos Brutos'!I616&lt;0,0,'Datos Brutos'!I616/'Datos Brutos'!I$5)</f>
        <v>0.73511278786449741</v>
      </c>
      <c r="J615">
        <f>IF('Datos Brutos'!J616&lt;0,0,'Datos Brutos'!J616/'Datos Brutos'!J$5)</f>
        <v>0.73005941358024695</v>
      </c>
      <c r="K615">
        <f>IF('Datos Brutos'!K616&lt;0,0,'Datos Brutos'!K616/'Datos Brutos'!K$5)</f>
        <v>0.72649187054221942</v>
      </c>
      <c r="L615">
        <f>IF('Datos Brutos'!L616&lt;0,0,'Datos Brutos'!L616/'Datos Brutos'!L$5)</f>
        <v>0.72921971450617284</v>
      </c>
      <c r="M615">
        <f>IF('Datos Brutos'!M616&lt;0,0,'Datos Brutos'!M616/'Datos Brutos'!M$5)</f>
        <v>0.72488541666666673</v>
      </c>
      <c r="N615">
        <f>IF('Datos Brutos'!N616&lt;0,0,'Datos Brutos'!N616/'Datos Brutos'!N$5)</f>
        <v>0.72175899986659808</v>
      </c>
      <c r="O615">
        <f>IF('Datos Brutos'!O616&lt;0,0,'Datos Brutos'!O616/'Datos Brutos'!O$5)</f>
        <v>0.74826125260291532</v>
      </c>
      <c r="P615">
        <f>IF('Datos Brutos'!P616&lt;0,0,'Datos Brutos'!P616/'Datos Brutos'!P$5)</f>
        <v>0.72202064043209879</v>
      </c>
      <c r="Q615">
        <f>IF('Datos Brutos'!Q616&lt;0,0,'Datos Brutos'!Q616/'Datos Brutos'!Q$5)</f>
        <v>0.7488108984498576</v>
      </c>
      <c r="R615">
        <f>IF('Datos Brutos'!R616&lt;0,0,'Datos Brutos'!R616/'Datos Brutos'!R$5)</f>
        <v>0.73036265432098757</v>
      </c>
      <c r="S615">
        <f t="shared" si="9"/>
        <v>912.83300000000008</v>
      </c>
    </row>
    <row r="616" spans="1:19">
      <c r="A616">
        <f>YEAR(workdata!A616)</f>
        <v>2024</v>
      </c>
      <c r="B616">
        <v>6</v>
      </c>
      <c r="C616">
        <f>DAY('Datos Brutos'!C617)</f>
        <v>26</v>
      </c>
      <c r="D616" s="3">
        <v>25.4583333333333</v>
      </c>
      <c r="E616">
        <f>'Datos Brutos'!E617</f>
        <v>962.827</v>
      </c>
      <c r="G616">
        <f>'Datos Brutos'!G617</f>
        <v>960.48699999999997</v>
      </c>
      <c r="H616">
        <f>IF('Datos Brutos'!H617&lt;0,0,'Datos Brutos'!H617/'Datos Brutos'!H$5)</f>
        <v>0.76505826525708798</v>
      </c>
      <c r="I616">
        <f>IF('Datos Brutos'!I617&lt;0,0,'Datos Brutos'!I617/'Datos Brutos'!I$5)</f>
        <v>0.75400848856401803</v>
      </c>
      <c r="J616">
        <f>IF('Datos Brutos'!J617&lt;0,0,'Datos Brutos'!J617/'Datos Brutos'!J$5)</f>
        <v>0.74519483024691358</v>
      </c>
      <c r="K616">
        <f>IF('Datos Brutos'!K617&lt;0,0,'Datos Brutos'!K617/'Datos Brutos'!K$5)</f>
        <v>0.74139063578495279</v>
      </c>
      <c r="L616">
        <f>IF('Datos Brutos'!L617&lt;0,0,'Datos Brutos'!L617/'Datos Brutos'!L$5)</f>
        <v>0.74647800925925933</v>
      </c>
      <c r="M616">
        <f>IF('Datos Brutos'!M617&lt;0,0,'Datos Brutos'!M617/'Datos Brutos'!M$5)</f>
        <v>0.74379185956790128</v>
      </c>
      <c r="N616">
        <f>IF('Datos Brutos'!N617&lt;0,0,'Datos Brutos'!N617/'Datos Brutos'!N$5)</f>
        <v>0.74020810702647077</v>
      </c>
      <c r="O616">
        <f>IF('Datos Brutos'!O617&lt;0,0,'Datos Brutos'!O617/'Datos Brutos'!O$5)</f>
        <v>0.77095386833253254</v>
      </c>
      <c r="P616">
        <f>IF('Datos Brutos'!P617&lt;0,0,'Datos Brutos'!P617/'Datos Brutos'!P$5)</f>
        <v>0.74402295524691353</v>
      </c>
      <c r="Q616">
        <f>IF('Datos Brutos'!Q617&lt;0,0,'Datos Brutos'!Q617/'Datos Brutos'!Q$5)</f>
        <v>0.75911341347674777</v>
      </c>
      <c r="R616">
        <f>IF('Datos Brutos'!R617&lt;0,0,'Datos Brutos'!R617/'Datos Brutos'!R$5)</f>
        <v>0.74417380401234567</v>
      </c>
      <c r="S616">
        <f t="shared" si="9"/>
        <v>961.65699999999993</v>
      </c>
    </row>
    <row r="617" spans="1:19">
      <c r="A617">
        <f>YEAR(workdata!A617)</f>
        <v>2024</v>
      </c>
      <c r="B617">
        <v>6</v>
      </c>
      <c r="C617">
        <f>DAY('Datos Brutos'!C618)</f>
        <v>26</v>
      </c>
      <c r="D617" s="3">
        <v>25.5</v>
      </c>
      <c r="E617">
        <f>'Datos Brutos'!E618</f>
        <v>783.19500000000005</v>
      </c>
      <c r="G617">
        <f>'Datos Brutos'!G618</f>
        <v>740.245</v>
      </c>
      <c r="H617">
        <f>IF('Datos Brutos'!H618&lt;0,0,'Datos Brutos'!H618/'Datos Brutos'!H$5)</f>
        <v>0.6021421992631748</v>
      </c>
      <c r="I617">
        <f>IF('Datos Brutos'!I618&lt;0,0,'Datos Brutos'!I618/'Datos Brutos'!I$5)</f>
        <v>0.61442505698341587</v>
      </c>
      <c r="J617">
        <f>IF('Datos Brutos'!J618&lt;0,0,'Datos Brutos'!J618/'Datos Brutos'!J$5)</f>
        <v>0.59046797839506171</v>
      </c>
      <c r="K617">
        <f>IF('Datos Brutos'!K618&lt;0,0,'Datos Brutos'!K618/'Datos Brutos'!K$5)</f>
        <v>0.62206841015415293</v>
      </c>
      <c r="L617">
        <f>IF('Datos Brutos'!L618&lt;0,0,'Datos Brutos'!L618/'Datos Brutos'!L$5)</f>
        <v>0.61888773148148146</v>
      </c>
      <c r="M617">
        <f>IF('Datos Brutos'!M618&lt;0,0,'Datos Brutos'!M618/'Datos Brutos'!M$5)</f>
        <v>0.64671624228395064</v>
      </c>
      <c r="N617">
        <f>IF('Datos Brutos'!N618&lt;0,0,'Datos Brutos'!N618/'Datos Brutos'!N$5)</f>
        <v>0.64648180969260383</v>
      </c>
      <c r="O617">
        <f>IF('Datos Brutos'!O618&lt;0,0,'Datos Brutos'!O618/'Datos Brutos'!O$5)</f>
        <v>0.62207332212077526</v>
      </c>
      <c r="P617">
        <f>IF('Datos Brutos'!P618&lt;0,0,'Datos Brutos'!P618/'Datos Brutos'!P$5)</f>
        <v>0.6020189043209877</v>
      </c>
      <c r="Q617">
        <f>IF('Datos Brutos'!Q618&lt;0,0,'Datos Brutos'!Q618/'Datos Brutos'!Q$5)</f>
        <v>0.59305243593799428</v>
      </c>
      <c r="R617">
        <f>IF('Datos Brutos'!R618&lt;0,0,'Datos Brutos'!R618/'Datos Brutos'!R$5)</f>
        <v>0.57900385802469134</v>
      </c>
      <c r="S617">
        <f t="shared" si="9"/>
        <v>761.72</v>
      </c>
    </row>
    <row r="618" spans="1:19">
      <c r="A618">
        <f>YEAR(workdata!A618)</f>
        <v>2024</v>
      </c>
      <c r="B618">
        <v>6</v>
      </c>
      <c r="C618">
        <f>DAY('Datos Brutos'!C619)</f>
        <v>26</v>
      </c>
      <c r="D618" s="3">
        <v>25.5416666666667</v>
      </c>
      <c r="E618">
        <f>'Datos Brutos'!E619</f>
        <v>963.82799999999997</v>
      </c>
      <c r="G618">
        <f>'Datos Brutos'!G619</f>
        <v>937.77099999999996</v>
      </c>
      <c r="H618">
        <f>IF('Datos Brutos'!H619&lt;0,0,'Datos Brutos'!H619/'Datos Brutos'!H$5)</f>
        <v>0.75981559346468042</v>
      </c>
      <c r="I618">
        <f>IF('Datos Brutos'!I619&lt;0,0,'Datos Brutos'!I619/'Datos Brutos'!I$5)</f>
        <v>0.74929379863239809</v>
      </c>
      <c r="J618">
        <f>IF('Datos Brutos'!J619&lt;0,0,'Datos Brutos'!J619/'Datos Brutos'!J$5)</f>
        <v>0.73788580246913582</v>
      </c>
      <c r="K618">
        <f>IF('Datos Brutos'!K619&lt;0,0,'Datos Brutos'!K619/'Datos Brutos'!K$5)</f>
        <v>0.73526823376025763</v>
      </c>
      <c r="L618">
        <f>IF('Datos Brutos'!L619&lt;0,0,'Datos Brutos'!L619/'Datos Brutos'!L$5)</f>
        <v>0.74009934413580247</v>
      </c>
      <c r="M618">
        <f>IF('Datos Brutos'!M619&lt;0,0,'Datos Brutos'!M619/'Datos Brutos'!M$5)</f>
        <v>0.74894328703703705</v>
      </c>
      <c r="N618">
        <f>IF('Datos Brutos'!N619&lt;0,0,'Datos Brutos'!N619/'Datos Brutos'!N$5)</f>
        <v>0.73928153526575568</v>
      </c>
      <c r="O618">
        <f>IF('Datos Brutos'!O619&lt;0,0,'Datos Brutos'!O619/'Datos Brutos'!O$5)</f>
        <v>0.7629042527630947</v>
      </c>
      <c r="P618">
        <f>IF('Datos Brutos'!P619&lt;0,0,'Datos Brutos'!P619/'Datos Brutos'!P$5)</f>
        <v>0.74004359567901234</v>
      </c>
      <c r="Q618">
        <f>IF('Datos Brutos'!Q619&lt;0,0,'Datos Brutos'!Q619/'Datos Brutos'!Q$5)</f>
        <v>0.74098544764315089</v>
      </c>
      <c r="R618">
        <f>IF('Datos Brutos'!R619&lt;0,0,'Datos Brutos'!R619/'Datos Brutos'!R$5)</f>
        <v>0.7274039351851852</v>
      </c>
      <c r="S618">
        <f t="shared" si="9"/>
        <v>950.79949999999997</v>
      </c>
    </row>
    <row r="619" spans="1:19">
      <c r="A619">
        <f>YEAR(workdata!A619)</f>
        <v>2024</v>
      </c>
      <c r="B619">
        <v>6</v>
      </c>
      <c r="C619">
        <f>DAY('Datos Brutos'!C620)</f>
        <v>26</v>
      </c>
      <c r="D619" s="3">
        <v>25.5833333333333</v>
      </c>
      <c r="E619">
        <f>'Datos Brutos'!E620</f>
        <v>805.53099999999995</v>
      </c>
      <c r="G619">
        <f>'Datos Brutos'!G620</f>
        <v>818.85</v>
      </c>
      <c r="H619">
        <f>IF('Datos Brutos'!H620&lt;0,0,'Datos Brutos'!H620/'Datos Brutos'!H$5)</f>
        <v>0.66241170110523795</v>
      </c>
      <c r="I619">
        <f>IF('Datos Brutos'!I620&lt;0,0,'Datos Brutos'!I620/'Datos Brutos'!I$5)</f>
        <v>0.65136701249705253</v>
      </c>
      <c r="J619">
        <f>IF('Datos Brutos'!J620&lt;0,0,'Datos Brutos'!J620/'Datos Brutos'!J$5)</f>
        <v>0.66986323302469131</v>
      </c>
      <c r="K619">
        <f>IF('Datos Brutos'!K620&lt;0,0,'Datos Brutos'!K620/'Datos Brutos'!K$5)</f>
        <v>0.65356545747373263</v>
      </c>
      <c r="L619">
        <f>IF('Datos Brutos'!L620&lt;0,0,'Datos Brutos'!L620/'Datos Brutos'!L$5)</f>
        <v>0.66472955246913579</v>
      </c>
      <c r="M619">
        <f>IF('Datos Brutos'!M620&lt;0,0,'Datos Brutos'!M620/'Datos Brutos'!M$5)</f>
        <v>0.6561221064814815</v>
      </c>
      <c r="N619">
        <f>IF('Datos Brutos'!N620&lt;0,0,'Datos Brutos'!N620/'Datos Brutos'!N$5)</f>
        <v>0.6630745335696453</v>
      </c>
      <c r="O619">
        <f>IF('Datos Brutos'!O620&lt;0,0,'Datos Brutos'!O620/'Datos Brutos'!O$5)</f>
        <v>0.68719345667147214</v>
      </c>
      <c r="P619">
        <f>IF('Datos Brutos'!P620&lt;0,0,'Datos Brutos'!P620/'Datos Brutos'!P$5)</f>
        <v>0.68193692129629635</v>
      </c>
      <c r="Q619">
        <f>IF('Datos Brutos'!Q620&lt;0,0,'Datos Brutos'!Q620/'Datos Brutos'!Q$5)</f>
        <v>0.68315465833596956</v>
      </c>
      <c r="R619">
        <f>IF('Datos Brutos'!R620&lt;0,0,'Datos Brutos'!R620/'Datos Brutos'!R$5)</f>
        <v>0.67964043209876546</v>
      </c>
      <c r="S619">
        <f t="shared" si="9"/>
        <v>812.19049999999993</v>
      </c>
    </row>
    <row r="620" spans="1:19">
      <c r="A620">
        <f>YEAR(workdata!A620)</f>
        <v>2024</v>
      </c>
      <c r="B620">
        <v>6</v>
      </c>
      <c r="C620">
        <f>DAY('Datos Brutos'!C621)</f>
        <v>26</v>
      </c>
      <c r="D620" s="3">
        <v>25.625</v>
      </c>
      <c r="E620">
        <f>'Datos Brutos'!E621</f>
        <v>657.66200000000003</v>
      </c>
      <c r="G620">
        <f>'Datos Brutos'!G621</f>
        <v>642.41</v>
      </c>
      <c r="H620">
        <f>IF('Datos Brutos'!H621&lt;0,0,'Datos Brutos'!H621/'Datos Brutos'!H$5)</f>
        <v>0.57357240108922003</v>
      </c>
      <c r="I620">
        <f>IF('Datos Brutos'!I621&lt;0,0,'Datos Brutos'!I621/'Datos Brutos'!I$5)</f>
        <v>0.56295626031596324</v>
      </c>
      <c r="J620">
        <f>IF('Datos Brutos'!J621&lt;0,0,'Datos Brutos'!J621/'Datos Brutos'!J$5)</f>
        <v>0.56140297067901235</v>
      </c>
      <c r="K620">
        <f>IF('Datos Brutos'!K621&lt;0,0,'Datos Brutos'!K621/'Datos Brutos'!K$5)</f>
        <v>0.55605951376639318</v>
      </c>
      <c r="L620">
        <f>IF('Datos Brutos'!L621&lt;0,0,'Datos Brutos'!L621/'Datos Brutos'!L$5)</f>
        <v>0.56074459876543215</v>
      </c>
      <c r="M620">
        <f>IF('Datos Brutos'!M621&lt;0,0,'Datos Brutos'!M621/'Datos Brutos'!M$5)</f>
        <v>0.55160706018518513</v>
      </c>
      <c r="N620">
        <f>IF('Datos Brutos'!N621&lt;0,0,'Datos Brutos'!N621/'Datos Brutos'!N$5)</f>
        <v>0.5480271758809292</v>
      </c>
      <c r="O620">
        <f>IF('Datos Brutos'!O621&lt;0,0,'Datos Brutos'!O621/'Datos Brutos'!O$5)</f>
        <v>0.56980638314912702</v>
      </c>
      <c r="P620">
        <f>IF('Datos Brutos'!P621&lt;0,0,'Datos Brutos'!P621/'Datos Brutos'!P$5)</f>
        <v>0.56558043981481487</v>
      </c>
      <c r="Q620">
        <f>IF('Datos Brutos'!Q621&lt;0,0,'Datos Brutos'!Q621/'Datos Brutos'!Q$5)</f>
        <v>0.56818510756089835</v>
      </c>
      <c r="R620">
        <f>IF('Datos Brutos'!R621&lt;0,0,'Datos Brutos'!R621/'Datos Brutos'!R$5)</f>
        <v>0.56453954475308643</v>
      </c>
      <c r="S620">
        <f t="shared" si="9"/>
        <v>650.03600000000006</v>
      </c>
    </row>
    <row r="621" spans="1:19">
      <c r="A621">
        <f>YEAR(workdata!A621)</f>
        <v>2024</v>
      </c>
      <c r="B621">
        <v>6</v>
      </c>
      <c r="C621">
        <f>DAY('Datos Brutos'!C622)</f>
        <v>26</v>
      </c>
      <c r="D621" s="3">
        <v>25.6666666666667</v>
      </c>
      <c r="E621">
        <f>'Datos Brutos'!E622</f>
        <v>478.07400000000001</v>
      </c>
      <c r="G621">
        <f>'Datos Brutos'!G622</f>
        <v>477.95400000000001</v>
      </c>
      <c r="H621">
        <f>IF('Datos Brutos'!H622&lt;0,0,'Datos Brutos'!H622/'Datos Brutos'!H$5)</f>
        <v>0.44331551337497999</v>
      </c>
      <c r="I621">
        <f>IF('Datos Brutos'!I622&lt;0,0,'Datos Brutos'!I622/'Datos Brutos'!I$5)</f>
        <v>0.43870588697634205</v>
      </c>
      <c r="J621">
        <f>IF('Datos Brutos'!J622&lt;0,0,'Datos Brutos'!J622/'Datos Brutos'!J$5)</f>
        <v>0.44702334104938274</v>
      </c>
      <c r="K621">
        <f>IF('Datos Brutos'!K622&lt;0,0,'Datos Brutos'!K622/'Datos Brutos'!K$5)</f>
        <v>0.44312025462075305</v>
      </c>
      <c r="L621">
        <f>IF('Datos Brutos'!L622&lt;0,0,'Datos Brutos'!L622/'Datos Brutos'!L$5)</f>
        <v>0.44576967592592592</v>
      </c>
      <c r="M621">
        <f>IF('Datos Brutos'!M622&lt;0,0,'Datos Brutos'!M622/'Datos Brutos'!M$5)</f>
        <v>0.44255729166666669</v>
      </c>
      <c r="N621">
        <f>IF('Datos Brutos'!N622&lt;0,0,'Datos Brutos'!N622/'Datos Brutos'!N$5)</f>
        <v>0.44295275665580391</v>
      </c>
      <c r="O621">
        <f>IF('Datos Brutos'!O622&lt;0,0,'Datos Brutos'!O622/'Datos Brutos'!O$5)</f>
        <v>0.44873578407816761</v>
      </c>
      <c r="P621">
        <f>IF('Datos Brutos'!P622&lt;0,0,'Datos Brutos'!P622/'Datos Brutos'!P$5)</f>
        <v>0.44967303240740741</v>
      </c>
      <c r="Q621">
        <f>IF('Datos Brutos'!Q622&lt;0,0,'Datos Brutos'!Q622/'Datos Brutos'!Q$5)</f>
        <v>0.45250098861119897</v>
      </c>
      <c r="R621">
        <f>IF('Datos Brutos'!R622&lt;0,0,'Datos Brutos'!R622/'Datos Brutos'!R$5)</f>
        <v>0.4501622299382716</v>
      </c>
      <c r="S621">
        <f t="shared" si="9"/>
        <v>478.01400000000001</v>
      </c>
    </row>
    <row r="622" spans="1:19">
      <c r="A622">
        <f>YEAR(workdata!A622)</f>
        <v>2024</v>
      </c>
      <c r="B622">
        <v>6</v>
      </c>
      <c r="C622">
        <f>DAY('Datos Brutos'!C623)</f>
        <v>26</v>
      </c>
      <c r="D622" s="3">
        <v>25.7083333333333</v>
      </c>
      <c r="E622">
        <f>'Datos Brutos'!E623</f>
        <v>458.291</v>
      </c>
      <c r="G622">
        <f>'Datos Brutos'!G623</f>
        <v>461.58300000000003</v>
      </c>
      <c r="H622">
        <f>IF('Datos Brutos'!H623&lt;0,0,'Datos Brutos'!H623/'Datos Brutos'!H$5)</f>
        <v>0.4224301217363447</v>
      </c>
      <c r="I622">
        <f>IF('Datos Brutos'!I623&lt;0,0,'Datos Brutos'!I623/'Datos Brutos'!I$5)</f>
        <v>0.41644678927925805</v>
      </c>
      <c r="J622">
        <f>IF('Datos Brutos'!J623&lt;0,0,'Datos Brutos'!J623/'Datos Brutos'!J$5)</f>
        <v>0.42917013888888894</v>
      </c>
      <c r="K622">
        <f>IF('Datos Brutos'!K623&lt;0,0,'Datos Brutos'!K623/'Datos Brutos'!K$5)</f>
        <v>0.42010660326712174</v>
      </c>
      <c r="L622">
        <f>IF('Datos Brutos'!L623&lt;0,0,'Datos Brutos'!L623/'Datos Brutos'!L$5)</f>
        <v>0.42339891975308641</v>
      </c>
      <c r="M622">
        <f>IF('Datos Brutos'!M623&lt;0,0,'Datos Brutos'!M623/'Datos Brutos'!M$5)</f>
        <v>0.41705941358024695</v>
      </c>
      <c r="N622">
        <f>IF('Datos Brutos'!N623&lt;0,0,'Datos Brutos'!N623/'Datos Brutos'!N$5)</f>
        <v>0.41463800430697689</v>
      </c>
      <c r="O622">
        <f>IF('Datos Brutos'!O623&lt;0,0,'Datos Brutos'!O623/'Datos Brutos'!O$5)</f>
        <v>0.42749699663623258</v>
      </c>
      <c r="P622">
        <f>IF('Datos Brutos'!P623&lt;0,0,'Datos Brutos'!P623/'Datos Brutos'!P$5)</f>
        <v>0.42941705246913581</v>
      </c>
      <c r="Q622">
        <f>IF('Datos Brutos'!Q623&lt;0,0,'Datos Brutos'!Q623/'Datos Brutos'!Q$5)</f>
        <v>0.43390363018032263</v>
      </c>
      <c r="R622">
        <f>IF('Datos Brutos'!R623&lt;0,0,'Datos Brutos'!R623/'Datos Brutos'!R$5)</f>
        <v>0.43178105709876546</v>
      </c>
      <c r="S622">
        <f t="shared" si="9"/>
        <v>459.93700000000001</v>
      </c>
    </row>
    <row r="623" spans="1:19">
      <c r="A623">
        <f>YEAR(workdata!A623)</f>
        <v>2024</v>
      </c>
      <c r="B623">
        <v>6</v>
      </c>
      <c r="C623">
        <f>DAY('Datos Brutos'!C624)</f>
        <v>26</v>
      </c>
      <c r="D623" s="3">
        <v>25.75</v>
      </c>
      <c r="E623">
        <f>'Datos Brutos'!E624</f>
        <v>268.11900000000003</v>
      </c>
      <c r="G623">
        <f>'Datos Brutos'!G624</f>
        <v>250.74600000000001</v>
      </c>
      <c r="H623">
        <f>IF('Datos Brutos'!H624&lt;0,0,'Datos Brutos'!H624/'Datos Brutos'!H$5)</f>
        <v>0.25194898286080414</v>
      </c>
      <c r="I623">
        <f>IF('Datos Brutos'!I624&lt;0,0,'Datos Brutos'!I624/'Datos Brutos'!I$5)</f>
        <v>0.25139825512850744</v>
      </c>
      <c r="J623">
        <f>IF('Datos Brutos'!J624&lt;0,0,'Datos Brutos'!J624/'Datos Brutos'!J$5)</f>
        <v>0.25044810956790126</v>
      </c>
      <c r="K623">
        <f>IF('Datos Brutos'!K624&lt;0,0,'Datos Brutos'!K624/'Datos Brutos'!K$5)</f>
        <v>0.25596096326405399</v>
      </c>
      <c r="L623">
        <f>IF('Datos Brutos'!L624&lt;0,0,'Datos Brutos'!L624/'Datos Brutos'!L$5)</f>
        <v>0.25652816358024694</v>
      </c>
      <c r="M623">
        <f>IF('Datos Brutos'!M624&lt;0,0,'Datos Brutos'!M624/'Datos Brutos'!M$5)</f>
        <v>0.26070775462962964</v>
      </c>
      <c r="N623">
        <f>IF('Datos Brutos'!N624&lt;0,0,'Datos Brutos'!N624/'Datos Brutos'!N$5)</f>
        <v>0.26359289539382158</v>
      </c>
      <c r="O623">
        <f>IF('Datos Brutos'!O624&lt;0,0,'Datos Brutos'!O624/'Datos Brutos'!O$5)</f>
        <v>0.25365569437770302</v>
      </c>
      <c r="P623">
        <f>IF('Datos Brutos'!P624&lt;0,0,'Datos Brutos'!P624/'Datos Brutos'!P$5)</f>
        <v>0.25139641203703705</v>
      </c>
      <c r="Q623">
        <f>IF('Datos Brutos'!Q624&lt;0,0,'Datos Brutos'!Q624/'Datos Brutos'!Q$5)</f>
        <v>0.24617110882632079</v>
      </c>
      <c r="R623">
        <f>IF('Datos Brutos'!R624&lt;0,0,'Datos Brutos'!R624/'Datos Brutos'!R$5)</f>
        <v>0.24537499999999998</v>
      </c>
      <c r="S623">
        <f t="shared" si="9"/>
        <v>259.4325</v>
      </c>
    </row>
    <row r="624" spans="1:19">
      <c r="A624">
        <f>YEAR(workdata!A624)</f>
        <v>2024</v>
      </c>
      <c r="B624">
        <v>6</v>
      </c>
      <c r="C624">
        <f>DAY('Datos Brutos'!C625)</f>
        <v>26</v>
      </c>
      <c r="D624" s="3">
        <v>25.7916666666667</v>
      </c>
      <c r="E624">
        <f>'Datos Brutos'!E625</f>
        <v>659.62900000000002</v>
      </c>
      <c r="G624">
        <f>'Datos Brutos'!G625</f>
        <v>634.24800000000005</v>
      </c>
      <c r="H624">
        <f>IF('Datos Brutos'!H625&lt;0,0,'Datos Brutos'!H625/'Datos Brutos'!H$5)</f>
        <v>0.5705368012173635</v>
      </c>
      <c r="I624">
        <f>IF('Datos Brutos'!I625&lt;0,0,'Datos Brutos'!I625/'Datos Brutos'!I$5)</f>
        <v>0.56107600408708636</v>
      </c>
      <c r="J624">
        <f>IF('Datos Brutos'!J625&lt;0,0,'Datos Brutos'!J625/'Datos Brutos'!J$5)</f>
        <v>0.57198321759259263</v>
      </c>
      <c r="K624">
        <f>IF('Datos Brutos'!K625&lt;0,0,'Datos Brutos'!K625/'Datos Brutos'!K$5)</f>
        <v>0.56822014725055592</v>
      </c>
      <c r="L624">
        <f>IF('Datos Brutos'!L625&lt;0,0,'Datos Brutos'!L625/'Datos Brutos'!L$5)</f>
        <v>0.57035898919753081</v>
      </c>
      <c r="M624">
        <f>IF('Datos Brutos'!M625&lt;0,0,'Datos Brutos'!M625/'Datos Brutos'!M$5)</f>
        <v>0.5690873842592592</v>
      </c>
      <c r="N624">
        <f>IF('Datos Brutos'!N625&lt;0,0,'Datos Brutos'!N625/'Datos Brutos'!N$5)</f>
        <v>0.56762353972519197</v>
      </c>
      <c r="O624">
        <f>IF('Datos Brutos'!O625&lt;0,0,'Datos Brutos'!O625/'Datos Brutos'!O$5)</f>
        <v>0.5751681883709755</v>
      </c>
      <c r="P624">
        <f>IF('Datos Brutos'!P625&lt;0,0,'Datos Brutos'!P625/'Datos Brutos'!P$5)</f>
        <v>0.56697280092592595</v>
      </c>
      <c r="Q624">
        <f>IF('Datos Brutos'!Q625&lt;0,0,'Datos Brutos'!Q625/'Datos Brutos'!Q$5)</f>
        <v>0.56184118949699458</v>
      </c>
      <c r="R624">
        <f>IF('Datos Brutos'!R625&lt;0,0,'Datos Brutos'!R625/'Datos Brutos'!R$5)</f>
        <v>0.55323861882716052</v>
      </c>
      <c r="S624">
        <f t="shared" si="9"/>
        <v>646.93849999999998</v>
      </c>
    </row>
    <row r="625" spans="1:19">
      <c r="A625">
        <f>YEAR(workdata!A625)</f>
        <v>2024</v>
      </c>
      <c r="B625">
        <v>6</v>
      </c>
      <c r="C625">
        <f>DAY('Datos Brutos'!C626)</f>
        <v>26</v>
      </c>
      <c r="D625" s="3">
        <v>25.8333333333333</v>
      </c>
      <c r="E625">
        <f>'Datos Brutos'!E626</f>
        <v>451.80099999999999</v>
      </c>
      <c r="G625">
        <f>'Datos Brutos'!G626</f>
        <v>472.78699999999998</v>
      </c>
      <c r="H625">
        <f>IF('Datos Brutos'!H626&lt;0,0,'Datos Brutos'!H626/'Datos Brutos'!H$5)</f>
        <v>0.37490409258369378</v>
      </c>
      <c r="I625">
        <f>IF('Datos Brutos'!I626&lt;0,0,'Datos Brutos'!I626/'Datos Brutos'!I$5)</f>
        <v>0.37355144226990489</v>
      </c>
      <c r="J625">
        <f>IF('Datos Brutos'!J626&lt;0,0,'Datos Brutos'!J626/'Datos Brutos'!J$5)</f>
        <v>0.38750154320987656</v>
      </c>
      <c r="K625">
        <f>IF('Datos Brutos'!K626&lt;0,0,'Datos Brutos'!K626/'Datos Brutos'!K$5)</f>
        <v>0.3757099854283304</v>
      </c>
      <c r="L625">
        <f>IF('Datos Brutos'!L626&lt;0,0,'Datos Brutos'!L626/'Datos Brutos'!L$5)</f>
        <v>0.38835937500000001</v>
      </c>
      <c r="M625">
        <f>IF('Datos Brutos'!M626&lt;0,0,'Datos Brutos'!M626/'Datos Brutos'!M$5)</f>
        <v>0.37473167438271604</v>
      </c>
      <c r="N625">
        <f>IF('Datos Brutos'!N626&lt;0,0,'Datos Brutos'!N626/'Datos Brutos'!N$5)</f>
        <v>0.37529415127779997</v>
      </c>
      <c r="O625">
        <f>IF('Datos Brutos'!O626&lt;0,0,'Datos Brutos'!O626/'Datos Brutos'!O$5)</f>
        <v>0.40138415024827812</v>
      </c>
      <c r="P625">
        <f>IF('Datos Brutos'!P626&lt;0,0,'Datos Brutos'!P626/'Datos Brutos'!P$5)</f>
        <v>0.38418865740740743</v>
      </c>
      <c r="Q625">
        <f>IF('Datos Brutos'!Q626&lt;0,0,'Datos Brutos'!Q626/'Datos Brutos'!Q$5)</f>
        <v>0.38470638247390065</v>
      </c>
      <c r="R625">
        <f>IF('Datos Brutos'!R626&lt;0,0,'Datos Brutos'!R626/'Datos Brutos'!R$5)</f>
        <v>0.37862635030864195</v>
      </c>
      <c r="S625">
        <f t="shared" si="9"/>
        <v>462.29399999999998</v>
      </c>
    </row>
    <row r="626" spans="1:19">
      <c r="A626">
        <f>YEAR(workdata!A626)</f>
        <v>2024</v>
      </c>
      <c r="B626">
        <v>6</v>
      </c>
      <c r="C626">
        <f>DAY('Datos Brutos'!C627)</f>
        <v>26</v>
      </c>
      <c r="D626" s="3">
        <v>25.875</v>
      </c>
      <c r="E626">
        <f>'Datos Brutos'!E627</f>
        <v>71.027000000000001</v>
      </c>
      <c r="G626">
        <f>'Datos Brutos'!G627</f>
        <v>70.941999999999993</v>
      </c>
      <c r="H626">
        <f>IF('Datos Brutos'!H627&lt;0,0,'Datos Brutos'!H627/'Datos Brutos'!H$5)</f>
        <v>5.4437169629985585E-2</v>
      </c>
      <c r="I626">
        <f>IF('Datos Brutos'!I627&lt;0,0,'Datos Brutos'!I627/'Datos Brutos'!I$5)</f>
        <v>5.1658217401556239E-2</v>
      </c>
      <c r="J626">
        <f>IF('Datos Brutos'!J627&lt;0,0,'Datos Brutos'!J627/'Datos Brutos'!J$5)</f>
        <v>5.7387345679012339E-2</v>
      </c>
      <c r="K626">
        <f>IF('Datos Brutos'!K627&lt;0,0,'Datos Brutos'!K627/'Datos Brutos'!K$5)</f>
        <v>5.7659521435692918E-2</v>
      </c>
      <c r="L626">
        <f>IF('Datos Brutos'!L627&lt;0,0,'Datos Brutos'!L627/'Datos Brutos'!L$5)</f>
        <v>5.8598765432098771E-2</v>
      </c>
      <c r="M626">
        <f>IF('Datos Brutos'!M627&lt;0,0,'Datos Brutos'!M627/'Datos Brutos'!M$5)</f>
        <v>5.359432870370371E-2</v>
      </c>
      <c r="N626">
        <f>IF('Datos Brutos'!N627&lt;0,0,'Datos Brutos'!N627/'Datos Brutos'!N$5)</f>
        <v>5.3358489127741882E-2</v>
      </c>
      <c r="O626">
        <f>IF('Datos Brutos'!O627&lt;0,0,'Datos Brutos'!O627/'Datos Brutos'!O$5)</f>
        <v>5.7870214640397245E-2</v>
      </c>
      <c r="P626">
        <f>IF('Datos Brutos'!P627&lt;0,0,'Datos Brutos'!P627/'Datos Brutos'!P$5)</f>
        <v>5.5518711419753092E-2</v>
      </c>
      <c r="Q626">
        <f>IF('Datos Brutos'!Q627&lt;0,0,'Datos Brutos'!Q627/'Datos Brutos'!Q$5)</f>
        <v>5.4253203100284718E-2</v>
      </c>
      <c r="R626">
        <f>IF('Datos Brutos'!R627&lt;0,0,'Datos Brutos'!R627/'Datos Brutos'!R$5)</f>
        <v>5.260860339506173E-2</v>
      </c>
      <c r="S626">
        <f t="shared" si="9"/>
        <v>70.984499999999997</v>
      </c>
    </row>
    <row r="627" spans="1:19">
      <c r="A627">
        <f>YEAR(workdata!A627)</f>
        <v>2024</v>
      </c>
      <c r="B627">
        <v>6</v>
      </c>
      <c r="C627">
        <f>DAY('Datos Brutos'!C628)</f>
        <v>26</v>
      </c>
      <c r="D627" s="3">
        <v>25.9166666666667</v>
      </c>
      <c r="E627">
        <f>'Datos Brutos'!E628</f>
        <v>8.1000000000000003E-2</v>
      </c>
      <c r="G627">
        <f>'Datos Brutos'!G628</f>
        <v>0.10100000000000001</v>
      </c>
      <c r="H627">
        <f>IF('Datos Brutos'!H628&lt;0,0,'Datos Brutos'!H628/'Datos Brutos'!H$5)</f>
        <v>0</v>
      </c>
      <c r="I627">
        <f>IF('Datos Brutos'!I628&lt;0,0,'Datos Brutos'!I628/'Datos Brutos'!I$5)</f>
        <v>0</v>
      </c>
      <c r="J627">
        <f>IF('Datos Brutos'!J628&lt;0,0,'Datos Brutos'!J628/'Datos Brutos'!J$5)</f>
        <v>0</v>
      </c>
      <c r="K627">
        <f>IF('Datos Brutos'!K628&lt;0,0,'Datos Brutos'!K628/'Datos Brutos'!K$5)</f>
        <v>0</v>
      </c>
      <c r="L627">
        <f>IF('Datos Brutos'!L628&lt;0,0,'Datos Brutos'!L628/'Datos Brutos'!L$5)</f>
        <v>0</v>
      </c>
      <c r="M627">
        <f>IF('Datos Brutos'!M628&lt;0,0,'Datos Brutos'!M628/'Datos Brutos'!M$5)</f>
        <v>0</v>
      </c>
      <c r="N627">
        <f>IF('Datos Brutos'!N628&lt;0,0,'Datos Brutos'!N628/'Datos Brutos'!N$5)</f>
        <v>0</v>
      </c>
      <c r="O627">
        <f>IF('Datos Brutos'!O628&lt;0,0,'Datos Brutos'!O628/'Datos Brutos'!O$5)</f>
        <v>0</v>
      </c>
      <c r="P627">
        <f>IF('Datos Brutos'!P628&lt;0,0,'Datos Brutos'!P628/'Datos Brutos'!P$5)</f>
        <v>0</v>
      </c>
      <c r="Q627">
        <f>IF('Datos Brutos'!Q628&lt;0,0,'Datos Brutos'!Q628/'Datos Brutos'!Q$5)</f>
        <v>0</v>
      </c>
      <c r="R627">
        <f>IF('Datos Brutos'!R628&lt;0,0,'Datos Brutos'!R628/'Datos Brutos'!R$5)</f>
        <v>0</v>
      </c>
      <c r="S627">
        <f t="shared" si="9"/>
        <v>9.0999999999999998E-2</v>
      </c>
    </row>
    <row r="628" spans="1:19">
      <c r="A628">
        <f>YEAR(workdata!A628)</f>
        <v>2024</v>
      </c>
      <c r="B628">
        <v>6</v>
      </c>
      <c r="C628">
        <f>DAY('Datos Brutos'!C629)</f>
        <v>26</v>
      </c>
      <c r="D628" s="3">
        <v>25.9583333333333</v>
      </c>
      <c r="E628">
        <f>'Datos Brutos'!E629</f>
        <v>-0.152</v>
      </c>
      <c r="G628">
        <f>'Datos Brutos'!G629</f>
        <v>3.0000000000000001E-3</v>
      </c>
      <c r="H628">
        <f>IF('Datos Brutos'!H629&lt;0,0,'Datos Brutos'!H629/'Datos Brutos'!H$5)</f>
        <v>0</v>
      </c>
      <c r="I628">
        <f>IF('Datos Brutos'!I629&lt;0,0,'Datos Brutos'!I629/'Datos Brutos'!I$5)</f>
        <v>0</v>
      </c>
      <c r="J628">
        <f>IF('Datos Brutos'!J629&lt;0,0,'Datos Brutos'!J629/'Datos Brutos'!J$5)</f>
        <v>0</v>
      </c>
      <c r="K628">
        <f>IF('Datos Brutos'!K629&lt;0,0,'Datos Brutos'!K629/'Datos Brutos'!K$5)</f>
        <v>0</v>
      </c>
      <c r="L628">
        <f>IF('Datos Brutos'!L629&lt;0,0,'Datos Brutos'!L629/'Datos Brutos'!L$5)</f>
        <v>0</v>
      </c>
      <c r="M628">
        <f>IF('Datos Brutos'!M629&lt;0,0,'Datos Brutos'!M629/'Datos Brutos'!M$5)</f>
        <v>0</v>
      </c>
      <c r="N628">
        <f>IF('Datos Brutos'!N629&lt;0,0,'Datos Brutos'!N629/'Datos Brutos'!N$5)</f>
        <v>0</v>
      </c>
      <c r="O628">
        <f>IF('Datos Brutos'!O629&lt;0,0,'Datos Brutos'!O629/'Datos Brutos'!O$5)</f>
        <v>0</v>
      </c>
      <c r="P628">
        <f>IF('Datos Brutos'!P629&lt;0,0,'Datos Brutos'!P629/'Datos Brutos'!P$5)</f>
        <v>0</v>
      </c>
      <c r="Q628">
        <f>IF('Datos Brutos'!Q629&lt;0,0,'Datos Brutos'!Q629/'Datos Brutos'!Q$5)</f>
        <v>0</v>
      </c>
      <c r="R628">
        <f>IF('Datos Brutos'!R629&lt;0,0,'Datos Brutos'!R629/'Datos Brutos'!R$5)</f>
        <v>0</v>
      </c>
      <c r="S628">
        <f t="shared" si="9"/>
        <v>-7.4499999999999997E-2</v>
      </c>
    </row>
    <row r="629" spans="1:19">
      <c r="A629">
        <f>YEAR(workdata!A629)</f>
        <v>2024</v>
      </c>
      <c r="B629">
        <v>6</v>
      </c>
      <c r="C629">
        <f>DAY('Datos Brutos'!C630)</f>
        <v>27</v>
      </c>
      <c r="D629" s="3">
        <v>26</v>
      </c>
      <c r="E629">
        <f>'Datos Brutos'!E630</f>
        <v>0.432</v>
      </c>
      <c r="G629">
        <f>'Datos Brutos'!G630</f>
        <v>0.28699999999999998</v>
      </c>
      <c r="H629">
        <f>IF('Datos Brutos'!H630&lt;0,0,'Datos Brutos'!H630/'Datos Brutos'!H$5)</f>
        <v>0</v>
      </c>
      <c r="I629">
        <f>IF('Datos Brutos'!I630&lt;0,0,'Datos Brutos'!I630/'Datos Brutos'!I$5)</f>
        <v>0</v>
      </c>
      <c r="J629">
        <f>IF('Datos Brutos'!J630&lt;0,0,'Datos Brutos'!J630/'Datos Brutos'!J$5)</f>
        <v>0</v>
      </c>
      <c r="K629">
        <f>IF('Datos Brutos'!K630&lt;0,0,'Datos Brutos'!K630/'Datos Brutos'!K$5)</f>
        <v>0</v>
      </c>
      <c r="L629">
        <f>IF('Datos Brutos'!L630&lt;0,0,'Datos Brutos'!L630/'Datos Brutos'!L$5)</f>
        <v>0</v>
      </c>
      <c r="M629">
        <f>IF('Datos Brutos'!M630&lt;0,0,'Datos Brutos'!M630/'Datos Brutos'!M$5)</f>
        <v>0</v>
      </c>
      <c r="N629">
        <f>IF('Datos Brutos'!N630&lt;0,0,'Datos Brutos'!N630/'Datos Brutos'!N$5)</f>
        <v>0</v>
      </c>
      <c r="O629">
        <f>IF('Datos Brutos'!O630&lt;0,0,'Datos Brutos'!O630/'Datos Brutos'!O$5)</f>
        <v>0</v>
      </c>
      <c r="P629">
        <f>IF('Datos Brutos'!P630&lt;0,0,'Datos Brutos'!P630/'Datos Brutos'!P$5)</f>
        <v>0</v>
      </c>
      <c r="Q629">
        <f>IF('Datos Brutos'!Q630&lt;0,0,'Datos Brutos'!Q630/'Datos Brutos'!Q$5)</f>
        <v>0</v>
      </c>
      <c r="R629">
        <f>IF('Datos Brutos'!R630&lt;0,0,'Datos Brutos'!R630/'Datos Brutos'!R$5)</f>
        <v>0</v>
      </c>
      <c r="S629">
        <f t="shared" si="9"/>
        <v>0.35949999999999999</v>
      </c>
    </row>
    <row r="630" spans="1:19">
      <c r="A630">
        <f>YEAR(workdata!A630)</f>
        <v>2024</v>
      </c>
      <c r="B630">
        <v>6</v>
      </c>
      <c r="C630">
        <f>DAY('Datos Brutos'!C631)</f>
        <v>27</v>
      </c>
      <c r="D630" s="3">
        <v>26.0416666666667</v>
      </c>
      <c r="E630">
        <f>'Datos Brutos'!E631</f>
        <v>-0.28799999999999998</v>
      </c>
      <c r="G630">
        <f>'Datos Brutos'!G631</f>
        <v>-0.33</v>
      </c>
      <c r="H630">
        <f>IF('Datos Brutos'!H631&lt;0,0,'Datos Brutos'!H631/'Datos Brutos'!H$5)</f>
        <v>0</v>
      </c>
      <c r="I630">
        <f>IF('Datos Brutos'!I631&lt;0,0,'Datos Brutos'!I631/'Datos Brutos'!I$5)</f>
        <v>0</v>
      </c>
      <c r="J630">
        <f>IF('Datos Brutos'!J631&lt;0,0,'Datos Brutos'!J631/'Datos Brutos'!J$5)</f>
        <v>0</v>
      </c>
      <c r="K630">
        <f>IF('Datos Brutos'!K631&lt;0,0,'Datos Brutos'!K631/'Datos Brutos'!K$5)</f>
        <v>0</v>
      </c>
      <c r="L630">
        <f>IF('Datos Brutos'!L631&lt;0,0,'Datos Brutos'!L631/'Datos Brutos'!L$5)</f>
        <v>0</v>
      </c>
      <c r="M630">
        <f>IF('Datos Brutos'!M631&lt;0,0,'Datos Brutos'!M631/'Datos Brutos'!M$5)</f>
        <v>0</v>
      </c>
      <c r="N630">
        <f>IF('Datos Brutos'!N631&lt;0,0,'Datos Brutos'!N631/'Datos Brutos'!N$5)</f>
        <v>0</v>
      </c>
      <c r="O630">
        <f>IF('Datos Brutos'!O631&lt;0,0,'Datos Brutos'!O631/'Datos Brutos'!O$5)</f>
        <v>0</v>
      </c>
      <c r="P630">
        <f>IF('Datos Brutos'!P631&lt;0,0,'Datos Brutos'!P631/'Datos Brutos'!P$5)</f>
        <v>0</v>
      </c>
      <c r="Q630">
        <f>IF('Datos Brutos'!Q631&lt;0,0,'Datos Brutos'!Q631/'Datos Brutos'!Q$5)</f>
        <v>0</v>
      </c>
      <c r="R630">
        <f>IF('Datos Brutos'!R631&lt;0,0,'Datos Brutos'!R631/'Datos Brutos'!R$5)</f>
        <v>0</v>
      </c>
      <c r="S630">
        <f t="shared" si="9"/>
        <v>-0.309</v>
      </c>
    </row>
    <row r="631" spans="1:19">
      <c r="A631">
        <f>YEAR(workdata!A631)</f>
        <v>2024</v>
      </c>
      <c r="B631">
        <v>6</v>
      </c>
      <c r="C631">
        <f>DAY('Datos Brutos'!C632)</f>
        <v>27</v>
      </c>
      <c r="D631" s="3">
        <v>26.0833333333333</v>
      </c>
      <c r="E631">
        <f>'Datos Brutos'!E632</f>
        <v>-9.2999999999999999E-2</v>
      </c>
      <c r="G631">
        <f>'Datos Brutos'!G632</f>
        <v>-4.7E-2</v>
      </c>
      <c r="H631">
        <f>IF('Datos Brutos'!H632&lt;0,0,'Datos Brutos'!H632/'Datos Brutos'!H$5)</f>
        <v>0</v>
      </c>
      <c r="I631">
        <f>IF('Datos Brutos'!I632&lt;0,0,'Datos Brutos'!I632/'Datos Brutos'!I$5)</f>
        <v>0</v>
      </c>
      <c r="J631">
        <f>IF('Datos Brutos'!J632&lt;0,0,'Datos Brutos'!J632/'Datos Brutos'!J$5)</f>
        <v>0</v>
      </c>
      <c r="K631">
        <f>IF('Datos Brutos'!K632&lt;0,0,'Datos Brutos'!K632/'Datos Brutos'!K$5)</f>
        <v>0</v>
      </c>
      <c r="L631">
        <f>IF('Datos Brutos'!L632&lt;0,0,'Datos Brutos'!L632/'Datos Brutos'!L$5)</f>
        <v>0</v>
      </c>
      <c r="M631">
        <f>IF('Datos Brutos'!M632&lt;0,0,'Datos Brutos'!M632/'Datos Brutos'!M$5)</f>
        <v>0</v>
      </c>
      <c r="N631">
        <f>IF('Datos Brutos'!N632&lt;0,0,'Datos Brutos'!N632/'Datos Brutos'!N$5)</f>
        <v>0</v>
      </c>
      <c r="O631">
        <f>IF('Datos Brutos'!O632&lt;0,0,'Datos Brutos'!O632/'Datos Brutos'!O$5)</f>
        <v>0</v>
      </c>
      <c r="P631">
        <f>IF('Datos Brutos'!P632&lt;0,0,'Datos Brutos'!P632/'Datos Brutos'!P$5)</f>
        <v>0</v>
      </c>
      <c r="Q631">
        <f>IF('Datos Brutos'!Q632&lt;0,0,'Datos Brutos'!Q632/'Datos Brutos'!Q$5)</f>
        <v>0</v>
      </c>
      <c r="R631">
        <f>IF('Datos Brutos'!R632&lt;0,0,'Datos Brutos'!R632/'Datos Brutos'!R$5)</f>
        <v>0</v>
      </c>
      <c r="S631">
        <f t="shared" si="9"/>
        <v>-7.0000000000000007E-2</v>
      </c>
    </row>
    <row r="632" spans="1:19">
      <c r="A632">
        <f>YEAR(workdata!A632)</f>
        <v>2024</v>
      </c>
      <c r="B632">
        <v>6</v>
      </c>
      <c r="C632">
        <f>DAY('Datos Brutos'!C633)</f>
        <v>27</v>
      </c>
      <c r="D632" s="3">
        <v>26.125</v>
      </c>
      <c r="E632">
        <f>'Datos Brutos'!E633</f>
        <v>-0.253</v>
      </c>
      <c r="G632">
        <f>'Datos Brutos'!G633</f>
        <v>-0.28999999999999998</v>
      </c>
      <c r="H632">
        <f>IF('Datos Brutos'!H633&lt;0,0,'Datos Brutos'!H633/'Datos Brutos'!H$5)</f>
        <v>0</v>
      </c>
      <c r="I632">
        <f>IF('Datos Brutos'!I633&lt;0,0,'Datos Brutos'!I633/'Datos Brutos'!I$5)</f>
        <v>0</v>
      </c>
      <c r="J632">
        <f>IF('Datos Brutos'!J633&lt;0,0,'Datos Brutos'!J633/'Datos Brutos'!J$5)</f>
        <v>0</v>
      </c>
      <c r="K632">
        <f>IF('Datos Brutos'!K633&lt;0,0,'Datos Brutos'!K633/'Datos Brutos'!K$5)</f>
        <v>0</v>
      </c>
      <c r="L632">
        <f>IF('Datos Brutos'!L633&lt;0,0,'Datos Brutos'!L633/'Datos Brutos'!L$5)</f>
        <v>0</v>
      </c>
      <c r="M632">
        <f>IF('Datos Brutos'!M633&lt;0,0,'Datos Brutos'!M633/'Datos Brutos'!M$5)</f>
        <v>0</v>
      </c>
      <c r="N632">
        <f>IF('Datos Brutos'!N633&lt;0,0,'Datos Brutos'!N633/'Datos Brutos'!N$5)</f>
        <v>0</v>
      </c>
      <c r="O632">
        <f>IF('Datos Brutos'!O633&lt;0,0,'Datos Brutos'!O633/'Datos Brutos'!O$5)</f>
        <v>0</v>
      </c>
      <c r="P632">
        <f>IF('Datos Brutos'!P633&lt;0,0,'Datos Brutos'!P633/'Datos Brutos'!P$5)</f>
        <v>0</v>
      </c>
      <c r="Q632">
        <f>IF('Datos Brutos'!Q633&lt;0,0,'Datos Brutos'!Q633/'Datos Brutos'!Q$5)</f>
        <v>0</v>
      </c>
      <c r="R632">
        <f>IF('Datos Brutos'!R633&lt;0,0,'Datos Brutos'!R633/'Datos Brutos'!R$5)</f>
        <v>0</v>
      </c>
      <c r="S632">
        <f t="shared" si="9"/>
        <v>-0.27149999999999996</v>
      </c>
    </row>
    <row r="633" spans="1:19">
      <c r="A633">
        <f>YEAR(workdata!A633)</f>
        <v>2024</v>
      </c>
      <c r="B633">
        <v>6</v>
      </c>
      <c r="C633">
        <f>DAY('Datos Brutos'!C634)</f>
        <v>27</v>
      </c>
      <c r="D633" s="3">
        <v>26.1666666666667</v>
      </c>
      <c r="E633">
        <f>'Datos Brutos'!E634</f>
        <v>-0.23699999999999999</v>
      </c>
      <c r="G633">
        <f>'Datos Brutos'!G634</f>
        <v>-0.26200000000000001</v>
      </c>
      <c r="H633">
        <f>IF('Datos Brutos'!H634&lt;0,0,'Datos Brutos'!H634/'Datos Brutos'!H$5)</f>
        <v>0</v>
      </c>
      <c r="I633">
        <f>IF('Datos Brutos'!I634&lt;0,0,'Datos Brutos'!I634/'Datos Brutos'!I$5)</f>
        <v>0</v>
      </c>
      <c r="J633">
        <f>IF('Datos Brutos'!J634&lt;0,0,'Datos Brutos'!J634/'Datos Brutos'!J$5)</f>
        <v>0</v>
      </c>
      <c r="K633">
        <f>IF('Datos Brutos'!K634&lt;0,0,'Datos Brutos'!K634/'Datos Brutos'!K$5)</f>
        <v>0</v>
      </c>
      <c r="L633">
        <f>IF('Datos Brutos'!L634&lt;0,0,'Datos Brutos'!L634/'Datos Brutos'!L$5)</f>
        <v>0</v>
      </c>
      <c r="M633">
        <f>IF('Datos Brutos'!M634&lt;0,0,'Datos Brutos'!M634/'Datos Brutos'!M$5)</f>
        <v>0</v>
      </c>
      <c r="N633">
        <f>IF('Datos Brutos'!N634&lt;0,0,'Datos Brutos'!N634/'Datos Brutos'!N$5)</f>
        <v>0</v>
      </c>
      <c r="O633">
        <f>IF('Datos Brutos'!O634&lt;0,0,'Datos Brutos'!O634/'Datos Brutos'!O$5)</f>
        <v>0</v>
      </c>
      <c r="P633">
        <f>IF('Datos Brutos'!P634&lt;0,0,'Datos Brutos'!P634/'Datos Brutos'!P$5)</f>
        <v>0</v>
      </c>
      <c r="Q633">
        <f>IF('Datos Brutos'!Q634&lt;0,0,'Datos Brutos'!Q634/'Datos Brutos'!Q$5)</f>
        <v>0</v>
      </c>
      <c r="R633">
        <f>IF('Datos Brutos'!R634&lt;0,0,'Datos Brutos'!R634/'Datos Brutos'!R$5)</f>
        <v>0</v>
      </c>
      <c r="S633">
        <f t="shared" si="9"/>
        <v>-0.2495</v>
      </c>
    </row>
    <row r="634" spans="1:19">
      <c r="A634">
        <f>YEAR(workdata!A634)</f>
        <v>2024</v>
      </c>
      <c r="B634">
        <v>6</v>
      </c>
      <c r="C634">
        <f>DAY('Datos Brutos'!C635)</f>
        <v>27</v>
      </c>
      <c r="D634" s="3">
        <v>26.2083333333333</v>
      </c>
      <c r="E634">
        <f>'Datos Brutos'!E635</f>
        <v>-0.13700000000000001</v>
      </c>
      <c r="G634">
        <f>'Datos Brutos'!G635</f>
        <v>-0.123</v>
      </c>
      <c r="H634">
        <f>IF('Datos Brutos'!H635&lt;0,0,'Datos Brutos'!H635/'Datos Brutos'!H$5)</f>
        <v>0</v>
      </c>
      <c r="I634">
        <f>IF('Datos Brutos'!I635&lt;0,0,'Datos Brutos'!I635/'Datos Brutos'!I$5)</f>
        <v>0</v>
      </c>
      <c r="J634">
        <f>IF('Datos Brutos'!J635&lt;0,0,'Datos Brutos'!J635/'Datos Brutos'!J$5)</f>
        <v>0</v>
      </c>
      <c r="K634">
        <f>IF('Datos Brutos'!K635&lt;0,0,'Datos Brutos'!K635/'Datos Brutos'!K$5)</f>
        <v>0</v>
      </c>
      <c r="L634">
        <f>IF('Datos Brutos'!L635&lt;0,0,'Datos Brutos'!L635/'Datos Brutos'!L$5)</f>
        <v>0</v>
      </c>
      <c r="M634">
        <f>IF('Datos Brutos'!M635&lt;0,0,'Datos Brutos'!M635/'Datos Brutos'!M$5)</f>
        <v>0</v>
      </c>
      <c r="N634">
        <f>IF('Datos Brutos'!N635&lt;0,0,'Datos Brutos'!N635/'Datos Brutos'!N$5)</f>
        <v>0</v>
      </c>
      <c r="O634">
        <f>IF('Datos Brutos'!O635&lt;0,0,'Datos Brutos'!O635/'Datos Brutos'!O$5)</f>
        <v>0</v>
      </c>
      <c r="P634">
        <f>IF('Datos Brutos'!P635&lt;0,0,'Datos Brutos'!P635/'Datos Brutos'!P$5)</f>
        <v>0</v>
      </c>
      <c r="Q634">
        <f>IF('Datos Brutos'!Q635&lt;0,0,'Datos Brutos'!Q635/'Datos Brutos'!Q$5)</f>
        <v>0</v>
      </c>
      <c r="R634">
        <f>IF('Datos Brutos'!R635&lt;0,0,'Datos Brutos'!R635/'Datos Brutos'!R$5)</f>
        <v>0</v>
      </c>
      <c r="S634">
        <f t="shared" si="9"/>
        <v>-0.13</v>
      </c>
    </row>
    <row r="635" spans="1:19">
      <c r="A635">
        <f>YEAR(workdata!A635)</f>
        <v>2024</v>
      </c>
      <c r="B635">
        <v>6</v>
      </c>
      <c r="C635">
        <f>DAY('Datos Brutos'!C636)</f>
        <v>27</v>
      </c>
      <c r="D635" s="3">
        <v>26.25</v>
      </c>
      <c r="E635">
        <f>'Datos Brutos'!E636</f>
        <v>0.05</v>
      </c>
      <c r="G635">
        <f>'Datos Brutos'!G636</f>
        <v>8.6999999999999994E-2</v>
      </c>
      <c r="H635">
        <f>IF('Datos Brutos'!H636&lt;0,0,'Datos Brutos'!H636/'Datos Brutos'!H$5)</f>
        <v>0</v>
      </c>
      <c r="I635">
        <f>IF('Datos Brutos'!I636&lt;0,0,'Datos Brutos'!I636/'Datos Brutos'!I$5)</f>
        <v>0</v>
      </c>
      <c r="J635">
        <f>IF('Datos Brutos'!J636&lt;0,0,'Datos Brutos'!J636/'Datos Brutos'!J$5)</f>
        <v>0</v>
      </c>
      <c r="K635">
        <f>IF('Datos Brutos'!K636&lt;0,0,'Datos Brutos'!K636/'Datos Brutos'!K$5)</f>
        <v>0</v>
      </c>
      <c r="L635">
        <f>IF('Datos Brutos'!L636&lt;0,0,'Datos Brutos'!L636/'Datos Brutos'!L$5)</f>
        <v>0</v>
      </c>
      <c r="M635">
        <f>IF('Datos Brutos'!M636&lt;0,0,'Datos Brutos'!M636/'Datos Brutos'!M$5)</f>
        <v>0</v>
      </c>
      <c r="N635">
        <f>IF('Datos Brutos'!N636&lt;0,0,'Datos Brutos'!N636/'Datos Brutos'!N$5)</f>
        <v>0</v>
      </c>
      <c r="O635">
        <f>IF('Datos Brutos'!O636&lt;0,0,'Datos Brutos'!O636/'Datos Brutos'!O$5)</f>
        <v>0</v>
      </c>
      <c r="P635">
        <f>IF('Datos Brutos'!P636&lt;0,0,'Datos Brutos'!P636/'Datos Brutos'!P$5)</f>
        <v>0</v>
      </c>
      <c r="Q635">
        <f>IF('Datos Brutos'!Q636&lt;0,0,'Datos Brutos'!Q636/'Datos Brutos'!Q$5)</f>
        <v>0</v>
      </c>
      <c r="R635">
        <f>IF('Datos Brutos'!R636&lt;0,0,'Datos Brutos'!R636/'Datos Brutos'!R$5)</f>
        <v>0</v>
      </c>
      <c r="S635">
        <f t="shared" si="9"/>
        <v>6.8500000000000005E-2</v>
      </c>
    </row>
    <row r="636" spans="1:19">
      <c r="A636">
        <f>YEAR(workdata!A636)</f>
        <v>2024</v>
      </c>
      <c r="B636">
        <v>6</v>
      </c>
      <c r="C636">
        <f>DAY('Datos Brutos'!C637)</f>
        <v>27</v>
      </c>
      <c r="D636" s="3">
        <v>26.2916666666667</v>
      </c>
      <c r="E636">
        <f>'Datos Brutos'!E637</f>
        <v>28.398</v>
      </c>
      <c r="G636">
        <f>'Datos Brutos'!G637</f>
        <v>27.651</v>
      </c>
      <c r="H636">
        <f>IF('Datos Brutos'!H637&lt;0,0,'Datos Brutos'!H637/'Datos Brutos'!H$5)</f>
        <v>2.258169149447381E-2</v>
      </c>
      <c r="I636">
        <f>IF('Datos Brutos'!I637&lt;0,0,'Datos Brutos'!I637/'Datos Brutos'!I$5)</f>
        <v>2.2407058083785274E-2</v>
      </c>
      <c r="J636">
        <f>IF('Datos Brutos'!J637&lt;0,0,'Datos Brutos'!J637/'Datos Brutos'!J$5)</f>
        <v>2.2745177469135801E-2</v>
      </c>
      <c r="K636">
        <f>IF('Datos Brutos'!K637&lt;0,0,'Datos Brutos'!K637/'Datos Brutos'!K$5)</f>
        <v>2.2845501955671445E-2</v>
      </c>
      <c r="L636">
        <f>IF('Datos Brutos'!L637&lt;0,0,'Datos Brutos'!L637/'Datos Brutos'!L$5)</f>
        <v>2.293306327160494E-2</v>
      </c>
      <c r="M636">
        <f>IF('Datos Brutos'!M637&lt;0,0,'Datos Brutos'!M637/'Datos Brutos'!M$5)</f>
        <v>2.1799189814814816E-2</v>
      </c>
      <c r="N636">
        <f>IF('Datos Brutos'!N637&lt;0,0,'Datos Brutos'!N637/'Datos Brutos'!N$5)</f>
        <v>2.2624016160692165E-2</v>
      </c>
      <c r="O636">
        <f>IF('Datos Brutos'!O637&lt;0,0,'Datos Brutos'!O637/'Datos Brutos'!O$5)</f>
        <v>2.2717443536761174E-2</v>
      </c>
      <c r="P636">
        <f>IF('Datos Brutos'!P637&lt;0,0,'Datos Brutos'!P637/'Datos Brutos'!P$5)</f>
        <v>2.2688078703703703E-2</v>
      </c>
      <c r="Q636">
        <f>IF('Datos Brutos'!Q637&lt;0,0,'Datos Brutos'!Q637/'Datos Brutos'!Q$5)</f>
        <v>2.2783138247390065E-2</v>
      </c>
      <c r="R636">
        <f>IF('Datos Brutos'!R637&lt;0,0,'Datos Brutos'!R637/'Datos Brutos'!R$5)</f>
        <v>2.2605131172839507E-2</v>
      </c>
      <c r="S636">
        <f t="shared" si="9"/>
        <v>28.0245</v>
      </c>
    </row>
    <row r="637" spans="1:19">
      <c r="A637">
        <f>YEAR(workdata!A637)</f>
        <v>2024</v>
      </c>
      <c r="B637">
        <v>6</v>
      </c>
      <c r="C637">
        <f>DAY('Datos Brutos'!C638)</f>
        <v>27</v>
      </c>
      <c r="D637" s="3">
        <v>26.3333333333333</v>
      </c>
      <c r="E637">
        <f>'Datos Brutos'!E638</f>
        <v>61.646000000000001</v>
      </c>
      <c r="G637">
        <f>'Datos Brutos'!G638</f>
        <v>58.058999999999997</v>
      </c>
      <c r="H637">
        <f>IF('Datos Brutos'!H638&lt;0,0,'Datos Brutos'!H638/'Datos Brutos'!H$5)</f>
        <v>5.4927919269581932E-2</v>
      </c>
      <c r="I637">
        <f>IF('Datos Brutos'!I638&lt;0,0,'Datos Brutos'!I638/'Datos Brutos'!I$5)</f>
        <v>5.4507977678220548E-2</v>
      </c>
      <c r="J637">
        <f>IF('Datos Brutos'!J638&lt;0,0,'Datos Brutos'!J638/'Datos Brutos'!J$5)</f>
        <v>5.4881558641975303E-2</v>
      </c>
      <c r="K637">
        <f>IF('Datos Brutos'!K638&lt;0,0,'Datos Brutos'!K638/'Datos Brutos'!K$5)</f>
        <v>5.5326712171178773E-2</v>
      </c>
      <c r="L637">
        <f>IF('Datos Brutos'!L638&lt;0,0,'Datos Brutos'!L638/'Datos Brutos'!L$5)</f>
        <v>5.5134066358024689E-2</v>
      </c>
      <c r="M637">
        <f>IF('Datos Brutos'!M638&lt;0,0,'Datos Brutos'!M638/'Datos Brutos'!M$5)</f>
        <v>5.4799768518518518E-2</v>
      </c>
      <c r="N637">
        <f>IF('Datos Brutos'!N638&lt;0,0,'Datos Brutos'!N638/'Datos Brutos'!N$5)</f>
        <v>5.4592266498961366E-2</v>
      </c>
      <c r="O637">
        <f>IF('Datos Brutos'!O638&lt;0,0,'Datos Brutos'!O638/'Datos Brutos'!O$5)</f>
        <v>5.4242351433605646E-2</v>
      </c>
      <c r="P637">
        <f>IF('Datos Brutos'!P638&lt;0,0,'Datos Brutos'!P638/'Datos Brutos'!P$5)</f>
        <v>5.4227623456790122E-2</v>
      </c>
      <c r="Q637">
        <f>IF('Datos Brutos'!Q638&lt;0,0,'Datos Brutos'!Q638/'Datos Brutos'!Q$5)</f>
        <v>5.4277522935779816E-2</v>
      </c>
      <c r="R637">
        <f>IF('Datos Brutos'!R638&lt;0,0,'Datos Brutos'!R638/'Datos Brutos'!R$5)</f>
        <v>5.3400077160493831E-2</v>
      </c>
      <c r="S637">
        <f t="shared" si="9"/>
        <v>59.852499999999999</v>
      </c>
    </row>
    <row r="638" spans="1:19">
      <c r="A638">
        <f>YEAR(workdata!A638)</f>
        <v>2024</v>
      </c>
      <c r="B638">
        <v>6</v>
      </c>
      <c r="C638">
        <f>DAY('Datos Brutos'!C639)</f>
        <v>27</v>
      </c>
      <c r="D638" s="3">
        <v>26.375</v>
      </c>
      <c r="E638">
        <f>'Datos Brutos'!E639</f>
        <v>11.868</v>
      </c>
      <c r="G638">
        <f>'Datos Brutos'!G639</f>
        <v>11.119</v>
      </c>
      <c r="H638">
        <f>IF('Datos Brutos'!H639&lt;0,0,'Datos Brutos'!H639/'Datos Brutos'!H$5)</f>
        <v>9.1414384110203428E-3</v>
      </c>
      <c r="I638">
        <f>IF('Datos Brutos'!I639&lt;0,0,'Datos Brutos'!I639/'Datos Brutos'!I$5)</f>
        <v>9.0210642144148388E-3</v>
      </c>
      <c r="J638">
        <f>IF('Datos Brutos'!J639&lt;0,0,'Datos Brutos'!J639/'Datos Brutos'!J$5)</f>
        <v>9.1296296296296299E-3</v>
      </c>
      <c r="K638">
        <f>IF('Datos Brutos'!K639&lt;0,0,'Datos Brutos'!K639/'Datos Brutos'!K$5)</f>
        <v>9.3412071477874063E-3</v>
      </c>
      <c r="L638">
        <f>IF('Datos Brutos'!L639&lt;0,0,'Datos Brutos'!L639/'Datos Brutos'!L$5)</f>
        <v>9.2525077160493831E-3</v>
      </c>
      <c r="M638">
        <f>IF('Datos Brutos'!M639&lt;0,0,'Datos Brutos'!M639/'Datos Brutos'!M$5)</f>
        <v>8.9658564814814809E-3</v>
      </c>
      <c r="N638">
        <f>IF('Datos Brutos'!N639&lt;0,0,'Datos Brutos'!N639/'Datos Brutos'!N$5)</f>
        <v>9.1696682103176875E-3</v>
      </c>
      <c r="O638">
        <f>IF('Datos Brutos'!O639&lt;0,0,'Datos Brutos'!O639/'Datos Brutos'!O$5)</f>
        <v>8.9075764856639435E-3</v>
      </c>
      <c r="P638">
        <f>IF('Datos Brutos'!P639&lt;0,0,'Datos Brutos'!P639/'Datos Brutos'!P$5)</f>
        <v>9.0069444444444442E-3</v>
      </c>
      <c r="Q638">
        <f>IF('Datos Brutos'!Q639&lt;0,0,'Datos Brutos'!Q639/'Datos Brutos'!Q$5)</f>
        <v>9.0633897500790872E-3</v>
      </c>
      <c r="R638">
        <f>IF('Datos Brutos'!R639&lt;0,0,'Datos Brutos'!R639/'Datos Brutos'!R$5)</f>
        <v>8.6348379629629622E-3</v>
      </c>
      <c r="S638">
        <f t="shared" si="9"/>
        <v>11.493500000000001</v>
      </c>
    </row>
    <row r="639" spans="1:19">
      <c r="A639">
        <f>YEAR(workdata!A639)</f>
        <v>2024</v>
      </c>
      <c r="B639">
        <v>6</v>
      </c>
      <c r="C639">
        <f>DAY('Datos Brutos'!C640)</f>
        <v>27</v>
      </c>
      <c r="D639" s="3">
        <v>26.4166666666667</v>
      </c>
      <c r="E639">
        <f>'Datos Brutos'!E640</f>
        <v>49.555999999999997</v>
      </c>
      <c r="G639">
        <f>'Datos Brutos'!G640</f>
        <v>50.375</v>
      </c>
      <c r="H639">
        <f>IF('Datos Brutos'!H640&lt;0,0,'Datos Brutos'!H640/'Datos Brutos'!H$5)</f>
        <v>4.3916786801217363E-2</v>
      </c>
      <c r="I639">
        <f>IF('Datos Brutos'!I640&lt;0,0,'Datos Brutos'!I640/'Datos Brutos'!I$5)</f>
        <v>4.3837538316434804E-2</v>
      </c>
      <c r="J639">
        <f>IF('Datos Brutos'!J640&lt;0,0,'Datos Brutos'!J640/'Datos Brutos'!J$5)</f>
        <v>4.4762538580246918E-2</v>
      </c>
      <c r="K639">
        <f>IF('Datos Brutos'!K640&lt;0,0,'Datos Brutos'!K640/'Datos Brutos'!K$5)</f>
        <v>4.4385113889101921E-2</v>
      </c>
      <c r="L639">
        <f>IF('Datos Brutos'!L640&lt;0,0,'Datos Brutos'!L640/'Datos Brutos'!L$5)</f>
        <v>4.5027391975308639E-2</v>
      </c>
      <c r="M639">
        <f>IF('Datos Brutos'!M640&lt;0,0,'Datos Brutos'!M640/'Datos Brutos'!M$5)</f>
        <v>4.2595293209876539E-2</v>
      </c>
      <c r="N639">
        <f>IF('Datos Brutos'!N640&lt;0,0,'Datos Brutos'!N640/'Datos Brutos'!N$5)</f>
        <v>4.409105635279096E-2</v>
      </c>
      <c r="O639">
        <f>IF('Datos Brutos'!O640&lt;0,0,'Datos Brutos'!O640/'Datos Brutos'!O$5)</f>
        <v>4.5473730578247641E-2</v>
      </c>
      <c r="P639">
        <f>IF('Datos Brutos'!P640&lt;0,0,'Datos Brutos'!P640/'Datos Brutos'!P$5)</f>
        <v>4.604861111111111E-2</v>
      </c>
      <c r="Q639">
        <f>IF('Datos Brutos'!Q640&lt;0,0,'Datos Brutos'!Q640/'Datos Brutos'!Q$5)</f>
        <v>4.7512851945586833E-2</v>
      </c>
      <c r="R639">
        <f>IF('Datos Brutos'!R640&lt;0,0,'Datos Brutos'!R640/'Datos Brutos'!R$5)</f>
        <v>4.6995177469135799E-2</v>
      </c>
      <c r="S639">
        <f t="shared" si="9"/>
        <v>49.965499999999999</v>
      </c>
    </row>
    <row r="640" spans="1:19">
      <c r="A640">
        <f>YEAR(workdata!A640)</f>
        <v>2024</v>
      </c>
      <c r="B640">
        <v>6</v>
      </c>
      <c r="C640">
        <f>DAY('Datos Brutos'!C641)</f>
        <v>27</v>
      </c>
      <c r="D640" s="3">
        <v>26.4583333333333</v>
      </c>
      <c r="E640">
        <f>'Datos Brutos'!E641</f>
        <v>560.40300000000002</v>
      </c>
      <c r="G640">
        <f>'Datos Brutos'!G641</f>
        <v>555.42999999999995</v>
      </c>
      <c r="H640">
        <f>IF('Datos Brutos'!H641&lt;0,0,'Datos Brutos'!H641/'Datos Brutos'!H$5)</f>
        <v>0.49916246195739228</v>
      </c>
      <c r="I640">
        <f>IF('Datos Brutos'!I641&lt;0,0,'Datos Brutos'!I641/'Datos Brutos'!I$5)</f>
        <v>0.48892163797846416</v>
      </c>
      <c r="J640">
        <f>IF('Datos Brutos'!J641&lt;0,0,'Datos Brutos'!J641/'Datos Brutos'!J$5)</f>
        <v>0.49651793981481485</v>
      </c>
      <c r="K640">
        <f>IF('Datos Brutos'!K641&lt;0,0,'Datos Brutos'!K641/'Datos Brutos'!K$5)</f>
        <v>0.48382199555180611</v>
      </c>
      <c r="L640">
        <f>IF('Datos Brutos'!L641&lt;0,0,'Datos Brutos'!L641/'Datos Brutos'!L$5)</f>
        <v>0.48635937499999998</v>
      </c>
      <c r="M640">
        <f>IF('Datos Brutos'!M641&lt;0,0,'Datos Brutos'!M641/'Datos Brutos'!M$5)</f>
        <v>0.46624787808641976</v>
      </c>
      <c r="N640">
        <f>IF('Datos Brutos'!N641&lt;0,0,'Datos Brutos'!N641/'Datos Brutos'!N$5)</f>
        <v>0.47044689649915195</v>
      </c>
      <c r="O640">
        <f>IF('Datos Brutos'!O641&lt;0,0,'Datos Brutos'!O641/'Datos Brutos'!O$5)</f>
        <v>0.48981279032516423</v>
      </c>
      <c r="P640">
        <f>IF('Datos Brutos'!P641&lt;0,0,'Datos Brutos'!P641/'Datos Brutos'!P$5)</f>
        <v>0.49017650462962958</v>
      </c>
      <c r="Q640">
        <f>IF('Datos Brutos'!Q641&lt;0,0,'Datos Brutos'!Q641/'Datos Brutos'!Q$5)</f>
        <v>0.50156101708320155</v>
      </c>
      <c r="R640">
        <f>IF('Datos Brutos'!R641&lt;0,0,'Datos Brutos'!R641/'Datos Brutos'!R$5)</f>
        <v>0.49373514660493828</v>
      </c>
      <c r="S640">
        <f t="shared" si="9"/>
        <v>557.91650000000004</v>
      </c>
    </row>
    <row r="641" spans="1:19">
      <c r="A641">
        <f>YEAR(workdata!A641)</f>
        <v>2024</v>
      </c>
      <c r="B641">
        <v>6</v>
      </c>
      <c r="C641">
        <f>DAY('Datos Brutos'!C642)</f>
        <v>27</v>
      </c>
      <c r="D641" s="3">
        <v>26.5</v>
      </c>
      <c r="E641">
        <f>'Datos Brutos'!E642</f>
        <v>862.30200000000002</v>
      </c>
      <c r="G641">
        <f>'Datos Brutos'!G642</f>
        <v>852.88599999999997</v>
      </c>
      <c r="H641">
        <f>IF('Datos Brutos'!H642&lt;0,0,'Datos Brutos'!H642/'Datos Brutos'!H$5)</f>
        <v>0.7421880506166908</v>
      </c>
      <c r="I641">
        <f>IF('Datos Brutos'!I642&lt;0,0,'Datos Brutos'!I642/'Datos Brutos'!I$5)</f>
        <v>0.72347166548769948</v>
      </c>
      <c r="J641">
        <f>IF('Datos Brutos'!J642&lt;0,0,'Datos Brutos'!J642/'Datos Brutos'!J$5)</f>
        <v>0.72375270061728403</v>
      </c>
      <c r="K641">
        <f>IF('Datos Brutos'!K642&lt;0,0,'Datos Brutos'!K642/'Datos Brutos'!K$5)</f>
        <v>0.70469591226321027</v>
      </c>
      <c r="L641">
        <f>IF('Datos Brutos'!L642&lt;0,0,'Datos Brutos'!L642/'Datos Brutos'!L$5)</f>
        <v>0.70717418981481484</v>
      </c>
      <c r="M641">
        <f>IF('Datos Brutos'!M642&lt;0,0,'Datos Brutos'!M642/'Datos Brutos'!M$5)</f>
        <v>0.68956076388888887</v>
      </c>
      <c r="N641">
        <f>IF('Datos Brutos'!N642&lt;0,0,'Datos Brutos'!N642/'Datos Brutos'!N$5)</f>
        <v>0.6762283460065176</v>
      </c>
      <c r="O641">
        <f>IF('Datos Brutos'!O642&lt;0,0,'Datos Brutos'!O642/'Datos Brutos'!O$5)</f>
        <v>0.72232880826525714</v>
      </c>
      <c r="P641">
        <f>IF('Datos Brutos'!P642&lt;0,0,'Datos Brutos'!P642/'Datos Brutos'!P$5)</f>
        <v>0.70808256172839501</v>
      </c>
      <c r="Q641">
        <f>IF('Datos Brutos'!Q642&lt;0,0,'Datos Brutos'!Q642/'Datos Brutos'!Q$5)</f>
        <v>0.7290153432458083</v>
      </c>
      <c r="R641">
        <f>IF('Datos Brutos'!R642&lt;0,0,'Datos Brutos'!R642/'Datos Brutos'!R$5)</f>
        <v>0.71068113425925927</v>
      </c>
      <c r="S641">
        <f t="shared" si="9"/>
        <v>857.59400000000005</v>
      </c>
    </row>
    <row r="642" spans="1:19">
      <c r="A642">
        <f>YEAR(workdata!A642)</f>
        <v>2024</v>
      </c>
      <c r="B642">
        <v>6</v>
      </c>
      <c r="C642">
        <f>DAY('Datos Brutos'!C643)</f>
        <v>27</v>
      </c>
      <c r="D642" s="3">
        <v>26.5416666666667</v>
      </c>
      <c r="E642">
        <f>'Datos Brutos'!E643</f>
        <v>752.44500000000005</v>
      </c>
      <c r="G642">
        <f>'Datos Brutos'!G643</f>
        <v>762.73299999999995</v>
      </c>
      <c r="H642">
        <f>IF('Datos Brutos'!H643&lt;0,0,'Datos Brutos'!H643/'Datos Brutos'!H$5)</f>
        <v>0.6523234022104758</v>
      </c>
      <c r="I642">
        <f>IF('Datos Brutos'!I643&lt;0,0,'Datos Brutos'!I643/'Datos Brutos'!I$5)</f>
        <v>0.64957969818439043</v>
      </c>
      <c r="J642">
        <f>IF('Datos Brutos'!J643&lt;0,0,'Datos Brutos'!J643/'Datos Brutos'!J$5)</f>
        <v>0.6514633487654321</v>
      </c>
      <c r="K642">
        <f>IF('Datos Brutos'!K643&lt;0,0,'Datos Brutos'!K643/'Datos Brutos'!K$5)</f>
        <v>0.6534070864330086</v>
      </c>
      <c r="L642">
        <f>IF('Datos Brutos'!L643&lt;0,0,'Datos Brutos'!L643/'Datos Brutos'!L$5)</f>
        <v>0.654646412037037</v>
      </c>
      <c r="M642">
        <f>IF('Datos Brutos'!M643&lt;0,0,'Datos Brutos'!M643/'Datos Brutos'!M$5)</f>
        <v>0.66113233024691354</v>
      </c>
      <c r="N642">
        <f>IF('Datos Brutos'!N643&lt;0,0,'Datos Brutos'!N643/'Datos Brutos'!N$5)</f>
        <v>0.66253787662226282</v>
      </c>
      <c r="O642">
        <f>IF('Datos Brutos'!O643&lt;0,0,'Datos Brutos'!O643/'Datos Brutos'!O$5)</f>
        <v>0.66262353836296661</v>
      </c>
      <c r="P642">
        <f>IF('Datos Brutos'!P643&lt;0,0,'Datos Brutos'!P643/'Datos Brutos'!P$5)</f>
        <v>0.65782253086419751</v>
      </c>
      <c r="Q642">
        <f>IF('Datos Brutos'!Q643&lt;0,0,'Datos Brutos'!Q643/'Datos Brutos'!Q$5)</f>
        <v>0.66319697089528629</v>
      </c>
      <c r="R642">
        <f>IF('Datos Brutos'!R643&lt;0,0,'Datos Brutos'!R643/'Datos Brutos'!R$5)</f>
        <v>0.65814216820987659</v>
      </c>
      <c r="S642">
        <f t="shared" si="9"/>
        <v>757.58899999999994</v>
      </c>
    </row>
    <row r="643" spans="1:19">
      <c r="A643">
        <f>YEAR(workdata!A643)</f>
        <v>2024</v>
      </c>
      <c r="B643">
        <v>6</v>
      </c>
      <c r="C643">
        <f>DAY('Datos Brutos'!C644)</f>
        <v>27</v>
      </c>
      <c r="D643" s="3">
        <v>26.5833333333333</v>
      </c>
      <c r="E643">
        <f>'Datos Brutos'!E644</f>
        <v>705.245</v>
      </c>
      <c r="G643">
        <f>'Datos Brutos'!G644</f>
        <v>705.66700000000003</v>
      </c>
      <c r="H643">
        <f>IF('Datos Brutos'!H644&lt;0,0,'Datos Brutos'!H644/'Datos Brutos'!H$5)</f>
        <v>0.19654272785519786</v>
      </c>
      <c r="I643">
        <f>IF('Datos Brutos'!I644&lt;0,0,'Datos Brutos'!I644/'Datos Brutos'!I$5)</f>
        <v>0.19932111137310382</v>
      </c>
      <c r="J643">
        <f>IF('Datos Brutos'!J644&lt;0,0,'Datos Brutos'!J644/'Datos Brutos'!J$5)</f>
        <v>0.63424961419753079</v>
      </c>
      <c r="K643">
        <f>IF('Datos Brutos'!K644&lt;0,0,'Datos Brutos'!K644/'Datos Brutos'!K$5)</f>
        <v>0.62608002914333916</v>
      </c>
      <c r="L643">
        <f>IF('Datos Brutos'!L644&lt;0,0,'Datos Brutos'!L644/'Datos Brutos'!L$5)</f>
        <v>0.6269434799382716</v>
      </c>
      <c r="M643">
        <f>IF('Datos Brutos'!M644&lt;0,0,'Datos Brutos'!M644/'Datos Brutos'!M$5)</f>
        <v>0.62537905092592594</v>
      </c>
      <c r="N643">
        <f>IF('Datos Brutos'!N644&lt;0,0,'Datos Brutos'!N644/'Datos Brutos'!N$5)</f>
        <v>0.62576410725515985</v>
      </c>
      <c r="O643">
        <f>IF('Datos Brutos'!O644&lt;0,0,'Datos Brutos'!O644/'Datos Brutos'!O$5)</f>
        <v>0.62929040525388436</v>
      </c>
      <c r="P643">
        <f>IF('Datos Brutos'!P644&lt;0,0,'Datos Brutos'!P644/'Datos Brutos'!P$5)</f>
        <v>0.62946682098765427</v>
      </c>
      <c r="Q643">
        <f>IF('Datos Brutos'!Q644&lt;0,0,'Datos Brutos'!Q644/'Datos Brutos'!Q$5)</f>
        <v>0.63627333122429608</v>
      </c>
      <c r="R643">
        <f>IF('Datos Brutos'!R644&lt;0,0,'Datos Brutos'!R644/'Datos Brutos'!R$5)</f>
        <v>0.63009047067901236</v>
      </c>
      <c r="S643">
        <f t="shared" si="9"/>
        <v>705.45600000000002</v>
      </c>
    </row>
    <row r="644" spans="1:19">
      <c r="A644">
        <f>YEAR(workdata!A644)</f>
        <v>2024</v>
      </c>
      <c r="B644">
        <v>6</v>
      </c>
      <c r="C644">
        <f>DAY('Datos Brutos'!C645)</f>
        <v>27</v>
      </c>
      <c r="D644" s="3">
        <v>26.625</v>
      </c>
      <c r="E644">
        <f>'Datos Brutos'!E645</f>
        <v>918.46799999999996</v>
      </c>
      <c r="G644">
        <f>'Datos Brutos'!G645</f>
        <v>915.50599999999997</v>
      </c>
      <c r="H644">
        <f>IF('Datos Brutos'!H645&lt;0,0,'Datos Brutos'!H645/'Datos Brutos'!H$5)</f>
        <v>0</v>
      </c>
      <c r="I644">
        <f>IF('Datos Brutos'!I645&lt;0,0,'Datos Brutos'!I645/'Datos Brutos'!I$5)</f>
        <v>0</v>
      </c>
      <c r="J644">
        <f>IF('Datos Brutos'!J645&lt;0,0,'Datos Brutos'!J645/'Datos Brutos'!J$5)</f>
        <v>0.77759895833333326</v>
      </c>
      <c r="K644">
        <f>IF('Datos Brutos'!K645&lt;0,0,'Datos Brutos'!K645/'Datos Brutos'!K$5)</f>
        <v>0.77491487077229848</v>
      </c>
      <c r="L644">
        <f>IF('Datos Brutos'!L645&lt;0,0,'Datos Brutos'!L645/'Datos Brutos'!L$5)</f>
        <v>0.77232677469135802</v>
      </c>
      <c r="M644">
        <f>IF('Datos Brutos'!M645&lt;0,0,'Datos Brutos'!M645/'Datos Brutos'!M$5)</f>
        <v>0.77835937499999996</v>
      </c>
      <c r="N644">
        <f>IF('Datos Brutos'!N645&lt;0,0,'Datos Brutos'!N645/'Datos Brutos'!N$5)</f>
        <v>0.77567968288453104</v>
      </c>
      <c r="O644">
        <f>IF('Datos Brutos'!O645&lt;0,0,'Datos Brutos'!O645/'Datos Brutos'!O$5)</f>
        <v>0.78571920551017138</v>
      </c>
      <c r="P644">
        <f>IF('Datos Brutos'!P645&lt;0,0,'Datos Brutos'!P645/'Datos Brutos'!P$5)</f>
        <v>0.7768584104938272</v>
      </c>
      <c r="Q644">
        <f>IF('Datos Brutos'!Q645&lt;0,0,'Datos Brutos'!Q645/'Datos Brutos'!Q$5)</f>
        <v>0.77692917589370447</v>
      </c>
      <c r="R644">
        <f>IF('Datos Brutos'!R645&lt;0,0,'Datos Brutos'!R645/'Datos Brutos'!R$5)</f>
        <v>0.76445794753086416</v>
      </c>
      <c r="S644">
        <f t="shared" si="9"/>
        <v>916.98699999999997</v>
      </c>
    </row>
    <row r="645" spans="1:19">
      <c r="A645">
        <f>YEAR(workdata!A645)</f>
        <v>2024</v>
      </c>
      <c r="B645">
        <v>6</v>
      </c>
      <c r="C645">
        <f>DAY('Datos Brutos'!C646)</f>
        <v>27</v>
      </c>
      <c r="D645" s="3">
        <v>26.6666666666667</v>
      </c>
      <c r="E645">
        <f>'Datos Brutos'!E646</f>
        <v>939.06600000000003</v>
      </c>
      <c r="G645">
        <f>'Datos Brutos'!G646</f>
        <v>934.86300000000006</v>
      </c>
      <c r="H645">
        <f>IF('Datos Brutos'!H646&lt;0,0,'Datos Brutos'!H646/'Datos Brutos'!H$5)</f>
        <v>0</v>
      </c>
      <c r="I645">
        <f>IF('Datos Brutos'!I646&lt;0,0,'Datos Brutos'!I646/'Datos Brutos'!I$5)</f>
        <v>0</v>
      </c>
      <c r="J645">
        <f>IF('Datos Brutos'!J646&lt;0,0,'Datos Brutos'!J646/'Datos Brutos'!J$5)</f>
        <v>0.79202546296296295</v>
      </c>
      <c r="K645">
        <f>IF('Datos Brutos'!K646&lt;0,0,'Datos Brutos'!K646/'Datos Brutos'!K$5)</f>
        <v>0.79205997392438066</v>
      </c>
      <c r="L645">
        <f>IF('Datos Brutos'!L646&lt;0,0,'Datos Brutos'!L646/'Datos Brutos'!L$5)</f>
        <v>0.77255671296296302</v>
      </c>
      <c r="M645">
        <f>IF('Datos Brutos'!M646&lt;0,0,'Datos Brutos'!M646/'Datos Brutos'!M$5)</f>
        <v>0.7927957175925926</v>
      </c>
      <c r="N645">
        <f>IF('Datos Brutos'!N646&lt;0,0,'Datos Brutos'!N646/'Datos Brutos'!N$5)</f>
        <v>0.79474586930421365</v>
      </c>
      <c r="O645">
        <f>IF('Datos Brutos'!O646&lt;0,0,'Datos Brutos'!O646/'Datos Brutos'!O$5)</f>
        <v>0.79227334614768541</v>
      </c>
      <c r="P645">
        <f>IF('Datos Brutos'!P646&lt;0,0,'Datos Brutos'!P646/'Datos Brutos'!P$5)</f>
        <v>0.78945794753086418</v>
      </c>
      <c r="Q645">
        <f>IF('Datos Brutos'!Q646&lt;0,0,'Datos Brutos'!Q646/'Datos Brutos'!Q$5)</f>
        <v>0.79684633027522933</v>
      </c>
      <c r="R645">
        <f>IF('Datos Brutos'!R646&lt;0,0,'Datos Brutos'!R646/'Datos Brutos'!R$5)</f>
        <v>0.79064814814814821</v>
      </c>
      <c r="S645">
        <f t="shared" si="9"/>
        <v>936.96450000000004</v>
      </c>
    </row>
    <row r="646" spans="1:19">
      <c r="A646">
        <f>YEAR(workdata!A646)</f>
        <v>2024</v>
      </c>
      <c r="B646">
        <v>6</v>
      </c>
      <c r="C646">
        <f>DAY('Datos Brutos'!C647)</f>
        <v>27</v>
      </c>
      <c r="D646" s="3">
        <v>26.7083333333333</v>
      </c>
      <c r="E646">
        <f>'Datos Brutos'!E647</f>
        <v>691.69600000000003</v>
      </c>
      <c r="G646">
        <f>'Datos Brutos'!G647</f>
        <v>716.77</v>
      </c>
      <c r="H646">
        <f>IF('Datos Brutos'!H647&lt;0,0,'Datos Brutos'!H647/'Datos Brutos'!H$5)</f>
        <v>0</v>
      </c>
      <c r="I646">
        <f>IF('Datos Brutos'!I647&lt;0,0,'Datos Brutos'!I647/'Datos Brutos'!I$5)</f>
        <v>0</v>
      </c>
      <c r="J646">
        <f>IF('Datos Brutos'!J647&lt;0,0,'Datos Brutos'!J647/'Datos Brutos'!J$5)</f>
        <v>0.59602449845679017</v>
      </c>
      <c r="K646">
        <f>IF('Datos Brutos'!K647&lt;0,0,'Datos Brutos'!K647/'Datos Brutos'!K$5)</f>
        <v>0.59141939565917623</v>
      </c>
      <c r="L646">
        <f>IF('Datos Brutos'!L647&lt;0,0,'Datos Brutos'!L647/'Datos Brutos'!L$5)</f>
        <v>0.59118441358024687</v>
      </c>
      <c r="M646">
        <f>IF('Datos Brutos'!M647&lt;0,0,'Datos Brutos'!M647/'Datos Brutos'!M$5)</f>
        <v>0.5966514274691358</v>
      </c>
      <c r="N646">
        <f>IF('Datos Brutos'!N647&lt;0,0,'Datos Brutos'!N647/'Datos Brutos'!N$5)</f>
        <v>0.59848302936748421</v>
      </c>
      <c r="O646">
        <f>IF('Datos Brutos'!O647&lt;0,0,'Datos Brutos'!O647/'Datos Brutos'!O$5)</f>
        <v>0.60631647445138559</v>
      </c>
      <c r="P646">
        <f>IF('Datos Brutos'!P647&lt;0,0,'Datos Brutos'!P647/'Datos Brutos'!P$5)</f>
        <v>0.59954745370370377</v>
      </c>
      <c r="Q646">
        <f>IF('Datos Brutos'!Q647&lt;0,0,'Datos Brutos'!Q647/'Datos Brutos'!Q$5)</f>
        <v>0.61143368396077191</v>
      </c>
      <c r="R646">
        <f>IF('Datos Brutos'!R647&lt;0,0,'Datos Brutos'!R647/'Datos Brutos'!R$5)</f>
        <v>0.60568750000000005</v>
      </c>
      <c r="S646">
        <f t="shared" ref="S646:S709" si="10">AVERAGE(E646:G646)</f>
        <v>704.23299999999995</v>
      </c>
    </row>
    <row r="647" spans="1:19">
      <c r="A647">
        <f>YEAR(workdata!A647)</f>
        <v>2024</v>
      </c>
      <c r="B647">
        <v>6</v>
      </c>
      <c r="C647">
        <f>DAY('Datos Brutos'!C648)</f>
        <v>27</v>
      </c>
      <c r="D647" s="3">
        <v>26.75</v>
      </c>
      <c r="E647">
        <f>'Datos Brutos'!E648</f>
        <v>160.82</v>
      </c>
      <c r="G647">
        <f>'Datos Brutos'!G648</f>
        <v>165.53899999999999</v>
      </c>
      <c r="H647">
        <f>IF('Datos Brutos'!H648&lt;0,0,'Datos Brutos'!H648/'Datos Brutos'!H$5)</f>
        <v>0</v>
      </c>
      <c r="I647">
        <f>IF('Datos Brutos'!I648&lt;0,0,'Datos Brutos'!I648/'Datos Brutos'!I$5)</f>
        <v>0</v>
      </c>
      <c r="J647">
        <f>IF('Datos Brutos'!J648&lt;0,0,'Datos Brutos'!J648/'Datos Brutos'!J$5)</f>
        <v>0.15160050154320989</v>
      </c>
      <c r="K647">
        <f>IF('Datos Brutos'!K648&lt;0,0,'Datos Brutos'!K648/'Datos Brutos'!K$5)</f>
        <v>0.14612048469974689</v>
      </c>
      <c r="L647">
        <f>IF('Datos Brutos'!L648&lt;0,0,'Datos Brutos'!L648/'Datos Brutos'!L$5)</f>
        <v>0.14814409722222224</v>
      </c>
      <c r="M647">
        <f>IF('Datos Brutos'!M648&lt;0,0,'Datos Brutos'!M648/'Datos Brutos'!M$5)</f>
        <v>0.14276311728395061</v>
      </c>
      <c r="N647">
        <f>IF('Datos Brutos'!N648&lt;0,0,'Datos Brutos'!N648/'Datos Brutos'!N$5)</f>
        <v>0.14269224172431536</v>
      </c>
      <c r="O647">
        <f>IF('Datos Brutos'!O648&lt;0,0,'Datos Brutos'!O648/'Datos Brutos'!O$5)</f>
        <v>0.15152110363607241</v>
      </c>
      <c r="P647">
        <f>IF('Datos Brutos'!P648&lt;0,0,'Datos Brutos'!P648/'Datos Brutos'!P$5)</f>
        <v>0.15553433641975309</v>
      </c>
      <c r="Q647">
        <f>IF('Datos Brutos'!Q648&lt;0,0,'Datos Brutos'!Q648/'Datos Brutos'!Q$5)</f>
        <v>0.15183881683011705</v>
      </c>
      <c r="R647">
        <f>IF('Datos Brutos'!R648&lt;0,0,'Datos Brutos'!R648/'Datos Brutos'!R$5)</f>
        <v>0.1574951774691358</v>
      </c>
      <c r="S647">
        <f t="shared" si="10"/>
        <v>163.17949999999999</v>
      </c>
    </row>
    <row r="648" spans="1:19">
      <c r="A648">
        <f>YEAR(workdata!A648)</f>
        <v>2024</v>
      </c>
      <c r="B648">
        <v>6</v>
      </c>
      <c r="C648">
        <f>DAY('Datos Brutos'!C649)</f>
        <v>27</v>
      </c>
      <c r="D648" s="3">
        <v>26.7916666666667</v>
      </c>
      <c r="E648">
        <f>'Datos Brutos'!E649</f>
        <v>387.05</v>
      </c>
      <c r="G648">
        <f>'Datos Brutos'!G649</f>
        <v>360.58499999999998</v>
      </c>
      <c r="H648">
        <f>IF('Datos Brutos'!H649&lt;0,0,'Datos Brutos'!H649/'Datos Brutos'!H$5)</f>
        <v>0</v>
      </c>
      <c r="I648">
        <f>IF('Datos Brutos'!I649&lt;0,0,'Datos Brutos'!I649/'Datos Brutos'!I$5)</f>
        <v>0</v>
      </c>
      <c r="J648">
        <f>IF('Datos Brutos'!J649&lt;0,0,'Datos Brutos'!J649/'Datos Brutos'!J$5)</f>
        <v>0.32175115740740745</v>
      </c>
      <c r="K648">
        <f>IF('Datos Brutos'!K649&lt;0,0,'Datos Brutos'!K649/'Datos Brutos'!K$5)</f>
        <v>0.31324679806733641</v>
      </c>
      <c r="L648">
        <f>IF('Datos Brutos'!L649&lt;0,0,'Datos Brutos'!L649/'Datos Brutos'!L$5)</f>
        <v>0.31160802469135801</v>
      </c>
      <c r="M648">
        <f>IF('Datos Brutos'!M649&lt;0,0,'Datos Brutos'!M649/'Datos Brutos'!M$5)</f>
        <v>0.23710185185185184</v>
      </c>
      <c r="N648">
        <f>IF('Datos Brutos'!N649&lt;0,0,'Datos Brutos'!N649/'Datos Brutos'!N$5)</f>
        <v>0.1862826596535361</v>
      </c>
      <c r="O648">
        <f>IF('Datos Brutos'!O649&lt;0,0,'Datos Brutos'!O649/'Datos Brutos'!O$5)</f>
        <v>0.31870615088899573</v>
      </c>
      <c r="P648">
        <f>IF('Datos Brutos'!P649&lt;0,0,'Datos Brutos'!P649/'Datos Brutos'!P$5)</f>
        <v>0.30845254629629631</v>
      </c>
      <c r="Q648">
        <f>IF('Datos Brutos'!Q649&lt;0,0,'Datos Brutos'!Q649/'Datos Brutos'!Q$5)</f>
        <v>0.31598920436570704</v>
      </c>
      <c r="R648">
        <f>IF('Datos Brutos'!R649&lt;0,0,'Datos Brutos'!R649/'Datos Brutos'!R$5)</f>
        <v>0.30581172839506171</v>
      </c>
      <c r="S648">
        <f t="shared" si="10"/>
        <v>373.8175</v>
      </c>
    </row>
    <row r="649" spans="1:19">
      <c r="A649">
        <f>YEAR(workdata!A649)</f>
        <v>2024</v>
      </c>
      <c r="B649">
        <v>6</v>
      </c>
      <c r="C649">
        <f>DAY('Datos Brutos'!C650)</f>
        <v>27</v>
      </c>
      <c r="D649" s="3">
        <v>26.8333333333333</v>
      </c>
      <c r="E649">
        <f>'Datos Brutos'!E650</f>
        <v>337.17500000000001</v>
      </c>
      <c r="G649">
        <f>'Datos Brutos'!G650</f>
        <v>300.75799999999998</v>
      </c>
      <c r="H649">
        <f>IF('Datos Brutos'!H650&lt;0,0,'Datos Brutos'!H650/'Datos Brutos'!H$5)</f>
        <v>9.5297933685728031E-2</v>
      </c>
      <c r="I649">
        <f>IF('Datos Brutos'!I650&lt;0,0,'Datos Brutos'!I650/'Datos Brutos'!I$5)</f>
        <v>8.5685176452094641E-2</v>
      </c>
      <c r="J649">
        <f>IF('Datos Brutos'!J650&lt;0,0,'Datos Brutos'!J650/'Datos Brutos'!J$5)</f>
        <v>0.24445042438271605</v>
      </c>
      <c r="K649">
        <f>IF('Datos Brutos'!K650&lt;0,0,'Datos Brutos'!K650/'Datos Brutos'!K$5)</f>
        <v>0.23686747449957815</v>
      </c>
      <c r="L649">
        <f>IF('Datos Brutos'!L650&lt;0,0,'Datos Brutos'!L650/'Datos Brutos'!L$5)</f>
        <v>0.17237191358024692</v>
      </c>
      <c r="M649">
        <f>IF('Datos Brutos'!M650&lt;0,0,'Datos Brutos'!M650/'Datos Brutos'!M$5)</f>
        <v>0.19006172839506172</v>
      </c>
      <c r="N649">
        <f>IF('Datos Brutos'!N650&lt;0,0,'Datos Brutos'!N650/'Datos Brutos'!N$5)</f>
        <v>0.15394602938654164</v>
      </c>
      <c r="O649">
        <f>IF('Datos Brutos'!O650&lt;0,0,'Datos Brutos'!O650/'Datos Brutos'!O$5)</f>
        <v>0.24962578087457954</v>
      </c>
      <c r="P649">
        <f>IF('Datos Brutos'!P650&lt;0,0,'Datos Brutos'!P650/'Datos Brutos'!P$5)</f>
        <v>0.23797935956790123</v>
      </c>
      <c r="Q649">
        <f>IF('Datos Brutos'!Q650&lt;0,0,'Datos Brutos'!Q650/'Datos Brutos'!Q$5)</f>
        <v>0.24015422334704206</v>
      </c>
      <c r="R649">
        <f>IF('Datos Brutos'!R650&lt;0,0,'Datos Brutos'!R650/'Datos Brutos'!R$5)</f>
        <v>0.23484047067901234</v>
      </c>
      <c r="S649">
        <f t="shared" si="10"/>
        <v>318.9665</v>
      </c>
    </row>
    <row r="650" spans="1:19">
      <c r="A650">
        <f>YEAR(workdata!A650)</f>
        <v>2024</v>
      </c>
      <c r="B650">
        <v>6</v>
      </c>
      <c r="C650">
        <f>DAY('Datos Brutos'!C651)</f>
        <v>27</v>
      </c>
      <c r="D650" s="3">
        <v>26.875</v>
      </c>
      <c r="E650">
        <f>'Datos Brutos'!E651</f>
        <v>32.64</v>
      </c>
      <c r="G650">
        <f>'Datos Brutos'!G651</f>
        <v>34.326000000000001</v>
      </c>
      <c r="H650">
        <f>IF('Datos Brutos'!H651&lt;0,0,'Datos Brutos'!H651/'Datos Brutos'!H$5)</f>
        <v>2.40547413102675E-2</v>
      </c>
      <c r="I650">
        <f>IF('Datos Brutos'!I651&lt;0,0,'Datos Brutos'!I651/'Datos Brutos'!I$5)</f>
        <v>2.2721449343708247E-2</v>
      </c>
      <c r="J650">
        <f>IF('Datos Brutos'!J651&lt;0,0,'Datos Brutos'!J651/'Datos Brutos'!J$5)</f>
        <v>2.4957754629629628E-2</v>
      </c>
      <c r="K650">
        <f>IF('Datos Brutos'!K651&lt;0,0,'Datos Brutos'!K651/'Datos Brutos'!K$5)</f>
        <v>2.524465066339443E-2</v>
      </c>
      <c r="L650">
        <f>IF('Datos Brutos'!L651&lt;0,0,'Datos Brutos'!L651/'Datos Brutos'!L$5)</f>
        <v>9.8506944444444449E-3</v>
      </c>
      <c r="M650">
        <f>IF('Datos Brutos'!M651&lt;0,0,'Datos Brutos'!M651/'Datos Brutos'!M$5)</f>
        <v>1.761304012345679E-2</v>
      </c>
      <c r="N650">
        <f>IF('Datos Brutos'!N651&lt;0,0,'Datos Brutos'!N651/'Datos Brutos'!N$5)</f>
        <v>2.368494273245288E-2</v>
      </c>
      <c r="O650">
        <f>IF('Datos Brutos'!O651&lt;0,0,'Datos Brutos'!O651/'Datos Brutos'!O$5)</f>
        <v>2.472849591542528E-2</v>
      </c>
      <c r="P650">
        <f>IF('Datos Brutos'!P651&lt;0,0,'Datos Brutos'!P651/'Datos Brutos'!P$5)</f>
        <v>2.4426504629629628E-2</v>
      </c>
      <c r="Q650">
        <f>IF('Datos Brutos'!Q651&lt;0,0,'Datos Brutos'!Q651/'Datos Brutos'!Q$5)</f>
        <v>2.4373022777602026E-2</v>
      </c>
      <c r="R650">
        <f>IF('Datos Brutos'!R651&lt;0,0,'Datos Brutos'!R651/'Datos Brutos'!R$5)</f>
        <v>2.3869598765432098E-2</v>
      </c>
      <c r="S650">
        <f t="shared" si="10"/>
        <v>33.483000000000004</v>
      </c>
    </row>
    <row r="651" spans="1:19">
      <c r="A651">
        <f>YEAR(workdata!A651)</f>
        <v>2024</v>
      </c>
      <c r="B651">
        <v>6</v>
      </c>
      <c r="C651">
        <f>DAY('Datos Brutos'!C652)</f>
        <v>27</v>
      </c>
      <c r="D651" s="3">
        <v>26.9166666666667</v>
      </c>
      <c r="E651">
        <f>'Datos Brutos'!E652</f>
        <v>3.1E-2</v>
      </c>
      <c r="G651">
        <f>'Datos Brutos'!G652</f>
        <v>6.2E-2</v>
      </c>
      <c r="H651">
        <f>IF('Datos Brutos'!H652&lt;0,0,'Datos Brutos'!H652/'Datos Brutos'!H$5)</f>
        <v>0</v>
      </c>
      <c r="I651">
        <f>IF('Datos Brutos'!I652&lt;0,0,'Datos Brutos'!I652/'Datos Brutos'!I$5)</f>
        <v>0</v>
      </c>
      <c r="J651">
        <f>IF('Datos Brutos'!J652&lt;0,0,'Datos Brutos'!J652/'Datos Brutos'!J$5)</f>
        <v>0</v>
      </c>
      <c r="K651">
        <f>IF('Datos Brutos'!K652&lt;0,0,'Datos Brutos'!K652/'Datos Brutos'!K$5)</f>
        <v>0</v>
      </c>
      <c r="L651">
        <f>IF('Datos Brutos'!L652&lt;0,0,'Datos Brutos'!L652/'Datos Brutos'!L$5)</f>
        <v>0</v>
      </c>
      <c r="M651">
        <f>IF('Datos Brutos'!M652&lt;0,0,'Datos Brutos'!M652/'Datos Brutos'!M$5)</f>
        <v>0</v>
      </c>
      <c r="N651">
        <f>IF('Datos Brutos'!N652&lt;0,0,'Datos Brutos'!N652/'Datos Brutos'!N$5)</f>
        <v>0</v>
      </c>
      <c r="O651">
        <f>IF('Datos Brutos'!O652&lt;0,0,'Datos Brutos'!O652/'Datos Brutos'!O$5)</f>
        <v>0</v>
      </c>
      <c r="P651">
        <f>IF('Datos Brutos'!P652&lt;0,0,'Datos Brutos'!P652/'Datos Brutos'!P$5)</f>
        <v>0</v>
      </c>
      <c r="Q651">
        <f>IF('Datos Brutos'!Q652&lt;0,0,'Datos Brutos'!Q652/'Datos Brutos'!Q$5)</f>
        <v>0</v>
      </c>
      <c r="R651">
        <f>IF('Datos Brutos'!R652&lt;0,0,'Datos Brutos'!R652/'Datos Brutos'!R$5)</f>
        <v>0</v>
      </c>
      <c r="S651">
        <f t="shared" si="10"/>
        <v>4.65E-2</v>
      </c>
    </row>
    <row r="652" spans="1:19">
      <c r="A652">
        <f>YEAR(workdata!A652)</f>
        <v>2024</v>
      </c>
      <c r="B652">
        <v>6</v>
      </c>
      <c r="C652">
        <f>DAY('Datos Brutos'!C653)</f>
        <v>27</v>
      </c>
      <c r="D652" s="3">
        <v>26.9583333333333</v>
      </c>
      <c r="E652">
        <f>'Datos Brutos'!E653</f>
        <v>-0.185</v>
      </c>
      <c r="G652">
        <f>'Datos Brutos'!G653</f>
        <v>-0.214</v>
      </c>
      <c r="H652">
        <f>IF('Datos Brutos'!H653&lt;0,0,'Datos Brutos'!H653/'Datos Brutos'!H$5)</f>
        <v>0</v>
      </c>
      <c r="I652">
        <f>IF('Datos Brutos'!I653&lt;0,0,'Datos Brutos'!I653/'Datos Brutos'!I$5)</f>
        <v>0</v>
      </c>
      <c r="J652">
        <f>IF('Datos Brutos'!J653&lt;0,0,'Datos Brutos'!J653/'Datos Brutos'!J$5)</f>
        <v>0</v>
      </c>
      <c r="K652">
        <f>IF('Datos Brutos'!K653&lt;0,0,'Datos Brutos'!K653/'Datos Brutos'!K$5)</f>
        <v>0</v>
      </c>
      <c r="L652">
        <f>IF('Datos Brutos'!L653&lt;0,0,'Datos Brutos'!L653/'Datos Brutos'!L$5)</f>
        <v>0</v>
      </c>
      <c r="M652">
        <f>IF('Datos Brutos'!M653&lt;0,0,'Datos Brutos'!M653/'Datos Brutos'!M$5)</f>
        <v>0</v>
      </c>
      <c r="N652">
        <f>IF('Datos Brutos'!N653&lt;0,0,'Datos Brutos'!N653/'Datos Brutos'!N$5)</f>
        <v>0</v>
      </c>
      <c r="O652">
        <f>IF('Datos Brutos'!O653&lt;0,0,'Datos Brutos'!O653/'Datos Brutos'!O$5)</f>
        <v>0</v>
      </c>
      <c r="P652">
        <f>IF('Datos Brutos'!P653&lt;0,0,'Datos Brutos'!P653/'Datos Brutos'!P$5)</f>
        <v>0</v>
      </c>
      <c r="Q652">
        <f>IF('Datos Brutos'!Q653&lt;0,0,'Datos Brutos'!Q653/'Datos Brutos'!Q$5)</f>
        <v>0</v>
      </c>
      <c r="R652">
        <f>IF('Datos Brutos'!R653&lt;0,0,'Datos Brutos'!R653/'Datos Brutos'!R$5)</f>
        <v>0</v>
      </c>
      <c r="S652">
        <f t="shared" si="10"/>
        <v>-0.19950000000000001</v>
      </c>
    </row>
    <row r="653" spans="1:19">
      <c r="A653">
        <f>YEAR(workdata!A653)</f>
        <v>2024</v>
      </c>
      <c r="B653">
        <v>6</v>
      </c>
      <c r="C653">
        <f>DAY('Datos Brutos'!C654)</f>
        <v>28</v>
      </c>
      <c r="D653" s="3">
        <v>27</v>
      </c>
      <c r="E653">
        <f>'Datos Brutos'!E654</f>
        <v>-7.4999999999999997E-2</v>
      </c>
      <c r="G653">
        <f>'Datos Brutos'!G654</f>
        <v>-1.6E-2</v>
      </c>
      <c r="H653">
        <f>IF('Datos Brutos'!H654&lt;0,0,'Datos Brutos'!H654/'Datos Brutos'!H$5)</f>
        <v>0</v>
      </c>
      <c r="I653">
        <f>IF('Datos Brutos'!I654&lt;0,0,'Datos Brutos'!I654/'Datos Brutos'!I$5)</f>
        <v>0</v>
      </c>
      <c r="J653">
        <f>IF('Datos Brutos'!J654&lt;0,0,'Datos Brutos'!J654/'Datos Brutos'!J$5)</f>
        <v>0</v>
      </c>
      <c r="K653">
        <f>IF('Datos Brutos'!K654&lt;0,0,'Datos Brutos'!K654/'Datos Brutos'!K$5)</f>
        <v>0</v>
      </c>
      <c r="L653">
        <f>IF('Datos Brutos'!L654&lt;0,0,'Datos Brutos'!L654/'Datos Brutos'!L$5)</f>
        <v>0</v>
      </c>
      <c r="M653">
        <f>IF('Datos Brutos'!M654&lt;0,0,'Datos Brutos'!M654/'Datos Brutos'!M$5)</f>
        <v>0</v>
      </c>
      <c r="N653">
        <f>IF('Datos Brutos'!N654&lt;0,0,'Datos Brutos'!N654/'Datos Brutos'!N$5)</f>
        <v>0</v>
      </c>
      <c r="O653">
        <f>IF('Datos Brutos'!O654&lt;0,0,'Datos Brutos'!O654/'Datos Brutos'!O$5)</f>
        <v>0</v>
      </c>
      <c r="P653">
        <f>IF('Datos Brutos'!P654&lt;0,0,'Datos Brutos'!P654/'Datos Brutos'!P$5)</f>
        <v>0</v>
      </c>
      <c r="Q653">
        <f>IF('Datos Brutos'!Q654&lt;0,0,'Datos Brutos'!Q654/'Datos Brutos'!Q$5)</f>
        <v>0</v>
      </c>
      <c r="R653">
        <f>IF('Datos Brutos'!R654&lt;0,0,'Datos Brutos'!R654/'Datos Brutos'!R$5)</f>
        <v>0</v>
      </c>
      <c r="S653">
        <f t="shared" si="10"/>
        <v>-4.5499999999999999E-2</v>
      </c>
    </row>
    <row r="654" spans="1:19">
      <c r="A654">
        <f>YEAR(workdata!A654)</f>
        <v>2024</v>
      </c>
      <c r="B654">
        <v>6</v>
      </c>
      <c r="C654">
        <f>DAY('Datos Brutos'!C655)</f>
        <v>28</v>
      </c>
      <c r="D654" s="3">
        <v>27.0416666666667</v>
      </c>
      <c r="E654">
        <f>'Datos Brutos'!E655</f>
        <v>-0.122</v>
      </c>
      <c r="G654">
        <f>'Datos Brutos'!G655</f>
        <v>-9.7000000000000003E-2</v>
      </c>
      <c r="H654">
        <f>IF('Datos Brutos'!H655&lt;0,0,'Datos Brutos'!H655/'Datos Brutos'!H$5)</f>
        <v>0</v>
      </c>
      <c r="I654">
        <f>IF('Datos Brutos'!I655&lt;0,0,'Datos Brutos'!I655/'Datos Brutos'!I$5)</f>
        <v>0</v>
      </c>
      <c r="J654">
        <f>IF('Datos Brutos'!J655&lt;0,0,'Datos Brutos'!J655/'Datos Brutos'!J$5)</f>
        <v>0</v>
      </c>
      <c r="K654">
        <f>IF('Datos Brutos'!K655&lt;0,0,'Datos Brutos'!K655/'Datos Brutos'!K$5)</f>
        <v>0</v>
      </c>
      <c r="L654">
        <f>IF('Datos Brutos'!L655&lt;0,0,'Datos Brutos'!L655/'Datos Brutos'!L$5)</f>
        <v>0</v>
      </c>
      <c r="M654">
        <f>IF('Datos Brutos'!M655&lt;0,0,'Datos Brutos'!M655/'Datos Brutos'!M$5)</f>
        <v>0</v>
      </c>
      <c r="N654">
        <f>IF('Datos Brutos'!N655&lt;0,0,'Datos Brutos'!N655/'Datos Brutos'!N$5)</f>
        <v>0</v>
      </c>
      <c r="O654">
        <f>IF('Datos Brutos'!O655&lt;0,0,'Datos Brutos'!O655/'Datos Brutos'!O$5)</f>
        <v>0</v>
      </c>
      <c r="P654">
        <f>IF('Datos Brutos'!P655&lt;0,0,'Datos Brutos'!P655/'Datos Brutos'!P$5)</f>
        <v>0</v>
      </c>
      <c r="Q654">
        <f>IF('Datos Brutos'!Q655&lt;0,0,'Datos Brutos'!Q655/'Datos Brutos'!Q$5)</f>
        <v>0</v>
      </c>
      <c r="R654">
        <f>IF('Datos Brutos'!R655&lt;0,0,'Datos Brutos'!R655/'Datos Brutos'!R$5)</f>
        <v>0</v>
      </c>
      <c r="S654">
        <f t="shared" si="10"/>
        <v>-0.1095</v>
      </c>
    </row>
    <row r="655" spans="1:19">
      <c r="A655">
        <f>YEAR(workdata!A655)</f>
        <v>2024</v>
      </c>
      <c r="B655">
        <v>6</v>
      </c>
      <c r="C655">
        <f>DAY('Datos Brutos'!C656)</f>
        <v>28</v>
      </c>
      <c r="D655" s="3">
        <v>27.0833333333333</v>
      </c>
      <c r="E655">
        <f>'Datos Brutos'!E656</f>
        <v>-0.156</v>
      </c>
      <c r="G655">
        <f>'Datos Brutos'!G656</f>
        <v>-0.193</v>
      </c>
      <c r="H655">
        <f>IF('Datos Brutos'!H656&lt;0,0,'Datos Brutos'!H656/'Datos Brutos'!H$5)</f>
        <v>0</v>
      </c>
      <c r="I655">
        <f>IF('Datos Brutos'!I656&lt;0,0,'Datos Brutos'!I656/'Datos Brutos'!I$5)</f>
        <v>0</v>
      </c>
      <c r="J655">
        <f>IF('Datos Brutos'!J656&lt;0,0,'Datos Brutos'!J656/'Datos Brutos'!J$5)</f>
        <v>0</v>
      </c>
      <c r="K655">
        <f>IF('Datos Brutos'!K656&lt;0,0,'Datos Brutos'!K656/'Datos Brutos'!K$5)</f>
        <v>0</v>
      </c>
      <c r="L655">
        <f>IF('Datos Brutos'!L656&lt;0,0,'Datos Brutos'!L656/'Datos Brutos'!L$5)</f>
        <v>0</v>
      </c>
      <c r="M655">
        <f>IF('Datos Brutos'!M656&lt;0,0,'Datos Brutos'!M656/'Datos Brutos'!M$5)</f>
        <v>0</v>
      </c>
      <c r="N655">
        <f>IF('Datos Brutos'!N656&lt;0,0,'Datos Brutos'!N656/'Datos Brutos'!N$5)</f>
        <v>0</v>
      </c>
      <c r="O655">
        <f>IF('Datos Brutos'!O656&lt;0,0,'Datos Brutos'!O656/'Datos Brutos'!O$5)</f>
        <v>0</v>
      </c>
      <c r="P655">
        <f>IF('Datos Brutos'!P656&lt;0,0,'Datos Brutos'!P656/'Datos Brutos'!P$5)</f>
        <v>0</v>
      </c>
      <c r="Q655">
        <f>IF('Datos Brutos'!Q656&lt;0,0,'Datos Brutos'!Q656/'Datos Brutos'!Q$5)</f>
        <v>0</v>
      </c>
      <c r="R655">
        <f>IF('Datos Brutos'!R656&lt;0,0,'Datos Brutos'!R656/'Datos Brutos'!R$5)</f>
        <v>0</v>
      </c>
      <c r="S655">
        <f t="shared" si="10"/>
        <v>-0.17449999999999999</v>
      </c>
    </row>
    <row r="656" spans="1:19">
      <c r="A656">
        <f>YEAR(workdata!A656)</f>
        <v>2024</v>
      </c>
      <c r="B656">
        <v>6</v>
      </c>
      <c r="C656">
        <f>DAY('Datos Brutos'!C657)</f>
        <v>28</v>
      </c>
      <c r="D656" s="3">
        <v>27.125</v>
      </c>
      <c r="E656">
        <f>'Datos Brutos'!E657</f>
        <v>-0.14399999999999999</v>
      </c>
      <c r="G656">
        <f>'Datos Brutos'!G657</f>
        <v>-0.185</v>
      </c>
      <c r="H656">
        <f>IF('Datos Brutos'!H657&lt;0,0,'Datos Brutos'!H657/'Datos Brutos'!H$5)</f>
        <v>0</v>
      </c>
      <c r="I656">
        <f>IF('Datos Brutos'!I657&lt;0,0,'Datos Brutos'!I657/'Datos Brutos'!I$5)</f>
        <v>0</v>
      </c>
      <c r="J656">
        <f>IF('Datos Brutos'!J657&lt;0,0,'Datos Brutos'!J657/'Datos Brutos'!J$5)</f>
        <v>0</v>
      </c>
      <c r="K656">
        <f>IF('Datos Brutos'!K657&lt;0,0,'Datos Brutos'!K657/'Datos Brutos'!K$5)</f>
        <v>0</v>
      </c>
      <c r="L656">
        <f>IF('Datos Brutos'!L657&lt;0,0,'Datos Brutos'!L657/'Datos Brutos'!L$5)</f>
        <v>0</v>
      </c>
      <c r="M656">
        <f>IF('Datos Brutos'!M657&lt;0,0,'Datos Brutos'!M657/'Datos Brutos'!M$5)</f>
        <v>0</v>
      </c>
      <c r="N656">
        <f>IF('Datos Brutos'!N657&lt;0,0,'Datos Brutos'!N657/'Datos Brutos'!N$5)</f>
        <v>0</v>
      </c>
      <c r="O656">
        <f>IF('Datos Brutos'!O657&lt;0,0,'Datos Brutos'!O657/'Datos Brutos'!O$5)</f>
        <v>0</v>
      </c>
      <c r="P656">
        <f>IF('Datos Brutos'!P657&lt;0,0,'Datos Brutos'!P657/'Datos Brutos'!P$5)</f>
        <v>0</v>
      </c>
      <c r="Q656">
        <f>IF('Datos Brutos'!Q657&lt;0,0,'Datos Brutos'!Q657/'Datos Brutos'!Q$5)</f>
        <v>0</v>
      </c>
      <c r="R656">
        <f>IF('Datos Brutos'!R657&lt;0,0,'Datos Brutos'!R657/'Datos Brutos'!R$5)</f>
        <v>0</v>
      </c>
      <c r="S656">
        <f t="shared" si="10"/>
        <v>-0.16449999999999998</v>
      </c>
    </row>
    <row r="657" spans="1:19">
      <c r="A657">
        <f>YEAR(workdata!A657)</f>
        <v>2024</v>
      </c>
      <c r="B657">
        <v>6</v>
      </c>
      <c r="C657">
        <f>DAY('Datos Brutos'!C658)</f>
        <v>28</v>
      </c>
      <c r="D657" s="3">
        <v>27.1666666666667</v>
      </c>
      <c r="E657">
        <f>'Datos Brutos'!E658</f>
        <v>-0.41799999999999998</v>
      </c>
      <c r="G657">
        <f>'Datos Brutos'!G658</f>
        <v>-0.47599999999999998</v>
      </c>
      <c r="H657">
        <f>IF('Datos Brutos'!H658&lt;0,0,'Datos Brutos'!H658/'Datos Brutos'!H$5)</f>
        <v>0</v>
      </c>
      <c r="I657">
        <f>IF('Datos Brutos'!I658&lt;0,0,'Datos Brutos'!I658/'Datos Brutos'!I$5)</f>
        <v>0</v>
      </c>
      <c r="J657">
        <f>IF('Datos Brutos'!J658&lt;0,0,'Datos Brutos'!J658/'Datos Brutos'!J$5)</f>
        <v>0</v>
      </c>
      <c r="K657">
        <f>IF('Datos Brutos'!K658&lt;0,0,'Datos Brutos'!K658/'Datos Brutos'!K$5)</f>
        <v>0</v>
      </c>
      <c r="L657">
        <f>IF('Datos Brutos'!L658&lt;0,0,'Datos Brutos'!L658/'Datos Brutos'!L$5)</f>
        <v>0</v>
      </c>
      <c r="M657">
        <f>IF('Datos Brutos'!M658&lt;0,0,'Datos Brutos'!M658/'Datos Brutos'!M$5)</f>
        <v>0</v>
      </c>
      <c r="N657">
        <f>IF('Datos Brutos'!N658&lt;0,0,'Datos Brutos'!N658/'Datos Brutos'!N$5)</f>
        <v>0</v>
      </c>
      <c r="O657">
        <f>IF('Datos Brutos'!O658&lt;0,0,'Datos Brutos'!O658/'Datos Brutos'!O$5)</f>
        <v>0</v>
      </c>
      <c r="P657">
        <f>IF('Datos Brutos'!P658&lt;0,0,'Datos Brutos'!P658/'Datos Brutos'!P$5)</f>
        <v>0</v>
      </c>
      <c r="Q657">
        <f>IF('Datos Brutos'!Q658&lt;0,0,'Datos Brutos'!Q658/'Datos Brutos'!Q$5)</f>
        <v>0</v>
      </c>
      <c r="R657">
        <f>IF('Datos Brutos'!R658&lt;0,0,'Datos Brutos'!R658/'Datos Brutos'!R$5)</f>
        <v>0</v>
      </c>
      <c r="S657">
        <f t="shared" si="10"/>
        <v>-0.44699999999999995</v>
      </c>
    </row>
    <row r="658" spans="1:19">
      <c r="A658">
        <f>YEAR(workdata!A658)</f>
        <v>2024</v>
      </c>
      <c r="B658">
        <v>6</v>
      </c>
      <c r="C658">
        <f>DAY('Datos Brutos'!C659)</f>
        <v>28</v>
      </c>
      <c r="D658" s="3">
        <v>27.2083333333333</v>
      </c>
      <c r="E658">
        <f>'Datos Brutos'!E659</f>
        <v>-0.30499999999999999</v>
      </c>
      <c r="G658">
        <f>'Datos Brutos'!G659</f>
        <v>-0.33100000000000002</v>
      </c>
      <c r="H658">
        <f>IF('Datos Brutos'!H659&lt;0,0,'Datos Brutos'!H659/'Datos Brutos'!H$5)</f>
        <v>0</v>
      </c>
      <c r="I658">
        <f>IF('Datos Brutos'!I659&lt;0,0,'Datos Brutos'!I659/'Datos Brutos'!I$5)</f>
        <v>0</v>
      </c>
      <c r="J658">
        <f>IF('Datos Brutos'!J659&lt;0,0,'Datos Brutos'!J659/'Datos Brutos'!J$5)</f>
        <v>0</v>
      </c>
      <c r="K658">
        <f>IF('Datos Brutos'!K659&lt;0,0,'Datos Brutos'!K659/'Datos Brutos'!K$5)</f>
        <v>0</v>
      </c>
      <c r="L658">
        <f>IF('Datos Brutos'!L659&lt;0,0,'Datos Brutos'!L659/'Datos Brutos'!L$5)</f>
        <v>0</v>
      </c>
      <c r="M658">
        <f>IF('Datos Brutos'!M659&lt;0,0,'Datos Brutos'!M659/'Datos Brutos'!M$5)</f>
        <v>0</v>
      </c>
      <c r="N658">
        <f>IF('Datos Brutos'!N659&lt;0,0,'Datos Brutos'!N659/'Datos Brutos'!N$5)</f>
        <v>0</v>
      </c>
      <c r="O658">
        <f>IF('Datos Brutos'!O659&lt;0,0,'Datos Brutos'!O659/'Datos Brutos'!O$5)</f>
        <v>0</v>
      </c>
      <c r="P658">
        <f>IF('Datos Brutos'!P659&lt;0,0,'Datos Brutos'!P659/'Datos Brutos'!P$5)</f>
        <v>0</v>
      </c>
      <c r="Q658">
        <f>IF('Datos Brutos'!Q659&lt;0,0,'Datos Brutos'!Q659/'Datos Brutos'!Q$5)</f>
        <v>0</v>
      </c>
      <c r="R658">
        <f>IF('Datos Brutos'!R659&lt;0,0,'Datos Brutos'!R659/'Datos Brutos'!R$5)</f>
        <v>0</v>
      </c>
      <c r="S658">
        <f t="shared" si="10"/>
        <v>-0.318</v>
      </c>
    </row>
    <row r="659" spans="1:19">
      <c r="A659">
        <f>YEAR(workdata!A659)</f>
        <v>2024</v>
      </c>
      <c r="B659">
        <v>6</v>
      </c>
      <c r="C659">
        <f>DAY('Datos Brutos'!C660)</f>
        <v>28</v>
      </c>
      <c r="D659" s="3">
        <v>27.25</v>
      </c>
      <c r="E659">
        <f>'Datos Brutos'!E660</f>
        <v>0.17599999999999999</v>
      </c>
      <c r="G659">
        <f>'Datos Brutos'!G660</f>
        <v>0.20799999999999999</v>
      </c>
      <c r="H659">
        <f>IF('Datos Brutos'!H660&lt;0,0,'Datos Brutos'!H660/'Datos Brutos'!H$5)</f>
        <v>0</v>
      </c>
      <c r="I659">
        <f>IF('Datos Brutos'!I660&lt;0,0,'Datos Brutos'!I660/'Datos Brutos'!I$5)</f>
        <v>0</v>
      </c>
      <c r="J659">
        <f>IF('Datos Brutos'!J660&lt;0,0,'Datos Brutos'!J660/'Datos Brutos'!J$5)</f>
        <v>0</v>
      </c>
      <c r="K659">
        <f>IF('Datos Brutos'!K660&lt;0,0,'Datos Brutos'!K660/'Datos Brutos'!K$5)</f>
        <v>0</v>
      </c>
      <c r="L659">
        <f>IF('Datos Brutos'!L660&lt;0,0,'Datos Brutos'!L660/'Datos Brutos'!L$5)</f>
        <v>0</v>
      </c>
      <c r="M659">
        <f>IF('Datos Brutos'!M660&lt;0,0,'Datos Brutos'!M660/'Datos Brutos'!M$5)</f>
        <v>0</v>
      </c>
      <c r="N659">
        <f>IF('Datos Brutos'!N660&lt;0,0,'Datos Brutos'!N660/'Datos Brutos'!N$5)</f>
        <v>0</v>
      </c>
      <c r="O659">
        <f>IF('Datos Brutos'!O660&lt;0,0,'Datos Brutos'!O660/'Datos Brutos'!O$5)</f>
        <v>0</v>
      </c>
      <c r="P659">
        <f>IF('Datos Brutos'!P660&lt;0,0,'Datos Brutos'!P660/'Datos Brutos'!P$5)</f>
        <v>0</v>
      </c>
      <c r="Q659">
        <f>IF('Datos Brutos'!Q660&lt;0,0,'Datos Brutos'!Q660/'Datos Brutos'!Q$5)</f>
        <v>0</v>
      </c>
      <c r="R659">
        <f>IF('Datos Brutos'!R660&lt;0,0,'Datos Brutos'!R660/'Datos Brutos'!R$5)</f>
        <v>0</v>
      </c>
      <c r="S659">
        <f t="shared" si="10"/>
        <v>0.192</v>
      </c>
    </row>
    <row r="660" spans="1:19">
      <c r="A660">
        <f>YEAR(workdata!A660)</f>
        <v>2024</v>
      </c>
      <c r="B660">
        <v>6</v>
      </c>
      <c r="C660">
        <f>DAY('Datos Brutos'!C661)</f>
        <v>28</v>
      </c>
      <c r="D660" s="3">
        <v>27.2916666666667</v>
      </c>
      <c r="E660">
        <f>'Datos Brutos'!E661</f>
        <v>7.2880000000000003</v>
      </c>
      <c r="G660">
        <f>'Datos Brutos'!G661</f>
        <v>7.0380000000000003</v>
      </c>
      <c r="H660">
        <f>IF('Datos Brutos'!H661&lt;0,0,'Datos Brutos'!H661/'Datos Brutos'!H$5)</f>
        <v>3.132508409418549E-3</v>
      </c>
      <c r="I660">
        <f>IF('Datos Brutos'!I661&lt;0,0,'Datos Brutos'!I661/'Datos Brutos'!I$5)</f>
        <v>3.0413424506798713E-3</v>
      </c>
      <c r="J660">
        <f>IF('Datos Brutos'!J661&lt;0,0,'Datos Brutos'!J661/'Datos Brutos'!J$5)</f>
        <v>3.1678240740740742E-3</v>
      </c>
      <c r="K660">
        <f>IF('Datos Brutos'!K661&lt;0,0,'Datos Brutos'!K661/'Datos Brutos'!K$5)</f>
        <v>3.167229081984814E-3</v>
      </c>
      <c r="L660">
        <f>IF('Datos Brutos'!L661&lt;0,0,'Datos Brutos'!L661/'Datos Brutos'!L$5)</f>
        <v>3.1554783950617283E-3</v>
      </c>
      <c r="M660">
        <f>IF('Datos Brutos'!M661&lt;0,0,'Datos Brutos'!M661/'Datos Brutos'!M$5)</f>
        <v>3.0486111111111113E-3</v>
      </c>
      <c r="N660">
        <f>IF('Datos Brutos'!N661&lt;0,0,'Datos Brutos'!N661/'Datos Brutos'!N$5)</f>
        <v>2.9030167895870256E-3</v>
      </c>
      <c r="O660">
        <f>IF('Datos Brutos'!O661&lt;0,0,'Datos Brutos'!O661/'Datos Brutos'!O$5)</f>
        <v>3.0376021143680922E-3</v>
      </c>
      <c r="P660">
        <f>IF('Datos Brutos'!P661&lt;0,0,'Datos Brutos'!P661/'Datos Brutos'!P$5)</f>
        <v>2.9816743827160495E-3</v>
      </c>
      <c r="Q660">
        <f>IF('Datos Brutos'!Q661&lt;0,0,'Datos Brutos'!Q661/'Datos Brutos'!Q$5)</f>
        <v>3.1079958873774117E-3</v>
      </c>
      <c r="R660">
        <f>IF('Datos Brutos'!R661&lt;0,0,'Datos Brutos'!R661/'Datos Brutos'!R$5)</f>
        <v>2.8601466049382714E-3</v>
      </c>
      <c r="S660">
        <f t="shared" si="10"/>
        <v>7.1630000000000003</v>
      </c>
    </row>
    <row r="661" spans="1:19">
      <c r="A661">
        <f>YEAR(workdata!A661)</f>
        <v>2024</v>
      </c>
      <c r="B661">
        <v>6</v>
      </c>
      <c r="C661">
        <f>DAY('Datos Brutos'!C662)</f>
        <v>28</v>
      </c>
      <c r="D661" s="3">
        <v>27.3333333333333</v>
      </c>
      <c r="E661">
        <f>'Datos Brutos'!E662</f>
        <v>7.2</v>
      </c>
      <c r="G661">
        <f>'Datos Brutos'!G662</f>
        <v>7.556</v>
      </c>
      <c r="H661">
        <f>IF('Datos Brutos'!H662&lt;0,0,'Datos Brutos'!H662/'Datos Brutos'!H$5)</f>
        <v>1.7693817075124139E-3</v>
      </c>
      <c r="I661">
        <f>IF('Datos Brutos'!I662&lt;0,0,'Datos Brutos'!I662/'Datos Brutos'!I$5)</f>
        <v>1.9118918494065867E-3</v>
      </c>
      <c r="J661">
        <f>IF('Datos Brutos'!J662&lt;0,0,'Datos Brutos'!J662/'Datos Brutos'!J$5)</f>
        <v>2.1294367283950615E-3</v>
      </c>
      <c r="K661">
        <f>IF('Datos Brutos'!K662&lt;0,0,'Datos Brutos'!K662/'Datos Brutos'!K$5)</f>
        <v>2.2559245340900373E-3</v>
      </c>
      <c r="L661">
        <f>IF('Datos Brutos'!L662&lt;0,0,'Datos Brutos'!L662/'Datos Brutos'!L$5)</f>
        <v>2.0646219135802466E-3</v>
      </c>
      <c r="M661">
        <f>IF('Datos Brutos'!M662&lt;0,0,'Datos Brutos'!M662/'Datos Brutos'!M$5)</f>
        <v>2.3667052469135801E-3</v>
      </c>
      <c r="N661">
        <f>IF('Datos Brutos'!N662&lt;0,0,'Datos Brutos'!N662/'Datos Brutos'!N$5)</f>
        <v>2.4370628704286014E-3</v>
      </c>
      <c r="O661">
        <f>IF('Datos Brutos'!O662&lt;0,0,'Datos Brutos'!O662/'Datos Brutos'!O$5)</f>
        <v>2.3111885311548936E-3</v>
      </c>
      <c r="P661">
        <f>IF('Datos Brutos'!P662&lt;0,0,'Datos Brutos'!P662/'Datos Brutos'!P$5)</f>
        <v>2.2374614197530865E-3</v>
      </c>
      <c r="Q661">
        <f>IF('Datos Brutos'!Q662&lt;0,0,'Datos Brutos'!Q662/'Datos Brutos'!Q$5)</f>
        <v>2.0913081303385005E-3</v>
      </c>
      <c r="R661">
        <f>IF('Datos Brutos'!R662&lt;0,0,'Datos Brutos'!R662/'Datos Brutos'!R$5)</f>
        <v>1.9731867283950618E-3</v>
      </c>
      <c r="S661">
        <f t="shared" si="10"/>
        <v>7.3780000000000001</v>
      </c>
    </row>
    <row r="662" spans="1:19">
      <c r="A662">
        <f>YEAR(workdata!A662)</f>
        <v>2024</v>
      </c>
      <c r="B662">
        <v>6</v>
      </c>
      <c r="C662">
        <f>DAY('Datos Brutos'!C663)</f>
        <v>28</v>
      </c>
      <c r="D662" s="3">
        <v>27.375</v>
      </c>
      <c r="E662">
        <f>'Datos Brutos'!E663</f>
        <v>11.739000000000001</v>
      </c>
      <c r="G662">
        <f>'Datos Brutos'!G663</f>
        <v>11.273999999999999</v>
      </c>
      <c r="H662">
        <f>IF('Datos Brutos'!H663&lt;0,0,'Datos Brutos'!H663/'Datos Brutos'!H$5)</f>
        <v>8.1627422713439063E-3</v>
      </c>
      <c r="I662">
        <f>IF('Datos Brutos'!I663&lt;0,0,'Datos Brutos'!I663/'Datos Brutos'!I$5)</f>
        <v>8.0313212292698263E-3</v>
      </c>
      <c r="J662">
        <f>IF('Datos Brutos'!J663&lt;0,0,'Datos Brutos'!J663/'Datos Brutos'!J$5)</f>
        <v>8.3398919753086415E-3</v>
      </c>
      <c r="K662">
        <f>IF('Datos Brutos'!K663&lt;0,0,'Datos Brutos'!K663/'Datos Brutos'!K$5)</f>
        <v>8.2084515683718065E-3</v>
      </c>
      <c r="L662">
        <f>IF('Datos Brutos'!L663&lt;0,0,'Datos Brutos'!L663/'Datos Brutos'!L$5)</f>
        <v>8.262731481481482E-3</v>
      </c>
      <c r="M662">
        <f>IF('Datos Brutos'!M663&lt;0,0,'Datos Brutos'!M663/'Datos Brutos'!M$5)</f>
        <v>7.8753858024691367E-3</v>
      </c>
      <c r="N662">
        <f>IF('Datos Brutos'!N663&lt;0,0,'Datos Brutos'!N663/'Datos Brutos'!N$5)</f>
        <v>7.7908638728488933E-3</v>
      </c>
      <c r="O662">
        <f>IF('Datos Brutos'!O663&lt;0,0,'Datos Brutos'!O663/'Datos Brutos'!O$5)</f>
        <v>8.0335976293448661E-3</v>
      </c>
      <c r="P662">
        <f>IF('Datos Brutos'!P663&lt;0,0,'Datos Brutos'!P663/'Datos Brutos'!P$5)</f>
        <v>8.185185185185186E-3</v>
      </c>
      <c r="Q662">
        <f>IF('Datos Brutos'!Q663&lt;0,0,'Datos Brutos'!Q663/'Datos Brutos'!Q$5)</f>
        <v>8.3140224612464411E-3</v>
      </c>
      <c r="R662">
        <f>IF('Datos Brutos'!R663&lt;0,0,'Datos Brutos'!R663/'Datos Brutos'!R$5)</f>
        <v>8.1614583333333331E-3</v>
      </c>
      <c r="S662">
        <f t="shared" si="10"/>
        <v>11.506499999999999</v>
      </c>
    </row>
    <row r="663" spans="1:19">
      <c r="A663">
        <f>YEAR(workdata!A663)</f>
        <v>2024</v>
      </c>
      <c r="B663">
        <v>6</v>
      </c>
      <c r="C663">
        <f>DAY('Datos Brutos'!C664)</f>
        <v>28</v>
      </c>
      <c r="D663" s="3">
        <v>27.4166666666667</v>
      </c>
      <c r="E663">
        <f>'Datos Brutos'!E664</f>
        <v>30.119</v>
      </c>
      <c r="G663">
        <f>'Datos Brutos'!G664</f>
        <v>28.573</v>
      </c>
      <c r="H663">
        <f>IF('Datos Brutos'!H664&lt;0,0,'Datos Brutos'!H664/'Datos Brutos'!H$5)</f>
        <v>2.771383950024027E-2</v>
      </c>
      <c r="I663">
        <f>IF('Datos Brutos'!I664&lt;0,0,'Datos Brutos'!I664/'Datos Brutos'!I$5)</f>
        <v>2.7052188949147217E-2</v>
      </c>
      <c r="J663">
        <f>IF('Datos Brutos'!J664&lt;0,0,'Datos Brutos'!J664/'Datos Brutos'!J$5)</f>
        <v>2.7618055555555555E-2</v>
      </c>
      <c r="K663">
        <f>IF('Datos Brutos'!K664&lt;0,0,'Datos Brutos'!K664/'Datos Brutos'!K$5)</f>
        <v>2.7138392514763403E-2</v>
      </c>
      <c r="L663">
        <f>IF('Datos Brutos'!L664&lt;0,0,'Datos Brutos'!L664/'Datos Brutos'!L$5)</f>
        <v>2.7156057098765431E-2</v>
      </c>
      <c r="M663">
        <f>IF('Datos Brutos'!M664&lt;0,0,'Datos Brutos'!M664/'Datos Brutos'!M$5)</f>
        <v>2.5927083333333333E-2</v>
      </c>
      <c r="N663">
        <f>IF('Datos Brutos'!N664&lt;0,0,'Datos Brutos'!N664/'Datos Brutos'!N$5)</f>
        <v>2.5592590475101481E-2</v>
      </c>
      <c r="O663">
        <f>IF('Datos Brutos'!O664&lt;0,0,'Datos Brutos'!O664/'Datos Brutos'!O$5)</f>
        <v>2.6579769341662663E-2</v>
      </c>
      <c r="P663">
        <f>IF('Datos Brutos'!P664&lt;0,0,'Datos Brutos'!P664/'Datos Brutos'!P$5)</f>
        <v>2.6718749999999999E-2</v>
      </c>
      <c r="Q663">
        <f>IF('Datos Brutos'!Q664&lt;0,0,'Datos Brutos'!Q664/'Datos Brutos'!Q$5)</f>
        <v>2.7233668142992721E-2</v>
      </c>
      <c r="R663">
        <f>IF('Datos Brutos'!R664&lt;0,0,'Datos Brutos'!R664/'Datos Brutos'!R$5)</f>
        <v>2.6486496913580248E-2</v>
      </c>
      <c r="S663">
        <f t="shared" si="10"/>
        <v>29.346</v>
      </c>
    </row>
    <row r="664" spans="1:19">
      <c r="A664">
        <f>YEAR(workdata!A664)</f>
        <v>2024</v>
      </c>
      <c r="B664">
        <v>6</v>
      </c>
      <c r="C664">
        <f>DAY('Datos Brutos'!C665)</f>
        <v>28</v>
      </c>
      <c r="D664" s="3">
        <v>27.4583333333333</v>
      </c>
      <c r="E664">
        <f>'Datos Brutos'!E665</f>
        <v>31.338999999999999</v>
      </c>
      <c r="G664">
        <f>'Datos Brutos'!G665</f>
        <v>27.497</v>
      </c>
      <c r="H664">
        <f>IF('Datos Brutos'!H665&lt;0,0,'Datos Brutos'!H665/'Datos Brutos'!H$5)</f>
        <v>2.9481619413743394E-2</v>
      </c>
      <c r="I664">
        <f>IF('Datos Brutos'!I665&lt;0,0,'Datos Brutos'!I665/'Datos Brutos'!I$5)</f>
        <v>2.8790183132908907E-2</v>
      </c>
      <c r="J664">
        <f>IF('Datos Brutos'!J665&lt;0,0,'Datos Brutos'!J665/'Datos Brutos'!J$5)</f>
        <v>2.8288580246913581E-2</v>
      </c>
      <c r="K664">
        <f>IF('Datos Brutos'!K665&lt;0,0,'Datos Brutos'!K665/'Datos Brutos'!K$5)</f>
        <v>2.8783457320346647E-2</v>
      </c>
      <c r="L664">
        <f>IF('Datos Brutos'!L665&lt;0,0,'Datos Brutos'!L665/'Datos Brutos'!L$5)</f>
        <v>2.8268904320987654E-2</v>
      </c>
      <c r="M664">
        <f>IF('Datos Brutos'!M665&lt;0,0,'Datos Brutos'!M665/'Datos Brutos'!M$5)</f>
        <v>2.8482253086419749E-2</v>
      </c>
      <c r="N664">
        <f>IF('Datos Brutos'!N665&lt;0,0,'Datos Brutos'!N665/'Datos Brutos'!N$5)</f>
        <v>2.7844034074666971E-2</v>
      </c>
      <c r="O664">
        <f>IF('Datos Brutos'!O665&lt;0,0,'Datos Brutos'!O665/'Datos Brutos'!O$5)</f>
        <v>2.7257928880345991E-2</v>
      </c>
      <c r="P664">
        <f>IF('Datos Brutos'!P665&lt;0,0,'Datos Brutos'!P665/'Datos Brutos'!P$5)</f>
        <v>2.6958333333333334E-2</v>
      </c>
      <c r="Q664">
        <f>IF('Datos Brutos'!Q665&lt;0,0,'Datos Brutos'!Q665/'Datos Brutos'!Q$5)</f>
        <v>2.6842178108193608E-2</v>
      </c>
      <c r="R664">
        <f>IF('Datos Brutos'!R665&lt;0,0,'Datos Brutos'!R665/'Datos Brutos'!R$5)</f>
        <v>2.5919753086419754E-2</v>
      </c>
      <c r="S664">
        <f t="shared" si="10"/>
        <v>29.417999999999999</v>
      </c>
    </row>
    <row r="665" spans="1:19">
      <c r="A665">
        <f>YEAR(workdata!A665)</f>
        <v>2024</v>
      </c>
      <c r="B665">
        <v>6</v>
      </c>
      <c r="C665">
        <f>DAY('Datos Brutos'!C666)</f>
        <v>28</v>
      </c>
      <c r="D665" s="3">
        <v>27.5</v>
      </c>
      <c r="E665">
        <f>'Datos Brutos'!E666</f>
        <v>41.658999999999999</v>
      </c>
      <c r="G665">
        <f>'Datos Brutos'!G666</f>
        <v>43.125999999999998</v>
      </c>
      <c r="H665">
        <f>IF('Datos Brutos'!H666&lt;0,0,'Datos Brutos'!H666/'Datos Brutos'!H$5)</f>
        <v>3.8010571840461319E-2</v>
      </c>
      <c r="I665">
        <f>IF('Datos Brutos'!I666&lt;0,0,'Datos Brutos'!I666/'Datos Brutos'!I$5)</f>
        <v>3.8441012339856952E-2</v>
      </c>
      <c r="J665">
        <f>IF('Datos Brutos'!J666&lt;0,0,'Datos Brutos'!J666/'Datos Brutos'!J$5)</f>
        <v>3.8501929012345677E-2</v>
      </c>
      <c r="K665">
        <f>IF('Datos Brutos'!K666&lt;0,0,'Datos Brutos'!K666/'Datos Brutos'!K$5)</f>
        <v>3.8960618145563307E-2</v>
      </c>
      <c r="L665">
        <f>IF('Datos Brutos'!L666&lt;0,0,'Datos Brutos'!L666/'Datos Brutos'!L$5)</f>
        <v>3.9423225308641979E-2</v>
      </c>
      <c r="M665">
        <f>IF('Datos Brutos'!M666&lt;0,0,'Datos Brutos'!M666/'Datos Brutos'!M$5)</f>
        <v>3.9174768518518518E-2</v>
      </c>
      <c r="N665">
        <f>IF('Datos Brutos'!N666&lt;0,0,'Datos Brutos'!N666/'Datos Brutos'!N$5)</f>
        <v>3.9749394926914795E-2</v>
      </c>
      <c r="O665">
        <f>IF('Datos Brutos'!O666&lt;0,0,'Datos Brutos'!O666/'Datos Brutos'!O$5)</f>
        <v>4.0060667948101876E-2</v>
      </c>
      <c r="P665">
        <f>IF('Datos Brutos'!P666&lt;0,0,'Datos Brutos'!P666/'Datos Brutos'!P$5)</f>
        <v>4.0321373456790127E-2</v>
      </c>
      <c r="Q665">
        <f>IF('Datos Brutos'!Q666&lt;0,0,'Datos Brutos'!Q666/'Datos Brutos'!Q$5)</f>
        <v>4.0617486554887693E-2</v>
      </c>
      <c r="R665">
        <f>IF('Datos Brutos'!R666&lt;0,0,'Datos Brutos'!R666/'Datos Brutos'!R$5)</f>
        <v>4.0781057098765429E-2</v>
      </c>
      <c r="S665">
        <f t="shared" si="10"/>
        <v>42.392499999999998</v>
      </c>
    </row>
    <row r="666" spans="1:19">
      <c r="A666">
        <f>YEAR(workdata!A666)</f>
        <v>2024</v>
      </c>
      <c r="B666">
        <v>6</v>
      </c>
      <c r="C666">
        <f>DAY('Datos Brutos'!C667)</f>
        <v>28</v>
      </c>
      <c r="D666" s="3">
        <v>27.5416666666667</v>
      </c>
      <c r="E666">
        <f>'Datos Brutos'!E667</f>
        <v>114.72499999999999</v>
      </c>
      <c r="G666">
        <f>'Datos Brutos'!G667</f>
        <v>124.065</v>
      </c>
      <c r="H666">
        <f>IF('Datos Brutos'!H667&lt;0,0,'Datos Brutos'!H667/'Datos Brutos'!H$5)</f>
        <v>0.11403171552138396</v>
      </c>
      <c r="I666">
        <f>IF('Datos Brutos'!I667&lt;0,0,'Datos Brutos'!I667/'Datos Brutos'!I$5)</f>
        <v>0.11389353925960857</v>
      </c>
      <c r="J666">
        <f>IF('Datos Brutos'!J667&lt;0,0,'Datos Brutos'!J667/'Datos Brutos'!J$5)</f>
        <v>0.11977025462962963</v>
      </c>
      <c r="K666">
        <f>IF('Datos Brutos'!K667&lt;0,0,'Datos Brutos'!K667/'Datos Brutos'!K$5)</f>
        <v>0.1158315438300483</v>
      </c>
      <c r="L666">
        <f>IF('Datos Brutos'!L667&lt;0,0,'Datos Brutos'!L667/'Datos Brutos'!L$5)</f>
        <v>0.12026118827160494</v>
      </c>
      <c r="M666">
        <f>IF('Datos Brutos'!M667&lt;0,0,'Datos Brutos'!M667/'Datos Brutos'!M$5)</f>
        <v>0.10991570216049383</v>
      </c>
      <c r="N666">
        <f>IF('Datos Brutos'!N667&lt;0,0,'Datos Brutos'!N667/'Datos Brutos'!N$5)</f>
        <v>0.11242543784422464</v>
      </c>
      <c r="O666">
        <f>IF('Datos Brutos'!O667&lt;0,0,'Datos Brutos'!O667/'Datos Brutos'!O$5)</f>
        <v>0.12321119654012494</v>
      </c>
      <c r="P666">
        <f>IF('Datos Brutos'!P667&lt;0,0,'Datos Brutos'!P667/'Datos Brutos'!P$5)</f>
        <v>0.12360570987654322</v>
      </c>
      <c r="Q666">
        <f>IF('Datos Brutos'!Q667&lt;0,0,'Datos Brutos'!Q667/'Datos Brutos'!Q$5)</f>
        <v>0.12642676368237898</v>
      </c>
      <c r="R666">
        <f>IF('Datos Brutos'!R667&lt;0,0,'Datos Brutos'!R667/'Datos Brutos'!R$5)</f>
        <v>0.1268016975308642</v>
      </c>
      <c r="S666">
        <f t="shared" si="10"/>
        <v>119.395</v>
      </c>
    </row>
    <row r="667" spans="1:19">
      <c r="A667">
        <f>YEAR(workdata!A667)</f>
        <v>2024</v>
      </c>
      <c r="B667">
        <v>6</v>
      </c>
      <c r="C667">
        <f>DAY('Datos Brutos'!C668)</f>
        <v>28</v>
      </c>
      <c r="D667" s="3">
        <v>27.5833333333333</v>
      </c>
      <c r="E667">
        <f>'Datos Brutos'!E668</f>
        <v>215.84200000000001</v>
      </c>
      <c r="G667">
        <f>'Datos Brutos'!G668</f>
        <v>216.07900000000001</v>
      </c>
      <c r="H667">
        <f>IF('Datos Brutos'!H668&lt;0,0,'Datos Brutos'!H668/'Datos Brutos'!H$5)</f>
        <v>0.21862726253403814</v>
      </c>
      <c r="I667">
        <f>IF('Datos Brutos'!I668&lt;0,0,'Datos Brutos'!I668/'Datos Brutos'!I$5)</f>
        <v>0.21466595928633186</v>
      </c>
      <c r="J667">
        <f>IF('Datos Brutos'!J668&lt;0,0,'Datos Brutos'!J668/'Datos Brutos'!J$5)</f>
        <v>0.2187849151234568</v>
      </c>
      <c r="K667">
        <f>IF('Datos Brutos'!K668&lt;0,0,'Datos Brutos'!K668/'Datos Brutos'!K$5)</f>
        <v>0.21908965411457931</v>
      </c>
      <c r="L667">
        <f>IF('Datos Brutos'!L668&lt;0,0,'Datos Brutos'!L668/'Datos Brutos'!L$5)</f>
        <v>0.21982040895061727</v>
      </c>
      <c r="M667">
        <f>IF('Datos Brutos'!M668&lt;0,0,'Datos Brutos'!M668/'Datos Brutos'!M$5)</f>
        <v>0.22742534722222221</v>
      </c>
      <c r="N667">
        <f>IF('Datos Brutos'!N668&lt;0,0,'Datos Brutos'!N668/'Datos Brutos'!N$5)</f>
        <v>0.22906599584548246</v>
      </c>
      <c r="O667">
        <f>IF('Datos Brutos'!O668&lt;0,0,'Datos Brutos'!O668/'Datos Brutos'!O$5)</f>
        <v>0.22071940573442259</v>
      </c>
      <c r="P667">
        <f>IF('Datos Brutos'!P668&lt;0,0,'Datos Brutos'!P668/'Datos Brutos'!P$5)</f>
        <v>0.21884027777777779</v>
      </c>
      <c r="Q667">
        <f>IF('Datos Brutos'!Q668&lt;0,0,'Datos Brutos'!Q668/'Datos Brutos'!Q$5)</f>
        <v>0.21997271433090795</v>
      </c>
      <c r="R667">
        <f>IF('Datos Brutos'!R668&lt;0,0,'Datos Brutos'!R668/'Datos Brutos'!R$5)</f>
        <v>0.21738483796296296</v>
      </c>
      <c r="S667">
        <f t="shared" si="10"/>
        <v>215.96050000000002</v>
      </c>
    </row>
    <row r="668" spans="1:19">
      <c r="A668">
        <f>YEAR(workdata!A668)</f>
        <v>2024</v>
      </c>
      <c r="B668">
        <v>6</v>
      </c>
      <c r="C668">
        <f>DAY('Datos Brutos'!C669)</f>
        <v>28</v>
      </c>
      <c r="D668" s="3">
        <v>27.625</v>
      </c>
      <c r="E668">
        <f>'Datos Brutos'!E669</f>
        <v>382.41800000000001</v>
      </c>
      <c r="G668">
        <f>'Datos Brutos'!G669</f>
        <v>373.29700000000003</v>
      </c>
      <c r="H668">
        <f>IF('Datos Brutos'!H669&lt;0,0,'Datos Brutos'!H669/'Datos Brutos'!H$5)</f>
        <v>0.37135892199263176</v>
      </c>
      <c r="I668">
        <f>IF('Datos Brutos'!I669&lt;0,0,'Datos Brutos'!I669/'Datos Brutos'!I$5)</f>
        <v>0.36940599701328303</v>
      </c>
      <c r="J668">
        <f>IF('Datos Brutos'!J669&lt;0,0,'Datos Brutos'!J669/'Datos Brutos'!J$5)</f>
        <v>0.37382310956790121</v>
      </c>
      <c r="K668">
        <f>IF('Datos Brutos'!K669&lt;0,0,'Datos Brutos'!K669/'Datos Brutos'!K$5)</f>
        <v>0.3715110437917018</v>
      </c>
      <c r="L668">
        <f>IF('Datos Brutos'!L669&lt;0,0,'Datos Brutos'!L669/'Datos Brutos'!L$5)</f>
        <v>0.37359124228395058</v>
      </c>
      <c r="M668">
        <f>IF('Datos Brutos'!M669&lt;0,0,'Datos Brutos'!M669/'Datos Brutos'!M$5)</f>
        <v>0.37374479166666663</v>
      </c>
      <c r="N668">
        <f>IF('Datos Brutos'!N669&lt;0,0,'Datos Brutos'!N669/'Datos Brutos'!N$5)</f>
        <v>0.3684679740056791</v>
      </c>
      <c r="O668">
        <f>IF('Datos Brutos'!O669&lt;0,0,'Datos Brutos'!O669/'Datos Brutos'!O$5)</f>
        <v>0.37122497196860488</v>
      </c>
      <c r="P668">
        <f>IF('Datos Brutos'!P669&lt;0,0,'Datos Brutos'!P669/'Datos Brutos'!P$5)</f>
        <v>0.36741608796296293</v>
      </c>
      <c r="Q668">
        <f>IF('Datos Brutos'!Q669&lt;0,0,'Datos Brutos'!Q669/'Datos Brutos'!Q$5)</f>
        <v>0.37410926130971212</v>
      </c>
      <c r="R668">
        <f>IF('Datos Brutos'!R669&lt;0,0,'Datos Brutos'!R669/'Datos Brutos'!R$5)</f>
        <v>0.36877932098765431</v>
      </c>
      <c r="S668">
        <f t="shared" si="10"/>
        <v>377.85750000000002</v>
      </c>
    </row>
    <row r="669" spans="1:19">
      <c r="A669">
        <f>YEAR(workdata!A669)</f>
        <v>2024</v>
      </c>
      <c r="B669">
        <v>6</v>
      </c>
      <c r="C669">
        <f>DAY('Datos Brutos'!C670)</f>
        <v>28</v>
      </c>
      <c r="D669" s="3">
        <v>27.6666666666667</v>
      </c>
      <c r="E669">
        <f>'Datos Brutos'!E670</f>
        <v>666.03499999999997</v>
      </c>
      <c r="G669">
        <f>'Datos Brutos'!G670</f>
        <v>634.88099999999997</v>
      </c>
      <c r="H669">
        <f>IF('Datos Brutos'!H670&lt;0,0,'Datos Brutos'!H670/'Datos Brutos'!H$5)</f>
        <v>0.55322941694698069</v>
      </c>
      <c r="I669">
        <f>IF('Datos Brutos'!I670&lt;0,0,'Datos Brutos'!I670/'Datos Brutos'!I$5)</f>
        <v>0.54392242395661405</v>
      </c>
      <c r="J669">
        <f>IF('Datos Brutos'!J670&lt;0,0,'Datos Brutos'!J670/'Datos Brutos'!J$5)</f>
        <v>0.54465528549382713</v>
      </c>
      <c r="K669">
        <f>IF('Datos Brutos'!K670&lt;0,0,'Datos Brutos'!K670/'Datos Brutos'!K$5)</f>
        <v>0.53372919702431165</v>
      </c>
      <c r="L669">
        <f>IF('Datos Brutos'!L670&lt;0,0,'Datos Brutos'!L670/'Datos Brutos'!L$5)</f>
        <v>0.53274826388888885</v>
      </c>
      <c r="M669">
        <f>IF('Datos Brutos'!M670&lt;0,0,'Datos Brutos'!M670/'Datos Brutos'!M$5)</f>
        <v>0.52151350308641975</v>
      </c>
      <c r="N669">
        <f>IF('Datos Brutos'!N670&lt;0,0,'Datos Brutos'!N670/'Datos Brutos'!N$5)</f>
        <v>0.51435957540068222</v>
      </c>
      <c r="O669">
        <f>IF('Datos Brutos'!O670&lt;0,0,'Datos Brutos'!O670/'Datos Brutos'!O$5)</f>
        <v>0.53778732180041655</v>
      </c>
      <c r="P669">
        <f>IF('Datos Brutos'!P670&lt;0,0,'Datos Brutos'!P670/'Datos Brutos'!P$5)</f>
        <v>0.5323823302469135</v>
      </c>
      <c r="Q669">
        <f>IF('Datos Brutos'!Q670&lt;0,0,'Datos Brutos'!Q670/'Datos Brutos'!Q$5)</f>
        <v>0.53952922334704201</v>
      </c>
      <c r="R669">
        <f>IF('Datos Brutos'!R670&lt;0,0,'Datos Brutos'!R670/'Datos Brutos'!R$5)</f>
        <v>0.52989043209876552</v>
      </c>
      <c r="S669">
        <f t="shared" si="10"/>
        <v>650.45799999999997</v>
      </c>
    </row>
    <row r="670" spans="1:19">
      <c r="A670">
        <f>YEAR(workdata!A670)</f>
        <v>2024</v>
      </c>
      <c r="B670">
        <v>6</v>
      </c>
      <c r="C670">
        <f>DAY('Datos Brutos'!C671)</f>
        <v>28</v>
      </c>
      <c r="D670" s="3">
        <v>27.7083333333333</v>
      </c>
      <c r="E670">
        <f>'Datos Brutos'!E671</f>
        <v>630.27700000000004</v>
      </c>
      <c r="G670">
        <f>'Datos Brutos'!G671</f>
        <v>658.34299999999996</v>
      </c>
      <c r="H670">
        <f>IF('Datos Brutos'!H671&lt;0,0,'Datos Brutos'!H671/'Datos Brutos'!H$5)</f>
        <v>0.53149747717443541</v>
      </c>
      <c r="I670">
        <f>IF('Datos Brutos'!I671&lt;0,0,'Datos Brutos'!I671/'Datos Brutos'!I$5)</f>
        <v>0.53112041185255054</v>
      </c>
      <c r="J670">
        <f>IF('Datos Brutos'!J671&lt;0,0,'Datos Brutos'!J671/'Datos Brutos'!J$5)</f>
        <v>0.5346498842592593</v>
      </c>
      <c r="K670">
        <f>IF('Datos Brutos'!K671&lt;0,0,'Datos Brutos'!K671/'Datos Brutos'!K$5)</f>
        <v>0.54008321190275332</v>
      </c>
      <c r="L670">
        <f>IF('Datos Brutos'!L671&lt;0,0,'Datos Brutos'!L671/'Datos Brutos'!L$5)</f>
        <v>0.54645138888888889</v>
      </c>
      <c r="M670">
        <f>IF('Datos Brutos'!M671&lt;0,0,'Datos Brutos'!M671/'Datos Brutos'!M$5)</f>
        <v>0.55588946759259261</v>
      </c>
      <c r="N670">
        <f>IF('Datos Brutos'!N671&lt;0,0,'Datos Brutos'!N671/'Datos Brutos'!N$5)</f>
        <v>0.56612619823528287</v>
      </c>
      <c r="O670">
        <f>IF('Datos Brutos'!O671&lt;0,0,'Datos Brutos'!O671/'Datos Brutos'!O$5)</f>
        <v>0.56425156174915914</v>
      </c>
      <c r="P670">
        <f>IF('Datos Brutos'!P671&lt;0,0,'Datos Brutos'!P671/'Datos Brutos'!P$5)</f>
        <v>0.57033912037037038</v>
      </c>
      <c r="Q670">
        <f>IF('Datos Brutos'!Q671&lt;0,0,'Datos Brutos'!Q671/'Datos Brutos'!Q$5)</f>
        <v>0.5631109617209743</v>
      </c>
      <c r="R670">
        <f>IF('Datos Brutos'!R671&lt;0,0,'Datos Brutos'!R671/'Datos Brutos'!R$5)</f>
        <v>0.58380555555555558</v>
      </c>
      <c r="S670">
        <f t="shared" si="10"/>
        <v>644.30999999999995</v>
      </c>
    </row>
    <row r="671" spans="1:19">
      <c r="A671">
        <f>YEAR(workdata!A671)</f>
        <v>2024</v>
      </c>
      <c r="B671">
        <v>6</v>
      </c>
      <c r="C671">
        <f>DAY('Datos Brutos'!C672)</f>
        <v>28</v>
      </c>
      <c r="D671" s="3">
        <v>27.75</v>
      </c>
      <c r="E671">
        <f>'Datos Brutos'!E672</f>
        <v>399.52699999999999</v>
      </c>
      <c r="G671">
        <f>'Datos Brutos'!G672</f>
        <v>432.23099999999999</v>
      </c>
      <c r="H671">
        <f>IF('Datos Brutos'!H672&lt;0,0,'Datos Brutos'!H672/'Datos Brutos'!H$5)</f>
        <v>0.3567433525548615</v>
      </c>
      <c r="I671">
        <f>IF('Datos Brutos'!I672&lt;0,0,'Datos Brutos'!I672/'Datos Brutos'!I$5)</f>
        <v>0.35679478110508528</v>
      </c>
      <c r="J671">
        <f>IF('Datos Brutos'!J672&lt;0,0,'Datos Brutos'!J672/'Datos Brutos'!J$5)</f>
        <v>0.35913483796296297</v>
      </c>
      <c r="K671">
        <f>IF('Datos Brutos'!K672&lt;0,0,'Datos Brutos'!K672/'Datos Brutos'!K$5)</f>
        <v>0.35851311450264589</v>
      </c>
      <c r="L671">
        <f>IF('Datos Brutos'!L672&lt;0,0,'Datos Brutos'!L672/'Datos Brutos'!L$5)</f>
        <v>0.36616685956790124</v>
      </c>
      <c r="M671">
        <f>IF('Datos Brutos'!M672&lt;0,0,'Datos Brutos'!M672/'Datos Brutos'!M$5)</f>
        <v>0.36610069444444443</v>
      </c>
      <c r="N671">
        <f>IF('Datos Brutos'!N672&lt;0,0,'Datos Brutos'!N672/'Datos Brutos'!N$5)</f>
        <v>0.37789320221828371</v>
      </c>
      <c r="O671">
        <f>IF('Datos Brutos'!O672&lt;0,0,'Datos Brutos'!O672/'Datos Brutos'!O$5)</f>
        <v>0.38231939772545254</v>
      </c>
      <c r="P671">
        <f>IF('Datos Brutos'!P672&lt;0,0,'Datos Brutos'!P672/'Datos Brutos'!P$5)</f>
        <v>0.37703645833333332</v>
      </c>
      <c r="Q671">
        <f>IF('Datos Brutos'!Q672&lt;0,0,'Datos Brutos'!Q672/'Datos Brutos'!Q$5)</f>
        <v>0.37783118475166083</v>
      </c>
      <c r="R671">
        <f>IF('Datos Brutos'!R672&lt;0,0,'Datos Brutos'!R672/'Datos Brutos'!R$5)</f>
        <v>0.37962538580246913</v>
      </c>
      <c r="S671">
        <f t="shared" si="10"/>
        <v>415.87900000000002</v>
      </c>
    </row>
    <row r="672" spans="1:19">
      <c r="A672">
        <f>YEAR(workdata!A672)</f>
        <v>2024</v>
      </c>
      <c r="B672">
        <v>6</v>
      </c>
      <c r="C672">
        <f>DAY('Datos Brutos'!C673)</f>
        <v>28</v>
      </c>
      <c r="D672" s="3">
        <v>27.7916666666667</v>
      </c>
      <c r="E672">
        <f>'Datos Brutos'!E673</f>
        <v>100.35899999999999</v>
      </c>
      <c r="G672">
        <f>'Datos Brutos'!G673</f>
        <v>92.960999999999999</v>
      </c>
      <c r="H672">
        <f>IF('Datos Brutos'!H673&lt;0,0,'Datos Brutos'!H673/'Datos Brutos'!H$5)</f>
        <v>9.8645282716642649E-2</v>
      </c>
      <c r="I672">
        <f>IF('Datos Brutos'!I673&lt;0,0,'Datos Brutos'!I673/'Datos Brutos'!I$5)</f>
        <v>9.8898451623044892E-2</v>
      </c>
      <c r="J672">
        <f>IF('Datos Brutos'!J673&lt;0,0,'Datos Brutos'!J673/'Datos Brutos'!J$5)</f>
        <v>9.6580439814814817E-2</v>
      </c>
      <c r="K672">
        <f>IF('Datos Brutos'!K673&lt;0,0,'Datos Brutos'!K673/'Datos Brutos'!K$5)</f>
        <v>9.77444589308996E-2</v>
      </c>
      <c r="L672">
        <f>IF('Datos Brutos'!L673&lt;0,0,'Datos Brutos'!L673/'Datos Brutos'!L$5)</f>
        <v>9.7923996913580238E-2</v>
      </c>
      <c r="M672">
        <f>IF('Datos Brutos'!M673&lt;0,0,'Datos Brutos'!M673/'Datos Brutos'!M$5)</f>
        <v>9.9415509259259266E-2</v>
      </c>
      <c r="N672">
        <f>IF('Datos Brutos'!N673&lt;0,0,'Datos Brutos'!N673/'Datos Brutos'!N$5)</f>
        <v>9.9163188687515488E-2</v>
      </c>
      <c r="O672">
        <f>IF('Datos Brutos'!O673&lt;0,0,'Datos Brutos'!O673/'Datos Brutos'!O$5)</f>
        <v>9.7208073041806828E-2</v>
      </c>
      <c r="P672">
        <f>IF('Datos Brutos'!P673&lt;0,0,'Datos Brutos'!P673/'Datos Brutos'!P$5)</f>
        <v>9.7026041666666674E-2</v>
      </c>
      <c r="Q672">
        <f>IF('Datos Brutos'!Q673&lt;0,0,'Datos Brutos'!Q673/'Datos Brutos'!Q$5)</f>
        <v>9.5845460297374244E-2</v>
      </c>
      <c r="R672">
        <f>IF('Datos Brutos'!R673&lt;0,0,'Datos Brutos'!R673/'Datos Brutos'!R$5)</f>
        <v>9.5958719135802464E-2</v>
      </c>
      <c r="S672">
        <f t="shared" si="10"/>
        <v>96.66</v>
      </c>
    </row>
    <row r="673" spans="1:19">
      <c r="A673">
        <f>YEAR(workdata!A673)</f>
        <v>2024</v>
      </c>
      <c r="B673">
        <v>6</v>
      </c>
      <c r="C673">
        <f>DAY('Datos Brutos'!C674)</f>
        <v>28</v>
      </c>
      <c r="D673" s="3">
        <v>27.8333333333333</v>
      </c>
      <c r="E673">
        <f>'Datos Brutos'!E674</f>
        <v>54.404000000000003</v>
      </c>
      <c r="G673">
        <f>'Datos Brutos'!G674</f>
        <v>53.281999999999996</v>
      </c>
      <c r="H673">
        <f>IF('Datos Brutos'!H674&lt;0,0,'Datos Brutos'!H674/'Datos Brutos'!H$5)</f>
        <v>4.970967483581612E-2</v>
      </c>
      <c r="I673">
        <f>IF('Datos Brutos'!I674&lt;0,0,'Datos Brutos'!I674/'Datos Brutos'!I$5)</f>
        <v>5.0039888391102731E-2</v>
      </c>
      <c r="J673">
        <f>IF('Datos Brutos'!J674&lt;0,0,'Datos Brutos'!J674/'Datos Brutos'!J$5)</f>
        <v>4.9390239197530862E-2</v>
      </c>
      <c r="K673">
        <f>IF('Datos Brutos'!K674&lt;0,0,'Datos Brutos'!K674/'Datos Brutos'!K$5)</f>
        <v>4.9225208988419346E-2</v>
      </c>
      <c r="L673">
        <f>IF('Datos Brutos'!L674&lt;0,0,'Datos Brutos'!L674/'Datos Brutos'!L$5)</f>
        <v>4.9852430555555556E-2</v>
      </c>
      <c r="M673">
        <f>IF('Datos Brutos'!M674&lt;0,0,'Datos Brutos'!M674/'Datos Brutos'!M$5)</f>
        <v>5.0912422839506172E-2</v>
      </c>
      <c r="N673">
        <f>IF('Datos Brutos'!N674&lt;0,0,'Datos Brutos'!N674/'Datos Brutos'!N$5)</f>
        <v>5.0752005793455679E-2</v>
      </c>
      <c r="O673">
        <f>IF('Datos Brutos'!O674&lt;0,0,'Datos Brutos'!O674/'Datos Brutos'!O$5)</f>
        <v>5.0299535479737312E-2</v>
      </c>
      <c r="P673">
        <f>IF('Datos Brutos'!P674&lt;0,0,'Datos Brutos'!P674/'Datos Brutos'!P$5)</f>
        <v>5.0521990740740742E-2</v>
      </c>
      <c r="Q673">
        <f>IF('Datos Brutos'!Q674&lt;0,0,'Datos Brutos'!Q674/'Datos Brutos'!Q$5)</f>
        <v>5.0359459031951909E-2</v>
      </c>
      <c r="R673">
        <f>IF('Datos Brutos'!R674&lt;0,0,'Datos Brutos'!R674/'Datos Brutos'!R$5)</f>
        <v>5.0455825617283949E-2</v>
      </c>
      <c r="S673">
        <f t="shared" si="10"/>
        <v>53.843000000000004</v>
      </c>
    </row>
    <row r="674" spans="1:19">
      <c r="A674">
        <f>YEAR(workdata!A674)</f>
        <v>2024</v>
      </c>
      <c r="B674">
        <v>6</v>
      </c>
      <c r="C674">
        <f>DAY('Datos Brutos'!C675)</f>
        <v>28</v>
      </c>
      <c r="D674" s="3">
        <v>27.875</v>
      </c>
      <c r="E674">
        <f>'Datos Brutos'!E675</f>
        <v>4.532</v>
      </c>
      <c r="G674">
        <f>'Datos Brutos'!G675</f>
        <v>4.3019999999999996</v>
      </c>
      <c r="H674">
        <f>IF('Datos Brutos'!H675&lt;0,0,'Datos Brutos'!H675/'Datos Brutos'!H$5)</f>
        <v>5.5822521223770623E-4</v>
      </c>
      <c r="I674">
        <f>IF('Datos Brutos'!I675&lt;0,0,'Datos Brutos'!I675/'Datos Brutos'!I$5)</f>
        <v>4.7296235164662426E-4</v>
      </c>
      <c r="J674">
        <f>IF('Datos Brutos'!J675&lt;0,0,'Datos Brutos'!J675/'Datos Brutos'!J$5)</f>
        <v>5.38966049382716E-4</v>
      </c>
      <c r="K674">
        <f>IF('Datos Brutos'!K675&lt;0,0,'Datos Brutos'!K675/'Datos Brutos'!K$5)</f>
        <v>5.7864866937648585E-4</v>
      </c>
      <c r="L674">
        <f>IF('Datos Brutos'!L675&lt;0,0,'Datos Brutos'!L675/'Datos Brutos'!L$5)</f>
        <v>5.3530092592592594E-4</v>
      </c>
      <c r="M674">
        <f>IF('Datos Brutos'!M675&lt;0,0,'Datos Brutos'!M675/'Datos Brutos'!M$5)</f>
        <v>6.8422067901234573E-4</v>
      </c>
      <c r="N674">
        <f>IF('Datos Brutos'!N675&lt;0,0,'Datos Brutos'!N675/'Datos Brutos'!N$5)</f>
        <v>4.9606464276866203E-4</v>
      </c>
      <c r="O674">
        <f>IF('Datos Brutos'!O675&lt;0,0,'Datos Brutos'!O675/'Datos Brutos'!O$5)</f>
        <v>3.8042607720647126E-4</v>
      </c>
      <c r="P674">
        <f>IF('Datos Brutos'!P675&lt;0,0,'Datos Brutos'!P675/'Datos Brutos'!P$5)</f>
        <v>4.1550925925925924E-4</v>
      </c>
      <c r="Q674">
        <f>IF('Datos Brutos'!Q675&lt;0,0,'Datos Brutos'!Q675/'Datos Brutos'!Q$5)</f>
        <v>3.6341347674786459E-4</v>
      </c>
      <c r="R674">
        <f>IF('Datos Brutos'!R675&lt;0,0,'Datos Brutos'!R675/'Datos Brutos'!R$5)</f>
        <v>3.0227623456790121E-4</v>
      </c>
      <c r="S674">
        <f t="shared" si="10"/>
        <v>4.4169999999999998</v>
      </c>
    </row>
    <row r="675" spans="1:19">
      <c r="A675">
        <f>YEAR(workdata!A675)</f>
        <v>2024</v>
      </c>
      <c r="B675">
        <v>6</v>
      </c>
      <c r="C675">
        <f>DAY('Datos Brutos'!C676)</f>
        <v>28</v>
      </c>
      <c r="D675" s="3">
        <v>27.9166666666667</v>
      </c>
      <c r="E675">
        <f>'Datos Brutos'!E676</f>
        <v>-8.6999999999999994E-2</v>
      </c>
      <c r="G675">
        <f>'Datos Brutos'!G676</f>
        <v>-0.06</v>
      </c>
      <c r="H675">
        <f>IF('Datos Brutos'!H676&lt;0,0,'Datos Brutos'!H676/'Datos Brutos'!H$5)</f>
        <v>0</v>
      </c>
      <c r="I675">
        <f>IF('Datos Brutos'!I676&lt;0,0,'Datos Brutos'!I676/'Datos Brutos'!I$5)</f>
        <v>0</v>
      </c>
      <c r="J675">
        <f>IF('Datos Brutos'!J676&lt;0,0,'Datos Brutos'!J676/'Datos Brutos'!J$5)</f>
        <v>0</v>
      </c>
      <c r="K675">
        <f>IF('Datos Brutos'!K676&lt;0,0,'Datos Brutos'!K676/'Datos Brutos'!K$5)</f>
        <v>0</v>
      </c>
      <c r="L675">
        <f>IF('Datos Brutos'!L676&lt;0,0,'Datos Brutos'!L676/'Datos Brutos'!L$5)</f>
        <v>0</v>
      </c>
      <c r="M675">
        <f>IF('Datos Brutos'!M676&lt;0,0,'Datos Brutos'!M676/'Datos Brutos'!M$5)</f>
        <v>0</v>
      </c>
      <c r="N675">
        <f>IF('Datos Brutos'!N676&lt;0,0,'Datos Brutos'!N676/'Datos Brutos'!N$5)</f>
        <v>0</v>
      </c>
      <c r="O675">
        <f>IF('Datos Brutos'!O676&lt;0,0,'Datos Brutos'!O676/'Datos Brutos'!O$5)</f>
        <v>0</v>
      </c>
      <c r="P675">
        <f>IF('Datos Brutos'!P676&lt;0,0,'Datos Brutos'!P676/'Datos Brutos'!P$5)</f>
        <v>0</v>
      </c>
      <c r="Q675">
        <f>IF('Datos Brutos'!Q676&lt;0,0,'Datos Brutos'!Q676/'Datos Brutos'!Q$5)</f>
        <v>0</v>
      </c>
      <c r="R675">
        <f>IF('Datos Brutos'!R676&lt;0,0,'Datos Brutos'!R676/'Datos Brutos'!R$5)</f>
        <v>0</v>
      </c>
      <c r="S675">
        <f t="shared" si="10"/>
        <v>-7.3499999999999996E-2</v>
      </c>
    </row>
    <row r="676" spans="1:19">
      <c r="A676">
        <f>YEAR(workdata!A676)</f>
        <v>2024</v>
      </c>
      <c r="B676">
        <v>6</v>
      </c>
      <c r="C676">
        <f>DAY('Datos Brutos'!C677)</f>
        <v>28</v>
      </c>
      <c r="D676" s="3">
        <v>27.9583333333333</v>
      </c>
      <c r="E676">
        <f>'Datos Brutos'!E677</f>
        <v>-5.5E-2</v>
      </c>
      <c r="G676">
        <f>'Datos Brutos'!G677</f>
        <v>-7.2999999999999995E-2</v>
      </c>
      <c r="H676">
        <f>IF('Datos Brutos'!H677&lt;0,0,'Datos Brutos'!H677/'Datos Brutos'!H$5)</f>
        <v>0</v>
      </c>
      <c r="I676">
        <f>IF('Datos Brutos'!I677&lt;0,0,'Datos Brutos'!I677/'Datos Brutos'!I$5)</f>
        <v>0</v>
      </c>
      <c r="J676">
        <f>IF('Datos Brutos'!J677&lt;0,0,'Datos Brutos'!J677/'Datos Brutos'!J$5)</f>
        <v>0</v>
      </c>
      <c r="K676">
        <f>IF('Datos Brutos'!K677&lt;0,0,'Datos Brutos'!K677/'Datos Brutos'!K$5)</f>
        <v>0</v>
      </c>
      <c r="L676">
        <f>IF('Datos Brutos'!L677&lt;0,0,'Datos Brutos'!L677/'Datos Brutos'!L$5)</f>
        <v>0</v>
      </c>
      <c r="M676">
        <f>IF('Datos Brutos'!M677&lt;0,0,'Datos Brutos'!M677/'Datos Brutos'!M$5)</f>
        <v>0</v>
      </c>
      <c r="N676">
        <f>IF('Datos Brutos'!N677&lt;0,0,'Datos Brutos'!N677/'Datos Brutos'!N$5)</f>
        <v>0</v>
      </c>
      <c r="O676">
        <f>IF('Datos Brutos'!O677&lt;0,0,'Datos Brutos'!O677/'Datos Brutos'!O$5)</f>
        <v>0</v>
      </c>
      <c r="P676">
        <f>IF('Datos Brutos'!P677&lt;0,0,'Datos Brutos'!P677/'Datos Brutos'!P$5)</f>
        <v>0</v>
      </c>
      <c r="Q676">
        <f>IF('Datos Brutos'!Q677&lt;0,0,'Datos Brutos'!Q677/'Datos Brutos'!Q$5)</f>
        <v>0</v>
      </c>
      <c r="R676">
        <f>IF('Datos Brutos'!R677&lt;0,0,'Datos Brutos'!R677/'Datos Brutos'!R$5)</f>
        <v>0</v>
      </c>
      <c r="S676">
        <f t="shared" si="10"/>
        <v>-6.4000000000000001E-2</v>
      </c>
    </row>
    <row r="677" spans="1:19">
      <c r="A677">
        <f>YEAR(workdata!A677)</f>
        <v>2024</v>
      </c>
      <c r="B677">
        <v>6</v>
      </c>
      <c r="C677">
        <f>DAY('Datos Brutos'!C678)</f>
        <v>29</v>
      </c>
      <c r="D677" s="3">
        <v>28</v>
      </c>
      <c r="E677">
        <f>'Datos Brutos'!E678</f>
        <v>-0.23499999999999999</v>
      </c>
      <c r="G677">
        <f>'Datos Brutos'!G678</f>
        <v>-0.24299999999999999</v>
      </c>
      <c r="H677">
        <f>IF('Datos Brutos'!H678&lt;0,0,'Datos Brutos'!H678/'Datos Brutos'!H$5)</f>
        <v>0</v>
      </c>
      <c r="I677">
        <f>IF('Datos Brutos'!I678&lt;0,0,'Datos Brutos'!I678/'Datos Brutos'!I$5)</f>
        <v>0</v>
      </c>
      <c r="J677">
        <f>IF('Datos Brutos'!J678&lt;0,0,'Datos Brutos'!J678/'Datos Brutos'!J$5)</f>
        <v>0</v>
      </c>
      <c r="K677">
        <f>IF('Datos Brutos'!K678&lt;0,0,'Datos Brutos'!K678/'Datos Brutos'!K$5)</f>
        <v>0</v>
      </c>
      <c r="L677">
        <f>IF('Datos Brutos'!L678&lt;0,0,'Datos Brutos'!L678/'Datos Brutos'!L$5)</f>
        <v>0</v>
      </c>
      <c r="M677">
        <f>IF('Datos Brutos'!M678&lt;0,0,'Datos Brutos'!M678/'Datos Brutos'!M$5)</f>
        <v>0</v>
      </c>
      <c r="N677">
        <f>IF('Datos Brutos'!N678&lt;0,0,'Datos Brutos'!N678/'Datos Brutos'!N$5)</f>
        <v>0</v>
      </c>
      <c r="O677">
        <f>IF('Datos Brutos'!O678&lt;0,0,'Datos Brutos'!O678/'Datos Brutos'!O$5)</f>
        <v>0</v>
      </c>
      <c r="P677">
        <f>IF('Datos Brutos'!P678&lt;0,0,'Datos Brutos'!P678/'Datos Brutos'!P$5)</f>
        <v>0</v>
      </c>
      <c r="Q677">
        <f>IF('Datos Brutos'!Q678&lt;0,0,'Datos Brutos'!Q678/'Datos Brutos'!Q$5)</f>
        <v>0</v>
      </c>
      <c r="R677">
        <f>IF('Datos Brutos'!R678&lt;0,0,'Datos Brutos'!R678/'Datos Brutos'!R$5)</f>
        <v>0</v>
      </c>
      <c r="S677">
        <f t="shared" si="10"/>
        <v>-0.23899999999999999</v>
      </c>
    </row>
    <row r="678" spans="1:19">
      <c r="A678">
        <f>YEAR(workdata!A678)</f>
        <v>2024</v>
      </c>
      <c r="B678">
        <v>6</v>
      </c>
      <c r="C678">
        <f>DAY('Datos Brutos'!C679)</f>
        <v>29</v>
      </c>
      <c r="D678" s="3">
        <v>28.0416666666667</v>
      </c>
      <c r="E678">
        <f>'Datos Brutos'!E679</f>
        <v>-0.21099999999999999</v>
      </c>
      <c r="G678">
        <f>'Datos Brutos'!G679</f>
        <v>-0.27600000000000002</v>
      </c>
      <c r="H678">
        <f>IF('Datos Brutos'!H679&lt;0,0,'Datos Brutos'!H679/'Datos Brutos'!H$5)</f>
        <v>0</v>
      </c>
      <c r="I678">
        <f>IF('Datos Brutos'!I679&lt;0,0,'Datos Brutos'!I679/'Datos Brutos'!I$5)</f>
        <v>0</v>
      </c>
      <c r="J678">
        <f>IF('Datos Brutos'!J679&lt;0,0,'Datos Brutos'!J679/'Datos Brutos'!J$5)</f>
        <v>0</v>
      </c>
      <c r="K678">
        <f>IF('Datos Brutos'!K679&lt;0,0,'Datos Brutos'!K679/'Datos Brutos'!K$5)</f>
        <v>0</v>
      </c>
      <c r="L678">
        <f>IF('Datos Brutos'!L679&lt;0,0,'Datos Brutos'!L679/'Datos Brutos'!L$5)</f>
        <v>0</v>
      </c>
      <c r="M678">
        <f>IF('Datos Brutos'!M679&lt;0,0,'Datos Brutos'!M679/'Datos Brutos'!M$5)</f>
        <v>0</v>
      </c>
      <c r="N678">
        <f>IF('Datos Brutos'!N679&lt;0,0,'Datos Brutos'!N679/'Datos Brutos'!N$5)</f>
        <v>0</v>
      </c>
      <c r="O678">
        <f>IF('Datos Brutos'!O679&lt;0,0,'Datos Brutos'!O679/'Datos Brutos'!O$5)</f>
        <v>0</v>
      </c>
      <c r="P678">
        <f>IF('Datos Brutos'!P679&lt;0,0,'Datos Brutos'!P679/'Datos Brutos'!P$5)</f>
        <v>0</v>
      </c>
      <c r="Q678">
        <f>IF('Datos Brutos'!Q679&lt;0,0,'Datos Brutos'!Q679/'Datos Brutos'!Q$5)</f>
        <v>0</v>
      </c>
      <c r="R678">
        <f>IF('Datos Brutos'!R679&lt;0,0,'Datos Brutos'!R679/'Datos Brutos'!R$5)</f>
        <v>0</v>
      </c>
      <c r="S678">
        <f t="shared" si="10"/>
        <v>-0.24349999999999999</v>
      </c>
    </row>
    <row r="679" spans="1:19">
      <c r="A679">
        <f>YEAR(workdata!A679)</f>
        <v>2024</v>
      </c>
      <c r="B679">
        <v>6</v>
      </c>
      <c r="C679">
        <f>DAY('Datos Brutos'!C680)</f>
        <v>29</v>
      </c>
      <c r="D679" s="3">
        <v>28.0833333333333</v>
      </c>
      <c r="E679">
        <f>'Datos Brutos'!E680</f>
        <v>-0.36899999999999999</v>
      </c>
      <c r="G679">
        <f>'Datos Brutos'!G680</f>
        <v>-0.376</v>
      </c>
      <c r="H679">
        <f>IF('Datos Brutos'!H680&lt;0,0,'Datos Brutos'!H680/'Datos Brutos'!H$5)</f>
        <v>0</v>
      </c>
      <c r="I679">
        <f>IF('Datos Brutos'!I680&lt;0,0,'Datos Brutos'!I680/'Datos Brutos'!I$5)</f>
        <v>0</v>
      </c>
      <c r="J679">
        <f>IF('Datos Brutos'!J680&lt;0,0,'Datos Brutos'!J680/'Datos Brutos'!J$5)</f>
        <v>0</v>
      </c>
      <c r="K679">
        <f>IF('Datos Brutos'!K680&lt;0,0,'Datos Brutos'!K680/'Datos Brutos'!K$5)</f>
        <v>0</v>
      </c>
      <c r="L679">
        <f>IF('Datos Brutos'!L680&lt;0,0,'Datos Brutos'!L680/'Datos Brutos'!L$5)</f>
        <v>0</v>
      </c>
      <c r="M679">
        <f>IF('Datos Brutos'!M680&lt;0,0,'Datos Brutos'!M680/'Datos Brutos'!M$5)</f>
        <v>0</v>
      </c>
      <c r="N679">
        <f>IF('Datos Brutos'!N680&lt;0,0,'Datos Brutos'!N680/'Datos Brutos'!N$5)</f>
        <v>0</v>
      </c>
      <c r="O679">
        <f>IF('Datos Brutos'!O680&lt;0,0,'Datos Brutos'!O680/'Datos Brutos'!O$5)</f>
        <v>0</v>
      </c>
      <c r="P679">
        <f>IF('Datos Brutos'!P680&lt;0,0,'Datos Brutos'!P680/'Datos Brutos'!P$5)</f>
        <v>0</v>
      </c>
      <c r="Q679">
        <f>IF('Datos Brutos'!Q680&lt;0,0,'Datos Brutos'!Q680/'Datos Brutos'!Q$5)</f>
        <v>0</v>
      </c>
      <c r="R679">
        <f>IF('Datos Brutos'!R680&lt;0,0,'Datos Brutos'!R680/'Datos Brutos'!R$5)</f>
        <v>0</v>
      </c>
      <c r="S679">
        <f t="shared" si="10"/>
        <v>-0.3725</v>
      </c>
    </row>
    <row r="680" spans="1:19">
      <c r="A680">
        <f>YEAR(workdata!A680)</f>
        <v>2024</v>
      </c>
      <c r="B680">
        <v>6</v>
      </c>
      <c r="C680">
        <f>DAY('Datos Brutos'!C681)</f>
        <v>29</v>
      </c>
      <c r="D680" s="3">
        <v>28.125</v>
      </c>
      <c r="E680">
        <f>'Datos Brutos'!E681</f>
        <v>-0.31</v>
      </c>
      <c r="G680">
        <f>'Datos Brutos'!G681</f>
        <v>-0.36299999999999999</v>
      </c>
      <c r="H680">
        <f>IF('Datos Brutos'!H681&lt;0,0,'Datos Brutos'!H681/'Datos Brutos'!H$5)</f>
        <v>0</v>
      </c>
      <c r="I680">
        <f>IF('Datos Brutos'!I681&lt;0,0,'Datos Brutos'!I681/'Datos Brutos'!I$5)</f>
        <v>0</v>
      </c>
      <c r="J680">
        <f>IF('Datos Brutos'!J681&lt;0,0,'Datos Brutos'!J681/'Datos Brutos'!J$5)</f>
        <v>0</v>
      </c>
      <c r="K680">
        <f>IF('Datos Brutos'!K681&lt;0,0,'Datos Brutos'!K681/'Datos Brutos'!K$5)</f>
        <v>0</v>
      </c>
      <c r="L680">
        <f>IF('Datos Brutos'!L681&lt;0,0,'Datos Brutos'!L681/'Datos Brutos'!L$5)</f>
        <v>0</v>
      </c>
      <c r="M680">
        <f>IF('Datos Brutos'!M681&lt;0,0,'Datos Brutos'!M681/'Datos Brutos'!M$5)</f>
        <v>0</v>
      </c>
      <c r="N680">
        <f>IF('Datos Brutos'!N681&lt;0,0,'Datos Brutos'!N681/'Datos Brutos'!N$5)</f>
        <v>0</v>
      </c>
      <c r="O680">
        <f>IF('Datos Brutos'!O681&lt;0,0,'Datos Brutos'!O681/'Datos Brutos'!O$5)</f>
        <v>0</v>
      </c>
      <c r="P680">
        <f>IF('Datos Brutos'!P681&lt;0,0,'Datos Brutos'!P681/'Datos Brutos'!P$5)</f>
        <v>0</v>
      </c>
      <c r="Q680">
        <f>IF('Datos Brutos'!Q681&lt;0,0,'Datos Brutos'!Q681/'Datos Brutos'!Q$5)</f>
        <v>0</v>
      </c>
      <c r="R680">
        <f>IF('Datos Brutos'!R681&lt;0,0,'Datos Brutos'!R681/'Datos Brutos'!R$5)</f>
        <v>0</v>
      </c>
      <c r="S680">
        <f t="shared" si="10"/>
        <v>-0.33650000000000002</v>
      </c>
    </row>
    <row r="681" spans="1:19">
      <c r="A681">
        <f>YEAR(workdata!A681)</f>
        <v>2024</v>
      </c>
      <c r="B681">
        <v>6</v>
      </c>
      <c r="C681">
        <f>DAY('Datos Brutos'!C682)</f>
        <v>29</v>
      </c>
      <c r="D681" s="3">
        <v>28.1666666666667</v>
      </c>
      <c r="E681">
        <f>'Datos Brutos'!E682</f>
        <v>-0.126</v>
      </c>
      <c r="G681">
        <f>'Datos Brutos'!G682</f>
        <v>-0.122</v>
      </c>
      <c r="H681">
        <f>IF('Datos Brutos'!H682&lt;0,0,'Datos Brutos'!H682/'Datos Brutos'!H$5)</f>
        <v>0</v>
      </c>
      <c r="I681">
        <f>IF('Datos Brutos'!I682&lt;0,0,'Datos Brutos'!I682/'Datos Brutos'!I$5)</f>
        <v>0</v>
      </c>
      <c r="J681">
        <f>IF('Datos Brutos'!J682&lt;0,0,'Datos Brutos'!J682/'Datos Brutos'!J$5)</f>
        <v>0</v>
      </c>
      <c r="K681">
        <f>IF('Datos Brutos'!K682&lt;0,0,'Datos Brutos'!K682/'Datos Brutos'!K$5)</f>
        <v>0</v>
      </c>
      <c r="L681">
        <f>IF('Datos Brutos'!L682&lt;0,0,'Datos Brutos'!L682/'Datos Brutos'!L$5)</f>
        <v>0</v>
      </c>
      <c r="M681">
        <f>IF('Datos Brutos'!M682&lt;0,0,'Datos Brutos'!M682/'Datos Brutos'!M$5)</f>
        <v>0</v>
      </c>
      <c r="N681">
        <f>IF('Datos Brutos'!N682&lt;0,0,'Datos Brutos'!N682/'Datos Brutos'!N$5)</f>
        <v>0</v>
      </c>
      <c r="O681">
        <f>IF('Datos Brutos'!O682&lt;0,0,'Datos Brutos'!O682/'Datos Brutos'!O$5)</f>
        <v>0</v>
      </c>
      <c r="P681">
        <f>IF('Datos Brutos'!P682&lt;0,0,'Datos Brutos'!P682/'Datos Brutos'!P$5)</f>
        <v>0</v>
      </c>
      <c r="Q681">
        <f>IF('Datos Brutos'!Q682&lt;0,0,'Datos Brutos'!Q682/'Datos Brutos'!Q$5)</f>
        <v>0</v>
      </c>
      <c r="R681">
        <f>IF('Datos Brutos'!R682&lt;0,0,'Datos Brutos'!R682/'Datos Brutos'!R$5)</f>
        <v>0</v>
      </c>
      <c r="S681">
        <f t="shared" si="10"/>
        <v>-0.124</v>
      </c>
    </row>
    <row r="682" spans="1:19">
      <c r="A682">
        <f>YEAR(workdata!A682)</f>
        <v>2024</v>
      </c>
      <c r="B682">
        <v>6</v>
      </c>
      <c r="C682">
        <f>DAY('Datos Brutos'!C683)</f>
        <v>29</v>
      </c>
      <c r="D682" s="3">
        <v>28.2083333333333</v>
      </c>
      <c r="E682">
        <f>'Datos Brutos'!E683</f>
        <v>-0.28899999999999998</v>
      </c>
      <c r="G682">
        <f>'Datos Brutos'!G683</f>
        <v>-0.33600000000000002</v>
      </c>
      <c r="H682">
        <f>IF('Datos Brutos'!H683&lt;0,0,'Datos Brutos'!H683/'Datos Brutos'!H$5)</f>
        <v>0</v>
      </c>
      <c r="I682">
        <f>IF('Datos Brutos'!I683&lt;0,0,'Datos Brutos'!I683/'Datos Brutos'!I$5)</f>
        <v>0</v>
      </c>
      <c r="J682">
        <f>IF('Datos Brutos'!J683&lt;0,0,'Datos Brutos'!J683/'Datos Brutos'!J$5)</f>
        <v>0</v>
      </c>
      <c r="K682">
        <f>IF('Datos Brutos'!K683&lt;0,0,'Datos Brutos'!K683/'Datos Brutos'!K$5)</f>
        <v>0</v>
      </c>
      <c r="L682">
        <f>IF('Datos Brutos'!L683&lt;0,0,'Datos Brutos'!L683/'Datos Brutos'!L$5)</f>
        <v>0</v>
      </c>
      <c r="M682">
        <f>IF('Datos Brutos'!M683&lt;0,0,'Datos Brutos'!M683/'Datos Brutos'!M$5)</f>
        <v>0</v>
      </c>
      <c r="N682">
        <f>IF('Datos Brutos'!N683&lt;0,0,'Datos Brutos'!N683/'Datos Brutos'!N$5)</f>
        <v>0</v>
      </c>
      <c r="O682">
        <f>IF('Datos Brutos'!O683&lt;0,0,'Datos Brutos'!O683/'Datos Brutos'!O$5)</f>
        <v>0</v>
      </c>
      <c r="P682">
        <f>IF('Datos Brutos'!P683&lt;0,0,'Datos Brutos'!P683/'Datos Brutos'!P$5)</f>
        <v>0</v>
      </c>
      <c r="Q682">
        <f>IF('Datos Brutos'!Q683&lt;0,0,'Datos Brutos'!Q683/'Datos Brutos'!Q$5)</f>
        <v>0</v>
      </c>
      <c r="R682">
        <f>IF('Datos Brutos'!R683&lt;0,0,'Datos Brutos'!R683/'Datos Brutos'!R$5)</f>
        <v>0</v>
      </c>
      <c r="S682">
        <f t="shared" si="10"/>
        <v>-0.3125</v>
      </c>
    </row>
    <row r="683" spans="1:19">
      <c r="A683">
        <f>YEAR(workdata!A683)</f>
        <v>2024</v>
      </c>
      <c r="B683">
        <v>6</v>
      </c>
      <c r="C683">
        <f>DAY('Datos Brutos'!C684)</f>
        <v>29</v>
      </c>
      <c r="D683" s="3">
        <v>28.25</v>
      </c>
      <c r="E683">
        <f>'Datos Brutos'!E684</f>
        <v>-0.19900000000000001</v>
      </c>
      <c r="G683">
        <f>'Datos Brutos'!G684</f>
        <v>-0.32200000000000001</v>
      </c>
      <c r="H683">
        <f>IF('Datos Brutos'!H684&lt;0,0,'Datos Brutos'!H684/'Datos Brutos'!H$5)</f>
        <v>0</v>
      </c>
      <c r="I683">
        <f>IF('Datos Brutos'!I684&lt;0,0,'Datos Brutos'!I684/'Datos Brutos'!I$5)</f>
        <v>0</v>
      </c>
      <c r="J683">
        <f>IF('Datos Brutos'!J684&lt;0,0,'Datos Brutos'!J684/'Datos Brutos'!J$5)</f>
        <v>0</v>
      </c>
      <c r="K683">
        <f>IF('Datos Brutos'!K684&lt;0,0,'Datos Brutos'!K684/'Datos Brutos'!K$5)</f>
        <v>0</v>
      </c>
      <c r="L683">
        <f>IF('Datos Brutos'!L684&lt;0,0,'Datos Brutos'!L684/'Datos Brutos'!L$5)</f>
        <v>0</v>
      </c>
      <c r="M683">
        <f>IF('Datos Brutos'!M684&lt;0,0,'Datos Brutos'!M684/'Datos Brutos'!M$5)</f>
        <v>0</v>
      </c>
      <c r="N683">
        <f>IF('Datos Brutos'!N684&lt;0,0,'Datos Brutos'!N684/'Datos Brutos'!N$5)</f>
        <v>0</v>
      </c>
      <c r="O683">
        <f>IF('Datos Brutos'!O684&lt;0,0,'Datos Brutos'!O684/'Datos Brutos'!O$5)</f>
        <v>0</v>
      </c>
      <c r="P683">
        <f>IF('Datos Brutos'!P684&lt;0,0,'Datos Brutos'!P684/'Datos Brutos'!P$5)</f>
        <v>0</v>
      </c>
      <c r="Q683">
        <f>IF('Datos Brutos'!Q684&lt;0,0,'Datos Brutos'!Q684/'Datos Brutos'!Q$5)</f>
        <v>0</v>
      </c>
      <c r="R683">
        <f>IF('Datos Brutos'!R684&lt;0,0,'Datos Brutos'!R684/'Datos Brutos'!R$5)</f>
        <v>0</v>
      </c>
      <c r="S683">
        <f t="shared" si="10"/>
        <v>-0.26050000000000001</v>
      </c>
    </row>
    <row r="684" spans="1:19">
      <c r="A684">
        <f>YEAR(workdata!A684)</f>
        <v>2024</v>
      </c>
      <c r="B684">
        <v>6</v>
      </c>
      <c r="C684">
        <f>DAY('Datos Brutos'!C685)</f>
        <v>29</v>
      </c>
      <c r="D684" s="3">
        <v>28.2916666666667</v>
      </c>
      <c r="E684">
        <f>'Datos Brutos'!E685</f>
        <v>8.7959999999999994</v>
      </c>
      <c r="G684">
        <f>'Datos Brutos'!G685</f>
        <v>7.5869999999999997</v>
      </c>
      <c r="H684">
        <f>IF('Datos Brutos'!H685&lt;0,0,'Datos Brutos'!H685/'Datos Brutos'!H$5)</f>
        <v>3.9744513855518183E-3</v>
      </c>
      <c r="I684">
        <f>IF('Datos Brutos'!I685&lt;0,0,'Datos Brutos'!I685/'Datos Brutos'!I$5)</f>
        <v>3.7599229741413194E-3</v>
      </c>
      <c r="J684">
        <f>IF('Datos Brutos'!J685&lt;0,0,'Datos Brutos'!J685/'Datos Brutos'!J$5)</f>
        <v>3.685185185185185E-3</v>
      </c>
      <c r="K684">
        <f>IF('Datos Brutos'!K685&lt;0,0,'Datos Brutos'!K685/'Datos Brutos'!K$5)</f>
        <v>3.6912339903366819E-3</v>
      </c>
      <c r="L684">
        <f>IF('Datos Brutos'!L685&lt;0,0,'Datos Brutos'!L685/'Datos Brutos'!L$5)</f>
        <v>3.4797453703703705E-3</v>
      </c>
      <c r="M684">
        <f>IF('Datos Brutos'!M685&lt;0,0,'Datos Brutos'!M685/'Datos Brutos'!M$5)</f>
        <v>3.5133101851851853E-3</v>
      </c>
      <c r="N684">
        <f>IF('Datos Brutos'!N685&lt;0,0,'Datos Brutos'!N685/'Datos Brutos'!N$5)</f>
        <v>3.2733024603129224E-3</v>
      </c>
      <c r="O684">
        <f>IF('Datos Brutos'!O685&lt;0,0,'Datos Brutos'!O685/'Datos Brutos'!O$5)</f>
        <v>3.1040765657536443E-3</v>
      </c>
      <c r="P684">
        <f>IF('Datos Brutos'!P685&lt;0,0,'Datos Brutos'!P685/'Datos Brutos'!P$5)</f>
        <v>3.1983024691358023E-3</v>
      </c>
      <c r="Q684">
        <f>IF('Datos Brutos'!Q685&lt;0,0,'Datos Brutos'!Q685/'Datos Brutos'!Q$5)</f>
        <v>3.0747785510914266E-3</v>
      </c>
      <c r="R684">
        <f>IF('Datos Brutos'!R685&lt;0,0,'Datos Brutos'!R685/'Datos Brutos'!R$5)</f>
        <v>2.8408564814814815E-3</v>
      </c>
      <c r="S684">
        <f t="shared" si="10"/>
        <v>8.1914999999999996</v>
      </c>
    </row>
    <row r="685" spans="1:19">
      <c r="A685">
        <f>YEAR(workdata!A685)</f>
        <v>2024</v>
      </c>
      <c r="B685">
        <v>6</v>
      </c>
      <c r="C685">
        <f>DAY('Datos Brutos'!C686)</f>
        <v>29</v>
      </c>
      <c r="D685" s="3">
        <v>28.3333333333333</v>
      </c>
      <c r="E685">
        <f>'Datos Brutos'!E686</f>
        <v>56.917999999999999</v>
      </c>
      <c r="G685">
        <f>'Datos Brutos'!G686</f>
        <v>52.1</v>
      </c>
      <c r="H685">
        <f>IF('Datos Brutos'!H686&lt;0,0,'Datos Brutos'!H686/'Datos Brutos'!H$5)</f>
        <v>5.0731819637994557E-2</v>
      </c>
      <c r="I685">
        <f>IF('Datos Brutos'!I686&lt;0,0,'Datos Brutos'!I686/'Datos Brutos'!I$5)</f>
        <v>5.0507348895700695E-2</v>
      </c>
      <c r="J685">
        <f>IF('Datos Brutos'!J686&lt;0,0,'Datos Brutos'!J686/'Datos Brutos'!J$5)</f>
        <v>5.0582368827160495E-2</v>
      </c>
      <c r="K685">
        <f>IF('Datos Brutos'!K686&lt;0,0,'Datos Brutos'!K686/'Datos Brutos'!K$5)</f>
        <v>4.9835685251936497E-2</v>
      </c>
      <c r="L685">
        <f>IF('Datos Brutos'!L686&lt;0,0,'Datos Brutos'!L686/'Datos Brutos'!L$5)</f>
        <v>4.8423032407407411E-2</v>
      </c>
      <c r="M685">
        <f>IF('Datos Brutos'!M686&lt;0,0,'Datos Brutos'!M686/'Datos Brutos'!M$5)</f>
        <v>4.8904899691358021E-2</v>
      </c>
      <c r="N685">
        <f>IF('Datos Brutos'!N686&lt;0,0,'Datos Brutos'!N686/'Datos Brutos'!N$5)</f>
        <v>4.640786690297867E-2</v>
      </c>
      <c r="O685">
        <f>IF('Datos Brutos'!O686&lt;0,0,'Datos Brutos'!O686/'Datos Brutos'!O$5)</f>
        <v>4.665245074483422E-2</v>
      </c>
      <c r="P685">
        <f>IF('Datos Brutos'!P686&lt;0,0,'Datos Brutos'!P686/'Datos Brutos'!P$5)</f>
        <v>4.6715856481481487E-2</v>
      </c>
      <c r="Q685">
        <f>IF('Datos Brutos'!Q686&lt;0,0,'Datos Brutos'!Q686/'Datos Brutos'!Q$5)</f>
        <v>4.7356255931667188E-2</v>
      </c>
      <c r="R685">
        <f>IF('Datos Brutos'!R686&lt;0,0,'Datos Brutos'!R686/'Datos Brutos'!R$5)</f>
        <v>4.6178626543209873E-2</v>
      </c>
      <c r="S685">
        <f t="shared" si="10"/>
        <v>54.509</v>
      </c>
    </row>
    <row r="686" spans="1:19">
      <c r="A686">
        <f>YEAR(workdata!A686)</f>
        <v>2024</v>
      </c>
      <c r="B686">
        <v>6</v>
      </c>
      <c r="C686">
        <f>DAY('Datos Brutos'!C687)</f>
        <v>29</v>
      </c>
      <c r="D686" s="3">
        <v>28.375</v>
      </c>
      <c r="E686">
        <f>'Datos Brutos'!E687</f>
        <v>65.683999999999997</v>
      </c>
      <c r="G686">
        <f>'Datos Brutos'!G687</f>
        <v>68.867000000000004</v>
      </c>
      <c r="H686">
        <f>IF('Datos Brutos'!H687&lt;0,0,'Datos Brutos'!H687/'Datos Brutos'!H$5)</f>
        <v>6.3130105718404619E-2</v>
      </c>
      <c r="I686">
        <f>IF('Datos Brutos'!I687&lt;0,0,'Datos Brutos'!I687/'Datos Brutos'!I$5)</f>
        <v>6.2529277686080326E-2</v>
      </c>
      <c r="J686">
        <f>IF('Datos Brutos'!J687&lt;0,0,'Datos Brutos'!J687/'Datos Brutos'!J$5)</f>
        <v>6.3492862654320983E-2</v>
      </c>
      <c r="K686">
        <f>IF('Datos Brutos'!K687&lt;0,0,'Datos Brutos'!K687/'Datos Brutos'!K$5)</f>
        <v>6.3119295958279004E-2</v>
      </c>
      <c r="L686">
        <f>IF('Datos Brutos'!L687&lt;0,0,'Datos Brutos'!L687/'Datos Brutos'!L$5)</f>
        <v>6.365567129629629E-2</v>
      </c>
      <c r="M686">
        <f>IF('Datos Brutos'!M687&lt;0,0,'Datos Brutos'!M687/'Datos Brutos'!M$5)</f>
        <v>6.2816550925925932E-2</v>
      </c>
      <c r="N686">
        <f>IF('Datos Brutos'!N687&lt;0,0,'Datos Brutos'!N687/'Datos Brutos'!N$5)</f>
        <v>6.291063975758962E-2</v>
      </c>
      <c r="O686">
        <f>IF('Datos Brutos'!O687&lt;0,0,'Datos Brutos'!O687/'Datos Brutos'!O$5)</f>
        <v>6.4120414864648409E-2</v>
      </c>
      <c r="P686">
        <f>IF('Datos Brutos'!P687&lt;0,0,'Datos Brutos'!P687/'Datos Brutos'!P$5)</f>
        <v>6.5300925925925929E-2</v>
      </c>
      <c r="Q686">
        <f>IF('Datos Brutos'!Q687&lt;0,0,'Datos Brutos'!Q687/'Datos Brutos'!Q$5)</f>
        <v>6.6610843087630489E-2</v>
      </c>
      <c r="R686">
        <f>IF('Datos Brutos'!R687&lt;0,0,'Datos Brutos'!R687/'Datos Brutos'!R$5)</f>
        <v>6.7649691358024691E-2</v>
      </c>
      <c r="S686">
        <f t="shared" si="10"/>
        <v>67.275499999999994</v>
      </c>
    </row>
    <row r="687" spans="1:19">
      <c r="A687">
        <f>YEAR(workdata!A687)</f>
        <v>2024</v>
      </c>
      <c r="B687">
        <v>6</v>
      </c>
      <c r="C687">
        <f>DAY('Datos Brutos'!C688)</f>
        <v>29</v>
      </c>
      <c r="D687" s="3">
        <v>28.4166666666667</v>
      </c>
      <c r="E687">
        <f>'Datos Brutos'!E688</f>
        <v>71.494</v>
      </c>
      <c r="G687">
        <f>'Datos Brutos'!G688</f>
        <v>78.248999999999995</v>
      </c>
      <c r="H687">
        <f>IF('Datos Brutos'!H688&lt;0,0,'Datos Brutos'!H688/'Datos Brutos'!H$5)</f>
        <v>7.099251161300657E-2</v>
      </c>
      <c r="I687">
        <f>IF('Datos Brutos'!I688&lt;0,0,'Datos Brutos'!I688/'Datos Brutos'!I$5)</f>
        <v>7.0939440383557331E-2</v>
      </c>
      <c r="J687">
        <f>IF('Datos Brutos'!J688&lt;0,0,'Datos Brutos'!J688/'Datos Brutos'!J$5)</f>
        <v>7.1681712962962968E-2</v>
      </c>
      <c r="K687">
        <f>IF('Datos Brutos'!K688&lt;0,0,'Datos Brutos'!K688/'Datos Brutos'!K$5)</f>
        <v>7.2016450648055827E-2</v>
      </c>
      <c r="L687">
        <f>IF('Datos Brutos'!L688&lt;0,0,'Datos Brutos'!L688/'Datos Brutos'!L$5)</f>
        <v>7.3493827160493824E-2</v>
      </c>
      <c r="M687">
        <f>IF('Datos Brutos'!M688&lt;0,0,'Datos Brutos'!M688/'Datos Brutos'!M$5)</f>
        <v>7.2165702160493839E-2</v>
      </c>
      <c r="N687">
        <f>IF('Datos Brutos'!N688&lt;0,0,'Datos Brutos'!N688/'Datos Brutos'!N$5)</f>
        <v>7.3461970918377056E-2</v>
      </c>
      <c r="O687">
        <f>IF('Datos Brutos'!O688&lt;0,0,'Datos Brutos'!O688/'Datos Brutos'!O$5)</f>
        <v>7.5341582572481192E-2</v>
      </c>
      <c r="P687">
        <f>IF('Datos Brutos'!P688&lt;0,0,'Datos Brutos'!P688/'Datos Brutos'!P$5)</f>
        <v>7.6744791666666673E-2</v>
      </c>
      <c r="Q687">
        <f>IF('Datos Brutos'!Q688&lt;0,0,'Datos Brutos'!Q688/'Datos Brutos'!Q$5)</f>
        <v>7.7774438468838969E-2</v>
      </c>
      <c r="R687">
        <f>IF('Datos Brutos'!R688&lt;0,0,'Datos Brutos'!R688/'Datos Brutos'!R$5)</f>
        <v>7.8996334876543214E-2</v>
      </c>
      <c r="S687">
        <f t="shared" si="10"/>
        <v>74.871499999999997</v>
      </c>
    </row>
    <row r="688" spans="1:19">
      <c r="A688">
        <f>YEAR(workdata!A688)</f>
        <v>2024</v>
      </c>
      <c r="B688">
        <v>6</v>
      </c>
      <c r="C688">
        <f>DAY('Datos Brutos'!C689)</f>
        <v>29</v>
      </c>
      <c r="D688" s="3">
        <v>28.4583333333333</v>
      </c>
      <c r="E688">
        <f>'Datos Brutos'!E689</f>
        <v>162.37</v>
      </c>
      <c r="G688">
        <f>'Datos Brutos'!G689</f>
        <v>159.27500000000001</v>
      </c>
      <c r="H688">
        <f>IF('Datos Brutos'!H689&lt;0,0,'Datos Brutos'!H689/'Datos Brutos'!H$5)</f>
        <v>0.16339059746916548</v>
      </c>
      <c r="I688">
        <f>IF('Datos Brutos'!I689&lt;0,0,'Datos Brutos'!I689/'Datos Brutos'!I$5)</f>
        <v>0.1603731431266211</v>
      </c>
      <c r="J688">
        <f>IF('Datos Brutos'!J689&lt;0,0,'Datos Brutos'!J689/'Datos Brutos'!J$5)</f>
        <v>0.15764834104938272</v>
      </c>
      <c r="K688">
        <f>IF('Datos Brutos'!K689&lt;0,0,'Datos Brutos'!K689/'Datos Brutos'!K$5)</f>
        <v>0.15938127923920545</v>
      </c>
      <c r="L688">
        <f>IF('Datos Brutos'!L689&lt;0,0,'Datos Brutos'!L689/'Datos Brutos'!L$5)</f>
        <v>0.15747106481481482</v>
      </c>
      <c r="M688">
        <f>IF('Datos Brutos'!M689&lt;0,0,'Datos Brutos'!M689/'Datos Brutos'!M$5)</f>
        <v>0.15929243827160494</v>
      </c>
      <c r="N688">
        <f>IF('Datos Brutos'!N689&lt;0,0,'Datos Brutos'!N689/'Datos Brutos'!N$5)</f>
        <v>0.15910925618889715</v>
      </c>
      <c r="O688">
        <f>IF('Datos Brutos'!O689&lt;0,0,'Datos Brutos'!O689/'Datos Brutos'!O$5)</f>
        <v>0.15849171071600193</v>
      </c>
      <c r="P688">
        <f>IF('Datos Brutos'!P689&lt;0,0,'Datos Brutos'!P689/'Datos Brutos'!P$5)</f>
        <v>0.15951099537037036</v>
      </c>
      <c r="Q688">
        <f>IF('Datos Brutos'!Q689&lt;0,0,'Datos Brutos'!Q689/'Datos Brutos'!Q$5)</f>
        <v>0.16084150585257828</v>
      </c>
      <c r="R688">
        <f>IF('Datos Brutos'!R689&lt;0,0,'Datos Brutos'!R689/'Datos Brutos'!R$5)</f>
        <v>0.16072280092592592</v>
      </c>
      <c r="S688">
        <f t="shared" si="10"/>
        <v>160.82249999999999</v>
      </c>
    </row>
    <row r="689" spans="1:19">
      <c r="A689">
        <f>YEAR(workdata!A689)</f>
        <v>2024</v>
      </c>
      <c r="B689">
        <v>6</v>
      </c>
      <c r="C689">
        <f>DAY('Datos Brutos'!C690)</f>
        <v>29</v>
      </c>
      <c r="D689" s="3">
        <v>28.5</v>
      </c>
      <c r="E689">
        <f>'Datos Brutos'!E690</f>
        <v>222.96</v>
      </c>
      <c r="G689">
        <f>'Datos Brutos'!G690</f>
        <v>206.37</v>
      </c>
      <c r="H689">
        <f>IF('Datos Brutos'!H690&lt;0,0,'Datos Brutos'!H690/'Datos Brutos'!H$5)</f>
        <v>0.22358221207752688</v>
      </c>
      <c r="I689">
        <f>IF('Datos Brutos'!I690&lt;0,0,'Datos Brutos'!I690/'Datos Brutos'!I$5)</f>
        <v>0.21984594828263773</v>
      </c>
      <c r="J689">
        <f>IF('Datos Brutos'!J690&lt;0,0,'Datos Brutos'!J690/'Datos Brutos'!J$5)</f>
        <v>0.21740239197530861</v>
      </c>
      <c r="K689">
        <f>IF('Datos Brutos'!K690&lt;0,0,'Datos Brutos'!K690/'Datos Brutos'!K$5)</f>
        <v>0.21990700974001071</v>
      </c>
      <c r="L689">
        <f>IF('Datos Brutos'!L690&lt;0,0,'Datos Brutos'!L690/'Datos Brutos'!L$5)</f>
        <v>0.21645023148148149</v>
      </c>
      <c r="M689">
        <f>IF('Datos Brutos'!M690&lt;0,0,'Datos Brutos'!M690/'Datos Brutos'!M$5)</f>
        <v>0.22015644290123457</v>
      </c>
      <c r="N689">
        <f>IF('Datos Brutos'!N690&lt;0,0,'Datos Brutos'!N690/'Datos Brutos'!N$5)</f>
        <v>0.2177925790406495</v>
      </c>
      <c r="O689">
        <f>IF('Datos Brutos'!O690&lt;0,0,'Datos Brutos'!O690/'Datos Brutos'!O$5)</f>
        <v>0.21245995514976773</v>
      </c>
      <c r="P689">
        <f>IF('Datos Brutos'!P690&lt;0,0,'Datos Brutos'!P690/'Datos Brutos'!P$5)</f>
        <v>0.21113946759259261</v>
      </c>
      <c r="Q689">
        <f>IF('Datos Brutos'!Q690&lt;0,0,'Datos Brutos'!Q690/'Datos Brutos'!Q$5)</f>
        <v>0.20972101391964565</v>
      </c>
      <c r="R689">
        <f>IF('Datos Brutos'!R690&lt;0,0,'Datos Brutos'!R690/'Datos Brutos'!R$5)</f>
        <v>0.20657600308641977</v>
      </c>
      <c r="S689">
        <f t="shared" si="10"/>
        <v>214.66500000000002</v>
      </c>
    </row>
    <row r="690" spans="1:19">
      <c r="A690">
        <f>YEAR(workdata!A690)</f>
        <v>2024</v>
      </c>
      <c r="B690">
        <v>6</v>
      </c>
      <c r="C690">
        <f>DAY('Datos Brutos'!C691)</f>
        <v>29</v>
      </c>
      <c r="D690" s="3">
        <v>28.5416666666667</v>
      </c>
      <c r="E690">
        <f>'Datos Brutos'!E691</f>
        <v>214.18299999999999</v>
      </c>
      <c r="G690">
        <f>'Datos Brutos'!G691</f>
        <v>212.178</v>
      </c>
      <c r="H690">
        <f>IF('Datos Brutos'!H691&lt;0,0,'Datos Brutos'!H691/'Datos Brutos'!H$5)</f>
        <v>0.21506507288162746</v>
      </c>
      <c r="I690">
        <f>IF('Datos Brutos'!I691&lt;0,0,'Datos Brutos'!I691/'Datos Brutos'!I$5)</f>
        <v>0.21356696533836361</v>
      </c>
      <c r="J690">
        <f>IF('Datos Brutos'!J691&lt;0,0,'Datos Brutos'!J691/'Datos Brutos'!J$5)</f>
        <v>0.21663136574074074</v>
      </c>
      <c r="K690">
        <f>IF('Datos Brutos'!K691&lt;0,0,'Datos Brutos'!K691/'Datos Brutos'!K$5)</f>
        <v>0.21659885727433084</v>
      </c>
      <c r="L690">
        <f>IF('Datos Brutos'!L691&lt;0,0,'Datos Brutos'!L691/'Datos Brutos'!L$5)</f>
        <v>0.21778742283950617</v>
      </c>
      <c r="M690">
        <f>IF('Datos Brutos'!M691&lt;0,0,'Datos Brutos'!M691/'Datos Brutos'!M$5)</f>
        <v>0.21693827160493825</v>
      </c>
      <c r="N690">
        <f>IF('Datos Brutos'!N691&lt;0,0,'Datos Brutos'!N691/'Datos Brutos'!N$5)</f>
        <v>0.21754330798696472</v>
      </c>
      <c r="O690">
        <f>IF('Datos Brutos'!O691&lt;0,0,'Datos Brutos'!O691/'Datos Brutos'!O$5)</f>
        <v>0.21847329008489511</v>
      </c>
      <c r="P690">
        <f>IF('Datos Brutos'!P691&lt;0,0,'Datos Brutos'!P691/'Datos Brutos'!P$5)</f>
        <v>0.21776967592592592</v>
      </c>
      <c r="Q690">
        <f>IF('Datos Brutos'!Q691&lt;0,0,'Datos Brutos'!Q691/'Datos Brutos'!Q$5)</f>
        <v>0.21768961562796582</v>
      </c>
      <c r="R690">
        <f>IF('Datos Brutos'!R691&lt;0,0,'Datos Brutos'!R691/'Datos Brutos'!R$5)</f>
        <v>0.21333217592592593</v>
      </c>
      <c r="S690">
        <f t="shared" si="10"/>
        <v>213.18049999999999</v>
      </c>
    </row>
    <row r="691" spans="1:19">
      <c r="A691">
        <f>YEAR(workdata!A691)</f>
        <v>2024</v>
      </c>
      <c r="B691">
        <v>6</v>
      </c>
      <c r="C691">
        <f>DAY('Datos Brutos'!C692)</f>
        <v>29</v>
      </c>
      <c r="D691" s="3">
        <v>28.5833333333333</v>
      </c>
      <c r="E691">
        <f>'Datos Brutos'!E692</f>
        <v>144.21</v>
      </c>
      <c r="G691">
        <f>'Datos Brutos'!G692</f>
        <v>149.02199999999999</v>
      </c>
      <c r="H691">
        <f>IF('Datos Brutos'!H692&lt;0,0,'Datos Brutos'!H692/'Datos Brutos'!H$5)</f>
        <v>0.14508129104597151</v>
      </c>
      <c r="I691">
        <f>IF('Datos Brutos'!I692&lt;0,0,'Datos Brutos'!I692/'Datos Brutos'!I$5)</f>
        <v>0.14376287039220312</v>
      </c>
      <c r="J691">
        <f>IF('Datos Brutos'!J692&lt;0,0,'Datos Brutos'!J692/'Datos Brutos'!J$5)</f>
        <v>0.14200289351851852</v>
      </c>
      <c r="K691">
        <f>IF('Datos Brutos'!K692&lt;0,0,'Datos Brutos'!K692/'Datos Brutos'!K$5)</f>
        <v>0.14529450111204845</v>
      </c>
      <c r="L691">
        <f>IF('Datos Brutos'!L692&lt;0,0,'Datos Brutos'!L692/'Datos Brutos'!L$5)</f>
        <v>0.14432002314814815</v>
      </c>
      <c r="M691">
        <f>IF('Datos Brutos'!M692&lt;0,0,'Datos Brutos'!M692/'Datos Brutos'!M$5)</f>
        <v>0.14695679012345678</v>
      </c>
      <c r="N691">
        <f>IF('Datos Brutos'!N692&lt;0,0,'Datos Brutos'!N692/'Datos Brutos'!N$5)</f>
        <v>0.1471856002134431</v>
      </c>
      <c r="O691">
        <f>IF('Datos Brutos'!O692&lt;0,0,'Datos Brutos'!O692/'Datos Brutos'!O$5)</f>
        <v>0.14576826045170591</v>
      </c>
      <c r="P691">
        <f>IF('Datos Brutos'!P692&lt;0,0,'Datos Brutos'!P692/'Datos Brutos'!P$5)</f>
        <v>0.1482505787037037</v>
      </c>
      <c r="Q691">
        <f>IF('Datos Brutos'!Q692&lt;0,0,'Datos Brutos'!Q692/'Datos Brutos'!Q$5)</f>
        <v>0.14934593483074976</v>
      </c>
      <c r="R691">
        <f>IF('Datos Brutos'!R692&lt;0,0,'Datos Brutos'!R692/'Datos Brutos'!R$5)</f>
        <v>0.15387538580246915</v>
      </c>
      <c r="S691">
        <f t="shared" si="10"/>
        <v>146.61599999999999</v>
      </c>
    </row>
    <row r="692" spans="1:19">
      <c r="A692">
        <f>YEAR(workdata!A692)</f>
        <v>2024</v>
      </c>
      <c r="B692">
        <v>6</v>
      </c>
      <c r="C692">
        <f>DAY('Datos Brutos'!C693)</f>
        <v>29</v>
      </c>
      <c r="D692" s="3">
        <v>28.625</v>
      </c>
      <c r="E692">
        <f>'Datos Brutos'!E693</f>
        <v>379.23899999999998</v>
      </c>
      <c r="G692">
        <f>'Datos Brutos'!G693</f>
        <v>382.05700000000002</v>
      </c>
      <c r="H692">
        <f>IF('Datos Brutos'!H693&lt;0,0,'Datos Brutos'!H693/'Datos Brutos'!H$5)</f>
        <v>0.36624879865449306</v>
      </c>
      <c r="I692">
        <f>IF('Datos Brutos'!I693&lt;0,0,'Datos Brutos'!I693/'Datos Brutos'!I$5)</f>
        <v>0.36295724278865049</v>
      </c>
      <c r="J692">
        <f>IF('Datos Brutos'!J693&lt;0,0,'Datos Brutos'!J693/'Datos Brutos'!J$5)</f>
        <v>0.3658912037037037</v>
      </c>
      <c r="K692">
        <f>IF('Datos Brutos'!K693&lt;0,0,'Datos Brutos'!K693/'Datos Brutos'!K$5)</f>
        <v>0.3672317662397423</v>
      </c>
      <c r="L692">
        <f>IF('Datos Brutos'!L693&lt;0,0,'Datos Brutos'!L693/'Datos Brutos'!L$5)</f>
        <v>0.36331076388888889</v>
      </c>
      <c r="M692">
        <f>IF('Datos Brutos'!M693&lt;0,0,'Datos Brutos'!M693/'Datos Brutos'!M$5)</f>
        <v>0.36907388117283951</v>
      </c>
      <c r="N692">
        <f>IF('Datos Brutos'!N693&lt;0,0,'Datos Brutos'!N693/'Datos Brutos'!N$5)</f>
        <v>0.36464181579097821</v>
      </c>
      <c r="O692">
        <f>IF('Datos Brutos'!O693&lt;0,0,'Datos Brutos'!O693/'Datos Brutos'!O$5)</f>
        <v>0.36238226814031721</v>
      </c>
      <c r="P692">
        <f>IF('Datos Brutos'!P693&lt;0,0,'Datos Brutos'!P693/'Datos Brutos'!P$5)</f>
        <v>0.36575347222222221</v>
      </c>
      <c r="Q692">
        <f>IF('Datos Brutos'!Q693&lt;0,0,'Datos Brutos'!Q693/'Datos Brutos'!Q$5)</f>
        <v>0.3712529658335969</v>
      </c>
      <c r="R692">
        <f>IF('Datos Brutos'!R693&lt;0,0,'Datos Brutos'!R693/'Datos Brutos'!R$5)</f>
        <v>0.37691280864197529</v>
      </c>
      <c r="S692">
        <f t="shared" si="10"/>
        <v>380.64800000000002</v>
      </c>
    </row>
    <row r="693" spans="1:19">
      <c r="A693">
        <f>YEAR(workdata!A693)</f>
        <v>2024</v>
      </c>
      <c r="B693">
        <v>6</v>
      </c>
      <c r="C693">
        <f>DAY('Datos Brutos'!C694)</f>
        <v>29</v>
      </c>
      <c r="D693" s="3">
        <v>28.6666666666667</v>
      </c>
      <c r="E693">
        <f>'Datos Brutos'!E694</f>
        <v>277.32799999999997</v>
      </c>
      <c r="G693">
        <f>'Datos Brutos'!G694</f>
        <v>298.73899999999998</v>
      </c>
      <c r="H693">
        <f>IF('Datos Brutos'!H694&lt;0,0,'Datos Brutos'!H694/'Datos Brutos'!H$5)</f>
        <v>0.26801617811949385</v>
      </c>
      <c r="I693">
        <f>IF('Datos Brutos'!I694&lt;0,0,'Datos Brutos'!I694/'Datos Brutos'!I$5)</f>
        <v>0.26639668317220783</v>
      </c>
      <c r="J693">
        <f>IF('Datos Brutos'!J694&lt;0,0,'Datos Brutos'!J694/'Datos Brutos'!J$5)</f>
        <v>0.27118730709876543</v>
      </c>
      <c r="K693">
        <f>IF('Datos Brutos'!K694&lt;0,0,'Datos Brutos'!K694/'Datos Brutos'!K$5)</f>
        <v>0.27056043408236824</v>
      </c>
      <c r="L693">
        <f>IF('Datos Brutos'!L694&lt;0,0,'Datos Brutos'!L694/'Datos Brutos'!L$5)</f>
        <v>0.27582233796296296</v>
      </c>
      <c r="M693">
        <f>IF('Datos Brutos'!M694&lt;0,0,'Datos Brutos'!M694/'Datos Brutos'!M$5)</f>
        <v>0.2766496913580247</v>
      </c>
      <c r="N693">
        <f>IF('Datos Brutos'!N694&lt;0,0,'Datos Brutos'!N694/'Datos Brutos'!N$5)</f>
        <v>0.28038019552912924</v>
      </c>
      <c r="O693">
        <f>IF('Datos Brutos'!O694&lt;0,0,'Datos Brutos'!O694/'Datos Brutos'!O$5)</f>
        <v>0.28341702707031879</v>
      </c>
      <c r="P693">
        <f>IF('Datos Brutos'!P694&lt;0,0,'Datos Brutos'!P694/'Datos Brutos'!P$5)</f>
        <v>0.28765933641975311</v>
      </c>
      <c r="Q693">
        <f>IF('Datos Brutos'!Q694&lt;0,0,'Datos Brutos'!Q694/'Datos Brutos'!Q$5)</f>
        <v>0.2903298006959823</v>
      </c>
      <c r="R693">
        <f>IF('Datos Brutos'!R694&lt;0,0,'Datos Brutos'!R694/'Datos Brutos'!R$5)</f>
        <v>0.2957210648148148</v>
      </c>
      <c r="S693">
        <f t="shared" si="10"/>
        <v>288.0335</v>
      </c>
    </row>
    <row r="694" spans="1:19">
      <c r="A694">
        <f>YEAR(workdata!A694)</f>
        <v>2024</v>
      </c>
      <c r="B694">
        <v>6</v>
      </c>
      <c r="C694">
        <f>DAY('Datos Brutos'!C695)</f>
        <v>29</v>
      </c>
      <c r="D694" s="3">
        <v>28.7083333333333</v>
      </c>
      <c r="E694">
        <f>'Datos Brutos'!E695</f>
        <v>148.98400000000001</v>
      </c>
      <c r="G694">
        <f>'Datos Brutos'!G695</f>
        <v>151.381</v>
      </c>
      <c r="H694">
        <f>IF('Datos Brutos'!H695&lt;0,0,'Datos Brutos'!H695/'Datos Brutos'!H$5)</f>
        <v>0.14779793368572802</v>
      </c>
      <c r="I694">
        <f>IF('Datos Brutos'!I695&lt;0,0,'Datos Brutos'!I695/'Datos Brutos'!I$5)</f>
        <v>0.14647194058005186</v>
      </c>
      <c r="J694">
        <f>IF('Datos Brutos'!J695&lt;0,0,'Datos Brutos'!J695/'Datos Brutos'!J$5)</f>
        <v>0.15027237654320988</v>
      </c>
      <c r="K694">
        <f>IF('Datos Brutos'!K695&lt;0,0,'Datos Brutos'!K695/'Datos Brutos'!K$5)</f>
        <v>0.14803915177544291</v>
      </c>
      <c r="L694">
        <f>IF('Datos Brutos'!L695&lt;0,0,'Datos Brutos'!L695/'Datos Brutos'!L$5)</f>
        <v>0.1509068287037037</v>
      </c>
      <c r="M694">
        <f>IF('Datos Brutos'!M695&lt;0,0,'Datos Brutos'!M695/'Datos Brutos'!M$5)</f>
        <v>0.14810281635802469</v>
      </c>
      <c r="N694">
        <f>IF('Datos Brutos'!N695&lt;0,0,'Datos Brutos'!N695/'Datos Brutos'!N$5)</f>
        <v>0.14944142701961008</v>
      </c>
      <c r="O694">
        <f>IF('Datos Brutos'!O695&lt;0,0,'Datos Brutos'!O695/'Datos Brutos'!O$5)</f>
        <v>0.15196800416466444</v>
      </c>
      <c r="P694">
        <f>IF('Datos Brutos'!P695&lt;0,0,'Datos Brutos'!P695/'Datos Brutos'!P$5)</f>
        <v>0.15405324074074073</v>
      </c>
      <c r="Q694">
        <f>IF('Datos Brutos'!Q695&lt;0,0,'Datos Brutos'!Q695/'Datos Brutos'!Q$5)</f>
        <v>0.1545911104080987</v>
      </c>
      <c r="R694">
        <f>IF('Datos Brutos'!R695&lt;0,0,'Datos Brutos'!R695/'Datos Brutos'!R$5)</f>
        <v>0.15670428240740741</v>
      </c>
      <c r="S694">
        <f t="shared" si="10"/>
        <v>150.1825</v>
      </c>
    </row>
    <row r="695" spans="1:19">
      <c r="A695">
        <f>YEAR(workdata!A695)</f>
        <v>2024</v>
      </c>
      <c r="B695">
        <v>6</v>
      </c>
      <c r="C695">
        <f>DAY('Datos Brutos'!C696)</f>
        <v>29</v>
      </c>
      <c r="D695" s="3">
        <v>28.75</v>
      </c>
      <c r="E695">
        <f>'Datos Brutos'!E696</f>
        <v>147.00700000000001</v>
      </c>
      <c r="G695">
        <f>'Datos Brutos'!G696</f>
        <v>137.43199999999999</v>
      </c>
      <c r="H695">
        <f>IF('Datos Brutos'!H696&lt;0,0,'Datos Brutos'!H696/'Datos Brutos'!H$5)</f>
        <v>0.14044750120134553</v>
      </c>
      <c r="I695">
        <f>IF('Datos Brutos'!I696&lt;0,0,'Datos Brutos'!I696/'Datos Brutos'!I$5)</f>
        <v>0.14077595692839739</v>
      </c>
      <c r="J695">
        <f>IF('Datos Brutos'!J696&lt;0,0,'Datos Brutos'!J696/'Datos Brutos'!J$5)</f>
        <v>0.13746489197530865</v>
      </c>
      <c r="K695">
        <f>IF('Datos Brutos'!K696&lt;0,0,'Datos Brutos'!K696/'Datos Brutos'!K$5)</f>
        <v>0.14320787637088733</v>
      </c>
      <c r="L695">
        <f>IF('Datos Brutos'!L696&lt;0,0,'Datos Brutos'!L696/'Datos Brutos'!L$5)</f>
        <v>0.14306597222222223</v>
      </c>
      <c r="M695">
        <f>IF('Datos Brutos'!M696&lt;0,0,'Datos Brutos'!M696/'Datos Brutos'!M$5)</f>
        <v>0.14872434413580246</v>
      </c>
      <c r="N695">
        <f>IF('Datos Brutos'!N696&lt;0,0,'Datos Brutos'!N696/'Datos Brutos'!N$5)</f>
        <v>0.15169839727097745</v>
      </c>
      <c r="O695">
        <f>IF('Datos Brutos'!O696&lt;0,0,'Datos Brutos'!O696/'Datos Brutos'!O$5)</f>
        <v>0.14095446900528591</v>
      </c>
      <c r="P695">
        <f>IF('Datos Brutos'!P696&lt;0,0,'Datos Brutos'!P696/'Datos Brutos'!P$5)</f>
        <v>0.1380650077160494</v>
      </c>
      <c r="Q695">
        <f>IF('Datos Brutos'!Q696&lt;0,0,'Datos Brutos'!Q696/'Datos Brutos'!Q$5)</f>
        <v>0.13560206422018348</v>
      </c>
      <c r="R695">
        <f>IF('Datos Brutos'!R696&lt;0,0,'Datos Brutos'!R696/'Datos Brutos'!R$5)</f>
        <v>0.13093248456790124</v>
      </c>
      <c r="S695">
        <f t="shared" si="10"/>
        <v>142.21949999999998</v>
      </c>
    </row>
    <row r="696" spans="1:19">
      <c r="A696">
        <f>YEAR(workdata!A696)</f>
        <v>2024</v>
      </c>
      <c r="B696">
        <v>6</v>
      </c>
      <c r="C696">
        <f>DAY('Datos Brutos'!C697)</f>
        <v>29</v>
      </c>
      <c r="D696" s="3">
        <v>28.7916666666667</v>
      </c>
      <c r="E696">
        <f>'Datos Brutos'!E697</f>
        <v>116.33199999999999</v>
      </c>
      <c r="G696">
        <f>'Datos Brutos'!G697</f>
        <v>119.643</v>
      </c>
      <c r="H696">
        <f>IF('Datos Brutos'!H697&lt;0,0,'Datos Brutos'!H697/'Datos Brutos'!H$5)</f>
        <v>0.10948402210475734</v>
      </c>
      <c r="I696">
        <f>IF('Datos Brutos'!I697&lt;0,0,'Datos Brutos'!I697/'Datos Brutos'!I$5)</f>
        <v>0.11123870156409651</v>
      </c>
      <c r="J696">
        <f>IF('Datos Brutos'!J697&lt;0,0,'Datos Brutos'!J697/'Datos Brutos'!J$5)</f>
        <v>0.11227874228395061</v>
      </c>
      <c r="K696">
        <f>IF('Datos Brutos'!K697&lt;0,0,'Datos Brutos'!K697/'Datos Brutos'!K$5)</f>
        <v>0.11209448577344887</v>
      </c>
      <c r="L696">
        <f>IF('Datos Brutos'!L697&lt;0,0,'Datos Brutos'!L697/'Datos Brutos'!L$5)</f>
        <v>0.11538695987654322</v>
      </c>
      <c r="M696">
        <f>IF('Datos Brutos'!M697&lt;0,0,'Datos Brutos'!M697/'Datos Brutos'!M$5)</f>
        <v>0.11540760030864199</v>
      </c>
      <c r="N696">
        <f>IF('Datos Brutos'!N697&lt;0,0,'Datos Brutos'!N697/'Datos Brutos'!N$5)</f>
        <v>0.11642692432298515</v>
      </c>
      <c r="O696">
        <f>IF('Datos Brutos'!O697&lt;0,0,'Datos Brutos'!O697/'Datos Brutos'!O$5)</f>
        <v>0.11699002883229216</v>
      </c>
      <c r="P696">
        <f>IF('Datos Brutos'!P697&lt;0,0,'Datos Brutos'!P697/'Datos Brutos'!P$5)</f>
        <v>0.1183611111111111</v>
      </c>
      <c r="Q696">
        <f>IF('Datos Brutos'!Q697&lt;0,0,'Datos Brutos'!Q697/'Datos Brutos'!Q$5)</f>
        <v>0.11825727617842453</v>
      </c>
      <c r="R696">
        <f>IF('Datos Brutos'!R697&lt;0,0,'Datos Brutos'!R697/'Datos Brutos'!R$5)</f>
        <v>0.11996257716049383</v>
      </c>
      <c r="S696">
        <f t="shared" si="10"/>
        <v>117.9875</v>
      </c>
    </row>
    <row r="697" spans="1:19">
      <c r="A697">
        <f>YEAR(workdata!A697)</f>
        <v>2024</v>
      </c>
      <c r="B697">
        <v>6</v>
      </c>
      <c r="C697">
        <f>DAY('Datos Brutos'!C698)</f>
        <v>29</v>
      </c>
      <c r="D697" s="3">
        <v>28.8333333333333</v>
      </c>
      <c r="E697">
        <f>'Datos Brutos'!E698</f>
        <v>53.582999999999998</v>
      </c>
      <c r="G697">
        <f>'Datos Brutos'!G698</f>
        <v>56.103999999999999</v>
      </c>
      <c r="H697">
        <f>IF('Datos Brutos'!H698&lt;0,0,'Datos Brutos'!H698/'Datos Brutos'!H$5)</f>
        <v>4.5759250360403653E-2</v>
      </c>
      <c r="I697">
        <f>IF('Datos Brutos'!I698&lt;0,0,'Datos Brutos'!I698/'Datos Brutos'!I$5)</f>
        <v>4.5853572270690875E-2</v>
      </c>
      <c r="J697">
        <f>IF('Datos Brutos'!J698&lt;0,0,'Datos Brutos'!J698/'Datos Brutos'!J$5)</f>
        <v>4.6598572530864198E-2</v>
      </c>
      <c r="K697">
        <f>IF('Datos Brutos'!K698&lt;0,0,'Datos Brutos'!K698/'Datos Brutos'!K$5)</f>
        <v>4.4571094409080449E-2</v>
      </c>
      <c r="L697">
        <f>IF('Datos Brutos'!L698&lt;0,0,'Datos Brutos'!L698/'Datos Brutos'!L$5)</f>
        <v>4.602025462962963E-2</v>
      </c>
      <c r="M697">
        <f>IF('Datos Brutos'!M698&lt;0,0,'Datos Brutos'!M698/'Datos Brutos'!M$5)</f>
        <v>4.4944830246913578E-2</v>
      </c>
      <c r="N697">
        <f>IF('Datos Brutos'!N698&lt;0,0,'Datos Brutos'!N698/'Datos Brutos'!N$5)</f>
        <v>4.5022964191107809E-2</v>
      </c>
      <c r="O697">
        <f>IF('Datos Brutos'!O698&lt;0,0,'Datos Brutos'!O698/'Datos Brutos'!O$5)</f>
        <v>4.7373458273266063E-2</v>
      </c>
      <c r="P697">
        <f>IF('Datos Brutos'!P698&lt;0,0,'Datos Brutos'!P698/'Datos Brutos'!P$5)</f>
        <v>4.8434606481481485E-2</v>
      </c>
      <c r="Q697">
        <f>IF('Datos Brutos'!Q698&lt;0,0,'Datos Brutos'!Q698/'Datos Brutos'!Q$5)</f>
        <v>4.9595855741853843E-2</v>
      </c>
      <c r="R697">
        <f>IF('Datos Brutos'!R698&lt;0,0,'Datos Brutos'!R698/'Datos Brutos'!R$5)</f>
        <v>5.037789351851852E-2</v>
      </c>
      <c r="S697">
        <f t="shared" si="10"/>
        <v>54.843499999999999</v>
      </c>
    </row>
    <row r="698" spans="1:19">
      <c r="A698">
        <f>YEAR(workdata!A698)</f>
        <v>2024</v>
      </c>
      <c r="B698">
        <v>6</v>
      </c>
      <c r="C698">
        <f>DAY('Datos Brutos'!C699)</f>
        <v>29</v>
      </c>
      <c r="D698" s="3">
        <v>28.875</v>
      </c>
      <c r="E698">
        <f>'Datos Brutos'!E699</f>
        <v>12.965</v>
      </c>
      <c r="G698">
        <f>'Datos Brutos'!G699</f>
        <v>12.615</v>
      </c>
      <c r="H698">
        <f>IF('Datos Brutos'!H699&lt;0,0,'Datos Brutos'!H699/'Datos Brutos'!H$5)</f>
        <v>7.473970847349032E-3</v>
      </c>
      <c r="I698">
        <f>IF('Datos Brutos'!I699&lt;0,0,'Datos Brutos'!I699/'Datos Brutos'!I$5)</f>
        <v>7.4667924231706364E-3</v>
      </c>
      <c r="J698">
        <f>IF('Datos Brutos'!J699&lt;0,0,'Datos Brutos'!J699/'Datos Brutos'!J$5)</f>
        <v>7.2359182098765441E-3</v>
      </c>
      <c r="K698">
        <f>IF('Datos Brutos'!K699&lt;0,0,'Datos Brutos'!K699/'Datos Brutos'!K$5)</f>
        <v>7.5910729350410298E-3</v>
      </c>
      <c r="L698">
        <f>IF('Datos Brutos'!L699&lt;0,0,'Datos Brutos'!L699/'Datos Brutos'!L$5)</f>
        <v>7.5690586419753089E-3</v>
      </c>
      <c r="M698">
        <f>IF('Datos Brutos'!M699&lt;0,0,'Datos Brutos'!M699/'Datos Brutos'!M$5)</f>
        <v>7.8709490740740736E-3</v>
      </c>
      <c r="N698">
        <f>IF('Datos Brutos'!N699&lt;0,0,'Datos Brutos'!N699/'Datos Brutos'!N$5)</f>
        <v>7.9486593105025441E-3</v>
      </c>
      <c r="O698">
        <f>IF('Datos Brutos'!O699&lt;0,0,'Datos Brutos'!O699/'Datos Brutos'!O$5)</f>
        <v>7.3960836136472852E-3</v>
      </c>
      <c r="P698">
        <f>IF('Datos Brutos'!P699&lt;0,0,'Datos Brutos'!P699/'Datos Brutos'!P$5)</f>
        <v>7.4542824074074077E-3</v>
      </c>
      <c r="Q698">
        <f>IF('Datos Brutos'!Q699&lt;0,0,'Datos Brutos'!Q699/'Datos Brutos'!Q$5)</f>
        <v>7.2546267004112621E-3</v>
      </c>
      <c r="R698">
        <f>IF('Datos Brutos'!R699&lt;0,0,'Datos Brutos'!R699/'Datos Brutos'!R$5)</f>
        <v>7.4801311728395067E-3</v>
      </c>
      <c r="S698">
        <f t="shared" si="10"/>
        <v>12.79</v>
      </c>
    </row>
    <row r="699" spans="1:19">
      <c r="A699">
        <f>YEAR(workdata!A699)</f>
        <v>2024</v>
      </c>
      <c r="B699">
        <v>6</v>
      </c>
      <c r="C699">
        <f>DAY('Datos Brutos'!C700)</f>
        <v>29</v>
      </c>
      <c r="D699" s="3">
        <v>28.9166666666667</v>
      </c>
      <c r="E699">
        <f>'Datos Brutos'!E700</f>
        <v>0.20699999999999999</v>
      </c>
      <c r="G699">
        <f>'Datos Brutos'!G700</f>
        <v>0.219</v>
      </c>
      <c r="H699">
        <f>IF('Datos Brutos'!H700&lt;0,0,'Datos Brutos'!H700/'Datos Brutos'!H$5)</f>
        <v>0</v>
      </c>
      <c r="I699">
        <f>IF('Datos Brutos'!I700&lt;0,0,'Datos Brutos'!I700/'Datos Brutos'!I$5)</f>
        <v>0</v>
      </c>
      <c r="J699">
        <f>IF('Datos Brutos'!J700&lt;0,0,'Datos Brutos'!J700/'Datos Brutos'!J$5)</f>
        <v>0</v>
      </c>
      <c r="K699">
        <f>IF('Datos Brutos'!K700&lt;0,0,'Datos Brutos'!K700/'Datos Brutos'!K$5)</f>
        <v>0</v>
      </c>
      <c r="L699">
        <f>IF('Datos Brutos'!L700&lt;0,0,'Datos Brutos'!L700/'Datos Brutos'!L$5)</f>
        <v>0</v>
      </c>
      <c r="M699">
        <f>IF('Datos Brutos'!M700&lt;0,0,'Datos Brutos'!M700/'Datos Brutos'!M$5)</f>
        <v>0</v>
      </c>
      <c r="N699">
        <f>IF('Datos Brutos'!N700&lt;0,0,'Datos Brutos'!N700/'Datos Brutos'!N$5)</f>
        <v>0</v>
      </c>
      <c r="O699">
        <f>IF('Datos Brutos'!O700&lt;0,0,'Datos Brutos'!O700/'Datos Brutos'!O$5)</f>
        <v>0</v>
      </c>
      <c r="P699">
        <f>IF('Datos Brutos'!P700&lt;0,0,'Datos Brutos'!P700/'Datos Brutos'!P$5)</f>
        <v>0</v>
      </c>
      <c r="Q699">
        <f>IF('Datos Brutos'!Q700&lt;0,0,'Datos Brutos'!Q700/'Datos Brutos'!Q$5)</f>
        <v>0</v>
      </c>
      <c r="R699">
        <f>IF('Datos Brutos'!R700&lt;0,0,'Datos Brutos'!R700/'Datos Brutos'!R$5)</f>
        <v>0</v>
      </c>
      <c r="S699">
        <f t="shared" si="10"/>
        <v>0.21299999999999999</v>
      </c>
    </row>
    <row r="700" spans="1:19">
      <c r="A700">
        <f>YEAR(workdata!A700)</f>
        <v>2024</v>
      </c>
      <c r="B700">
        <v>6</v>
      </c>
      <c r="C700">
        <f>DAY('Datos Brutos'!C701)</f>
        <v>29</v>
      </c>
      <c r="D700" s="3">
        <v>28.9583333333333</v>
      </c>
      <c r="E700">
        <f>'Datos Brutos'!E701</f>
        <v>-7.5999999999999998E-2</v>
      </c>
      <c r="G700">
        <f>'Datos Brutos'!G701</f>
        <v>-2.5000000000000001E-2</v>
      </c>
      <c r="H700">
        <f>IF('Datos Brutos'!H701&lt;0,0,'Datos Brutos'!H701/'Datos Brutos'!H$5)</f>
        <v>0</v>
      </c>
      <c r="I700">
        <f>IF('Datos Brutos'!I701&lt;0,0,'Datos Brutos'!I701/'Datos Brutos'!I$5)</f>
        <v>0</v>
      </c>
      <c r="J700">
        <f>IF('Datos Brutos'!J701&lt;0,0,'Datos Brutos'!J701/'Datos Brutos'!J$5)</f>
        <v>0</v>
      </c>
      <c r="K700">
        <f>IF('Datos Brutos'!K701&lt;0,0,'Datos Brutos'!K701/'Datos Brutos'!K$5)</f>
        <v>0</v>
      </c>
      <c r="L700">
        <f>IF('Datos Brutos'!L701&lt;0,0,'Datos Brutos'!L701/'Datos Brutos'!L$5)</f>
        <v>0</v>
      </c>
      <c r="M700">
        <f>IF('Datos Brutos'!M701&lt;0,0,'Datos Brutos'!M701/'Datos Brutos'!M$5)</f>
        <v>0</v>
      </c>
      <c r="N700">
        <f>IF('Datos Brutos'!N701&lt;0,0,'Datos Brutos'!N701/'Datos Brutos'!N$5)</f>
        <v>0</v>
      </c>
      <c r="O700">
        <f>IF('Datos Brutos'!O701&lt;0,0,'Datos Brutos'!O701/'Datos Brutos'!O$5)</f>
        <v>0</v>
      </c>
      <c r="P700">
        <f>IF('Datos Brutos'!P701&lt;0,0,'Datos Brutos'!P701/'Datos Brutos'!P$5)</f>
        <v>0</v>
      </c>
      <c r="Q700">
        <f>IF('Datos Brutos'!Q701&lt;0,0,'Datos Brutos'!Q701/'Datos Brutos'!Q$5)</f>
        <v>0</v>
      </c>
      <c r="R700">
        <f>IF('Datos Brutos'!R701&lt;0,0,'Datos Brutos'!R701/'Datos Brutos'!R$5)</f>
        <v>0</v>
      </c>
      <c r="S700">
        <f t="shared" si="10"/>
        <v>-5.0500000000000003E-2</v>
      </c>
    </row>
    <row r="701" spans="1:19">
      <c r="A701">
        <f>YEAR(workdata!A701)</f>
        <v>2024</v>
      </c>
      <c r="B701">
        <v>6</v>
      </c>
      <c r="C701">
        <f>DAY('Datos Brutos'!C702)</f>
        <v>30</v>
      </c>
      <c r="D701" s="3">
        <v>29</v>
      </c>
      <c r="E701">
        <f>'Datos Brutos'!E702</f>
        <v>-0.18099999999999999</v>
      </c>
      <c r="G701">
        <f>'Datos Brutos'!G702</f>
        <v>-0.185</v>
      </c>
      <c r="H701">
        <f>IF('Datos Brutos'!H702&lt;0,0,'Datos Brutos'!H702/'Datos Brutos'!H$5)</f>
        <v>0</v>
      </c>
      <c r="I701">
        <f>IF('Datos Brutos'!I702&lt;0,0,'Datos Brutos'!I702/'Datos Brutos'!I$5)</f>
        <v>0</v>
      </c>
      <c r="J701">
        <f>IF('Datos Brutos'!J702&lt;0,0,'Datos Brutos'!J702/'Datos Brutos'!J$5)</f>
        <v>0</v>
      </c>
      <c r="K701">
        <f>IF('Datos Brutos'!K702&lt;0,0,'Datos Brutos'!K702/'Datos Brutos'!K$5)</f>
        <v>0</v>
      </c>
      <c r="L701">
        <f>IF('Datos Brutos'!L702&lt;0,0,'Datos Brutos'!L702/'Datos Brutos'!L$5)</f>
        <v>0</v>
      </c>
      <c r="M701">
        <f>IF('Datos Brutos'!M702&lt;0,0,'Datos Brutos'!M702/'Datos Brutos'!M$5)</f>
        <v>0</v>
      </c>
      <c r="N701">
        <f>IF('Datos Brutos'!N702&lt;0,0,'Datos Brutos'!N702/'Datos Brutos'!N$5)</f>
        <v>0</v>
      </c>
      <c r="O701">
        <f>IF('Datos Brutos'!O702&lt;0,0,'Datos Brutos'!O702/'Datos Brutos'!O$5)</f>
        <v>0</v>
      </c>
      <c r="P701">
        <f>IF('Datos Brutos'!P702&lt;0,0,'Datos Brutos'!P702/'Datos Brutos'!P$5)</f>
        <v>0</v>
      </c>
      <c r="Q701">
        <f>IF('Datos Brutos'!Q702&lt;0,0,'Datos Brutos'!Q702/'Datos Brutos'!Q$5)</f>
        <v>0</v>
      </c>
      <c r="R701">
        <f>IF('Datos Brutos'!R702&lt;0,0,'Datos Brutos'!R702/'Datos Brutos'!R$5)</f>
        <v>0</v>
      </c>
      <c r="S701">
        <f t="shared" si="10"/>
        <v>-0.183</v>
      </c>
    </row>
    <row r="702" spans="1:19">
      <c r="A702">
        <f>YEAR(workdata!A702)</f>
        <v>2024</v>
      </c>
      <c r="B702">
        <v>6</v>
      </c>
      <c r="C702">
        <f>DAY('Datos Brutos'!C703)</f>
        <v>30</v>
      </c>
      <c r="D702" s="3">
        <v>29.0416666666667</v>
      </c>
      <c r="E702">
        <f>'Datos Brutos'!E703</f>
        <v>-0.38200000000000001</v>
      </c>
      <c r="G702">
        <f>'Datos Brutos'!G703</f>
        <v>-0.47599999999999998</v>
      </c>
      <c r="H702">
        <f>IF('Datos Brutos'!H703&lt;0,0,'Datos Brutos'!H703/'Datos Brutos'!H$5)</f>
        <v>0</v>
      </c>
      <c r="I702">
        <f>IF('Datos Brutos'!I703&lt;0,0,'Datos Brutos'!I703/'Datos Brutos'!I$5)</f>
        <v>0</v>
      </c>
      <c r="J702">
        <f>IF('Datos Brutos'!J703&lt;0,0,'Datos Brutos'!J703/'Datos Brutos'!J$5)</f>
        <v>0</v>
      </c>
      <c r="K702">
        <f>IF('Datos Brutos'!K703&lt;0,0,'Datos Brutos'!K703/'Datos Brutos'!K$5)</f>
        <v>0</v>
      </c>
      <c r="L702">
        <f>IF('Datos Brutos'!L703&lt;0,0,'Datos Brutos'!L703/'Datos Brutos'!L$5)</f>
        <v>0</v>
      </c>
      <c r="M702">
        <f>IF('Datos Brutos'!M703&lt;0,0,'Datos Brutos'!M703/'Datos Brutos'!M$5)</f>
        <v>0</v>
      </c>
      <c r="N702">
        <f>IF('Datos Brutos'!N703&lt;0,0,'Datos Brutos'!N703/'Datos Brutos'!N$5)</f>
        <v>0</v>
      </c>
      <c r="O702">
        <f>IF('Datos Brutos'!O703&lt;0,0,'Datos Brutos'!O703/'Datos Brutos'!O$5)</f>
        <v>0</v>
      </c>
      <c r="P702">
        <f>IF('Datos Brutos'!P703&lt;0,0,'Datos Brutos'!P703/'Datos Brutos'!P$5)</f>
        <v>0</v>
      </c>
      <c r="Q702">
        <f>IF('Datos Brutos'!Q703&lt;0,0,'Datos Brutos'!Q703/'Datos Brutos'!Q$5)</f>
        <v>0</v>
      </c>
      <c r="R702">
        <f>IF('Datos Brutos'!R703&lt;0,0,'Datos Brutos'!R703/'Datos Brutos'!R$5)</f>
        <v>0</v>
      </c>
      <c r="S702">
        <f t="shared" si="10"/>
        <v>-0.42899999999999999</v>
      </c>
    </row>
    <row r="703" spans="1:19">
      <c r="A703">
        <f>YEAR(workdata!A703)</f>
        <v>2024</v>
      </c>
      <c r="B703">
        <v>6</v>
      </c>
      <c r="C703">
        <f>DAY('Datos Brutos'!C704)</f>
        <v>30</v>
      </c>
      <c r="D703" s="3">
        <v>29.0833333333333</v>
      </c>
      <c r="E703">
        <f>'Datos Brutos'!E704</f>
        <v>-0.224</v>
      </c>
      <c r="G703">
        <f>'Datos Brutos'!G704</f>
        <v>-0.22700000000000001</v>
      </c>
      <c r="H703">
        <f>IF('Datos Brutos'!H704&lt;0,0,'Datos Brutos'!H704/'Datos Brutos'!H$5)</f>
        <v>0</v>
      </c>
      <c r="I703">
        <f>IF('Datos Brutos'!I704&lt;0,0,'Datos Brutos'!I704/'Datos Brutos'!I$5)</f>
        <v>0</v>
      </c>
      <c r="J703">
        <f>IF('Datos Brutos'!J704&lt;0,0,'Datos Brutos'!J704/'Datos Brutos'!J$5)</f>
        <v>0</v>
      </c>
      <c r="K703">
        <f>IF('Datos Brutos'!K704&lt;0,0,'Datos Brutos'!K704/'Datos Brutos'!K$5)</f>
        <v>0</v>
      </c>
      <c r="L703">
        <f>IF('Datos Brutos'!L704&lt;0,0,'Datos Brutos'!L704/'Datos Brutos'!L$5)</f>
        <v>0</v>
      </c>
      <c r="M703">
        <f>IF('Datos Brutos'!M704&lt;0,0,'Datos Brutos'!M704/'Datos Brutos'!M$5)</f>
        <v>0</v>
      </c>
      <c r="N703">
        <f>IF('Datos Brutos'!N704&lt;0,0,'Datos Brutos'!N704/'Datos Brutos'!N$5)</f>
        <v>0</v>
      </c>
      <c r="O703">
        <f>IF('Datos Brutos'!O704&lt;0,0,'Datos Brutos'!O704/'Datos Brutos'!O$5)</f>
        <v>0</v>
      </c>
      <c r="P703">
        <f>IF('Datos Brutos'!P704&lt;0,0,'Datos Brutos'!P704/'Datos Brutos'!P$5)</f>
        <v>0</v>
      </c>
      <c r="Q703">
        <f>IF('Datos Brutos'!Q704&lt;0,0,'Datos Brutos'!Q704/'Datos Brutos'!Q$5)</f>
        <v>0</v>
      </c>
      <c r="R703">
        <f>IF('Datos Brutos'!R704&lt;0,0,'Datos Brutos'!R704/'Datos Brutos'!R$5)</f>
        <v>0</v>
      </c>
      <c r="S703">
        <f t="shared" si="10"/>
        <v>-0.22550000000000001</v>
      </c>
    </row>
    <row r="704" spans="1:19">
      <c r="A704">
        <f>YEAR(workdata!A704)</f>
        <v>2024</v>
      </c>
      <c r="B704">
        <v>6</v>
      </c>
      <c r="C704">
        <f>DAY('Datos Brutos'!C705)</f>
        <v>30</v>
      </c>
      <c r="D704" s="3">
        <v>29.125</v>
      </c>
      <c r="E704">
        <f>'Datos Brutos'!E705</f>
        <v>-0.114</v>
      </c>
      <c r="G704">
        <f>'Datos Brutos'!G705</f>
        <v>-0.11600000000000001</v>
      </c>
      <c r="H704">
        <f>IF('Datos Brutos'!H705&lt;0,0,'Datos Brutos'!H705/'Datos Brutos'!H$5)</f>
        <v>0</v>
      </c>
      <c r="I704">
        <f>IF('Datos Brutos'!I705&lt;0,0,'Datos Brutos'!I705/'Datos Brutos'!I$5)</f>
        <v>0</v>
      </c>
      <c r="J704">
        <f>IF('Datos Brutos'!J705&lt;0,0,'Datos Brutos'!J705/'Datos Brutos'!J$5)</f>
        <v>0</v>
      </c>
      <c r="K704">
        <f>IF('Datos Brutos'!K705&lt;0,0,'Datos Brutos'!K705/'Datos Brutos'!K$5)</f>
        <v>0</v>
      </c>
      <c r="L704">
        <f>IF('Datos Brutos'!L705&lt;0,0,'Datos Brutos'!L705/'Datos Brutos'!L$5)</f>
        <v>0</v>
      </c>
      <c r="M704">
        <f>IF('Datos Brutos'!M705&lt;0,0,'Datos Brutos'!M705/'Datos Brutos'!M$5)</f>
        <v>0</v>
      </c>
      <c r="N704">
        <f>IF('Datos Brutos'!N705&lt;0,0,'Datos Brutos'!N705/'Datos Brutos'!N$5)</f>
        <v>0</v>
      </c>
      <c r="O704">
        <f>IF('Datos Brutos'!O705&lt;0,0,'Datos Brutos'!O705/'Datos Brutos'!O$5)</f>
        <v>0</v>
      </c>
      <c r="P704">
        <f>IF('Datos Brutos'!P705&lt;0,0,'Datos Brutos'!P705/'Datos Brutos'!P$5)</f>
        <v>0</v>
      </c>
      <c r="Q704">
        <f>IF('Datos Brutos'!Q705&lt;0,0,'Datos Brutos'!Q705/'Datos Brutos'!Q$5)</f>
        <v>0</v>
      </c>
      <c r="R704">
        <f>IF('Datos Brutos'!R705&lt;0,0,'Datos Brutos'!R705/'Datos Brutos'!R$5)</f>
        <v>0</v>
      </c>
      <c r="S704">
        <f t="shared" si="10"/>
        <v>-0.115</v>
      </c>
    </row>
    <row r="705" spans="1:19">
      <c r="A705">
        <f>YEAR(workdata!A705)</f>
        <v>2024</v>
      </c>
      <c r="B705">
        <v>6</v>
      </c>
      <c r="C705">
        <f>DAY('Datos Brutos'!C706)</f>
        <v>30</v>
      </c>
      <c r="D705" s="3">
        <v>29.1666666666667</v>
      </c>
      <c r="E705">
        <f>'Datos Brutos'!E706</f>
        <v>-3.0000000000000001E-3</v>
      </c>
      <c r="G705">
        <f>'Datos Brutos'!G706</f>
        <v>1.2E-2</v>
      </c>
      <c r="H705">
        <f>IF('Datos Brutos'!H706&lt;0,0,'Datos Brutos'!H706/'Datos Brutos'!H$5)</f>
        <v>0</v>
      </c>
      <c r="I705">
        <f>IF('Datos Brutos'!I706&lt;0,0,'Datos Brutos'!I706/'Datos Brutos'!I$5)</f>
        <v>0</v>
      </c>
      <c r="J705">
        <f>IF('Datos Brutos'!J706&lt;0,0,'Datos Brutos'!J706/'Datos Brutos'!J$5)</f>
        <v>0</v>
      </c>
      <c r="K705">
        <f>IF('Datos Brutos'!K706&lt;0,0,'Datos Brutos'!K706/'Datos Brutos'!K$5)</f>
        <v>0</v>
      </c>
      <c r="L705">
        <f>IF('Datos Brutos'!L706&lt;0,0,'Datos Brutos'!L706/'Datos Brutos'!L$5)</f>
        <v>0</v>
      </c>
      <c r="M705">
        <f>IF('Datos Brutos'!M706&lt;0,0,'Datos Brutos'!M706/'Datos Brutos'!M$5)</f>
        <v>0</v>
      </c>
      <c r="N705">
        <f>IF('Datos Brutos'!N706&lt;0,0,'Datos Brutos'!N706/'Datos Brutos'!N$5)</f>
        <v>0</v>
      </c>
      <c r="O705">
        <f>IF('Datos Brutos'!O706&lt;0,0,'Datos Brutos'!O706/'Datos Brutos'!O$5)</f>
        <v>0</v>
      </c>
      <c r="P705">
        <f>IF('Datos Brutos'!P706&lt;0,0,'Datos Brutos'!P706/'Datos Brutos'!P$5)</f>
        <v>0</v>
      </c>
      <c r="Q705">
        <f>IF('Datos Brutos'!Q706&lt;0,0,'Datos Brutos'!Q706/'Datos Brutos'!Q$5)</f>
        <v>0</v>
      </c>
      <c r="R705">
        <f>IF('Datos Brutos'!R706&lt;0,0,'Datos Brutos'!R706/'Datos Brutos'!R$5)</f>
        <v>0</v>
      </c>
      <c r="S705">
        <f t="shared" si="10"/>
        <v>4.5000000000000005E-3</v>
      </c>
    </row>
    <row r="706" spans="1:19">
      <c r="A706">
        <f>YEAR(workdata!A706)</f>
        <v>2024</v>
      </c>
      <c r="B706">
        <v>6</v>
      </c>
      <c r="C706">
        <f>DAY('Datos Brutos'!C707)</f>
        <v>30</v>
      </c>
      <c r="D706" s="3">
        <v>29.2083333333333</v>
      </c>
      <c r="E706">
        <f>'Datos Brutos'!E707</f>
        <v>-0.247</v>
      </c>
      <c r="G706">
        <f>'Datos Brutos'!G707</f>
        <v>-0.23699999999999999</v>
      </c>
      <c r="H706">
        <f>IF('Datos Brutos'!H707&lt;0,0,'Datos Brutos'!H707/'Datos Brutos'!H$5)</f>
        <v>0</v>
      </c>
      <c r="I706">
        <f>IF('Datos Brutos'!I707&lt;0,0,'Datos Brutos'!I707/'Datos Brutos'!I$5)</f>
        <v>0</v>
      </c>
      <c r="J706">
        <f>IF('Datos Brutos'!J707&lt;0,0,'Datos Brutos'!J707/'Datos Brutos'!J$5)</f>
        <v>0</v>
      </c>
      <c r="K706">
        <f>IF('Datos Brutos'!K707&lt;0,0,'Datos Brutos'!K707/'Datos Brutos'!K$5)</f>
        <v>0</v>
      </c>
      <c r="L706">
        <f>IF('Datos Brutos'!L707&lt;0,0,'Datos Brutos'!L707/'Datos Brutos'!L$5)</f>
        <v>0</v>
      </c>
      <c r="M706">
        <f>IF('Datos Brutos'!M707&lt;0,0,'Datos Brutos'!M707/'Datos Brutos'!M$5)</f>
        <v>0</v>
      </c>
      <c r="N706">
        <f>IF('Datos Brutos'!N707&lt;0,0,'Datos Brutos'!N707/'Datos Brutos'!N$5)</f>
        <v>0</v>
      </c>
      <c r="O706">
        <f>IF('Datos Brutos'!O707&lt;0,0,'Datos Brutos'!O707/'Datos Brutos'!O$5)</f>
        <v>0</v>
      </c>
      <c r="P706">
        <f>IF('Datos Brutos'!P707&lt;0,0,'Datos Brutos'!P707/'Datos Brutos'!P$5)</f>
        <v>0</v>
      </c>
      <c r="Q706">
        <f>IF('Datos Brutos'!Q707&lt;0,0,'Datos Brutos'!Q707/'Datos Brutos'!Q$5)</f>
        <v>0</v>
      </c>
      <c r="R706">
        <f>IF('Datos Brutos'!R707&lt;0,0,'Datos Brutos'!R707/'Datos Brutos'!R$5)</f>
        <v>0</v>
      </c>
      <c r="S706">
        <f t="shared" si="10"/>
        <v>-0.24199999999999999</v>
      </c>
    </row>
    <row r="707" spans="1:19">
      <c r="A707">
        <f>YEAR(workdata!A707)</f>
        <v>2024</v>
      </c>
      <c r="B707">
        <v>6</v>
      </c>
      <c r="C707">
        <f>DAY('Datos Brutos'!C708)</f>
        <v>30</v>
      </c>
      <c r="D707" s="3">
        <v>29.25</v>
      </c>
      <c r="E707">
        <f>'Datos Brutos'!E708</f>
        <v>0.14199999999999999</v>
      </c>
      <c r="G707">
        <f>'Datos Brutos'!G708</f>
        <v>8.5999999999999993E-2</v>
      </c>
      <c r="H707">
        <f>IF('Datos Brutos'!H708&lt;0,0,'Datos Brutos'!H708/'Datos Brutos'!H$5)</f>
        <v>0</v>
      </c>
      <c r="I707">
        <f>IF('Datos Brutos'!I708&lt;0,0,'Datos Brutos'!I708/'Datos Brutos'!I$5)</f>
        <v>0</v>
      </c>
      <c r="J707">
        <f>IF('Datos Brutos'!J708&lt;0,0,'Datos Brutos'!J708/'Datos Brutos'!J$5)</f>
        <v>0</v>
      </c>
      <c r="K707">
        <f>IF('Datos Brutos'!K708&lt;0,0,'Datos Brutos'!K708/'Datos Brutos'!K$5)</f>
        <v>0</v>
      </c>
      <c r="L707">
        <f>IF('Datos Brutos'!L708&lt;0,0,'Datos Brutos'!L708/'Datos Brutos'!L$5)</f>
        <v>0</v>
      </c>
      <c r="M707">
        <f>IF('Datos Brutos'!M708&lt;0,0,'Datos Brutos'!M708/'Datos Brutos'!M$5)</f>
        <v>0</v>
      </c>
      <c r="N707">
        <f>IF('Datos Brutos'!N708&lt;0,0,'Datos Brutos'!N708/'Datos Brutos'!N$5)</f>
        <v>0</v>
      </c>
      <c r="O707">
        <f>IF('Datos Brutos'!O708&lt;0,0,'Datos Brutos'!O708/'Datos Brutos'!O$5)</f>
        <v>0</v>
      </c>
      <c r="P707">
        <f>IF('Datos Brutos'!P708&lt;0,0,'Datos Brutos'!P708/'Datos Brutos'!P$5)</f>
        <v>0</v>
      </c>
      <c r="Q707">
        <f>IF('Datos Brutos'!Q708&lt;0,0,'Datos Brutos'!Q708/'Datos Brutos'!Q$5)</f>
        <v>0</v>
      </c>
      <c r="R707">
        <f>IF('Datos Brutos'!R708&lt;0,0,'Datos Brutos'!R708/'Datos Brutos'!R$5)</f>
        <v>0</v>
      </c>
      <c r="S707">
        <f t="shared" si="10"/>
        <v>0.11399999999999999</v>
      </c>
    </row>
    <row r="708" spans="1:19">
      <c r="A708">
        <f>YEAR(workdata!A708)</f>
        <v>2024</v>
      </c>
      <c r="B708">
        <v>6</v>
      </c>
      <c r="C708">
        <f>DAY('Datos Brutos'!C709)</f>
        <v>30</v>
      </c>
      <c r="D708" s="3">
        <v>29.2916666666667</v>
      </c>
      <c r="E708">
        <f>'Datos Brutos'!E709</f>
        <v>24.844000000000001</v>
      </c>
      <c r="G708">
        <f>'Datos Brutos'!G709</f>
        <v>24.067</v>
      </c>
      <c r="H708">
        <f>IF('Datos Brutos'!H709&lt;0,0,'Datos Brutos'!H709/'Datos Brutos'!H$5)</f>
        <v>1.939632388274868E-2</v>
      </c>
      <c r="I708">
        <f>IF('Datos Brutos'!I709&lt;0,0,'Datos Brutos'!I709/'Datos Brutos'!I$5)</f>
        <v>1.9333097539888391E-2</v>
      </c>
      <c r="J708">
        <f>IF('Datos Brutos'!J709&lt;0,0,'Datos Brutos'!J709/'Datos Brutos'!J$5)</f>
        <v>1.9490162037037038E-2</v>
      </c>
      <c r="K708">
        <f>IF('Datos Brutos'!K709&lt;0,0,'Datos Brutos'!K709/'Datos Brutos'!K$5)</f>
        <v>1.9602346805736633E-2</v>
      </c>
      <c r="L708">
        <f>IF('Datos Brutos'!L709&lt;0,0,'Datos Brutos'!L709/'Datos Brutos'!L$5)</f>
        <v>1.9699266975308639E-2</v>
      </c>
      <c r="M708">
        <f>IF('Datos Brutos'!M709&lt;0,0,'Datos Brutos'!M709/'Datos Brutos'!M$5)</f>
        <v>1.9120370370370371E-2</v>
      </c>
      <c r="N708">
        <f>IF('Datos Brutos'!N709&lt;0,0,'Datos Brutos'!N709/'Datos Brutos'!N$5)</f>
        <v>1.9489642292226477E-2</v>
      </c>
      <c r="O708">
        <f>IF('Datos Brutos'!O709&lt;0,0,'Datos Brutos'!O709/'Datos Brutos'!O$5)</f>
        <v>1.9470206631427199E-2</v>
      </c>
      <c r="P708">
        <f>IF('Datos Brutos'!P709&lt;0,0,'Datos Brutos'!P709/'Datos Brutos'!P$5)</f>
        <v>1.9597608024691356E-2</v>
      </c>
      <c r="Q708">
        <f>IF('Datos Brutos'!Q709&lt;0,0,'Datos Brutos'!Q709/'Datos Brutos'!Q$5)</f>
        <v>1.9512021512179688E-2</v>
      </c>
      <c r="R708">
        <f>IF('Datos Brutos'!R709&lt;0,0,'Datos Brutos'!R709/'Datos Brutos'!R$5)</f>
        <v>1.9494405864197529E-2</v>
      </c>
      <c r="S708">
        <f t="shared" si="10"/>
        <v>24.455500000000001</v>
      </c>
    </row>
    <row r="709" spans="1:19">
      <c r="A709">
        <f>YEAR(workdata!A709)</f>
        <v>2024</v>
      </c>
      <c r="B709">
        <v>6</v>
      </c>
      <c r="C709">
        <f>DAY('Datos Brutos'!C710)</f>
        <v>30</v>
      </c>
      <c r="D709" s="3">
        <v>29.3333333333333</v>
      </c>
      <c r="E709">
        <f>'Datos Brutos'!E710</f>
        <v>115.995</v>
      </c>
      <c r="G709">
        <f>'Datos Brutos'!G710</f>
        <v>113.965</v>
      </c>
      <c r="H709">
        <f>IF('Datos Brutos'!H710&lt;0,0,'Datos Brutos'!H710/'Datos Brutos'!H$5)</f>
        <v>0.10640477334614769</v>
      </c>
      <c r="I709">
        <f>IF('Datos Brutos'!I710&lt;0,0,'Datos Brutos'!I710/'Datos Brutos'!I$5)</f>
        <v>0.10611923288532579</v>
      </c>
      <c r="J709">
        <f>IF('Datos Brutos'!J710&lt;0,0,'Datos Brutos'!J710/'Datos Brutos'!J$5)</f>
        <v>0.1077806712962963</v>
      </c>
      <c r="K709">
        <f>IF('Datos Brutos'!K710&lt;0,0,'Datos Brutos'!K710/'Datos Brutos'!K$5)</f>
        <v>0.10807577268195412</v>
      </c>
      <c r="L709">
        <f>IF('Datos Brutos'!L710&lt;0,0,'Datos Brutos'!L710/'Datos Brutos'!L$5)</f>
        <v>0.10828954475308643</v>
      </c>
      <c r="M709">
        <f>IF('Datos Brutos'!M710&lt;0,0,'Datos Brutos'!M710/'Datos Brutos'!M$5)</f>
        <v>0.1071003086419753</v>
      </c>
      <c r="N709">
        <f>IF('Datos Brutos'!N710&lt;0,0,'Datos Brutos'!N710/'Datos Brutos'!N$5)</f>
        <v>0.10756503344577212</v>
      </c>
      <c r="O709">
        <f>IF('Datos Brutos'!O710&lt;0,0,'Datos Brutos'!O710/'Datos Brutos'!O$5)</f>
        <v>0.10782816754765338</v>
      </c>
      <c r="P709">
        <f>IF('Datos Brutos'!P710&lt;0,0,'Datos Brutos'!P710/'Datos Brutos'!P$5)</f>
        <v>0.1090943287037037</v>
      </c>
      <c r="Q709">
        <f>IF('Datos Brutos'!Q710&lt;0,0,'Datos Brutos'!Q710/'Datos Brutos'!Q$5)</f>
        <v>0.10975838342296741</v>
      </c>
      <c r="R709">
        <f>IF('Datos Brutos'!R710&lt;0,0,'Datos Brutos'!R710/'Datos Brutos'!R$5)</f>
        <v>0.10910609567901235</v>
      </c>
      <c r="S709">
        <f t="shared" si="10"/>
        <v>114.98</v>
      </c>
    </row>
    <row r="710" spans="1:19">
      <c r="A710">
        <f>YEAR(workdata!A710)</f>
        <v>2024</v>
      </c>
      <c r="B710">
        <v>6</v>
      </c>
      <c r="C710">
        <f>DAY('Datos Brutos'!C711)</f>
        <v>30</v>
      </c>
      <c r="D710" s="3">
        <v>29.375</v>
      </c>
      <c r="E710">
        <f>'Datos Brutos'!E711</f>
        <v>299.08699999999999</v>
      </c>
      <c r="G710">
        <f>'Datos Brutos'!G711</f>
        <v>274.93799999999999</v>
      </c>
      <c r="H710">
        <f>IF('Datos Brutos'!H711&lt;0,0,'Datos Brutos'!H711/'Datos Brutos'!H$5)</f>
        <v>0.28099931923754606</v>
      </c>
      <c r="I710">
        <f>IF('Datos Brutos'!I711&lt;0,0,'Datos Brutos'!I711/'Datos Brutos'!I$5)</f>
        <v>0.27540399276900102</v>
      </c>
      <c r="J710">
        <f>IF('Datos Brutos'!J711&lt;0,0,'Datos Brutos'!J711/'Datos Brutos'!J$5)</f>
        <v>0.27729070216049378</v>
      </c>
      <c r="K710">
        <f>IF('Datos Brutos'!K711&lt;0,0,'Datos Brutos'!K711/'Datos Brutos'!K$5)</f>
        <v>0.27951971010046783</v>
      </c>
      <c r="L710">
        <f>IF('Datos Brutos'!L711&lt;0,0,'Datos Brutos'!L711/'Datos Brutos'!L$5)</f>
        <v>0.27700945216049383</v>
      </c>
      <c r="M710">
        <f>IF('Datos Brutos'!M711&lt;0,0,'Datos Brutos'!M711/'Datos Brutos'!M$5)</f>
        <v>0.27506693672839505</v>
      </c>
      <c r="N710">
        <f>IF('Datos Brutos'!N711&lt;0,0,'Datos Brutos'!N711/'Datos Brutos'!N$5)</f>
        <v>0.27338383549635048</v>
      </c>
      <c r="O710">
        <f>IF('Datos Brutos'!O711&lt;0,0,'Datos Brutos'!O711/'Datos Brutos'!O$5)</f>
        <v>0.26959614768540768</v>
      </c>
      <c r="P710">
        <f>IF('Datos Brutos'!P711&lt;0,0,'Datos Brutos'!P711/'Datos Brutos'!P$5)</f>
        <v>0.27039313271604942</v>
      </c>
      <c r="Q710">
        <f>IF('Datos Brutos'!Q711&lt;0,0,'Datos Brutos'!Q711/'Datos Brutos'!Q$5)</f>
        <v>0.27010993356532742</v>
      </c>
      <c r="R710">
        <f>IF('Datos Brutos'!R711&lt;0,0,'Datos Brutos'!R711/'Datos Brutos'!R$5)</f>
        <v>0.26344328703703707</v>
      </c>
      <c r="S710">
        <f t="shared" ref="S710:S748" si="11">AVERAGE(E710:G710)</f>
        <v>287.01249999999999</v>
      </c>
    </row>
    <row r="711" spans="1:19">
      <c r="A711">
        <f>YEAR(workdata!A711)</f>
        <v>2024</v>
      </c>
      <c r="B711">
        <v>6</v>
      </c>
      <c r="C711">
        <f>DAY('Datos Brutos'!C712)</f>
        <v>30</v>
      </c>
      <c r="D711" s="3">
        <v>29.4166666666667</v>
      </c>
      <c r="E711">
        <f>'Datos Brutos'!E712</f>
        <v>630.96400000000006</v>
      </c>
      <c r="G711">
        <f>'Datos Brutos'!G712</f>
        <v>628.98299999999995</v>
      </c>
      <c r="H711">
        <f>IF('Datos Brutos'!H712&lt;0,0,'Datos Brutos'!H712/'Datos Brutos'!H$5)</f>
        <v>0.55697320999519462</v>
      </c>
      <c r="I711">
        <f>IF('Datos Brutos'!I712&lt;0,0,'Datos Brutos'!I712/'Datos Brutos'!I$5)</f>
        <v>0.54774424271005262</v>
      </c>
      <c r="J711">
        <f>IF('Datos Brutos'!J712&lt;0,0,'Datos Brutos'!J712/'Datos Brutos'!J$5)</f>
        <v>0.54820003858024691</v>
      </c>
      <c r="K711">
        <f>IF('Datos Brutos'!K712&lt;0,0,'Datos Brutos'!K712/'Datos Brutos'!K$5)</f>
        <v>0.55071228621826829</v>
      </c>
      <c r="L711">
        <f>IF('Datos Brutos'!L712&lt;0,0,'Datos Brutos'!L712/'Datos Brutos'!L$5)</f>
        <v>0.55080979938271613</v>
      </c>
      <c r="M711">
        <f>IF('Datos Brutos'!M712&lt;0,0,'Datos Brutos'!M712/'Datos Brutos'!M$5)</f>
        <v>0.54925829475308641</v>
      </c>
      <c r="N711">
        <f>IF('Datos Brutos'!N712&lt;0,0,'Datos Brutos'!N712/'Datos Brutos'!N$5)</f>
        <v>0.5482812112896156</v>
      </c>
      <c r="O711">
        <f>IF('Datos Brutos'!O712&lt;0,0,'Datos Brutos'!O712/'Datos Brutos'!O$5)</f>
        <v>0.55613286881307067</v>
      </c>
      <c r="P711">
        <f>IF('Datos Brutos'!P712&lt;0,0,'Datos Brutos'!P712/'Datos Brutos'!P$5)</f>
        <v>0.55498804012345682</v>
      </c>
      <c r="Q711">
        <f>IF('Datos Brutos'!Q712&lt;0,0,'Datos Brutos'!Q712/'Datos Brutos'!Q$5)</f>
        <v>0.5592227538753558</v>
      </c>
      <c r="R711">
        <f>IF('Datos Brutos'!R712&lt;0,0,'Datos Brutos'!R712/'Datos Brutos'!R$5)</f>
        <v>0.55458603395061734</v>
      </c>
      <c r="S711">
        <f t="shared" si="11"/>
        <v>629.97350000000006</v>
      </c>
    </row>
    <row r="712" spans="1:19">
      <c r="A712">
        <f>YEAR(workdata!A712)</f>
        <v>2024</v>
      </c>
      <c r="B712">
        <v>6</v>
      </c>
      <c r="C712">
        <f>DAY('Datos Brutos'!C713)</f>
        <v>30</v>
      </c>
      <c r="D712" s="3">
        <v>29.4583333333333</v>
      </c>
      <c r="E712">
        <f>'Datos Brutos'!E713</f>
        <v>671.17200000000003</v>
      </c>
      <c r="G712">
        <f>'Datos Brutos'!G713</f>
        <v>657.05600000000004</v>
      </c>
      <c r="H712">
        <f>IF('Datos Brutos'!H713&lt;0,0,'Datos Brutos'!H713/'Datos Brutos'!H$5)</f>
        <v>0.59573962838378991</v>
      </c>
      <c r="I712">
        <f>IF('Datos Brutos'!I713&lt;0,0,'Datos Brutos'!I713/'Datos Brutos'!I$5)</f>
        <v>0.58959089837302525</v>
      </c>
      <c r="J712">
        <f>IF('Datos Brutos'!J713&lt;0,0,'Datos Brutos'!J713/'Datos Brutos'!J$5)</f>
        <v>0.59094714506172841</v>
      </c>
      <c r="K712">
        <f>IF('Datos Brutos'!K713&lt;0,0,'Datos Brutos'!K713/'Datos Brutos'!K$5)</f>
        <v>0.59078380243883732</v>
      </c>
      <c r="L712">
        <f>IF('Datos Brutos'!L713&lt;0,0,'Datos Brutos'!L713/'Datos Brutos'!L$5)</f>
        <v>0.58802411265432097</v>
      </c>
      <c r="M712">
        <f>IF('Datos Brutos'!M713&lt;0,0,'Datos Brutos'!M713/'Datos Brutos'!M$5)</f>
        <v>0.58518055555555559</v>
      </c>
      <c r="N712">
        <f>IF('Datos Brutos'!N713&lt;0,0,'Datos Brutos'!N713/'Datos Brutos'!N$5)</f>
        <v>0.58396337163874756</v>
      </c>
      <c r="O712">
        <f>IF('Datos Brutos'!O713&lt;0,0,'Datos Brutos'!O713/'Datos Brutos'!O$5)</f>
        <v>0.5871728335736025</v>
      </c>
      <c r="P712">
        <f>IF('Datos Brutos'!P713&lt;0,0,'Datos Brutos'!P713/'Datos Brutos'!P$5)</f>
        <v>0.58975655864197529</v>
      </c>
      <c r="Q712">
        <f>IF('Datos Brutos'!Q713&lt;0,0,'Datos Brutos'!Q713/'Datos Brutos'!Q$5)</f>
        <v>0.5928345460297374</v>
      </c>
      <c r="R712">
        <f>IF('Datos Brutos'!R713&lt;0,0,'Datos Brutos'!R713/'Datos Brutos'!R$5)</f>
        <v>0.59522897376543205</v>
      </c>
      <c r="S712">
        <f t="shared" si="11"/>
        <v>664.11400000000003</v>
      </c>
    </row>
    <row r="713" spans="1:19">
      <c r="A713">
        <f>YEAR(workdata!A713)</f>
        <v>2024</v>
      </c>
      <c r="B713">
        <v>6</v>
      </c>
      <c r="C713">
        <f>DAY('Datos Brutos'!C714)</f>
        <v>30</v>
      </c>
      <c r="D713" s="3">
        <v>29.5</v>
      </c>
      <c r="E713">
        <f>'Datos Brutos'!E714</f>
        <v>688.00199999999995</v>
      </c>
      <c r="G713">
        <f>'Datos Brutos'!G714</f>
        <v>641.81399999999996</v>
      </c>
      <c r="H713">
        <f>IF('Datos Brutos'!H714&lt;0,0,'Datos Brutos'!H714/'Datos Brutos'!H$5)</f>
        <v>0.59485383629665234</v>
      </c>
      <c r="I713">
        <f>IF('Datos Brutos'!I714&lt;0,0,'Datos Brutos'!I714/'Datos Brutos'!I$5)</f>
        <v>0.59727206633655594</v>
      </c>
      <c r="J713">
        <f>IF('Datos Brutos'!J714&lt;0,0,'Datos Brutos'!J714/'Datos Brutos'!J$5)</f>
        <v>0.6033780864197531</v>
      </c>
      <c r="K713">
        <f>IF('Datos Brutos'!K714&lt;0,0,'Datos Brutos'!K714/'Datos Brutos'!K$5)</f>
        <v>0.59875105452872146</v>
      </c>
      <c r="L713">
        <f>IF('Datos Brutos'!L714&lt;0,0,'Datos Brutos'!L714/'Datos Brutos'!L$5)</f>
        <v>0.58881809413580244</v>
      </c>
      <c r="M713">
        <f>IF('Datos Brutos'!M714&lt;0,0,'Datos Brutos'!M714/'Datos Brutos'!M$5)</f>
        <v>0.59011072530864195</v>
      </c>
      <c r="N713">
        <f>IF('Datos Brutos'!N714&lt;0,0,'Datos Brutos'!N714/'Datos Brutos'!N$5)</f>
        <v>0.58229489451718031</v>
      </c>
      <c r="O713">
        <f>IF('Datos Brutos'!O714&lt;0,0,'Datos Brutos'!O714/'Datos Brutos'!O$5)</f>
        <v>0.5605516178119494</v>
      </c>
      <c r="P713">
        <f>IF('Datos Brutos'!P714&lt;0,0,'Datos Brutos'!P714/'Datos Brutos'!P$5)</f>
        <v>0.55452469135802473</v>
      </c>
      <c r="Q713">
        <f>IF('Datos Brutos'!Q714&lt;0,0,'Datos Brutos'!Q714/'Datos Brutos'!Q$5)</f>
        <v>0.56767043657070548</v>
      </c>
      <c r="R713">
        <f>IF('Datos Brutos'!R714&lt;0,0,'Datos Brutos'!R714/'Datos Brutos'!R$5)</f>
        <v>0.57406442901234567</v>
      </c>
      <c r="S713">
        <f t="shared" si="11"/>
        <v>664.9079999999999</v>
      </c>
    </row>
    <row r="714" spans="1:19">
      <c r="A714">
        <f>YEAR(workdata!A714)</f>
        <v>2024</v>
      </c>
      <c r="B714">
        <v>6</v>
      </c>
      <c r="C714">
        <f>DAY('Datos Brutos'!C715)</f>
        <v>30</v>
      </c>
      <c r="D714" s="3">
        <v>29.5416666666667</v>
      </c>
      <c r="E714">
        <f>'Datos Brutos'!E715</f>
        <v>576.87699999999995</v>
      </c>
      <c r="G714">
        <f>'Datos Brutos'!G715</f>
        <v>549.89599999999996</v>
      </c>
      <c r="H714">
        <f>IF('Datos Brutos'!H715&lt;0,0,'Datos Brutos'!H715/'Datos Brutos'!H$5)</f>
        <v>0.50983341342303379</v>
      </c>
      <c r="I714">
        <f>IF('Datos Brutos'!I715&lt;0,0,'Datos Brutos'!I715/'Datos Brutos'!I$5)</f>
        <v>0.49905839817653069</v>
      </c>
      <c r="J714">
        <f>IF('Datos Brutos'!J715&lt;0,0,'Datos Brutos'!J715/'Datos Brutos'!J$5)</f>
        <v>0.50502584876543211</v>
      </c>
      <c r="K714">
        <f>IF('Datos Brutos'!K715&lt;0,0,'Datos Brutos'!K715/'Datos Brutos'!K$5)</f>
        <v>0.48702028529795227</v>
      </c>
      <c r="L714">
        <f>IF('Datos Brutos'!L715&lt;0,0,'Datos Brutos'!L715/'Datos Brutos'!L$5)</f>
        <v>0.48486882716049384</v>
      </c>
      <c r="M714">
        <f>IF('Datos Brutos'!M715&lt;0,0,'Datos Brutos'!M715/'Datos Brutos'!M$5)</f>
        <v>0.47941550925925924</v>
      </c>
      <c r="N714">
        <f>IF('Datos Brutos'!N715&lt;0,0,'Datos Brutos'!N715/'Datos Brutos'!N$5)</f>
        <v>0.46456844472395326</v>
      </c>
      <c r="O714">
        <f>IF('Datos Brutos'!O715&lt;0,0,'Datos Brutos'!O715/'Datos Brutos'!O$5)</f>
        <v>0.48422493192375465</v>
      </c>
      <c r="P714">
        <f>IF('Datos Brutos'!P715&lt;0,0,'Datos Brutos'!P715/'Datos Brutos'!P$5)</f>
        <v>0.49395814043209879</v>
      </c>
      <c r="Q714">
        <f>IF('Datos Brutos'!Q715&lt;0,0,'Datos Brutos'!Q715/'Datos Brutos'!Q$5)</f>
        <v>0.48660807497627329</v>
      </c>
      <c r="R714">
        <f>IF('Datos Brutos'!R715&lt;0,0,'Datos Brutos'!R715/'Datos Brutos'!R$5)</f>
        <v>0.50958371913580247</v>
      </c>
      <c r="S714">
        <f t="shared" si="11"/>
        <v>563.38649999999996</v>
      </c>
    </row>
    <row r="715" spans="1:19">
      <c r="A715">
        <f>YEAR(workdata!A715)</f>
        <v>2024</v>
      </c>
      <c r="B715">
        <v>6</v>
      </c>
      <c r="C715">
        <f>DAY('Datos Brutos'!C716)</f>
        <v>30</v>
      </c>
      <c r="D715" s="3">
        <v>29.5833333333333</v>
      </c>
      <c r="E715">
        <f>'Datos Brutos'!E716</f>
        <v>430.13600000000002</v>
      </c>
      <c r="G715">
        <f>'Datos Brutos'!G716</f>
        <v>419.40199999999999</v>
      </c>
      <c r="H715">
        <f>IF('Datos Brutos'!H716&lt;0,0,'Datos Brutos'!H716/'Datos Brutos'!H$5)</f>
        <v>0.40453367771904536</v>
      </c>
      <c r="I715">
        <f>IF('Datos Brutos'!I716&lt;0,0,'Datos Brutos'!I716/'Datos Brutos'!I$5)</f>
        <v>0.39932720270376487</v>
      </c>
      <c r="J715">
        <f>IF('Datos Brutos'!J716&lt;0,0,'Datos Brutos'!J716/'Datos Brutos'!J$5)</f>
        <v>0.40059394290123457</v>
      </c>
      <c r="K715">
        <f>IF('Datos Brutos'!K716&lt;0,0,'Datos Brutos'!K716/'Datos Brutos'!K$5)</f>
        <v>0.40244152158907892</v>
      </c>
      <c r="L715">
        <f>IF('Datos Brutos'!L716&lt;0,0,'Datos Brutos'!L716/'Datos Brutos'!L$5)</f>
        <v>0.39270949074074074</v>
      </c>
      <c r="M715">
        <f>IF('Datos Brutos'!M716&lt;0,0,'Datos Brutos'!M716/'Datos Brutos'!M$5)</f>
        <v>0.39084239969135803</v>
      </c>
      <c r="N715">
        <f>IF('Datos Brutos'!N716&lt;0,0,'Datos Brutos'!N716/'Datos Brutos'!N$5)</f>
        <v>0.39324147656890213</v>
      </c>
      <c r="O715">
        <f>IF('Datos Brutos'!O716&lt;0,0,'Datos Brutos'!O716/'Datos Brutos'!O$5)</f>
        <v>0.38508229216722734</v>
      </c>
      <c r="P715">
        <f>IF('Datos Brutos'!P716&lt;0,0,'Datos Brutos'!P716/'Datos Brutos'!P$5)</f>
        <v>0.38691724537037037</v>
      </c>
      <c r="Q715">
        <f>IF('Datos Brutos'!Q716&lt;0,0,'Datos Brutos'!Q716/'Datos Brutos'!Q$5)</f>
        <v>0.39763366023410307</v>
      </c>
      <c r="R715">
        <f>IF('Datos Brutos'!R716&lt;0,0,'Datos Brutos'!R716/'Datos Brutos'!R$5)</f>
        <v>0.39450405092592589</v>
      </c>
      <c r="S715">
        <f t="shared" si="11"/>
        <v>424.76900000000001</v>
      </c>
    </row>
    <row r="716" spans="1:19">
      <c r="A716">
        <f>YEAR(workdata!A716)</f>
        <v>2024</v>
      </c>
      <c r="B716">
        <v>6</v>
      </c>
      <c r="C716">
        <f>DAY('Datos Brutos'!C717)</f>
        <v>30</v>
      </c>
      <c r="D716" s="3">
        <v>29.625</v>
      </c>
      <c r="E716">
        <f>'Datos Brutos'!E717</f>
        <v>579.66999999999996</v>
      </c>
      <c r="G716">
        <f>'Datos Brutos'!G717</f>
        <v>581.548</v>
      </c>
      <c r="H716">
        <f>IF('Datos Brutos'!H717&lt;0,0,'Datos Brutos'!H717/'Datos Brutos'!H$5)</f>
        <v>0.51274967964119822</v>
      </c>
      <c r="I716">
        <f>IF('Datos Brutos'!I717&lt;0,0,'Datos Brutos'!I717/'Datos Brutos'!I$5)</f>
        <v>0.50580130472372864</v>
      </c>
      <c r="J716">
        <f>IF('Datos Brutos'!J717&lt;0,0,'Datos Brutos'!J717/'Datos Brutos'!J$5)</f>
        <v>0.50180092592592584</v>
      </c>
      <c r="K716">
        <f>IF('Datos Brutos'!K717&lt;0,0,'Datos Brutos'!K717/'Datos Brutos'!K$5)</f>
        <v>0.50489262980289895</v>
      </c>
      <c r="L716">
        <f>IF('Datos Brutos'!L717&lt;0,0,'Datos Brutos'!L717/'Datos Brutos'!L$5)</f>
        <v>0.50224054783950611</v>
      </c>
      <c r="M716">
        <f>IF('Datos Brutos'!M717&lt;0,0,'Datos Brutos'!M717/'Datos Brutos'!M$5)</f>
        <v>0.50150655864197535</v>
      </c>
      <c r="N716">
        <f>IF('Datos Brutos'!N717&lt;0,0,'Datos Brutos'!N717/'Datos Brutos'!N$5)</f>
        <v>0.50345434795037447</v>
      </c>
      <c r="O716">
        <f>IF('Datos Brutos'!O717&lt;0,0,'Datos Brutos'!O717/'Datos Brutos'!O$5)</f>
        <v>0.49689031715521387</v>
      </c>
      <c r="P716">
        <f>IF('Datos Brutos'!P717&lt;0,0,'Datos Brutos'!P717/'Datos Brutos'!P$5)</f>
        <v>0.50342611882716048</v>
      </c>
      <c r="Q716">
        <f>IF('Datos Brutos'!Q717&lt;0,0,'Datos Brutos'!Q717/'Datos Brutos'!Q$5)</f>
        <v>0.50808683960771905</v>
      </c>
      <c r="R716">
        <f>IF('Datos Brutos'!R717&lt;0,0,'Datos Brutos'!R717/'Datos Brutos'!R$5)</f>
        <v>0.51409297839506174</v>
      </c>
      <c r="S716">
        <f t="shared" si="11"/>
        <v>580.60899999999992</v>
      </c>
    </row>
    <row r="717" spans="1:19">
      <c r="A717">
        <f>YEAR(workdata!A717)</f>
        <v>2024</v>
      </c>
      <c r="B717">
        <v>6</v>
      </c>
      <c r="C717">
        <f>DAY('Datos Brutos'!C718)</f>
        <v>30</v>
      </c>
      <c r="D717" s="3">
        <v>29.6666666666667</v>
      </c>
      <c r="E717">
        <f>'Datos Brutos'!E718</f>
        <v>764.94600000000003</v>
      </c>
      <c r="G717">
        <f>'Datos Brutos'!G718</f>
        <v>613.17200000000003</v>
      </c>
      <c r="H717">
        <f>IF('Datos Brutos'!H718&lt;0,0,'Datos Brutos'!H718/'Datos Brutos'!H$5)</f>
        <v>0.61426197341021949</v>
      </c>
      <c r="I717">
        <f>IF('Datos Brutos'!I718&lt;0,0,'Datos Brutos'!I718/'Datos Brutos'!I$5)</f>
        <v>0.61599052896329487</v>
      </c>
      <c r="J717">
        <f>IF('Datos Brutos'!J718&lt;0,0,'Datos Brutos'!J718/'Datos Brutos'!J$5)</f>
        <v>0.57949112654320989</v>
      </c>
      <c r="K717">
        <f>IF('Datos Brutos'!K718&lt;0,0,'Datos Brutos'!K718/'Datos Brutos'!K$5)</f>
        <v>0.61415886954521048</v>
      </c>
      <c r="L717">
        <f>IF('Datos Brutos'!L718&lt;0,0,'Datos Brutos'!L718/'Datos Brutos'!L$5)</f>
        <v>0.5632997685185186</v>
      </c>
      <c r="M717">
        <f>IF('Datos Brutos'!M718&lt;0,0,'Datos Brutos'!M718/'Datos Brutos'!M$5)</f>
        <v>0.61964988425925926</v>
      </c>
      <c r="N717">
        <f>IF('Datos Brutos'!N718&lt;0,0,'Datos Brutos'!N718/'Datos Brutos'!N$5)</f>
        <v>0.56197492043527153</v>
      </c>
      <c r="O717">
        <f>IF('Datos Brutos'!O718&lt;0,0,'Datos Brutos'!O718/'Datos Brutos'!O$5)</f>
        <v>0.49254845426878108</v>
      </c>
      <c r="P717">
        <f>IF('Datos Brutos'!P718&lt;0,0,'Datos Brutos'!P718/'Datos Brutos'!P$5)</f>
        <v>0.48564641203703701</v>
      </c>
      <c r="Q717">
        <f>IF('Datos Brutos'!Q718&lt;0,0,'Datos Brutos'!Q718/'Datos Brutos'!Q$5)</f>
        <v>0.4923479515975957</v>
      </c>
      <c r="R717">
        <f>IF('Datos Brutos'!R718&lt;0,0,'Datos Brutos'!R718/'Datos Brutos'!R$5)</f>
        <v>0.49371084104938268</v>
      </c>
      <c r="S717">
        <f t="shared" si="11"/>
        <v>689.05899999999997</v>
      </c>
    </row>
    <row r="718" spans="1:19">
      <c r="A718">
        <f>YEAR(workdata!A718)</f>
        <v>2024</v>
      </c>
      <c r="B718">
        <v>6</v>
      </c>
      <c r="C718">
        <f>DAY('Datos Brutos'!C719)</f>
        <v>30</v>
      </c>
      <c r="D718" s="3">
        <v>29.7083333333333</v>
      </c>
      <c r="E718">
        <f>'Datos Brutos'!E719</f>
        <v>782.67</v>
      </c>
      <c r="G718">
        <f>'Datos Brutos'!G719</f>
        <v>557.36699999999996</v>
      </c>
      <c r="H718">
        <f>IF('Datos Brutos'!H719&lt;0,0,'Datos Brutos'!H719/'Datos Brutos'!H$5)</f>
        <v>0.63389996796411985</v>
      </c>
      <c r="I718">
        <f>IF('Datos Brutos'!I719&lt;0,0,'Datos Brutos'!I719/'Datos Brutos'!I$5)</f>
        <v>0.60844317377976898</v>
      </c>
      <c r="J718">
        <f>IF('Datos Brutos'!J719&lt;0,0,'Datos Brutos'!J719/'Datos Brutos'!J$5)</f>
        <v>0.58204957561728388</v>
      </c>
      <c r="K718">
        <f>IF('Datos Brutos'!K719&lt;0,0,'Datos Brutos'!K719/'Datos Brutos'!K$5)</f>
        <v>0.58080450954827822</v>
      </c>
      <c r="L718">
        <f>IF('Datos Brutos'!L719&lt;0,0,'Datos Brutos'!L719/'Datos Brutos'!L$5)</f>
        <v>0.54275385802469134</v>
      </c>
      <c r="M718">
        <f>IF('Datos Brutos'!M719&lt;0,0,'Datos Brutos'!M719/'Datos Brutos'!M$5)</f>
        <v>0.56218557098765432</v>
      </c>
      <c r="N718">
        <f>IF('Datos Brutos'!N719&lt;0,0,'Datos Brutos'!N719/'Datos Brutos'!N$5)</f>
        <v>0.52900386865626137</v>
      </c>
      <c r="O718">
        <f>IF('Datos Brutos'!O719&lt;0,0,'Datos Brutos'!O719/'Datos Brutos'!O$5)</f>
        <v>0.50331731539324043</v>
      </c>
      <c r="P718">
        <f>IF('Datos Brutos'!P719&lt;0,0,'Datos Brutos'!P719/'Datos Brutos'!P$5)</f>
        <v>0.49984510030864199</v>
      </c>
      <c r="Q718">
        <f>IF('Datos Brutos'!Q719&lt;0,0,'Datos Brutos'!Q719/'Datos Brutos'!Q$5)</f>
        <v>0.47862523726668776</v>
      </c>
      <c r="R718">
        <f>IF('Datos Brutos'!R719&lt;0,0,'Datos Brutos'!R719/'Datos Brutos'!R$5)</f>
        <v>0.47456172839506178</v>
      </c>
      <c r="S718">
        <f t="shared" si="11"/>
        <v>670.0184999999999</v>
      </c>
    </row>
    <row r="719" spans="1:19">
      <c r="A719">
        <f>YEAR(workdata!A719)</f>
        <v>2024</v>
      </c>
      <c r="B719">
        <v>6</v>
      </c>
      <c r="C719">
        <f>DAY('Datos Brutos'!C720)</f>
        <v>30</v>
      </c>
      <c r="D719" s="3">
        <v>29.75</v>
      </c>
      <c r="E719">
        <f>'Datos Brutos'!E720</f>
        <v>302.09899999999999</v>
      </c>
      <c r="G719">
        <f>'Datos Brutos'!G720</f>
        <v>297.07100000000003</v>
      </c>
      <c r="H719">
        <f>IF('Datos Brutos'!H720&lt;0,0,'Datos Brutos'!H720/'Datos Brutos'!H$5)</f>
        <v>0.28204509050136156</v>
      </c>
      <c r="I719">
        <f>IF('Datos Brutos'!I720&lt;0,0,'Datos Brutos'!I720/'Datos Brutos'!I$5)</f>
        <v>0.27765287275013756</v>
      </c>
      <c r="J719">
        <f>IF('Datos Brutos'!J720&lt;0,0,'Datos Brutos'!J720/'Datos Brutos'!J$5)</f>
        <v>0.28373726851851849</v>
      </c>
      <c r="K719">
        <f>IF('Datos Brutos'!K720&lt;0,0,'Datos Brutos'!K720/'Datos Brutos'!K$5)</f>
        <v>0.28035988189278316</v>
      </c>
      <c r="L719">
        <f>IF('Datos Brutos'!L720&lt;0,0,'Datos Brutos'!L720/'Datos Brutos'!L$5)</f>
        <v>0.28054398148148146</v>
      </c>
      <c r="M719">
        <f>IF('Datos Brutos'!M720&lt;0,0,'Datos Brutos'!M720/'Datos Brutos'!M$5)</f>
        <v>0.27625868055555558</v>
      </c>
      <c r="N719">
        <f>IF('Datos Brutos'!N720&lt;0,0,'Datos Brutos'!N720/'Datos Brutos'!N$5)</f>
        <v>0.27578983477216856</v>
      </c>
      <c r="O719">
        <f>IF('Datos Brutos'!O720&lt;0,0,'Datos Brutos'!O720/'Datos Brutos'!O$5)</f>
        <v>0.28161020342783921</v>
      </c>
      <c r="P719">
        <f>IF('Datos Brutos'!P720&lt;0,0,'Datos Brutos'!P720/'Datos Brutos'!P$5)</f>
        <v>0.28197993827160495</v>
      </c>
      <c r="Q719">
        <f>IF('Datos Brutos'!Q720&lt;0,0,'Datos Brutos'!Q720/'Datos Brutos'!Q$5)</f>
        <v>0.28462175735526729</v>
      </c>
      <c r="R719">
        <f>IF('Datos Brutos'!R720&lt;0,0,'Datos Brutos'!R720/'Datos Brutos'!R$5)</f>
        <v>0.28242264660493827</v>
      </c>
      <c r="S719">
        <f t="shared" si="11"/>
        <v>299.58500000000004</v>
      </c>
    </row>
    <row r="720" spans="1:19">
      <c r="A720">
        <f>YEAR(workdata!A720)</f>
        <v>2024</v>
      </c>
      <c r="B720">
        <v>6</v>
      </c>
      <c r="C720">
        <f>DAY('Datos Brutos'!C721)</f>
        <v>30</v>
      </c>
      <c r="D720" s="3">
        <v>29.7916666666667</v>
      </c>
      <c r="E720">
        <f>'Datos Brutos'!E721</f>
        <v>440.95499999999998</v>
      </c>
      <c r="G720">
        <f>'Datos Brutos'!G721</f>
        <v>359.49900000000002</v>
      </c>
      <c r="H720">
        <f>IF('Datos Brutos'!H721&lt;0,0,'Datos Brutos'!H721/'Datos Brutos'!H$5)</f>
        <v>0.38548634470607079</v>
      </c>
      <c r="I720">
        <f>IF('Datos Brutos'!I721&lt;0,0,'Datos Brutos'!I721/'Datos Brutos'!I$5)</f>
        <v>0.37577143755403603</v>
      </c>
      <c r="J720">
        <f>IF('Datos Brutos'!J721&lt;0,0,'Datos Brutos'!J721/'Datos Brutos'!J$5)</f>
        <v>0.38384143518518521</v>
      </c>
      <c r="K720">
        <f>IF('Datos Brutos'!K721&lt;0,0,'Datos Brutos'!K721/'Datos Brutos'!K$5)</f>
        <v>0.37921140424879207</v>
      </c>
      <c r="L720">
        <f>IF('Datos Brutos'!L721&lt;0,0,'Datos Brutos'!L721/'Datos Brutos'!L$5)</f>
        <v>0.38348437499999999</v>
      </c>
      <c r="M720">
        <f>IF('Datos Brutos'!M721&lt;0,0,'Datos Brutos'!M721/'Datos Brutos'!M$5)</f>
        <v>0.38452237654320987</v>
      </c>
      <c r="N720">
        <f>IF('Datos Brutos'!N721&lt;0,0,'Datos Brutos'!N721/'Datos Brutos'!N$5)</f>
        <v>0.36886303432241341</v>
      </c>
      <c r="O720">
        <f>IF('Datos Brutos'!O721&lt;0,0,'Datos Brutos'!O721/'Datos Brutos'!O$5)</f>
        <v>0.36405974691654658</v>
      </c>
      <c r="P720">
        <f>IF('Datos Brutos'!P721&lt;0,0,'Datos Brutos'!P721/'Datos Brutos'!P$5)</f>
        <v>0.3382110339506173</v>
      </c>
      <c r="Q720">
        <f>IF('Datos Brutos'!Q721&lt;0,0,'Datos Brutos'!Q721/'Datos Brutos'!Q$5)</f>
        <v>0.34194103922809238</v>
      </c>
      <c r="R720">
        <f>IF('Datos Brutos'!R721&lt;0,0,'Datos Brutos'!R721/'Datos Brutos'!R$5)</f>
        <v>0.30830459104938274</v>
      </c>
      <c r="S720">
        <f t="shared" si="11"/>
        <v>400.22699999999998</v>
      </c>
    </row>
    <row r="721" spans="1:19">
      <c r="A721">
        <f>YEAR(workdata!A721)</f>
        <v>2024</v>
      </c>
      <c r="B721">
        <v>6</v>
      </c>
      <c r="C721">
        <f>DAY('Datos Brutos'!C722)</f>
        <v>30</v>
      </c>
      <c r="D721" s="3">
        <v>29.8333333333333</v>
      </c>
      <c r="E721">
        <f>'Datos Brutos'!E722</f>
        <v>430.32400000000001</v>
      </c>
      <c r="G721">
        <f>'Datos Brutos'!G722</f>
        <v>442.52800000000002</v>
      </c>
      <c r="H721">
        <f>IF('Datos Brutos'!H722&lt;0,0,'Datos Brutos'!H722/'Datos Brutos'!H$5)</f>
        <v>0.35611645042447543</v>
      </c>
      <c r="I721">
        <f>IF('Datos Brutos'!I722&lt;0,0,'Datos Brutos'!I722/'Datos Brutos'!I$5)</f>
        <v>0.35147803191071286</v>
      </c>
      <c r="J721">
        <f>IF('Datos Brutos'!J722&lt;0,0,'Datos Brutos'!J722/'Datos Brutos'!J$5)</f>
        <v>0.37044463734567901</v>
      </c>
      <c r="K721">
        <f>IF('Datos Brutos'!K722&lt;0,0,'Datos Brutos'!K722/'Datos Brutos'!K$5)</f>
        <v>0.34177544290206302</v>
      </c>
      <c r="L721">
        <f>IF('Datos Brutos'!L722&lt;0,0,'Datos Brutos'!L722/'Datos Brutos'!L$5)</f>
        <v>0.35936670524691361</v>
      </c>
      <c r="M721">
        <f>IF('Datos Brutos'!M722&lt;0,0,'Datos Brutos'!M722/'Datos Brutos'!M$5)</f>
        <v>0.33444116512345679</v>
      </c>
      <c r="N721">
        <f>IF('Datos Brutos'!N722&lt;0,0,'Datos Brutos'!N722/'Datos Brutos'!N$5)</f>
        <v>0.3220902178263107</v>
      </c>
      <c r="O721">
        <f>IF('Datos Brutos'!O722&lt;0,0,'Datos Brutos'!O722/'Datos Brutos'!O$5)</f>
        <v>0.37385351593785043</v>
      </c>
      <c r="P721">
        <f>IF('Datos Brutos'!P722&lt;0,0,'Datos Brutos'!P722/'Datos Brutos'!P$5)</f>
        <v>0.34770871913580248</v>
      </c>
      <c r="Q721">
        <f>IF('Datos Brutos'!Q722&lt;0,0,'Datos Brutos'!Q722/'Datos Brutos'!Q$5)</f>
        <v>0.34953772540335332</v>
      </c>
      <c r="R721">
        <f>IF('Datos Brutos'!R722&lt;0,0,'Datos Brutos'!R722/'Datos Brutos'!R$5)</f>
        <v>0.33632233796296296</v>
      </c>
      <c r="S721">
        <f t="shared" si="11"/>
        <v>436.42600000000004</v>
      </c>
    </row>
    <row r="722" spans="1:19">
      <c r="A722">
        <f>YEAR(workdata!A722)</f>
        <v>2024</v>
      </c>
      <c r="B722">
        <v>6</v>
      </c>
      <c r="C722">
        <f>DAY('Datos Brutos'!C723)</f>
        <v>30</v>
      </c>
      <c r="D722" s="3">
        <v>29.875</v>
      </c>
      <c r="E722">
        <f>'Datos Brutos'!E723</f>
        <v>62.326999999999998</v>
      </c>
      <c r="G722">
        <f>'Datos Brutos'!G723</f>
        <v>63.585999999999999</v>
      </c>
      <c r="H722">
        <f>IF('Datos Brutos'!H723&lt;0,0,'Datos Brutos'!H723/'Datos Brutos'!H$5)</f>
        <v>4.2268140317155221E-2</v>
      </c>
      <c r="I722">
        <f>IF('Datos Brutos'!I723&lt;0,0,'Datos Brutos'!I723/'Datos Brutos'!I$5)</f>
        <v>4.0358406036312189E-2</v>
      </c>
      <c r="J722">
        <f>IF('Datos Brutos'!J723&lt;0,0,'Datos Brutos'!J723/'Datos Brutos'!J$5)</f>
        <v>4.7509259259259258E-2</v>
      </c>
      <c r="K722">
        <f>IF('Datos Brutos'!K723&lt;0,0,'Datos Brutos'!K723/'Datos Brutos'!K$5)</f>
        <v>4.7783188894853897E-2</v>
      </c>
      <c r="L722">
        <f>IF('Datos Brutos'!L723&lt;0,0,'Datos Brutos'!L723/'Datos Brutos'!L$5)</f>
        <v>4.9087384259259258E-2</v>
      </c>
      <c r="M722">
        <f>IF('Datos Brutos'!M723&lt;0,0,'Datos Brutos'!M723/'Datos Brutos'!M$5)</f>
        <v>4.2407986111111108E-2</v>
      </c>
      <c r="N722">
        <f>IF('Datos Brutos'!N723&lt;0,0,'Datos Brutos'!N723/'Datos Brutos'!N$5)</f>
        <v>4.3629485640234028E-2</v>
      </c>
      <c r="O722">
        <f>IF('Datos Brutos'!O723&lt;0,0,'Datos Brutos'!O723/'Datos Brutos'!O$5)</f>
        <v>4.863527150408458E-2</v>
      </c>
      <c r="P722">
        <f>IF('Datos Brutos'!P723&lt;0,0,'Datos Brutos'!P723/'Datos Brutos'!P$5)</f>
        <v>4.5263695987654319E-2</v>
      </c>
      <c r="Q722">
        <f>IF('Datos Brutos'!Q723&lt;0,0,'Datos Brutos'!Q723/'Datos Brutos'!Q$5)</f>
        <v>4.3632948434039857E-2</v>
      </c>
      <c r="R722">
        <f>IF('Datos Brutos'!R723&lt;0,0,'Datos Brutos'!R723/'Datos Brutos'!R$5)</f>
        <v>4.1927662037037038E-2</v>
      </c>
      <c r="S722">
        <f t="shared" si="11"/>
        <v>62.956499999999998</v>
      </c>
    </row>
    <row r="723" spans="1:19">
      <c r="A723">
        <f>YEAR(workdata!A723)</f>
        <v>2024</v>
      </c>
      <c r="B723">
        <v>6</v>
      </c>
      <c r="C723">
        <f>DAY('Datos Brutos'!C724)</f>
        <v>30</v>
      </c>
      <c r="D723" s="3">
        <v>29.9166666666667</v>
      </c>
      <c r="E723">
        <f>'Datos Brutos'!E724</f>
        <v>0.65600000000000003</v>
      </c>
      <c r="G723">
        <f>'Datos Brutos'!G724</f>
        <v>0.83399999999999996</v>
      </c>
      <c r="H723">
        <f>IF('Datos Brutos'!H724&lt;0,0,'Datos Brutos'!H724/'Datos Brutos'!H$5)</f>
        <v>0</v>
      </c>
      <c r="I723">
        <f>IF('Datos Brutos'!I724&lt;0,0,'Datos Brutos'!I724/'Datos Brutos'!I$5)</f>
        <v>0</v>
      </c>
      <c r="J723">
        <f>IF('Datos Brutos'!J724&lt;0,0,'Datos Brutos'!J724/'Datos Brutos'!J$5)</f>
        <v>0</v>
      </c>
      <c r="K723">
        <f>IF('Datos Brutos'!K724&lt;0,0,'Datos Brutos'!K724/'Datos Brutos'!K$5)</f>
        <v>0</v>
      </c>
      <c r="L723">
        <f>IF('Datos Brutos'!L724&lt;0,0,'Datos Brutos'!L724/'Datos Brutos'!L$5)</f>
        <v>0</v>
      </c>
      <c r="M723">
        <f>IF('Datos Brutos'!M724&lt;0,0,'Datos Brutos'!M724/'Datos Brutos'!M$5)</f>
        <v>0</v>
      </c>
      <c r="N723">
        <f>IF('Datos Brutos'!N724&lt;0,0,'Datos Brutos'!N724/'Datos Brutos'!N$5)</f>
        <v>0</v>
      </c>
      <c r="O723">
        <f>IF('Datos Brutos'!O724&lt;0,0,'Datos Brutos'!O724/'Datos Brutos'!O$5)</f>
        <v>0</v>
      </c>
      <c r="P723">
        <f>IF('Datos Brutos'!P724&lt;0,0,'Datos Brutos'!P724/'Datos Brutos'!P$5)</f>
        <v>0</v>
      </c>
      <c r="Q723">
        <f>IF('Datos Brutos'!Q724&lt;0,0,'Datos Brutos'!Q724/'Datos Brutos'!Q$5)</f>
        <v>0</v>
      </c>
      <c r="R723">
        <f>IF('Datos Brutos'!R724&lt;0,0,'Datos Brutos'!R724/'Datos Brutos'!R$5)</f>
        <v>0</v>
      </c>
      <c r="S723">
        <f t="shared" si="11"/>
        <v>0.745</v>
      </c>
    </row>
    <row r="724" spans="1:19">
      <c r="A724">
        <f>YEAR(workdata!A724)</f>
        <v>2024</v>
      </c>
      <c r="B724">
        <v>6</v>
      </c>
      <c r="C724">
        <f>DAY('Datos Brutos'!C725)</f>
        <v>30</v>
      </c>
      <c r="D724" s="3">
        <v>29.9583333333333</v>
      </c>
      <c r="E724">
        <f>'Datos Brutos'!E725</f>
        <v>-0.247</v>
      </c>
      <c r="G724">
        <f>'Datos Brutos'!G725</f>
        <v>-0.28599999999999998</v>
      </c>
      <c r="H724">
        <f>IF('Datos Brutos'!H725&lt;0,0,'Datos Brutos'!H725/'Datos Brutos'!H$5)</f>
        <v>0</v>
      </c>
      <c r="I724">
        <f>IF('Datos Brutos'!I725&lt;0,0,'Datos Brutos'!I725/'Datos Brutos'!I$5)</f>
        <v>0</v>
      </c>
      <c r="J724">
        <f>IF('Datos Brutos'!J725&lt;0,0,'Datos Brutos'!J725/'Datos Brutos'!J$5)</f>
        <v>0</v>
      </c>
      <c r="K724">
        <f>IF('Datos Brutos'!K725&lt;0,0,'Datos Brutos'!K725/'Datos Brutos'!K$5)</f>
        <v>0</v>
      </c>
      <c r="L724">
        <f>IF('Datos Brutos'!L725&lt;0,0,'Datos Brutos'!L725/'Datos Brutos'!L$5)</f>
        <v>0</v>
      </c>
      <c r="M724">
        <f>IF('Datos Brutos'!M725&lt;0,0,'Datos Brutos'!M725/'Datos Brutos'!M$5)</f>
        <v>0</v>
      </c>
      <c r="N724">
        <f>IF('Datos Brutos'!N725&lt;0,0,'Datos Brutos'!N725/'Datos Brutos'!N$5)</f>
        <v>0</v>
      </c>
      <c r="O724">
        <f>IF('Datos Brutos'!O725&lt;0,0,'Datos Brutos'!O725/'Datos Brutos'!O$5)</f>
        <v>0</v>
      </c>
      <c r="P724">
        <f>IF('Datos Brutos'!P725&lt;0,0,'Datos Brutos'!P725/'Datos Brutos'!P$5)</f>
        <v>0</v>
      </c>
      <c r="Q724">
        <f>IF('Datos Brutos'!Q725&lt;0,0,'Datos Brutos'!Q725/'Datos Brutos'!Q$5)</f>
        <v>0</v>
      </c>
      <c r="R724">
        <f>IF('Datos Brutos'!R725&lt;0,0,'Datos Brutos'!R725/'Datos Brutos'!R$5)</f>
        <v>0</v>
      </c>
      <c r="S724">
        <f t="shared" si="11"/>
        <v>-0.26649999999999996</v>
      </c>
    </row>
    <row r="725" spans="1:19">
      <c r="A725">
        <f>YEAR(workdata!A725)</f>
        <v>2024</v>
      </c>
      <c r="B725">
        <v>6</v>
      </c>
      <c r="C725">
        <f>DAY('Datos Brutos'!C726)</f>
        <v>31</v>
      </c>
      <c r="D725" s="3">
        <v>30</v>
      </c>
      <c r="E725">
        <f>'Datos Brutos'!E726</f>
        <v>-7.1999999999999995E-2</v>
      </c>
      <c r="G725">
        <f>'Datos Brutos'!G726</f>
        <v>-3.6999999999999998E-2</v>
      </c>
      <c r="H725">
        <f>IF('Datos Brutos'!H726&lt;0,0,'Datos Brutos'!H726/'Datos Brutos'!H$5)</f>
        <v>0</v>
      </c>
      <c r="I725">
        <f>IF('Datos Brutos'!I726&lt;0,0,'Datos Brutos'!I726/'Datos Brutos'!I$5)</f>
        <v>0</v>
      </c>
      <c r="J725">
        <f>IF('Datos Brutos'!J726&lt;0,0,'Datos Brutos'!J726/'Datos Brutos'!J$5)</f>
        <v>0</v>
      </c>
      <c r="K725">
        <f>IF('Datos Brutos'!K726&lt;0,0,'Datos Brutos'!K726/'Datos Brutos'!K$5)</f>
        <v>0</v>
      </c>
      <c r="L725">
        <f>IF('Datos Brutos'!L726&lt;0,0,'Datos Brutos'!L726/'Datos Brutos'!L$5)</f>
        <v>0</v>
      </c>
      <c r="M725">
        <f>IF('Datos Brutos'!M726&lt;0,0,'Datos Brutos'!M726/'Datos Brutos'!M$5)</f>
        <v>0</v>
      </c>
      <c r="N725">
        <f>IF('Datos Brutos'!N726&lt;0,0,'Datos Brutos'!N726/'Datos Brutos'!N$5)</f>
        <v>0</v>
      </c>
      <c r="O725">
        <f>IF('Datos Brutos'!O726&lt;0,0,'Datos Brutos'!O726/'Datos Brutos'!O$5)</f>
        <v>0</v>
      </c>
      <c r="P725">
        <f>IF('Datos Brutos'!P726&lt;0,0,'Datos Brutos'!P726/'Datos Brutos'!P$5)</f>
        <v>0</v>
      </c>
      <c r="Q725">
        <f>IF('Datos Brutos'!Q726&lt;0,0,'Datos Brutos'!Q726/'Datos Brutos'!Q$5)</f>
        <v>0</v>
      </c>
      <c r="R725">
        <f>IF('Datos Brutos'!R726&lt;0,0,'Datos Brutos'!R726/'Datos Brutos'!R$5)</f>
        <v>0</v>
      </c>
      <c r="S725">
        <f t="shared" si="11"/>
        <v>-5.4499999999999993E-2</v>
      </c>
    </row>
    <row r="726" spans="1:19">
      <c r="A726">
        <f>YEAR(workdata!A726)</f>
        <v>2024</v>
      </c>
      <c r="B726">
        <v>6</v>
      </c>
      <c r="C726">
        <f>DAY('Datos Brutos'!C727)</f>
        <v>31</v>
      </c>
      <c r="D726" s="3">
        <v>30.0416666666667</v>
      </c>
      <c r="E726">
        <f>'Datos Brutos'!E727</f>
        <v>-0.21099999999999999</v>
      </c>
      <c r="G726">
        <f>'Datos Brutos'!G727</f>
        <v>-0.26200000000000001</v>
      </c>
      <c r="H726">
        <f>IF('Datos Brutos'!H727&lt;0,0,'Datos Brutos'!H727/'Datos Brutos'!H$5)</f>
        <v>0</v>
      </c>
      <c r="I726">
        <f>IF('Datos Brutos'!I727&lt;0,0,'Datos Brutos'!I727/'Datos Brutos'!I$5)</f>
        <v>0</v>
      </c>
      <c r="J726">
        <f>IF('Datos Brutos'!J727&lt;0,0,'Datos Brutos'!J727/'Datos Brutos'!J$5)</f>
        <v>0</v>
      </c>
      <c r="K726">
        <f>IF('Datos Brutos'!K727&lt;0,0,'Datos Brutos'!K727/'Datos Brutos'!K$5)</f>
        <v>0</v>
      </c>
      <c r="L726">
        <f>IF('Datos Brutos'!L727&lt;0,0,'Datos Brutos'!L727/'Datos Brutos'!L$5)</f>
        <v>0</v>
      </c>
      <c r="M726">
        <f>IF('Datos Brutos'!M727&lt;0,0,'Datos Brutos'!M727/'Datos Brutos'!M$5)</f>
        <v>0</v>
      </c>
      <c r="N726">
        <f>IF('Datos Brutos'!N727&lt;0,0,'Datos Brutos'!N727/'Datos Brutos'!N$5)</f>
        <v>0</v>
      </c>
      <c r="O726">
        <f>IF('Datos Brutos'!O727&lt;0,0,'Datos Brutos'!O727/'Datos Brutos'!O$5)</f>
        <v>0</v>
      </c>
      <c r="P726">
        <f>IF('Datos Brutos'!P727&lt;0,0,'Datos Brutos'!P727/'Datos Brutos'!P$5)</f>
        <v>0</v>
      </c>
      <c r="Q726">
        <f>IF('Datos Brutos'!Q727&lt;0,0,'Datos Brutos'!Q727/'Datos Brutos'!Q$5)</f>
        <v>0</v>
      </c>
      <c r="R726">
        <f>IF('Datos Brutos'!R727&lt;0,0,'Datos Brutos'!R727/'Datos Brutos'!R$5)</f>
        <v>0</v>
      </c>
      <c r="S726">
        <f t="shared" si="11"/>
        <v>-0.23649999999999999</v>
      </c>
    </row>
    <row r="727" spans="1:19">
      <c r="A727">
        <f>YEAR(workdata!A727)</f>
        <v>2024</v>
      </c>
      <c r="B727">
        <v>6</v>
      </c>
      <c r="C727">
        <f>DAY('Datos Brutos'!C728)</f>
        <v>31</v>
      </c>
      <c r="D727" s="3">
        <v>30.0833333333333</v>
      </c>
      <c r="E727">
        <f>'Datos Brutos'!E728</f>
        <v>-6.9000000000000006E-2</v>
      </c>
      <c r="G727">
        <f>'Datos Brutos'!G728</f>
        <v>-2.1999999999999999E-2</v>
      </c>
      <c r="H727">
        <f>IF('Datos Brutos'!H728&lt;0,0,'Datos Brutos'!H728/'Datos Brutos'!H$5)</f>
        <v>0</v>
      </c>
      <c r="I727">
        <f>IF('Datos Brutos'!I728&lt;0,0,'Datos Brutos'!I728/'Datos Brutos'!I$5)</f>
        <v>0</v>
      </c>
      <c r="J727">
        <f>IF('Datos Brutos'!J728&lt;0,0,'Datos Brutos'!J728/'Datos Brutos'!J$5)</f>
        <v>0</v>
      </c>
      <c r="K727">
        <f>IF('Datos Brutos'!K728&lt;0,0,'Datos Brutos'!K728/'Datos Brutos'!K$5)</f>
        <v>0</v>
      </c>
      <c r="L727">
        <f>IF('Datos Brutos'!L728&lt;0,0,'Datos Brutos'!L728/'Datos Brutos'!L$5)</f>
        <v>0</v>
      </c>
      <c r="M727">
        <f>IF('Datos Brutos'!M728&lt;0,0,'Datos Brutos'!M728/'Datos Brutos'!M$5)</f>
        <v>0</v>
      </c>
      <c r="N727">
        <f>IF('Datos Brutos'!N728&lt;0,0,'Datos Brutos'!N728/'Datos Brutos'!N$5)</f>
        <v>0</v>
      </c>
      <c r="O727">
        <f>IF('Datos Brutos'!O728&lt;0,0,'Datos Brutos'!O728/'Datos Brutos'!O$5)</f>
        <v>0</v>
      </c>
      <c r="P727">
        <f>IF('Datos Brutos'!P728&lt;0,0,'Datos Brutos'!P728/'Datos Brutos'!P$5)</f>
        <v>0</v>
      </c>
      <c r="Q727">
        <f>IF('Datos Brutos'!Q728&lt;0,0,'Datos Brutos'!Q728/'Datos Brutos'!Q$5)</f>
        <v>0</v>
      </c>
      <c r="R727">
        <f>IF('Datos Brutos'!R728&lt;0,0,'Datos Brutos'!R728/'Datos Brutos'!R$5)</f>
        <v>0</v>
      </c>
      <c r="S727">
        <f t="shared" si="11"/>
        <v>-4.5499999999999999E-2</v>
      </c>
    </row>
    <row r="728" spans="1:19">
      <c r="A728">
        <f>YEAR(workdata!A728)</f>
        <v>2024</v>
      </c>
      <c r="B728">
        <v>6</v>
      </c>
      <c r="C728">
        <f>DAY('Datos Brutos'!C729)</f>
        <v>31</v>
      </c>
      <c r="D728" s="3">
        <v>30.125</v>
      </c>
      <c r="E728">
        <f>'Datos Brutos'!E729</f>
        <v>-0.14499999999999999</v>
      </c>
      <c r="G728">
        <f>'Datos Brutos'!G729</f>
        <v>-8.6999999999999994E-2</v>
      </c>
      <c r="H728">
        <f>IF('Datos Brutos'!H729&lt;0,0,'Datos Brutos'!H729/'Datos Brutos'!H$5)</f>
        <v>0</v>
      </c>
      <c r="I728">
        <f>IF('Datos Brutos'!I729&lt;0,0,'Datos Brutos'!I729/'Datos Brutos'!I$5)</f>
        <v>0</v>
      </c>
      <c r="J728">
        <f>IF('Datos Brutos'!J729&lt;0,0,'Datos Brutos'!J729/'Datos Brutos'!J$5)</f>
        <v>0</v>
      </c>
      <c r="K728">
        <f>IF('Datos Brutos'!K729&lt;0,0,'Datos Brutos'!K729/'Datos Brutos'!K$5)</f>
        <v>0</v>
      </c>
      <c r="L728">
        <f>IF('Datos Brutos'!L729&lt;0,0,'Datos Brutos'!L729/'Datos Brutos'!L$5)</f>
        <v>0</v>
      </c>
      <c r="M728">
        <f>IF('Datos Brutos'!M729&lt;0,0,'Datos Brutos'!M729/'Datos Brutos'!M$5)</f>
        <v>0</v>
      </c>
      <c r="N728">
        <f>IF('Datos Brutos'!N729&lt;0,0,'Datos Brutos'!N729/'Datos Brutos'!N$5)</f>
        <v>0</v>
      </c>
      <c r="O728">
        <f>IF('Datos Brutos'!O729&lt;0,0,'Datos Brutos'!O729/'Datos Brutos'!O$5)</f>
        <v>0</v>
      </c>
      <c r="P728">
        <f>IF('Datos Brutos'!P729&lt;0,0,'Datos Brutos'!P729/'Datos Brutos'!P$5)</f>
        <v>0</v>
      </c>
      <c r="Q728">
        <f>IF('Datos Brutos'!Q729&lt;0,0,'Datos Brutos'!Q729/'Datos Brutos'!Q$5)</f>
        <v>0</v>
      </c>
      <c r="R728">
        <f>IF('Datos Brutos'!R729&lt;0,0,'Datos Brutos'!R729/'Datos Brutos'!R$5)</f>
        <v>0</v>
      </c>
      <c r="S728">
        <f t="shared" si="11"/>
        <v>-0.11599999999999999</v>
      </c>
    </row>
    <row r="729" spans="1:19">
      <c r="A729">
        <f>YEAR(workdata!A729)</f>
        <v>2024</v>
      </c>
      <c r="B729">
        <v>6</v>
      </c>
      <c r="C729">
        <f>DAY('Datos Brutos'!C730)</f>
        <v>31</v>
      </c>
      <c r="D729" s="3">
        <v>30.1666666666667</v>
      </c>
      <c r="E729">
        <f>'Datos Brutos'!E730</f>
        <v>-0.33800000000000002</v>
      </c>
      <c r="G729">
        <f>'Datos Brutos'!G730</f>
        <v>-0.24199999999999999</v>
      </c>
      <c r="H729">
        <f>IF('Datos Brutos'!H730&lt;0,0,'Datos Brutos'!H730/'Datos Brutos'!H$5)</f>
        <v>0</v>
      </c>
      <c r="I729">
        <f>IF('Datos Brutos'!I730&lt;0,0,'Datos Brutos'!I730/'Datos Brutos'!I$5)</f>
        <v>0</v>
      </c>
      <c r="J729">
        <f>IF('Datos Brutos'!J730&lt;0,0,'Datos Brutos'!J730/'Datos Brutos'!J$5)</f>
        <v>0</v>
      </c>
      <c r="K729">
        <f>IF('Datos Brutos'!K730&lt;0,0,'Datos Brutos'!K730/'Datos Brutos'!K$5)</f>
        <v>0</v>
      </c>
      <c r="L729">
        <f>IF('Datos Brutos'!L730&lt;0,0,'Datos Brutos'!L730/'Datos Brutos'!L$5)</f>
        <v>0</v>
      </c>
      <c r="M729">
        <f>IF('Datos Brutos'!M730&lt;0,0,'Datos Brutos'!M730/'Datos Brutos'!M$5)</f>
        <v>0</v>
      </c>
      <c r="N729">
        <f>IF('Datos Brutos'!N730&lt;0,0,'Datos Brutos'!N730/'Datos Brutos'!N$5)</f>
        <v>0</v>
      </c>
      <c r="O729">
        <f>IF('Datos Brutos'!O730&lt;0,0,'Datos Brutos'!O730/'Datos Brutos'!O$5)</f>
        <v>0</v>
      </c>
      <c r="P729">
        <f>IF('Datos Brutos'!P730&lt;0,0,'Datos Brutos'!P730/'Datos Brutos'!P$5)</f>
        <v>0</v>
      </c>
      <c r="Q729">
        <f>IF('Datos Brutos'!Q730&lt;0,0,'Datos Brutos'!Q730/'Datos Brutos'!Q$5)</f>
        <v>0</v>
      </c>
      <c r="R729">
        <f>IF('Datos Brutos'!R730&lt;0,0,'Datos Brutos'!R730/'Datos Brutos'!R$5)</f>
        <v>0</v>
      </c>
      <c r="S729">
        <f t="shared" si="11"/>
        <v>-0.29000000000000004</v>
      </c>
    </row>
    <row r="730" spans="1:19">
      <c r="A730">
        <f>YEAR(workdata!A730)</f>
        <v>2024</v>
      </c>
      <c r="B730">
        <v>6</v>
      </c>
      <c r="C730">
        <f>DAY('Datos Brutos'!C731)</f>
        <v>31</v>
      </c>
      <c r="D730" s="3">
        <v>30.2083333333333</v>
      </c>
      <c r="E730">
        <f>'Datos Brutos'!E731</f>
        <v>-0.41</v>
      </c>
      <c r="G730">
        <f>'Datos Brutos'!G731</f>
        <v>-0.64100000000000001</v>
      </c>
      <c r="H730">
        <f>IF('Datos Brutos'!H731&lt;0,0,'Datos Brutos'!H731/'Datos Brutos'!H$5)</f>
        <v>0</v>
      </c>
      <c r="I730">
        <f>IF('Datos Brutos'!I731&lt;0,0,'Datos Brutos'!I731/'Datos Brutos'!I$5)</f>
        <v>0</v>
      </c>
      <c r="J730">
        <f>IF('Datos Brutos'!J731&lt;0,0,'Datos Brutos'!J731/'Datos Brutos'!J$5)</f>
        <v>0</v>
      </c>
      <c r="K730">
        <f>IF('Datos Brutos'!K731&lt;0,0,'Datos Brutos'!K731/'Datos Brutos'!K$5)</f>
        <v>0</v>
      </c>
      <c r="L730">
        <f>IF('Datos Brutos'!L731&lt;0,0,'Datos Brutos'!L731/'Datos Brutos'!L$5)</f>
        <v>0</v>
      </c>
      <c r="M730">
        <f>IF('Datos Brutos'!M731&lt;0,0,'Datos Brutos'!M731/'Datos Brutos'!M$5)</f>
        <v>0</v>
      </c>
      <c r="N730">
        <f>IF('Datos Brutos'!N731&lt;0,0,'Datos Brutos'!N731/'Datos Brutos'!N$5)</f>
        <v>0</v>
      </c>
      <c r="O730">
        <f>IF('Datos Brutos'!O731&lt;0,0,'Datos Brutos'!O731/'Datos Brutos'!O$5)</f>
        <v>0</v>
      </c>
      <c r="P730">
        <f>IF('Datos Brutos'!P731&lt;0,0,'Datos Brutos'!P731/'Datos Brutos'!P$5)</f>
        <v>0</v>
      </c>
      <c r="Q730">
        <f>IF('Datos Brutos'!Q731&lt;0,0,'Datos Brutos'!Q731/'Datos Brutos'!Q$5)</f>
        <v>0</v>
      </c>
      <c r="R730">
        <f>IF('Datos Brutos'!R731&lt;0,0,'Datos Brutos'!R731/'Datos Brutos'!R$5)</f>
        <v>0</v>
      </c>
      <c r="S730">
        <f t="shared" si="11"/>
        <v>-0.52549999999999997</v>
      </c>
    </row>
    <row r="731" spans="1:19">
      <c r="A731">
        <f>YEAR(workdata!A731)</f>
        <v>2024</v>
      </c>
      <c r="B731">
        <v>6</v>
      </c>
      <c r="C731">
        <f>DAY('Datos Brutos'!C732)</f>
        <v>31</v>
      </c>
      <c r="D731" s="3">
        <v>30.25</v>
      </c>
      <c r="E731">
        <f>'Datos Brutos'!E732</f>
        <v>0.47799999999999998</v>
      </c>
      <c r="G731">
        <f>'Datos Brutos'!G732</f>
        <v>0.34399999999999997</v>
      </c>
      <c r="H731">
        <f>IF('Datos Brutos'!H732&lt;0,0,'Datos Brutos'!H732/'Datos Brutos'!H$5)</f>
        <v>0</v>
      </c>
      <c r="I731">
        <f>IF('Datos Brutos'!I732&lt;0,0,'Datos Brutos'!I732/'Datos Brutos'!I$5)</f>
        <v>0</v>
      </c>
      <c r="J731">
        <f>IF('Datos Brutos'!J732&lt;0,0,'Datos Brutos'!J732/'Datos Brutos'!J$5)</f>
        <v>0</v>
      </c>
      <c r="K731">
        <f>IF('Datos Brutos'!K732&lt;0,0,'Datos Brutos'!K732/'Datos Brutos'!K$5)</f>
        <v>0</v>
      </c>
      <c r="L731">
        <f>IF('Datos Brutos'!L732&lt;0,0,'Datos Brutos'!L732/'Datos Brutos'!L$5)</f>
        <v>0</v>
      </c>
      <c r="M731">
        <f>IF('Datos Brutos'!M732&lt;0,0,'Datos Brutos'!M732/'Datos Brutos'!M$5)</f>
        <v>0</v>
      </c>
      <c r="N731">
        <f>IF('Datos Brutos'!N732&lt;0,0,'Datos Brutos'!N732/'Datos Brutos'!N$5)</f>
        <v>0</v>
      </c>
      <c r="O731">
        <f>IF('Datos Brutos'!O732&lt;0,0,'Datos Brutos'!O732/'Datos Brutos'!O$5)</f>
        <v>0</v>
      </c>
      <c r="P731">
        <f>IF('Datos Brutos'!P732&lt;0,0,'Datos Brutos'!P732/'Datos Brutos'!P$5)</f>
        <v>0</v>
      </c>
      <c r="Q731">
        <f>IF('Datos Brutos'!Q732&lt;0,0,'Datos Brutos'!Q732/'Datos Brutos'!Q$5)</f>
        <v>0</v>
      </c>
      <c r="R731">
        <f>IF('Datos Brutos'!R732&lt;0,0,'Datos Brutos'!R732/'Datos Brutos'!R$5)</f>
        <v>0</v>
      </c>
      <c r="S731">
        <f t="shared" si="11"/>
        <v>0.41099999999999998</v>
      </c>
    </row>
    <row r="732" spans="1:19">
      <c r="A732">
        <f>YEAR(workdata!A732)</f>
        <v>2024</v>
      </c>
      <c r="B732">
        <v>6</v>
      </c>
      <c r="C732">
        <f>DAY('Datos Brutos'!C733)</f>
        <v>31</v>
      </c>
      <c r="D732" s="3">
        <v>30.2916666666667</v>
      </c>
      <c r="E732">
        <f>'Datos Brutos'!E733</f>
        <v>62.710999999999999</v>
      </c>
      <c r="G732">
        <f>'Datos Brutos'!G733</f>
        <v>62.414999999999999</v>
      </c>
      <c r="H732">
        <f>IF('Datos Brutos'!H733&lt;0,0,'Datos Brutos'!H733/'Datos Brutos'!H$5)</f>
        <v>5.4925917027070323E-2</v>
      </c>
      <c r="I732">
        <f>IF('Datos Brutos'!I733&lt;0,0,'Datos Brutos'!I733/'Datos Brutos'!I$5)</f>
        <v>4.7546962194450995E-2</v>
      </c>
      <c r="J732">
        <f>IF('Datos Brutos'!J733&lt;0,0,'Datos Brutos'!J733/'Datos Brutos'!J$5)</f>
        <v>5.0064814814814812E-2</v>
      </c>
      <c r="K732">
        <f>IF('Datos Brutos'!K733&lt;0,0,'Datos Brutos'!K733/'Datos Brutos'!K$5)</f>
        <v>0</v>
      </c>
      <c r="L732">
        <f>IF('Datos Brutos'!L733&lt;0,0,'Datos Brutos'!L733/'Datos Brutos'!L$5)</f>
        <v>0</v>
      </c>
      <c r="M732">
        <f>IF('Datos Brutos'!M733&lt;0,0,'Datos Brutos'!M733/'Datos Brutos'!M$5)</f>
        <v>0</v>
      </c>
      <c r="N732">
        <f>IF('Datos Brutos'!N733&lt;0,0,'Datos Brutos'!N733/'Datos Brutos'!N$5)</f>
        <v>0</v>
      </c>
      <c r="O732">
        <f>IF('Datos Brutos'!O733&lt;0,0,'Datos Brutos'!O733/'Datos Brutos'!O$5)</f>
        <v>4.3357560467723849E-2</v>
      </c>
      <c r="P732">
        <f>IF('Datos Brutos'!P733&lt;0,0,'Datos Brutos'!P733/'Datos Brutos'!P$5)</f>
        <v>5.0226273148148148E-2</v>
      </c>
      <c r="Q732">
        <f>IF('Datos Brutos'!Q733&lt;0,0,'Datos Brutos'!Q733/'Datos Brutos'!Q$5)</f>
        <v>4.3254705789307173E-2</v>
      </c>
      <c r="R732">
        <f>IF('Datos Brutos'!R733&lt;0,0,'Datos Brutos'!R733/'Datos Brutos'!R$5)</f>
        <v>4.6526234567901233E-2</v>
      </c>
      <c r="S732">
        <f t="shared" si="11"/>
        <v>62.563000000000002</v>
      </c>
    </row>
    <row r="733" spans="1:19">
      <c r="A733">
        <f>YEAR(workdata!A733)</f>
        <v>2024</v>
      </c>
      <c r="B733">
        <v>6</v>
      </c>
      <c r="C733">
        <f>DAY('Datos Brutos'!C734)</f>
        <v>31</v>
      </c>
      <c r="D733" s="3">
        <v>30.3333333333333</v>
      </c>
      <c r="E733">
        <f>'Datos Brutos'!E734</f>
        <v>482.16300000000001</v>
      </c>
      <c r="G733">
        <f>'Datos Brutos'!G734</f>
        <v>437.80200000000002</v>
      </c>
      <c r="H733">
        <f>IF('Datos Brutos'!H734&lt;0,0,'Datos Brutos'!H734/'Datos Brutos'!H$5)</f>
        <v>0.31041746756367133</v>
      </c>
      <c r="I733">
        <f>IF('Datos Brutos'!I734&lt;0,0,'Datos Brutos'!I734/'Datos Brutos'!I$5)</f>
        <v>0.28964041499646309</v>
      </c>
      <c r="J733">
        <f>IF('Datos Brutos'!J734&lt;0,0,'Datos Brutos'!J734/'Datos Brutos'!J$5)</f>
        <v>0.2825412808641975</v>
      </c>
      <c r="K733">
        <f>IF('Datos Brutos'!K734&lt;0,0,'Datos Brutos'!K734/'Datos Brutos'!K$5)</f>
        <v>0</v>
      </c>
      <c r="L733">
        <f>IF('Datos Brutos'!L734&lt;0,0,'Datos Brutos'!L734/'Datos Brutos'!L$5)</f>
        <v>0</v>
      </c>
      <c r="M733">
        <f>IF('Datos Brutos'!M734&lt;0,0,'Datos Brutos'!M734/'Datos Brutos'!M$5)</f>
        <v>0</v>
      </c>
      <c r="N733">
        <f>IF('Datos Brutos'!N734&lt;0,0,'Datos Brutos'!N734/'Datos Brutos'!N$5)</f>
        <v>0</v>
      </c>
      <c r="O733">
        <f>IF('Datos Brutos'!O734&lt;0,0,'Datos Brutos'!O734/'Datos Brutos'!O$5)</f>
        <v>0.25301657856799614</v>
      </c>
      <c r="P733">
        <f>IF('Datos Brutos'!P734&lt;0,0,'Datos Brutos'!P734/'Datos Brutos'!P$5)</f>
        <v>0.29204243827160498</v>
      </c>
      <c r="Q733">
        <f>IF('Datos Brutos'!Q734&lt;0,0,'Datos Brutos'!Q734/'Datos Brutos'!Q$5)</f>
        <v>0.26086147579879787</v>
      </c>
      <c r="R733">
        <f>IF('Datos Brutos'!R734&lt;0,0,'Datos Brutos'!R734/'Datos Brutos'!R$5)</f>
        <v>0.29419675925925926</v>
      </c>
      <c r="S733">
        <f t="shared" si="11"/>
        <v>459.98250000000002</v>
      </c>
    </row>
    <row r="734" spans="1:19">
      <c r="A734">
        <f>YEAR(workdata!A734)</f>
        <v>2024</v>
      </c>
      <c r="B734">
        <v>6</v>
      </c>
      <c r="C734">
        <f>DAY('Datos Brutos'!C735)</f>
        <v>31</v>
      </c>
      <c r="D734" s="3">
        <v>30.375</v>
      </c>
      <c r="E734">
        <f>'Datos Brutos'!E735</f>
        <v>834.35</v>
      </c>
      <c r="G734">
        <f>'Datos Brutos'!G735</f>
        <v>827.16099999999994</v>
      </c>
      <c r="H734">
        <f>IF('Datos Brutos'!H735&lt;0,0,'Datos Brutos'!H735/'Datos Brutos'!H$5)</f>
        <v>0.7102086336697101</v>
      </c>
      <c r="I734">
        <f>IF('Datos Brutos'!I735&lt;0,0,'Datos Brutos'!I735/'Datos Brutos'!I$5)</f>
        <v>0.68558712567790625</v>
      </c>
      <c r="J734">
        <f>IF('Datos Brutos'!J735&lt;0,0,'Datos Brutos'!J735/'Datos Brutos'!J$5)</f>
        <v>0.69064911265432094</v>
      </c>
      <c r="K734">
        <f>IF('Datos Brutos'!K735&lt;0,0,'Datos Brutos'!K735/'Datos Brutos'!K$5)</f>
        <v>0</v>
      </c>
      <c r="L734">
        <f>IF('Datos Brutos'!L735&lt;0,0,'Datos Brutos'!L735/'Datos Brutos'!L$5)</f>
        <v>0</v>
      </c>
      <c r="M734">
        <f>IF('Datos Brutos'!M735&lt;0,0,'Datos Brutos'!M735/'Datos Brutos'!M$5)</f>
        <v>0</v>
      </c>
      <c r="N734">
        <f>IF('Datos Brutos'!N735&lt;0,0,'Datos Brutos'!N735/'Datos Brutos'!N$5)</f>
        <v>0</v>
      </c>
      <c r="O734">
        <f>IF('Datos Brutos'!O735&lt;0,0,'Datos Brutos'!O735/'Datos Brutos'!O$5)</f>
        <v>0.65982960916226174</v>
      </c>
      <c r="P734">
        <f>IF('Datos Brutos'!P735&lt;0,0,'Datos Brutos'!P735/'Datos Brutos'!P$5)</f>
        <v>0.68270428240740744</v>
      </c>
      <c r="Q734">
        <f>IF('Datos Brutos'!Q735&lt;0,0,'Datos Brutos'!Q735/'Datos Brutos'!Q$5)</f>
        <v>0.64479061214805433</v>
      </c>
      <c r="R734">
        <f>IF('Datos Brutos'!R735&lt;0,0,'Datos Brutos'!R735/'Datos Brutos'!R$5)</f>
        <v>0.67291184413580252</v>
      </c>
      <c r="S734">
        <f t="shared" si="11"/>
        <v>830.75549999999998</v>
      </c>
    </row>
    <row r="735" spans="1:19">
      <c r="A735">
        <f>YEAR(workdata!A735)</f>
        <v>2024</v>
      </c>
      <c r="B735">
        <v>6</v>
      </c>
      <c r="C735">
        <f>DAY('Datos Brutos'!C736)</f>
        <v>31</v>
      </c>
      <c r="D735" s="3">
        <v>30.4166666666667</v>
      </c>
      <c r="E735">
        <f>'Datos Brutos'!E736</f>
        <v>930.53200000000004</v>
      </c>
      <c r="G735">
        <f>'Datos Brutos'!G736</f>
        <v>922.01499999999999</v>
      </c>
      <c r="H735">
        <f>IF('Datos Brutos'!H736&lt;0,0,'Datos Brutos'!H736/'Datos Brutos'!H$5)</f>
        <v>0.81441954989588339</v>
      </c>
      <c r="I735">
        <f>IF('Datos Brutos'!I736&lt;0,0,'Datos Brutos'!I736/'Datos Brutos'!I$5)</f>
        <v>0.79720938457910873</v>
      </c>
      <c r="J735">
        <f>IF('Datos Brutos'!J736&lt;0,0,'Datos Brutos'!J736/'Datos Brutos'!J$5)</f>
        <v>0.72938040123456793</v>
      </c>
      <c r="K735">
        <f>IF('Datos Brutos'!K736&lt;0,0,'Datos Brutos'!K736/'Datos Brutos'!K$5)</f>
        <v>0</v>
      </c>
      <c r="L735">
        <f>IF('Datos Brutos'!L736&lt;0,0,'Datos Brutos'!L736/'Datos Brutos'!L$5)</f>
        <v>0</v>
      </c>
      <c r="M735">
        <f>IF('Datos Brutos'!M736&lt;0,0,'Datos Brutos'!M736/'Datos Brutos'!M$5)</f>
        <v>0</v>
      </c>
      <c r="N735">
        <f>IF('Datos Brutos'!N736&lt;0,0,'Datos Brutos'!N736/'Datos Brutos'!N$5)</f>
        <v>0</v>
      </c>
      <c r="O735">
        <f>IF('Datos Brutos'!O736&lt;0,0,'Datos Brutos'!O736/'Datos Brutos'!O$5)</f>
        <v>0.75536220567035084</v>
      </c>
      <c r="P735">
        <f>IF('Datos Brutos'!P736&lt;0,0,'Datos Brutos'!P736/'Datos Brutos'!P$5)</f>
        <v>0.73270968364197531</v>
      </c>
      <c r="Q735">
        <f>IF('Datos Brutos'!Q736&lt;0,0,'Datos Brutos'!Q736/'Datos Brutos'!Q$5)</f>
        <v>0.74744404460613723</v>
      </c>
      <c r="R735">
        <f>IF('Datos Brutos'!R736&lt;0,0,'Datos Brutos'!R736/'Datos Brutos'!R$5)</f>
        <v>0.79556018518518523</v>
      </c>
      <c r="S735">
        <f t="shared" si="11"/>
        <v>926.27350000000001</v>
      </c>
    </row>
    <row r="736" spans="1:19">
      <c r="A736">
        <f>YEAR(workdata!A736)</f>
        <v>2024</v>
      </c>
      <c r="B736">
        <v>6</v>
      </c>
      <c r="C736">
        <f>DAY('Datos Brutos'!C737)</f>
        <v>31</v>
      </c>
      <c r="D736" s="3">
        <v>30.4583333333333</v>
      </c>
      <c r="E736">
        <f>'Datos Brutos'!E737</f>
        <v>967.95</v>
      </c>
      <c r="G736">
        <f>'Datos Brutos'!G737</f>
        <v>959.08</v>
      </c>
      <c r="H736">
        <f>IF('Datos Brutos'!H737&lt;0,0,'Datos Brutos'!H737/'Datos Brutos'!H$5)</f>
        <v>0.83424515457312198</v>
      </c>
      <c r="I736">
        <f>IF('Datos Brutos'!I737&lt;0,0,'Datos Brutos'!I737/'Datos Brutos'!I$5)</f>
        <v>0.82137840918022476</v>
      </c>
      <c r="J736">
        <f>IF('Datos Brutos'!J737&lt;0,0,'Datos Brutos'!J737/'Datos Brutos'!J$5)</f>
        <v>0.80762152777777774</v>
      </c>
      <c r="K736">
        <f>IF('Datos Brutos'!K737&lt;0,0,'Datos Brutos'!K737/'Datos Brutos'!K$5)</f>
        <v>0</v>
      </c>
      <c r="L736">
        <f>IF('Datos Brutos'!L737&lt;0,0,'Datos Brutos'!L737/'Datos Brutos'!L$5)</f>
        <v>0</v>
      </c>
      <c r="M736">
        <f>IF('Datos Brutos'!M737&lt;0,0,'Datos Brutos'!M737/'Datos Brutos'!M$5)</f>
        <v>0</v>
      </c>
      <c r="N736">
        <f>IF('Datos Brutos'!N737&lt;0,0,'Datos Brutos'!N737/'Datos Brutos'!N$5)</f>
        <v>0</v>
      </c>
      <c r="O736">
        <f>IF('Datos Brutos'!O737&lt;0,0,'Datos Brutos'!O737/'Datos Brutos'!O$5)</f>
        <v>0.79834935127342621</v>
      </c>
      <c r="P736">
        <f>IF('Datos Brutos'!P737&lt;0,0,'Datos Brutos'!P737/'Datos Brutos'!P$5)</f>
        <v>0.80716531635802469</v>
      </c>
      <c r="Q736">
        <f>IF('Datos Brutos'!Q737&lt;0,0,'Datos Brutos'!Q737/'Datos Brutos'!Q$5)</f>
        <v>0.76776949541284401</v>
      </c>
      <c r="R736">
        <f>IF('Datos Brutos'!R737&lt;0,0,'Datos Brutos'!R737/'Datos Brutos'!R$5)</f>
        <v>0.81981963734567898</v>
      </c>
      <c r="S736">
        <f t="shared" si="11"/>
        <v>963.5150000000001</v>
      </c>
    </row>
    <row r="737" spans="1:19">
      <c r="A737">
        <f>YEAR(workdata!A737)</f>
        <v>2024</v>
      </c>
      <c r="B737">
        <v>6</v>
      </c>
      <c r="C737">
        <f>DAY('Datos Brutos'!C738)</f>
        <v>31</v>
      </c>
      <c r="D737" s="3">
        <v>30.5</v>
      </c>
      <c r="E737">
        <f>'Datos Brutos'!E738</f>
        <v>969.69</v>
      </c>
      <c r="G737">
        <f>'Datos Brutos'!G738</f>
        <v>961.13300000000004</v>
      </c>
      <c r="H737">
        <f>IF('Datos Brutos'!H738&lt;0,0,'Datos Brutos'!H738/'Datos Brutos'!H$5)</f>
        <v>0.83574423354156668</v>
      </c>
      <c r="I737">
        <f>IF('Datos Brutos'!I738&lt;0,0,'Datos Brutos'!I738/'Datos Brutos'!I$5)</f>
        <v>0.82522046687102113</v>
      </c>
      <c r="J737">
        <f>IF('Datos Brutos'!J738&lt;0,0,'Datos Brutos'!J738/'Datos Brutos'!J$5)</f>
        <v>0.8220680941358024</v>
      </c>
      <c r="K737">
        <f>IF('Datos Brutos'!K738&lt;0,0,'Datos Brutos'!K738/'Datos Brutos'!K$5)</f>
        <v>0</v>
      </c>
      <c r="L737">
        <f>IF('Datos Brutos'!L738&lt;0,0,'Datos Brutos'!L738/'Datos Brutos'!L$5)</f>
        <v>0</v>
      </c>
      <c r="M737">
        <f>IF('Datos Brutos'!M738&lt;0,0,'Datos Brutos'!M738/'Datos Brutos'!M$5)</f>
        <v>0</v>
      </c>
      <c r="N737">
        <f>IF('Datos Brutos'!N738&lt;0,0,'Datos Brutos'!N738/'Datos Brutos'!N$5)</f>
        <v>0</v>
      </c>
      <c r="O737">
        <f>IF('Datos Brutos'!O738&lt;0,0,'Datos Brutos'!O738/'Datos Brutos'!O$5)</f>
        <v>0.81209734903091468</v>
      </c>
      <c r="P737">
        <f>IF('Datos Brutos'!P738&lt;0,0,'Datos Brutos'!P738/'Datos Brutos'!P$5)</f>
        <v>0.81889043209876533</v>
      </c>
      <c r="Q737">
        <f>IF('Datos Brutos'!Q738&lt;0,0,'Datos Brutos'!Q738/'Datos Brutos'!Q$5)</f>
        <v>0.77152602024675732</v>
      </c>
      <c r="R737">
        <f>IF('Datos Brutos'!R738&lt;0,0,'Datos Brutos'!R738/'Datos Brutos'!R$5)</f>
        <v>0.82021219135802459</v>
      </c>
      <c r="S737">
        <f t="shared" si="11"/>
        <v>965.41150000000005</v>
      </c>
    </row>
    <row r="738" spans="1:19">
      <c r="A738">
        <f>YEAR(workdata!A738)</f>
        <v>2024</v>
      </c>
      <c r="B738">
        <v>6</v>
      </c>
      <c r="C738">
        <f>DAY('Datos Brutos'!C739)</f>
        <v>31</v>
      </c>
      <c r="D738" s="3">
        <v>30.5416666666667</v>
      </c>
      <c r="E738">
        <f>'Datos Brutos'!E739</f>
        <v>968.84699999999998</v>
      </c>
      <c r="G738">
        <f>'Datos Brutos'!G739</f>
        <v>966.13800000000003</v>
      </c>
      <c r="H738">
        <f>IF('Datos Brutos'!H739&lt;0,0,'Datos Brutos'!H739/'Datos Brutos'!H$5)</f>
        <v>0.83331271023546372</v>
      </c>
      <c r="I738">
        <f>IF('Datos Brutos'!I739&lt;0,0,'Datos Brutos'!I739/'Datos Brutos'!I$5)</f>
        <v>0.82579462390945535</v>
      </c>
      <c r="J738">
        <f>IF('Datos Brutos'!J739&lt;0,0,'Datos Brutos'!J739/'Datos Brutos'!J$5)</f>
        <v>0.81713695987654311</v>
      </c>
      <c r="K738">
        <f>IF('Datos Brutos'!K739&lt;0,0,'Datos Brutos'!K739/'Datos Brutos'!K$5)</f>
        <v>0</v>
      </c>
      <c r="L738">
        <f>IF('Datos Brutos'!L739&lt;0,0,'Datos Brutos'!L739/'Datos Brutos'!L$5)</f>
        <v>0</v>
      </c>
      <c r="M738">
        <f>IF('Datos Brutos'!M739&lt;0,0,'Datos Brutos'!M739/'Datos Brutos'!M$5)</f>
        <v>0</v>
      </c>
      <c r="N738">
        <f>IF('Datos Brutos'!N739&lt;0,0,'Datos Brutos'!N739/'Datos Brutos'!N$5)</f>
        <v>0</v>
      </c>
      <c r="O738">
        <f>IF('Datos Brutos'!O739&lt;0,0,'Datos Brutos'!O739/'Datos Brutos'!O$5)</f>
        <v>0.81948061829248764</v>
      </c>
      <c r="P738">
        <f>IF('Datos Brutos'!P739&lt;0,0,'Datos Brutos'!P739/'Datos Brutos'!P$5)</f>
        <v>0.81764351851851846</v>
      </c>
      <c r="Q738">
        <f>IF('Datos Brutos'!Q739&lt;0,0,'Datos Brutos'!Q739/'Datos Brutos'!Q$5)</f>
        <v>0.77830472951597585</v>
      </c>
      <c r="R738">
        <f>IF('Datos Brutos'!R739&lt;0,0,'Datos Brutos'!R739/'Datos Brutos'!R$5)</f>
        <v>0.81868402777777782</v>
      </c>
      <c r="S738">
        <f t="shared" si="11"/>
        <v>967.49250000000006</v>
      </c>
    </row>
    <row r="739" spans="1:19">
      <c r="A739">
        <f>YEAR(workdata!A739)</f>
        <v>2024</v>
      </c>
      <c r="B739">
        <v>6</v>
      </c>
      <c r="C739">
        <f>DAY('Datos Brutos'!C740)</f>
        <v>31</v>
      </c>
      <c r="D739" s="3">
        <v>30.5833333333333</v>
      </c>
      <c r="E739">
        <f>'Datos Brutos'!E740</f>
        <v>942.54200000000003</v>
      </c>
      <c r="G739">
        <f>'Datos Brutos'!G740</f>
        <v>931.76099999999997</v>
      </c>
      <c r="H739">
        <f>IF('Datos Brutos'!H740&lt;0,0,'Datos Brutos'!H740/'Datos Brutos'!H$5)</f>
        <v>0.81221688290885796</v>
      </c>
      <c r="I739">
        <f>IF('Datos Brutos'!I740&lt;0,0,'Datos Brutos'!I740/'Datos Brutos'!I$5)</f>
        <v>0.80240646860017295</v>
      </c>
      <c r="J739">
        <f>IF('Datos Brutos'!J740&lt;0,0,'Datos Brutos'!J740/'Datos Brutos'!J$5)</f>
        <v>0.79138406635802472</v>
      </c>
      <c r="K739">
        <f>IF('Datos Brutos'!K740&lt;0,0,'Datos Brutos'!K740/'Datos Brutos'!K$5)</f>
        <v>0</v>
      </c>
      <c r="L739">
        <f>IF('Datos Brutos'!L740&lt;0,0,'Datos Brutos'!L740/'Datos Brutos'!L$5)</f>
        <v>0</v>
      </c>
      <c r="M739">
        <f>IF('Datos Brutos'!M740&lt;0,0,'Datos Brutos'!M740/'Datos Brutos'!M$5)</f>
        <v>0</v>
      </c>
      <c r="N739">
        <f>IF('Datos Brutos'!N740&lt;0,0,'Datos Brutos'!N740/'Datos Brutos'!N$5)</f>
        <v>0</v>
      </c>
      <c r="O739">
        <f>IF('Datos Brutos'!O740&lt;0,0,'Datos Brutos'!O740/'Datos Brutos'!O$5)</f>
        <v>0.79744914304020509</v>
      </c>
      <c r="P739">
        <f>IF('Datos Brutos'!P740&lt;0,0,'Datos Brutos'!P740/'Datos Brutos'!P$5)</f>
        <v>0.79064525462962965</v>
      </c>
      <c r="Q739">
        <f>IF('Datos Brutos'!Q740&lt;0,0,'Datos Brutos'!Q740/'Datos Brutos'!Q$5)</f>
        <v>0.75827704840240417</v>
      </c>
      <c r="R739">
        <f>IF('Datos Brutos'!R740&lt;0,0,'Datos Brutos'!R740/'Datos Brutos'!R$5)</f>
        <v>0.78851350308641976</v>
      </c>
      <c r="S739">
        <f t="shared" si="11"/>
        <v>937.15149999999994</v>
      </c>
    </row>
    <row r="740" spans="1:19">
      <c r="A740">
        <f>YEAR(workdata!A740)</f>
        <v>2024</v>
      </c>
      <c r="B740">
        <v>6</v>
      </c>
      <c r="C740">
        <f>DAY('Datos Brutos'!C741)</f>
        <v>31</v>
      </c>
      <c r="D740" s="3">
        <v>30.625</v>
      </c>
      <c r="E740">
        <f>'Datos Brutos'!E741</f>
        <v>966.88300000000004</v>
      </c>
      <c r="G740">
        <f>'Datos Brutos'!G741</f>
        <v>955.58100000000002</v>
      </c>
      <c r="H740">
        <f>IF('Datos Brutos'!H741&lt;0,0,'Datos Brutos'!H741/'Datos Brutos'!H$5)</f>
        <v>0.82113166746756383</v>
      </c>
      <c r="I740">
        <f>IF('Datos Brutos'!I741&lt;0,0,'Datos Brutos'!I741/'Datos Brutos'!I$5)</f>
        <v>0.81539790143834001</v>
      </c>
      <c r="J740">
        <f>IF('Datos Brutos'!J741&lt;0,0,'Datos Brutos'!J741/'Datos Brutos'!J$5)</f>
        <v>0.81061709104938262</v>
      </c>
      <c r="K740">
        <f>IF('Datos Brutos'!K741&lt;0,0,'Datos Brutos'!K741/'Datos Brutos'!K$5)</f>
        <v>0</v>
      </c>
      <c r="L740">
        <f>IF('Datos Brutos'!L741&lt;0,0,'Datos Brutos'!L741/'Datos Brutos'!L$5)</f>
        <v>0</v>
      </c>
      <c r="M740">
        <f>IF('Datos Brutos'!M741&lt;0,0,'Datos Brutos'!M741/'Datos Brutos'!M$5)</f>
        <v>0</v>
      </c>
      <c r="N740">
        <f>IF('Datos Brutos'!N741&lt;0,0,'Datos Brutos'!N741/'Datos Brutos'!N$5)</f>
        <v>0</v>
      </c>
      <c r="O740">
        <f>IF('Datos Brutos'!O741&lt;0,0,'Datos Brutos'!O741/'Datos Brutos'!O$5)</f>
        <v>0.80906415185007208</v>
      </c>
      <c r="P740">
        <f>IF('Datos Brutos'!P741&lt;0,0,'Datos Brutos'!P741/'Datos Brutos'!P$5)</f>
        <v>0.81248996913580251</v>
      </c>
      <c r="Q740">
        <f>IF('Datos Brutos'!Q741&lt;0,0,'Datos Brutos'!Q741/'Datos Brutos'!Q$5)</f>
        <v>0.76624822049984176</v>
      </c>
      <c r="R740">
        <f>IF('Datos Brutos'!R741&lt;0,0,'Datos Brutos'!R741/'Datos Brutos'!R$5)</f>
        <v>0.8144807098765432</v>
      </c>
      <c r="S740">
        <f t="shared" si="11"/>
        <v>961.23199999999997</v>
      </c>
    </row>
    <row r="741" spans="1:19">
      <c r="A741">
        <f>YEAR(workdata!A741)</f>
        <v>2024</v>
      </c>
      <c r="B741">
        <v>6</v>
      </c>
      <c r="C741">
        <f>DAY('Datos Brutos'!C742)</f>
        <v>31</v>
      </c>
      <c r="D741" s="3">
        <v>30.6666666666667</v>
      </c>
      <c r="E741">
        <f>'Datos Brutos'!E742</f>
        <v>990.12599999999998</v>
      </c>
      <c r="G741">
        <f>'Datos Brutos'!G742</f>
        <v>978.64</v>
      </c>
      <c r="H741">
        <f>IF('Datos Brutos'!H742&lt;0,0,'Datos Brutos'!H742/'Datos Brutos'!H$5)</f>
        <v>0.8290745635111324</v>
      </c>
      <c r="I741">
        <f>IF('Datos Brutos'!I742&lt;0,0,'Datos Brutos'!I742/'Datos Brutos'!I$5)</f>
        <v>0.82441759019099281</v>
      </c>
      <c r="J741">
        <f>IF('Datos Brutos'!J742&lt;0,0,'Datos Brutos'!J742/'Datos Brutos'!J$5)</f>
        <v>0.76915817901234562</v>
      </c>
      <c r="K741">
        <f>IF('Datos Brutos'!K742&lt;0,0,'Datos Brutos'!K742/'Datos Brutos'!K$5)</f>
        <v>0</v>
      </c>
      <c r="L741">
        <f>IF('Datos Brutos'!L742&lt;0,0,'Datos Brutos'!L742/'Datos Brutos'!L$5)</f>
        <v>0</v>
      </c>
      <c r="M741">
        <f>IF('Datos Brutos'!M742&lt;0,0,'Datos Brutos'!M742/'Datos Brutos'!M$5)</f>
        <v>0</v>
      </c>
      <c r="N741">
        <f>IF('Datos Brutos'!N742&lt;0,0,'Datos Brutos'!N742/'Datos Brutos'!N$5)</f>
        <v>0</v>
      </c>
      <c r="O741">
        <f>IF('Datos Brutos'!O742&lt;0,0,'Datos Brutos'!O742/'Datos Brutos'!O$5)</f>
        <v>0.79879164664424163</v>
      </c>
      <c r="P741">
        <f>IF('Datos Brutos'!P742&lt;0,0,'Datos Brutos'!P742/'Datos Brutos'!P$5)</f>
        <v>0.77699633487654318</v>
      </c>
      <c r="Q741">
        <f>IF('Datos Brutos'!Q742&lt;0,0,'Datos Brutos'!Q742/'Datos Brutos'!Q$5)</f>
        <v>0.77404539702625741</v>
      </c>
      <c r="R741">
        <f>IF('Datos Brutos'!R742&lt;0,0,'Datos Brutos'!R742/'Datos Brutos'!R$5)</f>
        <v>0.82606114969135813</v>
      </c>
      <c r="S741">
        <f t="shared" si="11"/>
        <v>984.38300000000004</v>
      </c>
    </row>
    <row r="742" spans="1:19">
      <c r="A742">
        <f>YEAR(workdata!A742)</f>
        <v>2024</v>
      </c>
      <c r="B742">
        <v>6</v>
      </c>
      <c r="C742">
        <f>DAY('Datos Brutos'!C743)</f>
        <v>31</v>
      </c>
      <c r="D742" s="3">
        <v>30.7083333333333</v>
      </c>
      <c r="E742">
        <f>'Datos Brutos'!E743</f>
        <v>977.98900000000003</v>
      </c>
      <c r="G742">
        <f>'Datos Brutos'!G743</f>
        <v>973.04899999999998</v>
      </c>
      <c r="H742">
        <f>IF('Datos Brutos'!H743&lt;0,0,'Datos Brutos'!H743/'Datos Brutos'!H$5)</f>
        <v>0.81460035239468209</v>
      </c>
      <c r="I742">
        <f>IF('Datos Brutos'!I743&lt;0,0,'Datos Brutos'!I743/'Datos Brutos'!I$5)</f>
        <v>0.80697477010139118</v>
      </c>
      <c r="J742">
        <f>IF('Datos Brutos'!J743&lt;0,0,'Datos Brutos'!J743/'Datos Brutos'!J$5)</f>
        <v>0.70342746913580256</v>
      </c>
      <c r="K742">
        <f>IF('Datos Brutos'!K743&lt;0,0,'Datos Brutos'!K743/'Datos Brutos'!K$5)</f>
        <v>0</v>
      </c>
      <c r="L742">
        <f>IF('Datos Brutos'!L743&lt;0,0,'Datos Brutos'!L743/'Datos Brutos'!L$5)</f>
        <v>0</v>
      </c>
      <c r="M742">
        <f>IF('Datos Brutos'!M743&lt;0,0,'Datos Brutos'!M743/'Datos Brutos'!M$5)</f>
        <v>0</v>
      </c>
      <c r="N742">
        <f>IF('Datos Brutos'!N743&lt;0,0,'Datos Brutos'!N743/'Datos Brutos'!N$5)</f>
        <v>0</v>
      </c>
      <c r="O742">
        <f>IF('Datos Brutos'!O743&lt;0,0,'Datos Brutos'!O743/'Datos Brutos'!O$5)</f>
        <v>0.69084534678840315</v>
      </c>
      <c r="P742">
        <f>IF('Datos Brutos'!P743&lt;0,0,'Datos Brutos'!P743/'Datos Brutos'!P$5)</f>
        <v>0.69880227623456792</v>
      </c>
      <c r="Q742">
        <f>IF('Datos Brutos'!Q743&lt;0,0,'Datos Brutos'!Q743/'Datos Brutos'!Q$5)</f>
        <v>0.76030646947168612</v>
      </c>
      <c r="R742">
        <f>IF('Datos Brutos'!R743&lt;0,0,'Datos Brutos'!R743/'Datos Brutos'!R$5)</f>
        <v>0.81253973765432097</v>
      </c>
      <c r="S742">
        <f t="shared" si="11"/>
        <v>975.51900000000001</v>
      </c>
    </row>
    <row r="743" spans="1:19">
      <c r="A743">
        <f>YEAR(workdata!A743)</f>
        <v>2024</v>
      </c>
      <c r="B743">
        <v>6</v>
      </c>
      <c r="C743">
        <f>DAY('Datos Brutos'!C744)</f>
        <v>31</v>
      </c>
      <c r="D743" s="3">
        <v>30.75</v>
      </c>
      <c r="E743">
        <f>'Datos Brutos'!E744</f>
        <v>924.58199999999999</v>
      </c>
      <c r="G743">
        <f>'Datos Brutos'!G744</f>
        <v>922.37199999999996</v>
      </c>
      <c r="H743">
        <f>IF('Datos Brutos'!H744&lt;0,0,'Datos Brutos'!H744/'Datos Brutos'!H$5)</f>
        <v>0.76939191894922321</v>
      </c>
      <c r="I743">
        <f>IF('Datos Brutos'!I744&lt;0,0,'Datos Brutos'!I744/'Datos Brutos'!I$5)</f>
        <v>0.75699815295134798</v>
      </c>
      <c r="J743">
        <f>IF('Datos Brutos'!J744&lt;0,0,'Datos Brutos'!J744/'Datos Brutos'!J$5)</f>
        <v>0.61499266975308642</v>
      </c>
      <c r="K743">
        <f>IF('Datos Brutos'!K744&lt;0,0,'Datos Brutos'!K744/'Datos Brutos'!K$5)</f>
        <v>0</v>
      </c>
      <c r="L743">
        <f>IF('Datos Brutos'!L744&lt;0,0,'Datos Brutos'!L744/'Datos Brutos'!L$5)</f>
        <v>0</v>
      </c>
      <c r="M743">
        <f>IF('Datos Brutos'!M744&lt;0,0,'Datos Brutos'!M744/'Datos Brutos'!M$5)</f>
        <v>0</v>
      </c>
      <c r="N743">
        <f>IF('Datos Brutos'!N744&lt;0,0,'Datos Brutos'!N744/'Datos Brutos'!N$5)</f>
        <v>0</v>
      </c>
      <c r="O743">
        <f>IF('Datos Brutos'!O744&lt;0,0,'Datos Brutos'!O744/'Datos Brutos'!O$5)</f>
        <v>0.59452827166426403</v>
      </c>
      <c r="P743">
        <f>IF('Datos Brutos'!P744&lt;0,0,'Datos Brutos'!P744/'Datos Brutos'!P$5)</f>
        <v>0.60494232253086422</v>
      </c>
      <c r="Q743">
        <f>IF('Datos Brutos'!Q744&lt;0,0,'Datos Brutos'!Q744/'Datos Brutos'!Q$5)</f>
        <v>0.71397441474217016</v>
      </c>
      <c r="R743">
        <f>IF('Datos Brutos'!R744&lt;0,0,'Datos Brutos'!R744/'Datos Brutos'!R$5)</f>
        <v>0.76099305555555552</v>
      </c>
      <c r="S743">
        <f t="shared" si="11"/>
        <v>923.47699999999998</v>
      </c>
    </row>
    <row r="744" spans="1:19">
      <c r="A744">
        <f>YEAR(workdata!A744)</f>
        <v>2024</v>
      </c>
      <c r="B744">
        <v>6</v>
      </c>
      <c r="C744">
        <f>DAY('Datos Brutos'!C745)</f>
        <v>31</v>
      </c>
      <c r="D744" s="3">
        <v>30.7916666666667</v>
      </c>
      <c r="E744">
        <f>'Datos Brutos'!E745</f>
        <v>802.00300000000004</v>
      </c>
      <c r="G744">
        <f>'Datos Brutos'!G745</f>
        <v>811.45600000000002</v>
      </c>
      <c r="H744">
        <f>IF('Datos Brutos'!H745&lt;0,0,'Datos Brutos'!H745/'Datos Brutos'!H$5)</f>
        <v>0.6444121415985905</v>
      </c>
      <c r="I744">
        <f>IF('Datos Brutos'!I745&lt;0,0,'Datos Brutos'!I745/'Datos Brutos'!I$5)</f>
        <v>0.63490312819303618</v>
      </c>
      <c r="J744">
        <f>IF('Datos Brutos'!J745&lt;0,0,'Datos Brutos'!J745/'Datos Brutos'!J$5)</f>
        <v>0.4782957175925926</v>
      </c>
      <c r="K744">
        <f>IF('Datos Brutos'!K745&lt;0,0,'Datos Brutos'!K745/'Datos Brutos'!K$5)</f>
        <v>0</v>
      </c>
      <c r="L744">
        <f>IF('Datos Brutos'!L745&lt;0,0,'Datos Brutos'!L745/'Datos Brutos'!L$5)</f>
        <v>0</v>
      </c>
      <c r="M744">
        <f>IF('Datos Brutos'!M745&lt;0,0,'Datos Brutos'!M745/'Datos Brutos'!M$5)</f>
        <v>0</v>
      </c>
      <c r="N744">
        <f>IF('Datos Brutos'!N745&lt;0,0,'Datos Brutos'!N745/'Datos Brutos'!N$5)</f>
        <v>0</v>
      </c>
      <c r="O744">
        <f>IF('Datos Brutos'!O745&lt;0,0,'Datos Brutos'!O745/'Datos Brutos'!O$5)</f>
        <v>0.45919109402530839</v>
      </c>
      <c r="P744">
        <f>IF('Datos Brutos'!P745&lt;0,0,'Datos Brutos'!P745/'Datos Brutos'!P$5)</f>
        <v>0.4575960648148148</v>
      </c>
      <c r="Q744">
        <f>IF('Datos Brutos'!Q745&lt;0,0,'Datos Brutos'!Q745/'Datos Brutos'!Q$5)</f>
        <v>0.60834130813033838</v>
      </c>
      <c r="R744">
        <f>IF('Datos Brutos'!R745&lt;0,0,'Datos Brutos'!R745/'Datos Brutos'!R$5)</f>
        <v>0.63969097222222215</v>
      </c>
      <c r="S744">
        <f t="shared" si="11"/>
        <v>806.72950000000003</v>
      </c>
    </row>
    <row r="745" spans="1:19">
      <c r="A745">
        <f>YEAR(workdata!A745)</f>
        <v>2024</v>
      </c>
      <c r="B745">
        <v>6</v>
      </c>
      <c r="C745">
        <f>DAY('Datos Brutos'!C746)</f>
        <v>31</v>
      </c>
      <c r="D745" s="3">
        <v>30.8333333333333</v>
      </c>
      <c r="E745">
        <f>'Datos Brutos'!E746</f>
        <v>384.98200000000003</v>
      </c>
      <c r="G745">
        <f>'Datos Brutos'!G746</f>
        <v>412.87599999999998</v>
      </c>
      <c r="H745">
        <f>IF('Datos Brutos'!H746&lt;0,0,'Datos Brutos'!H746/'Datos Brutos'!H$5)</f>
        <v>0.27902711036360728</v>
      </c>
      <c r="I745">
        <f>IF('Datos Brutos'!I746&lt;0,0,'Datos Brutos'!I746/'Datos Brutos'!I$5)</f>
        <v>0.27800066808142732</v>
      </c>
      <c r="J745">
        <f>IF('Datos Brutos'!J746&lt;0,0,'Datos Brutos'!J746/'Datos Brutos'!J$5)</f>
        <v>0.20103472222222221</v>
      </c>
      <c r="K745">
        <f>IF('Datos Brutos'!K746&lt;0,0,'Datos Brutos'!K746/'Datos Brutos'!K$5)</f>
        <v>0</v>
      </c>
      <c r="L745">
        <f>IF('Datos Brutos'!L746&lt;0,0,'Datos Brutos'!L746/'Datos Brutos'!L$5)</f>
        <v>0</v>
      </c>
      <c r="M745">
        <f>IF('Datos Brutos'!M746&lt;0,0,'Datos Brutos'!M746/'Datos Brutos'!M$5)</f>
        <v>0</v>
      </c>
      <c r="N745">
        <f>IF('Datos Brutos'!N746&lt;0,0,'Datos Brutos'!N746/'Datos Brutos'!N$5)</f>
        <v>0</v>
      </c>
      <c r="O745">
        <f>IF('Datos Brutos'!O746&lt;0,0,'Datos Brutos'!O746/'Datos Brutos'!O$5)</f>
        <v>0.21214480217843987</v>
      </c>
      <c r="P745">
        <f>IF('Datos Brutos'!P746&lt;0,0,'Datos Brutos'!P746/'Datos Brutos'!P$5)</f>
        <v>0.18879783950617282</v>
      </c>
      <c r="Q745">
        <f>IF('Datos Brutos'!Q746&lt;0,0,'Datos Brutos'!Q746/'Datos Brutos'!Q$5)</f>
        <v>0.27377649478013288</v>
      </c>
      <c r="R745">
        <f>IF('Datos Brutos'!R746&lt;0,0,'Datos Brutos'!R746/'Datos Brutos'!R$5)</f>
        <v>0.28719097222222223</v>
      </c>
      <c r="S745">
        <f t="shared" si="11"/>
        <v>398.92899999999997</v>
      </c>
    </row>
    <row r="746" spans="1:19">
      <c r="A746">
        <f>YEAR(workdata!A746)</f>
        <v>2024</v>
      </c>
      <c r="B746">
        <v>6</v>
      </c>
      <c r="C746">
        <f>DAY('Datos Brutos'!C747)</f>
        <v>31</v>
      </c>
      <c r="D746" s="3">
        <v>30.875</v>
      </c>
      <c r="E746">
        <f>'Datos Brutos'!E747</f>
        <v>45.472999999999999</v>
      </c>
      <c r="G746">
        <f>'Datos Brutos'!G747</f>
        <v>45.621000000000002</v>
      </c>
      <c r="H746">
        <f>IF('Datos Brutos'!H747&lt;0,0,'Datos Brutos'!H747/'Datos Brutos'!H$5)</f>
        <v>2.6264015697581293E-2</v>
      </c>
      <c r="I746">
        <f>IF('Datos Brutos'!I747&lt;0,0,'Datos Brutos'!I747/'Datos Brutos'!I$5)</f>
        <v>2.3380099033246879E-2</v>
      </c>
      <c r="J746">
        <f>IF('Datos Brutos'!J747&lt;0,0,'Datos Brutos'!J747/'Datos Brutos'!J$5)</f>
        <v>1.936400462962963E-2</v>
      </c>
      <c r="K746">
        <f>IF('Datos Brutos'!K747&lt;0,0,'Datos Brutos'!K747/'Datos Brutos'!K$5)</f>
        <v>0</v>
      </c>
      <c r="L746">
        <f>IF('Datos Brutos'!L747&lt;0,0,'Datos Brutos'!L747/'Datos Brutos'!L$5)</f>
        <v>0</v>
      </c>
      <c r="M746">
        <f>IF('Datos Brutos'!M747&lt;0,0,'Datos Brutos'!M747/'Datos Brutos'!M$5)</f>
        <v>0</v>
      </c>
      <c r="N746">
        <f>IF('Datos Brutos'!N747&lt;0,0,'Datos Brutos'!N747/'Datos Brutos'!N$5)</f>
        <v>0</v>
      </c>
      <c r="O746">
        <f>IF('Datos Brutos'!O747&lt;0,0,'Datos Brutos'!O747/'Datos Brutos'!O$5)</f>
        <v>2.0710796091622619E-2</v>
      </c>
      <c r="P746">
        <f>IF('Datos Brutos'!P747&lt;0,0,'Datos Brutos'!P747/'Datos Brutos'!P$5)</f>
        <v>1.6757137345679012E-2</v>
      </c>
      <c r="Q746">
        <f>IF('Datos Brutos'!Q747&lt;0,0,'Datos Brutos'!Q747/'Datos Brutos'!Q$5)</f>
        <v>2.3682181271749446E-2</v>
      </c>
      <c r="R746">
        <f>IF('Datos Brutos'!R747&lt;0,0,'Datos Brutos'!R747/'Datos Brutos'!R$5)</f>
        <v>2.3985146604938272E-2</v>
      </c>
      <c r="S746">
        <f t="shared" si="11"/>
        <v>45.546999999999997</v>
      </c>
    </row>
    <row r="747" spans="1:19">
      <c r="A747">
        <f>YEAR(workdata!A747)</f>
        <v>2024</v>
      </c>
      <c r="B747">
        <v>6</v>
      </c>
      <c r="C747">
        <f>DAY('Datos Brutos'!C748)</f>
        <v>31</v>
      </c>
      <c r="D747" s="3">
        <v>30.9166666666667</v>
      </c>
      <c r="E747">
        <f>'Datos Brutos'!E748</f>
        <v>1.4999999999999999E-2</v>
      </c>
      <c r="G747">
        <f>'Datos Brutos'!G748</f>
        <v>0.221</v>
      </c>
      <c r="H747">
        <f>IF('Datos Brutos'!H748&lt;0,0,'Datos Brutos'!H748/'Datos Brutos'!H$5)</f>
        <v>0</v>
      </c>
      <c r="I747">
        <f>IF('Datos Brutos'!I748&lt;0,0,'Datos Brutos'!I748/'Datos Brutos'!I$5)</f>
        <v>0</v>
      </c>
      <c r="J747">
        <f>IF('Datos Brutos'!J748&lt;0,0,'Datos Brutos'!J748/'Datos Brutos'!J$5)</f>
        <v>0</v>
      </c>
      <c r="K747">
        <f>IF('Datos Brutos'!K748&lt;0,0,'Datos Brutos'!K748/'Datos Brutos'!K$5)</f>
        <v>0</v>
      </c>
      <c r="L747">
        <f>IF('Datos Brutos'!L748&lt;0,0,'Datos Brutos'!L748/'Datos Brutos'!L$5)</f>
        <v>0</v>
      </c>
      <c r="M747">
        <f>IF('Datos Brutos'!M748&lt;0,0,'Datos Brutos'!M748/'Datos Brutos'!M$5)</f>
        <v>0</v>
      </c>
      <c r="N747">
        <f>IF('Datos Brutos'!N748&lt;0,0,'Datos Brutos'!N748/'Datos Brutos'!N$5)</f>
        <v>0</v>
      </c>
      <c r="O747">
        <f>IF('Datos Brutos'!O748&lt;0,0,'Datos Brutos'!O748/'Datos Brutos'!O$5)</f>
        <v>0</v>
      </c>
      <c r="P747">
        <f>IF('Datos Brutos'!P748&lt;0,0,'Datos Brutos'!P748/'Datos Brutos'!P$5)</f>
        <v>0</v>
      </c>
      <c r="Q747">
        <f>IF('Datos Brutos'!Q748&lt;0,0,'Datos Brutos'!Q748/'Datos Brutos'!Q$5)</f>
        <v>0</v>
      </c>
      <c r="R747">
        <f>IF('Datos Brutos'!R748&lt;0,0,'Datos Brutos'!R748/'Datos Brutos'!R$5)</f>
        <v>0</v>
      </c>
      <c r="S747">
        <f t="shared" si="11"/>
        <v>0.11799999999999999</v>
      </c>
    </row>
    <row r="748" spans="1:19">
      <c r="A748">
        <f>YEAR(workdata!A748)</f>
        <v>2024</v>
      </c>
      <c r="B748">
        <v>6</v>
      </c>
      <c r="C748">
        <f>DAY('Datos Brutos'!C749)</f>
        <v>31</v>
      </c>
      <c r="D748" s="3">
        <v>30.9583333333333</v>
      </c>
      <c r="E748">
        <f>'Datos Brutos'!E749</f>
        <v>-0.32500000000000001</v>
      </c>
      <c r="G748">
        <f>'Datos Brutos'!G749</f>
        <v>-0.435</v>
      </c>
      <c r="H748">
        <f>IF('Datos Brutos'!H749&lt;0,0,'Datos Brutos'!H749/'Datos Brutos'!H$5)</f>
        <v>0</v>
      </c>
      <c r="I748">
        <f>IF('Datos Brutos'!I749&lt;0,0,'Datos Brutos'!I749/'Datos Brutos'!I$5)</f>
        <v>0</v>
      </c>
      <c r="J748">
        <f>IF('Datos Brutos'!J749&lt;0,0,'Datos Brutos'!J749/'Datos Brutos'!J$5)</f>
        <v>0</v>
      </c>
      <c r="K748">
        <f>IF('Datos Brutos'!K749&lt;0,0,'Datos Brutos'!K749/'Datos Brutos'!K$5)</f>
        <v>0</v>
      </c>
      <c r="L748">
        <f>IF('Datos Brutos'!L749&lt;0,0,'Datos Brutos'!L749/'Datos Brutos'!L$5)</f>
        <v>0</v>
      </c>
      <c r="M748">
        <f>IF('Datos Brutos'!M749&lt;0,0,'Datos Brutos'!M749/'Datos Brutos'!M$5)</f>
        <v>0</v>
      </c>
      <c r="N748">
        <f>IF('Datos Brutos'!N749&lt;0,0,'Datos Brutos'!N749/'Datos Brutos'!N$5)</f>
        <v>0</v>
      </c>
      <c r="O748">
        <f>IF('Datos Brutos'!O749&lt;0,0,'Datos Brutos'!O749/'Datos Brutos'!O$5)</f>
        <v>0</v>
      </c>
      <c r="P748">
        <f>IF('Datos Brutos'!P749&lt;0,0,'Datos Brutos'!P749/'Datos Brutos'!P$5)</f>
        <v>0</v>
      </c>
      <c r="Q748">
        <f>IF('Datos Brutos'!Q749&lt;0,0,'Datos Brutos'!Q749/'Datos Brutos'!Q$5)</f>
        <v>0</v>
      </c>
      <c r="R748">
        <f>IF('Datos Brutos'!R749&lt;0,0,'Datos Brutos'!R749/'Datos Brutos'!R$5)</f>
        <v>0</v>
      </c>
      <c r="S748">
        <f t="shared" si="11"/>
        <v>-0.38</v>
      </c>
    </row>
  </sheetData>
  <mergeCells count="4">
    <mergeCell ref="A1:D1"/>
    <mergeCell ref="A2:D2"/>
    <mergeCell ref="A3:D3"/>
    <mergeCell ref="A4:D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56791-E548-4350-BE59-94E1278D7801}">
  <dimension ref="A1:G776"/>
  <sheetViews>
    <sheetView zoomScale="85" zoomScaleNormal="85" workbookViewId="0">
      <selection activeCell="B5" sqref="B5"/>
    </sheetView>
  </sheetViews>
  <sheetFormatPr defaultColWidth="11.42578125" defaultRowHeight="14.45"/>
  <cols>
    <col min="1" max="1" width="5" bestFit="1" customWidth="1" collapsed="1"/>
    <col min="2" max="2" width="2.28515625" bestFit="1" customWidth="1" collapsed="1"/>
    <col min="3" max="3" width="3" customWidth="1" collapsed="1"/>
    <col min="4" max="4" width="5.5703125" customWidth="1" collapsed="1"/>
    <col min="5" max="7" width="69" bestFit="1" customWidth="1" collapsed="1"/>
  </cols>
  <sheetData>
    <row r="1" spans="1:7">
      <c r="A1" s="35" t="str">
        <f>'Datos Brutos'!A1</f>
        <v>Planta:</v>
      </c>
      <c r="B1" s="35"/>
      <c r="C1" s="35"/>
      <c r="D1" s="35"/>
      <c r="E1" s="8" t="str">
        <f>EPih!E1</f>
        <v>PSF Trujillo</v>
      </c>
      <c r="F1" s="8" t="str">
        <f>EPih!F1</f>
        <v>PSF Trujillo</v>
      </c>
      <c r="G1" s="8" t="str">
        <f>EPih!G1</f>
        <v>PSF Trujillo</v>
      </c>
    </row>
    <row r="2" spans="1:7">
      <c r="A2" s="35" t="str">
        <f>'Datos Brutos'!A2</f>
        <v>Elemento:</v>
      </c>
      <c r="B2" s="35"/>
      <c r="C2" s="35"/>
      <c r="D2" s="35"/>
      <c r="E2" s="8" t="str">
        <f>EPih!E2</f>
        <v>PS01.WS001</v>
      </c>
      <c r="F2" s="8" t="str">
        <f>EPih!F2</f>
        <v>PS03.WS003</v>
      </c>
      <c r="G2" s="8" t="str">
        <f>EPih!G2</f>
        <v>PS06.WS006</v>
      </c>
    </row>
    <row r="3" spans="1:7">
      <c r="A3" s="35" t="str">
        <f>'Datos Brutos'!A3</f>
        <v>Señal:</v>
      </c>
      <c r="B3" s="35"/>
      <c r="C3" s="35"/>
      <c r="D3" s="35"/>
      <c r="E3" s="8" t="str">
        <f>EPih!E3</f>
        <v>PIRS_1 - Irradiancia antes de la compensación (W/m2)</v>
      </c>
      <c r="F3" s="8" t="str">
        <f>EPih!F3</f>
        <v>PIRS_1 - Irradiancia antes de la compensación (W/m2)</v>
      </c>
      <c r="G3" s="8" t="str">
        <f>EPih!G3</f>
        <v>PIRS_1 - Irradiancia antes de la compensación (W/m2)</v>
      </c>
    </row>
    <row r="4" spans="1:7">
      <c r="A4" s="35" t="str">
        <f>'Datos Brutos'!A4</f>
        <v>Fecha/Nombre</v>
      </c>
      <c r="B4" s="35"/>
      <c r="C4" s="35"/>
      <c r="D4" s="35"/>
      <c r="E4" s="8" t="str">
        <f>EPih!E4</f>
        <v>PSF Trujillo PS01.WS001 PIRS_1 - Irradiancia antes de la compensación (W/m2)</v>
      </c>
      <c r="F4" s="8" t="str">
        <f>EPih!F4</f>
        <v>PSF Trujillo PS03.WS003 PIRS_1 - Irradiancia antes de la compensación (W/m2)</v>
      </c>
      <c r="G4" s="8" t="str">
        <f>EPih!G4</f>
        <v>PSF Trujillo PS06.WS006 PIRS_1 - Irradiancia antes de la compensación (W/m2)</v>
      </c>
    </row>
    <row r="5" spans="1:7">
      <c r="A5">
        <f>YEAR(workdata!A5)</f>
        <v>2024</v>
      </c>
      <c r="B5">
        <v>6</v>
      </c>
      <c r="C5">
        <f>DAY('Datos Brutos'!C6)</f>
        <v>1</v>
      </c>
      <c r="D5" s="3">
        <v>0</v>
      </c>
      <c r="E5" s="10" t="str">
        <f>IF(ABS(AVERAGE('Datos Brutos'!$E6:$G6)-'Datos Brutos'!E6)&gt;0.05*AVERAGE('Datos Brutos'!$E6:$G6),"",'Datos Brutos'!E6)</f>
        <v/>
      </c>
      <c r="F5" s="10" t="str">
        <f>IF(ABS(AVERAGE('Datos Brutos'!$E6:$G6)-'Datos Brutos'!F6)&gt;0.05*AVERAGE('Datos Brutos'!$E6:$G6),"",'Datos Brutos'!F6)</f>
        <v/>
      </c>
      <c r="G5" s="10" t="str">
        <f>IF(ABS(AVERAGE('Datos Brutos'!$E6:$G6)-'Datos Brutos'!G6)&gt;0.05*AVERAGE('Datos Brutos'!$E6:$G6),"",'Datos Brutos'!G6)</f>
        <v/>
      </c>
    </row>
    <row r="6" spans="1:7">
      <c r="A6">
        <f>YEAR(workdata!A6)</f>
        <v>2024</v>
      </c>
      <c r="B6">
        <v>6</v>
      </c>
      <c r="C6">
        <f>DAY('Datos Brutos'!C7)</f>
        <v>1</v>
      </c>
      <c r="D6" s="3">
        <v>4.1666666666666699E-2</v>
      </c>
      <c r="E6" s="10" t="str">
        <f>IF(ABS(AVERAGE('Datos Brutos'!$E7:$G7)-'Datos Brutos'!E7)&gt;0.05*AVERAGE('Datos Brutos'!$E7:$G7),"",'Datos Brutos'!E7)</f>
        <v/>
      </c>
      <c r="F6" s="10" t="str">
        <f>IF(ABS(AVERAGE('Datos Brutos'!$E7:$G7)-'Datos Brutos'!F7)&gt;0.05*AVERAGE('Datos Brutos'!$E7:$G7),"",'Datos Brutos'!F7)</f>
        <v/>
      </c>
      <c r="G6" s="10" t="str">
        <f>IF(ABS(AVERAGE('Datos Brutos'!$E7:$G7)-'Datos Brutos'!G7)&gt;0.05*AVERAGE('Datos Brutos'!$E7:$G7),"",'Datos Brutos'!G7)</f>
        <v/>
      </c>
    </row>
    <row r="7" spans="1:7">
      <c r="A7">
        <f>YEAR(workdata!A7)</f>
        <v>2024</v>
      </c>
      <c r="B7">
        <v>6</v>
      </c>
      <c r="C7">
        <f>DAY('Datos Brutos'!C8)</f>
        <v>1</v>
      </c>
      <c r="D7" s="3">
        <v>8.3333333333333301E-2</v>
      </c>
      <c r="E7" s="10" t="str">
        <f>IF(ABS(AVERAGE('Datos Brutos'!$E8:$G8)-'Datos Brutos'!E8)&gt;0.05*AVERAGE('Datos Brutos'!$E8:$G8),"",'Datos Brutos'!E8)</f>
        <v/>
      </c>
      <c r="F7" s="10" t="str">
        <f>IF(ABS(AVERAGE('Datos Brutos'!$E8:$G8)-'Datos Brutos'!F8)&gt;0.05*AVERAGE('Datos Brutos'!$E8:$G8),"",'Datos Brutos'!F8)</f>
        <v/>
      </c>
      <c r="G7" s="10" t="str">
        <f>IF(ABS(AVERAGE('Datos Brutos'!$E8:$G8)-'Datos Brutos'!G8)&gt;0.05*AVERAGE('Datos Brutos'!$E8:$G8),"",'Datos Brutos'!G8)</f>
        <v/>
      </c>
    </row>
    <row r="8" spans="1:7">
      <c r="A8">
        <f>YEAR(workdata!A8)</f>
        <v>2024</v>
      </c>
      <c r="B8">
        <v>6</v>
      </c>
      <c r="C8">
        <f>DAY('Datos Brutos'!C9)</f>
        <v>1</v>
      </c>
      <c r="D8" s="3">
        <v>0.125</v>
      </c>
      <c r="E8" s="10" t="str">
        <f>IF(ABS(AVERAGE('Datos Brutos'!$E9:$G9)-'Datos Brutos'!E9)&gt;0.05*AVERAGE('Datos Brutos'!$E9:$G9),"",'Datos Brutos'!E9)</f>
        <v/>
      </c>
      <c r="F8" s="10" t="str">
        <f>IF(ABS(AVERAGE('Datos Brutos'!$E9:$G9)-'Datos Brutos'!F9)&gt;0.05*AVERAGE('Datos Brutos'!$E9:$G9),"",'Datos Brutos'!F9)</f>
        <v/>
      </c>
      <c r="G8" s="10" t="str">
        <f>IF(ABS(AVERAGE('Datos Brutos'!$E9:$G9)-'Datos Brutos'!G9)&gt;0.05*AVERAGE('Datos Brutos'!$E9:$G9),"",'Datos Brutos'!G9)</f>
        <v/>
      </c>
    </row>
    <row r="9" spans="1:7">
      <c r="A9">
        <f>YEAR(workdata!A9)</f>
        <v>2024</v>
      </c>
      <c r="B9">
        <v>6</v>
      </c>
      <c r="C9">
        <f>DAY('Datos Brutos'!C10)</f>
        <v>1</v>
      </c>
      <c r="D9" s="3">
        <v>0.16666666666666699</v>
      </c>
      <c r="E9" s="10" t="str">
        <f>IF(ABS(AVERAGE('Datos Brutos'!$E10:$G10)-'Datos Brutos'!E10)&gt;0.05*AVERAGE('Datos Brutos'!$E10:$G10),"",'Datos Brutos'!E10)</f>
        <v/>
      </c>
      <c r="F9" s="10" t="str">
        <f>IF(ABS(AVERAGE('Datos Brutos'!$E10:$G10)-'Datos Brutos'!F10)&gt;0.05*AVERAGE('Datos Brutos'!$E10:$G10),"",'Datos Brutos'!F10)</f>
        <v/>
      </c>
      <c r="G9" s="10" t="str">
        <f>IF(ABS(AVERAGE('Datos Brutos'!$E10:$G10)-'Datos Brutos'!G10)&gt;0.05*AVERAGE('Datos Brutos'!$E10:$G10),"",'Datos Brutos'!G10)</f>
        <v/>
      </c>
    </row>
    <row r="10" spans="1:7">
      <c r="A10">
        <f>YEAR(workdata!A10)</f>
        <v>2024</v>
      </c>
      <c r="B10">
        <v>6</v>
      </c>
      <c r="C10">
        <f>DAY('Datos Brutos'!C11)</f>
        <v>1</v>
      </c>
      <c r="D10" s="3">
        <v>0.20833333333333301</v>
      </c>
      <c r="E10" s="10" t="str">
        <f>IF(ABS(AVERAGE('Datos Brutos'!$E11:$G11)-'Datos Brutos'!E11)&gt;0.05*AVERAGE('Datos Brutos'!$E11:$G11),"",'Datos Brutos'!E11)</f>
        <v/>
      </c>
      <c r="F10" s="10" t="str">
        <f>IF(ABS(AVERAGE('Datos Brutos'!$E11:$G11)-'Datos Brutos'!F11)&gt;0.05*AVERAGE('Datos Brutos'!$E11:$G11),"",'Datos Brutos'!F11)</f>
        <v/>
      </c>
      <c r="G10" s="10" t="str">
        <f>IF(ABS(AVERAGE('Datos Brutos'!$E11:$G11)-'Datos Brutos'!G11)&gt;0.05*AVERAGE('Datos Brutos'!$E11:$G11),"",'Datos Brutos'!G11)</f>
        <v/>
      </c>
    </row>
    <row r="11" spans="1:7">
      <c r="A11">
        <f>YEAR(workdata!A11)</f>
        <v>2024</v>
      </c>
      <c r="B11">
        <v>6</v>
      </c>
      <c r="C11">
        <f>DAY('Datos Brutos'!C12)</f>
        <v>1</v>
      </c>
      <c r="D11" s="3">
        <v>0.25</v>
      </c>
      <c r="E11" s="10" t="str">
        <f>IF(ABS(AVERAGE('Datos Brutos'!$E12:$G12)-'Datos Brutos'!E12)&gt;0.05*AVERAGE('Datos Brutos'!$E12:$G12),"",'Datos Brutos'!E12)</f>
        <v/>
      </c>
      <c r="F11" s="10" t="str">
        <f>IF(ABS(AVERAGE('Datos Brutos'!$E12:$G12)-'Datos Brutos'!F12)&gt;0.05*AVERAGE('Datos Brutos'!$E12:$G12),"",'Datos Brutos'!F12)</f>
        <v/>
      </c>
      <c r="G11" s="10" t="str">
        <f>IF(ABS(AVERAGE('Datos Brutos'!$E12:$G12)-'Datos Brutos'!G12)&gt;0.05*AVERAGE('Datos Brutos'!$E12:$G12),"",'Datos Brutos'!G12)</f>
        <v/>
      </c>
    </row>
    <row r="12" spans="1:7">
      <c r="A12">
        <f>YEAR(workdata!A12)</f>
        <v>2024</v>
      </c>
      <c r="B12">
        <v>6</v>
      </c>
      <c r="C12">
        <f>DAY('Datos Brutos'!C13)</f>
        <v>1</v>
      </c>
      <c r="D12" s="3">
        <v>0.29166666666666702</v>
      </c>
      <c r="E12" s="10">
        <f>IF(ABS(AVERAGE('Datos Brutos'!$E13:$G13)-'Datos Brutos'!E13)&gt;0.05*AVERAGE('Datos Brutos'!$E13:$G13),"",'Datos Brutos'!E13)</f>
        <v>63.884</v>
      </c>
      <c r="F12" s="10" t="str">
        <f>IF(ABS(AVERAGE('Datos Brutos'!$E13:$G13)-'Datos Brutos'!F13)&gt;0.05*AVERAGE('Datos Brutos'!$E13:$G13),"",'Datos Brutos'!F13)</f>
        <v/>
      </c>
      <c r="G12" s="10">
        <f>IF(ABS(AVERAGE('Datos Brutos'!$E13:$G13)-'Datos Brutos'!G13)&gt;0.05*AVERAGE('Datos Brutos'!$E13:$G13),"",'Datos Brutos'!G13)</f>
        <v>62.642000000000003</v>
      </c>
    </row>
    <row r="13" spans="1:7">
      <c r="A13">
        <f>YEAR(workdata!A13)</f>
        <v>2024</v>
      </c>
      <c r="B13">
        <v>6</v>
      </c>
      <c r="C13">
        <f>DAY('Datos Brutos'!C14)</f>
        <v>1</v>
      </c>
      <c r="D13" s="3">
        <v>0.33333333333333298</v>
      </c>
      <c r="E13" s="10">
        <f>IF(ABS(AVERAGE('Datos Brutos'!$E14:$G14)-'Datos Brutos'!E14)&gt;0.05*AVERAGE('Datos Brutos'!$E14:$G14),"",'Datos Brutos'!E14)</f>
        <v>461.78399999999999</v>
      </c>
      <c r="F13" s="10" t="str">
        <f>IF(ABS(AVERAGE('Datos Brutos'!$E14:$G14)-'Datos Brutos'!F14)&gt;0.05*AVERAGE('Datos Brutos'!$E14:$G14),"",'Datos Brutos'!F14)</f>
        <v/>
      </c>
      <c r="G13" s="10">
        <f>IF(ABS(AVERAGE('Datos Brutos'!$E14:$G14)-'Datos Brutos'!G14)&gt;0.05*AVERAGE('Datos Brutos'!$E14:$G14),"",'Datos Brutos'!G14)</f>
        <v>422.392</v>
      </c>
    </row>
    <row r="14" spans="1:7">
      <c r="A14">
        <f>YEAR(workdata!A14)</f>
        <v>2024</v>
      </c>
      <c r="B14">
        <v>6</v>
      </c>
      <c r="C14">
        <f>DAY('Datos Brutos'!C15)</f>
        <v>1</v>
      </c>
      <c r="D14" s="3">
        <v>0.375</v>
      </c>
      <c r="E14" s="10">
        <f>IF(ABS(AVERAGE('Datos Brutos'!$E15:$G15)-'Datos Brutos'!E15)&gt;0.05*AVERAGE('Datos Brutos'!$E15:$G15),"",'Datos Brutos'!E15)</f>
        <v>827.95299999999997</v>
      </c>
      <c r="F14" s="10" t="str">
        <f>IF(ABS(AVERAGE('Datos Brutos'!$E15:$G15)-'Datos Brutos'!F15)&gt;0.05*AVERAGE('Datos Brutos'!$E15:$G15),"",'Datos Brutos'!F15)</f>
        <v/>
      </c>
      <c r="G14" s="10">
        <f>IF(ABS(AVERAGE('Datos Brutos'!$E15:$G15)-'Datos Brutos'!G15)&gt;0.05*AVERAGE('Datos Brutos'!$E15:$G15),"",'Datos Brutos'!G15)</f>
        <v>802.14099999999996</v>
      </c>
    </row>
    <row r="15" spans="1:7">
      <c r="A15">
        <f>YEAR(workdata!A15)</f>
        <v>2024</v>
      </c>
      <c r="B15">
        <v>6</v>
      </c>
      <c r="C15">
        <f>DAY('Datos Brutos'!C16)</f>
        <v>1</v>
      </c>
      <c r="D15" s="3">
        <v>0.41666666666666702</v>
      </c>
      <c r="E15" s="10">
        <f>IF(ABS(AVERAGE('Datos Brutos'!$E16:$G16)-'Datos Brutos'!E16)&gt;0.05*AVERAGE('Datos Brutos'!$E16:$G16),"",'Datos Brutos'!E16)</f>
        <v>937.79300000000001</v>
      </c>
      <c r="F15" s="10" t="str">
        <f>IF(ABS(AVERAGE('Datos Brutos'!$E16:$G16)-'Datos Brutos'!F16)&gt;0.05*AVERAGE('Datos Brutos'!$E16:$G16),"",'Datos Brutos'!F16)</f>
        <v/>
      </c>
      <c r="G15" s="10">
        <f>IF(ABS(AVERAGE('Datos Brutos'!$E16:$G16)-'Datos Brutos'!G16)&gt;0.05*AVERAGE('Datos Brutos'!$E16:$G16),"",'Datos Brutos'!G16)</f>
        <v>924.55</v>
      </c>
    </row>
    <row r="16" spans="1:7">
      <c r="A16">
        <f>YEAR(workdata!A16)</f>
        <v>2024</v>
      </c>
      <c r="B16">
        <v>6</v>
      </c>
      <c r="C16">
        <f>DAY('Datos Brutos'!C17)</f>
        <v>1</v>
      </c>
      <c r="D16" s="3">
        <v>0.45833333333333298</v>
      </c>
      <c r="E16" s="10">
        <f>IF(ABS(AVERAGE('Datos Brutos'!$E17:$G17)-'Datos Brutos'!E17)&gt;0.05*AVERAGE('Datos Brutos'!$E17:$G17),"",'Datos Brutos'!E17)</f>
        <v>979.62199999999996</v>
      </c>
      <c r="F16" s="10" t="str">
        <f>IF(ABS(AVERAGE('Datos Brutos'!$E17:$G17)-'Datos Brutos'!F17)&gt;0.05*AVERAGE('Datos Brutos'!$E17:$G17),"",'Datos Brutos'!F17)</f>
        <v/>
      </c>
      <c r="G16" s="10">
        <f>IF(ABS(AVERAGE('Datos Brutos'!$E17:$G17)-'Datos Brutos'!G17)&gt;0.05*AVERAGE('Datos Brutos'!$E17:$G17),"",'Datos Brutos'!G17)</f>
        <v>969.94600000000003</v>
      </c>
    </row>
    <row r="17" spans="1:7">
      <c r="A17">
        <f>YEAR(workdata!A17)</f>
        <v>2024</v>
      </c>
      <c r="B17">
        <v>6</v>
      </c>
      <c r="C17">
        <f>DAY('Datos Brutos'!C18)</f>
        <v>1</v>
      </c>
      <c r="D17" s="3">
        <v>0.5</v>
      </c>
      <c r="E17" s="10">
        <f>IF(ABS(AVERAGE('Datos Brutos'!$E18:$G18)-'Datos Brutos'!E18)&gt;0.05*AVERAGE('Datos Brutos'!$E18:$G18),"",'Datos Brutos'!E18)</f>
        <v>983.40300000000002</v>
      </c>
      <c r="F17" s="10" t="str">
        <f>IF(ABS(AVERAGE('Datos Brutos'!$E18:$G18)-'Datos Brutos'!F18)&gt;0.05*AVERAGE('Datos Brutos'!$E18:$G18),"",'Datos Brutos'!F18)</f>
        <v/>
      </c>
      <c r="G17" s="10">
        <f>IF(ABS(AVERAGE('Datos Brutos'!$E18:$G18)-'Datos Brutos'!G18)&gt;0.05*AVERAGE('Datos Brutos'!$E18:$G18),"",'Datos Brutos'!G18)</f>
        <v>976.27499999999998</v>
      </c>
    </row>
    <row r="18" spans="1:7">
      <c r="A18">
        <f>YEAR(workdata!A18)</f>
        <v>2024</v>
      </c>
      <c r="B18">
        <v>6</v>
      </c>
      <c r="C18">
        <f>DAY('Datos Brutos'!C19)</f>
        <v>1</v>
      </c>
      <c r="D18" s="3">
        <v>0.54166666666666696</v>
      </c>
      <c r="E18" s="10">
        <f>IF(ABS(AVERAGE('Datos Brutos'!$E19:$G19)-'Datos Brutos'!E19)&gt;0.05*AVERAGE('Datos Brutos'!$E19:$G19),"",'Datos Brutos'!E19)</f>
        <v>977.77599999999995</v>
      </c>
      <c r="F18" s="10" t="str">
        <f>IF(ABS(AVERAGE('Datos Brutos'!$E19:$G19)-'Datos Brutos'!F19)&gt;0.05*AVERAGE('Datos Brutos'!$E19:$G19),"",'Datos Brutos'!F19)</f>
        <v/>
      </c>
      <c r="G18" s="10">
        <f>IF(ABS(AVERAGE('Datos Brutos'!$E19:$G19)-'Datos Brutos'!G19)&gt;0.05*AVERAGE('Datos Brutos'!$E19:$G19),"",'Datos Brutos'!G19)</f>
        <v>972.73199999999997</v>
      </c>
    </row>
    <row r="19" spans="1:7">
      <c r="A19">
        <f>YEAR(workdata!A19)</f>
        <v>2024</v>
      </c>
      <c r="B19">
        <v>6</v>
      </c>
      <c r="C19">
        <f>DAY('Datos Brutos'!C20)</f>
        <v>1</v>
      </c>
      <c r="D19" s="3">
        <v>0.58333333333333304</v>
      </c>
      <c r="E19" s="10">
        <f>IF(ABS(AVERAGE('Datos Brutos'!$E20:$G20)-'Datos Brutos'!E20)&gt;0.05*AVERAGE('Datos Brutos'!$E20:$G20),"",'Datos Brutos'!E20)</f>
        <v>977.05499999999995</v>
      </c>
      <c r="F19" s="10" t="str">
        <f>IF(ABS(AVERAGE('Datos Brutos'!$E20:$G20)-'Datos Brutos'!F20)&gt;0.05*AVERAGE('Datos Brutos'!$E20:$G20),"",'Datos Brutos'!F20)</f>
        <v/>
      </c>
      <c r="G19" s="10">
        <f>IF(ABS(AVERAGE('Datos Brutos'!$E20:$G20)-'Datos Brutos'!G20)&gt;0.05*AVERAGE('Datos Brutos'!$E20:$G20),"",'Datos Brutos'!G20)</f>
        <v>972.38099999999997</v>
      </c>
    </row>
    <row r="20" spans="1:7">
      <c r="A20">
        <f>YEAR(workdata!A20)</f>
        <v>2024</v>
      </c>
      <c r="B20">
        <v>6</v>
      </c>
      <c r="C20">
        <f>DAY('Datos Brutos'!C21)</f>
        <v>1</v>
      </c>
      <c r="D20" s="3">
        <v>0.625</v>
      </c>
      <c r="E20" s="10">
        <f>IF(ABS(AVERAGE('Datos Brutos'!$E21:$G21)-'Datos Brutos'!E21)&gt;0.05*AVERAGE('Datos Brutos'!$E21:$G21),"",'Datos Brutos'!E21)</f>
        <v>986.04700000000003</v>
      </c>
      <c r="F20" s="10" t="str">
        <f>IF(ABS(AVERAGE('Datos Brutos'!$E21:$G21)-'Datos Brutos'!F21)&gt;0.05*AVERAGE('Datos Brutos'!$E21:$G21),"",'Datos Brutos'!F21)</f>
        <v/>
      </c>
      <c r="G20" s="10">
        <f>IF(ABS(AVERAGE('Datos Brutos'!$E21:$G21)-'Datos Brutos'!G21)&gt;0.05*AVERAGE('Datos Brutos'!$E21:$G21),"",'Datos Brutos'!G21)</f>
        <v>979.90899999999999</v>
      </c>
    </row>
    <row r="21" spans="1:7">
      <c r="A21">
        <f>YEAR(workdata!A21)</f>
        <v>2024</v>
      </c>
      <c r="B21">
        <v>6</v>
      </c>
      <c r="C21">
        <f>DAY('Datos Brutos'!C22)</f>
        <v>1</v>
      </c>
      <c r="D21" s="3">
        <v>0.66666666666666696</v>
      </c>
      <c r="E21" s="10">
        <f>IF(ABS(AVERAGE('Datos Brutos'!$E22:$G22)-'Datos Brutos'!E22)&gt;0.05*AVERAGE('Datos Brutos'!$E22:$G22),"",'Datos Brutos'!E22)</f>
        <v>995.69299999999998</v>
      </c>
      <c r="F21" s="10" t="str">
        <f>IF(ABS(AVERAGE('Datos Brutos'!$E22:$G22)-'Datos Brutos'!F22)&gt;0.05*AVERAGE('Datos Brutos'!$E22:$G22),"",'Datos Brutos'!F22)</f>
        <v/>
      </c>
      <c r="G21" s="10">
        <f>IF(ABS(AVERAGE('Datos Brutos'!$E22:$G22)-'Datos Brutos'!G22)&gt;0.05*AVERAGE('Datos Brutos'!$E22:$G22),"",'Datos Brutos'!G22)</f>
        <v>990.55200000000002</v>
      </c>
    </row>
    <row r="22" spans="1:7">
      <c r="A22">
        <f>YEAR(workdata!A22)</f>
        <v>2024</v>
      </c>
      <c r="B22">
        <v>6</v>
      </c>
      <c r="C22">
        <f>DAY('Datos Brutos'!C23)</f>
        <v>1</v>
      </c>
      <c r="D22" s="3">
        <v>0.70833333333333304</v>
      </c>
      <c r="E22" s="10">
        <f>IF(ABS(AVERAGE('Datos Brutos'!$E23:$G23)-'Datos Brutos'!E23)&gt;0.05*AVERAGE('Datos Brutos'!$E23:$G23),"",'Datos Brutos'!E23)</f>
        <v>980.726</v>
      </c>
      <c r="F22" s="10" t="str">
        <f>IF(ABS(AVERAGE('Datos Brutos'!$E23:$G23)-'Datos Brutos'!F23)&gt;0.05*AVERAGE('Datos Brutos'!$E23:$G23),"",'Datos Brutos'!F23)</f>
        <v/>
      </c>
      <c r="G22" s="10">
        <f>IF(ABS(AVERAGE('Datos Brutos'!$E23:$G23)-'Datos Brutos'!G23)&gt;0.05*AVERAGE('Datos Brutos'!$E23:$G23),"",'Datos Brutos'!G23)</f>
        <v>976.6</v>
      </c>
    </row>
    <row r="23" spans="1:7">
      <c r="A23">
        <f>YEAR(workdata!A23)</f>
        <v>2024</v>
      </c>
      <c r="B23">
        <v>6</v>
      </c>
      <c r="C23">
        <f>DAY('Datos Brutos'!C24)</f>
        <v>1</v>
      </c>
      <c r="D23" s="3">
        <v>0.75</v>
      </c>
      <c r="E23" s="10">
        <f>IF(ABS(AVERAGE('Datos Brutos'!$E24:$G24)-'Datos Brutos'!E24)&gt;0.05*AVERAGE('Datos Brutos'!$E24:$G24),"",'Datos Brutos'!E24)</f>
        <v>933.88599999999997</v>
      </c>
      <c r="F23" s="10" t="str">
        <f>IF(ABS(AVERAGE('Datos Brutos'!$E24:$G24)-'Datos Brutos'!F24)&gt;0.05*AVERAGE('Datos Brutos'!$E24:$G24),"",'Datos Brutos'!F24)</f>
        <v/>
      </c>
      <c r="G23" s="10">
        <f>IF(ABS(AVERAGE('Datos Brutos'!$E24:$G24)-'Datos Brutos'!G24)&gt;0.05*AVERAGE('Datos Brutos'!$E24:$G24),"",'Datos Brutos'!G24)</f>
        <v>931.87300000000005</v>
      </c>
    </row>
    <row r="24" spans="1:7">
      <c r="A24">
        <f>YEAR(workdata!A24)</f>
        <v>2024</v>
      </c>
      <c r="B24">
        <v>6</v>
      </c>
      <c r="C24">
        <f>DAY('Datos Brutos'!C25)</f>
        <v>1</v>
      </c>
      <c r="D24" s="3">
        <v>0.79166666666666696</v>
      </c>
      <c r="E24" s="10">
        <f>IF(ABS(AVERAGE('Datos Brutos'!$E25:$G25)-'Datos Brutos'!E25)&gt;0.05*AVERAGE('Datos Brutos'!$E25:$G25),"",'Datos Brutos'!E25)</f>
        <v>807.48299999999995</v>
      </c>
      <c r="F24" s="10" t="str">
        <f>IF(ABS(AVERAGE('Datos Brutos'!$E25:$G25)-'Datos Brutos'!F25)&gt;0.05*AVERAGE('Datos Brutos'!$E25:$G25),"",'Datos Brutos'!F25)</f>
        <v/>
      </c>
      <c r="G24" s="10">
        <f>IF(ABS(AVERAGE('Datos Brutos'!$E25:$G25)-'Datos Brutos'!G25)&gt;0.05*AVERAGE('Datos Brutos'!$E25:$G25),"",'Datos Brutos'!G25)</f>
        <v>816.86099999999999</v>
      </c>
    </row>
    <row r="25" spans="1:7">
      <c r="A25">
        <f>YEAR(workdata!A25)</f>
        <v>2024</v>
      </c>
      <c r="B25">
        <v>6</v>
      </c>
      <c r="C25">
        <f>DAY('Datos Brutos'!C26)</f>
        <v>1</v>
      </c>
      <c r="D25" s="3">
        <v>0.83333333333333304</v>
      </c>
      <c r="E25" s="10">
        <f>IF(ABS(AVERAGE('Datos Brutos'!$E26:$G26)-'Datos Brutos'!E26)&gt;0.05*AVERAGE('Datos Brutos'!$E26:$G26),"",'Datos Brutos'!E26)</f>
        <v>383.55900000000003</v>
      </c>
      <c r="F25" s="10" t="str">
        <f>IF(ABS(AVERAGE('Datos Brutos'!$E26:$G26)-'Datos Brutos'!F26)&gt;0.05*AVERAGE('Datos Brutos'!$E26:$G26),"",'Datos Brutos'!F26)</f>
        <v/>
      </c>
      <c r="G25" s="10">
        <f>IF(ABS(AVERAGE('Datos Brutos'!$E26:$G26)-'Datos Brutos'!G26)&gt;0.05*AVERAGE('Datos Brutos'!$E26:$G26),"",'Datos Brutos'!G26)</f>
        <v>412.81099999999998</v>
      </c>
    </row>
    <row r="26" spans="1:7">
      <c r="A26">
        <f>YEAR(workdata!A26)</f>
        <v>2024</v>
      </c>
      <c r="B26">
        <v>6</v>
      </c>
      <c r="C26">
        <f>DAY('Datos Brutos'!C27)</f>
        <v>1</v>
      </c>
      <c r="D26" s="3">
        <v>0.875</v>
      </c>
      <c r="E26" s="10">
        <f>IF(ABS(AVERAGE('Datos Brutos'!$E27:$G27)-'Datos Brutos'!E27)&gt;0.05*AVERAGE('Datos Brutos'!$E27:$G27),"",'Datos Brutos'!E27)</f>
        <v>47.478999999999999</v>
      </c>
      <c r="F26" s="10" t="str">
        <f>IF(ABS(AVERAGE('Datos Brutos'!$E27:$G27)-'Datos Brutos'!F27)&gt;0.05*AVERAGE('Datos Brutos'!$E27:$G27),"",'Datos Brutos'!F27)</f>
        <v/>
      </c>
      <c r="G26" s="10">
        <f>IF(ABS(AVERAGE('Datos Brutos'!$E27:$G27)-'Datos Brutos'!G27)&gt;0.05*AVERAGE('Datos Brutos'!$E27:$G27),"",'Datos Brutos'!G27)</f>
        <v>48.317999999999998</v>
      </c>
    </row>
    <row r="27" spans="1:7">
      <c r="A27">
        <f>YEAR(workdata!A27)</f>
        <v>2024</v>
      </c>
      <c r="B27">
        <v>6</v>
      </c>
      <c r="C27">
        <f>DAY('Datos Brutos'!C28)</f>
        <v>1</v>
      </c>
      <c r="D27" s="3">
        <v>0.91666666666666696</v>
      </c>
      <c r="E27" s="10" t="str">
        <f>IF(ABS(AVERAGE('Datos Brutos'!$E28:$G28)-'Datos Brutos'!E28)&gt;0.05*AVERAGE('Datos Brutos'!$E28:$G28),"",'Datos Brutos'!E28)</f>
        <v/>
      </c>
      <c r="F27" s="10" t="str">
        <f>IF(ABS(AVERAGE('Datos Brutos'!$E28:$G28)-'Datos Brutos'!F28)&gt;0.05*AVERAGE('Datos Brutos'!$E28:$G28),"",'Datos Brutos'!F28)</f>
        <v/>
      </c>
      <c r="G27" s="10" t="str">
        <f>IF(ABS(AVERAGE('Datos Brutos'!$E28:$G28)-'Datos Brutos'!G28)&gt;0.05*AVERAGE('Datos Brutos'!$E28:$G28),"",'Datos Brutos'!G28)</f>
        <v/>
      </c>
    </row>
    <row r="28" spans="1:7">
      <c r="A28">
        <f>YEAR(workdata!A28)</f>
        <v>2024</v>
      </c>
      <c r="B28">
        <v>6</v>
      </c>
      <c r="C28">
        <f>DAY('Datos Brutos'!C29)</f>
        <v>1</v>
      </c>
      <c r="D28" s="3">
        <v>0.95833333333333304</v>
      </c>
      <c r="E28" s="10" t="str">
        <f>IF(ABS(AVERAGE('Datos Brutos'!$E29:$G29)-'Datos Brutos'!E29)&gt;0.05*AVERAGE('Datos Brutos'!$E29:$G29),"",'Datos Brutos'!E29)</f>
        <v/>
      </c>
      <c r="F28" s="10" t="str">
        <f>IF(ABS(AVERAGE('Datos Brutos'!$E29:$G29)-'Datos Brutos'!F29)&gt;0.05*AVERAGE('Datos Brutos'!$E29:$G29),"",'Datos Brutos'!F29)</f>
        <v/>
      </c>
      <c r="G28" s="10" t="str">
        <f>IF(ABS(AVERAGE('Datos Brutos'!$E29:$G29)-'Datos Brutos'!G29)&gt;0.05*AVERAGE('Datos Brutos'!$E29:$G29),"",'Datos Brutos'!G29)</f>
        <v/>
      </c>
    </row>
    <row r="29" spans="1:7">
      <c r="A29">
        <f>YEAR(workdata!A29)</f>
        <v>2024</v>
      </c>
      <c r="B29">
        <v>6</v>
      </c>
      <c r="C29">
        <f>DAY('Datos Brutos'!C30)</f>
        <v>2</v>
      </c>
      <c r="D29" s="3">
        <v>1</v>
      </c>
      <c r="E29" s="10" t="str">
        <f>IF(ABS(AVERAGE('Datos Brutos'!$E30:$G30)-'Datos Brutos'!E30)&gt;0.05*AVERAGE('Datos Brutos'!$E30:$G30),"",'Datos Brutos'!E30)</f>
        <v/>
      </c>
      <c r="F29" s="10" t="str">
        <f>IF(ABS(AVERAGE('Datos Brutos'!$E30:$G30)-'Datos Brutos'!F30)&gt;0.05*AVERAGE('Datos Brutos'!$E30:$G30),"",'Datos Brutos'!F30)</f>
        <v/>
      </c>
      <c r="G29" s="10" t="str">
        <f>IF(ABS(AVERAGE('Datos Brutos'!$E30:$G30)-'Datos Brutos'!G30)&gt;0.05*AVERAGE('Datos Brutos'!$E30:$G30),"",'Datos Brutos'!G30)</f>
        <v/>
      </c>
    </row>
    <row r="30" spans="1:7">
      <c r="A30">
        <f>YEAR(workdata!A30)</f>
        <v>2024</v>
      </c>
      <c r="B30">
        <v>6</v>
      </c>
      <c r="C30">
        <f>DAY('Datos Brutos'!C31)</f>
        <v>2</v>
      </c>
      <c r="D30" s="3">
        <v>1.0416666666666701</v>
      </c>
      <c r="E30" s="10" t="str">
        <f>IF(ABS(AVERAGE('Datos Brutos'!$E31:$G31)-'Datos Brutos'!E31)&gt;0.05*AVERAGE('Datos Brutos'!$E31:$G31),"",'Datos Brutos'!E31)</f>
        <v/>
      </c>
      <c r="F30" s="10" t="str">
        <f>IF(ABS(AVERAGE('Datos Brutos'!$E31:$G31)-'Datos Brutos'!F31)&gt;0.05*AVERAGE('Datos Brutos'!$E31:$G31),"",'Datos Brutos'!F31)</f>
        <v/>
      </c>
      <c r="G30" s="10" t="str">
        <f>IF(ABS(AVERAGE('Datos Brutos'!$E31:$G31)-'Datos Brutos'!G31)&gt;0.05*AVERAGE('Datos Brutos'!$E31:$G31),"",'Datos Brutos'!G31)</f>
        <v/>
      </c>
    </row>
    <row r="31" spans="1:7">
      <c r="A31">
        <f>YEAR(workdata!A31)</f>
        <v>2024</v>
      </c>
      <c r="B31">
        <v>6</v>
      </c>
      <c r="C31">
        <f>DAY('Datos Brutos'!C32)</f>
        <v>2</v>
      </c>
      <c r="D31" s="3">
        <v>1.0833333333333299</v>
      </c>
      <c r="E31" s="10" t="str">
        <f>IF(ABS(AVERAGE('Datos Brutos'!$E32:$G32)-'Datos Brutos'!E32)&gt;0.05*AVERAGE('Datos Brutos'!$E32:$G32),"",'Datos Brutos'!E32)</f>
        <v/>
      </c>
      <c r="F31" s="10" t="str">
        <f>IF(ABS(AVERAGE('Datos Brutos'!$E32:$G32)-'Datos Brutos'!F32)&gt;0.05*AVERAGE('Datos Brutos'!$E32:$G32),"",'Datos Brutos'!F32)</f>
        <v/>
      </c>
      <c r="G31" s="10" t="str">
        <f>IF(ABS(AVERAGE('Datos Brutos'!$E32:$G32)-'Datos Brutos'!G32)&gt;0.05*AVERAGE('Datos Brutos'!$E32:$G32),"",'Datos Brutos'!G32)</f>
        <v/>
      </c>
    </row>
    <row r="32" spans="1:7">
      <c r="A32">
        <f>YEAR(workdata!A32)</f>
        <v>2024</v>
      </c>
      <c r="B32">
        <v>6</v>
      </c>
      <c r="C32">
        <f>DAY('Datos Brutos'!C33)</f>
        <v>2</v>
      </c>
      <c r="D32" s="3">
        <v>1.125</v>
      </c>
      <c r="E32" s="10" t="str">
        <f>IF(ABS(AVERAGE('Datos Brutos'!$E33:$G33)-'Datos Brutos'!E33)&gt;0.05*AVERAGE('Datos Brutos'!$E33:$G33),"",'Datos Brutos'!E33)</f>
        <v/>
      </c>
      <c r="F32" s="10" t="str">
        <f>IF(ABS(AVERAGE('Datos Brutos'!$E33:$G33)-'Datos Brutos'!F33)&gt;0.05*AVERAGE('Datos Brutos'!$E33:$G33),"",'Datos Brutos'!F33)</f>
        <v/>
      </c>
      <c r="G32" s="10" t="str">
        <f>IF(ABS(AVERAGE('Datos Brutos'!$E33:$G33)-'Datos Brutos'!G33)&gt;0.05*AVERAGE('Datos Brutos'!$E33:$G33),"",'Datos Brutos'!G33)</f>
        <v/>
      </c>
    </row>
    <row r="33" spans="1:7">
      <c r="A33">
        <f>YEAR(workdata!A33)</f>
        <v>2024</v>
      </c>
      <c r="B33">
        <v>6</v>
      </c>
      <c r="C33">
        <f>DAY('Datos Brutos'!C34)</f>
        <v>2</v>
      </c>
      <c r="D33" s="3">
        <v>1.1666666666666701</v>
      </c>
      <c r="E33" s="10" t="str">
        <f>IF(ABS(AVERAGE('Datos Brutos'!$E34:$G34)-'Datos Brutos'!E34)&gt;0.05*AVERAGE('Datos Brutos'!$E34:$G34),"",'Datos Brutos'!E34)</f>
        <v/>
      </c>
      <c r="F33" s="10" t="str">
        <f>IF(ABS(AVERAGE('Datos Brutos'!$E34:$G34)-'Datos Brutos'!F34)&gt;0.05*AVERAGE('Datos Brutos'!$E34:$G34),"",'Datos Brutos'!F34)</f>
        <v/>
      </c>
      <c r="G33" s="10" t="str">
        <f>IF(ABS(AVERAGE('Datos Brutos'!$E34:$G34)-'Datos Brutos'!G34)&gt;0.05*AVERAGE('Datos Brutos'!$E34:$G34),"",'Datos Brutos'!G34)</f>
        <v/>
      </c>
    </row>
    <row r="34" spans="1:7">
      <c r="A34">
        <f>YEAR(workdata!A34)</f>
        <v>2024</v>
      </c>
      <c r="B34">
        <v>6</v>
      </c>
      <c r="C34">
        <f>DAY('Datos Brutos'!C35)</f>
        <v>2</v>
      </c>
      <c r="D34" s="3">
        <v>1.2083333333333299</v>
      </c>
      <c r="E34" s="10" t="str">
        <f>IF(ABS(AVERAGE('Datos Brutos'!$E35:$G35)-'Datos Brutos'!E35)&gt;0.05*AVERAGE('Datos Brutos'!$E35:$G35),"",'Datos Brutos'!E35)</f>
        <v/>
      </c>
      <c r="F34" s="10" t="str">
        <f>IF(ABS(AVERAGE('Datos Brutos'!$E35:$G35)-'Datos Brutos'!F35)&gt;0.05*AVERAGE('Datos Brutos'!$E35:$G35),"",'Datos Brutos'!F35)</f>
        <v/>
      </c>
      <c r="G34" s="10" t="str">
        <f>IF(ABS(AVERAGE('Datos Brutos'!$E35:$G35)-'Datos Brutos'!G35)&gt;0.05*AVERAGE('Datos Brutos'!$E35:$G35),"",'Datos Brutos'!G35)</f>
        <v/>
      </c>
    </row>
    <row r="35" spans="1:7">
      <c r="A35">
        <f>YEAR(workdata!A35)</f>
        <v>2024</v>
      </c>
      <c r="B35">
        <v>6</v>
      </c>
      <c r="C35">
        <f>DAY('Datos Brutos'!C36)</f>
        <v>2</v>
      </c>
      <c r="D35" s="3">
        <v>1.25</v>
      </c>
      <c r="E35" s="10" t="str">
        <f>IF(ABS(AVERAGE('Datos Brutos'!$E36:$G36)-'Datos Brutos'!E36)&gt;0.05*AVERAGE('Datos Brutos'!$E36:$G36),"",'Datos Brutos'!E36)</f>
        <v/>
      </c>
      <c r="F35" s="10" t="str">
        <f>IF(ABS(AVERAGE('Datos Brutos'!$E36:$G36)-'Datos Brutos'!F36)&gt;0.05*AVERAGE('Datos Brutos'!$E36:$G36),"",'Datos Brutos'!F36)</f>
        <v/>
      </c>
      <c r="G35" s="10" t="str">
        <f>IF(ABS(AVERAGE('Datos Brutos'!$E36:$G36)-'Datos Brutos'!G36)&gt;0.05*AVERAGE('Datos Brutos'!$E36:$G36),"",'Datos Brutos'!G36)</f>
        <v/>
      </c>
    </row>
    <row r="36" spans="1:7">
      <c r="A36">
        <f>YEAR(workdata!A36)</f>
        <v>2024</v>
      </c>
      <c r="B36">
        <v>6</v>
      </c>
      <c r="C36">
        <f>DAY('Datos Brutos'!C37)</f>
        <v>2</v>
      </c>
      <c r="D36" s="3">
        <v>1.2916666666666701</v>
      </c>
      <c r="E36" s="10">
        <f>IF(ABS(AVERAGE('Datos Brutos'!$E37:$G37)-'Datos Brutos'!E37)&gt;0.05*AVERAGE('Datos Brutos'!$E37:$G37),"",'Datos Brutos'!E37)</f>
        <v>52.42</v>
      </c>
      <c r="F36" s="10" t="str">
        <f>IF(ABS(AVERAGE('Datos Brutos'!$E37:$G37)-'Datos Brutos'!F37)&gt;0.05*AVERAGE('Datos Brutos'!$E37:$G37),"",'Datos Brutos'!F37)</f>
        <v/>
      </c>
      <c r="G36" s="10">
        <f>IF(ABS(AVERAGE('Datos Brutos'!$E37:$G37)-'Datos Brutos'!G37)&gt;0.05*AVERAGE('Datos Brutos'!$E37:$G37),"",'Datos Brutos'!G37)</f>
        <v>53.887</v>
      </c>
    </row>
    <row r="37" spans="1:7">
      <c r="A37">
        <f>YEAR(workdata!A37)</f>
        <v>2024</v>
      </c>
      <c r="B37">
        <v>6</v>
      </c>
      <c r="C37">
        <f>DAY('Datos Brutos'!C38)</f>
        <v>2</v>
      </c>
      <c r="D37" s="3">
        <v>1.3333333333333299</v>
      </c>
      <c r="E37" s="10" t="str">
        <f>IF(ABS(AVERAGE('Datos Brutos'!$E38:$G38)-'Datos Brutos'!E38)&gt;0.05*AVERAGE('Datos Brutos'!$E38:$G38),"",'Datos Brutos'!E38)</f>
        <v/>
      </c>
      <c r="F37" s="10" t="str">
        <f>IF(ABS(AVERAGE('Datos Brutos'!$E38:$G38)-'Datos Brutos'!F38)&gt;0.05*AVERAGE('Datos Brutos'!$E38:$G38),"",'Datos Brutos'!F38)</f>
        <v/>
      </c>
      <c r="G37" s="10" t="str">
        <f>IF(ABS(AVERAGE('Datos Brutos'!$E38:$G38)-'Datos Brutos'!G38)&gt;0.05*AVERAGE('Datos Brutos'!$E38:$G38),"",'Datos Brutos'!G38)</f>
        <v/>
      </c>
    </row>
    <row r="38" spans="1:7">
      <c r="A38">
        <f>YEAR(workdata!A38)</f>
        <v>2024</v>
      </c>
      <c r="B38">
        <v>6</v>
      </c>
      <c r="C38">
        <f>DAY('Datos Brutos'!C39)</f>
        <v>2</v>
      </c>
      <c r="D38" s="3">
        <v>1.375</v>
      </c>
      <c r="E38" s="10">
        <f>IF(ABS(AVERAGE('Datos Brutos'!$E39:$G39)-'Datos Brutos'!E39)&gt;0.05*AVERAGE('Datos Brutos'!$E39:$G39),"",'Datos Brutos'!E39)</f>
        <v>467.42899999999997</v>
      </c>
      <c r="F38" s="10" t="str">
        <f>IF(ABS(AVERAGE('Datos Brutos'!$E39:$G39)-'Datos Brutos'!F39)&gt;0.05*AVERAGE('Datos Brutos'!$E39:$G39),"",'Datos Brutos'!F39)</f>
        <v/>
      </c>
      <c r="G38" s="10">
        <f>IF(ABS(AVERAGE('Datos Brutos'!$E39:$G39)-'Datos Brutos'!G39)&gt;0.05*AVERAGE('Datos Brutos'!$E39:$G39),"",'Datos Brutos'!G39)</f>
        <v>445.30200000000002</v>
      </c>
    </row>
    <row r="39" spans="1:7">
      <c r="A39">
        <f>YEAR(workdata!A39)</f>
        <v>2024</v>
      </c>
      <c r="B39">
        <v>6</v>
      </c>
      <c r="C39">
        <f>DAY('Datos Brutos'!C40)</f>
        <v>2</v>
      </c>
      <c r="D39" s="3">
        <v>1.4166666666666701</v>
      </c>
      <c r="E39" s="10">
        <f>IF(ABS(AVERAGE('Datos Brutos'!$E40:$G40)-'Datos Brutos'!E40)&gt;0.05*AVERAGE('Datos Brutos'!$E40:$G40),"",'Datos Brutos'!E40)</f>
        <v>651.68399999999997</v>
      </c>
      <c r="F39" s="10" t="str">
        <f>IF(ABS(AVERAGE('Datos Brutos'!$E40:$G40)-'Datos Brutos'!F40)&gt;0.05*AVERAGE('Datos Brutos'!$E40:$G40),"",'Datos Brutos'!F40)</f>
        <v/>
      </c>
      <c r="G39" s="10">
        <f>IF(ABS(AVERAGE('Datos Brutos'!$E40:$G40)-'Datos Brutos'!G40)&gt;0.05*AVERAGE('Datos Brutos'!$E40:$G40),"",'Datos Brutos'!G40)</f>
        <v>626.20899999999995</v>
      </c>
    </row>
    <row r="40" spans="1:7">
      <c r="A40">
        <f>YEAR(workdata!A40)</f>
        <v>2024</v>
      </c>
      <c r="B40">
        <v>6</v>
      </c>
      <c r="C40">
        <f>DAY('Datos Brutos'!C41)</f>
        <v>2</v>
      </c>
      <c r="D40" s="3">
        <v>1.4583333333333299</v>
      </c>
      <c r="E40" s="10">
        <f>IF(ABS(AVERAGE('Datos Brutos'!$E41:$G41)-'Datos Brutos'!E41)&gt;0.05*AVERAGE('Datos Brutos'!$E41:$G41),"",'Datos Brutos'!E41)</f>
        <v>805.39499999999998</v>
      </c>
      <c r="F40" s="10" t="str">
        <f>IF(ABS(AVERAGE('Datos Brutos'!$E41:$G41)-'Datos Brutos'!F41)&gt;0.05*AVERAGE('Datos Brutos'!$E41:$G41),"",'Datos Brutos'!F41)</f>
        <v/>
      </c>
      <c r="G40" s="10">
        <f>IF(ABS(AVERAGE('Datos Brutos'!$E41:$G41)-'Datos Brutos'!G41)&gt;0.05*AVERAGE('Datos Brutos'!$E41:$G41),"",'Datos Brutos'!G41)</f>
        <v>779.10400000000004</v>
      </c>
    </row>
    <row r="41" spans="1:7">
      <c r="A41">
        <f>YEAR(workdata!A41)</f>
        <v>2024</v>
      </c>
      <c r="B41">
        <v>6</v>
      </c>
      <c r="C41">
        <f>DAY('Datos Brutos'!C42)</f>
        <v>2</v>
      </c>
      <c r="D41" s="3">
        <v>1.5</v>
      </c>
      <c r="E41" s="10">
        <f>IF(ABS(AVERAGE('Datos Brutos'!$E42:$G42)-'Datos Brutos'!E42)&gt;0.05*AVERAGE('Datos Brutos'!$E42:$G42),"",'Datos Brutos'!E42)</f>
        <v>998.30899999999997</v>
      </c>
      <c r="F41" s="10" t="str">
        <f>IF(ABS(AVERAGE('Datos Brutos'!$E42:$G42)-'Datos Brutos'!F42)&gt;0.05*AVERAGE('Datos Brutos'!$E42:$G42),"",'Datos Brutos'!F42)</f>
        <v/>
      </c>
      <c r="G41" s="10">
        <f>IF(ABS(AVERAGE('Datos Brutos'!$E42:$G42)-'Datos Brutos'!G42)&gt;0.05*AVERAGE('Datos Brutos'!$E42:$G42),"",'Datos Brutos'!G42)</f>
        <v>989.43799999999999</v>
      </c>
    </row>
    <row r="42" spans="1:7">
      <c r="A42">
        <f>YEAR(workdata!A42)</f>
        <v>2024</v>
      </c>
      <c r="B42">
        <v>6</v>
      </c>
      <c r="C42">
        <f>DAY('Datos Brutos'!C43)</f>
        <v>2</v>
      </c>
      <c r="D42" s="3">
        <v>1.5416666666666701</v>
      </c>
      <c r="E42" s="10">
        <f>IF(ABS(AVERAGE('Datos Brutos'!$E43:$G43)-'Datos Brutos'!E43)&gt;0.05*AVERAGE('Datos Brutos'!$E43:$G43),"",'Datos Brutos'!E43)</f>
        <v>993.23099999999999</v>
      </c>
      <c r="F42" s="10" t="str">
        <f>IF(ABS(AVERAGE('Datos Brutos'!$E43:$G43)-'Datos Brutos'!F43)&gt;0.05*AVERAGE('Datos Brutos'!$E43:$G43),"",'Datos Brutos'!F43)</f>
        <v/>
      </c>
      <c r="G42" s="10">
        <f>IF(ABS(AVERAGE('Datos Brutos'!$E43:$G43)-'Datos Brutos'!G43)&gt;0.05*AVERAGE('Datos Brutos'!$E43:$G43),"",'Datos Brutos'!G43)</f>
        <v>985.85400000000004</v>
      </c>
    </row>
    <row r="43" spans="1:7">
      <c r="A43">
        <f>YEAR(workdata!A43)</f>
        <v>2024</v>
      </c>
      <c r="B43">
        <v>6</v>
      </c>
      <c r="C43">
        <f>DAY('Datos Brutos'!C44)</f>
        <v>2</v>
      </c>
      <c r="D43" s="3">
        <v>1.5833333333333299</v>
      </c>
      <c r="E43" s="10">
        <f>IF(ABS(AVERAGE('Datos Brutos'!$E44:$G44)-'Datos Brutos'!E44)&gt;0.05*AVERAGE('Datos Brutos'!$E44:$G44),"",'Datos Brutos'!E44)</f>
        <v>992.32600000000002</v>
      </c>
      <c r="F43" s="10" t="str">
        <f>IF(ABS(AVERAGE('Datos Brutos'!$E44:$G44)-'Datos Brutos'!F44)&gt;0.05*AVERAGE('Datos Brutos'!$E44:$G44),"",'Datos Brutos'!F44)</f>
        <v/>
      </c>
      <c r="G43" s="10">
        <f>IF(ABS(AVERAGE('Datos Brutos'!$E44:$G44)-'Datos Brutos'!G44)&gt;0.05*AVERAGE('Datos Brutos'!$E44:$G44),"",'Datos Brutos'!G44)</f>
        <v>985.48</v>
      </c>
    </row>
    <row r="44" spans="1:7">
      <c r="A44">
        <f>YEAR(workdata!A44)</f>
        <v>2024</v>
      </c>
      <c r="B44">
        <v>6</v>
      </c>
      <c r="C44">
        <f>DAY('Datos Brutos'!C45)</f>
        <v>2</v>
      </c>
      <c r="D44" s="3">
        <v>1.625</v>
      </c>
      <c r="E44" s="10">
        <f>IF(ABS(AVERAGE('Datos Brutos'!$E45:$G45)-'Datos Brutos'!E45)&gt;0.05*AVERAGE('Datos Brutos'!$E45:$G45),"",'Datos Brutos'!E45)</f>
        <v>988.02099999999996</v>
      </c>
      <c r="F44" s="10" t="str">
        <f>IF(ABS(AVERAGE('Datos Brutos'!$E45:$G45)-'Datos Brutos'!F45)&gt;0.05*AVERAGE('Datos Brutos'!$E45:$G45),"",'Datos Brutos'!F45)</f>
        <v/>
      </c>
      <c r="G44" s="10">
        <f>IF(ABS(AVERAGE('Datos Brutos'!$E45:$G45)-'Datos Brutos'!G45)&gt;0.05*AVERAGE('Datos Brutos'!$E45:$G45),"",'Datos Brutos'!G45)</f>
        <v>993.36599999999999</v>
      </c>
    </row>
    <row r="45" spans="1:7">
      <c r="A45">
        <f>YEAR(workdata!A45)</f>
        <v>2024</v>
      </c>
      <c r="B45">
        <v>6</v>
      </c>
      <c r="C45">
        <f>DAY('Datos Brutos'!C46)</f>
        <v>2</v>
      </c>
      <c r="D45" s="3">
        <v>1.6666666666666701</v>
      </c>
      <c r="E45" s="10">
        <f>IF(ABS(AVERAGE('Datos Brutos'!$E46:$G46)-'Datos Brutos'!E46)&gt;0.05*AVERAGE('Datos Brutos'!$E46:$G46),"",'Datos Brutos'!E46)</f>
        <v>996.72199999999998</v>
      </c>
      <c r="F45" s="10" t="str">
        <f>IF(ABS(AVERAGE('Datos Brutos'!$E46:$G46)-'Datos Brutos'!F46)&gt;0.05*AVERAGE('Datos Brutos'!$E46:$G46),"",'Datos Brutos'!F46)</f>
        <v/>
      </c>
      <c r="G45" s="10">
        <f>IF(ABS(AVERAGE('Datos Brutos'!$E46:$G46)-'Datos Brutos'!G46)&gt;0.05*AVERAGE('Datos Brutos'!$E46:$G46),"",'Datos Brutos'!G46)</f>
        <v>989.69200000000001</v>
      </c>
    </row>
    <row r="46" spans="1:7">
      <c r="A46">
        <f>YEAR(workdata!A46)</f>
        <v>2024</v>
      </c>
      <c r="B46">
        <v>6</v>
      </c>
      <c r="C46">
        <f>DAY('Datos Brutos'!C47)</f>
        <v>2</v>
      </c>
      <c r="D46" s="3">
        <v>1.7083333333333299</v>
      </c>
      <c r="E46" s="10">
        <f>IF(ABS(AVERAGE('Datos Brutos'!$E47:$G47)-'Datos Brutos'!E47)&gt;0.05*AVERAGE('Datos Brutos'!$E47:$G47),"",'Datos Brutos'!E47)</f>
        <v>977.28800000000001</v>
      </c>
      <c r="F46" s="10" t="str">
        <f>IF(ABS(AVERAGE('Datos Brutos'!$E47:$G47)-'Datos Brutos'!F47)&gt;0.05*AVERAGE('Datos Brutos'!$E47:$G47),"",'Datos Brutos'!F47)</f>
        <v/>
      </c>
      <c r="G46" s="10">
        <f>IF(ABS(AVERAGE('Datos Brutos'!$E47:$G47)-'Datos Brutos'!G47)&gt;0.05*AVERAGE('Datos Brutos'!$E47:$G47),"",'Datos Brutos'!G47)</f>
        <v>967.83799999999997</v>
      </c>
    </row>
    <row r="47" spans="1:7">
      <c r="A47">
        <f>YEAR(workdata!A47)</f>
        <v>2024</v>
      </c>
      <c r="B47">
        <v>6</v>
      </c>
      <c r="C47">
        <f>DAY('Datos Brutos'!C48)</f>
        <v>2</v>
      </c>
      <c r="D47" s="3">
        <v>1.75</v>
      </c>
      <c r="E47" s="10">
        <f>IF(ABS(AVERAGE('Datos Brutos'!$E48:$G48)-'Datos Brutos'!E48)&gt;0.05*AVERAGE('Datos Brutos'!$E48:$G48),"",'Datos Brutos'!E48)</f>
        <v>927.55600000000004</v>
      </c>
      <c r="F47" s="10" t="str">
        <f>IF(ABS(AVERAGE('Datos Brutos'!$E48:$G48)-'Datos Brutos'!F48)&gt;0.05*AVERAGE('Datos Brutos'!$E48:$G48),"",'Datos Brutos'!F48)</f>
        <v/>
      </c>
      <c r="G47" s="10">
        <f>IF(ABS(AVERAGE('Datos Brutos'!$E48:$G48)-'Datos Brutos'!G48)&gt;0.05*AVERAGE('Datos Brutos'!$E48:$G48),"",'Datos Brutos'!G48)</f>
        <v>915.71799999999996</v>
      </c>
    </row>
    <row r="48" spans="1:7">
      <c r="A48">
        <f>YEAR(workdata!A48)</f>
        <v>2024</v>
      </c>
      <c r="B48">
        <v>6</v>
      </c>
      <c r="C48">
        <f>DAY('Datos Brutos'!C49)</f>
        <v>2</v>
      </c>
      <c r="D48" s="3">
        <v>1.7916666666666701</v>
      </c>
      <c r="E48" s="10">
        <f>IF(ABS(AVERAGE('Datos Brutos'!$E49:$G49)-'Datos Brutos'!E49)&gt;0.05*AVERAGE('Datos Brutos'!$E49:$G49),"",'Datos Brutos'!E49)</f>
        <v>798.36699999999996</v>
      </c>
      <c r="F48" s="10" t="str">
        <f>IF(ABS(AVERAGE('Datos Brutos'!$E49:$G49)-'Datos Brutos'!F49)&gt;0.05*AVERAGE('Datos Brutos'!$E49:$G49),"",'Datos Brutos'!F49)</f>
        <v/>
      </c>
      <c r="G48" s="10">
        <f>IF(ABS(AVERAGE('Datos Brutos'!$E49:$G49)-'Datos Brutos'!G49)&gt;0.05*AVERAGE('Datos Brutos'!$E49:$G49),"",'Datos Brutos'!G49)</f>
        <v>799.44899999999996</v>
      </c>
    </row>
    <row r="49" spans="1:7">
      <c r="A49">
        <f>YEAR(workdata!A49)</f>
        <v>2024</v>
      </c>
      <c r="B49">
        <v>6</v>
      </c>
      <c r="C49">
        <f>DAY('Datos Brutos'!C50)</f>
        <v>2</v>
      </c>
      <c r="D49" s="3">
        <v>1.8333333333333299</v>
      </c>
      <c r="E49" s="10">
        <f>IF(ABS(AVERAGE('Datos Brutos'!$E50:$G50)-'Datos Brutos'!E50)&gt;0.05*AVERAGE('Datos Brutos'!$E50:$G50),"",'Datos Brutos'!E50)</f>
        <v>378.13299999999998</v>
      </c>
      <c r="F49" s="10" t="str">
        <f>IF(ABS(AVERAGE('Datos Brutos'!$E50:$G50)-'Datos Brutos'!F50)&gt;0.05*AVERAGE('Datos Brutos'!$E50:$G50),"",'Datos Brutos'!F50)</f>
        <v/>
      </c>
      <c r="G49" s="10">
        <f>IF(ABS(AVERAGE('Datos Brutos'!$E50:$G50)-'Datos Brutos'!G50)&gt;0.05*AVERAGE('Datos Brutos'!$E50:$G50),"",'Datos Brutos'!G50)</f>
        <v>402.68599999999998</v>
      </c>
    </row>
    <row r="50" spans="1:7">
      <c r="A50">
        <f>YEAR(workdata!A50)</f>
        <v>2024</v>
      </c>
      <c r="B50">
        <v>6</v>
      </c>
      <c r="C50">
        <f>DAY('Datos Brutos'!C51)</f>
        <v>2</v>
      </c>
      <c r="D50" s="3">
        <v>1.875</v>
      </c>
      <c r="E50" s="10">
        <f>IF(ABS(AVERAGE('Datos Brutos'!$E51:$G51)-'Datos Brutos'!E51)&gt;0.05*AVERAGE('Datos Brutos'!$E51:$G51),"",'Datos Brutos'!E51)</f>
        <v>42.136000000000003</v>
      </c>
      <c r="F50" s="10" t="str">
        <f>IF(ABS(AVERAGE('Datos Brutos'!$E51:$G51)-'Datos Brutos'!F51)&gt;0.05*AVERAGE('Datos Brutos'!$E51:$G51),"",'Datos Brutos'!F51)</f>
        <v/>
      </c>
      <c r="G50" s="10">
        <f>IF(ABS(AVERAGE('Datos Brutos'!$E51:$G51)-'Datos Brutos'!G51)&gt;0.05*AVERAGE('Datos Brutos'!$E51:$G51),"",'Datos Brutos'!G51)</f>
        <v>42.847999999999999</v>
      </c>
    </row>
    <row r="51" spans="1:7">
      <c r="A51">
        <f>YEAR(workdata!A51)</f>
        <v>2024</v>
      </c>
      <c r="B51">
        <v>6</v>
      </c>
      <c r="C51">
        <f>DAY('Datos Brutos'!C52)</f>
        <v>2</v>
      </c>
      <c r="D51" s="3">
        <v>1.9166666666666701</v>
      </c>
      <c r="E51" s="10" t="str">
        <f>IF(ABS(AVERAGE('Datos Brutos'!$E52:$G52)-'Datos Brutos'!E52)&gt;0.05*AVERAGE('Datos Brutos'!$E52:$G52),"",'Datos Brutos'!E52)</f>
        <v/>
      </c>
      <c r="F51" s="10" t="str">
        <f>IF(ABS(AVERAGE('Datos Brutos'!$E52:$G52)-'Datos Brutos'!F52)&gt;0.05*AVERAGE('Datos Brutos'!$E52:$G52),"",'Datos Brutos'!F52)</f>
        <v/>
      </c>
      <c r="G51" s="10" t="str">
        <f>IF(ABS(AVERAGE('Datos Brutos'!$E52:$G52)-'Datos Brutos'!G52)&gt;0.05*AVERAGE('Datos Brutos'!$E52:$G52),"",'Datos Brutos'!G52)</f>
        <v/>
      </c>
    </row>
    <row r="52" spans="1:7">
      <c r="A52">
        <f>YEAR(workdata!A52)</f>
        <v>2024</v>
      </c>
      <c r="B52">
        <v>6</v>
      </c>
      <c r="C52">
        <f>DAY('Datos Brutos'!C53)</f>
        <v>2</v>
      </c>
      <c r="D52" s="3">
        <v>1.9583333333333299</v>
      </c>
      <c r="E52" s="10" t="str">
        <f>IF(ABS(AVERAGE('Datos Brutos'!$E53:$G53)-'Datos Brutos'!E53)&gt;0.05*AVERAGE('Datos Brutos'!$E53:$G53),"",'Datos Brutos'!E53)</f>
        <v/>
      </c>
      <c r="F52" s="10" t="str">
        <f>IF(ABS(AVERAGE('Datos Brutos'!$E53:$G53)-'Datos Brutos'!F53)&gt;0.05*AVERAGE('Datos Brutos'!$E53:$G53),"",'Datos Brutos'!F53)</f>
        <v/>
      </c>
      <c r="G52" s="10" t="str">
        <f>IF(ABS(AVERAGE('Datos Brutos'!$E53:$G53)-'Datos Brutos'!G53)&gt;0.05*AVERAGE('Datos Brutos'!$E53:$G53),"",'Datos Brutos'!G53)</f>
        <v/>
      </c>
    </row>
    <row r="53" spans="1:7">
      <c r="A53">
        <f>YEAR(workdata!A53)</f>
        <v>2024</v>
      </c>
      <c r="B53">
        <v>6</v>
      </c>
      <c r="C53">
        <f>DAY('Datos Brutos'!C54)</f>
        <v>3</v>
      </c>
      <c r="D53" s="3">
        <v>2</v>
      </c>
      <c r="E53" s="10" t="str">
        <f>IF(ABS(AVERAGE('Datos Brutos'!$E54:$G54)-'Datos Brutos'!E54)&gt;0.05*AVERAGE('Datos Brutos'!$E54:$G54),"",'Datos Brutos'!E54)</f>
        <v/>
      </c>
      <c r="F53" s="10" t="str">
        <f>IF(ABS(AVERAGE('Datos Brutos'!$E54:$G54)-'Datos Brutos'!F54)&gt;0.05*AVERAGE('Datos Brutos'!$E54:$G54),"",'Datos Brutos'!F54)</f>
        <v/>
      </c>
      <c r="G53" s="10" t="str">
        <f>IF(ABS(AVERAGE('Datos Brutos'!$E54:$G54)-'Datos Brutos'!G54)&gt;0.05*AVERAGE('Datos Brutos'!$E54:$G54),"",'Datos Brutos'!G54)</f>
        <v/>
      </c>
    </row>
    <row r="54" spans="1:7">
      <c r="A54">
        <f>YEAR(workdata!A54)</f>
        <v>2024</v>
      </c>
      <c r="B54">
        <v>6</v>
      </c>
      <c r="C54">
        <f>DAY('Datos Brutos'!C55)</f>
        <v>3</v>
      </c>
      <c r="D54" s="3">
        <v>2.0416666666666701</v>
      </c>
      <c r="E54" s="10" t="str">
        <f>IF(ABS(AVERAGE('Datos Brutos'!$E55:$G55)-'Datos Brutos'!E55)&gt;0.05*AVERAGE('Datos Brutos'!$E55:$G55),"",'Datos Brutos'!E55)</f>
        <v/>
      </c>
      <c r="F54" s="10" t="str">
        <f>IF(ABS(AVERAGE('Datos Brutos'!$E55:$G55)-'Datos Brutos'!F55)&gt;0.05*AVERAGE('Datos Brutos'!$E55:$G55),"",'Datos Brutos'!F55)</f>
        <v/>
      </c>
      <c r="G54" s="10" t="str">
        <f>IF(ABS(AVERAGE('Datos Brutos'!$E55:$G55)-'Datos Brutos'!G55)&gt;0.05*AVERAGE('Datos Brutos'!$E55:$G55),"",'Datos Brutos'!G55)</f>
        <v/>
      </c>
    </row>
    <row r="55" spans="1:7">
      <c r="A55">
        <f>YEAR(workdata!A55)</f>
        <v>2024</v>
      </c>
      <c r="B55">
        <v>6</v>
      </c>
      <c r="C55">
        <f>DAY('Datos Brutos'!C56)</f>
        <v>3</v>
      </c>
      <c r="D55" s="3">
        <v>2.0833333333333299</v>
      </c>
      <c r="E55" s="10" t="str">
        <f>IF(ABS(AVERAGE('Datos Brutos'!$E56:$G56)-'Datos Brutos'!E56)&gt;0.05*AVERAGE('Datos Brutos'!$E56:$G56),"",'Datos Brutos'!E56)</f>
        <v/>
      </c>
      <c r="F55" s="10" t="str">
        <f>IF(ABS(AVERAGE('Datos Brutos'!$E56:$G56)-'Datos Brutos'!F56)&gt;0.05*AVERAGE('Datos Brutos'!$E56:$G56),"",'Datos Brutos'!F56)</f>
        <v/>
      </c>
      <c r="G55" s="10" t="str">
        <f>IF(ABS(AVERAGE('Datos Brutos'!$E56:$G56)-'Datos Brutos'!G56)&gt;0.05*AVERAGE('Datos Brutos'!$E56:$G56),"",'Datos Brutos'!G56)</f>
        <v/>
      </c>
    </row>
    <row r="56" spans="1:7">
      <c r="A56">
        <f>YEAR(workdata!A56)</f>
        <v>2024</v>
      </c>
      <c r="B56">
        <v>6</v>
      </c>
      <c r="C56">
        <f>DAY('Datos Brutos'!C57)</f>
        <v>3</v>
      </c>
      <c r="D56" s="3">
        <v>2.125</v>
      </c>
      <c r="E56" s="10" t="str">
        <f>IF(ABS(AVERAGE('Datos Brutos'!$E57:$G57)-'Datos Brutos'!E57)&gt;0.05*AVERAGE('Datos Brutos'!$E57:$G57),"",'Datos Brutos'!E57)</f>
        <v/>
      </c>
      <c r="F56" s="10" t="str">
        <f>IF(ABS(AVERAGE('Datos Brutos'!$E57:$G57)-'Datos Brutos'!F57)&gt;0.05*AVERAGE('Datos Brutos'!$E57:$G57),"",'Datos Brutos'!F57)</f>
        <v/>
      </c>
      <c r="G56" s="10" t="str">
        <f>IF(ABS(AVERAGE('Datos Brutos'!$E57:$G57)-'Datos Brutos'!G57)&gt;0.05*AVERAGE('Datos Brutos'!$E57:$G57),"",'Datos Brutos'!G57)</f>
        <v/>
      </c>
    </row>
    <row r="57" spans="1:7">
      <c r="A57">
        <f>YEAR(workdata!A57)</f>
        <v>2024</v>
      </c>
      <c r="B57">
        <v>6</v>
      </c>
      <c r="C57">
        <f>DAY('Datos Brutos'!C58)</f>
        <v>3</v>
      </c>
      <c r="D57" s="3">
        <v>2.1666666666666701</v>
      </c>
      <c r="E57" s="10" t="str">
        <f>IF(ABS(AVERAGE('Datos Brutos'!$E58:$G58)-'Datos Brutos'!E58)&gt;0.05*AVERAGE('Datos Brutos'!$E58:$G58),"",'Datos Brutos'!E58)</f>
        <v/>
      </c>
      <c r="F57" s="10" t="str">
        <f>IF(ABS(AVERAGE('Datos Brutos'!$E58:$G58)-'Datos Brutos'!F58)&gt;0.05*AVERAGE('Datos Brutos'!$E58:$G58),"",'Datos Brutos'!F58)</f>
        <v/>
      </c>
      <c r="G57" s="10" t="str">
        <f>IF(ABS(AVERAGE('Datos Brutos'!$E58:$G58)-'Datos Brutos'!G58)&gt;0.05*AVERAGE('Datos Brutos'!$E58:$G58),"",'Datos Brutos'!G58)</f>
        <v/>
      </c>
    </row>
    <row r="58" spans="1:7">
      <c r="A58">
        <f>YEAR(workdata!A58)</f>
        <v>2024</v>
      </c>
      <c r="B58">
        <v>6</v>
      </c>
      <c r="C58">
        <f>DAY('Datos Brutos'!C59)</f>
        <v>3</v>
      </c>
      <c r="D58" s="3">
        <v>2.2083333333333299</v>
      </c>
      <c r="E58" s="10" t="str">
        <f>IF(ABS(AVERAGE('Datos Brutos'!$E59:$G59)-'Datos Brutos'!E59)&gt;0.05*AVERAGE('Datos Brutos'!$E59:$G59),"",'Datos Brutos'!E59)</f>
        <v/>
      </c>
      <c r="F58" s="10" t="str">
        <f>IF(ABS(AVERAGE('Datos Brutos'!$E59:$G59)-'Datos Brutos'!F59)&gt;0.05*AVERAGE('Datos Brutos'!$E59:$G59),"",'Datos Brutos'!F59)</f>
        <v/>
      </c>
      <c r="G58" s="10" t="str">
        <f>IF(ABS(AVERAGE('Datos Brutos'!$E59:$G59)-'Datos Brutos'!G59)&gt;0.05*AVERAGE('Datos Brutos'!$E59:$G59),"",'Datos Brutos'!G59)</f>
        <v/>
      </c>
    </row>
    <row r="59" spans="1:7">
      <c r="A59">
        <f>YEAR(workdata!A59)</f>
        <v>2024</v>
      </c>
      <c r="B59">
        <v>6</v>
      </c>
      <c r="C59">
        <f>DAY('Datos Brutos'!C60)</f>
        <v>3</v>
      </c>
      <c r="D59" s="3">
        <v>2.25</v>
      </c>
      <c r="E59" s="10">
        <f>IF(ABS(AVERAGE('Datos Brutos'!$E60:$G60)-'Datos Brutos'!E60)&gt;0.05*AVERAGE('Datos Brutos'!$E60:$G60),"",'Datos Brutos'!E60)</f>
        <v>0.62</v>
      </c>
      <c r="F59" s="10" t="str">
        <f>IF(ABS(AVERAGE('Datos Brutos'!$E60:$G60)-'Datos Brutos'!F60)&gt;0.05*AVERAGE('Datos Brutos'!$E60:$G60),"",'Datos Brutos'!F60)</f>
        <v/>
      </c>
      <c r="G59" s="10">
        <f>IF(ABS(AVERAGE('Datos Brutos'!$E60:$G60)-'Datos Brutos'!G60)&gt;0.05*AVERAGE('Datos Brutos'!$E60:$G60),"",'Datos Brutos'!G60)</f>
        <v>0.58699999999999997</v>
      </c>
    </row>
    <row r="60" spans="1:7">
      <c r="A60">
        <f>YEAR(workdata!A60)</f>
        <v>2024</v>
      </c>
      <c r="B60">
        <v>6</v>
      </c>
      <c r="C60">
        <f>DAY('Datos Brutos'!C61)</f>
        <v>3</v>
      </c>
      <c r="D60" s="3">
        <v>2.2916666666666701</v>
      </c>
      <c r="E60" s="10">
        <f>IF(ABS(AVERAGE('Datos Brutos'!$E61:$G61)-'Datos Brutos'!E61)&gt;0.05*AVERAGE('Datos Brutos'!$E61:$G61),"",'Datos Brutos'!E61)</f>
        <v>59.308999999999997</v>
      </c>
      <c r="F60" s="10" t="str">
        <f>IF(ABS(AVERAGE('Datos Brutos'!$E61:$G61)-'Datos Brutos'!F61)&gt;0.05*AVERAGE('Datos Brutos'!$E61:$G61),"",'Datos Brutos'!F61)</f>
        <v/>
      </c>
      <c r="G60" s="10">
        <f>IF(ABS(AVERAGE('Datos Brutos'!$E61:$G61)-'Datos Brutos'!G61)&gt;0.05*AVERAGE('Datos Brutos'!$E61:$G61),"",'Datos Brutos'!G61)</f>
        <v>56.351999999999997</v>
      </c>
    </row>
    <row r="61" spans="1:7">
      <c r="A61">
        <f>YEAR(workdata!A61)</f>
        <v>2024</v>
      </c>
      <c r="B61">
        <v>6</v>
      </c>
      <c r="C61">
        <f>DAY('Datos Brutos'!C62)</f>
        <v>3</v>
      </c>
      <c r="D61" s="3">
        <v>2.3333333333333299</v>
      </c>
      <c r="E61" s="10" t="str">
        <f>IF(ABS(AVERAGE('Datos Brutos'!$E62:$G62)-'Datos Brutos'!E62)&gt;0.05*AVERAGE('Datos Brutos'!$E62:$G62),"",'Datos Brutos'!E62)</f>
        <v/>
      </c>
      <c r="F61" s="10" t="str">
        <f>IF(ABS(AVERAGE('Datos Brutos'!$E62:$G62)-'Datos Brutos'!F62)&gt;0.05*AVERAGE('Datos Brutos'!$E62:$G62),"",'Datos Brutos'!F62)</f>
        <v/>
      </c>
      <c r="G61" s="10" t="str">
        <f>IF(ABS(AVERAGE('Datos Brutos'!$E62:$G62)-'Datos Brutos'!G62)&gt;0.05*AVERAGE('Datos Brutos'!$E62:$G62),"",'Datos Brutos'!G62)</f>
        <v/>
      </c>
    </row>
    <row r="62" spans="1:7">
      <c r="A62">
        <f>YEAR(workdata!A62)</f>
        <v>2024</v>
      </c>
      <c r="B62">
        <v>6</v>
      </c>
      <c r="C62">
        <f>DAY('Datos Brutos'!C63)</f>
        <v>3</v>
      </c>
      <c r="D62" s="3">
        <v>2.375</v>
      </c>
      <c r="E62" s="10">
        <f>IF(ABS(AVERAGE('Datos Brutos'!$E63:$G63)-'Datos Brutos'!E63)&gt;0.05*AVERAGE('Datos Brutos'!$E63:$G63),"",'Datos Brutos'!E63)</f>
        <v>799.19100000000003</v>
      </c>
      <c r="F62" s="10" t="str">
        <f>IF(ABS(AVERAGE('Datos Brutos'!$E63:$G63)-'Datos Brutos'!F63)&gt;0.05*AVERAGE('Datos Brutos'!$E63:$G63),"",'Datos Brutos'!F63)</f>
        <v/>
      </c>
      <c r="G62" s="10">
        <f>IF(ABS(AVERAGE('Datos Brutos'!$E63:$G63)-'Datos Brutos'!G63)&gt;0.05*AVERAGE('Datos Brutos'!$E63:$G63),"",'Datos Brutos'!G63)</f>
        <v>787.63099999999997</v>
      </c>
    </row>
    <row r="63" spans="1:7">
      <c r="A63">
        <f>YEAR(workdata!A63)</f>
        <v>2024</v>
      </c>
      <c r="B63">
        <v>6</v>
      </c>
      <c r="C63">
        <f>DAY('Datos Brutos'!C64)</f>
        <v>3</v>
      </c>
      <c r="D63" s="3">
        <v>2.4166666666666701</v>
      </c>
      <c r="E63" s="10">
        <f>IF(ABS(AVERAGE('Datos Brutos'!$E64:$G64)-'Datos Brutos'!E64)&gt;0.05*AVERAGE('Datos Brutos'!$E64:$G64),"",'Datos Brutos'!E64)</f>
        <v>791.17600000000004</v>
      </c>
      <c r="F63" s="10" t="str">
        <f>IF(ABS(AVERAGE('Datos Brutos'!$E64:$G64)-'Datos Brutos'!F64)&gt;0.05*AVERAGE('Datos Brutos'!$E64:$G64),"",'Datos Brutos'!F64)</f>
        <v/>
      </c>
      <c r="G63" s="10">
        <f>IF(ABS(AVERAGE('Datos Brutos'!$E64:$G64)-'Datos Brutos'!G64)&gt;0.05*AVERAGE('Datos Brutos'!$E64:$G64),"",'Datos Brutos'!G64)</f>
        <v>776.75699999999995</v>
      </c>
    </row>
    <row r="64" spans="1:7">
      <c r="A64">
        <f>YEAR(workdata!A64)</f>
        <v>2024</v>
      </c>
      <c r="B64">
        <v>6</v>
      </c>
      <c r="C64">
        <f>DAY('Datos Brutos'!C65)</f>
        <v>3</v>
      </c>
      <c r="D64" s="3">
        <v>2.4583333333333299</v>
      </c>
      <c r="E64" s="10">
        <f>IF(ABS(AVERAGE('Datos Brutos'!$E65:$G65)-'Datos Brutos'!E65)&gt;0.05*AVERAGE('Datos Brutos'!$E65:$G65),"",'Datos Brutos'!E65)</f>
        <v>924.98400000000004</v>
      </c>
      <c r="F64" s="10" t="str">
        <f>IF(ABS(AVERAGE('Datos Brutos'!$E65:$G65)-'Datos Brutos'!F65)&gt;0.05*AVERAGE('Datos Brutos'!$E65:$G65),"",'Datos Brutos'!F65)</f>
        <v/>
      </c>
      <c r="G64" s="10">
        <f>IF(ABS(AVERAGE('Datos Brutos'!$E65:$G65)-'Datos Brutos'!G65)&gt;0.05*AVERAGE('Datos Brutos'!$E65:$G65),"",'Datos Brutos'!G65)</f>
        <v>916.09100000000001</v>
      </c>
    </row>
    <row r="65" spans="1:7">
      <c r="A65">
        <f>YEAR(workdata!A65)</f>
        <v>2024</v>
      </c>
      <c r="B65">
        <v>6</v>
      </c>
      <c r="C65">
        <f>DAY('Datos Brutos'!C66)</f>
        <v>3</v>
      </c>
      <c r="D65" s="3">
        <v>2.5</v>
      </c>
      <c r="E65" s="10" t="str">
        <f>IF(ABS(AVERAGE('Datos Brutos'!$E66:$G66)-'Datos Brutos'!E66)&gt;0.05*AVERAGE('Datos Brutos'!$E66:$G66),"",'Datos Brutos'!E66)</f>
        <v/>
      </c>
      <c r="F65" s="10" t="str">
        <f>IF(ABS(AVERAGE('Datos Brutos'!$E66:$G66)-'Datos Brutos'!F66)&gt;0.05*AVERAGE('Datos Brutos'!$E66:$G66),"",'Datos Brutos'!F66)</f>
        <v/>
      </c>
      <c r="G65" s="10" t="str">
        <f>IF(ABS(AVERAGE('Datos Brutos'!$E66:$G66)-'Datos Brutos'!G66)&gt;0.05*AVERAGE('Datos Brutos'!$E66:$G66),"",'Datos Brutos'!G66)</f>
        <v/>
      </c>
    </row>
    <row r="66" spans="1:7">
      <c r="A66">
        <f>YEAR(workdata!A66)</f>
        <v>2024</v>
      </c>
      <c r="B66">
        <v>6</v>
      </c>
      <c r="C66">
        <f>DAY('Datos Brutos'!C67)</f>
        <v>3</v>
      </c>
      <c r="D66" s="3">
        <v>2.5416666666666701</v>
      </c>
      <c r="E66" s="10">
        <f>IF(ABS(AVERAGE('Datos Brutos'!$E67:$G67)-'Datos Brutos'!E67)&gt;0.05*AVERAGE('Datos Brutos'!$E67:$G67),"",'Datos Brutos'!E67)</f>
        <v>927.15700000000004</v>
      </c>
      <c r="F66" s="10" t="str">
        <f>IF(ABS(AVERAGE('Datos Brutos'!$E67:$G67)-'Datos Brutos'!F67)&gt;0.05*AVERAGE('Datos Brutos'!$E67:$G67),"",'Datos Brutos'!F67)</f>
        <v/>
      </c>
      <c r="G66" s="10">
        <f>IF(ABS(AVERAGE('Datos Brutos'!$E67:$G67)-'Datos Brutos'!G67)&gt;0.05*AVERAGE('Datos Brutos'!$E67:$G67),"",'Datos Brutos'!G67)</f>
        <v>866.64800000000002</v>
      </c>
    </row>
    <row r="67" spans="1:7">
      <c r="A67">
        <f>YEAR(workdata!A67)</f>
        <v>2024</v>
      </c>
      <c r="B67">
        <v>6</v>
      </c>
      <c r="C67">
        <f>DAY('Datos Brutos'!C68)</f>
        <v>3</v>
      </c>
      <c r="D67" s="3">
        <v>2.5833333333333299</v>
      </c>
      <c r="E67" s="10" t="str">
        <f>IF(ABS(AVERAGE('Datos Brutos'!$E68:$G68)-'Datos Brutos'!E68)&gt;0.05*AVERAGE('Datos Brutos'!$E68:$G68),"",'Datos Brutos'!E68)</f>
        <v/>
      </c>
      <c r="F67" s="10" t="str">
        <f>IF(ABS(AVERAGE('Datos Brutos'!$E68:$G68)-'Datos Brutos'!F68)&gt;0.05*AVERAGE('Datos Brutos'!$E68:$G68),"",'Datos Brutos'!F68)</f>
        <v/>
      </c>
      <c r="G67" s="10" t="str">
        <f>IF(ABS(AVERAGE('Datos Brutos'!$E68:$G68)-'Datos Brutos'!G68)&gt;0.05*AVERAGE('Datos Brutos'!$E68:$G68),"",'Datos Brutos'!G68)</f>
        <v/>
      </c>
    </row>
    <row r="68" spans="1:7">
      <c r="A68">
        <f>YEAR(workdata!A68)</f>
        <v>2024</v>
      </c>
      <c r="B68">
        <v>6</v>
      </c>
      <c r="C68">
        <f>DAY('Datos Brutos'!C69)</f>
        <v>3</v>
      </c>
      <c r="D68" s="3">
        <v>2.625</v>
      </c>
      <c r="E68" s="10">
        <f>IF(ABS(AVERAGE('Datos Brutos'!$E69:$G69)-'Datos Brutos'!E69)&gt;0.05*AVERAGE('Datos Brutos'!$E69:$G69),"",'Datos Brutos'!E69)</f>
        <v>629.31399999999996</v>
      </c>
      <c r="F68" s="10" t="str">
        <f>IF(ABS(AVERAGE('Datos Brutos'!$E69:$G69)-'Datos Brutos'!F69)&gt;0.05*AVERAGE('Datos Brutos'!$E69:$G69),"",'Datos Brutos'!F69)</f>
        <v/>
      </c>
      <c r="G68" s="10">
        <f>IF(ABS(AVERAGE('Datos Brutos'!$E69:$G69)-'Datos Brutos'!G69)&gt;0.05*AVERAGE('Datos Brutos'!$E69:$G69),"",'Datos Brutos'!G69)</f>
        <v>647.73800000000006</v>
      </c>
    </row>
    <row r="69" spans="1:7">
      <c r="A69">
        <f>YEAR(workdata!A69)</f>
        <v>2024</v>
      </c>
      <c r="B69">
        <v>6</v>
      </c>
      <c r="C69">
        <f>DAY('Datos Brutos'!C70)</f>
        <v>3</v>
      </c>
      <c r="D69" s="3">
        <v>2.6666666666666701</v>
      </c>
      <c r="E69" s="10">
        <f>IF(ABS(AVERAGE('Datos Brutos'!$E70:$G70)-'Datos Brutos'!E70)&gt;0.05*AVERAGE('Datos Brutos'!$E70:$G70),"",'Datos Brutos'!E70)</f>
        <v>766.57500000000005</v>
      </c>
      <c r="F69" s="10" t="str">
        <f>IF(ABS(AVERAGE('Datos Brutos'!$E70:$G70)-'Datos Brutos'!F70)&gt;0.05*AVERAGE('Datos Brutos'!$E70:$G70),"",'Datos Brutos'!F70)</f>
        <v/>
      </c>
      <c r="G69" s="10">
        <f>IF(ABS(AVERAGE('Datos Brutos'!$E70:$G70)-'Datos Brutos'!G70)&gt;0.05*AVERAGE('Datos Brutos'!$E70:$G70),"",'Datos Brutos'!G70)</f>
        <v>720.23</v>
      </c>
    </row>
    <row r="70" spans="1:7">
      <c r="A70">
        <f>YEAR(workdata!A70)</f>
        <v>2024</v>
      </c>
      <c r="B70">
        <v>6</v>
      </c>
      <c r="C70">
        <f>DAY('Datos Brutos'!C71)</f>
        <v>3</v>
      </c>
      <c r="D70" s="3">
        <v>2.7083333333333299</v>
      </c>
      <c r="E70" s="10" t="str">
        <f>IF(ABS(AVERAGE('Datos Brutos'!$E71:$G71)-'Datos Brutos'!E71)&gt;0.05*AVERAGE('Datos Brutos'!$E71:$G71),"",'Datos Brutos'!E71)</f>
        <v/>
      </c>
      <c r="F70" s="10" t="str">
        <f>IF(ABS(AVERAGE('Datos Brutos'!$E71:$G71)-'Datos Brutos'!F71)&gt;0.05*AVERAGE('Datos Brutos'!$E71:$G71),"",'Datos Brutos'!F71)</f>
        <v/>
      </c>
      <c r="G70" s="10" t="str">
        <f>IF(ABS(AVERAGE('Datos Brutos'!$E71:$G71)-'Datos Brutos'!G71)&gt;0.05*AVERAGE('Datos Brutos'!$E71:$G71),"",'Datos Brutos'!G71)</f>
        <v/>
      </c>
    </row>
    <row r="71" spans="1:7">
      <c r="A71">
        <f>YEAR(workdata!A71)</f>
        <v>2024</v>
      </c>
      <c r="B71">
        <v>6</v>
      </c>
      <c r="C71">
        <f>DAY('Datos Brutos'!C72)</f>
        <v>3</v>
      </c>
      <c r="D71" s="3">
        <v>2.75</v>
      </c>
      <c r="E71" s="10" t="str">
        <f>IF(ABS(AVERAGE('Datos Brutos'!$E72:$G72)-'Datos Brutos'!E72)&gt;0.05*AVERAGE('Datos Brutos'!$E72:$G72),"",'Datos Brutos'!E72)</f>
        <v/>
      </c>
      <c r="F71" s="10" t="str">
        <f>IF(ABS(AVERAGE('Datos Brutos'!$E72:$G72)-'Datos Brutos'!F72)&gt;0.05*AVERAGE('Datos Brutos'!$E72:$G72),"",'Datos Brutos'!F72)</f>
        <v/>
      </c>
      <c r="G71" s="10" t="str">
        <f>IF(ABS(AVERAGE('Datos Brutos'!$E72:$G72)-'Datos Brutos'!G72)&gt;0.05*AVERAGE('Datos Brutos'!$E72:$G72),"",'Datos Brutos'!G72)</f>
        <v/>
      </c>
    </row>
    <row r="72" spans="1:7">
      <c r="A72">
        <f>YEAR(workdata!A72)</f>
        <v>2024</v>
      </c>
      <c r="B72">
        <v>6</v>
      </c>
      <c r="C72">
        <f>DAY('Datos Brutos'!C73)</f>
        <v>3</v>
      </c>
      <c r="D72" s="3">
        <v>2.7916666666666701</v>
      </c>
      <c r="E72" s="10">
        <f>IF(ABS(AVERAGE('Datos Brutos'!$E73:$G73)-'Datos Brutos'!E73)&gt;0.05*AVERAGE('Datos Brutos'!$E73:$G73),"",'Datos Brutos'!E73)</f>
        <v>185.09700000000001</v>
      </c>
      <c r="F72" s="10" t="str">
        <f>IF(ABS(AVERAGE('Datos Brutos'!$E73:$G73)-'Datos Brutos'!F73)&gt;0.05*AVERAGE('Datos Brutos'!$E73:$G73),"",'Datos Brutos'!F73)</f>
        <v/>
      </c>
      <c r="G72" s="10">
        <f>IF(ABS(AVERAGE('Datos Brutos'!$E73:$G73)-'Datos Brutos'!G73)&gt;0.05*AVERAGE('Datos Brutos'!$E73:$G73),"",'Datos Brutos'!G73)</f>
        <v>169.636</v>
      </c>
    </row>
    <row r="73" spans="1:7">
      <c r="A73">
        <f>YEAR(workdata!A73)</f>
        <v>2024</v>
      </c>
      <c r="B73">
        <v>6</v>
      </c>
      <c r="C73">
        <f>DAY('Datos Brutos'!C74)</f>
        <v>3</v>
      </c>
      <c r="D73" s="3">
        <v>2.8333333333333299</v>
      </c>
      <c r="E73" s="10" t="str">
        <f>IF(ABS(AVERAGE('Datos Brutos'!$E74:$G74)-'Datos Brutos'!E74)&gt;0.05*AVERAGE('Datos Brutos'!$E74:$G74),"",'Datos Brutos'!E74)</f>
        <v/>
      </c>
      <c r="F73" s="10" t="str">
        <f>IF(ABS(AVERAGE('Datos Brutos'!$E74:$G74)-'Datos Brutos'!F74)&gt;0.05*AVERAGE('Datos Brutos'!$E74:$G74),"",'Datos Brutos'!F74)</f>
        <v/>
      </c>
      <c r="G73" s="10" t="str">
        <f>IF(ABS(AVERAGE('Datos Brutos'!$E74:$G74)-'Datos Brutos'!G74)&gt;0.05*AVERAGE('Datos Brutos'!$E74:$G74),"",'Datos Brutos'!G74)</f>
        <v/>
      </c>
    </row>
    <row r="74" spans="1:7">
      <c r="A74">
        <f>YEAR(workdata!A74)</f>
        <v>2024</v>
      </c>
      <c r="B74">
        <v>6</v>
      </c>
      <c r="C74">
        <f>DAY('Datos Brutos'!C75)</f>
        <v>3</v>
      </c>
      <c r="D74" s="3">
        <v>2.875</v>
      </c>
      <c r="E74" s="10">
        <f>IF(ABS(AVERAGE('Datos Brutos'!$E75:$G75)-'Datos Brutos'!E75)&gt;0.05*AVERAGE('Datos Brutos'!$E75:$G75),"",'Datos Brutos'!E75)</f>
        <v>20.704000000000001</v>
      </c>
      <c r="F74" s="10" t="str">
        <f>IF(ABS(AVERAGE('Datos Brutos'!$E75:$G75)-'Datos Brutos'!F75)&gt;0.05*AVERAGE('Datos Brutos'!$E75:$G75),"",'Datos Brutos'!F75)</f>
        <v/>
      </c>
      <c r="G74" s="10">
        <f>IF(ABS(AVERAGE('Datos Brutos'!$E75:$G75)-'Datos Brutos'!G75)&gt;0.05*AVERAGE('Datos Brutos'!$E75:$G75),"",'Datos Brutos'!G75)</f>
        <v>20.332999999999998</v>
      </c>
    </row>
    <row r="75" spans="1:7">
      <c r="A75">
        <f>YEAR(workdata!A75)</f>
        <v>2024</v>
      </c>
      <c r="B75">
        <v>6</v>
      </c>
      <c r="C75">
        <f>DAY('Datos Brutos'!C76)</f>
        <v>3</v>
      </c>
      <c r="D75" s="3">
        <v>2.9166666666666701</v>
      </c>
      <c r="E75" s="10" t="str">
        <f>IF(ABS(AVERAGE('Datos Brutos'!$E76:$G76)-'Datos Brutos'!E76)&gt;0.05*AVERAGE('Datos Brutos'!$E76:$G76),"",'Datos Brutos'!E76)</f>
        <v/>
      </c>
      <c r="F75" s="10" t="str">
        <f>IF(ABS(AVERAGE('Datos Brutos'!$E76:$G76)-'Datos Brutos'!F76)&gt;0.05*AVERAGE('Datos Brutos'!$E76:$G76),"",'Datos Brutos'!F76)</f>
        <v/>
      </c>
      <c r="G75" s="10" t="str">
        <f>IF(ABS(AVERAGE('Datos Brutos'!$E76:$G76)-'Datos Brutos'!G76)&gt;0.05*AVERAGE('Datos Brutos'!$E76:$G76),"",'Datos Brutos'!G76)</f>
        <v/>
      </c>
    </row>
    <row r="76" spans="1:7">
      <c r="A76">
        <f>YEAR(workdata!A76)</f>
        <v>2024</v>
      </c>
      <c r="B76">
        <v>6</v>
      </c>
      <c r="C76">
        <f>DAY('Datos Brutos'!C77)</f>
        <v>3</v>
      </c>
      <c r="D76" s="3">
        <v>2.9583333333333299</v>
      </c>
      <c r="E76" s="10" t="str">
        <f>IF(ABS(AVERAGE('Datos Brutos'!$E77:$G77)-'Datos Brutos'!E77)&gt;0.05*AVERAGE('Datos Brutos'!$E77:$G77),"",'Datos Brutos'!E77)</f>
        <v/>
      </c>
      <c r="F76" s="10" t="str">
        <f>IF(ABS(AVERAGE('Datos Brutos'!$E77:$G77)-'Datos Brutos'!F77)&gt;0.05*AVERAGE('Datos Brutos'!$E77:$G77),"",'Datos Brutos'!F77)</f>
        <v/>
      </c>
      <c r="G76" s="10" t="str">
        <f>IF(ABS(AVERAGE('Datos Brutos'!$E77:$G77)-'Datos Brutos'!G77)&gt;0.05*AVERAGE('Datos Brutos'!$E77:$G77),"",'Datos Brutos'!G77)</f>
        <v/>
      </c>
    </row>
    <row r="77" spans="1:7">
      <c r="A77">
        <f>YEAR(workdata!A77)</f>
        <v>2024</v>
      </c>
      <c r="B77">
        <v>6</v>
      </c>
      <c r="C77">
        <f>DAY('Datos Brutos'!C78)</f>
        <v>4</v>
      </c>
      <c r="D77" s="3">
        <v>3</v>
      </c>
      <c r="E77" s="10" t="str">
        <f>IF(ABS(AVERAGE('Datos Brutos'!$E78:$G78)-'Datos Brutos'!E78)&gt;0.05*AVERAGE('Datos Brutos'!$E78:$G78),"",'Datos Brutos'!E78)</f>
        <v/>
      </c>
      <c r="F77" s="10" t="str">
        <f>IF(ABS(AVERAGE('Datos Brutos'!$E78:$G78)-'Datos Brutos'!F78)&gt;0.05*AVERAGE('Datos Brutos'!$E78:$G78),"",'Datos Brutos'!F78)</f>
        <v/>
      </c>
      <c r="G77" s="10" t="str">
        <f>IF(ABS(AVERAGE('Datos Brutos'!$E78:$G78)-'Datos Brutos'!G78)&gt;0.05*AVERAGE('Datos Brutos'!$E78:$G78),"",'Datos Brutos'!G78)</f>
        <v/>
      </c>
    </row>
    <row r="78" spans="1:7">
      <c r="A78">
        <f>YEAR(workdata!A78)</f>
        <v>2024</v>
      </c>
      <c r="B78">
        <v>6</v>
      </c>
      <c r="C78">
        <f>DAY('Datos Brutos'!C79)</f>
        <v>4</v>
      </c>
      <c r="D78" s="3">
        <v>3.0416666666666701</v>
      </c>
      <c r="E78" s="10" t="str">
        <f>IF(ABS(AVERAGE('Datos Brutos'!$E79:$G79)-'Datos Brutos'!E79)&gt;0.05*AVERAGE('Datos Brutos'!$E79:$G79),"",'Datos Brutos'!E79)</f>
        <v/>
      </c>
      <c r="F78" s="10" t="str">
        <f>IF(ABS(AVERAGE('Datos Brutos'!$E79:$G79)-'Datos Brutos'!F79)&gt;0.05*AVERAGE('Datos Brutos'!$E79:$G79),"",'Datos Brutos'!F79)</f>
        <v/>
      </c>
      <c r="G78" s="10" t="str">
        <f>IF(ABS(AVERAGE('Datos Brutos'!$E79:$G79)-'Datos Brutos'!G79)&gt;0.05*AVERAGE('Datos Brutos'!$E79:$G79),"",'Datos Brutos'!G79)</f>
        <v/>
      </c>
    </row>
    <row r="79" spans="1:7">
      <c r="A79">
        <f>YEAR(workdata!A79)</f>
        <v>2024</v>
      </c>
      <c r="B79">
        <v>6</v>
      </c>
      <c r="C79">
        <f>DAY('Datos Brutos'!C80)</f>
        <v>4</v>
      </c>
      <c r="D79" s="3">
        <v>3.0833333333333299</v>
      </c>
      <c r="E79" s="10" t="str">
        <f>IF(ABS(AVERAGE('Datos Brutos'!$E80:$G80)-'Datos Brutos'!E80)&gt;0.05*AVERAGE('Datos Brutos'!$E80:$G80),"",'Datos Brutos'!E80)</f>
        <v/>
      </c>
      <c r="F79" s="10" t="str">
        <f>IF(ABS(AVERAGE('Datos Brutos'!$E80:$G80)-'Datos Brutos'!F80)&gt;0.05*AVERAGE('Datos Brutos'!$E80:$G80),"",'Datos Brutos'!F80)</f>
        <v/>
      </c>
      <c r="G79" s="10" t="str">
        <f>IF(ABS(AVERAGE('Datos Brutos'!$E80:$G80)-'Datos Brutos'!G80)&gt;0.05*AVERAGE('Datos Brutos'!$E80:$G80),"",'Datos Brutos'!G80)</f>
        <v/>
      </c>
    </row>
    <row r="80" spans="1:7">
      <c r="A80">
        <f>YEAR(workdata!A80)</f>
        <v>2024</v>
      </c>
      <c r="B80">
        <v>6</v>
      </c>
      <c r="C80">
        <f>DAY('Datos Brutos'!C81)</f>
        <v>4</v>
      </c>
      <c r="D80" s="3">
        <v>3.125</v>
      </c>
      <c r="E80" s="10" t="str">
        <f>IF(ABS(AVERAGE('Datos Brutos'!$E81:$G81)-'Datos Brutos'!E81)&gt;0.05*AVERAGE('Datos Brutos'!$E81:$G81),"",'Datos Brutos'!E81)</f>
        <v/>
      </c>
      <c r="F80" s="10" t="str">
        <f>IF(ABS(AVERAGE('Datos Brutos'!$E81:$G81)-'Datos Brutos'!F81)&gt;0.05*AVERAGE('Datos Brutos'!$E81:$G81),"",'Datos Brutos'!F81)</f>
        <v/>
      </c>
      <c r="G80" s="10" t="str">
        <f>IF(ABS(AVERAGE('Datos Brutos'!$E81:$G81)-'Datos Brutos'!G81)&gt;0.05*AVERAGE('Datos Brutos'!$E81:$G81),"",'Datos Brutos'!G81)</f>
        <v/>
      </c>
    </row>
    <row r="81" spans="1:7">
      <c r="A81">
        <f>YEAR(workdata!A81)</f>
        <v>2024</v>
      </c>
      <c r="B81">
        <v>6</v>
      </c>
      <c r="C81">
        <f>DAY('Datos Brutos'!C82)</f>
        <v>4</v>
      </c>
      <c r="D81" s="3">
        <v>3.1666666666666701</v>
      </c>
      <c r="E81" s="10" t="str">
        <f>IF(ABS(AVERAGE('Datos Brutos'!$E82:$G82)-'Datos Brutos'!E82)&gt;0.05*AVERAGE('Datos Brutos'!$E82:$G82),"",'Datos Brutos'!E82)</f>
        <v/>
      </c>
      <c r="F81" s="10" t="str">
        <f>IF(ABS(AVERAGE('Datos Brutos'!$E82:$G82)-'Datos Brutos'!F82)&gt;0.05*AVERAGE('Datos Brutos'!$E82:$G82),"",'Datos Brutos'!F82)</f>
        <v/>
      </c>
      <c r="G81" s="10" t="str">
        <f>IF(ABS(AVERAGE('Datos Brutos'!$E82:$G82)-'Datos Brutos'!G82)&gt;0.05*AVERAGE('Datos Brutos'!$E82:$G82),"",'Datos Brutos'!G82)</f>
        <v/>
      </c>
    </row>
    <row r="82" spans="1:7">
      <c r="A82">
        <f>YEAR(workdata!A82)</f>
        <v>2024</v>
      </c>
      <c r="B82">
        <v>6</v>
      </c>
      <c r="C82">
        <f>DAY('Datos Brutos'!C83)</f>
        <v>4</v>
      </c>
      <c r="D82" s="3">
        <v>3.2083333333333299</v>
      </c>
      <c r="E82" s="10" t="str">
        <f>IF(ABS(AVERAGE('Datos Brutos'!$E83:$G83)-'Datos Brutos'!E83)&gt;0.05*AVERAGE('Datos Brutos'!$E83:$G83),"",'Datos Brutos'!E83)</f>
        <v/>
      </c>
      <c r="F82" s="10" t="str">
        <f>IF(ABS(AVERAGE('Datos Brutos'!$E83:$G83)-'Datos Brutos'!F83)&gt;0.05*AVERAGE('Datos Brutos'!$E83:$G83),"",'Datos Brutos'!F83)</f>
        <v/>
      </c>
      <c r="G82" s="10" t="str">
        <f>IF(ABS(AVERAGE('Datos Brutos'!$E83:$G83)-'Datos Brutos'!G83)&gt;0.05*AVERAGE('Datos Brutos'!$E83:$G83),"",'Datos Brutos'!G83)</f>
        <v/>
      </c>
    </row>
    <row r="83" spans="1:7">
      <c r="A83">
        <f>YEAR(workdata!A83)</f>
        <v>2024</v>
      </c>
      <c r="B83">
        <v>6</v>
      </c>
      <c r="C83">
        <f>DAY('Datos Brutos'!C84)</f>
        <v>4</v>
      </c>
      <c r="D83" s="3">
        <v>3.25</v>
      </c>
      <c r="E83" s="10" t="str">
        <f>IF(ABS(AVERAGE('Datos Brutos'!$E84:$G84)-'Datos Brutos'!E84)&gt;0.05*AVERAGE('Datos Brutos'!$E84:$G84),"",'Datos Brutos'!E84)</f>
        <v/>
      </c>
      <c r="F83" s="10" t="str">
        <f>IF(ABS(AVERAGE('Datos Brutos'!$E84:$G84)-'Datos Brutos'!F84)&gt;0.05*AVERAGE('Datos Brutos'!$E84:$G84),"",'Datos Brutos'!F84)</f>
        <v/>
      </c>
      <c r="G83" s="10" t="str">
        <f>IF(ABS(AVERAGE('Datos Brutos'!$E84:$G84)-'Datos Brutos'!G84)&gt;0.05*AVERAGE('Datos Brutos'!$E84:$G84),"",'Datos Brutos'!G84)</f>
        <v/>
      </c>
    </row>
    <row r="84" spans="1:7">
      <c r="A84">
        <f>YEAR(workdata!A84)</f>
        <v>2024</v>
      </c>
      <c r="B84">
        <v>6</v>
      </c>
      <c r="C84">
        <f>DAY('Datos Brutos'!C85)</f>
        <v>4</v>
      </c>
      <c r="D84" s="3">
        <v>3.2916666666666701</v>
      </c>
      <c r="E84" s="10">
        <f>IF(ABS(AVERAGE('Datos Brutos'!$E85:$G85)-'Datos Brutos'!E85)&gt;0.05*AVERAGE('Datos Brutos'!$E85:$G85),"",'Datos Brutos'!E85)</f>
        <v>61.378999999999998</v>
      </c>
      <c r="F84" s="10" t="str">
        <f>IF(ABS(AVERAGE('Datos Brutos'!$E85:$G85)-'Datos Brutos'!F85)&gt;0.05*AVERAGE('Datos Brutos'!$E85:$G85),"",'Datos Brutos'!F85)</f>
        <v/>
      </c>
      <c r="G84" s="10">
        <f>IF(ABS(AVERAGE('Datos Brutos'!$E85:$G85)-'Datos Brutos'!G85)&gt;0.05*AVERAGE('Datos Brutos'!$E85:$G85),"",'Datos Brutos'!G85)</f>
        <v>59.899000000000001</v>
      </c>
    </row>
    <row r="85" spans="1:7">
      <c r="A85">
        <f>YEAR(workdata!A85)</f>
        <v>2024</v>
      </c>
      <c r="B85">
        <v>6</v>
      </c>
      <c r="C85">
        <f>DAY('Datos Brutos'!C86)</f>
        <v>4</v>
      </c>
      <c r="D85" s="3">
        <v>3.3333333333333299</v>
      </c>
      <c r="E85" s="10">
        <f>IF(ABS(AVERAGE('Datos Brutos'!$E86:$G86)-'Datos Brutos'!E86)&gt;0.05*AVERAGE('Datos Brutos'!$E86:$G86),"",'Datos Brutos'!E86)</f>
        <v>441.24400000000003</v>
      </c>
      <c r="F85" s="10" t="str">
        <f>IF(ABS(AVERAGE('Datos Brutos'!$E86:$G86)-'Datos Brutos'!F86)&gt;0.05*AVERAGE('Datos Brutos'!$E86:$G86),"",'Datos Brutos'!F86)</f>
        <v/>
      </c>
      <c r="G85" s="10">
        <f>IF(ABS(AVERAGE('Datos Brutos'!$E86:$G86)-'Datos Brutos'!G86)&gt;0.05*AVERAGE('Datos Brutos'!$E86:$G86),"",'Datos Brutos'!G86)</f>
        <v>403.88400000000001</v>
      </c>
    </row>
    <row r="86" spans="1:7">
      <c r="A86">
        <f>YEAR(workdata!A86)</f>
        <v>2024</v>
      </c>
      <c r="B86">
        <v>6</v>
      </c>
      <c r="C86">
        <f>DAY('Datos Brutos'!C87)</f>
        <v>4</v>
      </c>
      <c r="D86" s="3">
        <v>3.375</v>
      </c>
      <c r="E86" s="10">
        <f>IF(ABS(AVERAGE('Datos Brutos'!$E87:$G87)-'Datos Brutos'!E87)&gt;0.05*AVERAGE('Datos Brutos'!$E87:$G87),"",'Datos Brutos'!E87)</f>
        <v>793.41200000000003</v>
      </c>
      <c r="F86" s="10" t="str">
        <f>IF(ABS(AVERAGE('Datos Brutos'!$E87:$G87)-'Datos Brutos'!F87)&gt;0.05*AVERAGE('Datos Brutos'!$E87:$G87),"",'Datos Brutos'!F87)</f>
        <v/>
      </c>
      <c r="G86" s="10">
        <f>IF(ABS(AVERAGE('Datos Brutos'!$E87:$G87)-'Datos Brutos'!G87)&gt;0.05*AVERAGE('Datos Brutos'!$E87:$G87),"",'Datos Brutos'!G87)</f>
        <v>798.56299999999999</v>
      </c>
    </row>
    <row r="87" spans="1:7">
      <c r="A87">
        <f>YEAR(workdata!A87)</f>
        <v>2024</v>
      </c>
      <c r="B87">
        <v>6</v>
      </c>
      <c r="C87">
        <f>DAY('Datos Brutos'!C88)</f>
        <v>4</v>
      </c>
      <c r="D87" s="3">
        <v>3.4166666666666701</v>
      </c>
      <c r="E87" s="10">
        <f>IF(ABS(AVERAGE('Datos Brutos'!$E88:$G88)-'Datos Brutos'!E88)&gt;0.05*AVERAGE('Datos Brutos'!$E88:$G88),"",'Datos Brutos'!E88)</f>
        <v>922.36599999999999</v>
      </c>
      <c r="F87" s="10" t="str">
        <f>IF(ABS(AVERAGE('Datos Brutos'!$E88:$G88)-'Datos Brutos'!F88)&gt;0.05*AVERAGE('Datos Brutos'!$E88:$G88),"",'Datos Brutos'!F88)</f>
        <v/>
      </c>
      <c r="G87" s="10">
        <f>IF(ABS(AVERAGE('Datos Brutos'!$E88:$G88)-'Datos Brutos'!G88)&gt;0.05*AVERAGE('Datos Brutos'!$E88:$G88),"",'Datos Brutos'!G88)</f>
        <v>920.01</v>
      </c>
    </row>
    <row r="88" spans="1:7">
      <c r="A88">
        <f>YEAR(workdata!A88)</f>
        <v>2024</v>
      </c>
      <c r="B88">
        <v>6</v>
      </c>
      <c r="C88">
        <f>DAY('Datos Brutos'!C89)</f>
        <v>4</v>
      </c>
      <c r="D88" s="3">
        <v>3.4583333333333299</v>
      </c>
      <c r="E88" s="10">
        <f>IF(ABS(AVERAGE('Datos Brutos'!$E89:$G89)-'Datos Brutos'!E89)&gt;0.05*AVERAGE('Datos Brutos'!$E89:$G89),"",'Datos Brutos'!E89)</f>
        <v>977.82799999999997</v>
      </c>
      <c r="F88" s="10" t="str">
        <f>IF(ABS(AVERAGE('Datos Brutos'!$E89:$G89)-'Datos Brutos'!F89)&gt;0.05*AVERAGE('Datos Brutos'!$E89:$G89),"",'Datos Brutos'!F89)</f>
        <v/>
      </c>
      <c r="G88" s="10">
        <f>IF(ABS(AVERAGE('Datos Brutos'!$E89:$G89)-'Datos Brutos'!G89)&gt;0.05*AVERAGE('Datos Brutos'!$E89:$G89),"",'Datos Brutos'!G89)</f>
        <v>976.74800000000005</v>
      </c>
    </row>
    <row r="89" spans="1:7">
      <c r="A89">
        <f>YEAR(workdata!A89)</f>
        <v>2024</v>
      </c>
      <c r="B89">
        <v>6</v>
      </c>
      <c r="C89">
        <f>DAY('Datos Brutos'!C90)</f>
        <v>4</v>
      </c>
      <c r="D89" s="3">
        <v>3.5</v>
      </c>
      <c r="E89" s="10">
        <f>IF(ABS(AVERAGE('Datos Brutos'!$E90:$G90)-'Datos Brutos'!E90)&gt;0.05*AVERAGE('Datos Brutos'!$E90:$G90),"",'Datos Brutos'!E90)</f>
        <v>987.43</v>
      </c>
      <c r="F89" s="10" t="str">
        <f>IF(ABS(AVERAGE('Datos Brutos'!$E90:$G90)-'Datos Brutos'!F90)&gt;0.05*AVERAGE('Datos Brutos'!$E90:$G90),"",'Datos Brutos'!F90)</f>
        <v/>
      </c>
      <c r="G89" s="10">
        <f>IF(ABS(AVERAGE('Datos Brutos'!$E90:$G90)-'Datos Brutos'!G90)&gt;0.05*AVERAGE('Datos Brutos'!$E90:$G90),"",'Datos Brutos'!G90)</f>
        <v>989.58799999999997</v>
      </c>
    </row>
    <row r="90" spans="1:7">
      <c r="A90">
        <f>YEAR(workdata!A90)</f>
        <v>2024</v>
      </c>
      <c r="B90">
        <v>6</v>
      </c>
      <c r="C90">
        <f>DAY('Datos Brutos'!C91)</f>
        <v>4</v>
      </c>
      <c r="D90" s="3">
        <v>3.5416666666666701</v>
      </c>
      <c r="E90" s="10">
        <f>IF(ABS(AVERAGE('Datos Brutos'!$E91:$G91)-'Datos Brutos'!E91)&gt;0.05*AVERAGE('Datos Brutos'!$E91:$G91),"",'Datos Brutos'!E91)</f>
        <v>972.99</v>
      </c>
      <c r="F90" s="10" t="str">
        <f>IF(ABS(AVERAGE('Datos Brutos'!$E91:$G91)-'Datos Brutos'!F91)&gt;0.05*AVERAGE('Datos Brutos'!$E91:$G91),"",'Datos Brutos'!F91)</f>
        <v/>
      </c>
      <c r="G90" s="10">
        <f>IF(ABS(AVERAGE('Datos Brutos'!$E91:$G91)-'Datos Brutos'!G91)&gt;0.05*AVERAGE('Datos Brutos'!$E91:$G91),"",'Datos Brutos'!G91)</f>
        <v>1001.374</v>
      </c>
    </row>
    <row r="91" spans="1:7">
      <c r="A91">
        <f>YEAR(workdata!A91)</f>
        <v>2024</v>
      </c>
      <c r="B91">
        <v>6</v>
      </c>
      <c r="C91">
        <f>DAY('Datos Brutos'!C92)</f>
        <v>4</v>
      </c>
      <c r="D91" s="3">
        <v>3.5833333333333299</v>
      </c>
      <c r="E91" s="10" t="str">
        <f>IF(ABS(AVERAGE('Datos Brutos'!$E92:$G92)-'Datos Brutos'!E92)&gt;0.05*AVERAGE('Datos Brutos'!$E92:$G92),"",'Datos Brutos'!E92)</f>
        <v/>
      </c>
      <c r="F91" s="10" t="str">
        <f>IF(ABS(AVERAGE('Datos Brutos'!$E92:$G92)-'Datos Brutos'!F92)&gt;0.05*AVERAGE('Datos Brutos'!$E92:$G92),"",'Datos Brutos'!F92)</f>
        <v/>
      </c>
      <c r="G91" s="10" t="str">
        <f>IF(ABS(AVERAGE('Datos Brutos'!$E92:$G92)-'Datos Brutos'!G92)&gt;0.05*AVERAGE('Datos Brutos'!$E92:$G92),"",'Datos Brutos'!G92)</f>
        <v/>
      </c>
    </row>
    <row r="92" spans="1:7">
      <c r="A92">
        <f>YEAR(workdata!A92)</f>
        <v>2024</v>
      </c>
      <c r="B92">
        <v>6</v>
      </c>
      <c r="C92">
        <f>DAY('Datos Brutos'!C93)</f>
        <v>4</v>
      </c>
      <c r="D92" s="3">
        <v>3.625</v>
      </c>
      <c r="E92" s="10">
        <f>IF(ABS(AVERAGE('Datos Brutos'!$E93:$G93)-'Datos Brutos'!E93)&gt;0.05*AVERAGE('Datos Brutos'!$E93:$G93),"",'Datos Brutos'!E93)</f>
        <v>1015.217</v>
      </c>
      <c r="F92" s="10" t="str">
        <f>IF(ABS(AVERAGE('Datos Brutos'!$E93:$G93)-'Datos Brutos'!F93)&gt;0.05*AVERAGE('Datos Brutos'!$E93:$G93),"",'Datos Brutos'!F93)</f>
        <v/>
      </c>
      <c r="G92" s="10">
        <f>IF(ABS(AVERAGE('Datos Brutos'!$E93:$G93)-'Datos Brutos'!G93)&gt;0.05*AVERAGE('Datos Brutos'!$E93:$G93),"",'Datos Brutos'!G93)</f>
        <v>935.21699999999998</v>
      </c>
    </row>
    <row r="93" spans="1:7">
      <c r="A93">
        <f>YEAR(workdata!A93)</f>
        <v>2024</v>
      </c>
      <c r="B93">
        <v>6</v>
      </c>
      <c r="C93">
        <f>DAY('Datos Brutos'!C94)</f>
        <v>4</v>
      </c>
      <c r="D93" s="3">
        <v>3.6666666666666701</v>
      </c>
      <c r="E93" s="10">
        <f>IF(ABS(AVERAGE('Datos Brutos'!$E94:$G94)-'Datos Brutos'!E94)&gt;0.05*AVERAGE('Datos Brutos'!$E94:$G94),"",'Datos Brutos'!E94)</f>
        <v>751.26900000000001</v>
      </c>
      <c r="F93" s="10" t="str">
        <f>IF(ABS(AVERAGE('Datos Brutos'!$E94:$G94)-'Datos Brutos'!F94)&gt;0.05*AVERAGE('Datos Brutos'!$E94:$G94),"",'Datos Brutos'!F94)</f>
        <v/>
      </c>
      <c r="G93" s="10">
        <f>IF(ABS(AVERAGE('Datos Brutos'!$E94:$G94)-'Datos Brutos'!G94)&gt;0.05*AVERAGE('Datos Brutos'!$E94:$G94),"",'Datos Brutos'!G94)</f>
        <v>715.99</v>
      </c>
    </row>
    <row r="94" spans="1:7">
      <c r="A94">
        <f>YEAR(workdata!A94)</f>
        <v>2024</v>
      </c>
      <c r="B94">
        <v>6</v>
      </c>
      <c r="C94">
        <f>DAY('Datos Brutos'!C95)</f>
        <v>4</v>
      </c>
      <c r="D94" s="3">
        <v>3.7083333333333299</v>
      </c>
      <c r="E94" s="10" t="str">
        <f>IF(ABS(AVERAGE('Datos Brutos'!$E95:$G95)-'Datos Brutos'!E95)&gt;0.05*AVERAGE('Datos Brutos'!$E95:$G95),"",'Datos Brutos'!E95)</f>
        <v/>
      </c>
      <c r="F94" s="10" t="str">
        <f>IF(ABS(AVERAGE('Datos Brutos'!$E95:$G95)-'Datos Brutos'!F95)&gt;0.05*AVERAGE('Datos Brutos'!$E95:$G95),"",'Datos Brutos'!F95)</f>
        <v/>
      </c>
      <c r="G94" s="10" t="str">
        <f>IF(ABS(AVERAGE('Datos Brutos'!$E95:$G95)-'Datos Brutos'!G95)&gt;0.05*AVERAGE('Datos Brutos'!$E95:$G95),"",'Datos Brutos'!G95)</f>
        <v/>
      </c>
    </row>
    <row r="95" spans="1:7">
      <c r="A95">
        <f>YEAR(workdata!A95)</f>
        <v>2024</v>
      </c>
      <c r="B95">
        <v>6</v>
      </c>
      <c r="C95">
        <f>DAY('Datos Brutos'!C96)</f>
        <v>4</v>
      </c>
      <c r="D95" s="3">
        <v>3.75</v>
      </c>
      <c r="E95" s="10">
        <f>IF(ABS(AVERAGE('Datos Brutos'!$E96:$G96)-'Datos Brutos'!E96)&gt;0.05*AVERAGE('Datos Brutos'!$E96:$G96),"",'Datos Brutos'!E96)</f>
        <v>940.03700000000003</v>
      </c>
      <c r="F95" s="10" t="str">
        <f>IF(ABS(AVERAGE('Datos Brutos'!$E96:$G96)-'Datos Brutos'!F96)&gt;0.05*AVERAGE('Datos Brutos'!$E96:$G96),"",'Datos Brutos'!F96)</f>
        <v/>
      </c>
      <c r="G95" s="10">
        <f>IF(ABS(AVERAGE('Datos Brutos'!$E96:$G96)-'Datos Brutos'!G96)&gt;0.05*AVERAGE('Datos Brutos'!$E96:$G96),"",'Datos Brutos'!G96)</f>
        <v>942.64200000000005</v>
      </c>
    </row>
    <row r="96" spans="1:7">
      <c r="A96">
        <f>YEAR(workdata!A96)</f>
        <v>2024</v>
      </c>
      <c r="B96">
        <v>6</v>
      </c>
      <c r="C96">
        <f>DAY('Datos Brutos'!C97)</f>
        <v>4</v>
      </c>
      <c r="D96" s="3">
        <v>3.7916666666666701</v>
      </c>
      <c r="E96" s="10">
        <f>IF(ABS(AVERAGE('Datos Brutos'!$E97:$G97)-'Datos Brutos'!E97)&gt;0.05*AVERAGE('Datos Brutos'!$E97:$G97),"",'Datos Brutos'!E97)</f>
        <v>558.15300000000002</v>
      </c>
      <c r="F96" s="10" t="str">
        <f>IF(ABS(AVERAGE('Datos Brutos'!$E97:$G97)-'Datos Brutos'!F97)&gt;0.05*AVERAGE('Datos Brutos'!$E97:$G97),"",'Datos Brutos'!F97)</f>
        <v/>
      </c>
      <c r="G96" s="10">
        <f>IF(ABS(AVERAGE('Datos Brutos'!$E97:$G97)-'Datos Brutos'!G97)&gt;0.05*AVERAGE('Datos Brutos'!$E97:$G97),"",'Datos Brutos'!G97)</f>
        <v>579.40099999999995</v>
      </c>
    </row>
    <row r="97" spans="1:7">
      <c r="A97">
        <f>YEAR(workdata!A97)</f>
        <v>2024</v>
      </c>
      <c r="B97">
        <v>6</v>
      </c>
      <c r="C97">
        <f>DAY('Datos Brutos'!C98)</f>
        <v>4</v>
      </c>
      <c r="D97" s="3">
        <v>3.8333333333333299</v>
      </c>
      <c r="E97" s="10">
        <f>IF(ABS(AVERAGE('Datos Brutos'!$E98:$G98)-'Datos Brutos'!E98)&gt;0.05*AVERAGE('Datos Brutos'!$E98:$G98),"",'Datos Brutos'!E98)</f>
        <v>311.53899999999999</v>
      </c>
      <c r="F97" s="10" t="str">
        <f>IF(ABS(AVERAGE('Datos Brutos'!$E98:$G98)-'Datos Brutos'!F98)&gt;0.05*AVERAGE('Datos Brutos'!$E98:$G98),"",'Datos Brutos'!F98)</f>
        <v/>
      </c>
      <c r="G97" s="10">
        <f>IF(ABS(AVERAGE('Datos Brutos'!$E98:$G98)-'Datos Brutos'!G98)&gt;0.05*AVERAGE('Datos Brutos'!$E98:$G98),"",'Datos Brutos'!G98)</f>
        <v>325.35899999999998</v>
      </c>
    </row>
    <row r="98" spans="1:7">
      <c r="A98">
        <f>YEAR(workdata!A98)</f>
        <v>2024</v>
      </c>
      <c r="B98">
        <v>6</v>
      </c>
      <c r="C98">
        <f>DAY('Datos Brutos'!C99)</f>
        <v>4</v>
      </c>
      <c r="D98" s="3">
        <v>3.875</v>
      </c>
      <c r="E98" s="10" t="str">
        <f>IF(ABS(AVERAGE('Datos Brutos'!$E99:$G99)-'Datos Brutos'!E99)&gt;0.05*AVERAGE('Datos Brutos'!$E99:$G99),"",'Datos Brutos'!E99)</f>
        <v/>
      </c>
      <c r="F98" s="10" t="str">
        <f>IF(ABS(AVERAGE('Datos Brutos'!$E99:$G99)-'Datos Brutos'!F99)&gt;0.05*AVERAGE('Datos Brutos'!$E99:$G99),"",'Datos Brutos'!F99)</f>
        <v/>
      </c>
      <c r="G98" s="10" t="str">
        <f>IF(ABS(AVERAGE('Datos Brutos'!$E99:$G99)-'Datos Brutos'!G99)&gt;0.05*AVERAGE('Datos Brutos'!$E99:$G99),"",'Datos Brutos'!G99)</f>
        <v/>
      </c>
    </row>
    <row r="99" spans="1:7">
      <c r="A99">
        <f>YEAR(workdata!A99)</f>
        <v>2024</v>
      </c>
      <c r="B99">
        <v>6</v>
      </c>
      <c r="C99">
        <f>DAY('Datos Brutos'!C100)</f>
        <v>4</v>
      </c>
      <c r="D99" s="3">
        <v>3.9166666666666701</v>
      </c>
      <c r="E99" s="10" t="str">
        <f>IF(ABS(AVERAGE('Datos Brutos'!$E100:$G100)-'Datos Brutos'!E100)&gt;0.05*AVERAGE('Datos Brutos'!$E100:$G100),"",'Datos Brutos'!E100)</f>
        <v/>
      </c>
      <c r="F99" s="10" t="str">
        <f>IF(ABS(AVERAGE('Datos Brutos'!$E100:$G100)-'Datos Brutos'!F100)&gt;0.05*AVERAGE('Datos Brutos'!$E100:$G100),"",'Datos Brutos'!F100)</f>
        <v/>
      </c>
      <c r="G99" s="10">
        <f>IF(ABS(AVERAGE('Datos Brutos'!$E100:$G100)-'Datos Brutos'!G100)&gt;0.05*AVERAGE('Datos Brutos'!$E100:$G100),"",'Datos Brutos'!G100)</f>
        <v>0.3</v>
      </c>
    </row>
    <row r="100" spans="1:7">
      <c r="A100">
        <f>YEAR(workdata!A100)</f>
        <v>2024</v>
      </c>
      <c r="B100">
        <v>6</v>
      </c>
      <c r="C100">
        <f>DAY('Datos Brutos'!C101)</f>
        <v>4</v>
      </c>
      <c r="D100" s="3">
        <v>3.9583333333333299</v>
      </c>
      <c r="E100" s="10" t="str">
        <f>IF(ABS(AVERAGE('Datos Brutos'!$E101:$G101)-'Datos Brutos'!E101)&gt;0.05*AVERAGE('Datos Brutos'!$E101:$G101),"",'Datos Brutos'!E101)</f>
        <v/>
      </c>
      <c r="F100" s="10" t="str">
        <f>IF(ABS(AVERAGE('Datos Brutos'!$E101:$G101)-'Datos Brutos'!F101)&gt;0.05*AVERAGE('Datos Brutos'!$E101:$G101),"",'Datos Brutos'!F101)</f>
        <v/>
      </c>
      <c r="G100" s="10" t="str">
        <f>IF(ABS(AVERAGE('Datos Brutos'!$E101:$G101)-'Datos Brutos'!G101)&gt;0.05*AVERAGE('Datos Brutos'!$E101:$G101),"",'Datos Brutos'!G101)</f>
        <v/>
      </c>
    </row>
    <row r="101" spans="1:7">
      <c r="A101">
        <f>YEAR(workdata!A101)</f>
        <v>2024</v>
      </c>
      <c r="B101">
        <v>6</v>
      </c>
      <c r="C101">
        <f>DAY('Datos Brutos'!C102)</f>
        <v>5</v>
      </c>
      <c r="D101" s="3">
        <v>4</v>
      </c>
      <c r="E101" s="10" t="str">
        <f>IF(ABS(AVERAGE('Datos Brutos'!$E102:$G102)-'Datos Brutos'!E102)&gt;0.05*AVERAGE('Datos Brutos'!$E102:$G102),"",'Datos Brutos'!E102)</f>
        <v/>
      </c>
      <c r="F101" s="10" t="str">
        <f>IF(ABS(AVERAGE('Datos Brutos'!$E102:$G102)-'Datos Brutos'!F102)&gt;0.05*AVERAGE('Datos Brutos'!$E102:$G102),"",'Datos Brutos'!F102)</f>
        <v/>
      </c>
      <c r="G101" s="10" t="str">
        <f>IF(ABS(AVERAGE('Datos Brutos'!$E102:$G102)-'Datos Brutos'!G102)&gt;0.05*AVERAGE('Datos Brutos'!$E102:$G102),"",'Datos Brutos'!G102)</f>
        <v/>
      </c>
    </row>
    <row r="102" spans="1:7">
      <c r="A102">
        <f>YEAR(workdata!A102)</f>
        <v>2024</v>
      </c>
      <c r="B102">
        <v>6</v>
      </c>
      <c r="C102">
        <f>DAY('Datos Brutos'!C103)</f>
        <v>5</v>
      </c>
      <c r="D102" s="3">
        <v>4.0416666666666696</v>
      </c>
      <c r="E102" s="10" t="str">
        <f>IF(ABS(AVERAGE('Datos Brutos'!$E103:$G103)-'Datos Brutos'!E103)&gt;0.05*AVERAGE('Datos Brutos'!$E103:$G103),"",'Datos Brutos'!E103)</f>
        <v/>
      </c>
      <c r="F102" s="10" t="str">
        <f>IF(ABS(AVERAGE('Datos Brutos'!$E103:$G103)-'Datos Brutos'!F103)&gt;0.05*AVERAGE('Datos Brutos'!$E103:$G103),"",'Datos Brutos'!F103)</f>
        <v/>
      </c>
      <c r="G102" s="10" t="str">
        <f>IF(ABS(AVERAGE('Datos Brutos'!$E103:$G103)-'Datos Brutos'!G103)&gt;0.05*AVERAGE('Datos Brutos'!$E103:$G103),"",'Datos Brutos'!G103)</f>
        <v/>
      </c>
    </row>
    <row r="103" spans="1:7">
      <c r="A103">
        <f>YEAR(workdata!A103)</f>
        <v>2024</v>
      </c>
      <c r="B103">
        <v>6</v>
      </c>
      <c r="C103">
        <f>DAY('Datos Brutos'!C104)</f>
        <v>5</v>
      </c>
      <c r="D103" s="3">
        <v>4.0833333333333304</v>
      </c>
      <c r="E103" s="10" t="str">
        <f>IF(ABS(AVERAGE('Datos Brutos'!$E104:$G104)-'Datos Brutos'!E104)&gt;0.05*AVERAGE('Datos Brutos'!$E104:$G104),"",'Datos Brutos'!E104)</f>
        <v/>
      </c>
      <c r="F103" s="10" t="str">
        <f>IF(ABS(AVERAGE('Datos Brutos'!$E104:$G104)-'Datos Brutos'!F104)&gt;0.05*AVERAGE('Datos Brutos'!$E104:$G104),"",'Datos Brutos'!F104)</f>
        <v/>
      </c>
      <c r="G103" s="10">
        <f>IF(ABS(AVERAGE('Datos Brutos'!$E104:$G104)-'Datos Brutos'!G104)&gt;0.05*AVERAGE('Datos Brutos'!$E104:$G104),"",'Datos Brutos'!G104)</f>
        <v>8.9999999999999993E-3</v>
      </c>
    </row>
    <row r="104" spans="1:7">
      <c r="A104">
        <f>YEAR(workdata!A104)</f>
        <v>2024</v>
      </c>
      <c r="B104">
        <v>6</v>
      </c>
      <c r="C104">
        <f>DAY('Datos Brutos'!C105)</f>
        <v>5</v>
      </c>
      <c r="D104" s="3">
        <v>4.125</v>
      </c>
      <c r="E104" s="10" t="str">
        <f>IF(ABS(AVERAGE('Datos Brutos'!$E105:$G105)-'Datos Brutos'!E105)&gt;0.05*AVERAGE('Datos Brutos'!$E105:$G105),"",'Datos Brutos'!E105)</f>
        <v/>
      </c>
      <c r="F104" s="10" t="str">
        <f>IF(ABS(AVERAGE('Datos Brutos'!$E105:$G105)-'Datos Brutos'!F105)&gt;0.05*AVERAGE('Datos Brutos'!$E105:$G105),"",'Datos Brutos'!F105)</f>
        <v/>
      </c>
      <c r="G104" s="10" t="str">
        <f>IF(ABS(AVERAGE('Datos Brutos'!$E105:$G105)-'Datos Brutos'!G105)&gt;0.05*AVERAGE('Datos Brutos'!$E105:$G105),"",'Datos Brutos'!G105)</f>
        <v/>
      </c>
    </row>
    <row r="105" spans="1:7">
      <c r="A105">
        <f>YEAR(workdata!A105)</f>
        <v>2024</v>
      </c>
      <c r="B105">
        <v>6</v>
      </c>
      <c r="C105">
        <f>DAY('Datos Brutos'!C106)</f>
        <v>5</v>
      </c>
      <c r="D105" s="3">
        <v>4.1666666666666696</v>
      </c>
      <c r="E105" s="10" t="str">
        <f>IF(ABS(AVERAGE('Datos Brutos'!$E106:$G106)-'Datos Brutos'!E106)&gt;0.05*AVERAGE('Datos Brutos'!$E106:$G106),"",'Datos Brutos'!E106)</f>
        <v/>
      </c>
      <c r="F105" s="10" t="str">
        <f>IF(ABS(AVERAGE('Datos Brutos'!$E106:$G106)-'Datos Brutos'!F106)&gt;0.05*AVERAGE('Datos Brutos'!$E106:$G106),"",'Datos Brutos'!F106)</f>
        <v/>
      </c>
      <c r="G105" s="10" t="str">
        <f>IF(ABS(AVERAGE('Datos Brutos'!$E106:$G106)-'Datos Brutos'!G106)&gt;0.05*AVERAGE('Datos Brutos'!$E106:$G106),"",'Datos Brutos'!G106)</f>
        <v/>
      </c>
    </row>
    <row r="106" spans="1:7">
      <c r="A106">
        <f>YEAR(workdata!A106)</f>
        <v>2024</v>
      </c>
      <c r="B106">
        <v>6</v>
      </c>
      <c r="C106">
        <f>DAY('Datos Brutos'!C107)</f>
        <v>5</v>
      </c>
      <c r="D106" s="3">
        <v>4.2083333333333304</v>
      </c>
      <c r="E106" s="10" t="str">
        <f>IF(ABS(AVERAGE('Datos Brutos'!$E107:$G107)-'Datos Brutos'!E107)&gt;0.05*AVERAGE('Datos Brutos'!$E107:$G107),"",'Datos Brutos'!E107)</f>
        <v/>
      </c>
      <c r="F106" s="10" t="str">
        <f>IF(ABS(AVERAGE('Datos Brutos'!$E107:$G107)-'Datos Brutos'!F107)&gt;0.05*AVERAGE('Datos Brutos'!$E107:$G107),"",'Datos Brutos'!F107)</f>
        <v/>
      </c>
      <c r="G106" s="10" t="str">
        <f>IF(ABS(AVERAGE('Datos Brutos'!$E107:$G107)-'Datos Brutos'!G107)&gt;0.05*AVERAGE('Datos Brutos'!$E107:$G107),"",'Datos Brutos'!G107)</f>
        <v/>
      </c>
    </row>
    <row r="107" spans="1:7">
      <c r="A107">
        <f>YEAR(workdata!A107)</f>
        <v>2024</v>
      </c>
      <c r="B107">
        <v>6</v>
      </c>
      <c r="C107">
        <f>DAY('Datos Brutos'!C108)</f>
        <v>5</v>
      </c>
      <c r="D107" s="3">
        <v>4.25</v>
      </c>
      <c r="E107" s="10" t="str">
        <f>IF(ABS(AVERAGE('Datos Brutos'!$E108:$G108)-'Datos Brutos'!E108)&gt;0.05*AVERAGE('Datos Brutos'!$E108:$G108),"",'Datos Brutos'!E108)</f>
        <v/>
      </c>
      <c r="F107" s="10" t="str">
        <f>IF(ABS(AVERAGE('Datos Brutos'!$E108:$G108)-'Datos Brutos'!F108)&gt;0.05*AVERAGE('Datos Brutos'!$E108:$G108),"",'Datos Brutos'!F108)</f>
        <v/>
      </c>
      <c r="G107" s="10">
        <f>IF(ABS(AVERAGE('Datos Brutos'!$E108:$G108)-'Datos Brutos'!G108)&gt;0.05*AVERAGE('Datos Brutos'!$E108:$G108),"",'Datos Brutos'!G108)</f>
        <v>0.47699999999999998</v>
      </c>
    </row>
    <row r="108" spans="1:7">
      <c r="A108">
        <f>YEAR(workdata!A108)</f>
        <v>2024</v>
      </c>
      <c r="B108">
        <v>6</v>
      </c>
      <c r="C108">
        <f>DAY('Datos Brutos'!C109)</f>
        <v>5</v>
      </c>
      <c r="D108" s="3">
        <v>4.2916666666666696</v>
      </c>
      <c r="E108" s="10" t="str">
        <f>IF(ABS(AVERAGE('Datos Brutos'!$E109:$G109)-'Datos Brutos'!E109)&gt;0.05*AVERAGE('Datos Brutos'!$E109:$G109),"",'Datos Brutos'!E109)</f>
        <v/>
      </c>
      <c r="F108" s="10" t="str">
        <f>IF(ABS(AVERAGE('Datos Brutos'!$E109:$G109)-'Datos Brutos'!F109)&gt;0.05*AVERAGE('Datos Brutos'!$E109:$G109),"",'Datos Brutos'!F109)</f>
        <v/>
      </c>
      <c r="G108" s="10">
        <f>IF(ABS(AVERAGE('Datos Brutos'!$E109:$G109)-'Datos Brutos'!G109)&gt;0.05*AVERAGE('Datos Brutos'!$E109:$G109),"",'Datos Brutos'!G109)</f>
        <v>20.007000000000001</v>
      </c>
    </row>
    <row r="109" spans="1:7">
      <c r="A109">
        <f>YEAR(workdata!A109)</f>
        <v>2024</v>
      </c>
      <c r="B109">
        <v>6</v>
      </c>
      <c r="C109">
        <f>DAY('Datos Brutos'!C110)</f>
        <v>5</v>
      </c>
      <c r="D109" s="3">
        <v>4.3333333333333304</v>
      </c>
      <c r="E109" s="10" t="str">
        <f>IF(ABS(AVERAGE('Datos Brutos'!$E110:$G110)-'Datos Brutos'!E110)&gt;0.05*AVERAGE('Datos Brutos'!$E110:$G110),"",'Datos Brutos'!E110)</f>
        <v/>
      </c>
      <c r="F109" s="10" t="str">
        <f>IF(ABS(AVERAGE('Datos Brutos'!$E110:$G110)-'Datos Brutos'!F110)&gt;0.05*AVERAGE('Datos Brutos'!$E110:$G110),"",'Datos Brutos'!F110)</f>
        <v/>
      </c>
      <c r="G109" s="10">
        <f>IF(ABS(AVERAGE('Datos Brutos'!$E110:$G110)-'Datos Brutos'!G110)&gt;0.05*AVERAGE('Datos Brutos'!$E110:$G110),"",'Datos Brutos'!G110)</f>
        <v>57.515999999999998</v>
      </c>
    </row>
    <row r="110" spans="1:7">
      <c r="A110">
        <f>YEAR(workdata!A110)</f>
        <v>2024</v>
      </c>
      <c r="B110">
        <v>6</v>
      </c>
      <c r="C110">
        <f>DAY('Datos Brutos'!C111)</f>
        <v>5</v>
      </c>
      <c r="D110" s="3">
        <v>4.375</v>
      </c>
      <c r="E110" s="10" t="str">
        <f>IF(ABS(AVERAGE('Datos Brutos'!$E111:$G111)-'Datos Brutos'!E111)&gt;0.05*AVERAGE('Datos Brutos'!$E111:$G111),"",'Datos Brutos'!E111)</f>
        <v/>
      </c>
      <c r="F110" s="10" t="str">
        <f>IF(ABS(AVERAGE('Datos Brutos'!$E111:$G111)-'Datos Brutos'!F111)&gt;0.05*AVERAGE('Datos Brutos'!$E111:$G111),"",'Datos Brutos'!F111)</f>
        <v/>
      </c>
      <c r="G110" s="10">
        <f>IF(ABS(AVERAGE('Datos Brutos'!$E111:$G111)-'Datos Brutos'!G111)&gt;0.05*AVERAGE('Datos Brutos'!$E111:$G111),"",'Datos Brutos'!G111)</f>
        <v>106.42700000000001</v>
      </c>
    </row>
    <row r="111" spans="1:7">
      <c r="A111">
        <f>YEAR(workdata!A111)</f>
        <v>2024</v>
      </c>
      <c r="B111">
        <v>6</v>
      </c>
      <c r="C111">
        <f>DAY('Datos Brutos'!C112)</f>
        <v>5</v>
      </c>
      <c r="D111" s="3">
        <v>4.4166666666666696</v>
      </c>
      <c r="E111" s="10" t="str">
        <f>IF(ABS(AVERAGE('Datos Brutos'!$E112:$G112)-'Datos Brutos'!E112)&gt;0.05*AVERAGE('Datos Brutos'!$E112:$G112),"",'Datos Brutos'!E112)</f>
        <v/>
      </c>
      <c r="F111" s="10" t="str">
        <f>IF(ABS(AVERAGE('Datos Brutos'!$E112:$G112)-'Datos Brutos'!F112)&gt;0.05*AVERAGE('Datos Brutos'!$E112:$G112),"",'Datos Brutos'!F112)</f>
        <v/>
      </c>
      <c r="G111" s="10">
        <f>IF(ABS(AVERAGE('Datos Brutos'!$E112:$G112)-'Datos Brutos'!G112)&gt;0.05*AVERAGE('Datos Brutos'!$E112:$G112),"",'Datos Brutos'!G112)</f>
        <v>116.931</v>
      </c>
    </row>
    <row r="112" spans="1:7">
      <c r="A112">
        <f>YEAR(workdata!A112)</f>
        <v>2024</v>
      </c>
      <c r="B112">
        <v>6</v>
      </c>
      <c r="C112">
        <f>DAY('Datos Brutos'!C113)</f>
        <v>5</v>
      </c>
      <c r="D112" s="3">
        <v>4.4583333333333304</v>
      </c>
      <c r="E112" s="10" t="str">
        <f>IF(ABS(AVERAGE('Datos Brutos'!$E113:$G113)-'Datos Brutos'!E113)&gt;0.05*AVERAGE('Datos Brutos'!$E113:$G113),"",'Datos Brutos'!E113)</f>
        <v/>
      </c>
      <c r="F112" s="10" t="str">
        <f>IF(ABS(AVERAGE('Datos Brutos'!$E113:$G113)-'Datos Brutos'!F113)&gt;0.05*AVERAGE('Datos Brutos'!$E113:$G113),"",'Datos Brutos'!F113)</f>
        <v/>
      </c>
      <c r="G112" s="10">
        <f>IF(ABS(AVERAGE('Datos Brutos'!$E113:$G113)-'Datos Brutos'!G113)&gt;0.05*AVERAGE('Datos Brutos'!$E113:$G113),"",'Datos Brutos'!G113)</f>
        <v>146.58500000000001</v>
      </c>
    </row>
    <row r="113" spans="1:7">
      <c r="A113">
        <f>YEAR(workdata!A113)</f>
        <v>2024</v>
      </c>
      <c r="B113">
        <v>6</v>
      </c>
      <c r="C113">
        <f>DAY('Datos Brutos'!C114)</f>
        <v>5</v>
      </c>
      <c r="D113" s="3">
        <v>4.5</v>
      </c>
      <c r="E113" s="10" t="str">
        <f>IF(ABS(AVERAGE('Datos Brutos'!$E114:$G114)-'Datos Brutos'!E114)&gt;0.05*AVERAGE('Datos Brutos'!$E114:$G114),"",'Datos Brutos'!E114)</f>
        <v/>
      </c>
      <c r="F113" s="10" t="str">
        <f>IF(ABS(AVERAGE('Datos Brutos'!$E114:$G114)-'Datos Brutos'!F114)&gt;0.05*AVERAGE('Datos Brutos'!$E114:$G114),"",'Datos Brutos'!F114)</f>
        <v/>
      </c>
      <c r="G113" s="10">
        <f>IF(ABS(AVERAGE('Datos Brutos'!$E114:$G114)-'Datos Brutos'!G114)&gt;0.05*AVERAGE('Datos Brutos'!$E114:$G114),"",'Datos Brutos'!G114)</f>
        <v>271.625</v>
      </c>
    </row>
    <row r="114" spans="1:7">
      <c r="A114">
        <f>YEAR(workdata!A114)</f>
        <v>2024</v>
      </c>
      <c r="B114">
        <v>6</v>
      </c>
      <c r="C114">
        <f>DAY('Datos Brutos'!C115)</f>
        <v>5</v>
      </c>
      <c r="D114" s="3">
        <v>4.5416666666666696</v>
      </c>
      <c r="E114" s="10" t="str">
        <f>IF(ABS(AVERAGE('Datos Brutos'!$E115:$G115)-'Datos Brutos'!E115)&gt;0.05*AVERAGE('Datos Brutos'!$E115:$G115),"",'Datos Brutos'!E115)</f>
        <v/>
      </c>
      <c r="F114" s="10" t="str">
        <f>IF(ABS(AVERAGE('Datos Brutos'!$E115:$G115)-'Datos Brutos'!F115)&gt;0.05*AVERAGE('Datos Brutos'!$E115:$G115),"",'Datos Brutos'!F115)</f>
        <v/>
      </c>
      <c r="G114" s="10">
        <f>IF(ABS(AVERAGE('Datos Brutos'!$E115:$G115)-'Datos Brutos'!G115)&gt;0.05*AVERAGE('Datos Brutos'!$E115:$G115),"",'Datos Brutos'!G115)</f>
        <v>914.25099999999998</v>
      </c>
    </row>
    <row r="115" spans="1:7">
      <c r="A115">
        <f>YEAR(workdata!A115)</f>
        <v>2024</v>
      </c>
      <c r="B115">
        <v>6</v>
      </c>
      <c r="C115">
        <f>DAY('Datos Brutos'!C116)</f>
        <v>5</v>
      </c>
      <c r="D115" s="3">
        <v>4.5833333333333304</v>
      </c>
      <c r="E115" s="10" t="str">
        <f>IF(ABS(AVERAGE('Datos Brutos'!$E116:$G116)-'Datos Brutos'!E116)&gt;0.05*AVERAGE('Datos Brutos'!$E116:$G116),"",'Datos Brutos'!E116)</f>
        <v/>
      </c>
      <c r="F115" s="10" t="str">
        <f>IF(ABS(AVERAGE('Datos Brutos'!$E116:$G116)-'Datos Brutos'!F116)&gt;0.05*AVERAGE('Datos Brutos'!$E116:$G116),"",'Datos Brutos'!F116)</f>
        <v/>
      </c>
      <c r="G115" s="10">
        <f>IF(ABS(AVERAGE('Datos Brutos'!$E116:$G116)-'Datos Brutos'!G116)&gt;0.05*AVERAGE('Datos Brutos'!$E116:$G116),"",'Datos Brutos'!G116)</f>
        <v>916.05200000000002</v>
      </c>
    </row>
    <row r="116" spans="1:7">
      <c r="A116">
        <f>YEAR(workdata!A116)</f>
        <v>2024</v>
      </c>
      <c r="B116">
        <v>6</v>
      </c>
      <c r="C116">
        <f>DAY('Datos Brutos'!C117)</f>
        <v>5</v>
      </c>
      <c r="D116" s="3">
        <v>4.625</v>
      </c>
      <c r="E116" s="10" t="str">
        <f>IF(ABS(AVERAGE('Datos Brutos'!$E117:$G117)-'Datos Brutos'!E117)&gt;0.05*AVERAGE('Datos Brutos'!$E117:$G117),"",'Datos Brutos'!E117)</f>
        <v/>
      </c>
      <c r="F116" s="10" t="str">
        <f>IF(ABS(AVERAGE('Datos Brutos'!$E117:$G117)-'Datos Brutos'!F117)&gt;0.05*AVERAGE('Datos Brutos'!$E117:$G117),"",'Datos Brutos'!F117)</f>
        <v/>
      </c>
      <c r="G116" s="10">
        <f>IF(ABS(AVERAGE('Datos Brutos'!$E117:$G117)-'Datos Brutos'!G117)&gt;0.05*AVERAGE('Datos Brutos'!$E117:$G117),"",'Datos Brutos'!G117)</f>
        <v>916.64400000000001</v>
      </c>
    </row>
    <row r="117" spans="1:7">
      <c r="A117">
        <f>YEAR(workdata!A117)</f>
        <v>2024</v>
      </c>
      <c r="B117">
        <v>6</v>
      </c>
      <c r="C117">
        <f>DAY('Datos Brutos'!C118)</f>
        <v>5</v>
      </c>
      <c r="D117" s="3">
        <v>4.6666666666666696</v>
      </c>
      <c r="E117" s="10" t="str">
        <f>IF(ABS(AVERAGE('Datos Brutos'!$E118:$G118)-'Datos Brutos'!E118)&gt;0.05*AVERAGE('Datos Brutos'!$E118:$G118),"",'Datos Brutos'!E118)</f>
        <v/>
      </c>
      <c r="F117" s="10" t="str">
        <f>IF(ABS(AVERAGE('Datos Brutos'!$E118:$G118)-'Datos Brutos'!F118)&gt;0.05*AVERAGE('Datos Brutos'!$E118:$G118),"",'Datos Brutos'!F118)</f>
        <v/>
      </c>
      <c r="G117" s="10">
        <f>IF(ABS(AVERAGE('Datos Brutos'!$E118:$G118)-'Datos Brutos'!G118)&gt;0.05*AVERAGE('Datos Brutos'!$E118:$G118),"",'Datos Brutos'!G118)</f>
        <v>866.3</v>
      </c>
    </row>
    <row r="118" spans="1:7">
      <c r="A118">
        <f>YEAR(workdata!A118)</f>
        <v>2024</v>
      </c>
      <c r="B118">
        <v>6</v>
      </c>
      <c r="C118">
        <f>DAY('Datos Brutos'!C119)</f>
        <v>5</v>
      </c>
      <c r="D118" s="3">
        <v>4.7083333333333304</v>
      </c>
      <c r="E118" s="10" t="str">
        <f>IF(ABS(AVERAGE('Datos Brutos'!$E119:$G119)-'Datos Brutos'!E119)&gt;0.05*AVERAGE('Datos Brutos'!$E119:$G119),"",'Datos Brutos'!E119)</f>
        <v/>
      </c>
      <c r="F118" s="10" t="str">
        <f>IF(ABS(AVERAGE('Datos Brutos'!$E119:$G119)-'Datos Brutos'!F119)&gt;0.05*AVERAGE('Datos Brutos'!$E119:$G119),"",'Datos Brutos'!F119)</f>
        <v/>
      </c>
      <c r="G118" s="10">
        <f>IF(ABS(AVERAGE('Datos Brutos'!$E119:$G119)-'Datos Brutos'!G119)&gt;0.05*AVERAGE('Datos Brutos'!$E119:$G119),"",'Datos Brutos'!G119)</f>
        <v>851.45600000000002</v>
      </c>
    </row>
    <row r="119" spans="1:7">
      <c r="A119">
        <f>YEAR(workdata!A119)</f>
        <v>2024</v>
      </c>
      <c r="B119">
        <v>6</v>
      </c>
      <c r="C119">
        <f>DAY('Datos Brutos'!C120)</f>
        <v>5</v>
      </c>
      <c r="D119" s="3">
        <v>4.75</v>
      </c>
      <c r="E119" s="10" t="str">
        <f>IF(ABS(AVERAGE('Datos Brutos'!$E120:$G120)-'Datos Brutos'!E120)&gt;0.05*AVERAGE('Datos Brutos'!$E120:$G120),"",'Datos Brutos'!E120)</f>
        <v/>
      </c>
      <c r="F119" s="10" t="str">
        <f>IF(ABS(AVERAGE('Datos Brutos'!$E120:$G120)-'Datos Brutos'!F120)&gt;0.05*AVERAGE('Datos Brutos'!$E120:$G120),"",'Datos Brutos'!F120)</f>
        <v/>
      </c>
      <c r="G119" s="10">
        <f>IF(ABS(AVERAGE('Datos Brutos'!$E120:$G120)-'Datos Brutos'!G120)&gt;0.05*AVERAGE('Datos Brutos'!$E120:$G120),"",'Datos Brutos'!G120)</f>
        <v>797.87099999999998</v>
      </c>
    </row>
    <row r="120" spans="1:7">
      <c r="A120">
        <f>YEAR(workdata!A120)</f>
        <v>2024</v>
      </c>
      <c r="B120">
        <v>6</v>
      </c>
      <c r="C120">
        <f>DAY('Datos Brutos'!C121)</f>
        <v>5</v>
      </c>
      <c r="D120" s="3">
        <v>4.7916666666666696</v>
      </c>
      <c r="E120" s="10" t="str">
        <f>IF(ABS(AVERAGE('Datos Brutos'!$E121:$G121)-'Datos Brutos'!E121)&gt;0.05*AVERAGE('Datos Brutos'!$E121:$G121),"",'Datos Brutos'!E121)</f>
        <v/>
      </c>
      <c r="F120" s="10" t="str">
        <f>IF(ABS(AVERAGE('Datos Brutos'!$E121:$G121)-'Datos Brutos'!F121)&gt;0.05*AVERAGE('Datos Brutos'!$E121:$G121),"",'Datos Brutos'!F121)</f>
        <v/>
      </c>
      <c r="G120" s="10">
        <f>IF(ABS(AVERAGE('Datos Brutos'!$E121:$G121)-'Datos Brutos'!G121)&gt;0.05*AVERAGE('Datos Brutos'!$E121:$G121),"",'Datos Brutos'!G121)</f>
        <v>533.91899999999998</v>
      </c>
    </row>
    <row r="121" spans="1:7">
      <c r="A121">
        <f>YEAR(workdata!A121)</f>
        <v>2024</v>
      </c>
      <c r="B121">
        <v>6</v>
      </c>
      <c r="C121">
        <f>DAY('Datos Brutos'!C122)</f>
        <v>5</v>
      </c>
      <c r="D121" s="3">
        <v>4.8333333333333304</v>
      </c>
      <c r="E121" s="10" t="str">
        <f>IF(ABS(AVERAGE('Datos Brutos'!$E122:$G122)-'Datos Brutos'!E122)&gt;0.05*AVERAGE('Datos Brutos'!$E122:$G122),"",'Datos Brutos'!E122)</f>
        <v/>
      </c>
      <c r="F121" s="10" t="str">
        <f>IF(ABS(AVERAGE('Datos Brutos'!$E122:$G122)-'Datos Brutos'!F122)&gt;0.05*AVERAGE('Datos Brutos'!$E122:$G122),"",'Datos Brutos'!F122)</f>
        <v/>
      </c>
      <c r="G121" s="10">
        <f>IF(ABS(AVERAGE('Datos Brutos'!$E122:$G122)-'Datos Brutos'!G122)&gt;0.05*AVERAGE('Datos Brutos'!$E122:$G122),"",'Datos Brutos'!G122)</f>
        <v>197.648</v>
      </c>
    </row>
    <row r="122" spans="1:7">
      <c r="A122">
        <f>YEAR(workdata!A122)</f>
        <v>2024</v>
      </c>
      <c r="B122">
        <v>6</v>
      </c>
      <c r="C122">
        <f>DAY('Datos Brutos'!C123)</f>
        <v>5</v>
      </c>
      <c r="D122" s="3">
        <v>4.875</v>
      </c>
      <c r="E122" s="10" t="str">
        <f>IF(ABS(AVERAGE('Datos Brutos'!$E123:$G123)-'Datos Brutos'!E123)&gt;0.05*AVERAGE('Datos Brutos'!$E123:$G123),"",'Datos Brutos'!E123)</f>
        <v/>
      </c>
      <c r="F122" s="10" t="str">
        <f>IF(ABS(AVERAGE('Datos Brutos'!$E123:$G123)-'Datos Brutos'!F123)&gt;0.05*AVERAGE('Datos Brutos'!$E123:$G123),"",'Datos Brutos'!F123)</f>
        <v/>
      </c>
      <c r="G122" s="10">
        <f>IF(ABS(AVERAGE('Datos Brutos'!$E123:$G123)-'Datos Brutos'!G123)&gt;0.05*AVERAGE('Datos Brutos'!$E123:$G123),"",'Datos Brutos'!G123)</f>
        <v>28.904</v>
      </c>
    </row>
    <row r="123" spans="1:7">
      <c r="A123">
        <f>YEAR(workdata!A123)</f>
        <v>2024</v>
      </c>
      <c r="B123">
        <v>6</v>
      </c>
      <c r="C123">
        <f>DAY('Datos Brutos'!C124)</f>
        <v>5</v>
      </c>
      <c r="D123" s="3">
        <v>4.9166666666666696</v>
      </c>
      <c r="E123" s="10" t="str">
        <f>IF(ABS(AVERAGE('Datos Brutos'!$E124:$G124)-'Datos Brutos'!E124)&gt;0.05*AVERAGE('Datos Brutos'!$E124:$G124),"",'Datos Brutos'!E124)</f>
        <v/>
      </c>
      <c r="F123" s="10" t="str">
        <f>IF(ABS(AVERAGE('Datos Brutos'!$E124:$G124)-'Datos Brutos'!F124)&gt;0.05*AVERAGE('Datos Brutos'!$E124:$G124),"",'Datos Brutos'!F124)</f>
        <v/>
      </c>
      <c r="G123" s="10">
        <f>IF(ABS(AVERAGE('Datos Brutos'!$E124:$G124)-'Datos Brutos'!G124)&gt;0.05*AVERAGE('Datos Brutos'!$E124:$G124),"",'Datos Brutos'!G124)</f>
        <v>0.19700000000000001</v>
      </c>
    </row>
    <row r="124" spans="1:7">
      <c r="A124">
        <f>YEAR(workdata!A124)</f>
        <v>2024</v>
      </c>
      <c r="B124">
        <v>6</v>
      </c>
      <c r="C124">
        <f>DAY('Datos Brutos'!C125)</f>
        <v>5</v>
      </c>
      <c r="D124" s="3">
        <v>4.9583333333333304</v>
      </c>
      <c r="E124" s="10" t="str">
        <f>IF(ABS(AVERAGE('Datos Brutos'!$E125:$G125)-'Datos Brutos'!E125)&gt;0.05*AVERAGE('Datos Brutos'!$E125:$G125),"",'Datos Brutos'!E125)</f>
        <v/>
      </c>
      <c r="F124" s="10" t="str">
        <f>IF(ABS(AVERAGE('Datos Brutos'!$E125:$G125)-'Datos Brutos'!F125)&gt;0.05*AVERAGE('Datos Brutos'!$E125:$G125),"",'Datos Brutos'!F125)</f>
        <v/>
      </c>
      <c r="G124" s="10" t="str">
        <f>IF(ABS(AVERAGE('Datos Brutos'!$E125:$G125)-'Datos Brutos'!G125)&gt;0.05*AVERAGE('Datos Brutos'!$E125:$G125),"",'Datos Brutos'!G125)</f>
        <v/>
      </c>
    </row>
    <row r="125" spans="1:7">
      <c r="A125">
        <f>YEAR(workdata!A125)</f>
        <v>2024</v>
      </c>
      <c r="B125">
        <v>6</v>
      </c>
      <c r="C125">
        <f>DAY('Datos Brutos'!C126)</f>
        <v>6</v>
      </c>
      <c r="D125" s="3">
        <v>5</v>
      </c>
      <c r="E125" s="10" t="str">
        <f>IF(ABS(AVERAGE('Datos Brutos'!$E126:$G126)-'Datos Brutos'!E126)&gt;0.05*AVERAGE('Datos Brutos'!$E126:$G126),"",'Datos Brutos'!E126)</f>
        <v/>
      </c>
      <c r="F125" s="10" t="str">
        <f>IF(ABS(AVERAGE('Datos Brutos'!$E126:$G126)-'Datos Brutos'!F126)&gt;0.05*AVERAGE('Datos Brutos'!$E126:$G126),"",'Datos Brutos'!F126)</f>
        <v/>
      </c>
      <c r="G125" s="10" t="str">
        <f>IF(ABS(AVERAGE('Datos Brutos'!$E126:$G126)-'Datos Brutos'!G126)&gt;0.05*AVERAGE('Datos Brutos'!$E126:$G126),"",'Datos Brutos'!G126)</f>
        <v/>
      </c>
    </row>
    <row r="126" spans="1:7">
      <c r="A126">
        <f>YEAR(workdata!A126)</f>
        <v>2024</v>
      </c>
      <c r="B126">
        <v>6</v>
      </c>
      <c r="C126">
        <f>DAY('Datos Brutos'!C127)</f>
        <v>6</v>
      </c>
      <c r="D126" s="3">
        <v>5.0416666666666696</v>
      </c>
      <c r="E126" s="10" t="str">
        <f>IF(ABS(AVERAGE('Datos Brutos'!$E127:$G127)-'Datos Brutos'!E127)&gt;0.05*AVERAGE('Datos Brutos'!$E127:$G127),"",'Datos Brutos'!E127)</f>
        <v/>
      </c>
      <c r="F126" s="10" t="str">
        <f>IF(ABS(AVERAGE('Datos Brutos'!$E127:$G127)-'Datos Brutos'!F127)&gt;0.05*AVERAGE('Datos Brutos'!$E127:$G127),"",'Datos Brutos'!F127)</f>
        <v/>
      </c>
      <c r="G126" s="10" t="str">
        <f>IF(ABS(AVERAGE('Datos Brutos'!$E127:$G127)-'Datos Brutos'!G127)&gt;0.05*AVERAGE('Datos Brutos'!$E127:$G127),"",'Datos Brutos'!G127)</f>
        <v/>
      </c>
    </row>
    <row r="127" spans="1:7">
      <c r="A127">
        <f>YEAR(workdata!A127)</f>
        <v>2024</v>
      </c>
      <c r="B127">
        <v>6</v>
      </c>
      <c r="C127">
        <f>DAY('Datos Brutos'!C128)</f>
        <v>6</v>
      </c>
      <c r="D127" s="3">
        <v>5.0833333333333304</v>
      </c>
      <c r="E127" s="10" t="str">
        <f>IF(ABS(AVERAGE('Datos Brutos'!$E128:$G128)-'Datos Brutos'!E128)&gt;0.05*AVERAGE('Datos Brutos'!$E128:$G128),"",'Datos Brutos'!E128)</f>
        <v/>
      </c>
      <c r="F127" s="10" t="str">
        <f>IF(ABS(AVERAGE('Datos Brutos'!$E128:$G128)-'Datos Brutos'!F128)&gt;0.05*AVERAGE('Datos Brutos'!$E128:$G128),"",'Datos Brutos'!F128)</f>
        <v/>
      </c>
      <c r="G127" s="10" t="str">
        <f>IF(ABS(AVERAGE('Datos Brutos'!$E128:$G128)-'Datos Brutos'!G128)&gt;0.05*AVERAGE('Datos Brutos'!$E128:$G128),"",'Datos Brutos'!G128)</f>
        <v/>
      </c>
    </row>
    <row r="128" spans="1:7">
      <c r="A128">
        <f>YEAR(workdata!A128)</f>
        <v>2024</v>
      </c>
      <c r="B128">
        <v>6</v>
      </c>
      <c r="C128">
        <f>DAY('Datos Brutos'!C129)</f>
        <v>6</v>
      </c>
      <c r="D128" s="3">
        <v>5.125</v>
      </c>
      <c r="E128" s="10" t="str">
        <f>IF(ABS(AVERAGE('Datos Brutos'!$E129:$G129)-'Datos Brutos'!E129)&gt;0.05*AVERAGE('Datos Brutos'!$E129:$G129),"",'Datos Brutos'!E129)</f>
        <v/>
      </c>
      <c r="F128" s="10" t="str">
        <f>IF(ABS(AVERAGE('Datos Brutos'!$E129:$G129)-'Datos Brutos'!F129)&gt;0.05*AVERAGE('Datos Brutos'!$E129:$G129),"",'Datos Brutos'!F129)</f>
        <v/>
      </c>
      <c r="G128" s="10" t="str">
        <f>IF(ABS(AVERAGE('Datos Brutos'!$E129:$G129)-'Datos Brutos'!G129)&gt;0.05*AVERAGE('Datos Brutos'!$E129:$G129),"",'Datos Brutos'!G129)</f>
        <v/>
      </c>
    </row>
    <row r="129" spans="1:7">
      <c r="A129">
        <f>YEAR(workdata!A129)</f>
        <v>2024</v>
      </c>
      <c r="B129">
        <v>6</v>
      </c>
      <c r="C129">
        <f>DAY('Datos Brutos'!C130)</f>
        <v>6</v>
      </c>
      <c r="D129" s="3">
        <v>5.1666666666666696</v>
      </c>
      <c r="E129" s="10" t="str">
        <f>IF(ABS(AVERAGE('Datos Brutos'!$E130:$G130)-'Datos Brutos'!E130)&gt;0.05*AVERAGE('Datos Brutos'!$E130:$G130),"",'Datos Brutos'!E130)</f>
        <v/>
      </c>
      <c r="F129" s="10" t="str">
        <f>IF(ABS(AVERAGE('Datos Brutos'!$E130:$G130)-'Datos Brutos'!F130)&gt;0.05*AVERAGE('Datos Brutos'!$E130:$G130),"",'Datos Brutos'!F130)</f>
        <v/>
      </c>
      <c r="G129" s="10" t="str">
        <f>IF(ABS(AVERAGE('Datos Brutos'!$E130:$G130)-'Datos Brutos'!G130)&gt;0.05*AVERAGE('Datos Brutos'!$E130:$G130),"",'Datos Brutos'!G130)</f>
        <v/>
      </c>
    </row>
    <row r="130" spans="1:7">
      <c r="A130">
        <f>YEAR(workdata!A130)</f>
        <v>2024</v>
      </c>
      <c r="B130">
        <v>6</v>
      </c>
      <c r="C130">
        <f>DAY('Datos Brutos'!C131)</f>
        <v>6</v>
      </c>
      <c r="D130" s="3">
        <v>5.2083333333333304</v>
      </c>
      <c r="E130" s="10" t="str">
        <f>IF(ABS(AVERAGE('Datos Brutos'!$E131:$G131)-'Datos Brutos'!E131)&gt;0.05*AVERAGE('Datos Brutos'!$E131:$G131),"",'Datos Brutos'!E131)</f>
        <v/>
      </c>
      <c r="F130" s="10" t="str">
        <f>IF(ABS(AVERAGE('Datos Brutos'!$E131:$G131)-'Datos Brutos'!F131)&gt;0.05*AVERAGE('Datos Brutos'!$E131:$G131),"",'Datos Brutos'!F131)</f>
        <v/>
      </c>
      <c r="G130" s="10">
        <f>IF(ABS(AVERAGE('Datos Brutos'!$E131:$G131)-'Datos Brutos'!G131)&gt;0.05*AVERAGE('Datos Brutos'!$E131:$G131),"",'Datos Brutos'!G131)</f>
        <v>9.2999999999999999E-2</v>
      </c>
    </row>
    <row r="131" spans="1:7">
      <c r="A131">
        <f>YEAR(workdata!A131)</f>
        <v>2024</v>
      </c>
      <c r="B131">
        <v>6</v>
      </c>
      <c r="C131">
        <f>DAY('Datos Brutos'!C132)</f>
        <v>6</v>
      </c>
      <c r="D131" s="3">
        <v>5.25</v>
      </c>
      <c r="E131" s="10" t="str">
        <f>IF(ABS(AVERAGE('Datos Brutos'!$E132:$G132)-'Datos Brutos'!E132)&gt;0.05*AVERAGE('Datos Brutos'!$E132:$G132),"",'Datos Brutos'!E132)</f>
        <v/>
      </c>
      <c r="F131" s="10" t="str">
        <f>IF(ABS(AVERAGE('Datos Brutos'!$E132:$G132)-'Datos Brutos'!F132)&gt;0.05*AVERAGE('Datos Brutos'!$E132:$G132),"",'Datos Brutos'!F132)</f>
        <v/>
      </c>
      <c r="G131" s="10">
        <f>IF(ABS(AVERAGE('Datos Brutos'!$E132:$G132)-'Datos Brutos'!G132)&gt;0.05*AVERAGE('Datos Brutos'!$E132:$G132),"",'Datos Brutos'!G132)</f>
        <v>0.35299999999999998</v>
      </c>
    </row>
    <row r="132" spans="1:7">
      <c r="A132">
        <f>YEAR(workdata!A132)</f>
        <v>2024</v>
      </c>
      <c r="B132">
        <v>6</v>
      </c>
      <c r="C132">
        <f>DAY('Datos Brutos'!C133)</f>
        <v>6</v>
      </c>
      <c r="D132" s="3">
        <v>5.2916666666666696</v>
      </c>
      <c r="E132" s="10" t="str">
        <f>IF(ABS(AVERAGE('Datos Brutos'!$E133:$G133)-'Datos Brutos'!E133)&gt;0.05*AVERAGE('Datos Brutos'!$E133:$G133),"",'Datos Brutos'!E133)</f>
        <v/>
      </c>
      <c r="F132" s="10" t="str">
        <f>IF(ABS(AVERAGE('Datos Brutos'!$E133:$G133)-'Datos Brutos'!F133)&gt;0.05*AVERAGE('Datos Brutos'!$E133:$G133),"",'Datos Brutos'!F133)</f>
        <v/>
      </c>
      <c r="G132" s="10">
        <f>IF(ABS(AVERAGE('Datos Brutos'!$E133:$G133)-'Datos Brutos'!G133)&gt;0.05*AVERAGE('Datos Brutos'!$E133:$G133),"",'Datos Brutos'!G133)</f>
        <v>59.692999999999998</v>
      </c>
    </row>
    <row r="133" spans="1:7">
      <c r="A133">
        <f>YEAR(workdata!A133)</f>
        <v>2024</v>
      </c>
      <c r="B133">
        <v>6</v>
      </c>
      <c r="C133">
        <f>DAY('Datos Brutos'!C134)</f>
        <v>6</v>
      </c>
      <c r="D133" s="3">
        <v>5.3333333333333304</v>
      </c>
      <c r="E133" s="10" t="str">
        <f>IF(ABS(AVERAGE('Datos Brutos'!$E134:$G134)-'Datos Brutos'!E134)&gt;0.05*AVERAGE('Datos Brutos'!$E134:$G134),"",'Datos Brutos'!E134)</f>
        <v/>
      </c>
      <c r="F133" s="10" t="str">
        <f>IF(ABS(AVERAGE('Datos Brutos'!$E134:$G134)-'Datos Brutos'!F134)&gt;0.05*AVERAGE('Datos Brutos'!$E134:$G134),"",'Datos Brutos'!F134)</f>
        <v/>
      </c>
      <c r="G133" s="10">
        <f>IF(ABS(AVERAGE('Datos Brutos'!$E134:$G134)-'Datos Brutos'!G134)&gt;0.05*AVERAGE('Datos Brutos'!$E134:$G134),"",'Datos Brutos'!G134)</f>
        <v>415.29700000000003</v>
      </c>
    </row>
    <row r="134" spans="1:7">
      <c r="A134">
        <f>YEAR(workdata!A134)</f>
        <v>2024</v>
      </c>
      <c r="B134">
        <v>6</v>
      </c>
      <c r="C134">
        <f>DAY('Datos Brutos'!C135)</f>
        <v>6</v>
      </c>
      <c r="D134" s="3">
        <v>5.375</v>
      </c>
      <c r="E134" s="10" t="str">
        <f>IF(ABS(AVERAGE('Datos Brutos'!$E135:$G135)-'Datos Brutos'!E135)&gt;0.05*AVERAGE('Datos Brutos'!$E135:$G135),"",'Datos Brutos'!E135)</f>
        <v/>
      </c>
      <c r="F134" s="10" t="str">
        <f>IF(ABS(AVERAGE('Datos Brutos'!$E135:$G135)-'Datos Brutos'!F135)&gt;0.05*AVERAGE('Datos Brutos'!$E135:$G135),"",'Datos Brutos'!F135)</f>
        <v/>
      </c>
      <c r="G134" s="10">
        <f>IF(ABS(AVERAGE('Datos Brutos'!$E135:$G135)-'Datos Brutos'!G135)&gt;0.05*AVERAGE('Datos Brutos'!$E135:$G135),"",'Datos Brutos'!G135)</f>
        <v>772.51800000000003</v>
      </c>
    </row>
    <row r="135" spans="1:7">
      <c r="A135">
        <f>YEAR(workdata!A135)</f>
        <v>2024</v>
      </c>
      <c r="B135">
        <v>6</v>
      </c>
      <c r="C135">
        <f>DAY('Datos Brutos'!C136)</f>
        <v>6</v>
      </c>
      <c r="D135" s="3">
        <v>5.4166666666666696</v>
      </c>
      <c r="E135" s="10" t="str">
        <f>IF(ABS(AVERAGE('Datos Brutos'!$E136:$G136)-'Datos Brutos'!E136)&gt;0.05*AVERAGE('Datos Brutos'!$E136:$G136),"",'Datos Brutos'!E136)</f>
        <v/>
      </c>
      <c r="F135" s="10" t="str">
        <f>IF(ABS(AVERAGE('Datos Brutos'!$E136:$G136)-'Datos Brutos'!F136)&gt;0.05*AVERAGE('Datos Brutos'!$E136:$G136),"",'Datos Brutos'!F136)</f>
        <v/>
      </c>
      <c r="G135" s="10">
        <f>IF(ABS(AVERAGE('Datos Brutos'!$E136:$G136)-'Datos Brutos'!G136)&gt;0.05*AVERAGE('Datos Brutos'!$E136:$G136),"",'Datos Brutos'!G136)</f>
        <v>889.24300000000005</v>
      </c>
    </row>
    <row r="136" spans="1:7">
      <c r="A136">
        <f>YEAR(workdata!A136)</f>
        <v>2024</v>
      </c>
      <c r="B136">
        <v>6</v>
      </c>
      <c r="C136">
        <f>DAY('Datos Brutos'!C137)</f>
        <v>6</v>
      </c>
      <c r="D136" s="3">
        <v>5.4583333333333304</v>
      </c>
      <c r="E136" s="10" t="str">
        <f>IF(ABS(AVERAGE('Datos Brutos'!$E137:$G137)-'Datos Brutos'!E137)&gt;0.05*AVERAGE('Datos Brutos'!$E137:$G137),"",'Datos Brutos'!E137)</f>
        <v/>
      </c>
      <c r="F136" s="10" t="str">
        <f>IF(ABS(AVERAGE('Datos Brutos'!$E137:$G137)-'Datos Brutos'!F137)&gt;0.05*AVERAGE('Datos Brutos'!$E137:$G137),"",'Datos Brutos'!F137)</f>
        <v/>
      </c>
      <c r="G136" s="10">
        <f>IF(ABS(AVERAGE('Datos Brutos'!$E137:$G137)-'Datos Brutos'!G137)&gt;0.05*AVERAGE('Datos Brutos'!$E137:$G137),"",'Datos Brutos'!G137)</f>
        <v>895.44</v>
      </c>
    </row>
    <row r="137" spans="1:7">
      <c r="A137">
        <f>YEAR(workdata!A137)</f>
        <v>2024</v>
      </c>
      <c r="B137">
        <v>6</v>
      </c>
      <c r="C137">
        <f>DAY('Datos Brutos'!C138)</f>
        <v>6</v>
      </c>
      <c r="D137" s="3">
        <v>5.5</v>
      </c>
      <c r="E137" s="10" t="str">
        <f>IF(ABS(AVERAGE('Datos Brutos'!$E138:$G138)-'Datos Brutos'!E138)&gt;0.05*AVERAGE('Datos Brutos'!$E138:$G138),"",'Datos Brutos'!E138)</f>
        <v/>
      </c>
      <c r="F137" s="10" t="str">
        <f>IF(ABS(AVERAGE('Datos Brutos'!$E138:$G138)-'Datos Brutos'!F138)&gt;0.05*AVERAGE('Datos Brutos'!$E138:$G138),"",'Datos Brutos'!F138)</f>
        <v/>
      </c>
      <c r="G137" s="10">
        <f>IF(ABS(AVERAGE('Datos Brutos'!$E138:$G138)-'Datos Brutos'!G138)&gt;0.05*AVERAGE('Datos Brutos'!$E138:$G138),"",'Datos Brutos'!G138)</f>
        <v>936.66600000000005</v>
      </c>
    </row>
    <row r="138" spans="1:7">
      <c r="A138">
        <f>YEAR(workdata!A138)</f>
        <v>2024</v>
      </c>
      <c r="B138">
        <v>6</v>
      </c>
      <c r="C138">
        <f>DAY('Datos Brutos'!C139)</f>
        <v>6</v>
      </c>
      <c r="D138" s="3">
        <v>5.5416666666666696</v>
      </c>
      <c r="E138" s="10" t="str">
        <f>IF(ABS(AVERAGE('Datos Brutos'!$E139:$G139)-'Datos Brutos'!E139)&gt;0.05*AVERAGE('Datos Brutos'!$E139:$G139),"",'Datos Brutos'!E139)</f>
        <v/>
      </c>
      <c r="F138" s="10" t="str">
        <f>IF(ABS(AVERAGE('Datos Brutos'!$E139:$G139)-'Datos Brutos'!F139)&gt;0.05*AVERAGE('Datos Brutos'!$E139:$G139),"",'Datos Brutos'!F139)</f>
        <v/>
      </c>
      <c r="G138" s="10">
        <f>IF(ABS(AVERAGE('Datos Brutos'!$E139:$G139)-'Datos Brutos'!G139)&gt;0.05*AVERAGE('Datos Brutos'!$E139:$G139),"",'Datos Brutos'!G139)</f>
        <v>806.84699999999998</v>
      </c>
    </row>
    <row r="139" spans="1:7">
      <c r="A139">
        <f>YEAR(workdata!A139)</f>
        <v>2024</v>
      </c>
      <c r="B139">
        <v>6</v>
      </c>
      <c r="C139">
        <f>DAY('Datos Brutos'!C140)</f>
        <v>6</v>
      </c>
      <c r="D139" s="3">
        <v>5.5833333333333304</v>
      </c>
      <c r="E139" s="10" t="str">
        <f>IF(ABS(AVERAGE('Datos Brutos'!$E140:$G140)-'Datos Brutos'!E140)&gt;0.05*AVERAGE('Datos Brutos'!$E140:$G140),"",'Datos Brutos'!E140)</f>
        <v/>
      </c>
      <c r="F139" s="10" t="str">
        <f>IF(ABS(AVERAGE('Datos Brutos'!$E140:$G140)-'Datos Brutos'!F140)&gt;0.05*AVERAGE('Datos Brutos'!$E140:$G140),"",'Datos Brutos'!F140)</f>
        <v/>
      </c>
      <c r="G139" s="10">
        <f>IF(ABS(AVERAGE('Datos Brutos'!$E140:$G140)-'Datos Brutos'!G140)&gt;0.05*AVERAGE('Datos Brutos'!$E140:$G140),"",'Datos Brutos'!G140)</f>
        <v>812.52099999999996</v>
      </c>
    </row>
    <row r="140" spans="1:7">
      <c r="A140">
        <f>YEAR(workdata!A140)</f>
        <v>2024</v>
      </c>
      <c r="B140">
        <v>6</v>
      </c>
      <c r="C140">
        <f>DAY('Datos Brutos'!C141)</f>
        <v>6</v>
      </c>
      <c r="D140" s="3">
        <v>5.625</v>
      </c>
      <c r="E140" s="10" t="str">
        <f>IF(ABS(AVERAGE('Datos Brutos'!$E141:$G141)-'Datos Brutos'!E141)&gt;0.05*AVERAGE('Datos Brutos'!$E141:$G141),"",'Datos Brutos'!E141)</f>
        <v/>
      </c>
      <c r="F140" s="10" t="str">
        <f>IF(ABS(AVERAGE('Datos Brutos'!$E141:$G141)-'Datos Brutos'!F141)&gt;0.05*AVERAGE('Datos Brutos'!$E141:$G141),"",'Datos Brutos'!F141)</f>
        <v/>
      </c>
      <c r="G140" s="10">
        <f>IF(ABS(AVERAGE('Datos Brutos'!$E141:$G141)-'Datos Brutos'!G141)&gt;0.05*AVERAGE('Datos Brutos'!$E141:$G141),"",'Datos Brutos'!G141)</f>
        <v>844.14800000000002</v>
      </c>
    </row>
    <row r="141" spans="1:7">
      <c r="A141">
        <f>YEAR(workdata!A141)</f>
        <v>2024</v>
      </c>
      <c r="B141">
        <v>6</v>
      </c>
      <c r="C141">
        <f>DAY('Datos Brutos'!C142)</f>
        <v>6</v>
      </c>
      <c r="D141" s="3">
        <v>5.6666666666666696</v>
      </c>
      <c r="E141" s="10" t="str">
        <f>IF(ABS(AVERAGE('Datos Brutos'!$E142:$G142)-'Datos Brutos'!E142)&gt;0.05*AVERAGE('Datos Brutos'!$E142:$G142),"",'Datos Brutos'!E142)</f>
        <v/>
      </c>
      <c r="F141" s="10" t="str">
        <f>IF(ABS(AVERAGE('Datos Brutos'!$E142:$G142)-'Datos Brutos'!F142)&gt;0.05*AVERAGE('Datos Brutos'!$E142:$G142),"",'Datos Brutos'!F142)</f>
        <v/>
      </c>
      <c r="G141" s="10">
        <f>IF(ABS(AVERAGE('Datos Brutos'!$E142:$G142)-'Datos Brutos'!G142)&gt;0.05*AVERAGE('Datos Brutos'!$E142:$G142),"",'Datos Brutos'!G142)</f>
        <v>651.65300000000002</v>
      </c>
    </row>
    <row r="142" spans="1:7">
      <c r="A142">
        <f>YEAR(workdata!A142)</f>
        <v>2024</v>
      </c>
      <c r="B142">
        <v>6</v>
      </c>
      <c r="C142">
        <f>DAY('Datos Brutos'!C143)</f>
        <v>6</v>
      </c>
      <c r="D142" s="3">
        <v>5.7083333333333304</v>
      </c>
      <c r="E142" s="10" t="str">
        <f>IF(ABS(AVERAGE('Datos Brutos'!$E143:$G143)-'Datos Brutos'!E143)&gt;0.05*AVERAGE('Datos Brutos'!$E143:$G143),"",'Datos Brutos'!E143)</f>
        <v/>
      </c>
      <c r="F142" s="10" t="str">
        <f>IF(ABS(AVERAGE('Datos Brutos'!$E143:$G143)-'Datos Brutos'!F143)&gt;0.05*AVERAGE('Datos Brutos'!$E143:$G143),"",'Datos Brutos'!F143)</f>
        <v/>
      </c>
      <c r="G142" s="10">
        <f>IF(ABS(AVERAGE('Datos Brutos'!$E143:$G143)-'Datos Brutos'!G143)&gt;0.05*AVERAGE('Datos Brutos'!$E143:$G143),"",'Datos Brutos'!G143)</f>
        <v>377.47899999999998</v>
      </c>
    </row>
    <row r="143" spans="1:7">
      <c r="A143">
        <f>YEAR(workdata!A143)</f>
        <v>2024</v>
      </c>
      <c r="B143">
        <v>6</v>
      </c>
      <c r="C143">
        <f>DAY('Datos Brutos'!C144)</f>
        <v>6</v>
      </c>
      <c r="D143" s="3">
        <v>5.75</v>
      </c>
      <c r="E143" s="10" t="str">
        <f>IF(ABS(AVERAGE('Datos Brutos'!$E144:$G144)-'Datos Brutos'!E144)&gt;0.05*AVERAGE('Datos Brutos'!$E144:$G144),"",'Datos Brutos'!E144)</f>
        <v/>
      </c>
      <c r="F143" s="10" t="str">
        <f>IF(ABS(AVERAGE('Datos Brutos'!$E144:$G144)-'Datos Brutos'!F144)&gt;0.05*AVERAGE('Datos Brutos'!$E144:$G144),"",'Datos Brutos'!F144)</f>
        <v/>
      </c>
      <c r="G143" s="10">
        <f>IF(ABS(AVERAGE('Datos Brutos'!$E144:$G144)-'Datos Brutos'!G144)&gt;0.05*AVERAGE('Datos Brutos'!$E144:$G144),"",'Datos Brutos'!G144)</f>
        <v>452.976</v>
      </c>
    </row>
    <row r="144" spans="1:7">
      <c r="A144">
        <f>YEAR(workdata!A144)</f>
        <v>2024</v>
      </c>
      <c r="B144">
        <v>6</v>
      </c>
      <c r="C144">
        <f>DAY('Datos Brutos'!C145)</f>
        <v>6</v>
      </c>
      <c r="D144" s="3">
        <v>5.7916666666666696</v>
      </c>
      <c r="E144" s="10" t="str">
        <f>IF(ABS(AVERAGE('Datos Brutos'!$E145:$G145)-'Datos Brutos'!E145)&gt;0.05*AVERAGE('Datos Brutos'!$E145:$G145),"",'Datos Brutos'!E145)</f>
        <v/>
      </c>
      <c r="F144" s="10" t="str">
        <f>IF(ABS(AVERAGE('Datos Brutos'!$E145:$G145)-'Datos Brutos'!F145)&gt;0.05*AVERAGE('Datos Brutos'!$E145:$G145),"",'Datos Brutos'!F145)</f>
        <v/>
      </c>
      <c r="G144" s="10">
        <f>IF(ABS(AVERAGE('Datos Brutos'!$E145:$G145)-'Datos Brutos'!G145)&gt;0.05*AVERAGE('Datos Brutos'!$E145:$G145),"",'Datos Brutos'!G145)</f>
        <v>114.345</v>
      </c>
    </row>
    <row r="145" spans="1:7">
      <c r="A145">
        <f>YEAR(workdata!A145)</f>
        <v>2024</v>
      </c>
      <c r="B145">
        <v>6</v>
      </c>
      <c r="C145">
        <f>DAY('Datos Brutos'!C146)</f>
        <v>6</v>
      </c>
      <c r="D145" s="3">
        <v>5.8333333333333304</v>
      </c>
      <c r="E145" s="10" t="str">
        <f>IF(ABS(AVERAGE('Datos Brutos'!$E146:$G146)-'Datos Brutos'!E146)&gt;0.05*AVERAGE('Datos Brutos'!$E146:$G146),"",'Datos Brutos'!E146)</f>
        <v/>
      </c>
      <c r="F145" s="10" t="str">
        <f>IF(ABS(AVERAGE('Datos Brutos'!$E146:$G146)-'Datos Brutos'!F146)&gt;0.05*AVERAGE('Datos Brutos'!$E146:$G146),"",'Datos Brutos'!F146)</f>
        <v/>
      </c>
      <c r="G145" s="10">
        <f>IF(ABS(AVERAGE('Datos Brutos'!$E146:$G146)-'Datos Brutos'!G146)&gt;0.05*AVERAGE('Datos Brutos'!$E146:$G146),"",'Datos Brutos'!G146)</f>
        <v>76.679000000000002</v>
      </c>
    </row>
    <row r="146" spans="1:7">
      <c r="A146">
        <f>YEAR(workdata!A146)</f>
        <v>2024</v>
      </c>
      <c r="B146">
        <v>6</v>
      </c>
      <c r="C146">
        <f>DAY('Datos Brutos'!C147)</f>
        <v>6</v>
      </c>
      <c r="D146" s="3">
        <v>5.875</v>
      </c>
      <c r="E146" s="10" t="str">
        <f>IF(ABS(AVERAGE('Datos Brutos'!$E147:$G147)-'Datos Brutos'!E147)&gt;0.05*AVERAGE('Datos Brutos'!$E147:$G147),"",'Datos Brutos'!E147)</f>
        <v/>
      </c>
      <c r="F146" s="10" t="str">
        <f>IF(ABS(AVERAGE('Datos Brutos'!$E147:$G147)-'Datos Brutos'!F147)&gt;0.05*AVERAGE('Datos Brutos'!$E147:$G147),"",'Datos Brutos'!F147)</f>
        <v/>
      </c>
      <c r="G146" s="10">
        <f>IF(ABS(AVERAGE('Datos Brutos'!$E147:$G147)-'Datos Brutos'!G147)&gt;0.05*AVERAGE('Datos Brutos'!$E147:$G147),"",'Datos Brutos'!G147)</f>
        <v>4.95</v>
      </c>
    </row>
    <row r="147" spans="1:7">
      <c r="A147">
        <f>YEAR(workdata!A147)</f>
        <v>2024</v>
      </c>
      <c r="B147">
        <v>6</v>
      </c>
      <c r="C147">
        <f>DAY('Datos Brutos'!C148)</f>
        <v>6</v>
      </c>
      <c r="D147" s="3">
        <v>5.9166666666666696</v>
      </c>
      <c r="E147" s="10" t="str">
        <f>IF(ABS(AVERAGE('Datos Brutos'!$E148:$G148)-'Datos Brutos'!E148)&gt;0.05*AVERAGE('Datos Brutos'!$E148:$G148),"",'Datos Brutos'!E148)</f>
        <v/>
      </c>
      <c r="F147" s="10" t="str">
        <f>IF(ABS(AVERAGE('Datos Brutos'!$E148:$G148)-'Datos Brutos'!F148)&gt;0.05*AVERAGE('Datos Brutos'!$E148:$G148),"",'Datos Brutos'!F148)</f>
        <v/>
      </c>
      <c r="G147" s="10">
        <f>IF(ABS(AVERAGE('Datos Brutos'!$E148:$G148)-'Datos Brutos'!G148)&gt;0.05*AVERAGE('Datos Brutos'!$E148:$G148),"",'Datos Brutos'!G148)</f>
        <v>8.9999999999999993E-3</v>
      </c>
    </row>
    <row r="148" spans="1:7">
      <c r="A148">
        <f>YEAR(workdata!A148)</f>
        <v>2024</v>
      </c>
      <c r="B148">
        <v>6</v>
      </c>
      <c r="C148">
        <f>DAY('Datos Brutos'!C149)</f>
        <v>6</v>
      </c>
      <c r="D148" s="3">
        <v>5.9583333333333304</v>
      </c>
      <c r="E148" s="10" t="str">
        <f>IF(ABS(AVERAGE('Datos Brutos'!$E149:$G149)-'Datos Brutos'!E149)&gt;0.05*AVERAGE('Datos Brutos'!$E149:$G149),"",'Datos Brutos'!E149)</f>
        <v/>
      </c>
      <c r="F148" s="10" t="str">
        <f>IF(ABS(AVERAGE('Datos Brutos'!$E149:$G149)-'Datos Brutos'!F149)&gt;0.05*AVERAGE('Datos Brutos'!$E149:$G149),"",'Datos Brutos'!F149)</f>
        <v/>
      </c>
      <c r="G148" s="10" t="str">
        <f>IF(ABS(AVERAGE('Datos Brutos'!$E149:$G149)-'Datos Brutos'!G149)&gt;0.05*AVERAGE('Datos Brutos'!$E149:$G149),"",'Datos Brutos'!G149)</f>
        <v/>
      </c>
    </row>
    <row r="149" spans="1:7">
      <c r="A149">
        <f>YEAR(workdata!A149)</f>
        <v>2024</v>
      </c>
      <c r="B149">
        <v>6</v>
      </c>
      <c r="C149">
        <f>DAY('Datos Brutos'!C150)</f>
        <v>7</v>
      </c>
      <c r="D149" s="3">
        <v>6</v>
      </c>
      <c r="E149" s="10" t="str">
        <f>IF(ABS(AVERAGE('Datos Brutos'!$E150:$G150)-'Datos Brutos'!E150)&gt;0.05*AVERAGE('Datos Brutos'!$E150:$G150),"",'Datos Brutos'!E150)</f>
        <v/>
      </c>
      <c r="F149" s="10" t="str">
        <f>IF(ABS(AVERAGE('Datos Brutos'!$E150:$G150)-'Datos Brutos'!F150)&gt;0.05*AVERAGE('Datos Brutos'!$E150:$G150),"",'Datos Brutos'!F150)</f>
        <v/>
      </c>
      <c r="G149" s="10" t="str">
        <f>IF(ABS(AVERAGE('Datos Brutos'!$E150:$G150)-'Datos Brutos'!G150)&gt;0.05*AVERAGE('Datos Brutos'!$E150:$G150),"",'Datos Brutos'!G150)</f>
        <v/>
      </c>
    </row>
    <row r="150" spans="1:7">
      <c r="A150">
        <f>YEAR(workdata!A150)</f>
        <v>2024</v>
      </c>
      <c r="B150">
        <v>6</v>
      </c>
      <c r="C150">
        <f>DAY('Datos Brutos'!C151)</f>
        <v>7</v>
      </c>
      <c r="D150" s="3">
        <v>6.0416666666666696</v>
      </c>
      <c r="E150" s="10" t="str">
        <f>IF(ABS(AVERAGE('Datos Brutos'!$E151:$G151)-'Datos Brutos'!E151)&gt;0.05*AVERAGE('Datos Brutos'!$E151:$G151),"",'Datos Brutos'!E151)</f>
        <v/>
      </c>
      <c r="F150" s="10" t="str">
        <f>IF(ABS(AVERAGE('Datos Brutos'!$E151:$G151)-'Datos Brutos'!F151)&gt;0.05*AVERAGE('Datos Brutos'!$E151:$G151),"",'Datos Brutos'!F151)</f>
        <v/>
      </c>
      <c r="G150" s="10" t="str">
        <f>IF(ABS(AVERAGE('Datos Brutos'!$E151:$G151)-'Datos Brutos'!G151)&gt;0.05*AVERAGE('Datos Brutos'!$E151:$G151),"",'Datos Brutos'!G151)</f>
        <v/>
      </c>
    </row>
    <row r="151" spans="1:7">
      <c r="A151">
        <f>YEAR(workdata!A151)</f>
        <v>2024</v>
      </c>
      <c r="B151">
        <v>6</v>
      </c>
      <c r="C151">
        <f>DAY('Datos Brutos'!C152)</f>
        <v>7</v>
      </c>
      <c r="D151" s="3">
        <v>6.0833333333333304</v>
      </c>
      <c r="E151" s="10" t="str">
        <f>IF(ABS(AVERAGE('Datos Brutos'!$E152:$G152)-'Datos Brutos'!E152)&gt;0.05*AVERAGE('Datos Brutos'!$E152:$G152),"",'Datos Brutos'!E152)</f>
        <v/>
      </c>
      <c r="F151" s="10" t="str">
        <f>IF(ABS(AVERAGE('Datos Brutos'!$E152:$G152)-'Datos Brutos'!F152)&gt;0.05*AVERAGE('Datos Brutos'!$E152:$G152),"",'Datos Brutos'!F152)</f>
        <v/>
      </c>
      <c r="G151" s="10" t="str">
        <f>IF(ABS(AVERAGE('Datos Brutos'!$E152:$G152)-'Datos Brutos'!G152)&gt;0.05*AVERAGE('Datos Brutos'!$E152:$G152),"",'Datos Brutos'!G152)</f>
        <v/>
      </c>
    </row>
    <row r="152" spans="1:7">
      <c r="A152">
        <f>YEAR(workdata!A152)</f>
        <v>2024</v>
      </c>
      <c r="B152">
        <v>6</v>
      </c>
      <c r="C152">
        <f>DAY('Datos Brutos'!C153)</f>
        <v>7</v>
      </c>
      <c r="D152" s="3">
        <v>6.125</v>
      </c>
      <c r="E152" s="10" t="str">
        <f>IF(ABS(AVERAGE('Datos Brutos'!$E153:$G153)-'Datos Brutos'!E153)&gt;0.05*AVERAGE('Datos Brutos'!$E153:$G153),"",'Datos Brutos'!E153)</f>
        <v/>
      </c>
      <c r="F152" s="10" t="str">
        <f>IF(ABS(AVERAGE('Datos Brutos'!$E153:$G153)-'Datos Brutos'!F153)&gt;0.05*AVERAGE('Datos Brutos'!$E153:$G153),"",'Datos Brutos'!F153)</f>
        <v/>
      </c>
      <c r="G152" s="10" t="str">
        <f>IF(ABS(AVERAGE('Datos Brutos'!$E153:$G153)-'Datos Brutos'!G153)&gt;0.05*AVERAGE('Datos Brutos'!$E153:$G153),"",'Datos Brutos'!G153)</f>
        <v/>
      </c>
    </row>
    <row r="153" spans="1:7">
      <c r="A153">
        <f>YEAR(workdata!A153)</f>
        <v>2024</v>
      </c>
      <c r="B153">
        <v>6</v>
      </c>
      <c r="C153">
        <f>DAY('Datos Brutos'!C154)</f>
        <v>7</v>
      </c>
      <c r="D153" s="3">
        <v>6.1666666666666696</v>
      </c>
      <c r="E153" s="10" t="str">
        <f>IF(ABS(AVERAGE('Datos Brutos'!$E154:$G154)-'Datos Brutos'!E154)&gt;0.05*AVERAGE('Datos Brutos'!$E154:$G154),"",'Datos Brutos'!E154)</f>
        <v/>
      </c>
      <c r="F153" s="10" t="str">
        <f>IF(ABS(AVERAGE('Datos Brutos'!$E154:$G154)-'Datos Brutos'!F154)&gt;0.05*AVERAGE('Datos Brutos'!$E154:$G154),"",'Datos Brutos'!F154)</f>
        <v/>
      </c>
      <c r="G153" s="10" t="str">
        <f>IF(ABS(AVERAGE('Datos Brutos'!$E154:$G154)-'Datos Brutos'!G154)&gt;0.05*AVERAGE('Datos Brutos'!$E154:$G154),"",'Datos Brutos'!G154)</f>
        <v/>
      </c>
    </row>
    <row r="154" spans="1:7">
      <c r="A154">
        <f>YEAR(workdata!A154)</f>
        <v>2024</v>
      </c>
      <c r="B154">
        <v>6</v>
      </c>
      <c r="C154">
        <f>DAY('Datos Brutos'!C155)</f>
        <v>7</v>
      </c>
      <c r="D154" s="3">
        <v>6.2083333333333304</v>
      </c>
      <c r="E154" s="10" t="str">
        <f>IF(ABS(AVERAGE('Datos Brutos'!$E155:$G155)-'Datos Brutos'!E155)&gt;0.05*AVERAGE('Datos Brutos'!$E155:$G155),"",'Datos Brutos'!E155)</f>
        <v/>
      </c>
      <c r="F154" s="10" t="str">
        <f>IF(ABS(AVERAGE('Datos Brutos'!$E155:$G155)-'Datos Brutos'!F155)&gt;0.05*AVERAGE('Datos Brutos'!$E155:$G155),"",'Datos Brutos'!F155)</f>
        <v/>
      </c>
      <c r="G154" s="10" t="str">
        <f>IF(ABS(AVERAGE('Datos Brutos'!$E155:$G155)-'Datos Brutos'!G155)&gt;0.05*AVERAGE('Datos Brutos'!$E155:$G155),"",'Datos Brutos'!G155)</f>
        <v/>
      </c>
    </row>
    <row r="155" spans="1:7">
      <c r="A155">
        <f>YEAR(workdata!A155)</f>
        <v>2024</v>
      </c>
      <c r="B155">
        <v>6</v>
      </c>
      <c r="C155">
        <f>DAY('Datos Brutos'!C156)</f>
        <v>7</v>
      </c>
      <c r="D155" s="3">
        <v>6.25</v>
      </c>
      <c r="E155" s="10" t="str">
        <f>IF(ABS(AVERAGE('Datos Brutos'!$E156:$G156)-'Datos Brutos'!E156)&gt;0.05*AVERAGE('Datos Brutos'!$E156:$G156),"",'Datos Brutos'!E156)</f>
        <v/>
      </c>
      <c r="F155" s="10" t="str">
        <f>IF(ABS(AVERAGE('Datos Brutos'!$E156:$G156)-'Datos Brutos'!F156)&gt;0.05*AVERAGE('Datos Brutos'!$E156:$G156),"",'Datos Brutos'!F156)</f>
        <v/>
      </c>
      <c r="G155" s="10">
        <f>IF(ABS(AVERAGE('Datos Brutos'!$E156:$G156)-'Datos Brutos'!G156)&gt;0.05*AVERAGE('Datos Brutos'!$E156:$G156),"",'Datos Brutos'!G156)</f>
        <v>0.32600000000000001</v>
      </c>
    </row>
    <row r="156" spans="1:7">
      <c r="A156">
        <f>YEAR(workdata!A156)</f>
        <v>2024</v>
      </c>
      <c r="B156">
        <v>6</v>
      </c>
      <c r="C156">
        <f>DAY('Datos Brutos'!C157)</f>
        <v>7</v>
      </c>
      <c r="D156" s="3">
        <v>6.2916666666666696</v>
      </c>
      <c r="E156" s="10" t="str">
        <f>IF(ABS(AVERAGE('Datos Brutos'!$E157:$G157)-'Datos Brutos'!E157)&gt;0.05*AVERAGE('Datos Brutos'!$E157:$G157),"",'Datos Brutos'!E157)</f>
        <v/>
      </c>
      <c r="F156" s="10" t="str">
        <f>IF(ABS(AVERAGE('Datos Brutos'!$E157:$G157)-'Datos Brutos'!F157)&gt;0.05*AVERAGE('Datos Brutos'!$E157:$G157),"",'Datos Brutos'!F157)</f>
        <v/>
      </c>
      <c r="G156" s="10">
        <f>IF(ABS(AVERAGE('Datos Brutos'!$E157:$G157)-'Datos Brutos'!G157)&gt;0.05*AVERAGE('Datos Brutos'!$E157:$G157),"",'Datos Brutos'!G157)</f>
        <v>43.19</v>
      </c>
    </row>
    <row r="157" spans="1:7">
      <c r="A157">
        <f>YEAR(workdata!A157)</f>
        <v>2024</v>
      </c>
      <c r="B157">
        <v>6</v>
      </c>
      <c r="C157">
        <f>DAY('Datos Brutos'!C158)</f>
        <v>7</v>
      </c>
      <c r="D157" s="3">
        <v>6.3333333333333304</v>
      </c>
      <c r="E157" s="10" t="str">
        <f>IF(ABS(AVERAGE('Datos Brutos'!$E158:$G158)-'Datos Brutos'!E158)&gt;0.05*AVERAGE('Datos Brutos'!$E158:$G158),"",'Datos Brutos'!E158)</f>
        <v/>
      </c>
      <c r="F157" s="10" t="str">
        <f>IF(ABS(AVERAGE('Datos Brutos'!$E158:$G158)-'Datos Brutos'!F158)&gt;0.05*AVERAGE('Datos Brutos'!$E158:$G158),"",'Datos Brutos'!F158)</f>
        <v/>
      </c>
      <c r="G157" s="10">
        <f>IF(ABS(AVERAGE('Datos Brutos'!$E158:$G158)-'Datos Brutos'!G158)&gt;0.05*AVERAGE('Datos Brutos'!$E158:$G158),"",'Datos Brutos'!G158)</f>
        <v>155.846</v>
      </c>
    </row>
    <row r="158" spans="1:7">
      <c r="A158">
        <f>YEAR(workdata!A158)</f>
        <v>2024</v>
      </c>
      <c r="B158">
        <v>6</v>
      </c>
      <c r="C158">
        <f>DAY('Datos Brutos'!C159)</f>
        <v>7</v>
      </c>
      <c r="D158" s="3">
        <v>6.375</v>
      </c>
      <c r="E158" s="10" t="str">
        <f>IF(ABS(AVERAGE('Datos Brutos'!$E159:$G159)-'Datos Brutos'!E159)&gt;0.05*AVERAGE('Datos Brutos'!$E159:$G159),"",'Datos Brutos'!E159)</f>
        <v/>
      </c>
      <c r="F158" s="10" t="str">
        <f>IF(ABS(AVERAGE('Datos Brutos'!$E159:$G159)-'Datos Brutos'!F159)&gt;0.05*AVERAGE('Datos Brutos'!$E159:$G159),"",'Datos Brutos'!F159)</f>
        <v/>
      </c>
      <c r="G158" s="10">
        <f>IF(ABS(AVERAGE('Datos Brutos'!$E159:$G159)-'Datos Brutos'!G159)&gt;0.05*AVERAGE('Datos Brutos'!$E159:$G159),"",'Datos Brutos'!G159)</f>
        <v>228.702</v>
      </c>
    </row>
    <row r="159" spans="1:7">
      <c r="A159">
        <f>YEAR(workdata!A159)</f>
        <v>2024</v>
      </c>
      <c r="B159">
        <v>6</v>
      </c>
      <c r="C159">
        <f>DAY('Datos Brutos'!C160)</f>
        <v>7</v>
      </c>
      <c r="D159" s="3">
        <v>6.4166666666666696</v>
      </c>
      <c r="E159" s="10" t="str">
        <f>IF(ABS(AVERAGE('Datos Brutos'!$E160:$G160)-'Datos Brutos'!E160)&gt;0.05*AVERAGE('Datos Brutos'!$E160:$G160),"",'Datos Brutos'!E160)</f>
        <v/>
      </c>
      <c r="F159" s="10" t="str">
        <f>IF(ABS(AVERAGE('Datos Brutos'!$E160:$G160)-'Datos Brutos'!F160)&gt;0.05*AVERAGE('Datos Brutos'!$E160:$G160),"",'Datos Brutos'!F160)</f>
        <v/>
      </c>
      <c r="G159" s="10">
        <f>IF(ABS(AVERAGE('Datos Brutos'!$E160:$G160)-'Datos Brutos'!G160)&gt;0.05*AVERAGE('Datos Brutos'!$E160:$G160),"",'Datos Brutos'!G160)</f>
        <v>289.16899999999998</v>
      </c>
    </row>
    <row r="160" spans="1:7">
      <c r="A160">
        <f>YEAR(workdata!A160)</f>
        <v>2024</v>
      </c>
      <c r="B160">
        <v>6</v>
      </c>
      <c r="C160">
        <f>DAY('Datos Brutos'!C161)</f>
        <v>7</v>
      </c>
      <c r="D160" s="3">
        <v>6.4583333333333304</v>
      </c>
      <c r="E160" s="10" t="str">
        <f>IF(ABS(AVERAGE('Datos Brutos'!$E161:$G161)-'Datos Brutos'!E161)&gt;0.05*AVERAGE('Datos Brutos'!$E161:$G161),"",'Datos Brutos'!E161)</f>
        <v/>
      </c>
      <c r="F160" s="10" t="str">
        <f>IF(ABS(AVERAGE('Datos Brutos'!$E161:$G161)-'Datos Brutos'!F161)&gt;0.05*AVERAGE('Datos Brutos'!$E161:$G161),"",'Datos Brutos'!F161)</f>
        <v/>
      </c>
      <c r="G160" s="10">
        <f>IF(ABS(AVERAGE('Datos Brutos'!$E161:$G161)-'Datos Brutos'!G161)&gt;0.05*AVERAGE('Datos Brutos'!$E161:$G161),"",'Datos Brutos'!G161)</f>
        <v>138.78800000000001</v>
      </c>
    </row>
    <row r="161" spans="1:7">
      <c r="A161">
        <f>YEAR(workdata!A161)</f>
        <v>2024</v>
      </c>
      <c r="B161">
        <v>6</v>
      </c>
      <c r="C161">
        <f>DAY('Datos Brutos'!C162)</f>
        <v>7</v>
      </c>
      <c r="D161" s="3">
        <v>6.5</v>
      </c>
      <c r="E161" s="10" t="str">
        <f>IF(ABS(AVERAGE('Datos Brutos'!$E162:$G162)-'Datos Brutos'!E162)&gt;0.05*AVERAGE('Datos Brutos'!$E162:$G162),"",'Datos Brutos'!E162)</f>
        <v/>
      </c>
      <c r="F161" s="10" t="str">
        <f>IF(ABS(AVERAGE('Datos Brutos'!$E162:$G162)-'Datos Brutos'!F162)&gt;0.05*AVERAGE('Datos Brutos'!$E162:$G162),"",'Datos Brutos'!F162)</f>
        <v/>
      </c>
      <c r="G161" s="10">
        <f>IF(ABS(AVERAGE('Datos Brutos'!$E162:$G162)-'Datos Brutos'!G162)&gt;0.05*AVERAGE('Datos Brutos'!$E162:$G162),"",'Datos Brutos'!G162)</f>
        <v>515.58299999999997</v>
      </c>
    </row>
    <row r="162" spans="1:7">
      <c r="A162">
        <f>YEAR(workdata!A162)</f>
        <v>2024</v>
      </c>
      <c r="B162">
        <v>6</v>
      </c>
      <c r="C162">
        <f>DAY('Datos Brutos'!C163)</f>
        <v>7</v>
      </c>
      <c r="D162" s="3">
        <v>6.5416666666666696</v>
      </c>
      <c r="E162" s="10" t="str">
        <f>IF(ABS(AVERAGE('Datos Brutos'!$E163:$G163)-'Datos Brutos'!E163)&gt;0.05*AVERAGE('Datos Brutos'!$E163:$G163),"",'Datos Brutos'!E163)</f>
        <v/>
      </c>
      <c r="F162" s="10" t="str">
        <f>IF(ABS(AVERAGE('Datos Brutos'!$E163:$G163)-'Datos Brutos'!F163)&gt;0.05*AVERAGE('Datos Brutos'!$E163:$G163),"",'Datos Brutos'!F163)</f>
        <v/>
      </c>
      <c r="G162" s="10">
        <f>IF(ABS(AVERAGE('Datos Brutos'!$E163:$G163)-'Datos Brutos'!G163)&gt;0.05*AVERAGE('Datos Brutos'!$E163:$G163),"",'Datos Brutos'!G163)</f>
        <v>719.17100000000005</v>
      </c>
    </row>
    <row r="163" spans="1:7">
      <c r="A163">
        <f>YEAR(workdata!A163)</f>
        <v>2024</v>
      </c>
      <c r="B163">
        <v>6</v>
      </c>
      <c r="C163">
        <f>DAY('Datos Brutos'!C164)</f>
        <v>7</v>
      </c>
      <c r="D163" s="3">
        <v>6.5833333333333304</v>
      </c>
      <c r="E163" s="10" t="str">
        <f>IF(ABS(AVERAGE('Datos Brutos'!$E164:$G164)-'Datos Brutos'!E164)&gt;0.05*AVERAGE('Datos Brutos'!$E164:$G164),"",'Datos Brutos'!E164)</f>
        <v/>
      </c>
      <c r="F163" s="10" t="str">
        <f>IF(ABS(AVERAGE('Datos Brutos'!$E164:$G164)-'Datos Brutos'!F164)&gt;0.05*AVERAGE('Datos Brutos'!$E164:$G164),"",'Datos Brutos'!F164)</f>
        <v/>
      </c>
      <c r="G163" s="10">
        <f>IF(ABS(AVERAGE('Datos Brutos'!$E164:$G164)-'Datos Brutos'!G164)&gt;0.05*AVERAGE('Datos Brutos'!$E164:$G164),"",'Datos Brutos'!G164)</f>
        <v>403.505</v>
      </c>
    </row>
    <row r="164" spans="1:7">
      <c r="A164">
        <f>YEAR(workdata!A164)</f>
        <v>2024</v>
      </c>
      <c r="B164">
        <v>6</v>
      </c>
      <c r="C164">
        <f>DAY('Datos Brutos'!C165)</f>
        <v>7</v>
      </c>
      <c r="D164" s="3">
        <v>6.625</v>
      </c>
      <c r="E164" s="10" t="str">
        <f>IF(ABS(AVERAGE('Datos Brutos'!$E165:$G165)-'Datos Brutos'!E165)&gt;0.05*AVERAGE('Datos Brutos'!$E165:$G165),"",'Datos Brutos'!E165)</f>
        <v/>
      </c>
      <c r="F164" s="10" t="str">
        <f>IF(ABS(AVERAGE('Datos Brutos'!$E165:$G165)-'Datos Brutos'!F165)&gt;0.05*AVERAGE('Datos Brutos'!$E165:$G165),"",'Datos Brutos'!F165)</f>
        <v/>
      </c>
      <c r="G164" s="10">
        <f>IF(ABS(AVERAGE('Datos Brutos'!$E165:$G165)-'Datos Brutos'!G165)&gt;0.05*AVERAGE('Datos Brutos'!$E165:$G165),"",'Datos Brutos'!G165)</f>
        <v>509.60399999999998</v>
      </c>
    </row>
    <row r="165" spans="1:7">
      <c r="A165">
        <f>YEAR(workdata!A165)</f>
        <v>2024</v>
      </c>
      <c r="B165">
        <v>6</v>
      </c>
      <c r="C165">
        <f>DAY('Datos Brutos'!C166)</f>
        <v>7</v>
      </c>
      <c r="D165" s="3">
        <v>6.6666666666666696</v>
      </c>
      <c r="E165" s="10" t="str">
        <f>IF(ABS(AVERAGE('Datos Brutos'!$E166:$G166)-'Datos Brutos'!E166)&gt;0.05*AVERAGE('Datos Brutos'!$E166:$G166),"",'Datos Brutos'!E166)</f>
        <v/>
      </c>
      <c r="F165" s="10" t="str">
        <f>IF(ABS(AVERAGE('Datos Brutos'!$E166:$G166)-'Datos Brutos'!F166)&gt;0.05*AVERAGE('Datos Brutos'!$E166:$G166),"",'Datos Brutos'!F166)</f>
        <v/>
      </c>
      <c r="G165" s="10">
        <f>IF(ABS(AVERAGE('Datos Brutos'!$E166:$G166)-'Datos Brutos'!G166)&gt;0.05*AVERAGE('Datos Brutos'!$E166:$G166),"",'Datos Brutos'!G166)</f>
        <v>357.73200000000003</v>
      </c>
    </row>
    <row r="166" spans="1:7">
      <c r="A166">
        <f>YEAR(workdata!A166)</f>
        <v>2024</v>
      </c>
      <c r="B166">
        <v>6</v>
      </c>
      <c r="C166">
        <f>DAY('Datos Brutos'!C167)</f>
        <v>7</v>
      </c>
      <c r="D166" s="3">
        <v>6.7083333333333304</v>
      </c>
      <c r="E166" s="10" t="str">
        <f>IF(ABS(AVERAGE('Datos Brutos'!$E167:$G167)-'Datos Brutos'!E167)&gt;0.05*AVERAGE('Datos Brutos'!$E167:$G167),"",'Datos Brutos'!E167)</f>
        <v/>
      </c>
      <c r="F166" s="10" t="str">
        <f>IF(ABS(AVERAGE('Datos Brutos'!$E167:$G167)-'Datos Brutos'!F167)&gt;0.05*AVERAGE('Datos Brutos'!$E167:$G167),"",'Datos Brutos'!F167)</f>
        <v/>
      </c>
      <c r="G166" s="10">
        <f>IF(ABS(AVERAGE('Datos Brutos'!$E167:$G167)-'Datos Brutos'!G167)&gt;0.05*AVERAGE('Datos Brutos'!$E167:$G167),"",'Datos Brutos'!G167)</f>
        <v>382.59500000000003</v>
      </c>
    </row>
    <row r="167" spans="1:7">
      <c r="A167">
        <f>YEAR(workdata!A167)</f>
        <v>2024</v>
      </c>
      <c r="B167">
        <v>6</v>
      </c>
      <c r="C167">
        <f>DAY('Datos Brutos'!C168)</f>
        <v>7</v>
      </c>
      <c r="D167" s="3">
        <v>6.75</v>
      </c>
      <c r="E167" s="10" t="str">
        <f>IF(ABS(AVERAGE('Datos Brutos'!$E168:$G168)-'Datos Brutos'!E168)&gt;0.05*AVERAGE('Datos Brutos'!$E168:$G168),"",'Datos Brutos'!E168)</f>
        <v/>
      </c>
      <c r="F167" s="10" t="str">
        <f>IF(ABS(AVERAGE('Datos Brutos'!$E168:$G168)-'Datos Brutos'!F168)&gt;0.05*AVERAGE('Datos Brutos'!$E168:$G168),"",'Datos Brutos'!F168)</f>
        <v/>
      </c>
      <c r="G167" s="10">
        <f>IF(ABS(AVERAGE('Datos Brutos'!$E168:$G168)-'Datos Brutos'!G168)&gt;0.05*AVERAGE('Datos Brutos'!$E168:$G168),"",'Datos Brutos'!G168)</f>
        <v>639.52300000000002</v>
      </c>
    </row>
    <row r="168" spans="1:7">
      <c r="A168">
        <f>YEAR(workdata!A168)</f>
        <v>2024</v>
      </c>
      <c r="B168">
        <v>6</v>
      </c>
      <c r="C168">
        <f>DAY('Datos Brutos'!C169)</f>
        <v>7</v>
      </c>
      <c r="D168" s="3">
        <v>6.7916666666666696</v>
      </c>
      <c r="E168" s="10" t="str">
        <f>IF(ABS(AVERAGE('Datos Brutos'!$E169:$G169)-'Datos Brutos'!E169)&gt;0.05*AVERAGE('Datos Brutos'!$E169:$G169),"",'Datos Brutos'!E169)</f>
        <v/>
      </c>
      <c r="F168" s="10" t="str">
        <f>IF(ABS(AVERAGE('Datos Brutos'!$E169:$G169)-'Datos Brutos'!F169)&gt;0.05*AVERAGE('Datos Brutos'!$E169:$G169),"",'Datos Brutos'!F169)</f>
        <v/>
      </c>
      <c r="G168" s="10">
        <f>IF(ABS(AVERAGE('Datos Brutos'!$E169:$G169)-'Datos Brutos'!G169)&gt;0.05*AVERAGE('Datos Brutos'!$E169:$G169),"",'Datos Brutos'!G169)</f>
        <v>638.96699999999998</v>
      </c>
    </row>
    <row r="169" spans="1:7">
      <c r="A169">
        <f>YEAR(workdata!A169)</f>
        <v>2024</v>
      </c>
      <c r="B169">
        <v>6</v>
      </c>
      <c r="C169">
        <f>DAY('Datos Brutos'!C170)</f>
        <v>7</v>
      </c>
      <c r="D169" s="3">
        <v>6.8333333333333304</v>
      </c>
      <c r="E169" s="10" t="str">
        <f>IF(ABS(AVERAGE('Datos Brutos'!$E170:$G170)-'Datos Brutos'!E170)&gt;0.05*AVERAGE('Datos Brutos'!$E170:$G170),"",'Datos Brutos'!E170)</f>
        <v/>
      </c>
      <c r="F169" s="10" t="str">
        <f>IF(ABS(AVERAGE('Datos Brutos'!$E170:$G170)-'Datos Brutos'!F170)&gt;0.05*AVERAGE('Datos Brutos'!$E170:$G170),"",'Datos Brutos'!F170)</f>
        <v/>
      </c>
      <c r="G169" s="10">
        <f>IF(ABS(AVERAGE('Datos Brutos'!$E170:$G170)-'Datos Brutos'!G170)&gt;0.05*AVERAGE('Datos Brutos'!$E170:$G170),"",'Datos Brutos'!G170)</f>
        <v>264.74299999999999</v>
      </c>
    </row>
    <row r="170" spans="1:7">
      <c r="A170">
        <f>YEAR(workdata!A170)</f>
        <v>2024</v>
      </c>
      <c r="B170">
        <v>6</v>
      </c>
      <c r="C170">
        <f>DAY('Datos Brutos'!C171)</f>
        <v>7</v>
      </c>
      <c r="D170" s="3">
        <v>6.875</v>
      </c>
      <c r="E170" s="10" t="str">
        <f>IF(ABS(AVERAGE('Datos Brutos'!$E171:$G171)-'Datos Brutos'!E171)&gt;0.05*AVERAGE('Datos Brutos'!$E171:$G171),"",'Datos Brutos'!E171)</f>
        <v/>
      </c>
      <c r="F170" s="10" t="str">
        <f>IF(ABS(AVERAGE('Datos Brutos'!$E171:$G171)-'Datos Brutos'!F171)&gt;0.05*AVERAGE('Datos Brutos'!$E171:$G171),"",'Datos Brutos'!F171)</f>
        <v/>
      </c>
      <c r="G170" s="10">
        <f>IF(ABS(AVERAGE('Datos Brutos'!$E171:$G171)-'Datos Brutos'!G171)&gt;0.05*AVERAGE('Datos Brutos'!$E171:$G171),"",'Datos Brutos'!G171)</f>
        <v>19.238</v>
      </c>
    </row>
    <row r="171" spans="1:7">
      <c r="A171">
        <f>YEAR(workdata!A171)</f>
        <v>2024</v>
      </c>
      <c r="B171">
        <v>6</v>
      </c>
      <c r="C171">
        <f>DAY('Datos Brutos'!C172)</f>
        <v>7</v>
      </c>
      <c r="D171" s="3">
        <v>6.9166666666666696</v>
      </c>
      <c r="E171" s="10" t="str">
        <f>IF(ABS(AVERAGE('Datos Brutos'!$E172:$G172)-'Datos Brutos'!E172)&gt;0.05*AVERAGE('Datos Brutos'!$E172:$G172),"",'Datos Brutos'!E172)</f>
        <v/>
      </c>
      <c r="F171" s="10" t="str">
        <f>IF(ABS(AVERAGE('Datos Brutos'!$E172:$G172)-'Datos Brutos'!F172)&gt;0.05*AVERAGE('Datos Brutos'!$E172:$G172),"",'Datos Brutos'!F172)</f>
        <v/>
      </c>
      <c r="G171" s="10">
        <f>IF(ABS(AVERAGE('Datos Brutos'!$E172:$G172)-'Datos Brutos'!G172)&gt;0.05*AVERAGE('Datos Brutos'!$E172:$G172),"",'Datos Brutos'!G172)</f>
        <v>0.16700000000000001</v>
      </c>
    </row>
    <row r="172" spans="1:7">
      <c r="A172">
        <f>YEAR(workdata!A172)</f>
        <v>2024</v>
      </c>
      <c r="B172">
        <v>6</v>
      </c>
      <c r="C172">
        <f>DAY('Datos Brutos'!C173)</f>
        <v>7</v>
      </c>
      <c r="D172" s="3">
        <v>6.9583333333333304</v>
      </c>
      <c r="E172" s="10" t="str">
        <f>IF(ABS(AVERAGE('Datos Brutos'!$E173:$G173)-'Datos Brutos'!E173)&gt;0.05*AVERAGE('Datos Brutos'!$E173:$G173),"",'Datos Brutos'!E173)</f>
        <v/>
      </c>
      <c r="F172" s="10" t="str">
        <f>IF(ABS(AVERAGE('Datos Brutos'!$E173:$G173)-'Datos Brutos'!F173)&gt;0.05*AVERAGE('Datos Brutos'!$E173:$G173),"",'Datos Brutos'!F173)</f>
        <v/>
      </c>
      <c r="G172" s="10" t="str">
        <f>IF(ABS(AVERAGE('Datos Brutos'!$E173:$G173)-'Datos Brutos'!G173)&gt;0.05*AVERAGE('Datos Brutos'!$E173:$G173),"",'Datos Brutos'!G173)</f>
        <v/>
      </c>
    </row>
    <row r="173" spans="1:7">
      <c r="A173">
        <f>YEAR(workdata!A173)</f>
        <v>2024</v>
      </c>
      <c r="B173">
        <v>6</v>
      </c>
      <c r="C173">
        <f>DAY('Datos Brutos'!C174)</f>
        <v>8</v>
      </c>
      <c r="D173" s="3">
        <v>7</v>
      </c>
      <c r="E173" s="10" t="str">
        <f>IF(ABS(AVERAGE('Datos Brutos'!$E174:$G174)-'Datos Brutos'!E174)&gt;0.05*AVERAGE('Datos Brutos'!$E174:$G174),"",'Datos Brutos'!E174)</f>
        <v/>
      </c>
      <c r="F173" s="10" t="str">
        <f>IF(ABS(AVERAGE('Datos Brutos'!$E174:$G174)-'Datos Brutos'!F174)&gt;0.05*AVERAGE('Datos Brutos'!$E174:$G174),"",'Datos Brutos'!F174)</f>
        <v/>
      </c>
      <c r="G173" s="10">
        <f>IF(ABS(AVERAGE('Datos Brutos'!$E174:$G174)-'Datos Brutos'!G174)&gt;0.05*AVERAGE('Datos Brutos'!$E174:$G174),"",'Datos Brutos'!G174)</f>
        <v>3.6999999999999998E-2</v>
      </c>
    </row>
    <row r="174" spans="1:7">
      <c r="A174">
        <f>YEAR(workdata!A174)</f>
        <v>2024</v>
      </c>
      <c r="B174">
        <v>6</v>
      </c>
      <c r="C174">
        <f>DAY('Datos Brutos'!C175)</f>
        <v>8</v>
      </c>
      <c r="D174" s="3">
        <v>7.0416666666666696</v>
      </c>
      <c r="E174" s="10" t="str">
        <f>IF(ABS(AVERAGE('Datos Brutos'!$E175:$G175)-'Datos Brutos'!E175)&gt;0.05*AVERAGE('Datos Brutos'!$E175:$G175),"",'Datos Brutos'!E175)</f>
        <v/>
      </c>
      <c r="F174" s="10" t="str">
        <f>IF(ABS(AVERAGE('Datos Brutos'!$E175:$G175)-'Datos Brutos'!F175)&gt;0.05*AVERAGE('Datos Brutos'!$E175:$G175),"",'Datos Brutos'!F175)</f>
        <v/>
      </c>
      <c r="G174" s="10" t="str">
        <f>IF(ABS(AVERAGE('Datos Brutos'!$E175:$G175)-'Datos Brutos'!G175)&gt;0.05*AVERAGE('Datos Brutos'!$E175:$G175),"",'Datos Brutos'!G175)</f>
        <v/>
      </c>
    </row>
    <row r="175" spans="1:7">
      <c r="A175">
        <f>YEAR(workdata!A175)</f>
        <v>2024</v>
      </c>
      <c r="B175">
        <v>6</v>
      </c>
      <c r="C175">
        <f>DAY('Datos Brutos'!C176)</f>
        <v>8</v>
      </c>
      <c r="D175" s="3">
        <v>7.0833333333333304</v>
      </c>
      <c r="E175" s="10" t="str">
        <f>IF(ABS(AVERAGE('Datos Brutos'!$E176:$G176)-'Datos Brutos'!E176)&gt;0.05*AVERAGE('Datos Brutos'!$E176:$G176),"",'Datos Brutos'!E176)</f>
        <v/>
      </c>
      <c r="F175" s="10" t="str">
        <f>IF(ABS(AVERAGE('Datos Brutos'!$E176:$G176)-'Datos Brutos'!F176)&gt;0.05*AVERAGE('Datos Brutos'!$E176:$G176),"",'Datos Brutos'!F176)</f>
        <v/>
      </c>
      <c r="G175" s="10" t="str">
        <f>IF(ABS(AVERAGE('Datos Brutos'!$E176:$G176)-'Datos Brutos'!G176)&gt;0.05*AVERAGE('Datos Brutos'!$E176:$G176),"",'Datos Brutos'!G176)</f>
        <v/>
      </c>
    </row>
    <row r="176" spans="1:7">
      <c r="A176">
        <f>YEAR(workdata!A176)</f>
        <v>2024</v>
      </c>
      <c r="B176">
        <v>6</v>
      </c>
      <c r="C176">
        <f>DAY('Datos Brutos'!C177)</f>
        <v>8</v>
      </c>
      <c r="D176" s="3">
        <v>7.125</v>
      </c>
      <c r="E176" s="10" t="str">
        <f>IF(ABS(AVERAGE('Datos Brutos'!$E177:$G177)-'Datos Brutos'!E177)&gt;0.05*AVERAGE('Datos Brutos'!$E177:$G177),"",'Datos Brutos'!E177)</f>
        <v/>
      </c>
      <c r="F176" s="10" t="str">
        <f>IF(ABS(AVERAGE('Datos Brutos'!$E177:$G177)-'Datos Brutos'!F177)&gt;0.05*AVERAGE('Datos Brutos'!$E177:$G177),"",'Datos Brutos'!F177)</f>
        <v/>
      </c>
      <c r="G176" s="10" t="str">
        <f>IF(ABS(AVERAGE('Datos Brutos'!$E177:$G177)-'Datos Brutos'!G177)&gt;0.05*AVERAGE('Datos Brutos'!$E177:$G177),"",'Datos Brutos'!G177)</f>
        <v/>
      </c>
    </row>
    <row r="177" spans="1:7">
      <c r="A177">
        <f>YEAR(workdata!A177)</f>
        <v>2024</v>
      </c>
      <c r="B177">
        <v>6</v>
      </c>
      <c r="C177">
        <f>DAY('Datos Brutos'!C178)</f>
        <v>8</v>
      </c>
      <c r="D177" s="3">
        <v>7.1666666666666696</v>
      </c>
      <c r="E177" s="10" t="str">
        <f>IF(ABS(AVERAGE('Datos Brutos'!$E178:$G178)-'Datos Brutos'!E178)&gt;0.05*AVERAGE('Datos Brutos'!$E178:$G178),"",'Datos Brutos'!E178)</f>
        <v/>
      </c>
      <c r="F177" s="10" t="str">
        <f>IF(ABS(AVERAGE('Datos Brutos'!$E178:$G178)-'Datos Brutos'!F178)&gt;0.05*AVERAGE('Datos Brutos'!$E178:$G178),"",'Datos Brutos'!F178)</f>
        <v/>
      </c>
      <c r="G177" s="10" t="str">
        <f>IF(ABS(AVERAGE('Datos Brutos'!$E178:$G178)-'Datos Brutos'!G178)&gt;0.05*AVERAGE('Datos Brutos'!$E178:$G178),"",'Datos Brutos'!G178)</f>
        <v/>
      </c>
    </row>
    <row r="178" spans="1:7">
      <c r="A178">
        <f>YEAR(workdata!A178)</f>
        <v>2024</v>
      </c>
      <c r="B178">
        <v>6</v>
      </c>
      <c r="C178">
        <f>DAY('Datos Brutos'!C179)</f>
        <v>8</v>
      </c>
      <c r="D178" s="3">
        <v>7.2083333333333304</v>
      </c>
      <c r="E178" s="10" t="str">
        <f>IF(ABS(AVERAGE('Datos Brutos'!$E179:$G179)-'Datos Brutos'!E179)&gt;0.05*AVERAGE('Datos Brutos'!$E179:$G179),"",'Datos Brutos'!E179)</f>
        <v/>
      </c>
      <c r="F178" s="10" t="str">
        <f>IF(ABS(AVERAGE('Datos Brutos'!$E179:$G179)-'Datos Brutos'!F179)&gt;0.05*AVERAGE('Datos Brutos'!$E179:$G179),"",'Datos Brutos'!F179)</f>
        <v/>
      </c>
      <c r="G178" s="10">
        <f>IF(ABS(AVERAGE('Datos Brutos'!$E179:$G179)-'Datos Brutos'!G179)&gt;0.05*AVERAGE('Datos Brutos'!$E179:$G179),"",'Datos Brutos'!G179)</f>
        <v>1.2E-2</v>
      </c>
    </row>
    <row r="179" spans="1:7">
      <c r="A179">
        <f>YEAR(workdata!A179)</f>
        <v>2024</v>
      </c>
      <c r="B179">
        <v>6</v>
      </c>
      <c r="C179">
        <f>DAY('Datos Brutos'!C180)</f>
        <v>8</v>
      </c>
      <c r="D179" s="3">
        <v>7.25</v>
      </c>
      <c r="E179" s="10" t="str">
        <f>IF(ABS(AVERAGE('Datos Brutos'!$E180:$G180)-'Datos Brutos'!E180)&gt;0.05*AVERAGE('Datos Brutos'!$E180:$G180),"",'Datos Brutos'!E180)</f>
        <v/>
      </c>
      <c r="F179" s="10" t="str">
        <f>IF(ABS(AVERAGE('Datos Brutos'!$E180:$G180)-'Datos Brutos'!F180)&gt;0.05*AVERAGE('Datos Brutos'!$E180:$G180),"",'Datos Brutos'!F180)</f>
        <v/>
      </c>
      <c r="G179" s="10" t="str">
        <f>IF(ABS(AVERAGE('Datos Brutos'!$E180:$G180)-'Datos Brutos'!G180)&gt;0.05*AVERAGE('Datos Brutos'!$E180:$G180),"",'Datos Brutos'!G180)</f>
        <v/>
      </c>
    </row>
    <row r="180" spans="1:7">
      <c r="A180">
        <f>YEAR(workdata!A180)</f>
        <v>2024</v>
      </c>
      <c r="B180">
        <v>6</v>
      </c>
      <c r="C180">
        <f>DAY('Datos Brutos'!C181)</f>
        <v>8</v>
      </c>
      <c r="D180" s="3">
        <v>7.2916666666666696</v>
      </c>
      <c r="E180" s="10" t="str">
        <f>IF(ABS(AVERAGE('Datos Brutos'!$E181:$G181)-'Datos Brutos'!E181)&gt;0.05*AVERAGE('Datos Brutos'!$E181:$G181),"",'Datos Brutos'!E181)</f>
        <v/>
      </c>
      <c r="F180" s="10" t="str">
        <f>IF(ABS(AVERAGE('Datos Brutos'!$E181:$G181)-'Datos Brutos'!F181)&gt;0.05*AVERAGE('Datos Brutos'!$E181:$G181),"",'Datos Brutos'!F181)</f>
        <v/>
      </c>
      <c r="G180" s="10">
        <f>IF(ABS(AVERAGE('Datos Brutos'!$E181:$G181)-'Datos Brutos'!G181)&gt;0.05*AVERAGE('Datos Brutos'!$E181:$G181),"",'Datos Brutos'!G181)</f>
        <v>9.2940000000000005</v>
      </c>
    </row>
    <row r="181" spans="1:7">
      <c r="A181">
        <f>YEAR(workdata!A181)</f>
        <v>2024</v>
      </c>
      <c r="B181">
        <v>6</v>
      </c>
      <c r="C181">
        <f>DAY('Datos Brutos'!C182)</f>
        <v>8</v>
      </c>
      <c r="D181" s="3">
        <v>7.3333333333333304</v>
      </c>
      <c r="E181" s="10" t="str">
        <f>IF(ABS(AVERAGE('Datos Brutos'!$E182:$G182)-'Datos Brutos'!E182)&gt;0.05*AVERAGE('Datos Brutos'!$E182:$G182),"",'Datos Brutos'!E182)</f>
        <v/>
      </c>
      <c r="F181" s="10" t="str">
        <f>IF(ABS(AVERAGE('Datos Brutos'!$E182:$G182)-'Datos Brutos'!F182)&gt;0.05*AVERAGE('Datos Brutos'!$E182:$G182),"",'Datos Brutos'!F182)</f>
        <v/>
      </c>
      <c r="G181" s="10">
        <f>IF(ABS(AVERAGE('Datos Brutos'!$E182:$G182)-'Datos Brutos'!G182)&gt;0.05*AVERAGE('Datos Brutos'!$E182:$G182),"",'Datos Brutos'!G182)</f>
        <v>61.518000000000001</v>
      </c>
    </row>
    <row r="182" spans="1:7">
      <c r="A182">
        <f>YEAR(workdata!A182)</f>
        <v>2024</v>
      </c>
      <c r="B182">
        <v>6</v>
      </c>
      <c r="C182">
        <f>DAY('Datos Brutos'!C183)</f>
        <v>8</v>
      </c>
      <c r="D182" s="3">
        <v>7.375</v>
      </c>
      <c r="E182" s="10" t="str">
        <f>IF(ABS(AVERAGE('Datos Brutos'!$E183:$G183)-'Datos Brutos'!E183)&gt;0.05*AVERAGE('Datos Brutos'!$E183:$G183),"",'Datos Brutos'!E183)</f>
        <v/>
      </c>
      <c r="F182" s="10" t="str">
        <f>IF(ABS(AVERAGE('Datos Brutos'!$E183:$G183)-'Datos Brutos'!F183)&gt;0.05*AVERAGE('Datos Brutos'!$E183:$G183),"",'Datos Brutos'!F183)</f>
        <v/>
      </c>
      <c r="G182" s="10">
        <f>IF(ABS(AVERAGE('Datos Brutos'!$E183:$G183)-'Datos Brutos'!G183)&gt;0.05*AVERAGE('Datos Brutos'!$E183:$G183),"",'Datos Brutos'!G183)</f>
        <v>129.495</v>
      </c>
    </row>
    <row r="183" spans="1:7">
      <c r="A183">
        <f>YEAR(workdata!A183)</f>
        <v>2024</v>
      </c>
      <c r="B183">
        <v>6</v>
      </c>
      <c r="C183">
        <f>DAY('Datos Brutos'!C184)</f>
        <v>8</v>
      </c>
      <c r="D183" s="3">
        <v>7.4166666666666696</v>
      </c>
      <c r="E183" s="10" t="str">
        <f>IF(ABS(AVERAGE('Datos Brutos'!$E184:$G184)-'Datos Brutos'!E184)&gt;0.05*AVERAGE('Datos Brutos'!$E184:$G184),"",'Datos Brutos'!E184)</f>
        <v/>
      </c>
      <c r="F183" s="10" t="str">
        <f>IF(ABS(AVERAGE('Datos Brutos'!$E184:$G184)-'Datos Brutos'!F184)&gt;0.05*AVERAGE('Datos Brutos'!$E184:$G184),"",'Datos Brutos'!F184)</f>
        <v/>
      </c>
      <c r="G183" s="10">
        <f>IF(ABS(AVERAGE('Datos Brutos'!$E184:$G184)-'Datos Brutos'!G184)&gt;0.05*AVERAGE('Datos Brutos'!$E184:$G184),"",'Datos Brutos'!G184)</f>
        <v>258.05700000000002</v>
      </c>
    </row>
    <row r="184" spans="1:7">
      <c r="A184">
        <f>YEAR(workdata!A184)</f>
        <v>2024</v>
      </c>
      <c r="B184">
        <v>6</v>
      </c>
      <c r="C184">
        <f>DAY('Datos Brutos'!C185)</f>
        <v>8</v>
      </c>
      <c r="D184" s="3">
        <v>7.4583333333333304</v>
      </c>
      <c r="E184" s="10" t="str">
        <f>IF(ABS(AVERAGE('Datos Brutos'!$E185:$G185)-'Datos Brutos'!E185)&gt;0.05*AVERAGE('Datos Brutos'!$E185:$G185),"",'Datos Brutos'!E185)</f>
        <v/>
      </c>
      <c r="F184" s="10" t="str">
        <f>IF(ABS(AVERAGE('Datos Brutos'!$E185:$G185)-'Datos Brutos'!F185)&gt;0.05*AVERAGE('Datos Brutos'!$E185:$G185),"",'Datos Brutos'!F185)</f>
        <v/>
      </c>
      <c r="G184" s="10">
        <f>IF(ABS(AVERAGE('Datos Brutos'!$E185:$G185)-'Datos Brutos'!G185)&gt;0.05*AVERAGE('Datos Brutos'!$E185:$G185),"",'Datos Brutos'!G185)</f>
        <v>142.446</v>
      </c>
    </row>
    <row r="185" spans="1:7">
      <c r="A185">
        <f>YEAR(workdata!A185)</f>
        <v>2024</v>
      </c>
      <c r="B185">
        <v>6</v>
      </c>
      <c r="C185">
        <f>DAY('Datos Brutos'!C186)</f>
        <v>8</v>
      </c>
      <c r="D185" s="3">
        <v>7.5</v>
      </c>
      <c r="E185" s="10" t="str">
        <f>IF(ABS(AVERAGE('Datos Brutos'!$E186:$G186)-'Datos Brutos'!E186)&gt;0.05*AVERAGE('Datos Brutos'!$E186:$G186),"",'Datos Brutos'!E186)</f>
        <v/>
      </c>
      <c r="F185" s="10" t="str">
        <f>IF(ABS(AVERAGE('Datos Brutos'!$E186:$G186)-'Datos Brutos'!F186)&gt;0.05*AVERAGE('Datos Brutos'!$E186:$G186),"",'Datos Brutos'!F186)</f>
        <v/>
      </c>
      <c r="G185" s="10">
        <f>IF(ABS(AVERAGE('Datos Brutos'!$E186:$G186)-'Datos Brutos'!G186)&gt;0.05*AVERAGE('Datos Brutos'!$E186:$G186),"",'Datos Brutos'!G186)</f>
        <v>264.14499999999998</v>
      </c>
    </row>
    <row r="186" spans="1:7">
      <c r="A186">
        <f>YEAR(workdata!A186)</f>
        <v>2024</v>
      </c>
      <c r="B186">
        <v>6</v>
      </c>
      <c r="C186">
        <f>DAY('Datos Brutos'!C187)</f>
        <v>8</v>
      </c>
      <c r="D186" s="3">
        <v>7.5416666666666696</v>
      </c>
      <c r="E186" s="10" t="str">
        <f>IF(ABS(AVERAGE('Datos Brutos'!$E187:$G187)-'Datos Brutos'!E187)&gt;0.05*AVERAGE('Datos Brutos'!$E187:$G187),"",'Datos Brutos'!E187)</f>
        <v/>
      </c>
      <c r="F186" s="10" t="str">
        <f>IF(ABS(AVERAGE('Datos Brutos'!$E187:$G187)-'Datos Brutos'!F187)&gt;0.05*AVERAGE('Datos Brutos'!$E187:$G187),"",'Datos Brutos'!F187)</f>
        <v/>
      </c>
      <c r="G186" s="10">
        <f>IF(ABS(AVERAGE('Datos Brutos'!$E187:$G187)-'Datos Brutos'!G187)&gt;0.05*AVERAGE('Datos Brutos'!$E187:$G187),"",'Datos Brutos'!G187)</f>
        <v>473.483</v>
      </c>
    </row>
    <row r="187" spans="1:7">
      <c r="A187">
        <f>YEAR(workdata!A187)</f>
        <v>2024</v>
      </c>
      <c r="B187">
        <v>6</v>
      </c>
      <c r="C187">
        <f>DAY('Datos Brutos'!C188)</f>
        <v>8</v>
      </c>
      <c r="D187" s="3">
        <v>7.5833333333333304</v>
      </c>
      <c r="E187" s="10" t="str">
        <f>IF(ABS(AVERAGE('Datos Brutos'!$E188:$G188)-'Datos Brutos'!E188)&gt;0.05*AVERAGE('Datos Brutos'!$E188:$G188),"",'Datos Brutos'!E188)</f>
        <v/>
      </c>
      <c r="F187" s="10" t="str">
        <f>IF(ABS(AVERAGE('Datos Brutos'!$E188:$G188)-'Datos Brutos'!F188)&gt;0.05*AVERAGE('Datos Brutos'!$E188:$G188),"",'Datos Brutos'!F188)</f>
        <v/>
      </c>
      <c r="G187" s="10">
        <f>IF(ABS(AVERAGE('Datos Brutos'!$E188:$G188)-'Datos Brutos'!G188)&gt;0.05*AVERAGE('Datos Brutos'!$E188:$G188),"",'Datos Brutos'!G188)</f>
        <v>482.21499999999997</v>
      </c>
    </row>
    <row r="188" spans="1:7">
      <c r="A188">
        <f>YEAR(workdata!A188)</f>
        <v>2024</v>
      </c>
      <c r="B188">
        <v>6</v>
      </c>
      <c r="C188">
        <f>DAY('Datos Brutos'!C189)</f>
        <v>8</v>
      </c>
      <c r="D188" s="3">
        <v>7.625</v>
      </c>
      <c r="E188" s="10" t="str">
        <f>IF(ABS(AVERAGE('Datos Brutos'!$E189:$G189)-'Datos Brutos'!E189)&gt;0.05*AVERAGE('Datos Brutos'!$E189:$G189),"",'Datos Brutos'!E189)</f>
        <v/>
      </c>
      <c r="F188" s="10" t="str">
        <f>IF(ABS(AVERAGE('Datos Brutos'!$E189:$G189)-'Datos Brutos'!F189)&gt;0.05*AVERAGE('Datos Brutos'!$E189:$G189),"",'Datos Brutos'!F189)</f>
        <v/>
      </c>
      <c r="G188" s="10">
        <f>IF(ABS(AVERAGE('Datos Brutos'!$E189:$G189)-'Datos Brutos'!G189)&gt;0.05*AVERAGE('Datos Brutos'!$E189:$G189),"",'Datos Brutos'!G189)</f>
        <v>649.31399999999996</v>
      </c>
    </row>
    <row r="189" spans="1:7">
      <c r="A189">
        <f>YEAR(workdata!A189)</f>
        <v>2024</v>
      </c>
      <c r="B189">
        <v>6</v>
      </c>
      <c r="C189">
        <f>DAY('Datos Brutos'!C190)</f>
        <v>8</v>
      </c>
      <c r="D189" s="3">
        <v>7.6666666666666696</v>
      </c>
      <c r="E189" s="10" t="str">
        <f>IF(ABS(AVERAGE('Datos Brutos'!$E190:$G190)-'Datos Brutos'!E190)&gt;0.05*AVERAGE('Datos Brutos'!$E190:$G190),"",'Datos Brutos'!E190)</f>
        <v/>
      </c>
      <c r="F189" s="10" t="str">
        <f>IF(ABS(AVERAGE('Datos Brutos'!$E190:$G190)-'Datos Brutos'!F190)&gt;0.05*AVERAGE('Datos Brutos'!$E190:$G190),"",'Datos Brutos'!F190)</f>
        <v/>
      </c>
      <c r="G189" s="10" t="str">
        <f>IF(ABS(AVERAGE('Datos Brutos'!$E190:$G190)-'Datos Brutos'!G190)&gt;0.05*AVERAGE('Datos Brutos'!$E190:$G190),"",'Datos Brutos'!G190)</f>
        <v/>
      </c>
    </row>
    <row r="190" spans="1:7">
      <c r="A190">
        <f>YEAR(workdata!A190)</f>
        <v>2024</v>
      </c>
      <c r="B190">
        <v>6</v>
      </c>
      <c r="C190">
        <f>DAY('Datos Brutos'!C191)</f>
        <v>8</v>
      </c>
      <c r="D190" s="3">
        <v>7.7083333333333304</v>
      </c>
      <c r="E190" s="10">
        <f>IF(ABS(AVERAGE('Datos Brutos'!$E191:$G191)-'Datos Brutos'!E191)&gt;0.05*AVERAGE('Datos Brutos'!$E191:$G191),"",'Datos Brutos'!E191)</f>
        <v>580.69200000000001</v>
      </c>
      <c r="F190" s="10" t="str">
        <f>IF(ABS(AVERAGE('Datos Brutos'!$E191:$G191)-'Datos Brutos'!F191)&gt;0.05*AVERAGE('Datos Brutos'!$E191:$G191),"",'Datos Brutos'!F191)</f>
        <v/>
      </c>
      <c r="G190" s="10">
        <f>IF(ABS(AVERAGE('Datos Brutos'!$E191:$G191)-'Datos Brutos'!G191)&gt;0.05*AVERAGE('Datos Brutos'!$E191:$G191),"",'Datos Brutos'!G191)</f>
        <v>602.64800000000002</v>
      </c>
    </row>
    <row r="191" spans="1:7">
      <c r="A191">
        <f>YEAR(workdata!A191)</f>
        <v>2024</v>
      </c>
      <c r="B191">
        <v>6</v>
      </c>
      <c r="C191">
        <f>DAY('Datos Brutos'!C192)</f>
        <v>8</v>
      </c>
      <c r="D191" s="3">
        <v>7.75</v>
      </c>
      <c r="E191" s="10">
        <f>IF(ABS(AVERAGE('Datos Brutos'!$E192:$G192)-'Datos Brutos'!E192)&gt;0.05*AVERAGE('Datos Brutos'!$E192:$G192),"",'Datos Brutos'!E192)</f>
        <v>607.55899999999997</v>
      </c>
      <c r="F191" s="10" t="str">
        <f>IF(ABS(AVERAGE('Datos Brutos'!$E192:$G192)-'Datos Brutos'!F192)&gt;0.05*AVERAGE('Datos Brutos'!$E192:$G192),"",'Datos Brutos'!F192)</f>
        <v/>
      </c>
      <c r="G191" s="10">
        <f>IF(ABS(AVERAGE('Datos Brutos'!$E192:$G192)-'Datos Brutos'!G192)&gt;0.05*AVERAGE('Datos Brutos'!$E192:$G192),"",'Datos Brutos'!G192)</f>
        <v>615.54999999999995</v>
      </c>
    </row>
    <row r="192" spans="1:7">
      <c r="A192">
        <f>YEAR(workdata!A192)</f>
        <v>2024</v>
      </c>
      <c r="B192">
        <v>6</v>
      </c>
      <c r="C192">
        <f>DAY('Datos Brutos'!C193)</f>
        <v>8</v>
      </c>
      <c r="D192" s="3">
        <v>7.7916666666666696</v>
      </c>
      <c r="E192" s="10">
        <f>IF(ABS(AVERAGE('Datos Brutos'!$E193:$G193)-'Datos Brutos'!E193)&gt;0.05*AVERAGE('Datos Brutos'!$E193:$G193),"",'Datos Brutos'!E193)</f>
        <v>631.76599999999996</v>
      </c>
      <c r="F192" s="10" t="str">
        <f>IF(ABS(AVERAGE('Datos Brutos'!$E193:$G193)-'Datos Brutos'!F193)&gt;0.05*AVERAGE('Datos Brutos'!$E193:$G193),"",'Datos Brutos'!F193)</f>
        <v/>
      </c>
      <c r="G192" s="10">
        <f>IF(ABS(AVERAGE('Datos Brutos'!$E193:$G193)-'Datos Brutos'!G193)&gt;0.05*AVERAGE('Datos Brutos'!$E193:$G193),"",'Datos Brutos'!G193)</f>
        <v>690.63199999999995</v>
      </c>
    </row>
    <row r="193" spans="1:7">
      <c r="A193">
        <f>YEAR(workdata!A193)</f>
        <v>2024</v>
      </c>
      <c r="B193">
        <v>6</v>
      </c>
      <c r="C193">
        <f>DAY('Datos Brutos'!C194)</f>
        <v>8</v>
      </c>
      <c r="D193" s="3">
        <v>7.8333333333333304</v>
      </c>
      <c r="E193" s="10">
        <f>IF(ABS(AVERAGE('Datos Brutos'!$E194:$G194)-'Datos Brutos'!E194)&gt;0.05*AVERAGE('Datos Brutos'!$E194:$G194),"",'Datos Brutos'!E194)</f>
        <v>331.733</v>
      </c>
      <c r="F193" s="10" t="str">
        <f>IF(ABS(AVERAGE('Datos Brutos'!$E194:$G194)-'Datos Brutos'!F194)&gt;0.05*AVERAGE('Datos Brutos'!$E194:$G194),"",'Datos Brutos'!F194)</f>
        <v/>
      </c>
      <c r="G193" s="10">
        <f>IF(ABS(AVERAGE('Datos Brutos'!$E194:$G194)-'Datos Brutos'!G194)&gt;0.05*AVERAGE('Datos Brutos'!$E194:$G194),"",'Datos Brutos'!G194)</f>
        <v>353.815</v>
      </c>
    </row>
    <row r="194" spans="1:7">
      <c r="A194">
        <f>YEAR(workdata!A194)</f>
        <v>2024</v>
      </c>
      <c r="B194">
        <v>6</v>
      </c>
      <c r="C194">
        <f>DAY('Datos Brutos'!C195)</f>
        <v>8</v>
      </c>
      <c r="D194" s="3">
        <v>7.875</v>
      </c>
      <c r="E194" s="10" t="str">
        <f>IF(ABS(AVERAGE('Datos Brutos'!$E195:$G195)-'Datos Brutos'!E195)&gt;0.05*AVERAGE('Datos Brutos'!$E195:$G195),"",'Datos Brutos'!E195)</f>
        <v/>
      </c>
      <c r="F194" s="10" t="str">
        <f>IF(ABS(AVERAGE('Datos Brutos'!$E195:$G195)-'Datos Brutos'!F195)&gt;0.05*AVERAGE('Datos Brutos'!$E195:$G195),"",'Datos Brutos'!F195)</f>
        <v/>
      </c>
      <c r="G194" s="10" t="str">
        <f>IF(ABS(AVERAGE('Datos Brutos'!$E195:$G195)-'Datos Brutos'!G195)&gt;0.05*AVERAGE('Datos Brutos'!$E195:$G195),"",'Datos Brutos'!G195)</f>
        <v/>
      </c>
    </row>
    <row r="195" spans="1:7">
      <c r="A195">
        <f>YEAR(workdata!A195)</f>
        <v>2024</v>
      </c>
      <c r="B195">
        <v>6</v>
      </c>
      <c r="C195">
        <f>DAY('Datos Brutos'!C196)</f>
        <v>8</v>
      </c>
      <c r="D195" s="3">
        <v>7.9166666666666696</v>
      </c>
      <c r="E195" s="10" t="str">
        <f>IF(ABS(AVERAGE('Datos Brutos'!$E196:$G196)-'Datos Brutos'!E196)&gt;0.05*AVERAGE('Datos Brutos'!$E196:$G196),"",'Datos Brutos'!E196)</f>
        <v/>
      </c>
      <c r="F195" s="10" t="str">
        <f>IF(ABS(AVERAGE('Datos Brutos'!$E196:$G196)-'Datos Brutos'!F196)&gt;0.05*AVERAGE('Datos Brutos'!$E196:$G196),"",'Datos Brutos'!F196)</f>
        <v/>
      </c>
      <c r="G195" s="10" t="str">
        <f>IF(ABS(AVERAGE('Datos Brutos'!$E196:$G196)-'Datos Brutos'!G196)&gt;0.05*AVERAGE('Datos Brutos'!$E196:$G196),"",'Datos Brutos'!G196)</f>
        <v/>
      </c>
    </row>
    <row r="196" spans="1:7">
      <c r="A196">
        <f>YEAR(workdata!A196)</f>
        <v>2024</v>
      </c>
      <c r="B196">
        <v>6</v>
      </c>
      <c r="C196">
        <f>DAY('Datos Brutos'!C197)</f>
        <v>8</v>
      </c>
      <c r="D196" s="3">
        <v>7.9583333333333304</v>
      </c>
      <c r="E196" s="10" t="str">
        <f>IF(ABS(AVERAGE('Datos Brutos'!$E197:$G197)-'Datos Brutos'!E197)&gt;0.05*AVERAGE('Datos Brutos'!$E197:$G197),"",'Datos Brutos'!E197)</f>
        <v/>
      </c>
      <c r="F196" s="10" t="str">
        <f>IF(ABS(AVERAGE('Datos Brutos'!$E197:$G197)-'Datos Brutos'!F197)&gt;0.05*AVERAGE('Datos Brutos'!$E197:$G197),"",'Datos Brutos'!F197)</f>
        <v/>
      </c>
      <c r="G196" s="10" t="str">
        <f>IF(ABS(AVERAGE('Datos Brutos'!$E197:$G197)-'Datos Brutos'!G197)&gt;0.05*AVERAGE('Datos Brutos'!$E197:$G197),"",'Datos Brutos'!G197)</f>
        <v/>
      </c>
    </row>
    <row r="197" spans="1:7">
      <c r="A197">
        <f>YEAR(workdata!A197)</f>
        <v>2024</v>
      </c>
      <c r="B197">
        <v>6</v>
      </c>
      <c r="C197">
        <f>DAY('Datos Brutos'!C198)</f>
        <v>9</v>
      </c>
      <c r="D197" s="3">
        <v>8</v>
      </c>
      <c r="E197" s="10" t="str">
        <f>IF(ABS(AVERAGE('Datos Brutos'!$E198:$G198)-'Datos Brutos'!E198)&gt;0.05*AVERAGE('Datos Brutos'!$E198:$G198),"",'Datos Brutos'!E198)</f>
        <v/>
      </c>
      <c r="F197" s="10" t="str">
        <f>IF(ABS(AVERAGE('Datos Brutos'!$E198:$G198)-'Datos Brutos'!F198)&gt;0.05*AVERAGE('Datos Brutos'!$E198:$G198),"",'Datos Brutos'!F198)</f>
        <v/>
      </c>
      <c r="G197" s="10" t="str">
        <f>IF(ABS(AVERAGE('Datos Brutos'!$E198:$G198)-'Datos Brutos'!G198)&gt;0.05*AVERAGE('Datos Brutos'!$E198:$G198),"",'Datos Brutos'!G198)</f>
        <v/>
      </c>
    </row>
    <row r="198" spans="1:7">
      <c r="A198">
        <f>YEAR(workdata!A198)</f>
        <v>2024</v>
      </c>
      <c r="B198">
        <v>6</v>
      </c>
      <c r="C198">
        <f>DAY('Datos Brutos'!C199)</f>
        <v>9</v>
      </c>
      <c r="D198" s="3">
        <v>8.0416666666666696</v>
      </c>
      <c r="E198" s="10" t="str">
        <f>IF(ABS(AVERAGE('Datos Brutos'!$E199:$G199)-'Datos Brutos'!E199)&gt;0.05*AVERAGE('Datos Brutos'!$E199:$G199),"",'Datos Brutos'!E199)</f>
        <v/>
      </c>
      <c r="F198" s="10" t="str">
        <f>IF(ABS(AVERAGE('Datos Brutos'!$E199:$G199)-'Datos Brutos'!F199)&gt;0.05*AVERAGE('Datos Brutos'!$E199:$G199),"",'Datos Brutos'!F199)</f>
        <v/>
      </c>
      <c r="G198" s="10" t="str">
        <f>IF(ABS(AVERAGE('Datos Brutos'!$E199:$G199)-'Datos Brutos'!G199)&gt;0.05*AVERAGE('Datos Brutos'!$E199:$G199),"",'Datos Brutos'!G199)</f>
        <v/>
      </c>
    </row>
    <row r="199" spans="1:7">
      <c r="A199">
        <f>YEAR(workdata!A199)</f>
        <v>2024</v>
      </c>
      <c r="B199">
        <v>6</v>
      </c>
      <c r="C199">
        <f>DAY('Datos Brutos'!C200)</f>
        <v>9</v>
      </c>
      <c r="D199" s="3">
        <v>8.0833333333333304</v>
      </c>
      <c r="E199" s="10" t="str">
        <f>IF(ABS(AVERAGE('Datos Brutos'!$E200:$G200)-'Datos Brutos'!E200)&gt;0.05*AVERAGE('Datos Brutos'!$E200:$G200),"",'Datos Brutos'!E200)</f>
        <v/>
      </c>
      <c r="F199" s="10" t="str">
        <f>IF(ABS(AVERAGE('Datos Brutos'!$E200:$G200)-'Datos Brutos'!F200)&gt;0.05*AVERAGE('Datos Brutos'!$E200:$G200),"",'Datos Brutos'!F200)</f>
        <v/>
      </c>
      <c r="G199" s="10" t="str">
        <f>IF(ABS(AVERAGE('Datos Brutos'!$E200:$G200)-'Datos Brutos'!G200)&gt;0.05*AVERAGE('Datos Brutos'!$E200:$G200),"",'Datos Brutos'!G200)</f>
        <v/>
      </c>
    </row>
    <row r="200" spans="1:7">
      <c r="A200">
        <f>YEAR(workdata!A200)</f>
        <v>2024</v>
      </c>
      <c r="B200">
        <v>6</v>
      </c>
      <c r="C200">
        <f>DAY('Datos Brutos'!C201)</f>
        <v>9</v>
      </c>
      <c r="D200" s="3">
        <v>8.125</v>
      </c>
      <c r="E200" s="10" t="str">
        <f>IF(ABS(AVERAGE('Datos Brutos'!$E201:$G201)-'Datos Brutos'!E201)&gt;0.05*AVERAGE('Datos Brutos'!$E201:$G201),"",'Datos Brutos'!E201)</f>
        <v/>
      </c>
      <c r="F200" s="10" t="str">
        <f>IF(ABS(AVERAGE('Datos Brutos'!$E201:$G201)-'Datos Brutos'!F201)&gt;0.05*AVERAGE('Datos Brutos'!$E201:$G201),"",'Datos Brutos'!F201)</f>
        <v/>
      </c>
      <c r="G200" s="10" t="str">
        <f>IF(ABS(AVERAGE('Datos Brutos'!$E201:$G201)-'Datos Brutos'!G201)&gt;0.05*AVERAGE('Datos Brutos'!$E201:$G201),"",'Datos Brutos'!G201)</f>
        <v/>
      </c>
    </row>
    <row r="201" spans="1:7">
      <c r="A201">
        <f>YEAR(workdata!A201)</f>
        <v>2024</v>
      </c>
      <c r="B201">
        <v>6</v>
      </c>
      <c r="C201">
        <f>DAY('Datos Brutos'!C202)</f>
        <v>9</v>
      </c>
      <c r="D201" s="3">
        <v>8.1666666666666696</v>
      </c>
      <c r="E201" s="10" t="str">
        <f>IF(ABS(AVERAGE('Datos Brutos'!$E202:$G202)-'Datos Brutos'!E202)&gt;0.05*AVERAGE('Datos Brutos'!$E202:$G202),"",'Datos Brutos'!E202)</f>
        <v/>
      </c>
      <c r="F201" s="10" t="str">
        <f>IF(ABS(AVERAGE('Datos Brutos'!$E202:$G202)-'Datos Brutos'!F202)&gt;0.05*AVERAGE('Datos Brutos'!$E202:$G202),"",'Datos Brutos'!F202)</f>
        <v/>
      </c>
      <c r="G201" s="10" t="str">
        <f>IF(ABS(AVERAGE('Datos Brutos'!$E202:$G202)-'Datos Brutos'!G202)&gt;0.05*AVERAGE('Datos Brutos'!$E202:$G202),"",'Datos Brutos'!G202)</f>
        <v/>
      </c>
    </row>
    <row r="202" spans="1:7">
      <c r="A202">
        <f>YEAR(workdata!A202)</f>
        <v>2024</v>
      </c>
      <c r="B202">
        <v>6</v>
      </c>
      <c r="C202">
        <f>DAY('Datos Brutos'!C203)</f>
        <v>9</v>
      </c>
      <c r="D202" s="3">
        <v>8.2083333333333304</v>
      </c>
      <c r="E202" s="10" t="str">
        <f>IF(ABS(AVERAGE('Datos Brutos'!$E203:$G203)-'Datos Brutos'!E203)&gt;0.05*AVERAGE('Datos Brutos'!$E203:$G203),"",'Datos Brutos'!E203)</f>
        <v/>
      </c>
      <c r="F202" s="10" t="str">
        <f>IF(ABS(AVERAGE('Datos Brutos'!$E203:$G203)-'Datos Brutos'!F203)&gt;0.05*AVERAGE('Datos Brutos'!$E203:$G203),"",'Datos Brutos'!F203)</f>
        <v/>
      </c>
      <c r="G202" s="10" t="str">
        <f>IF(ABS(AVERAGE('Datos Brutos'!$E203:$G203)-'Datos Brutos'!G203)&gt;0.05*AVERAGE('Datos Brutos'!$E203:$G203),"",'Datos Brutos'!G203)</f>
        <v/>
      </c>
    </row>
    <row r="203" spans="1:7">
      <c r="A203">
        <f>YEAR(workdata!A203)</f>
        <v>2024</v>
      </c>
      <c r="B203">
        <v>6</v>
      </c>
      <c r="C203">
        <f>DAY('Datos Brutos'!C204)</f>
        <v>9</v>
      </c>
      <c r="D203" s="3">
        <v>8.25</v>
      </c>
      <c r="E203" s="10" t="str">
        <f>IF(ABS(AVERAGE('Datos Brutos'!$E204:$G204)-'Datos Brutos'!E204)&gt;0.05*AVERAGE('Datos Brutos'!$E204:$G204),"",'Datos Brutos'!E204)</f>
        <v/>
      </c>
      <c r="F203" s="10" t="str">
        <f>IF(ABS(AVERAGE('Datos Brutos'!$E204:$G204)-'Datos Brutos'!F204)&gt;0.05*AVERAGE('Datos Brutos'!$E204:$G204),"",'Datos Brutos'!F204)</f>
        <v/>
      </c>
      <c r="G203" s="10" t="str">
        <f>IF(ABS(AVERAGE('Datos Brutos'!$E204:$G204)-'Datos Brutos'!G204)&gt;0.05*AVERAGE('Datos Brutos'!$E204:$G204),"",'Datos Brutos'!G204)</f>
        <v/>
      </c>
    </row>
    <row r="204" spans="1:7">
      <c r="A204">
        <f>YEAR(workdata!A204)</f>
        <v>2024</v>
      </c>
      <c r="B204">
        <v>6</v>
      </c>
      <c r="C204">
        <f>DAY('Datos Brutos'!C205)</f>
        <v>9</v>
      </c>
      <c r="D204" s="3">
        <v>8.2916666666666696</v>
      </c>
      <c r="E204" s="10" t="str">
        <f>IF(ABS(AVERAGE('Datos Brutos'!$E205:$G205)-'Datos Brutos'!E205)&gt;0.05*AVERAGE('Datos Brutos'!$E205:$G205),"",'Datos Brutos'!E205)</f>
        <v/>
      </c>
      <c r="F204" s="10" t="str">
        <f>IF(ABS(AVERAGE('Datos Brutos'!$E205:$G205)-'Datos Brutos'!F205)&gt;0.05*AVERAGE('Datos Brutos'!$E205:$G205),"",'Datos Brutos'!F205)</f>
        <v/>
      </c>
      <c r="G204" s="10" t="str">
        <f>IF(ABS(AVERAGE('Datos Brutos'!$E205:$G205)-'Datos Brutos'!G205)&gt;0.05*AVERAGE('Datos Brutos'!$E205:$G205),"",'Datos Brutos'!G205)</f>
        <v/>
      </c>
    </row>
    <row r="205" spans="1:7">
      <c r="A205">
        <f>YEAR(workdata!A205)</f>
        <v>2024</v>
      </c>
      <c r="B205">
        <v>6</v>
      </c>
      <c r="C205">
        <f>DAY('Datos Brutos'!C206)</f>
        <v>9</v>
      </c>
      <c r="D205" s="3">
        <v>8.3333333333333304</v>
      </c>
      <c r="E205" s="10">
        <f>IF(ABS(AVERAGE('Datos Brutos'!$E206:$G206)-'Datos Brutos'!E206)&gt;0.05*AVERAGE('Datos Brutos'!$E206:$G206),"",'Datos Brutos'!E206)</f>
        <v>162.261</v>
      </c>
      <c r="F205" s="10" t="str">
        <f>IF(ABS(AVERAGE('Datos Brutos'!$E206:$G206)-'Datos Brutos'!F206)&gt;0.05*AVERAGE('Datos Brutos'!$E206:$G206),"",'Datos Brutos'!F206)</f>
        <v/>
      </c>
      <c r="G205" s="10">
        <f>IF(ABS(AVERAGE('Datos Brutos'!$E206:$G206)-'Datos Brutos'!G206)&gt;0.05*AVERAGE('Datos Brutos'!$E206:$G206),"",'Datos Brutos'!G206)</f>
        <v>152.959</v>
      </c>
    </row>
    <row r="206" spans="1:7">
      <c r="A206">
        <f>YEAR(workdata!A206)</f>
        <v>2024</v>
      </c>
      <c r="B206">
        <v>6</v>
      </c>
      <c r="C206">
        <f>DAY('Datos Brutos'!C207)</f>
        <v>9</v>
      </c>
      <c r="D206" s="3">
        <v>8.375</v>
      </c>
      <c r="E206" s="10">
        <f>IF(ABS(AVERAGE('Datos Brutos'!$E207:$G207)-'Datos Brutos'!E207)&gt;0.05*AVERAGE('Datos Brutos'!$E207:$G207),"",'Datos Brutos'!E207)</f>
        <v>74.917000000000002</v>
      </c>
      <c r="F206" s="10" t="str">
        <f>IF(ABS(AVERAGE('Datos Brutos'!$E207:$G207)-'Datos Brutos'!F207)&gt;0.05*AVERAGE('Datos Brutos'!$E207:$G207),"",'Datos Brutos'!F207)</f>
        <v/>
      </c>
      <c r="G206" s="10">
        <f>IF(ABS(AVERAGE('Datos Brutos'!$E207:$G207)-'Datos Brutos'!G207)&gt;0.05*AVERAGE('Datos Brutos'!$E207:$G207),"",'Datos Brutos'!G207)</f>
        <v>73.058999999999997</v>
      </c>
    </row>
    <row r="207" spans="1:7">
      <c r="A207">
        <f>YEAR(workdata!A207)</f>
        <v>2024</v>
      </c>
      <c r="B207">
        <v>6</v>
      </c>
      <c r="C207">
        <f>DAY('Datos Brutos'!C208)</f>
        <v>9</v>
      </c>
      <c r="D207" s="3">
        <v>8.4166666666666696</v>
      </c>
      <c r="E207" s="10" t="str">
        <f>IF(ABS(AVERAGE('Datos Brutos'!$E208:$G208)-'Datos Brutos'!E208)&gt;0.05*AVERAGE('Datos Brutos'!$E208:$G208),"",'Datos Brutos'!E208)</f>
        <v/>
      </c>
      <c r="F207" s="10" t="str">
        <f>IF(ABS(AVERAGE('Datos Brutos'!$E208:$G208)-'Datos Brutos'!F208)&gt;0.05*AVERAGE('Datos Brutos'!$E208:$G208),"",'Datos Brutos'!F208)</f>
        <v/>
      </c>
      <c r="G207" s="10" t="str">
        <f>IF(ABS(AVERAGE('Datos Brutos'!$E208:$G208)-'Datos Brutos'!G208)&gt;0.05*AVERAGE('Datos Brutos'!$E208:$G208),"",'Datos Brutos'!G208)</f>
        <v/>
      </c>
    </row>
    <row r="208" spans="1:7">
      <c r="A208">
        <f>YEAR(workdata!A208)</f>
        <v>2024</v>
      </c>
      <c r="B208">
        <v>6</v>
      </c>
      <c r="C208">
        <f>DAY('Datos Brutos'!C209)</f>
        <v>9</v>
      </c>
      <c r="D208" s="3">
        <v>8.4583333333333304</v>
      </c>
      <c r="E208" s="10">
        <f>IF(ABS(AVERAGE('Datos Brutos'!$E209:$G209)-'Datos Brutos'!E209)&gt;0.05*AVERAGE('Datos Brutos'!$E209:$G209),"",'Datos Brutos'!E209)</f>
        <v>191.297</v>
      </c>
      <c r="F208" s="10" t="str">
        <f>IF(ABS(AVERAGE('Datos Brutos'!$E209:$G209)-'Datos Brutos'!F209)&gt;0.05*AVERAGE('Datos Brutos'!$E209:$G209),"",'Datos Brutos'!F209)</f>
        <v/>
      </c>
      <c r="G208" s="10">
        <f>IF(ABS(AVERAGE('Datos Brutos'!$E209:$G209)-'Datos Brutos'!G209)&gt;0.05*AVERAGE('Datos Brutos'!$E209:$G209),"",'Datos Brutos'!G209)</f>
        <v>188.24</v>
      </c>
    </row>
    <row r="209" spans="1:7">
      <c r="A209">
        <f>YEAR(workdata!A209)</f>
        <v>2024</v>
      </c>
      <c r="B209">
        <v>6</v>
      </c>
      <c r="C209">
        <f>DAY('Datos Brutos'!C210)</f>
        <v>9</v>
      </c>
      <c r="D209" s="3">
        <v>8.5</v>
      </c>
      <c r="E209" s="10">
        <f>IF(ABS(AVERAGE('Datos Brutos'!$E210:$G210)-'Datos Brutos'!E210)&gt;0.05*AVERAGE('Datos Brutos'!$E210:$G210),"",'Datos Brutos'!E210)</f>
        <v>230.33</v>
      </c>
      <c r="F209" s="10" t="str">
        <f>IF(ABS(AVERAGE('Datos Brutos'!$E210:$G210)-'Datos Brutos'!F210)&gt;0.05*AVERAGE('Datos Brutos'!$E210:$G210),"",'Datos Brutos'!F210)</f>
        <v/>
      </c>
      <c r="G209" s="10">
        <f>IF(ABS(AVERAGE('Datos Brutos'!$E210:$G210)-'Datos Brutos'!G210)&gt;0.05*AVERAGE('Datos Brutos'!$E210:$G210),"",'Datos Brutos'!G210)</f>
        <v>253.792</v>
      </c>
    </row>
    <row r="210" spans="1:7">
      <c r="A210">
        <f>YEAR(workdata!A210)</f>
        <v>2024</v>
      </c>
      <c r="B210">
        <v>6</v>
      </c>
      <c r="C210">
        <f>DAY('Datos Brutos'!C211)</f>
        <v>9</v>
      </c>
      <c r="D210" s="3">
        <v>8.5416666666666696</v>
      </c>
      <c r="E210" s="10" t="str">
        <f>IF(ABS(AVERAGE('Datos Brutos'!$E211:$G211)-'Datos Brutos'!E211)&gt;0.05*AVERAGE('Datos Brutos'!$E211:$G211),"",'Datos Brutos'!E211)</f>
        <v/>
      </c>
      <c r="F210" s="10" t="str">
        <f>IF(ABS(AVERAGE('Datos Brutos'!$E211:$G211)-'Datos Brutos'!F211)&gt;0.05*AVERAGE('Datos Brutos'!$E211:$G211),"",'Datos Brutos'!F211)</f>
        <v/>
      </c>
      <c r="G210" s="10" t="str">
        <f>IF(ABS(AVERAGE('Datos Brutos'!$E211:$G211)-'Datos Brutos'!G211)&gt;0.05*AVERAGE('Datos Brutos'!$E211:$G211),"",'Datos Brutos'!G211)</f>
        <v/>
      </c>
    </row>
    <row r="211" spans="1:7">
      <c r="A211">
        <f>YEAR(workdata!A211)</f>
        <v>2024</v>
      </c>
      <c r="B211">
        <v>6</v>
      </c>
      <c r="C211">
        <f>DAY('Datos Brutos'!C212)</f>
        <v>9</v>
      </c>
      <c r="D211" s="3">
        <v>8.5833333333333304</v>
      </c>
      <c r="E211" s="10" t="str">
        <f>IF(ABS(AVERAGE('Datos Brutos'!$E212:$G212)-'Datos Brutos'!E212)&gt;0.05*AVERAGE('Datos Brutos'!$E212:$G212),"",'Datos Brutos'!E212)</f>
        <v/>
      </c>
      <c r="F211" s="10" t="str">
        <f>IF(ABS(AVERAGE('Datos Brutos'!$E212:$G212)-'Datos Brutos'!F212)&gt;0.05*AVERAGE('Datos Brutos'!$E212:$G212),"",'Datos Brutos'!F212)</f>
        <v/>
      </c>
      <c r="G211" s="10" t="str">
        <f>IF(ABS(AVERAGE('Datos Brutos'!$E212:$G212)-'Datos Brutos'!G212)&gt;0.05*AVERAGE('Datos Brutos'!$E212:$G212),"",'Datos Brutos'!G212)</f>
        <v/>
      </c>
    </row>
    <row r="212" spans="1:7">
      <c r="A212">
        <f>YEAR(workdata!A212)</f>
        <v>2024</v>
      </c>
      <c r="B212">
        <v>6</v>
      </c>
      <c r="C212">
        <f>DAY('Datos Brutos'!C213)</f>
        <v>9</v>
      </c>
      <c r="D212" s="3">
        <v>8.625</v>
      </c>
      <c r="E212" s="10">
        <f>IF(ABS(AVERAGE('Datos Brutos'!$E213:$G213)-'Datos Brutos'!E213)&gt;0.05*AVERAGE('Datos Brutos'!$E213:$G213),"",'Datos Brutos'!E213)</f>
        <v>610.36</v>
      </c>
      <c r="F212" s="10" t="str">
        <f>IF(ABS(AVERAGE('Datos Brutos'!$E213:$G213)-'Datos Brutos'!F213)&gt;0.05*AVERAGE('Datos Brutos'!$E213:$G213),"",'Datos Brutos'!F213)</f>
        <v/>
      </c>
      <c r="G212" s="10">
        <f>IF(ABS(AVERAGE('Datos Brutos'!$E213:$G213)-'Datos Brutos'!G213)&gt;0.05*AVERAGE('Datos Brutos'!$E213:$G213),"",'Datos Brutos'!G213)</f>
        <v>610.92899999999997</v>
      </c>
    </row>
    <row r="213" spans="1:7">
      <c r="A213">
        <f>YEAR(workdata!A213)</f>
        <v>2024</v>
      </c>
      <c r="B213">
        <v>6</v>
      </c>
      <c r="C213">
        <f>DAY('Datos Brutos'!C214)</f>
        <v>9</v>
      </c>
      <c r="D213" s="3">
        <v>8.6666666666666696</v>
      </c>
      <c r="E213" s="10">
        <f>IF(ABS(AVERAGE('Datos Brutos'!$E214:$G214)-'Datos Brutos'!E214)&gt;0.05*AVERAGE('Datos Brutos'!$E214:$G214),"",'Datos Brutos'!E214)</f>
        <v>147.726</v>
      </c>
      <c r="F213" s="10" t="str">
        <f>IF(ABS(AVERAGE('Datos Brutos'!$E214:$G214)-'Datos Brutos'!F214)&gt;0.05*AVERAGE('Datos Brutos'!$E214:$G214),"",'Datos Brutos'!F214)</f>
        <v/>
      </c>
      <c r="G213" s="10">
        <f>IF(ABS(AVERAGE('Datos Brutos'!$E214:$G214)-'Datos Brutos'!G214)&gt;0.05*AVERAGE('Datos Brutos'!$E214:$G214),"",'Datos Brutos'!G214)</f>
        <v>145.55000000000001</v>
      </c>
    </row>
    <row r="214" spans="1:7">
      <c r="A214">
        <f>YEAR(workdata!A214)</f>
        <v>2024</v>
      </c>
      <c r="B214">
        <v>6</v>
      </c>
      <c r="C214">
        <f>DAY('Datos Brutos'!C215)</f>
        <v>9</v>
      </c>
      <c r="D214" s="3">
        <v>8.7083333333333304</v>
      </c>
      <c r="E214" s="10">
        <f>IF(ABS(AVERAGE('Datos Brutos'!$E215:$G215)-'Datos Brutos'!E215)&gt;0.05*AVERAGE('Datos Brutos'!$E215:$G215),"",'Datos Brutos'!E215)</f>
        <v>124.81699999999999</v>
      </c>
      <c r="F214" s="10" t="str">
        <f>IF(ABS(AVERAGE('Datos Brutos'!$E215:$G215)-'Datos Brutos'!F215)&gt;0.05*AVERAGE('Datos Brutos'!$E215:$G215),"",'Datos Brutos'!F215)</f>
        <v/>
      </c>
      <c r="G214" s="10">
        <f>IF(ABS(AVERAGE('Datos Brutos'!$E215:$G215)-'Datos Brutos'!G215)&gt;0.05*AVERAGE('Datos Brutos'!$E215:$G215),"",'Datos Brutos'!G215)</f>
        <v>121.372</v>
      </c>
    </row>
    <row r="215" spans="1:7">
      <c r="A215">
        <f>YEAR(workdata!A215)</f>
        <v>2024</v>
      </c>
      <c r="B215">
        <v>6</v>
      </c>
      <c r="C215">
        <f>DAY('Datos Brutos'!C216)</f>
        <v>9</v>
      </c>
      <c r="D215" s="3">
        <v>8.75</v>
      </c>
      <c r="E215" s="10" t="str">
        <f>IF(ABS(AVERAGE('Datos Brutos'!$E216:$G216)-'Datos Brutos'!E216)&gt;0.05*AVERAGE('Datos Brutos'!$E216:$G216),"",'Datos Brutos'!E216)</f>
        <v/>
      </c>
      <c r="F215" s="10" t="str">
        <f>IF(ABS(AVERAGE('Datos Brutos'!$E216:$G216)-'Datos Brutos'!F216)&gt;0.05*AVERAGE('Datos Brutos'!$E216:$G216),"",'Datos Brutos'!F216)</f>
        <v/>
      </c>
      <c r="G215" s="10" t="str">
        <f>IF(ABS(AVERAGE('Datos Brutos'!$E216:$G216)-'Datos Brutos'!G216)&gt;0.05*AVERAGE('Datos Brutos'!$E216:$G216),"",'Datos Brutos'!G216)</f>
        <v/>
      </c>
    </row>
    <row r="216" spans="1:7">
      <c r="A216">
        <f>YEAR(workdata!A216)</f>
        <v>2024</v>
      </c>
      <c r="B216">
        <v>6</v>
      </c>
      <c r="C216">
        <f>DAY('Datos Brutos'!C217)</f>
        <v>9</v>
      </c>
      <c r="D216" s="3">
        <v>8.7916666666666696</v>
      </c>
      <c r="E216" s="10">
        <f>IF(ABS(AVERAGE('Datos Brutos'!$E217:$G217)-'Datos Brutos'!E217)&gt;0.05*AVERAGE('Datos Brutos'!$E217:$G217),"",'Datos Brutos'!E217)</f>
        <v>136.98500000000001</v>
      </c>
      <c r="F216" s="10" t="str">
        <f>IF(ABS(AVERAGE('Datos Brutos'!$E217:$G217)-'Datos Brutos'!F217)&gt;0.05*AVERAGE('Datos Brutos'!$E217:$G217),"",'Datos Brutos'!F217)</f>
        <v/>
      </c>
      <c r="G216" s="10">
        <f>IF(ABS(AVERAGE('Datos Brutos'!$E217:$G217)-'Datos Brutos'!G217)&gt;0.05*AVERAGE('Datos Brutos'!$E217:$G217),"",'Datos Brutos'!G217)</f>
        <v>147.12</v>
      </c>
    </row>
    <row r="217" spans="1:7">
      <c r="A217">
        <f>YEAR(workdata!A217)</f>
        <v>2024</v>
      </c>
      <c r="B217">
        <v>6</v>
      </c>
      <c r="C217">
        <f>DAY('Datos Brutos'!C218)</f>
        <v>9</v>
      </c>
      <c r="D217" s="3">
        <v>8.8333333333333304</v>
      </c>
      <c r="E217" s="10">
        <f>IF(ABS(AVERAGE('Datos Brutos'!$E218:$G218)-'Datos Brutos'!E218)&gt;0.05*AVERAGE('Datos Brutos'!$E218:$G218),"",'Datos Brutos'!E218)</f>
        <v>100.05</v>
      </c>
      <c r="F217" s="10" t="str">
        <f>IF(ABS(AVERAGE('Datos Brutos'!$E218:$G218)-'Datos Brutos'!F218)&gt;0.05*AVERAGE('Datos Brutos'!$E218:$G218),"",'Datos Brutos'!F218)</f>
        <v/>
      </c>
      <c r="G217" s="10">
        <f>IF(ABS(AVERAGE('Datos Brutos'!$E218:$G218)-'Datos Brutos'!G218)&gt;0.05*AVERAGE('Datos Brutos'!$E218:$G218),"",'Datos Brutos'!G218)</f>
        <v>100.09</v>
      </c>
    </row>
    <row r="218" spans="1:7">
      <c r="A218">
        <f>YEAR(workdata!A218)</f>
        <v>2024</v>
      </c>
      <c r="B218">
        <v>6</v>
      </c>
      <c r="C218">
        <f>DAY('Datos Brutos'!C219)</f>
        <v>9</v>
      </c>
      <c r="D218" s="3">
        <v>8.875</v>
      </c>
      <c r="E218" s="10">
        <f>IF(ABS(AVERAGE('Datos Brutos'!$E219:$G219)-'Datos Brutos'!E219)&gt;0.05*AVERAGE('Datos Brutos'!$E219:$G219),"",'Datos Brutos'!E219)</f>
        <v>7.2229999999999999</v>
      </c>
      <c r="F218" s="10" t="str">
        <f>IF(ABS(AVERAGE('Datos Brutos'!$E219:$G219)-'Datos Brutos'!F219)&gt;0.05*AVERAGE('Datos Brutos'!$E219:$G219),"",'Datos Brutos'!F219)</f>
        <v/>
      </c>
      <c r="G218" s="10">
        <f>IF(ABS(AVERAGE('Datos Brutos'!$E219:$G219)-'Datos Brutos'!G219)&gt;0.05*AVERAGE('Datos Brutos'!$E219:$G219),"",'Datos Brutos'!G219)</f>
        <v>6.7539999999999996</v>
      </c>
    </row>
    <row r="219" spans="1:7">
      <c r="A219">
        <f>YEAR(workdata!A219)</f>
        <v>2024</v>
      </c>
      <c r="B219">
        <v>6</v>
      </c>
      <c r="C219">
        <f>DAY('Datos Brutos'!C220)</f>
        <v>9</v>
      </c>
      <c r="D219" s="3">
        <v>8.9166666666666696</v>
      </c>
      <c r="E219" s="10" t="str">
        <f>IF(ABS(AVERAGE('Datos Brutos'!$E220:$G220)-'Datos Brutos'!E220)&gt;0.05*AVERAGE('Datos Brutos'!$E220:$G220),"",'Datos Brutos'!E220)</f>
        <v/>
      </c>
      <c r="F219" s="10" t="str">
        <f>IF(ABS(AVERAGE('Datos Brutos'!$E220:$G220)-'Datos Brutos'!F220)&gt;0.05*AVERAGE('Datos Brutos'!$E220:$G220),"",'Datos Brutos'!F220)</f>
        <v/>
      </c>
      <c r="G219" s="10" t="str">
        <f>IF(ABS(AVERAGE('Datos Brutos'!$E220:$G220)-'Datos Brutos'!G220)&gt;0.05*AVERAGE('Datos Brutos'!$E220:$G220),"",'Datos Brutos'!G220)</f>
        <v/>
      </c>
    </row>
    <row r="220" spans="1:7">
      <c r="A220">
        <f>YEAR(workdata!A220)</f>
        <v>2024</v>
      </c>
      <c r="B220">
        <v>6</v>
      </c>
      <c r="C220">
        <f>DAY('Datos Brutos'!C221)</f>
        <v>9</v>
      </c>
      <c r="D220" s="3">
        <v>8.9583333333333304</v>
      </c>
      <c r="E220" s="10" t="str">
        <f>IF(ABS(AVERAGE('Datos Brutos'!$E221:$G221)-'Datos Brutos'!E221)&gt;0.05*AVERAGE('Datos Brutos'!$E221:$G221),"",'Datos Brutos'!E221)</f>
        <v/>
      </c>
      <c r="F220" s="10" t="str">
        <f>IF(ABS(AVERAGE('Datos Brutos'!$E221:$G221)-'Datos Brutos'!F221)&gt;0.05*AVERAGE('Datos Brutos'!$E221:$G221),"",'Datos Brutos'!F221)</f>
        <v/>
      </c>
      <c r="G220" s="10" t="str">
        <f>IF(ABS(AVERAGE('Datos Brutos'!$E221:$G221)-'Datos Brutos'!G221)&gt;0.05*AVERAGE('Datos Brutos'!$E221:$G221),"",'Datos Brutos'!G221)</f>
        <v/>
      </c>
    </row>
    <row r="221" spans="1:7">
      <c r="A221">
        <f>YEAR(workdata!A221)</f>
        <v>2024</v>
      </c>
      <c r="B221">
        <v>6</v>
      </c>
      <c r="C221">
        <f>DAY('Datos Brutos'!C222)</f>
        <v>10</v>
      </c>
      <c r="D221" s="3">
        <v>9</v>
      </c>
      <c r="E221" s="10" t="str">
        <f>IF(ABS(AVERAGE('Datos Brutos'!$E222:$G222)-'Datos Brutos'!E222)&gt;0.05*AVERAGE('Datos Brutos'!$E222:$G222),"",'Datos Brutos'!E222)</f>
        <v/>
      </c>
      <c r="F221" s="10" t="str">
        <f>IF(ABS(AVERAGE('Datos Brutos'!$E222:$G222)-'Datos Brutos'!F222)&gt;0.05*AVERAGE('Datos Brutos'!$E222:$G222),"",'Datos Brutos'!F222)</f>
        <v/>
      </c>
      <c r="G221" s="10" t="str">
        <f>IF(ABS(AVERAGE('Datos Brutos'!$E222:$G222)-'Datos Brutos'!G222)&gt;0.05*AVERAGE('Datos Brutos'!$E222:$G222),"",'Datos Brutos'!G222)</f>
        <v/>
      </c>
    </row>
    <row r="222" spans="1:7">
      <c r="A222">
        <f>YEAR(workdata!A222)</f>
        <v>2024</v>
      </c>
      <c r="B222">
        <v>6</v>
      </c>
      <c r="C222">
        <f>DAY('Datos Brutos'!C223)</f>
        <v>10</v>
      </c>
      <c r="D222" s="3">
        <v>9.0416666666666696</v>
      </c>
      <c r="E222" s="10" t="str">
        <f>IF(ABS(AVERAGE('Datos Brutos'!$E223:$G223)-'Datos Brutos'!E223)&gt;0.05*AVERAGE('Datos Brutos'!$E223:$G223),"",'Datos Brutos'!E223)</f>
        <v/>
      </c>
      <c r="F222" s="10" t="str">
        <f>IF(ABS(AVERAGE('Datos Brutos'!$E223:$G223)-'Datos Brutos'!F223)&gt;0.05*AVERAGE('Datos Brutos'!$E223:$G223),"",'Datos Brutos'!F223)</f>
        <v/>
      </c>
      <c r="G222" s="10" t="str">
        <f>IF(ABS(AVERAGE('Datos Brutos'!$E223:$G223)-'Datos Brutos'!G223)&gt;0.05*AVERAGE('Datos Brutos'!$E223:$G223),"",'Datos Brutos'!G223)</f>
        <v/>
      </c>
    </row>
    <row r="223" spans="1:7">
      <c r="A223">
        <f>YEAR(workdata!A223)</f>
        <v>2024</v>
      </c>
      <c r="B223">
        <v>6</v>
      </c>
      <c r="C223">
        <f>DAY('Datos Brutos'!C224)</f>
        <v>10</v>
      </c>
      <c r="D223" s="3">
        <v>9.0833333333333304</v>
      </c>
      <c r="E223" s="10" t="str">
        <f>IF(ABS(AVERAGE('Datos Brutos'!$E224:$G224)-'Datos Brutos'!E224)&gt;0.05*AVERAGE('Datos Brutos'!$E224:$G224),"",'Datos Brutos'!E224)</f>
        <v/>
      </c>
      <c r="F223" s="10" t="str">
        <f>IF(ABS(AVERAGE('Datos Brutos'!$E224:$G224)-'Datos Brutos'!F224)&gt;0.05*AVERAGE('Datos Brutos'!$E224:$G224),"",'Datos Brutos'!F224)</f>
        <v/>
      </c>
      <c r="G223" s="10" t="str">
        <f>IF(ABS(AVERAGE('Datos Brutos'!$E224:$G224)-'Datos Brutos'!G224)&gt;0.05*AVERAGE('Datos Brutos'!$E224:$G224),"",'Datos Brutos'!G224)</f>
        <v/>
      </c>
    </row>
    <row r="224" spans="1:7">
      <c r="A224">
        <f>YEAR(workdata!A224)</f>
        <v>2024</v>
      </c>
      <c r="B224">
        <v>6</v>
      </c>
      <c r="C224">
        <f>DAY('Datos Brutos'!C225)</f>
        <v>10</v>
      </c>
      <c r="D224" s="3">
        <v>9.125</v>
      </c>
      <c r="E224" s="10" t="str">
        <f>IF(ABS(AVERAGE('Datos Brutos'!$E225:$G225)-'Datos Brutos'!E225)&gt;0.05*AVERAGE('Datos Brutos'!$E225:$G225),"",'Datos Brutos'!E225)</f>
        <v/>
      </c>
      <c r="F224" s="10" t="str">
        <f>IF(ABS(AVERAGE('Datos Brutos'!$E225:$G225)-'Datos Brutos'!F225)&gt;0.05*AVERAGE('Datos Brutos'!$E225:$G225),"",'Datos Brutos'!F225)</f>
        <v/>
      </c>
      <c r="G224" s="10" t="str">
        <f>IF(ABS(AVERAGE('Datos Brutos'!$E225:$G225)-'Datos Brutos'!G225)&gt;0.05*AVERAGE('Datos Brutos'!$E225:$G225),"",'Datos Brutos'!G225)</f>
        <v/>
      </c>
    </row>
    <row r="225" spans="1:7">
      <c r="A225">
        <f>YEAR(workdata!A225)</f>
        <v>2024</v>
      </c>
      <c r="B225">
        <v>6</v>
      </c>
      <c r="C225">
        <f>DAY('Datos Brutos'!C226)</f>
        <v>10</v>
      </c>
      <c r="D225" s="3">
        <v>9.1666666666666696</v>
      </c>
      <c r="E225" s="10" t="str">
        <f>IF(ABS(AVERAGE('Datos Brutos'!$E226:$G226)-'Datos Brutos'!E226)&gt;0.05*AVERAGE('Datos Brutos'!$E226:$G226),"",'Datos Brutos'!E226)</f>
        <v/>
      </c>
      <c r="F225" s="10" t="str">
        <f>IF(ABS(AVERAGE('Datos Brutos'!$E226:$G226)-'Datos Brutos'!F226)&gt;0.05*AVERAGE('Datos Brutos'!$E226:$G226),"",'Datos Brutos'!F226)</f>
        <v/>
      </c>
      <c r="G225" s="10" t="str">
        <f>IF(ABS(AVERAGE('Datos Brutos'!$E226:$G226)-'Datos Brutos'!G226)&gt;0.05*AVERAGE('Datos Brutos'!$E226:$G226),"",'Datos Brutos'!G226)</f>
        <v/>
      </c>
    </row>
    <row r="226" spans="1:7">
      <c r="A226">
        <f>YEAR(workdata!A226)</f>
        <v>2024</v>
      </c>
      <c r="B226">
        <v>6</v>
      </c>
      <c r="C226">
        <f>DAY('Datos Brutos'!C227)</f>
        <v>10</v>
      </c>
      <c r="D226" s="3">
        <v>9.2083333333333304</v>
      </c>
      <c r="E226" s="10" t="str">
        <f>IF(ABS(AVERAGE('Datos Brutos'!$E227:$G227)-'Datos Brutos'!E227)&gt;0.05*AVERAGE('Datos Brutos'!$E227:$G227),"",'Datos Brutos'!E227)</f>
        <v/>
      </c>
      <c r="F226" s="10" t="str">
        <f>IF(ABS(AVERAGE('Datos Brutos'!$E227:$G227)-'Datos Brutos'!F227)&gt;0.05*AVERAGE('Datos Brutos'!$E227:$G227),"",'Datos Brutos'!F227)</f>
        <v/>
      </c>
      <c r="G226" s="10" t="str">
        <f>IF(ABS(AVERAGE('Datos Brutos'!$E227:$G227)-'Datos Brutos'!G227)&gt;0.05*AVERAGE('Datos Brutos'!$E227:$G227),"",'Datos Brutos'!G227)</f>
        <v/>
      </c>
    </row>
    <row r="227" spans="1:7">
      <c r="A227">
        <f>YEAR(workdata!A227)</f>
        <v>2024</v>
      </c>
      <c r="B227">
        <v>6</v>
      </c>
      <c r="C227">
        <f>DAY('Datos Brutos'!C228)</f>
        <v>10</v>
      </c>
      <c r="D227" s="3">
        <v>9.25</v>
      </c>
      <c r="E227" s="10" t="str">
        <f>IF(ABS(AVERAGE('Datos Brutos'!$E228:$G228)-'Datos Brutos'!E228)&gt;0.05*AVERAGE('Datos Brutos'!$E228:$G228),"",'Datos Brutos'!E228)</f>
        <v/>
      </c>
      <c r="F227" s="10" t="str">
        <f>IF(ABS(AVERAGE('Datos Brutos'!$E228:$G228)-'Datos Brutos'!F228)&gt;0.05*AVERAGE('Datos Brutos'!$E228:$G228),"",'Datos Brutos'!F228)</f>
        <v/>
      </c>
      <c r="G227" s="10" t="str">
        <f>IF(ABS(AVERAGE('Datos Brutos'!$E228:$G228)-'Datos Brutos'!G228)&gt;0.05*AVERAGE('Datos Brutos'!$E228:$G228),"",'Datos Brutos'!G228)</f>
        <v/>
      </c>
    </row>
    <row r="228" spans="1:7">
      <c r="A228">
        <f>YEAR(workdata!A228)</f>
        <v>2024</v>
      </c>
      <c r="B228">
        <v>6</v>
      </c>
      <c r="C228">
        <f>DAY('Datos Brutos'!C229)</f>
        <v>10</v>
      </c>
      <c r="D228" s="3">
        <v>9.2916666666666696</v>
      </c>
      <c r="E228" s="10">
        <f>IF(ABS(AVERAGE('Datos Brutos'!$E229:$G229)-'Datos Brutos'!E229)&gt;0.05*AVERAGE('Datos Brutos'!$E229:$G229),"",'Datos Brutos'!E229)</f>
        <v>7.6159999999999997</v>
      </c>
      <c r="F228" s="10" t="str">
        <f>IF(ABS(AVERAGE('Datos Brutos'!$E229:$G229)-'Datos Brutos'!F229)&gt;0.05*AVERAGE('Datos Brutos'!$E229:$G229),"",'Datos Brutos'!F229)</f>
        <v/>
      </c>
      <c r="G228" s="10">
        <f>IF(ABS(AVERAGE('Datos Brutos'!$E229:$G229)-'Datos Brutos'!G229)&gt;0.05*AVERAGE('Datos Brutos'!$E229:$G229),"",'Datos Brutos'!G229)</f>
        <v>7.2190000000000003</v>
      </c>
    </row>
    <row r="229" spans="1:7">
      <c r="A229">
        <f>YEAR(workdata!A229)</f>
        <v>2024</v>
      </c>
      <c r="B229">
        <v>6</v>
      </c>
      <c r="C229">
        <f>DAY('Datos Brutos'!C230)</f>
        <v>10</v>
      </c>
      <c r="D229" s="3">
        <v>9.3333333333333304</v>
      </c>
      <c r="E229" s="10">
        <f>IF(ABS(AVERAGE('Datos Brutos'!$E230:$G230)-'Datos Brutos'!E230)&gt;0.05*AVERAGE('Datos Brutos'!$E230:$G230),"",'Datos Brutos'!E230)</f>
        <v>12.999000000000001</v>
      </c>
      <c r="F229" s="10" t="str">
        <f>IF(ABS(AVERAGE('Datos Brutos'!$E230:$G230)-'Datos Brutos'!F230)&gt;0.05*AVERAGE('Datos Brutos'!$E230:$G230),"",'Datos Brutos'!F230)</f>
        <v/>
      </c>
      <c r="G229" s="10">
        <f>IF(ABS(AVERAGE('Datos Brutos'!$E230:$G230)-'Datos Brutos'!G230)&gt;0.05*AVERAGE('Datos Brutos'!$E230:$G230),"",'Datos Brutos'!G230)</f>
        <v>13.311999999999999</v>
      </c>
    </row>
    <row r="230" spans="1:7">
      <c r="A230">
        <f>YEAR(workdata!A230)</f>
        <v>2024</v>
      </c>
      <c r="B230">
        <v>6</v>
      </c>
      <c r="C230">
        <f>DAY('Datos Brutos'!C231)</f>
        <v>10</v>
      </c>
      <c r="D230" s="3">
        <v>9.375</v>
      </c>
      <c r="E230" s="10">
        <f>IF(ABS(AVERAGE('Datos Brutos'!$E231:$G231)-'Datos Brutos'!E231)&gt;0.05*AVERAGE('Datos Brutos'!$E231:$G231),"",'Datos Brutos'!E231)</f>
        <v>31.637</v>
      </c>
      <c r="F230" s="10" t="str">
        <f>IF(ABS(AVERAGE('Datos Brutos'!$E231:$G231)-'Datos Brutos'!F231)&gt;0.05*AVERAGE('Datos Brutos'!$E231:$G231),"",'Datos Brutos'!F231)</f>
        <v/>
      </c>
      <c r="G230" s="10">
        <f>IF(ABS(AVERAGE('Datos Brutos'!$E231:$G231)-'Datos Brutos'!G231)&gt;0.05*AVERAGE('Datos Brutos'!$E231:$G231),"",'Datos Brutos'!G231)</f>
        <v>31.797000000000001</v>
      </c>
    </row>
    <row r="231" spans="1:7">
      <c r="A231">
        <f>YEAR(workdata!A231)</f>
        <v>2024</v>
      </c>
      <c r="B231">
        <v>6</v>
      </c>
      <c r="C231">
        <f>DAY('Datos Brutos'!C232)</f>
        <v>10</v>
      </c>
      <c r="D231" s="3">
        <v>9.4166666666666696</v>
      </c>
      <c r="E231" s="10" t="str">
        <f>IF(ABS(AVERAGE('Datos Brutos'!$E232:$G232)-'Datos Brutos'!E232)&gt;0.05*AVERAGE('Datos Brutos'!$E232:$G232),"",'Datos Brutos'!E232)</f>
        <v/>
      </c>
      <c r="F231" s="10" t="str">
        <f>IF(ABS(AVERAGE('Datos Brutos'!$E232:$G232)-'Datos Brutos'!F232)&gt;0.05*AVERAGE('Datos Brutos'!$E232:$G232),"",'Datos Brutos'!F232)</f>
        <v/>
      </c>
      <c r="G231" s="10" t="str">
        <f>IF(ABS(AVERAGE('Datos Brutos'!$E232:$G232)-'Datos Brutos'!G232)&gt;0.05*AVERAGE('Datos Brutos'!$E232:$G232),"",'Datos Brutos'!G232)</f>
        <v/>
      </c>
    </row>
    <row r="232" spans="1:7">
      <c r="A232">
        <f>YEAR(workdata!A232)</f>
        <v>2024</v>
      </c>
      <c r="B232">
        <v>6</v>
      </c>
      <c r="C232">
        <f>DAY('Datos Brutos'!C233)</f>
        <v>10</v>
      </c>
      <c r="D232" s="3">
        <v>9.4583333333333304</v>
      </c>
      <c r="E232" s="10">
        <f>IF(ABS(AVERAGE('Datos Brutos'!$E233:$G233)-'Datos Brutos'!E233)&gt;0.05*AVERAGE('Datos Brutos'!$E233:$G233),"",'Datos Brutos'!E233)</f>
        <v>65.554000000000002</v>
      </c>
      <c r="F232" s="10" t="str">
        <f>IF(ABS(AVERAGE('Datos Brutos'!$E233:$G233)-'Datos Brutos'!F233)&gt;0.05*AVERAGE('Datos Brutos'!$E233:$G233),"",'Datos Brutos'!F233)</f>
        <v/>
      </c>
      <c r="G232" s="10">
        <f>IF(ABS(AVERAGE('Datos Brutos'!$E233:$G233)-'Datos Brutos'!G233)&gt;0.05*AVERAGE('Datos Brutos'!$E233:$G233),"",'Datos Brutos'!G233)</f>
        <v>60.682000000000002</v>
      </c>
    </row>
    <row r="233" spans="1:7">
      <c r="A233">
        <f>YEAR(workdata!A233)</f>
        <v>2024</v>
      </c>
      <c r="B233">
        <v>6</v>
      </c>
      <c r="C233">
        <f>DAY('Datos Brutos'!C234)</f>
        <v>10</v>
      </c>
      <c r="D233" s="3">
        <v>9.5</v>
      </c>
      <c r="E233" s="10" t="str">
        <f>IF(ABS(AVERAGE('Datos Brutos'!$E234:$G234)-'Datos Brutos'!E234)&gt;0.05*AVERAGE('Datos Brutos'!$E234:$G234),"",'Datos Brutos'!E234)</f>
        <v/>
      </c>
      <c r="F233" s="10" t="str">
        <f>IF(ABS(AVERAGE('Datos Brutos'!$E234:$G234)-'Datos Brutos'!F234)&gt;0.05*AVERAGE('Datos Brutos'!$E234:$G234),"",'Datos Brutos'!F234)</f>
        <v/>
      </c>
      <c r="G233" s="10" t="str">
        <f>IF(ABS(AVERAGE('Datos Brutos'!$E234:$G234)-'Datos Brutos'!G234)&gt;0.05*AVERAGE('Datos Brutos'!$E234:$G234),"",'Datos Brutos'!G234)</f>
        <v/>
      </c>
    </row>
    <row r="234" spans="1:7">
      <c r="A234">
        <f>YEAR(workdata!A234)</f>
        <v>2024</v>
      </c>
      <c r="B234">
        <v>6</v>
      </c>
      <c r="C234">
        <f>DAY('Datos Brutos'!C235)</f>
        <v>10</v>
      </c>
      <c r="D234" s="3">
        <v>9.5416666666666696</v>
      </c>
      <c r="E234" s="10">
        <f>IF(ABS(AVERAGE('Datos Brutos'!$E235:$G235)-'Datos Brutos'!E235)&gt;0.05*AVERAGE('Datos Brutos'!$E235:$G235),"",'Datos Brutos'!E235)</f>
        <v>182.80500000000001</v>
      </c>
      <c r="F234" s="10" t="str">
        <f>IF(ABS(AVERAGE('Datos Brutos'!$E235:$G235)-'Datos Brutos'!F235)&gt;0.05*AVERAGE('Datos Brutos'!$E235:$G235),"",'Datos Brutos'!F235)</f>
        <v/>
      </c>
      <c r="G234" s="10">
        <f>IF(ABS(AVERAGE('Datos Brutos'!$E235:$G235)-'Datos Brutos'!G235)&gt;0.05*AVERAGE('Datos Brutos'!$E235:$G235),"",'Datos Brutos'!G235)</f>
        <v>167.84</v>
      </c>
    </row>
    <row r="235" spans="1:7">
      <c r="A235">
        <f>YEAR(workdata!A235)</f>
        <v>2024</v>
      </c>
      <c r="B235">
        <v>6</v>
      </c>
      <c r="C235">
        <f>DAY('Datos Brutos'!C236)</f>
        <v>10</v>
      </c>
      <c r="D235" s="3">
        <v>9.5833333333333304</v>
      </c>
      <c r="E235" s="10">
        <f>IF(ABS(AVERAGE('Datos Brutos'!$E236:$G236)-'Datos Brutos'!E236)&gt;0.05*AVERAGE('Datos Brutos'!$E236:$G236),"",'Datos Brutos'!E236)</f>
        <v>350.42399999999998</v>
      </c>
      <c r="F235" s="10" t="str">
        <f>IF(ABS(AVERAGE('Datos Brutos'!$E236:$G236)-'Datos Brutos'!F236)&gt;0.05*AVERAGE('Datos Brutos'!$E236:$G236),"",'Datos Brutos'!F236)</f>
        <v/>
      </c>
      <c r="G235" s="10">
        <f>IF(ABS(AVERAGE('Datos Brutos'!$E236:$G236)-'Datos Brutos'!G236)&gt;0.05*AVERAGE('Datos Brutos'!$E236:$G236),"",'Datos Brutos'!G236)</f>
        <v>337.267</v>
      </c>
    </row>
    <row r="236" spans="1:7">
      <c r="A236">
        <f>YEAR(workdata!A236)</f>
        <v>2024</v>
      </c>
      <c r="B236">
        <v>6</v>
      </c>
      <c r="C236">
        <f>DAY('Datos Brutos'!C237)</f>
        <v>10</v>
      </c>
      <c r="D236" s="3">
        <v>9.625</v>
      </c>
      <c r="E236" s="10">
        <f>IF(ABS(AVERAGE('Datos Brutos'!$E237:$G237)-'Datos Brutos'!E237)&gt;0.05*AVERAGE('Datos Brutos'!$E237:$G237),"",'Datos Brutos'!E237)</f>
        <v>449.36799999999999</v>
      </c>
      <c r="F236" s="10" t="str">
        <f>IF(ABS(AVERAGE('Datos Brutos'!$E237:$G237)-'Datos Brutos'!F237)&gt;0.05*AVERAGE('Datos Brutos'!$E237:$G237),"",'Datos Brutos'!F237)</f>
        <v/>
      </c>
      <c r="G236" s="10">
        <f>IF(ABS(AVERAGE('Datos Brutos'!$E237:$G237)-'Datos Brutos'!G237)&gt;0.05*AVERAGE('Datos Brutos'!$E237:$G237),"",'Datos Brutos'!G237)</f>
        <v>442.04199999999997</v>
      </c>
    </row>
    <row r="237" spans="1:7">
      <c r="A237">
        <f>YEAR(workdata!A237)</f>
        <v>2024</v>
      </c>
      <c r="B237">
        <v>6</v>
      </c>
      <c r="C237">
        <f>DAY('Datos Brutos'!C238)</f>
        <v>10</v>
      </c>
      <c r="D237" s="3">
        <v>9.6666666666666696</v>
      </c>
      <c r="E237" s="10">
        <f>IF(ABS(AVERAGE('Datos Brutos'!$E238:$G238)-'Datos Brutos'!E238)&gt;0.05*AVERAGE('Datos Brutos'!$E238:$G238),"",'Datos Brutos'!E238)</f>
        <v>454.83699999999999</v>
      </c>
      <c r="F237" s="10" t="str">
        <f>IF(ABS(AVERAGE('Datos Brutos'!$E238:$G238)-'Datos Brutos'!F238)&gt;0.05*AVERAGE('Datos Brutos'!$E238:$G238),"",'Datos Brutos'!F238)</f>
        <v/>
      </c>
      <c r="G237" s="10">
        <f>IF(ABS(AVERAGE('Datos Brutos'!$E238:$G238)-'Datos Brutos'!G238)&gt;0.05*AVERAGE('Datos Brutos'!$E238:$G238),"",'Datos Brutos'!G238)</f>
        <v>442.99200000000002</v>
      </c>
    </row>
    <row r="238" spans="1:7">
      <c r="A238">
        <f>YEAR(workdata!A238)</f>
        <v>2024</v>
      </c>
      <c r="B238">
        <v>6</v>
      </c>
      <c r="C238">
        <f>DAY('Datos Brutos'!C239)</f>
        <v>10</v>
      </c>
      <c r="D238" s="3">
        <v>9.7083333333333304</v>
      </c>
      <c r="E238" s="10">
        <f>IF(ABS(AVERAGE('Datos Brutos'!$E239:$G239)-'Datos Brutos'!E239)&gt;0.05*AVERAGE('Datos Brutos'!$E239:$G239),"",'Datos Brutos'!E239)</f>
        <v>407.26499999999999</v>
      </c>
      <c r="F238" s="10" t="str">
        <f>IF(ABS(AVERAGE('Datos Brutos'!$E239:$G239)-'Datos Brutos'!F239)&gt;0.05*AVERAGE('Datos Brutos'!$E239:$G239),"",'Datos Brutos'!F239)</f>
        <v/>
      </c>
      <c r="G238" s="10">
        <f>IF(ABS(AVERAGE('Datos Brutos'!$E239:$G239)-'Datos Brutos'!G239)&gt;0.05*AVERAGE('Datos Brutos'!$E239:$G239),"",'Datos Brutos'!G239)</f>
        <v>421.92399999999998</v>
      </c>
    </row>
    <row r="239" spans="1:7">
      <c r="A239">
        <f>YEAR(workdata!A239)</f>
        <v>2024</v>
      </c>
      <c r="B239">
        <v>6</v>
      </c>
      <c r="C239">
        <f>DAY('Datos Brutos'!C240)</f>
        <v>10</v>
      </c>
      <c r="D239" s="3">
        <v>9.75</v>
      </c>
      <c r="E239" s="10">
        <f>IF(ABS(AVERAGE('Datos Brutos'!$E240:$G240)-'Datos Brutos'!E240)&gt;0.05*AVERAGE('Datos Brutos'!$E240:$G240),"",'Datos Brutos'!E240)</f>
        <v>365.37799999999999</v>
      </c>
      <c r="F239" s="10" t="str">
        <f>IF(ABS(AVERAGE('Datos Brutos'!$E240:$G240)-'Datos Brutos'!F240)&gt;0.05*AVERAGE('Datos Brutos'!$E240:$G240),"",'Datos Brutos'!F240)</f>
        <v/>
      </c>
      <c r="G239" s="10">
        <f>IF(ABS(AVERAGE('Datos Brutos'!$E240:$G240)-'Datos Brutos'!G240)&gt;0.05*AVERAGE('Datos Brutos'!$E240:$G240),"",'Datos Brutos'!G240)</f>
        <v>355.303</v>
      </c>
    </row>
    <row r="240" spans="1:7">
      <c r="A240">
        <f>YEAR(workdata!A240)</f>
        <v>2024</v>
      </c>
      <c r="B240">
        <v>6</v>
      </c>
      <c r="C240">
        <f>DAY('Datos Brutos'!C241)</f>
        <v>10</v>
      </c>
      <c r="D240" s="3">
        <v>9.7916666666666696</v>
      </c>
      <c r="E240" s="10">
        <f>IF(ABS(AVERAGE('Datos Brutos'!$E241:$G241)-'Datos Brutos'!E241)&gt;0.05*AVERAGE('Datos Brutos'!$E241:$G241),"",'Datos Brutos'!E241)</f>
        <v>509.46</v>
      </c>
      <c r="F240" s="10" t="str">
        <f>IF(ABS(AVERAGE('Datos Brutos'!$E241:$G241)-'Datos Brutos'!F241)&gt;0.05*AVERAGE('Datos Brutos'!$E241:$G241),"",'Datos Brutos'!F241)</f>
        <v/>
      </c>
      <c r="G240" s="10">
        <f>IF(ABS(AVERAGE('Datos Brutos'!$E241:$G241)-'Datos Brutos'!G241)&gt;0.05*AVERAGE('Datos Brutos'!$E241:$G241),"",'Datos Brutos'!G241)</f>
        <v>560.1</v>
      </c>
    </row>
    <row r="241" spans="1:7">
      <c r="A241">
        <f>YEAR(workdata!A241)</f>
        <v>2024</v>
      </c>
      <c r="B241">
        <v>6</v>
      </c>
      <c r="C241">
        <f>DAY('Datos Brutos'!C242)</f>
        <v>10</v>
      </c>
      <c r="D241" s="3">
        <v>9.8333333333333304</v>
      </c>
      <c r="E241" s="10" t="str">
        <f>IF(ABS(AVERAGE('Datos Brutos'!$E242:$G242)-'Datos Brutos'!E242)&gt;0.05*AVERAGE('Datos Brutos'!$E242:$G242),"",'Datos Brutos'!E242)</f>
        <v/>
      </c>
      <c r="F241" s="10" t="str">
        <f>IF(ABS(AVERAGE('Datos Brutos'!$E242:$G242)-'Datos Brutos'!F242)&gt;0.05*AVERAGE('Datos Brutos'!$E242:$G242),"",'Datos Brutos'!F242)</f>
        <v/>
      </c>
      <c r="G241" s="10" t="str">
        <f>IF(ABS(AVERAGE('Datos Brutos'!$E242:$G242)-'Datos Brutos'!G242)&gt;0.05*AVERAGE('Datos Brutos'!$E242:$G242),"",'Datos Brutos'!G242)</f>
        <v/>
      </c>
    </row>
    <row r="242" spans="1:7">
      <c r="A242">
        <f>YEAR(workdata!A242)</f>
        <v>2024</v>
      </c>
      <c r="B242">
        <v>6</v>
      </c>
      <c r="C242">
        <f>DAY('Datos Brutos'!C243)</f>
        <v>10</v>
      </c>
      <c r="D242" s="3">
        <v>9.875</v>
      </c>
      <c r="E242" s="10">
        <f>IF(ABS(AVERAGE('Datos Brutos'!$E243:$G243)-'Datos Brutos'!E243)&gt;0.05*AVERAGE('Datos Brutos'!$E243:$G243),"",'Datos Brutos'!E243)</f>
        <v>40.286999999999999</v>
      </c>
      <c r="F242" s="10" t="str">
        <f>IF(ABS(AVERAGE('Datos Brutos'!$E243:$G243)-'Datos Brutos'!F243)&gt;0.05*AVERAGE('Datos Brutos'!$E243:$G243),"",'Datos Brutos'!F243)</f>
        <v/>
      </c>
      <c r="G242" s="10" t="str">
        <f>IF(ABS(AVERAGE('Datos Brutos'!$E243:$G243)-'Datos Brutos'!G243)&gt;0.05*AVERAGE('Datos Brutos'!$E243:$G243),"",'Datos Brutos'!G243)</f>
        <v/>
      </c>
    </row>
    <row r="243" spans="1:7">
      <c r="A243">
        <f>YEAR(workdata!A243)</f>
        <v>2024</v>
      </c>
      <c r="B243">
        <v>6</v>
      </c>
      <c r="C243">
        <f>DAY('Datos Brutos'!C244)</f>
        <v>10</v>
      </c>
      <c r="D243" s="3">
        <v>9.9166666666666696</v>
      </c>
      <c r="E243" s="10">
        <f>IF(ABS(AVERAGE('Datos Brutos'!$E244:$G244)-'Datos Brutos'!E244)&gt;0.05*AVERAGE('Datos Brutos'!$E244:$G244),"",'Datos Brutos'!E244)</f>
        <v>0.432</v>
      </c>
      <c r="F243" s="10" t="str">
        <f>IF(ABS(AVERAGE('Datos Brutos'!$E244:$G244)-'Datos Brutos'!F244)&gt;0.05*AVERAGE('Datos Brutos'!$E244:$G244),"",'Datos Brutos'!F244)</f>
        <v/>
      </c>
      <c r="G243" s="10" t="str">
        <f>IF(ABS(AVERAGE('Datos Brutos'!$E244:$G244)-'Datos Brutos'!G244)&gt;0.05*AVERAGE('Datos Brutos'!$E244:$G244),"",'Datos Brutos'!G244)</f>
        <v/>
      </c>
    </row>
    <row r="244" spans="1:7">
      <c r="A244">
        <f>YEAR(workdata!A244)</f>
        <v>2024</v>
      </c>
      <c r="B244">
        <v>6</v>
      </c>
      <c r="C244">
        <f>DAY('Datos Brutos'!C245)</f>
        <v>10</v>
      </c>
      <c r="D244" s="3">
        <v>9.9583333333333304</v>
      </c>
      <c r="E244" s="10" t="str">
        <f>IF(ABS(AVERAGE('Datos Brutos'!$E245:$G245)-'Datos Brutos'!E245)&gt;0.05*AVERAGE('Datos Brutos'!$E245:$G245),"",'Datos Brutos'!E245)</f>
        <v/>
      </c>
      <c r="F244" s="10" t="str">
        <f>IF(ABS(AVERAGE('Datos Brutos'!$E245:$G245)-'Datos Brutos'!F245)&gt;0.05*AVERAGE('Datos Brutos'!$E245:$G245),"",'Datos Brutos'!F245)</f>
        <v/>
      </c>
      <c r="G244" s="10" t="str">
        <f>IF(ABS(AVERAGE('Datos Brutos'!$E245:$G245)-'Datos Brutos'!G245)&gt;0.05*AVERAGE('Datos Brutos'!$E245:$G245),"",'Datos Brutos'!G245)</f>
        <v/>
      </c>
    </row>
    <row r="245" spans="1:7">
      <c r="A245">
        <f>YEAR(workdata!A245)</f>
        <v>2024</v>
      </c>
      <c r="B245">
        <v>6</v>
      </c>
      <c r="C245">
        <f>DAY('Datos Brutos'!C246)</f>
        <v>11</v>
      </c>
      <c r="D245" s="3">
        <v>10</v>
      </c>
      <c r="E245" s="10" t="str">
        <f>IF(ABS(AVERAGE('Datos Brutos'!$E246:$G246)-'Datos Brutos'!E246)&gt;0.05*AVERAGE('Datos Brutos'!$E246:$G246),"",'Datos Brutos'!E246)</f>
        <v/>
      </c>
      <c r="F245" s="10" t="str">
        <f>IF(ABS(AVERAGE('Datos Brutos'!$E246:$G246)-'Datos Brutos'!F246)&gt;0.05*AVERAGE('Datos Brutos'!$E246:$G246),"",'Datos Brutos'!F246)</f>
        <v/>
      </c>
      <c r="G245" s="10" t="str">
        <f>IF(ABS(AVERAGE('Datos Brutos'!$E246:$G246)-'Datos Brutos'!G246)&gt;0.05*AVERAGE('Datos Brutos'!$E246:$G246),"",'Datos Brutos'!G246)</f>
        <v/>
      </c>
    </row>
    <row r="246" spans="1:7">
      <c r="A246">
        <f>YEAR(workdata!A246)</f>
        <v>2024</v>
      </c>
      <c r="B246">
        <v>6</v>
      </c>
      <c r="C246">
        <f>DAY('Datos Brutos'!C247)</f>
        <v>11</v>
      </c>
      <c r="D246" s="3">
        <v>10.0416666666667</v>
      </c>
      <c r="E246" s="10" t="str">
        <f>IF(ABS(AVERAGE('Datos Brutos'!$E247:$G247)-'Datos Brutos'!E247)&gt;0.05*AVERAGE('Datos Brutos'!$E247:$G247),"",'Datos Brutos'!E247)</f>
        <v/>
      </c>
      <c r="F246" s="10" t="str">
        <f>IF(ABS(AVERAGE('Datos Brutos'!$E247:$G247)-'Datos Brutos'!F247)&gt;0.05*AVERAGE('Datos Brutos'!$E247:$G247),"",'Datos Brutos'!F247)</f>
        <v/>
      </c>
      <c r="G246" s="10" t="str">
        <f>IF(ABS(AVERAGE('Datos Brutos'!$E247:$G247)-'Datos Brutos'!G247)&gt;0.05*AVERAGE('Datos Brutos'!$E247:$G247),"",'Datos Brutos'!G247)</f>
        <v/>
      </c>
    </row>
    <row r="247" spans="1:7">
      <c r="A247">
        <f>YEAR(workdata!A247)</f>
        <v>2024</v>
      </c>
      <c r="B247">
        <v>6</v>
      </c>
      <c r="C247">
        <f>DAY('Datos Brutos'!C248)</f>
        <v>11</v>
      </c>
      <c r="D247" s="3">
        <v>10.0833333333333</v>
      </c>
      <c r="E247" s="10" t="str">
        <f>IF(ABS(AVERAGE('Datos Brutos'!$E248:$G248)-'Datos Brutos'!E248)&gt;0.05*AVERAGE('Datos Brutos'!$E248:$G248),"",'Datos Brutos'!E248)</f>
        <v/>
      </c>
      <c r="F247" s="10" t="str">
        <f>IF(ABS(AVERAGE('Datos Brutos'!$E248:$G248)-'Datos Brutos'!F248)&gt;0.05*AVERAGE('Datos Brutos'!$E248:$G248),"",'Datos Brutos'!F248)</f>
        <v/>
      </c>
      <c r="G247" s="10" t="str">
        <f>IF(ABS(AVERAGE('Datos Brutos'!$E248:$G248)-'Datos Brutos'!G248)&gt;0.05*AVERAGE('Datos Brutos'!$E248:$G248),"",'Datos Brutos'!G248)</f>
        <v/>
      </c>
    </row>
    <row r="248" spans="1:7">
      <c r="A248">
        <f>YEAR(workdata!A248)</f>
        <v>2024</v>
      </c>
      <c r="B248">
        <v>6</v>
      </c>
      <c r="C248">
        <f>DAY('Datos Brutos'!C249)</f>
        <v>11</v>
      </c>
      <c r="D248" s="3">
        <v>10.125</v>
      </c>
      <c r="E248" s="10" t="str">
        <f>IF(ABS(AVERAGE('Datos Brutos'!$E249:$G249)-'Datos Brutos'!E249)&gt;0.05*AVERAGE('Datos Brutos'!$E249:$G249),"",'Datos Brutos'!E249)</f>
        <v/>
      </c>
      <c r="F248" s="10" t="str">
        <f>IF(ABS(AVERAGE('Datos Brutos'!$E249:$G249)-'Datos Brutos'!F249)&gt;0.05*AVERAGE('Datos Brutos'!$E249:$G249),"",'Datos Brutos'!F249)</f>
        <v/>
      </c>
      <c r="G248" s="10" t="str">
        <f>IF(ABS(AVERAGE('Datos Brutos'!$E249:$G249)-'Datos Brutos'!G249)&gt;0.05*AVERAGE('Datos Brutos'!$E249:$G249),"",'Datos Brutos'!G249)</f>
        <v/>
      </c>
    </row>
    <row r="249" spans="1:7">
      <c r="A249">
        <f>YEAR(workdata!A249)</f>
        <v>2024</v>
      </c>
      <c r="B249">
        <v>6</v>
      </c>
      <c r="C249">
        <f>DAY('Datos Brutos'!C250)</f>
        <v>11</v>
      </c>
      <c r="D249" s="3">
        <v>10.1666666666667</v>
      </c>
      <c r="E249" s="10" t="str">
        <f>IF(ABS(AVERAGE('Datos Brutos'!$E250:$G250)-'Datos Brutos'!E250)&gt;0.05*AVERAGE('Datos Brutos'!$E250:$G250),"",'Datos Brutos'!E250)</f>
        <v/>
      </c>
      <c r="F249" s="10" t="str">
        <f>IF(ABS(AVERAGE('Datos Brutos'!$E250:$G250)-'Datos Brutos'!F250)&gt;0.05*AVERAGE('Datos Brutos'!$E250:$G250),"",'Datos Brutos'!F250)</f>
        <v/>
      </c>
      <c r="G249" s="10" t="str">
        <f>IF(ABS(AVERAGE('Datos Brutos'!$E250:$G250)-'Datos Brutos'!G250)&gt;0.05*AVERAGE('Datos Brutos'!$E250:$G250),"",'Datos Brutos'!G250)</f>
        <v/>
      </c>
    </row>
    <row r="250" spans="1:7">
      <c r="A250">
        <f>YEAR(workdata!A250)</f>
        <v>2024</v>
      </c>
      <c r="B250">
        <v>6</v>
      </c>
      <c r="C250">
        <f>DAY('Datos Brutos'!C251)</f>
        <v>11</v>
      </c>
      <c r="D250" s="3">
        <v>10.2083333333333</v>
      </c>
      <c r="E250" s="10" t="str">
        <f>IF(ABS(AVERAGE('Datos Brutos'!$E251:$G251)-'Datos Brutos'!E251)&gt;0.05*AVERAGE('Datos Brutos'!$E251:$G251),"",'Datos Brutos'!E251)</f>
        <v/>
      </c>
      <c r="F250" s="10" t="str">
        <f>IF(ABS(AVERAGE('Datos Brutos'!$E251:$G251)-'Datos Brutos'!F251)&gt;0.05*AVERAGE('Datos Brutos'!$E251:$G251),"",'Datos Brutos'!F251)</f>
        <v/>
      </c>
      <c r="G250" s="10" t="str">
        <f>IF(ABS(AVERAGE('Datos Brutos'!$E251:$G251)-'Datos Brutos'!G251)&gt;0.05*AVERAGE('Datos Brutos'!$E251:$G251),"",'Datos Brutos'!G251)</f>
        <v/>
      </c>
    </row>
    <row r="251" spans="1:7">
      <c r="A251">
        <f>YEAR(workdata!A251)</f>
        <v>2024</v>
      </c>
      <c r="B251">
        <v>6</v>
      </c>
      <c r="C251">
        <f>DAY('Datos Brutos'!C252)</f>
        <v>11</v>
      </c>
      <c r="D251" s="3">
        <v>10.25</v>
      </c>
      <c r="E251" s="10">
        <f>IF(ABS(AVERAGE('Datos Brutos'!$E252:$G252)-'Datos Brutos'!E252)&gt;0.05*AVERAGE('Datos Brutos'!$E252:$G252),"",'Datos Brutos'!E252)</f>
        <v>1.0109999999999999</v>
      </c>
      <c r="F251" s="10" t="str">
        <f>IF(ABS(AVERAGE('Datos Brutos'!$E252:$G252)-'Datos Brutos'!F252)&gt;0.05*AVERAGE('Datos Brutos'!$E252:$G252),"",'Datos Brutos'!F252)</f>
        <v/>
      </c>
      <c r="G251" s="10" t="str">
        <f>IF(ABS(AVERAGE('Datos Brutos'!$E252:$G252)-'Datos Brutos'!G252)&gt;0.05*AVERAGE('Datos Brutos'!$E252:$G252),"",'Datos Brutos'!G252)</f>
        <v/>
      </c>
    </row>
    <row r="252" spans="1:7">
      <c r="A252">
        <f>YEAR(workdata!A252)</f>
        <v>2024</v>
      </c>
      <c r="B252">
        <v>6</v>
      </c>
      <c r="C252">
        <f>DAY('Datos Brutos'!C253)</f>
        <v>11</v>
      </c>
      <c r="D252" s="3">
        <v>10.2916666666667</v>
      </c>
      <c r="E252" s="10">
        <f>IF(ABS(AVERAGE('Datos Brutos'!$E253:$G253)-'Datos Brutos'!E253)&gt;0.05*AVERAGE('Datos Brutos'!$E253:$G253),"",'Datos Brutos'!E253)</f>
        <v>74.179000000000002</v>
      </c>
      <c r="F252" s="10" t="str">
        <f>IF(ABS(AVERAGE('Datos Brutos'!$E253:$G253)-'Datos Brutos'!F253)&gt;0.05*AVERAGE('Datos Brutos'!$E253:$G253),"",'Datos Brutos'!F253)</f>
        <v/>
      </c>
      <c r="G252" s="10" t="str">
        <f>IF(ABS(AVERAGE('Datos Brutos'!$E253:$G253)-'Datos Brutos'!G253)&gt;0.05*AVERAGE('Datos Brutos'!$E253:$G253),"",'Datos Brutos'!G253)</f>
        <v/>
      </c>
    </row>
    <row r="253" spans="1:7">
      <c r="A253">
        <f>YEAR(workdata!A253)</f>
        <v>2024</v>
      </c>
      <c r="B253">
        <v>6</v>
      </c>
      <c r="C253">
        <f>DAY('Datos Brutos'!C254)</f>
        <v>11</v>
      </c>
      <c r="D253" s="3">
        <v>10.3333333333333</v>
      </c>
      <c r="E253" s="10">
        <f>IF(ABS(AVERAGE('Datos Brutos'!$E254:$G254)-'Datos Brutos'!E254)&gt;0.05*AVERAGE('Datos Brutos'!$E254:$G254),"",'Datos Brutos'!E254)</f>
        <v>520.86500000000001</v>
      </c>
      <c r="F253" s="10" t="str">
        <f>IF(ABS(AVERAGE('Datos Brutos'!$E254:$G254)-'Datos Brutos'!F254)&gt;0.05*AVERAGE('Datos Brutos'!$E254:$G254),"",'Datos Brutos'!F254)</f>
        <v/>
      </c>
      <c r="G253" s="10" t="str">
        <f>IF(ABS(AVERAGE('Datos Brutos'!$E254:$G254)-'Datos Brutos'!G254)&gt;0.05*AVERAGE('Datos Brutos'!$E254:$G254),"",'Datos Brutos'!G254)</f>
        <v/>
      </c>
    </row>
    <row r="254" spans="1:7">
      <c r="A254">
        <f>YEAR(workdata!A254)</f>
        <v>2024</v>
      </c>
      <c r="B254">
        <v>6</v>
      </c>
      <c r="C254">
        <f>DAY('Datos Brutos'!C255)</f>
        <v>11</v>
      </c>
      <c r="D254" s="3">
        <v>10.375</v>
      </c>
      <c r="E254" s="10">
        <f>IF(ABS(AVERAGE('Datos Brutos'!$E255:$G255)-'Datos Brutos'!E255)&gt;0.05*AVERAGE('Datos Brutos'!$E255:$G255),"",'Datos Brutos'!E255)</f>
        <v>865.32899999999995</v>
      </c>
      <c r="F254" s="10" t="str">
        <f>IF(ABS(AVERAGE('Datos Brutos'!$E255:$G255)-'Datos Brutos'!F255)&gt;0.05*AVERAGE('Datos Brutos'!$E255:$G255),"",'Datos Brutos'!F255)</f>
        <v/>
      </c>
      <c r="G254" s="10" t="str">
        <f>IF(ABS(AVERAGE('Datos Brutos'!$E255:$G255)-'Datos Brutos'!G255)&gt;0.05*AVERAGE('Datos Brutos'!$E255:$G255),"",'Datos Brutos'!G255)</f>
        <v/>
      </c>
    </row>
    <row r="255" spans="1:7">
      <c r="A255">
        <f>YEAR(workdata!A255)</f>
        <v>2024</v>
      </c>
      <c r="B255">
        <v>6</v>
      </c>
      <c r="C255">
        <f>DAY('Datos Brutos'!C256)</f>
        <v>11</v>
      </c>
      <c r="D255" s="3">
        <v>10.4166666666667</v>
      </c>
      <c r="E255" s="10">
        <f>IF(ABS(AVERAGE('Datos Brutos'!$E256:$G256)-'Datos Brutos'!E256)&gt;0.05*AVERAGE('Datos Brutos'!$E256:$G256),"",'Datos Brutos'!E256)</f>
        <v>963.35</v>
      </c>
      <c r="F255" s="10" t="str">
        <f>IF(ABS(AVERAGE('Datos Brutos'!$E256:$G256)-'Datos Brutos'!F256)&gt;0.05*AVERAGE('Datos Brutos'!$E256:$G256),"",'Datos Brutos'!F256)</f>
        <v/>
      </c>
      <c r="G255" s="10" t="str">
        <f>IF(ABS(AVERAGE('Datos Brutos'!$E256:$G256)-'Datos Brutos'!G256)&gt;0.05*AVERAGE('Datos Brutos'!$E256:$G256),"",'Datos Brutos'!G256)</f>
        <v/>
      </c>
    </row>
    <row r="256" spans="1:7">
      <c r="A256">
        <f>YEAR(workdata!A256)</f>
        <v>2024</v>
      </c>
      <c r="B256">
        <v>6</v>
      </c>
      <c r="C256">
        <f>DAY('Datos Brutos'!C257)</f>
        <v>11</v>
      </c>
      <c r="D256" s="3">
        <v>10.4583333333333</v>
      </c>
      <c r="E256" s="10">
        <f>IF(ABS(AVERAGE('Datos Brutos'!$E257:$G257)-'Datos Brutos'!E257)&gt;0.05*AVERAGE('Datos Brutos'!$E257:$G257),"",'Datos Brutos'!E257)</f>
        <v>1028.7349999999999</v>
      </c>
      <c r="F256" s="10" t="str">
        <f>IF(ABS(AVERAGE('Datos Brutos'!$E257:$G257)-'Datos Brutos'!F257)&gt;0.05*AVERAGE('Datos Brutos'!$E257:$G257),"",'Datos Brutos'!F257)</f>
        <v/>
      </c>
      <c r="G256" s="10" t="str">
        <f>IF(ABS(AVERAGE('Datos Brutos'!$E257:$G257)-'Datos Brutos'!G257)&gt;0.05*AVERAGE('Datos Brutos'!$E257:$G257),"",'Datos Brutos'!G257)</f>
        <v/>
      </c>
    </row>
    <row r="257" spans="1:7">
      <c r="A257">
        <f>YEAR(workdata!A257)</f>
        <v>2024</v>
      </c>
      <c r="B257">
        <v>6</v>
      </c>
      <c r="C257">
        <f>DAY('Datos Brutos'!C258)</f>
        <v>11</v>
      </c>
      <c r="D257" s="3">
        <v>10.5</v>
      </c>
      <c r="E257" s="10">
        <f>IF(ABS(AVERAGE('Datos Brutos'!$E258:$G258)-'Datos Brutos'!E258)&gt;0.05*AVERAGE('Datos Brutos'!$E258:$G258),"",'Datos Brutos'!E258)</f>
        <v>820.06200000000001</v>
      </c>
      <c r="F257" s="10" t="str">
        <f>IF(ABS(AVERAGE('Datos Brutos'!$E258:$G258)-'Datos Brutos'!F258)&gt;0.05*AVERAGE('Datos Brutos'!$E258:$G258),"",'Datos Brutos'!F258)</f>
        <v/>
      </c>
      <c r="G257" s="10" t="str">
        <f>IF(ABS(AVERAGE('Datos Brutos'!$E258:$G258)-'Datos Brutos'!G258)&gt;0.05*AVERAGE('Datos Brutos'!$E258:$G258),"",'Datos Brutos'!G258)</f>
        <v/>
      </c>
    </row>
    <row r="258" spans="1:7">
      <c r="A258">
        <f>YEAR(workdata!A258)</f>
        <v>2024</v>
      </c>
      <c r="B258">
        <v>6</v>
      </c>
      <c r="C258">
        <f>DAY('Datos Brutos'!C259)</f>
        <v>11</v>
      </c>
      <c r="D258" s="3">
        <v>10.5416666666667</v>
      </c>
      <c r="E258" s="10">
        <f>IF(ABS(AVERAGE('Datos Brutos'!$E259:$G259)-'Datos Brutos'!E259)&gt;0.05*AVERAGE('Datos Brutos'!$E259:$G259),"",'Datos Brutos'!E259)</f>
        <v>959.553</v>
      </c>
      <c r="F258" s="10" t="str">
        <f>IF(ABS(AVERAGE('Datos Brutos'!$E259:$G259)-'Datos Brutos'!F259)&gt;0.05*AVERAGE('Datos Brutos'!$E259:$G259),"",'Datos Brutos'!F259)</f>
        <v/>
      </c>
      <c r="G258" s="10" t="str">
        <f>IF(ABS(AVERAGE('Datos Brutos'!$E259:$G259)-'Datos Brutos'!G259)&gt;0.05*AVERAGE('Datos Brutos'!$E259:$G259),"",'Datos Brutos'!G259)</f>
        <v/>
      </c>
    </row>
    <row r="259" spans="1:7">
      <c r="A259">
        <f>YEAR(workdata!A259)</f>
        <v>2024</v>
      </c>
      <c r="B259">
        <v>6</v>
      </c>
      <c r="C259">
        <f>DAY('Datos Brutos'!C260)</f>
        <v>11</v>
      </c>
      <c r="D259" s="3">
        <v>10.5833333333333</v>
      </c>
      <c r="E259" s="10">
        <f>IF(ABS(AVERAGE('Datos Brutos'!$E260:$G260)-'Datos Brutos'!E260)&gt;0.05*AVERAGE('Datos Brutos'!$E260:$G260),"",'Datos Brutos'!E260)</f>
        <v>1028.7439999999999</v>
      </c>
      <c r="F259" s="10" t="str">
        <f>IF(ABS(AVERAGE('Datos Brutos'!$E260:$G260)-'Datos Brutos'!F260)&gt;0.05*AVERAGE('Datos Brutos'!$E260:$G260),"",'Datos Brutos'!F260)</f>
        <v/>
      </c>
      <c r="G259" s="10" t="str">
        <f>IF(ABS(AVERAGE('Datos Brutos'!$E260:$G260)-'Datos Brutos'!G260)&gt;0.05*AVERAGE('Datos Brutos'!$E260:$G260),"",'Datos Brutos'!G260)</f>
        <v/>
      </c>
    </row>
    <row r="260" spans="1:7">
      <c r="A260">
        <f>YEAR(workdata!A260)</f>
        <v>2024</v>
      </c>
      <c r="B260">
        <v>6</v>
      </c>
      <c r="C260">
        <f>DAY('Datos Brutos'!C261)</f>
        <v>11</v>
      </c>
      <c r="D260" s="3">
        <v>10.625</v>
      </c>
      <c r="E260" s="10">
        <f>IF(ABS(AVERAGE('Datos Brutos'!$E261:$G261)-'Datos Brutos'!E261)&gt;0.05*AVERAGE('Datos Brutos'!$E261:$G261),"",'Datos Brutos'!E261)</f>
        <v>1040.48</v>
      </c>
      <c r="F260" s="10" t="str">
        <f>IF(ABS(AVERAGE('Datos Brutos'!$E261:$G261)-'Datos Brutos'!F261)&gt;0.05*AVERAGE('Datos Brutos'!$E261:$G261),"",'Datos Brutos'!F261)</f>
        <v/>
      </c>
      <c r="G260" s="10" t="str">
        <f>IF(ABS(AVERAGE('Datos Brutos'!$E261:$G261)-'Datos Brutos'!G261)&gt;0.05*AVERAGE('Datos Brutos'!$E261:$G261),"",'Datos Brutos'!G261)</f>
        <v/>
      </c>
    </row>
    <row r="261" spans="1:7">
      <c r="A261">
        <f>YEAR(workdata!A261)</f>
        <v>2024</v>
      </c>
      <c r="B261">
        <v>6</v>
      </c>
      <c r="C261">
        <f>DAY('Datos Brutos'!C262)</f>
        <v>11</v>
      </c>
      <c r="D261" s="3">
        <v>10.6666666666667</v>
      </c>
      <c r="E261" s="10">
        <f>IF(ABS(AVERAGE('Datos Brutos'!$E262:$G262)-'Datos Brutos'!E262)&gt;0.05*AVERAGE('Datos Brutos'!$E262:$G262),"",'Datos Brutos'!E262)</f>
        <v>1005.357</v>
      </c>
      <c r="F261" s="10" t="str">
        <f>IF(ABS(AVERAGE('Datos Brutos'!$E262:$G262)-'Datos Brutos'!F262)&gt;0.05*AVERAGE('Datos Brutos'!$E262:$G262),"",'Datos Brutos'!F262)</f>
        <v/>
      </c>
      <c r="G261" s="10" t="str">
        <f>IF(ABS(AVERAGE('Datos Brutos'!$E262:$G262)-'Datos Brutos'!G262)&gt;0.05*AVERAGE('Datos Brutos'!$E262:$G262),"",'Datos Brutos'!G262)</f>
        <v/>
      </c>
    </row>
    <row r="262" spans="1:7">
      <c r="A262">
        <f>YEAR(workdata!A262)</f>
        <v>2024</v>
      </c>
      <c r="B262">
        <v>6</v>
      </c>
      <c r="C262">
        <f>DAY('Datos Brutos'!C263)</f>
        <v>11</v>
      </c>
      <c r="D262" s="3">
        <v>10.7083333333333</v>
      </c>
      <c r="E262" s="10">
        <f>IF(ABS(AVERAGE('Datos Brutos'!$E263:$G263)-'Datos Brutos'!E263)&gt;0.05*AVERAGE('Datos Brutos'!$E263:$G263),"",'Datos Brutos'!E263)</f>
        <v>854.09799999999996</v>
      </c>
      <c r="F262" s="10" t="str">
        <f>IF(ABS(AVERAGE('Datos Brutos'!$E263:$G263)-'Datos Brutos'!F263)&gt;0.05*AVERAGE('Datos Brutos'!$E263:$G263),"",'Datos Brutos'!F263)</f>
        <v/>
      </c>
      <c r="G262" s="10" t="str">
        <f>IF(ABS(AVERAGE('Datos Brutos'!$E263:$G263)-'Datos Brutos'!G263)&gt;0.05*AVERAGE('Datos Brutos'!$E263:$G263),"",'Datos Brutos'!G263)</f>
        <v/>
      </c>
    </row>
    <row r="263" spans="1:7">
      <c r="A263">
        <f>YEAR(workdata!A263)</f>
        <v>2024</v>
      </c>
      <c r="B263">
        <v>6</v>
      </c>
      <c r="C263">
        <f>DAY('Datos Brutos'!C264)</f>
        <v>11</v>
      </c>
      <c r="D263" s="3">
        <v>10.75</v>
      </c>
      <c r="E263" s="10">
        <f>IF(ABS(AVERAGE('Datos Brutos'!$E264:$G264)-'Datos Brutos'!E264)&gt;0.05*AVERAGE('Datos Brutos'!$E264:$G264),"",'Datos Brutos'!E264)</f>
        <v>878.06</v>
      </c>
      <c r="F263" s="10" t="str">
        <f>IF(ABS(AVERAGE('Datos Brutos'!$E264:$G264)-'Datos Brutos'!F264)&gt;0.05*AVERAGE('Datos Brutos'!$E264:$G264),"",'Datos Brutos'!F264)</f>
        <v/>
      </c>
      <c r="G263" s="10" t="str">
        <f>IF(ABS(AVERAGE('Datos Brutos'!$E264:$G264)-'Datos Brutos'!G264)&gt;0.05*AVERAGE('Datos Brutos'!$E264:$G264),"",'Datos Brutos'!G264)</f>
        <v/>
      </c>
    </row>
    <row r="264" spans="1:7">
      <c r="A264">
        <f>YEAR(workdata!A264)</f>
        <v>2024</v>
      </c>
      <c r="B264">
        <v>6</v>
      </c>
      <c r="C264">
        <f>DAY('Datos Brutos'!C265)</f>
        <v>11</v>
      </c>
      <c r="D264" s="3">
        <v>10.7916666666667</v>
      </c>
      <c r="E264" s="10">
        <f>IF(ABS(AVERAGE('Datos Brutos'!$E265:$G265)-'Datos Brutos'!E265)&gt;0.05*AVERAGE('Datos Brutos'!$E265:$G265),"",'Datos Brutos'!E265)</f>
        <v>517.68100000000004</v>
      </c>
      <c r="F264" s="10" t="str">
        <f>IF(ABS(AVERAGE('Datos Brutos'!$E265:$G265)-'Datos Brutos'!F265)&gt;0.05*AVERAGE('Datos Brutos'!$E265:$G265),"",'Datos Brutos'!F265)</f>
        <v/>
      </c>
      <c r="G264" s="10" t="str">
        <f>IF(ABS(AVERAGE('Datos Brutos'!$E265:$G265)-'Datos Brutos'!G265)&gt;0.05*AVERAGE('Datos Brutos'!$E265:$G265),"",'Datos Brutos'!G265)</f>
        <v/>
      </c>
    </row>
    <row r="265" spans="1:7">
      <c r="A265">
        <f>YEAR(workdata!A265)</f>
        <v>2024</v>
      </c>
      <c r="B265">
        <v>6</v>
      </c>
      <c r="C265">
        <f>DAY('Datos Brutos'!C266)</f>
        <v>11</v>
      </c>
      <c r="D265" s="3">
        <v>10.8333333333333</v>
      </c>
      <c r="E265" s="10">
        <f>IF(ABS(AVERAGE('Datos Brutos'!$E266:$G266)-'Datos Brutos'!E266)&gt;0.05*AVERAGE('Datos Brutos'!$E266:$G266),"",'Datos Brutos'!E266)</f>
        <v>237.09200000000001</v>
      </c>
      <c r="F265" s="10" t="str">
        <f>IF(ABS(AVERAGE('Datos Brutos'!$E266:$G266)-'Datos Brutos'!F266)&gt;0.05*AVERAGE('Datos Brutos'!$E266:$G266),"",'Datos Brutos'!F266)</f>
        <v/>
      </c>
      <c r="G265" s="10" t="str">
        <f>IF(ABS(AVERAGE('Datos Brutos'!$E266:$G266)-'Datos Brutos'!G266)&gt;0.05*AVERAGE('Datos Brutos'!$E266:$G266),"",'Datos Brutos'!G266)</f>
        <v/>
      </c>
    </row>
    <row r="266" spans="1:7">
      <c r="A266">
        <f>YEAR(workdata!A266)</f>
        <v>2024</v>
      </c>
      <c r="B266">
        <v>6</v>
      </c>
      <c r="C266">
        <f>DAY('Datos Brutos'!C267)</f>
        <v>11</v>
      </c>
      <c r="D266" s="3">
        <v>10.875</v>
      </c>
      <c r="E266" s="10">
        <f>IF(ABS(AVERAGE('Datos Brutos'!$E267:$G267)-'Datos Brutos'!E267)&gt;0.05*AVERAGE('Datos Brutos'!$E267:$G267),"",'Datos Brutos'!E267)</f>
        <v>58.692999999999998</v>
      </c>
      <c r="F266" s="10" t="str">
        <f>IF(ABS(AVERAGE('Datos Brutos'!$E267:$G267)-'Datos Brutos'!F267)&gt;0.05*AVERAGE('Datos Brutos'!$E267:$G267),"",'Datos Brutos'!F267)</f>
        <v/>
      </c>
      <c r="G266" s="10" t="str">
        <f>IF(ABS(AVERAGE('Datos Brutos'!$E267:$G267)-'Datos Brutos'!G267)&gt;0.05*AVERAGE('Datos Brutos'!$E267:$G267),"",'Datos Brutos'!G267)</f>
        <v/>
      </c>
    </row>
    <row r="267" spans="1:7">
      <c r="A267">
        <f>YEAR(workdata!A267)</f>
        <v>2024</v>
      </c>
      <c r="B267">
        <v>6</v>
      </c>
      <c r="C267">
        <f>DAY('Datos Brutos'!C268)</f>
        <v>11</v>
      </c>
      <c r="D267" s="3">
        <v>10.9166666666667</v>
      </c>
      <c r="E267" s="10">
        <f>IF(ABS(AVERAGE('Datos Brutos'!$E268:$G268)-'Datos Brutos'!E268)&gt;0.05*AVERAGE('Datos Brutos'!$E268:$G268),"",'Datos Brutos'!E268)</f>
        <v>0.20300000000000001</v>
      </c>
      <c r="F267" s="10" t="str">
        <f>IF(ABS(AVERAGE('Datos Brutos'!$E268:$G268)-'Datos Brutos'!F268)&gt;0.05*AVERAGE('Datos Brutos'!$E268:$G268),"",'Datos Brutos'!F268)</f>
        <v/>
      </c>
      <c r="G267" s="10" t="str">
        <f>IF(ABS(AVERAGE('Datos Brutos'!$E268:$G268)-'Datos Brutos'!G268)&gt;0.05*AVERAGE('Datos Brutos'!$E268:$G268),"",'Datos Brutos'!G268)</f>
        <v/>
      </c>
    </row>
    <row r="268" spans="1:7">
      <c r="A268">
        <f>YEAR(workdata!A268)</f>
        <v>2024</v>
      </c>
      <c r="B268">
        <v>6</v>
      </c>
      <c r="C268">
        <f>DAY('Datos Brutos'!C269)</f>
        <v>11</v>
      </c>
      <c r="D268" s="3">
        <v>10.9583333333333</v>
      </c>
      <c r="E268" s="10" t="str">
        <f>IF(ABS(AVERAGE('Datos Brutos'!$E269:$G269)-'Datos Brutos'!E269)&gt;0.05*AVERAGE('Datos Brutos'!$E269:$G269),"",'Datos Brutos'!E269)</f>
        <v/>
      </c>
      <c r="F268" s="10" t="str">
        <f>IF(ABS(AVERAGE('Datos Brutos'!$E269:$G269)-'Datos Brutos'!F269)&gt;0.05*AVERAGE('Datos Brutos'!$E269:$G269),"",'Datos Brutos'!F269)</f>
        <v/>
      </c>
      <c r="G268" s="10" t="str">
        <f>IF(ABS(AVERAGE('Datos Brutos'!$E269:$G269)-'Datos Brutos'!G269)&gt;0.05*AVERAGE('Datos Brutos'!$E269:$G269),"",'Datos Brutos'!G269)</f>
        <v/>
      </c>
    </row>
    <row r="269" spans="1:7">
      <c r="A269">
        <f>YEAR(workdata!A269)</f>
        <v>2024</v>
      </c>
      <c r="B269">
        <v>6</v>
      </c>
      <c r="C269">
        <f>DAY('Datos Brutos'!C270)</f>
        <v>12</v>
      </c>
      <c r="D269" s="3">
        <v>11</v>
      </c>
      <c r="E269" s="10" t="str">
        <f>IF(ABS(AVERAGE('Datos Brutos'!$E270:$G270)-'Datos Brutos'!E270)&gt;0.05*AVERAGE('Datos Brutos'!$E270:$G270),"",'Datos Brutos'!E270)</f>
        <v/>
      </c>
      <c r="F269" s="10" t="str">
        <f>IF(ABS(AVERAGE('Datos Brutos'!$E270:$G270)-'Datos Brutos'!F270)&gt;0.05*AVERAGE('Datos Brutos'!$E270:$G270),"",'Datos Brutos'!F270)</f>
        <v/>
      </c>
      <c r="G269" s="10" t="str">
        <f>IF(ABS(AVERAGE('Datos Brutos'!$E270:$G270)-'Datos Brutos'!G270)&gt;0.05*AVERAGE('Datos Brutos'!$E270:$G270),"",'Datos Brutos'!G270)</f>
        <v/>
      </c>
    </row>
    <row r="270" spans="1:7">
      <c r="A270">
        <f>YEAR(workdata!A270)</f>
        <v>2024</v>
      </c>
      <c r="B270">
        <v>6</v>
      </c>
      <c r="C270">
        <f>DAY('Datos Brutos'!C271)</f>
        <v>12</v>
      </c>
      <c r="D270" s="3">
        <v>11.0416666666667</v>
      </c>
      <c r="E270" s="10" t="str">
        <f>IF(ABS(AVERAGE('Datos Brutos'!$E271:$G271)-'Datos Brutos'!E271)&gt;0.05*AVERAGE('Datos Brutos'!$E271:$G271),"",'Datos Brutos'!E271)</f>
        <v/>
      </c>
      <c r="F270" s="10" t="str">
        <f>IF(ABS(AVERAGE('Datos Brutos'!$E271:$G271)-'Datos Brutos'!F271)&gt;0.05*AVERAGE('Datos Brutos'!$E271:$G271),"",'Datos Brutos'!F271)</f>
        <v/>
      </c>
      <c r="G270" s="10" t="str">
        <f>IF(ABS(AVERAGE('Datos Brutos'!$E271:$G271)-'Datos Brutos'!G271)&gt;0.05*AVERAGE('Datos Brutos'!$E271:$G271),"",'Datos Brutos'!G271)</f>
        <v/>
      </c>
    </row>
    <row r="271" spans="1:7">
      <c r="A271">
        <f>YEAR(workdata!A271)</f>
        <v>2024</v>
      </c>
      <c r="B271">
        <v>6</v>
      </c>
      <c r="C271">
        <f>DAY('Datos Brutos'!C272)</f>
        <v>12</v>
      </c>
      <c r="D271" s="3">
        <v>11.0833333333333</v>
      </c>
      <c r="E271" s="10" t="str">
        <f>IF(ABS(AVERAGE('Datos Brutos'!$E272:$G272)-'Datos Brutos'!E272)&gt;0.05*AVERAGE('Datos Brutos'!$E272:$G272),"",'Datos Brutos'!E272)</f>
        <v/>
      </c>
      <c r="F271" s="10" t="str">
        <f>IF(ABS(AVERAGE('Datos Brutos'!$E272:$G272)-'Datos Brutos'!F272)&gt;0.05*AVERAGE('Datos Brutos'!$E272:$G272),"",'Datos Brutos'!F272)</f>
        <v/>
      </c>
      <c r="G271" s="10" t="str">
        <f>IF(ABS(AVERAGE('Datos Brutos'!$E272:$G272)-'Datos Brutos'!G272)&gt;0.05*AVERAGE('Datos Brutos'!$E272:$G272),"",'Datos Brutos'!G272)</f>
        <v/>
      </c>
    </row>
    <row r="272" spans="1:7">
      <c r="A272">
        <f>YEAR(workdata!A272)</f>
        <v>2024</v>
      </c>
      <c r="B272">
        <v>6</v>
      </c>
      <c r="C272">
        <f>DAY('Datos Brutos'!C273)</f>
        <v>12</v>
      </c>
      <c r="D272" s="3">
        <v>11.125</v>
      </c>
      <c r="E272" s="10" t="str">
        <f>IF(ABS(AVERAGE('Datos Brutos'!$E273:$G273)-'Datos Brutos'!E273)&gt;0.05*AVERAGE('Datos Brutos'!$E273:$G273),"",'Datos Brutos'!E273)</f>
        <v/>
      </c>
      <c r="F272" s="10" t="str">
        <f>IF(ABS(AVERAGE('Datos Brutos'!$E273:$G273)-'Datos Brutos'!F273)&gt;0.05*AVERAGE('Datos Brutos'!$E273:$G273),"",'Datos Brutos'!F273)</f>
        <v/>
      </c>
      <c r="G272" s="10" t="str">
        <f>IF(ABS(AVERAGE('Datos Brutos'!$E273:$G273)-'Datos Brutos'!G273)&gt;0.05*AVERAGE('Datos Brutos'!$E273:$G273),"",'Datos Brutos'!G273)</f>
        <v/>
      </c>
    </row>
    <row r="273" spans="1:7">
      <c r="A273">
        <f>YEAR(workdata!A273)</f>
        <v>2024</v>
      </c>
      <c r="B273">
        <v>6</v>
      </c>
      <c r="C273">
        <f>DAY('Datos Brutos'!C274)</f>
        <v>12</v>
      </c>
      <c r="D273" s="3">
        <v>11.1666666666667</v>
      </c>
      <c r="E273" s="10" t="str">
        <f>IF(ABS(AVERAGE('Datos Brutos'!$E274:$G274)-'Datos Brutos'!E274)&gt;0.05*AVERAGE('Datos Brutos'!$E274:$G274),"",'Datos Brutos'!E274)</f>
        <v/>
      </c>
      <c r="F273" s="10" t="str">
        <f>IF(ABS(AVERAGE('Datos Brutos'!$E274:$G274)-'Datos Brutos'!F274)&gt;0.05*AVERAGE('Datos Brutos'!$E274:$G274),"",'Datos Brutos'!F274)</f>
        <v/>
      </c>
      <c r="G273" s="10" t="str">
        <f>IF(ABS(AVERAGE('Datos Brutos'!$E274:$G274)-'Datos Brutos'!G274)&gt;0.05*AVERAGE('Datos Brutos'!$E274:$G274),"",'Datos Brutos'!G274)</f>
        <v/>
      </c>
    </row>
    <row r="274" spans="1:7">
      <c r="A274">
        <f>YEAR(workdata!A274)</f>
        <v>2024</v>
      </c>
      <c r="B274">
        <v>6</v>
      </c>
      <c r="C274">
        <f>DAY('Datos Brutos'!C275)</f>
        <v>12</v>
      </c>
      <c r="D274" s="3">
        <v>11.2083333333333</v>
      </c>
      <c r="E274" s="10" t="str">
        <f>IF(ABS(AVERAGE('Datos Brutos'!$E275:$G275)-'Datos Brutos'!E275)&gt;0.05*AVERAGE('Datos Brutos'!$E275:$G275),"",'Datos Brutos'!E275)</f>
        <v/>
      </c>
      <c r="F274" s="10" t="str">
        <f>IF(ABS(AVERAGE('Datos Brutos'!$E275:$G275)-'Datos Brutos'!F275)&gt;0.05*AVERAGE('Datos Brutos'!$E275:$G275),"",'Datos Brutos'!F275)</f>
        <v/>
      </c>
      <c r="G274" s="10" t="str">
        <f>IF(ABS(AVERAGE('Datos Brutos'!$E275:$G275)-'Datos Brutos'!G275)&gt;0.05*AVERAGE('Datos Brutos'!$E275:$G275),"",'Datos Brutos'!G275)</f>
        <v/>
      </c>
    </row>
    <row r="275" spans="1:7">
      <c r="A275">
        <f>YEAR(workdata!A275)</f>
        <v>2024</v>
      </c>
      <c r="B275">
        <v>6</v>
      </c>
      <c r="C275">
        <f>DAY('Datos Brutos'!C276)</f>
        <v>12</v>
      </c>
      <c r="D275" s="3">
        <v>11.25</v>
      </c>
      <c r="E275" s="10">
        <f>IF(ABS(AVERAGE('Datos Brutos'!$E276:$G276)-'Datos Brutos'!E276)&gt;0.05*AVERAGE('Datos Brutos'!$E276:$G276),"",'Datos Brutos'!E276)</f>
        <v>0.72199999999999998</v>
      </c>
      <c r="F275" s="10" t="str">
        <f>IF(ABS(AVERAGE('Datos Brutos'!$E276:$G276)-'Datos Brutos'!F276)&gt;0.05*AVERAGE('Datos Brutos'!$E276:$G276),"",'Datos Brutos'!F276)</f>
        <v/>
      </c>
      <c r="G275" s="10" t="str">
        <f>IF(ABS(AVERAGE('Datos Brutos'!$E276:$G276)-'Datos Brutos'!G276)&gt;0.05*AVERAGE('Datos Brutos'!$E276:$G276),"",'Datos Brutos'!G276)</f>
        <v/>
      </c>
    </row>
    <row r="276" spans="1:7">
      <c r="A276">
        <f>YEAR(workdata!A276)</f>
        <v>2024</v>
      </c>
      <c r="B276">
        <v>6</v>
      </c>
      <c r="C276">
        <f>DAY('Datos Brutos'!C277)</f>
        <v>12</v>
      </c>
      <c r="D276" s="3">
        <v>11.2916666666667</v>
      </c>
      <c r="E276" s="10">
        <f>IF(ABS(AVERAGE('Datos Brutos'!$E277:$G277)-'Datos Brutos'!E277)&gt;0.05*AVERAGE('Datos Brutos'!$E277:$G277),"",'Datos Brutos'!E277)</f>
        <v>50.927</v>
      </c>
      <c r="F276" s="10" t="str">
        <f>IF(ABS(AVERAGE('Datos Brutos'!$E277:$G277)-'Datos Brutos'!F277)&gt;0.05*AVERAGE('Datos Brutos'!$E277:$G277),"",'Datos Brutos'!F277)</f>
        <v/>
      </c>
      <c r="G276" s="10" t="str">
        <f>IF(ABS(AVERAGE('Datos Brutos'!$E277:$G277)-'Datos Brutos'!G277)&gt;0.05*AVERAGE('Datos Brutos'!$E277:$G277),"",'Datos Brutos'!G277)</f>
        <v/>
      </c>
    </row>
    <row r="277" spans="1:7">
      <c r="A277">
        <f>YEAR(workdata!A277)</f>
        <v>2024</v>
      </c>
      <c r="B277">
        <v>6</v>
      </c>
      <c r="C277">
        <f>DAY('Datos Brutos'!C278)</f>
        <v>12</v>
      </c>
      <c r="D277" s="3">
        <v>11.3333333333333</v>
      </c>
      <c r="E277" s="10">
        <f>IF(ABS(AVERAGE('Datos Brutos'!$E278:$G278)-'Datos Brutos'!E278)&gt;0.05*AVERAGE('Datos Brutos'!$E278:$G278),"",'Datos Brutos'!E278)</f>
        <v>493.27199999999999</v>
      </c>
      <c r="F277" s="10" t="str">
        <f>IF(ABS(AVERAGE('Datos Brutos'!$E278:$G278)-'Datos Brutos'!F278)&gt;0.05*AVERAGE('Datos Brutos'!$E278:$G278),"",'Datos Brutos'!F278)</f>
        <v/>
      </c>
      <c r="G277" s="10" t="str">
        <f>IF(ABS(AVERAGE('Datos Brutos'!$E278:$G278)-'Datos Brutos'!G278)&gt;0.05*AVERAGE('Datos Brutos'!$E278:$G278),"",'Datos Brutos'!G278)</f>
        <v/>
      </c>
    </row>
    <row r="278" spans="1:7">
      <c r="A278">
        <f>YEAR(workdata!A278)</f>
        <v>2024</v>
      </c>
      <c r="B278">
        <v>6</v>
      </c>
      <c r="C278">
        <f>DAY('Datos Brutos'!C279)</f>
        <v>12</v>
      </c>
      <c r="D278" s="3">
        <v>11.375</v>
      </c>
      <c r="E278" s="10">
        <f>IF(ABS(AVERAGE('Datos Brutos'!$E279:$G279)-'Datos Brutos'!E279)&gt;0.05*AVERAGE('Datos Brutos'!$E279:$G279),"",'Datos Brutos'!E279)</f>
        <v>763.40499999999997</v>
      </c>
      <c r="F278" s="10" t="str">
        <f>IF(ABS(AVERAGE('Datos Brutos'!$E279:$G279)-'Datos Brutos'!F279)&gt;0.05*AVERAGE('Datos Brutos'!$E279:$G279),"",'Datos Brutos'!F279)</f>
        <v/>
      </c>
      <c r="G278" s="10" t="str">
        <f>IF(ABS(AVERAGE('Datos Brutos'!$E279:$G279)-'Datos Brutos'!G279)&gt;0.05*AVERAGE('Datos Brutos'!$E279:$G279),"",'Datos Brutos'!G279)</f>
        <v/>
      </c>
    </row>
    <row r="279" spans="1:7">
      <c r="A279">
        <f>YEAR(workdata!A279)</f>
        <v>2024</v>
      </c>
      <c r="B279">
        <v>6</v>
      </c>
      <c r="C279">
        <f>DAY('Datos Brutos'!C280)</f>
        <v>12</v>
      </c>
      <c r="D279" s="3">
        <v>11.4166666666667</v>
      </c>
      <c r="E279" s="10">
        <f>IF(ABS(AVERAGE('Datos Brutos'!$E280:$G280)-'Datos Brutos'!E280)&gt;0.05*AVERAGE('Datos Brutos'!$E280:$G280),"",'Datos Brutos'!E280)</f>
        <v>847.52499999999998</v>
      </c>
      <c r="F279" s="10" t="str">
        <f>IF(ABS(AVERAGE('Datos Brutos'!$E280:$G280)-'Datos Brutos'!F280)&gt;0.05*AVERAGE('Datos Brutos'!$E280:$G280),"",'Datos Brutos'!F280)</f>
        <v/>
      </c>
      <c r="G279" s="10" t="str">
        <f>IF(ABS(AVERAGE('Datos Brutos'!$E280:$G280)-'Datos Brutos'!G280)&gt;0.05*AVERAGE('Datos Brutos'!$E280:$G280),"",'Datos Brutos'!G280)</f>
        <v/>
      </c>
    </row>
    <row r="280" spans="1:7">
      <c r="A280">
        <f>YEAR(workdata!A280)</f>
        <v>2024</v>
      </c>
      <c r="B280">
        <v>6</v>
      </c>
      <c r="C280">
        <f>DAY('Datos Brutos'!C281)</f>
        <v>12</v>
      </c>
      <c r="D280" s="3">
        <v>11.4583333333333</v>
      </c>
      <c r="E280" s="10">
        <f>IF(ABS(AVERAGE('Datos Brutos'!$E281:$G281)-'Datos Brutos'!E281)&gt;0.05*AVERAGE('Datos Brutos'!$E281:$G281),"",'Datos Brutos'!E281)</f>
        <v>1004.693</v>
      </c>
      <c r="F280" s="10" t="str">
        <f>IF(ABS(AVERAGE('Datos Brutos'!$E281:$G281)-'Datos Brutos'!F281)&gt;0.05*AVERAGE('Datos Brutos'!$E281:$G281),"",'Datos Brutos'!F281)</f>
        <v/>
      </c>
      <c r="G280" s="10" t="str">
        <f>IF(ABS(AVERAGE('Datos Brutos'!$E281:$G281)-'Datos Brutos'!G281)&gt;0.05*AVERAGE('Datos Brutos'!$E281:$G281),"",'Datos Brutos'!G281)</f>
        <v/>
      </c>
    </row>
    <row r="281" spans="1:7">
      <c r="A281">
        <f>YEAR(workdata!A281)</f>
        <v>2024</v>
      </c>
      <c r="B281">
        <v>6</v>
      </c>
      <c r="C281">
        <f>DAY('Datos Brutos'!C282)</f>
        <v>12</v>
      </c>
      <c r="D281" s="3">
        <v>11.5</v>
      </c>
      <c r="E281" s="10">
        <f>IF(ABS(AVERAGE('Datos Brutos'!$E282:$G282)-'Datos Brutos'!E282)&gt;0.05*AVERAGE('Datos Brutos'!$E282:$G282),"",'Datos Brutos'!E282)</f>
        <v>1013.032</v>
      </c>
      <c r="F281" s="10" t="str">
        <f>IF(ABS(AVERAGE('Datos Brutos'!$E282:$G282)-'Datos Brutos'!F282)&gt;0.05*AVERAGE('Datos Brutos'!$E282:$G282),"",'Datos Brutos'!F282)</f>
        <v/>
      </c>
      <c r="G281" s="10" t="str">
        <f>IF(ABS(AVERAGE('Datos Brutos'!$E282:$G282)-'Datos Brutos'!G282)&gt;0.05*AVERAGE('Datos Brutos'!$E282:$G282),"",'Datos Brutos'!G282)</f>
        <v/>
      </c>
    </row>
    <row r="282" spans="1:7">
      <c r="A282">
        <f>YEAR(workdata!A282)</f>
        <v>2024</v>
      </c>
      <c r="B282">
        <v>6</v>
      </c>
      <c r="C282">
        <f>DAY('Datos Brutos'!C283)</f>
        <v>12</v>
      </c>
      <c r="D282" s="3">
        <v>11.5416666666667</v>
      </c>
      <c r="E282" s="10">
        <f>IF(ABS(AVERAGE('Datos Brutos'!$E283:$G283)-'Datos Brutos'!E283)&gt;0.05*AVERAGE('Datos Brutos'!$E283:$G283),"",'Datos Brutos'!E283)</f>
        <v>874.61599999999999</v>
      </c>
      <c r="F282" s="10" t="str">
        <f>IF(ABS(AVERAGE('Datos Brutos'!$E283:$G283)-'Datos Brutos'!F283)&gt;0.05*AVERAGE('Datos Brutos'!$E283:$G283),"",'Datos Brutos'!F283)</f>
        <v/>
      </c>
      <c r="G282" s="10" t="str">
        <f>IF(ABS(AVERAGE('Datos Brutos'!$E283:$G283)-'Datos Brutos'!G283)&gt;0.05*AVERAGE('Datos Brutos'!$E283:$G283),"",'Datos Brutos'!G283)</f>
        <v/>
      </c>
    </row>
    <row r="283" spans="1:7">
      <c r="A283">
        <f>YEAR(workdata!A283)</f>
        <v>2024</v>
      </c>
      <c r="B283">
        <v>6</v>
      </c>
      <c r="C283">
        <f>DAY('Datos Brutos'!C284)</f>
        <v>12</v>
      </c>
      <c r="D283" s="3">
        <v>11.5833333333333</v>
      </c>
      <c r="E283" s="10">
        <f>IF(ABS(AVERAGE('Datos Brutos'!$E284:$G284)-'Datos Brutos'!E284)&gt;0.05*AVERAGE('Datos Brutos'!$E284:$G284),"",'Datos Brutos'!E284)</f>
        <v>1034.826</v>
      </c>
      <c r="F283" s="10" t="str">
        <f>IF(ABS(AVERAGE('Datos Brutos'!$E284:$G284)-'Datos Brutos'!F284)&gt;0.05*AVERAGE('Datos Brutos'!$E284:$G284),"",'Datos Brutos'!F284)</f>
        <v/>
      </c>
      <c r="G283" s="10" t="str">
        <f>IF(ABS(AVERAGE('Datos Brutos'!$E284:$G284)-'Datos Brutos'!G284)&gt;0.05*AVERAGE('Datos Brutos'!$E284:$G284),"",'Datos Brutos'!G284)</f>
        <v/>
      </c>
    </row>
    <row r="284" spans="1:7">
      <c r="A284">
        <f>YEAR(workdata!A284)</f>
        <v>2024</v>
      </c>
      <c r="B284">
        <v>6</v>
      </c>
      <c r="C284">
        <f>DAY('Datos Brutos'!C285)</f>
        <v>12</v>
      </c>
      <c r="D284" s="3">
        <v>11.625</v>
      </c>
      <c r="E284" s="10">
        <f>IF(ABS(AVERAGE('Datos Brutos'!$E285:$G285)-'Datos Brutos'!E285)&gt;0.05*AVERAGE('Datos Brutos'!$E285:$G285),"",'Datos Brutos'!E285)</f>
        <v>718.41300000000001</v>
      </c>
      <c r="F284" s="10" t="str">
        <f>IF(ABS(AVERAGE('Datos Brutos'!$E285:$G285)-'Datos Brutos'!F285)&gt;0.05*AVERAGE('Datos Brutos'!$E285:$G285),"",'Datos Brutos'!F285)</f>
        <v/>
      </c>
      <c r="G284" s="10" t="str">
        <f>IF(ABS(AVERAGE('Datos Brutos'!$E285:$G285)-'Datos Brutos'!G285)&gt;0.05*AVERAGE('Datos Brutos'!$E285:$G285),"",'Datos Brutos'!G285)</f>
        <v/>
      </c>
    </row>
    <row r="285" spans="1:7">
      <c r="A285">
        <f>YEAR(workdata!A285)</f>
        <v>2024</v>
      </c>
      <c r="B285">
        <v>6</v>
      </c>
      <c r="C285">
        <f>DAY('Datos Brutos'!C286)</f>
        <v>12</v>
      </c>
      <c r="D285" s="3">
        <v>11.6666666666667</v>
      </c>
      <c r="E285" s="10">
        <f>IF(ABS(AVERAGE('Datos Brutos'!$E286:$G286)-'Datos Brutos'!E286)&gt;0.05*AVERAGE('Datos Brutos'!$E286:$G286),"",'Datos Brutos'!E286)</f>
        <v>920.10500000000002</v>
      </c>
      <c r="F285" s="10" t="str">
        <f>IF(ABS(AVERAGE('Datos Brutos'!$E286:$G286)-'Datos Brutos'!F286)&gt;0.05*AVERAGE('Datos Brutos'!$E286:$G286),"",'Datos Brutos'!F286)</f>
        <v/>
      </c>
      <c r="G285" s="10" t="str">
        <f>IF(ABS(AVERAGE('Datos Brutos'!$E286:$G286)-'Datos Brutos'!G286)&gt;0.05*AVERAGE('Datos Brutos'!$E286:$G286),"",'Datos Brutos'!G286)</f>
        <v/>
      </c>
    </row>
    <row r="286" spans="1:7">
      <c r="A286">
        <f>YEAR(workdata!A286)</f>
        <v>2024</v>
      </c>
      <c r="B286">
        <v>6</v>
      </c>
      <c r="C286">
        <f>DAY('Datos Brutos'!C287)</f>
        <v>12</v>
      </c>
      <c r="D286" s="3">
        <v>11.7083333333333</v>
      </c>
      <c r="E286" s="10">
        <f>IF(ABS(AVERAGE('Datos Brutos'!$E287:$G287)-'Datos Brutos'!E287)&gt;0.05*AVERAGE('Datos Brutos'!$E287:$G287),"",'Datos Brutos'!E287)</f>
        <v>734.20399999999995</v>
      </c>
      <c r="F286" s="10" t="str">
        <f>IF(ABS(AVERAGE('Datos Brutos'!$E287:$G287)-'Datos Brutos'!F287)&gt;0.05*AVERAGE('Datos Brutos'!$E287:$G287),"",'Datos Brutos'!F287)</f>
        <v/>
      </c>
      <c r="G286" s="10" t="str">
        <f>IF(ABS(AVERAGE('Datos Brutos'!$E287:$G287)-'Datos Brutos'!G287)&gt;0.05*AVERAGE('Datos Brutos'!$E287:$G287),"",'Datos Brutos'!G287)</f>
        <v/>
      </c>
    </row>
    <row r="287" spans="1:7">
      <c r="A287">
        <f>YEAR(workdata!A287)</f>
        <v>2024</v>
      </c>
      <c r="B287">
        <v>6</v>
      </c>
      <c r="C287">
        <f>DAY('Datos Brutos'!C288)</f>
        <v>12</v>
      </c>
      <c r="D287" s="3">
        <v>11.75</v>
      </c>
      <c r="E287" s="10">
        <f>IF(ABS(AVERAGE('Datos Brutos'!$E288:$G288)-'Datos Brutos'!E288)&gt;0.05*AVERAGE('Datos Brutos'!$E288:$G288),"",'Datos Brutos'!E288)</f>
        <v>784.64700000000005</v>
      </c>
      <c r="F287" s="10" t="str">
        <f>IF(ABS(AVERAGE('Datos Brutos'!$E288:$G288)-'Datos Brutos'!F288)&gt;0.05*AVERAGE('Datos Brutos'!$E288:$G288),"",'Datos Brutos'!F288)</f>
        <v/>
      </c>
      <c r="G287" s="10" t="str">
        <f>IF(ABS(AVERAGE('Datos Brutos'!$E288:$G288)-'Datos Brutos'!G288)&gt;0.05*AVERAGE('Datos Brutos'!$E288:$G288),"",'Datos Brutos'!G288)</f>
        <v/>
      </c>
    </row>
    <row r="288" spans="1:7">
      <c r="A288">
        <f>YEAR(workdata!A288)</f>
        <v>2024</v>
      </c>
      <c r="B288">
        <v>6</v>
      </c>
      <c r="C288">
        <f>DAY('Datos Brutos'!C289)</f>
        <v>12</v>
      </c>
      <c r="D288" s="3">
        <v>11.7916666666667</v>
      </c>
      <c r="E288" s="10">
        <f>IF(ABS(AVERAGE('Datos Brutos'!$E289:$G289)-'Datos Brutos'!E289)&gt;0.05*AVERAGE('Datos Brutos'!$E289:$G289),"",'Datos Brutos'!E289)</f>
        <v>703.14700000000005</v>
      </c>
      <c r="F288" s="10" t="str">
        <f>IF(ABS(AVERAGE('Datos Brutos'!$E289:$G289)-'Datos Brutos'!F289)&gt;0.05*AVERAGE('Datos Brutos'!$E289:$G289),"",'Datos Brutos'!F289)</f>
        <v/>
      </c>
      <c r="G288" s="10" t="str">
        <f>IF(ABS(AVERAGE('Datos Brutos'!$E289:$G289)-'Datos Brutos'!G289)&gt;0.05*AVERAGE('Datos Brutos'!$E289:$G289),"",'Datos Brutos'!G289)</f>
        <v/>
      </c>
    </row>
    <row r="289" spans="1:7">
      <c r="A289">
        <f>YEAR(workdata!A289)</f>
        <v>2024</v>
      </c>
      <c r="B289">
        <v>6</v>
      </c>
      <c r="C289">
        <f>DAY('Datos Brutos'!C290)</f>
        <v>12</v>
      </c>
      <c r="D289" s="3">
        <v>11.8333333333333</v>
      </c>
      <c r="E289" s="10">
        <f>IF(ABS(AVERAGE('Datos Brutos'!$E290:$G290)-'Datos Brutos'!E290)&gt;0.05*AVERAGE('Datos Brutos'!$E290:$G290),"",'Datos Brutos'!E290)</f>
        <v>318.71300000000002</v>
      </c>
      <c r="F289" s="10" t="str">
        <f>IF(ABS(AVERAGE('Datos Brutos'!$E290:$G290)-'Datos Brutos'!F290)&gt;0.05*AVERAGE('Datos Brutos'!$E290:$G290),"",'Datos Brutos'!F290)</f>
        <v/>
      </c>
      <c r="G289" s="10" t="str">
        <f>IF(ABS(AVERAGE('Datos Brutos'!$E290:$G290)-'Datos Brutos'!G290)&gt;0.05*AVERAGE('Datos Brutos'!$E290:$G290),"",'Datos Brutos'!G290)</f>
        <v/>
      </c>
    </row>
    <row r="290" spans="1:7">
      <c r="A290">
        <f>YEAR(workdata!A290)</f>
        <v>2024</v>
      </c>
      <c r="B290">
        <v>6</v>
      </c>
      <c r="C290">
        <f>DAY('Datos Brutos'!C291)</f>
        <v>12</v>
      </c>
      <c r="D290" s="3">
        <v>11.875</v>
      </c>
      <c r="E290" s="10">
        <f>IF(ABS(AVERAGE('Datos Brutos'!$E291:$G291)-'Datos Brutos'!E291)&gt;0.05*AVERAGE('Datos Brutos'!$E291:$G291),"",'Datos Brutos'!E291)</f>
        <v>48.49</v>
      </c>
      <c r="F290" s="10" t="str">
        <f>IF(ABS(AVERAGE('Datos Brutos'!$E291:$G291)-'Datos Brutos'!F291)&gt;0.05*AVERAGE('Datos Brutos'!$E291:$G291),"",'Datos Brutos'!F291)</f>
        <v/>
      </c>
      <c r="G290" s="10" t="str">
        <f>IF(ABS(AVERAGE('Datos Brutos'!$E291:$G291)-'Datos Brutos'!G291)&gt;0.05*AVERAGE('Datos Brutos'!$E291:$G291),"",'Datos Brutos'!G291)</f>
        <v/>
      </c>
    </row>
    <row r="291" spans="1:7">
      <c r="A291">
        <f>YEAR(workdata!A291)</f>
        <v>2024</v>
      </c>
      <c r="B291">
        <v>6</v>
      </c>
      <c r="C291">
        <f>DAY('Datos Brutos'!C292)</f>
        <v>12</v>
      </c>
      <c r="D291" s="3">
        <v>11.9166666666667</v>
      </c>
      <c r="E291" s="10">
        <f>IF(ABS(AVERAGE('Datos Brutos'!$E292:$G292)-'Datos Brutos'!E292)&gt;0.05*AVERAGE('Datos Brutos'!$E292:$G292),"",'Datos Brutos'!E292)</f>
        <v>8.5000000000000006E-2</v>
      </c>
      <c r="F291" s="10" t="str">
        <f>IF(ABS(AVERAGE('Datos Brutos'!$E292:$G292)-'Datos Brutos'!F292)&gt;0.05*AVERAGE('Datos Brutos'!$E292:$G292),"",'Datos Brutos'!F292)</f>
        <v/>
      </c>
      <c r="G291" s="10" t="str">
        <f>IF(ABS(AVERAGE('Datos Brutos'!$E292:$G292)-'Datos Brutos'!G292)&gt;0.05*AVERAGE('Datos Brutos'!$E292:$G292),"",'Datos Brutos'!G292)</f>
        <v/>
      </c>
    </row>
    <row r="292" spans="1:7">
      <c r="A292">
        <f>YEAR(workdata!A292)</f>
        <v>2024</v>
      </c>
      <c r="B292">
        <v>6</v>
      </c>
      <c r="C292">
        <f>DAY('Datos Brutos'!C293)</f>
        <v>12</v>
      </c>
      <c r="D292" s="3">
        <v>11.9583333333333</v>
      </c>
      <c r="E292" s="10" t="str">
        <f>IF(ABS(AVERAGE('Datos Brutos'!$E293:$G293)-'Datos Brutos'!E293)&gt;0.05*AVERAGE('Datos Brutos'!$E293:$G293),"",'Datos Brutos'!E293)</f>
        <v/>
      </c>
      <c r="F292" s="10" t="str">
        <f>IF(ABS(AVERAGE('Datos Brutos'!$E293:$G293)-'Datos Brutos'!F293)&gt;0.05*AVERAGE('Datos Brutos'!$E293:$G293),"",'Datos Brutos'!F293)</f>
        <v/>
      </c>
      <c r="G292" s="10" t="str">
        <f>IF(ABS(AVERAGE('Datos Brutos'!$E293:$G293)-'Datos Brutos'!G293)&gt;0.05*AVERAGE('Datos Brutos'!$E293:$G293),"",'Datos Brutos'!G293)</f>
        <v/>
      </c>
    </row>
    <row r="293" spans="1:7">
      <c r="A293">
        <f>YEAR(workdata!A293)</f>
        <v>2024</v>
      </c>
      <c r="B293">
        <v>6</v>
      </c>
      <c r="C293">
        <f>DAY('Datos Brutos'!C294)</f>
        <v>13</v>
      </c>
      <c r="D293" s="3">
        <v>12</v>
      </c>
      <c r="E293" s="10">
        <f>IF(ABS(AVERAGE('Datos Brutos'!$E294:$G294)-'Datos Brutos'!E294)&gt;0.05*AVERAGE('Datos Brutos'!$E294:$G294),"",'Datos Brutos'!E294)</f>
        <v>0.16</v>
      </c>
      <c r="F293" s="10" t="str">
        <f>IF(ABS(AVERAGE('Datos Brutos'!$E294:$G294)-'Datos Brutos'!F294)&gt;0.05*AVERAGE('Datos Brutos'!$E294:$G294),"",'Datos Brutos'!F294)</f>
        <v/>
      </c>
      <c r="G293" s="10" t="str">
        <f>IF(ABS(AVERAGE('Datos Brutos'!$E294:$G294)-'Datos Brutos'!G294)&gt;0.05*AVERAGE('Datos Brutos'!$E294:$G294),"",'Datos Brutos'!G294)</f>
        <v/>
      </c>
    </row>
    <row r="294" spans="1:7">
      <c r="A294">
        <f>YEAR(workdata!A294)</f>
        <v>2024</v>
      </c>
      <c r="B294">
        <v>6</v>
      </c>
      <c r="C294">
        <f>DAY('Datos Brutos'!C295)</f>
        <v>13</v>
      </c>
      <c r="D294" s="3">
        <v>12.0416666666667</v>
      </c>
      <c r="E294" s="10" t="str">
        <f>IF(ABS(AVERAGE('Datos Brutos'!$E295:$G295)-'Datos Brutos'!E295)&gt;0.05*AVERAGE('Datos Brutos'!$E295:$G295),"",'Datos Brutos'!E295)</f>
        <v/>
      </c>
      <c r="F294" s="10" t="str">
        <f>IF(ABS(AVERAGE('Datos Brutos'!$E295:$G295)-'Datos Brutos'!F295)&gt;0.05*AVERAGE('Datos Brutos'!$E295:$G295),"",'Datos Brutos'!F295)</f>
        <v/>
      </c>
      <c r="G294" s="10" t="str">
        <f>IF(ABS(AVERAGE('Datos Brutos'!$E295:$G295)-'Datos Brutos'!G295)&gt;0.05*AVERAGE('Datos Brutos'!$E295:$G295),"",'Datos Brutos'!G295)</f>
        <v/>
      </c>
    </row>
    <row r="295" spans="1:7">
      <c r="A295">
        <f>YEAR(workdata!A295)</f>
        <v>2024</v>
      </c>
      <c r="B295">
        <v>6</v>
      </c>
      <c r="C295">
        <f>DAY('Datos Brutos'!C296)</f>
        <v>13</v>
      </c>
      <c r="D295" s="3">
        <v>12.0833333333333</v>
      </c>
      <c r="E295" s="10" t="str">
        <f>IF(ABS(AVERAGE('Datos Brutos'!$E296:$G296)-'Datos Brutos'!E296)&gt;0.05*AVERAGE('Datos Brutos'!$E296:$G296),"",'Datos Brutos'!E296)</f>
        <v/>
      </c>
      <c r="F295" s="10" t="str">
        <f>IF(ABS(AVERAGE('Datos Brutos'!$E296:$G296)-'Datos Brutos'!F296)&gt;0.05*AVERAGE('Datos Brutos'!$E296:$G296),"",'Datos Brutos'!F296)</f>
        <v/>
      </c>
      <c r="G295" s="10" t="str">
        <f>IF(ABS(AVERAGE('Datos Brutos'!$E296:$G296)-'Datos Brutos'!G296)&gt;0.05*AVERAGE('Datos Brutos'!$E296:$G296),"",'Datos Brutos'!G296)</f>
        <v/>
      </c>
    </row>
    <row r="296" spans="1:7">
      <c r="A296">
        <f>YEAR(workdata!A296)</f>
        <v>2024</v>
      </c>
      <c r="B296">
        <v>6</v>
      </c>
      <c r="C296">
        <f>DAY('Datos Brutos'!C297)</f>
        <v>13</v>
      </c>
      <c r="D296" s="3">
        <v>12.125</v>
      </c>
      <c r="E296" s="10" t="str">
        <f>IF(ABS(AVERAGE('Datos Brutos'!$E297:$G297)-'Datos Brutos'!E297)&gt;0.05*AVERAGE('Datos Brutos'!$E297:$G297),"",'Datos Brutos'!E297)</f>
        <v/>
      </c>
      <c r="F296" s="10" t="str">
        <f>IF(ABS(AVERAGE('Datos Brutos'!$E297:$G297)-'Datos Brutos'!F297)&gt;0.05*AVERAGE('Datos Brutos'!$E297:$G297),"",'Datos Brutos'!F297)</f>
        <v/>
      </c>
      <c r="G296" s="10" t="str">
        <f>IF(ABS(AVERAGE('Datos Brutos'!$E297:$G297)-'Datos Brutos'!G297)&gt;0.05*AVERAGE('Datos Brutos'!$E297:$G297),"",'Datos Brutos'!G297)</f>
        <v/>
      </c>
    </row>
    <row r="297" spans="1:7">
      <c r="A297">
        <f>YEAR(workdata!A297)</f>
        <v>2024</v>
      </c>
      <c r="B297">
        <v>6</v>
      </c>
      <c r="C297">
        <f>DAY('Datos Brutos'!C298)</f>
        <v>13</v>
      </c>
      <c r="D297" s="3">
        <v>12.1666666666667</v>
      </c>
      <c r="E297" s="10" t="str">
        <f>IF(ABS(AVERAGE('Datos Brutos'!$E298:$G298)-'Datos Brutos'!E298)&gt;0.05*AVERAGE('Datos Brutos'!$E298:$G298),"",'Datos Brutos'!E298)</f>
        <v/>
      </c>
      <c r="F297" s="10" t="str">
        <f>IF(ABS(AVERAGE('Datos Brutos'!$E298:$G298)-'Datos Brutos'!F298)&gt;0.05*AVERAGE('Datos Brutos'!$E298:$G298),"",'Datos Brutos'!F298)</f>
        <v/>
      </c>
      <c r="G297" s="10" t="str">
        <f>IF(ABS(AVERAGE('Datos Brutos'!$E298:$G298)-'Datos Brutos'!G298)&gt;0.05*AVERAGE('Datos Brutos'!$E298:$G298),"",'Datos Brutos'!G298)</f>
        <v/>
      </c>
    </row>
    <row r="298" spans="1:7">
      <c r="A298">
        <f>YEAR(workdata!A298)</f>
        <v>2024</v>
      </c>
      <c r="B298">
        <v>6</v>
      </c>
      <c r="C298">
        <f>DAY('Datos Brutos'!C299)</f>
        <v>13</v>
      </c>
      <c r="D298" s="3">
        <v>12.2083333333333</v>
      </c>
      <c r="E298" s="10" t="str">
        <f>IF(ABS(AVERAGE('Datos Brutos'!$E299:$G299)-'Datos Brutos'!E299)&gt;0.05*AVERAGE('Datos Brutos'!$E299:$G299),"",'Datos Brutos'!E299)</f>
        <v/>
      </c>
      <c r="F298" s="10" t="str">
        <f>IF(ABS(AVERAGE('Datos Brutos'!$E299:$G299)-'Datos Brutos'!F299)&gt;0.05*AVERAGE('Datos Brutos'!$E299:$G299),"",'Datos Brutos'!F299)</f>
        <v/>
      </c>
      <c r="G298" s="10" t="str">
        <f>IF(ABS(AVERAGE('Datos Brutos'!$E299:$G299)-'Datos Brutos'!G299)&gt;0.05*AVERAGE('Datos Brutos'!$E299:$G299),"",'Datos Brutos'!G299)</f>
        <v/>
      </c>
    </row>
    <row r="299" spans="1:7">
      <c r="A299">
        <f>YEAR(workdata!A299)</f>
        <v>2024</v>
      </c>
      <c r="B299">
        <v>6</v>
      </c>
      <c r="C299">
        <f>DAY('Datos Brutos'!C300)</f>
        <v>13</v>
      </c>
      <c r="D299" s="3">
        <v>12.25</v>
      </c>
      <c r="E299" s="10">
        <f>IF(ABS(AVERAGE('Datos Brutos'!$E300:$G300)-'Datos Brutos'!E300)&gt;0.05*AVERAGE('Datos Brutos'!$E300:$G300),"",'Datos Brutos'!E300)</f>
        <v>1.488</v>
      </c>
      <c r="F299" s="10" t="str">
        <f>IF(ABS(AVERAGE('Datos Brutos'!$E300:$G300)-'Datos Brutos'!F300)&gt;0.05*AVERAGE('Datos Brutos'!$E300:$G300),"",'Datos Brutos'!F300)</f>
        <v/>
      </c>
      <c r="G299" s="10" t="str">
        <f>IF(ABS(AVERAGE('Datos Brutos'!$E300:$G300)-'Datos Brutos'!G300)&gt;0.05*AVERAGE('Datos Brutos'!$E300:$G300),"",'Datos Brutos'!G300)</f>
        <v/>
      </c>
    </row>
    <row r="300" spans="1:7">
      <c r="A300">
        <f>YEAR(workdata!A300)</f>
        <v>2024</v>
      </c>
      <c r="B300">
        <v>6</v>
      </c>
      <c r="C300">
        <f>DAY('Datos Brutos'!C301)</f>
        <v>13</v>
      </c>
      <c r="D300" s="3">
        <v>12.2916666666667</v>
      </c>
      <c r="E300" s="10">
        <f>IF(ABS(AVERAGE('Datos Brutos'!$E301:$G301)-'Datos Brutos'!E301)&gt;0.05*AVERAGE('Datos Brutos'!$E301:$G301),"",'Datos Brutos'!E301)</f>
        <v>72.108999999999995</v>
      </c>
      <c r="F300" s="10" t="str">
        <f>IF(ABS(AVERAGE('Datos Brutos'!$E301:$G301)-'Datos Brutos'!F301)&gt;0.05*AVERAGE('Datos Brutos'!$E301:$G301),"",'Datos Brutos'!F301)</f>
        <v/>
      </c>
      <c r="G300" s="10" t="str">
        <f>IF(ABS(AVERAGE('Datos Brutos'!$E301:$G301)-'Datos Brutos'!G301)&gt;0.05*AVERAGE('Datos Brutos'!$E301:$G301),"",'Datos Brutos'!G301)</f>
        <v/>
      </c>
    </row>
    <row r="301" spans="1:7">
      <c r="A301">
        <f>YEAR(workdata!A301)</f>
        <v>2024</v>
      </c>
      <c r="B301">
        <v>6</v>
      </c>
      <c r="C301">
        <f>DAY('Datos Brutos'!C302)</f>
        <v>13</v>
      </c>
      <c r="D301" s="3">
        <v>12.3333333333333</v>
      </c>
      <c r="E301" s="10">
        <f>IF(ABS(AVERAGE('Datos Brutos'!$E302:$G302)-'Datos Brutos'!E302)&gt;0.05*AVERAGE('Datos Brutos'!$E302:$G302),"",'Datos Brutos'!E302)</f>
        <v>540.327</v>
      </c>
      <c r="F301" s="10" t="str">
        <f>IF(ABS(AVERAGE('Datos Brutos'!$E302:$G302)-'Datos Brutos'!F302)&gt;0.05*AVERAGE('Datos Brutos'!$E302:$G302),"",'Datos Brutos'!F302)</f>
        <v/>
      </c>
      <c r="G301" s="10" t="str">
        <f>IF(ABS(AVERAGE('Datos Brutos'!$E302:$G302)-'Datos Brutos'!G302)&gt;0.05*AVERAGE('Datos Brutos'!$E302:$G302),"",'Datos Brutos'!G302)</f>
        <v/>
      </c>
    </row>
    <row r="302" spans="1:7">
      <c r="A302">
        <f>YEAR(workdata!A302)</f>
        <v>2024</v>
      </c>
      <c r="B302">
        <v>6</v>
      </c>
      <c r="C302">
        <f>DAY('Datos Brutos'!C303)</f>
        <v>13</v>
      </c>
      <c r="D302" s="3">
        <v>12.375</v>
      </c>
      <c r="E302" s="10">
        <f>IF(ABS(AVERAGE('Datos Brutos'!$E303:$G303)-'Datos Brutos'!E303)&gt;0.05*AVERAGE('Datos Brutos'!$E303:$G303),"",'Datos Brutos'!E303)</f>
        <v>900.72900000000004</v>
      </c>
      <c r="F302" s="10" t="str">
        <f>IF(ABS(AVERAGE('Datos Brutos'!$E303:$G303)-'Datos Brutos'!F303)&gt;0.05*AVERAGE('Datos Brutos'!$E303:$G303),"",'Datos Brutos'!F303)</f>
        <v/>
      </c>
      <c r="G302" s="10" t="str">
        <f>IF(ABS(AVERAGE('Datos Brutos'!$E303:$G303)-'Datos Brutos'!G303)&gt;0.05*AVERAGE('Datos Brutos'!$E303:$G303),"",'Datos Brutos'!G303)</f>
        <v/>
      </c>
    </row>
    <row r="303" spans="1:7">
      <c r="A303">
        <f>YEAR(workdata!A303)</f>
        <v>2024</v>
      </c>
      <c r="B303">
        <v>6</v>
      </c>
      <c r="C303">
        <f>DAY('Datos Brutos'!C304)</f>
        <v>13</v>
      </c>
      <c r="D303" s="3">
        <v>12.4166666666667</v>
      </c>
      <c r="E303" s="10">
        <f>IF(ABS(AVERAGE('Datos Brutos'!$E304:$G304)-'Datos Brutos'!E304)&gt;0.05*AVERAGE('Datos Brutos'!$E304:$G304),"",'Datos Brutos'!E304)</f>
        <v>987.86599999999999</v>
      </c>
      <c r="F303" s="10" t="str">
        <f>IF(ABS(AVERAGE('Datos Brutos'!$E304:$G304)-'Datos Brutos'!F304)&gt;0.05*AVERAGE('Datos Brutos'!$E304:$G304),"",'Datos Brutos'!F304)</f>
        <v/>
      </c>
      <c r="G303" s="10" t="str">
        <f>IF(ABS(AVERAGE('Datos Brutos'!$E304:$G304)-'Datos Brutos'!G304)&gt;0.05*AVERAGE('Datos Brutos'!$E304:$G304),"",'Datos Brutos'!G304)</f>
        <v/>
      </c>
    </row>
    <row r="304" spans="1:7">
      <c r="A304">
        <f>YEAR(workdata!A304)</f>
        <v>2024</v>
      </c>
      <c r="B304">
        <v>6</v>
      </c>
      <c r="C304">
        <f>DAY('Datos Brutos'!C305)</f>
        <v>13</v>
      </c>
      <c r="D304" s="3">
        <v>12.4583333333333</v>
      </c>
      <c r="E304" s="10">
        <f>IF(ABS(AVERAGE('Datos Brutos'!$E305:$G305)-'Datos Brutos'!E305)&gt;0.05*AVERAGE('Datos Brutos'!$E305:$G305),"",'Datos Brutos'!E305)</f>
        <v>1020.775</v>
      </c>
      <c r="F304" s="10" t="str">
        <f>IF(ABS(AVERAGE('Datos Brutos'!$E305:$G305)-'Datos Brutos'!F305)&gt;0.05*AVERAGE('Datos Brutos'!$E305:$G305),"",'Datos Brutos'!F305)</f>
        <v/>
      </c>
      <c r="G304" s="10" t="str">
        <f>IF(ABS(AVERAGE('Datos Brutos'!$E305:$G305)-'Datos Brutos'!G305)&gt;0.05*AVERAGE('Datos Brutos'!$E305:$G305),"",'Datos Brutos'!G305)</f>
        <v/>
      </c>
    </row>
    <row r="305" spans="1:7">
      <c r="A305">
        <f>YEAR(workdata!A305)</f>
        <v>2024</v>
      </c>
      <c r="B305">
        <v>6</v>
      </c>
      <c r="C305">
        <f>DAY('Datos Brutos'!C306)</f>
        <v>13</v>
      </c>
      <c r="D305" s="3">
        <v>12.5</v>
      </c>
      <c r="E305" s="10">
        <f>IF(ABS(AVERAGE('Datos Brutos'!$E306:$G306)-'Datos Brutos'!E306)&gt;0.05*AVERAGE('Datos Brutos'!$E306:$G306),"",'Datos Brutos'!E306)</f>
        <v>1024.671</v>
      </c>
      <c r="F305" s="10" t="str">
        <f>IF(ABS(AVERAGE('Datos Brutos'!$E306:$G306)-'Datos Brutos'!F306)&gt;0.05*AVERAGE('Datos Brutos'!$E306:$G306),"",'Datos Brutos'!F306)</f>
        <v/>
      </c>
      <c r="G305" s="10">
        <f>IF(ABS(AVERAGE('Datos Brutos'!$E306:$G306)-'Datos Brutos'!G306)&gt;0.05*AVERAGE('Datos Brutos'!$E306:$G306),"",'Datos Brutos'!G306)</f>
        <v>1001.457</v>
      </c>
    </row>
    <row r="306" spans="1:7">
      <c r="A306">
        <f>YEAR(workdata!A306)</f>
        <v>2024</v>
      </c>
      <c r="B306">
        <v>6</v>
      </c>
      <c r="C306">
        <f>DAY('Datos Brutos'!C307)</f>
        <v>13</v>
      </c>
      <c r="D306" s="3">
        <v>12.5416666666667</v>
      </c>
      <c r="E306" s="10">
        <f>IF(ABS(AVERAGE('Datos Brutos'!$E307:$G307)-'Datos Brutos'!E307)&gt;0.05*AVERAGE('Datos Brutos'!$E307:$G307),"",'Datos Brutos'!E307)</f>
        <v>1013.722</v>
      </c>
      <c r="F306" s="10" t="str">
        <f>IF(ABS(AVERAGE('Datos Brutos'!$E307:$G307)-'Datos Brutos'!F307)&gt;0.05*AVERAGE('Datos Brutos'!$E307:$G307),"",'Datos Brutos'!F307)</f>
        <v/>
      </c>
      <c r="G306" s="10">
        <f>IF(ABS(AVERAGE('Datos Brutos'!$E307:$G307)-'Datos Brutos'!G307)&gt;0.05*AVERAGE('Datos Brutos'!$E307:$G307),"",'Datos Brutos'!G307)</f>
        <v>997.06</v>
      </c>
    </row>
    <row r="307" spans="1:7">
      <c r="A307">
        <f>YEAR(workdata!A307)</f>
        <v>2024</v>
      </c>
      <c r="B307">
        <v>6</v>
      </c>
      <c r="C307">
        <f>DAY('Datos Brutos'!C308)</f>
        <v>13</v>
      </c>
      <c r="D307" s="3">
        <v>12.5833333333333</v>
      </c>
      <c r="E307" s="10">
        <f>IF(ABS(AVERAGE('Datos Brutos'!$E308:$G308)-'Datos Brutos'!E308)&gt;0.05*AVERAGE('Datos Brutos'!$E308:$G308),"",'Datos Brutos'!E308)</f>
        <v>996.23400000000004</v>
      </c>
      <c r="F307" s="10" t="str">
        <f>IF(ABS(AVERAGE('Datos Brutos'!$E308:$G308)-'Datos Brutos'!F308)&gt;0.05*AVERAGE('Datos Brutos'!$E308:$G308),"",'Datos Brutos'!F308)</f>
        <v/>
      </c>
      <c r="G307" s="10">
        <f>IF(ABS(AVERAGE('Datos Brutos'!$E308:$G308)-'Datos Brutos'!G308)&gt;0.05*AVERAGE('Datos Brutos'!$E308:$G308),"",'Datos Brutos'!G308)</f>
        <v>994.02</v>
      </c>
    </row>
    <row r="308" spans="1:7">
      <c r="A308">
        <f>YEAR(workdata!A308)</f>
        <v>2024</v>
      </c>
      <c r="B308">
        <v>6</v>
      </c>
      <c r="C308">
        <f>DAY('Datos Brutos'!C309)</f>
        <v>13</v>
      </c>
      <c r="D308" s="3">
        <v>12.625</v>
      </c>
      <c r="E308" s="10">
        <f>IF(ABS(AVERAGE('Datos Brutos'!$E309:$G309)-'Datos Brutos'!E309)&gt;0.05*AVERAGE('Datos Brutos'!$E309:$G309),"",'Datos Brutos'!E309)</f>
        <v>998.40099999999995</v>
      </c>
      <c r="F308" s="10" t="str">
        <f>IF(ABS(AVERAGE('Datos Brutos'!$E309:$G309)-'Datos Brutos'!F309)&gt;0.05*AVERAGE('Datos Brutos'!$E309:$G309),"",'Datos Brutos'!F309)</f>
        <v/>
      </c>
      <c r="G308" s="10">
        <f>IF(ABS(AVERAGE('Datos Brutos'!$E309:$G309)-'Datos Brutos'!G309)&gt;0.05*AVERAGE('Datos Brutos'!$E309:$G309),"",'Datos Brutos'!G309)</f>
        <v>992.93799999999999</v>
      </c>
    </row>
    <row r="309" spans="1:7">
      <c r="A309">
        <f>YEAR(workdata!A309)</f>
        <v>2024</v>
      </c>
      <c r="B309">
        <v>6</v>
      </c>
      <c r="C309">
        <f>DAY('Datos Brutos'!C310)</f>
        <v>13</v>
      </c>
      <c r="D309" s="3">
        <v>12.6666666666667</v>
      </c>
      <c r="E309" s="10">
        <f>IF(ABS(AVERAGE('Datos Brutos'!$E310:$G310)-'Datos Brutos'!E310)&gt;0.05*AVERAGE('Datos Brutos'!$E310:$G310),"",'Datos Brutos'!E310)</f>
        <v>1013.727</v>
      </c>
      <c r="F309" s="10" t="str">
        <f>IF(ABS(AVERAGE('Datos Brutos'!$E310:$G310)-'Datos Brutos'!F310)&gt;0.05*AVERAGE('Datos Brutos'!$E310:$G310),"",'Datos Brutos'!F310)</f>
        <v/>
      </c>
      <c r="G309" s="10">
        <f>IF(ABS(AVERAGE('Datos Brutos'!$E310:$G310)-'Datos Brutos'!G310)&gt;0.05*AVERAGE('Datos Brutos'!$E310:$G310),"",'Datos Brutos'!G310)</f>
        <v>1011.418</v>
      </c>
    </row>
    <row r="310" spans="1:7">
      <c r="A310">
        <f>YEAR(workdata!A310)</f>
        <v>2024</v>
      </c>
      <c r="B310">
        <v>6</v>
      </c>
      <c r="C310">
        <f>DAY('Datos Brutos'!C311)</f>
        <v>13</v>
      </c>
      <c r="D310" s="3">
        <v>12.7083333333333</v>
      </c>
      <c r="E310" s="10">
        <f>IF(ABS(AVERAGE('Datos Brutos'!$E311:$G311)-'Datos Brutos'!E311)&gt;0.05*AVERAGE('Datos Brutos'!$E311:$G311),"",'Datos Brutos'!E311)</f>
        <v>1016.1180000000001</v>
      </c>
      <c r="F310" s="10" t="str">
        <f>IF(ABS(AVERAGE('Datos Brutos'!$E311:$G311)-'Datos Brutos'!F311)&gt;0.05*AVERAGE('Datos Brutos'!$E311:$G311),"",'Datos Brutos'!F311)</f>
        <v/>
      </c>
      <c r="G310" s="10">
        <f>IF(ABS(AVERAGE('Datos Brutos'!$E311:$G311)-'Datos Brutos'!G311)&gt;0.05*AVERAGE('Datos Brutos'!$E311:$G311),"",'Datos Brutos'!G311)</f>
        <v>1014.378</v>
      </c>
    </row>
    <row r="311" spans="1:7">
      <c r="A311">
        <f>YEAR(workdata!A311)</f>
        <v>2024</v>
      </c>
      <c r="B311">
        <v>6</v>
      </c>
      <c r="C311">
        <f>DAY('Datos Brutos'!C312)</f>
        <v>13</v>
      </c>
      <c r="D311" s="3">
        <v>12.75</v>
      </c>
      <c r="E311" s="10">
        <f>IF(ABS(AVERAGE('Datos Brutos'!$E312:$G312)-'Datos Brutos'!E312)&gt;0.05*AVERAGE('Datos Brutos'!$E312:$G312),"",'Datos Brutos'!E312)</f>
        <v>978.75</v>
      </c>
      <c r="F311" s="10" t="str">
        <f>IF(ABS(AVERAGE('Datos Brutos'!$E312:$G312)-'Datos Brutos'!F312)&gt;0.05*AVERAGE('Datos Brutos'!$E312:$G312),"",'Datos Brutos'!F312)</f>
        <v/>
      </c>
      <c r="G311" s="10">
        <f>IF(ABS(AVERAGE('Datos Brutos'!$E312:$G312)-'Datos Brutos'!G312)&gt;0.05*AVERAGE('Datos Brutos'!$E312:$G312),"",'Datos Brutos'!G312)</f>
        <v>971.24</v>
      </c>
    </row>
    <row r="312" spans="1:7">
      <c r="A312">
        <f>YEAR(workdata!A312)</f>
        <v>2024</v>
      </c>
      <c r="B312">
        <v>6</v>
      </c>
      <c r="C312">
        <f>DAY('Datos Brutos'!C313)</f>
        <v>13</v>
      </c>
      <c r="D312" s="3">
        <v>12.7916666666667</v>
      </c>
      <c r="E312" s="10">
        <f>IF(ABS(AVERAGE('Datos Brutos'!$E313:$G313)-'Datos Brutos'!E313)&gt;0.05*AVERAGE('Datos Brutos'!$E313:$G313),"",'Datos Brutos'!E313)</f>
        <v>860.03599999999994</v>
      </c>
      <c r="F312" s="10" t="str">
        <f>IF(ABS(AVERAGE('Datos Brutos'!$E313:$G313)-'Datos Brutos'!F313)&gt;0.05*AVERAGE('Datos Brutos'!$E313:$G313),"",'Datos Brutos'!F313)</f>
        <v/>
      </c>
      <c r="G312" s="10">
        <f>IF(ABS(AVERAGE('Datos Brutos'!$E313:$G313)-'Datos Brutos'!G313)&gt;0.05*AVERAGE('Datos Brutos'!$E313:$G313),"",'Datos Brutos'!G313)</f>
        <v>860.11699999999996</v>
      </c>
    </row>
    <row r="313" spans="1:7">
      <c r="A313">
        <f>YEAR(workdata!A313)</f>
        <v>2024</v>
      </c>
      <c r="B313">
        <v>6</v>
      </c>
      <c r="C313">
        <f>DAY('Datos Brutos'!C314)</f>
        <v>13</v>
      </c>
      <c r="D313" s="3">
        <v>12.8333333333333</v>
      </c>
      <c r="E313" s="10">
        <f>IF(ABS(AVERAGE('Datos Brutos'!$E314:$G314)-'Datos Brutos'!E314)&gt;0.05*AVERAGE('Datos Brutos'!$E314:$G314),"",'Datos Brutos'!E314)</f>
        <v>450.56</v>
      </c>
      <c r="F313" s="10" t="str">
        <f>IF(ABS(AVERAGE('Datos Brutos'!$E314:$G314)-'Datos Brutos'!F314)&gt;0.05*AVERAGE('Datos Brutos'!$E314:$G314),"",'Datos Brutos'!F314)</f>
        <v/>
      </c>
      <c r="G313" s="10">
        <f>IF(ABS(AVERAGE('Datos Brutos'!$E314:$G314)-'Datos Brutos'!G314)&gt;0.05*AVERAGE('Datos Brutos'!$E314:$G314),"",'Datos Brutos'!G314)</f>
        <v>482.16</v>
      </c>
    </row>
    <row r="314" spans="1:7">
      <c r="A314">
        <f>YEAR(workdata!A314)</f>
        <v>2024</v>
      </c>
      <c r="B314">
        <v>6</v>
      </c>
      <c r="C314">
        <f>DAY('Datos Brutos'!C315)</f>
        <v>13</v>
      </c>
      <c r="D314" s="3">
        <v>12.875</v>
      </c>
      <c r="E314" s="10">
        <f>IF(ABS(AVERAGE('Datos Brutos'!$E315:$G315)-'Datos Brutos'!E315)&gt;0.05*AVERAGE('Datos Brutos'!$E315:$G315),"",'Datos Brutos'!E315)</f>
        <v>64.646000000000001</v>
      </c>
      <c r="F314" s="10" t="str">
        <f>IF(ABS(AVERAGE('Datos Brutos'!$E315:$G315)-'Datos Brutos'!F315)&gt;0.05*AVERAGE('Datos Brutos'!$E315:$G315),"",'Datos Brutos'!F315)</f>
        <v/>
      </c>
      <c r="G314" s="10">
        <f>IF(ABS(AVERAGE('Datos Brutos'!$E315:$G315)-'Datos Brutos'!G315)&gt;0.05*AVERAGE('Datos Brutos'!$E315:$G315),"",'Datos Brutos'!G315)</f>
        <v>65.537999999999997</v>
      </c>
    </row>
    <row r="315" spans="1:7">
      <c r="A315">
        <f>YEAR(workdata!A315)</f>
        <v>2024</v>
      </c>
      <c r="B315">
        <v>6</v>
      </c>
      <c r="C315">
        <f>DAY('Datos Brutos'!C316)</f>
        <v>13</v>
      </c>
      <c r="D315" s="3">
        <v>12.9166666666667</v>
      </c>
      <c r="E315" s="10">
        <f>IF(ABS(AVERAGE('Datos Brutos'!$E316:$G316)-'Datos Brutos'!E316)&gt;0.05*AVERAGE('Datos Brutos'!$E316:$G316),"",'Datos Brutos'!E316)</f>
        <v>0.36699999999999999</v>
      </c>
      <c r="F315" s="10" t="str">
        <f>IF(ABS(AVERAGE('Datos Brutos'!$E316:$G316)-'Datos Brutos'!F316)&gt;0.05*AVERAGE('Datos Brutos'!$E316:$G316),"",'Datos Brutos'!F316)</f>
        <v/>
      </c>
      <c r="G315" s="10">
        <f>IF(ABS(AVERAGE('Datos Brutos'!$E316:$G316)-'Datos Brutos'!G316)&gt;0.05*AVERAGE('Datos Brutos'!$E316:$G316),"",'Datos Brutos'!G316)</f>
        <v>0.374</v>
      </c>
    </row>
    <row r="316" spans="1:7">
      <c r="A316">
        <f>YEAR(workdata!A316)</f>
        <v>2024</v>
      </c>
      <c r="B316">
        <v>6</v>
      </c>
      <c r="C316">
        <f>DAY('Datos Brutos'!C317)</f>
        <v>13</v>
      </c>
      <c r="D316" s="3">
        <v>12.9583333333333</v>
      </c>
      <c r="E316" s="10" t="str">
        <f>IF(ABS(AVERAGE('Datos Brutos'!$E317:$G317)-'Datos Brutos'!E317)&gt;0.05*AVERAGE('Datos Brutos'!$E317:$G317),"",'Datos Brutos'!E317)</f>
        <v/>
      </c>
      <c r="F316" s="10" t="str">
        <f>IF(ABS(AVERAGE('Datos Brutos'!$E317:$G317)-'Datos Brutos'!F317)&gt;0.05*AVERAGE('Datos Brutos'!$E317:$G317),"",'Datos Brutos'!F317)</f>
        <v/>
      </c>
      <c r="G316" s="10" t="str">
        <f>IF(ABS(AVERAGE('Datos Brutos'!$E317:$G317)-'Datos Brutos'!G317)&gt;0.05*AVERAGE('Datos Brutos'!$E317:$G317),"",'Datos Brutos'!G317)</f>
        <v/>
      </c>
    </row>
    <row r="317" spans="1:7">
      <c r="A317">
        <f>YEAR(workdata!A317)</f>
        <v>2024</v>
      </c>
      <c r="B317">
        <v>6</v>
      </c>
      <c r="C317">
        <f>DAY('Datos Brutos'!C318)</f>
        <v>14</v>
      </c>
      <c r="D317" s="3">
        <v>13</v>
      </c>
      <c r="E317" s="10" t="str">
        <f>IF(ABS(AVERAGE('Datos Brutos'!$E318:$G318)-'Datos Brutos'!E318)&gt;0.05*AVERAGE('Datos Brutos'!$E318:$G318),"",'Datos Brutos'!E318)</f>
        <v/>
      </c>
      <c r="F317" s="10" t="str">
        <f>IF(ABS(AVERAGE('Datos Brutos'!$E318:$G318)-'Datos Brutos'!F318)&gt;0.05*AVERAGE('Datos Brutos'!$E318:$G318),"",'Datos Brutos'!F318)</f>
        <v/>
      </c>
      <c r="G317" s="10" t="str">
        <f>IF(ABS(AVERAGE('Datos Brutos'!$E318:$G318)-'Datos Brutos'!G318)&gt;0.05*AVERAGE('Datos Brutos'!$E318:$G318),"",'Datos Brutos'!G318)</f>
        <v/>
      </c>
    </row>
    <row r="318" spans="1:7">
      <c r="A318">
        <f>YEAR(workdata!A318)</f>
        <v>2024</v>
      </c>
      <c r="B318">
        <v>6</v>
      </c>
      <c r="C318">
        <f>DAY('Datos Brutos'!C319)</f>
        <v>14</v>
      </c>
      <c r="D318" s="3">
        <v>13.0416666666667</v>
      </c>
      <c r="E318" s="10" t="str">
        <f>IF(ABS(AVERAGE('Datos Brutos'!$E319:$G319)-'Datos Brutos'!E319)&gt;0.05*AVERAGE('Datos Brutos'!$E319:$G319),"",'Datos Brutos'!E319)</f>
        <v/>
      </c>
      <c r="F318" s="10" t="str">
        <f>IF(ABS(AVERAGE('Datos Brutos'!$E319:$G319)-'Datos Brutos'!F319)&gt;0.05*AVERAGE('Datos Brutos'!$E319:$G319),"",'Datos Brutos'!F319)</f>
        <v/>
      </c>
      <c r="G318" s="10" t="str">
        <f>IF(ABS(AVERAGE('Datos Brutos'!$E319:$G319)-'Datos Brutos'!G319)&gt;0.05*AVERAGE('Datos Brutos'!$E319:$G319),"",'Datos Brutos'!G319)</f>
        <v/>
      </c>
    </row>
    <row r="319" spans="1:7">
      <c r="A319">
        <f>YEAR(workdata!A319)</f>
        <v>2024</v>
      </c>
      <c r="B319">
        <v>6</v>
      </c>
      <c r="C319">
        <f>DAY('Datos Brutos'!C320)</f>
        <v>14</v>
      </c>
      <c r="D319" s="3">
        <v>13.0833333333333</v>
      </c>
      <c r="E319" s="10" t="str">
        <f>IF(ABS(AVERAGE('Datos Brutos'!$E320:$G320)-'Datos Brutos'!E320)&gt;0.05*AVERAGE('Datos Brutos'!$E320:$G320),"",'Datos Brutos'!E320)</f>
        <v/>
      </c>
      <c r="F319" s="10" t="str">
        <f>IF(ABS(AVERAGE('Datos Brutos'!$E320:$G320)-'Datos Brutos'!F320)&gt;0.05*AVERAGE('Datos Brutos'!$E320:$G320),"",'Datos Brutos'!F320)</f>
        <v/>
      </c>
      <c r="G319" s="10" t="str">
        <f>IF(ABS(AVERAGE('Datos Brutos'!$E320:$G320)-'Datos Brutos'!G320)&gt;0.05*AVERAGE('Datos Brutos'!$E320:$G320),"",'Datos Brutos'!G320)</f>
        <v/>
      </c>
    </row>
    <row r="320" spans="1:7">
      <c r="A320">
        <f>YEAR(workdata!A320)</f>
        <v>2024</v>
      </c>
      <c r="B320">
        <v>6</v>
      </c>
      <c r="C320">
        <f>DAY('Datos Brutos'!C321)</f>
        <v>14</v>
      </c>
      <c r="D320" s="3">
        <v>13.125</v>
      </c>
      <c r="E320" s="10" t="str">
        <f>IF(ABS(AVERAGE('Datos Brutos'!$E321:$G321)-'Datos Brutos'!E321)&gt;0.05*AVERAGE('Datos Brutos'!$E321:$G321),"",'Datos Brutos'!E321)</f>
        <v/>
      </c>
      <c r="F320" s="10" t="str">
        <f>IF(ABS(AVERAGE('Datos Brutos'!$E321:$G321)-'Datos Brutos'!F321)&gt;0.05*AVERAGE('Datos Brutos'!$E321:$G321),"",'Datos Brutos'!F321)</f>
        <v/>
      </c>
      <c r="G320" s="10" t="str">
        <f>IF(ABS(AVERAGE('Datos Brutos'!$E321:$G321)-'Datos Brutos'!G321)&gt;0.05*AVERAGE('Datos Brutos'!$E321:$G321),"",'Datos Brutos'!G321)</f>
        <v/>
      </c>
    </row>
    <row r="321" spans="1:7">
      <c r="A321">
        <f>YEAR(workdata!A321)</f>
        <v>2024</v>
      </c>
      <c r="B321">
        <v>6</v>
      </c>
      <c r="C321">
        <f>DAY('Datos Brutos'!C322)</f>
        <v>14</v>
      </c>
      <c r="D321" s="3">
        <v>13.1666666666667</v>
      </c>
      <c r="E321" s="10" t="str">
        <f>IF(ABS(AVERAGE('Datos Brutos'!$E322:$G322)-'Datos Brutos'!E322)&gt;0.05*AVERAGE('Datos Brutos'!$E322:$G322),"",'Datos Brutos'!E322)</f>
        <v/>
      </c>
      <c r="F321" s="10" t="str">
        <f>IF(ABS(AVERAGE('Datos Brutos'!$E322:$G322)-'Datos Brutos'!F322)&gt;0.05*AVERAGE('Datos Brutos'!$E322:$G322),"",'Datos Brutos'!F322)</f>
        <v/>
      </c>
      <c r="G321" s="10" t="str">
        <f>IF(ABS(AVERAGE('Datos Brutos'!$E322:$G322)-'Datos Brutos'!G322)&gt;0.05*AVERAGE('Datos Brutos'!$E322:$G322),"",'Datos Brutos'!G322)</f>
        <v/>
      </c>
    </row>
    <row r="322" spans="1:7">
      <c r="A322">
        <f>YEAR(workdata!A322)</f>
        <v>2024</v>
      </c>
      <c r="B322">
        <v>6</v>
      </c>
      <c r="C322">
        <f>DAY('Datos Brutos'!C323)</f>
        <v>14</v>
      </c>
      <c r="D322" s="3">
        <v>13.2083333333333</v>
      </c>
      <c r="E322" s="10" t="str">
        <f>IF(ABS(AVERAGE('Datos Brutos'!$E323:$G323)-'Datos Brutos'!E323)&gt;0.05*AVERAGE('Datos Brutos'!$E323:$G323),"",'Datos Brutos'!E323)</f>
        <v/>
      </c>
      <c r="F322" s="10" t="str">
        <f>IF(ABS(AVERAGE('Datos Brutos'!$E323:$G323)-'Datos Brutos'!F323)&gt;0.05*AVERAGE('Datos Brutos'!$E323:$G323),"",'Datos Brutos'!F323)</f>
        <v/>
      </c>
      <c r="G322" s="10" t="str">
        <f>IF(ABS(AVERAGE('Datos Brutos'!$E323:$G323)-'Datos Brutos'!G323)&gt;0.05*AVERAGE('Datos Brutos'!$E323:$G323),"",'Datos Brutos'!G323)</f>
        <v/>
      </c>
    </row>
    <row r="323" spans="1:7">
      <c r="A323">
        <f>YEAR(workdata!A323)</f>
        <v>2024</v>
      </c>
      <c r="B323">
        <v>6</v>
      </c>
      <c r="C323">
        <f>DAY('Datos Brutos'!C324)</f>
        <v>14</v>
      </c>
      <c r="D323" s="3">
        <v>13.25</v>
      </c>
      <c r="E323" s="10" t="str">
        <f>IF(ABS(AVERAGE('Datos Brutos'!$E324:$G324)-'Datos Brutos'!E324)&gt;0.05*AVERAGE('Datos Brutos'!$E324:$G324),"",'Datos Brutos'!E324)</f>
        <v/>
      </c>
      <c r="F323" s="10" t="str">
        <f>IF(ABS(AVERAGE('Datos Brutos'!$E324:$G324)-'Datos Brutos'!F324)&gt;0.05*AVERAGE('Datos Brutos'!$E324:$G324),"",'Datos Brutos'!F324)</f>
        <v/>
      </c>
      <c r="G323" s="10">
        <f>IF(ABS(AVERAGE('Datos Brutos'!$E324:$G324)-'Datos Brutos'!G324)&gt;0.05*AVERAGE('Datos Brutos'!$E324:$G324),"",'Datos Brutos'!G324)</f>
        <v>0.94099999999999995</v>
      </c>
    </row>
    <row r="324" spans="1:7">
      <c r="A324">
        <f>YEAR(workdata!A324)</f>
        <v>2024</v>
      </c>
      <c r="B324">
        <v>6</v>
      </c>
      <c r="C324">
        <f>DAY('Datos Brutos'!C325)</f>
        <v>14</v>
      </c>
      <c r="D324" s="3">
        <v>13.2916666666667</v>
      </c>
      <c r="E324" s="10" t="str">
        <f>IF(ABS(AVERAGE('Datos Brutos'!$E325:$G325)-'Datos Brutos'!E325)&gt;0.05*AVERAGE('Datos Brutos'!$E325:$G325),"",'Datos Brutos'!E325)</f>
        <v/>
      </c>
      <c r="F324" s="10" t="str">
        <f>IF(ABS(AVERAGE('Datos Brutos'!$E325:$G325)-'Datos Brutos'!F325)&gt;0.05*AVERAGE('Datos Brutos'!$E325:$G325),"",'Datos Brutos'!F325)</f>
        <v/>
      </c>
      <c r="G324" s="10">
        <f>IF(ABS(AVERAGE('Datos Brutos'!$E325:$G325)-'Datos Brutos'!G325)&gt;0.05*AVERAGE('Datos Brutos'!$E325:$G325),"",'Datos Brutos'!G325)</f>
        <v>65.260999999999996</v>
      </c>
    </row>
    <row r="325" spans="1:7">
      <c r="A325">
        <f>YEAR(workdata!A325)</f>
        <v>2024</v>
      </c>
      <c r="B325">
        <v>6</v>
      </c>
      <c r="C325">
        <f>DAY('Datos Brutos'!C326)</f>
        <v>14</v>
      </c>
      <c r="D325" s="3">
        <v>13.3333333333333</v>
      </c>
      <c r="E325" s="10">
        <f>IF(ABS(AVERAGE('Datos Brutos'!$E326:$G326)-'Datos Brutos'!E326)&gt;0.05*AVERAGE('Datos Brutos'!$E326:$G326),"",'Datos Brutos'!E326)</f>
        <v>553.69299999999998</v>
      </c>
      <c r="F325" s="10" t="str">
        <f>IF(ABS(AVERAGE('Datos Brutos'!$E326:$G326)-'Datos Brutos'!F326)&gt;0.05*AVERAGE('Datos Brutos'!$E326:$G326),"",'Datos Brutos'!F326)</f>
        <v/>
      </c>
      <c r="G325" s="10" t="str">
        <f>IF(ABS(AVERAGE('Datos Brutos'!$E326:$G326)-'Datos Brutos'!G326)&gt;0.05*AVERAGE('Datos Brutos'!$E326:$G326),"",'Datos Brutos'!G326)</f>
        <v/>
      </c>
    </row>
    <row r="326" spans="1:7">
      <c r="A326">
        <f>YEAR(workdata!A326)</f>
        <v>2024</v>
      </c>
      <c r="B326">
        <v>6</v>
      </c>
      <c r="C326">
        <f>DAY('Datos Brutos'!C327)</f>
        <v>14</v>
      </c>
      <c r="D326" s="3">
        <v>13.375</v>
      </c>
      <c r="E326" s="10">
        <f>IF(ABS(AVERAGE('Datos Brutos'!$E327:$G327)-'Datos Brutos'!E327)&gt;0.05*AVERAGE('Datos Brutos'!$E327:$G327),"",'Datos Brutos'!E327)</f>
        <v>904.27700000000004</v>
      </c>
      <c r="F326" s="10">
        <f>IF(ABS(AVERAGE('Datos Brutos'!$E327:$G327)-'Datos Brutos'!F327)&gt;0.05*AVERAGE('Datos Brutos'!$E327:$G327),"",'Datos Brutos'!F327)</f>
        <v>889.28</v>
      </c>
      <c r="G326" s="10">
        <f>IF(ABS(AVERAGE('Datos Brutos'!$E327:$G327)-'Datos Brutos'!G327)&gt;0.05*AVERAGE('Datos Brutos'!$E327:$G327),"",'Datos Brutos'!G327)</f>
        <v>883.92200000000003</v>
      </c>
    </row>
    <row r="327" spans="1:7">
      <c r="A327">
        <f>YEAR(workdata!A327)</f>
        <v>2024</v>
      </c>
      <c r="B327">
        <v>6</v>
      </c>
      <c r="C327">
        <f>DAY('Datos Brutos'!C328)</f>
        <v>14</v>
      </c>
      <c r="D327" s="3">
        <v>13.4166666666667</v>
      </c>
      <c r="E327" s="10">
        <f>IF(ABS(AVERAGE('Datos Brutos'!$E328:$G328)-'Datos Brutos'!E328)&gt;0.05*AVERAGE('Datos Brutos'!$E328:$G328),"",'Datos Brutos'!E328)</f>
        <v>992.88300000000004</v>
      </c>
      <c r="F327" s="10">
        <f>IF(ABS(AVERAGE('Datos Brutos'!$E328:$G328)-'Datos Brutos'!F328)&gt;0.05*AVERAGE('Datos Brutos'!$E328:$G328),"",'Datos Brutos'!F328)</f>
        <v>975.12599999999998</v>
      </c>
      <c r="G327" s="10">
        <f>IF(ABS(AVERAGE('Datos Brutos'!$E328:$G328)-'Datos Brutos'!G328)&gt;0.05*AVERAGE('Datos Brutos'!$E328:$G328),"",'Datos Brutos'!G328)</f>
        <v>979.65800000000002</v>
      </c>
    </row>
    <row r="328" spans="1:7">
      <c r="A328">
        <f>YEAR(workdata!A328)</f>
        <v>2024</v>
      </c>
      <c r="B328">
        <v>6</v>
      </c>
      <c r="C328">
        <f>DAY('Datos Brutos'!C329)</f>
        <v>14</v>
      </c>
      <c r="D328" s="3">
        <v>13.4583333333333</v>
      </c>
      <c r="E328" s="10">
        <f>IF(ABS(AVERAGE('Datos Brutos'!$E329:$G329)-'Datos Brutos'!E329)&gt;0.05*AVERAGE('Datos Brutos'!$E329:$G329),"",'Datos Brutos'!E329)</f>
        <v>1017.544</v>
      </c>
      <c r="F328" s="10">
        <f>IF(ABS(AVERAGE('Datos Brutos'!$E329:$G329)-'Datos Brutos'!F329)&gt;0.05*AVERAGE('Datos Brutos'!$E329:$G329),"",'Datos Brutos'!F329)</f>
        <v>997.66600000000005</v>
      </c>
      <c r="G328" s="10">
        <f>IF(ABS(AVERAGE('Datos Brutos'!$E329:$G329)-'Datos Brutos'!G329)&gt;0.05*AVERAGE('Datos Brutos'!$E329:$G329),"",'Datos Brutos'!G329)</f>
        <v>1007.735</v>
      </c>
    </row>
    <row r="329" spans="1:7">
      <c r="A329">
        <f>YEAR(workdata!A329)</f>
        <v>2024</v>
      </c>
      <c r="B329">
        <v>6</v>
      </c>
      <c r="C329">
        <f>DAY('Datos Brutos'!C330)</f>
        <v>14</v>
      </c>
      <c r="D329" s="3">
        <v>13.5</v>
      </c>
      <c r="E329" s="10">
        <f>IF(ABS(AVERAGE('Datos Brutos'!$E330:$G330)-'Datos Brutos'!E330)&gt;0.05*AVERAGE('Datos Brutos'!$E330:$G330),"",'Datos Brutos'!E330)</f>
        <v>1013.039</v>
      </c>
      <c r="F329" s="10">
        <f>IF(ABS(AVERAGE('Datos Brutos'!$E330:$G330)-'Datos Brutos'!F330)&gt;0.05*AVERAGE('Datos Brutos'!$E330:$G330),"",'Datos Brutos'!F330)</f>
        <v>988.07899999999995</v>
      </c>
      <c r="G329" s="10">
        <f>IF(ABS(AVERAGE('Datos Brutos'!$E330:$G330)-'Datos Brutos'!G330)&gt;0.05*AVERAGE('Datos Brutos'!$E330:$G330),"",'Datos Brutos'!G330)</f>
        <v>1006.373</v>
      </c>
    </row>
    <row r="330" spans="1:7">
      <c r="A330">
        <f>YEAR(workdata!A330)</f>
        <v>2024</v>
      </c>
      <c r="B330">
        <v>6</v>
      </c>
      <c r="C330">
        <f>DAY('Datos Brutos'!C331)</f>
        <v>14</v>
      </c>
      <c r="D330" s="3">
        <v>13.5416666666667</v>
      </c>
      <c r="E330" s="10">
        <f>IF(ABS(AVERAGE('Datos Brutos'!$E331:$G331)-'Datos Brutos'!E331)&gt;0.05*AVERAGE('Datos Brutos'!$E331:$G331),"",'Datos Brutos'!E331)</f>
        <v>1007.511</v>
      </c>
      <c r="F330" s="10">
        <f>IF(ABS(AVERAGE('Datos Brutos'!$E331:$G331)-'Datos Brutos'!F331)&gt;0.05*AVERAGE('Datos Brutos'!$E331:$G331),"",'Datos Brutos'!F331)</f>
        <v>980.74900000000002</v>
      </c>
      <c r="G330" s="10">
        <f>IF(ABS(AVERAGE('Datos Brutos'!$E331:$G331)-'Datos Brutos'!G331)&gt;0.05*AVERAGE('Datos Brutos'!$E331:$G331),"",'Datos Brutos'!G331)</f>
        <v>1004.699</v>
      </c>
    </row>
    <row r="331" spans="1:7">
      <c r="A331">
        <f>YEAR(workdata!A331)</f>
        <v>2024</v>
      </c>
      <c r="B331">
        <v>6</v>
      </c>
      <c r="C331">
        <f>DAY('Datos Brutos'!C332)</f>
        <v>14</v>
      </c>
      <c r="D331" s="3">
        <v>13.5833333333333</v>
      </c>
      <c r="E331" s="10">
        <f>IF(ABS(AVERAGE('Datos Brutos'!$E332:$G332)-'Datos Brutos'!E332)&gt;0.05*AVERAGE('Datos Brutos'!$E332:$G332),"",'Datos Brutos'!E332)</f>
        <v>1015.5359999999999</v>
      </c>
      <c r="F331" s="10">
        <f>IF(ABS(AVERAGE('Datos Brutos'!$E332:$G332)-'Datos Brutos'!F332)&gt;0.05*AVERAGE('Datos Brutos'!$E332:$G332),"",'Datos Brutos'!F332)</f>
        <v>984.78300000000002</v>
      </c>
      <c r="G331" s="10">
        <f>IF(ABS(AVERAGE('Datos Brutos'!$E332:$G332)-'Datos Brutos'!G332)&gt;0.05*AVERAGE('Datos Brutos'!$E332:$G332),"",'Datos Brutos'!G332)</f>
        <v>1011.903</v>
      </c>
    </row>
    <row r="332" spans="1:7">
      <c r="A332">
        <f>YEAR(workdata!A332)</f>
        <v>2024</v>
      </c>
      <c r="B332">
        <v>6</v>
      </c>
      <c r="C332">
        <f>DAY('Datos Brutos'!C333)</f>
        <v>14</v>
      </c>
      <c r="D332" s="3">
        <v>13.625</v>
      </c>
      <c r="E332" s="10">
        <f>IF(ABS(AVERAGE('Datos Brutos'!$E333:$G333)-'Datos Brutos'!E333)&gt;0.05*AVERAGE('Datos Brutos'!$E333:$G333),"",'Datos Brutos'!E333)</f>
        <v>1027.049</v>
      </c>
      <c r="F332" s="10">
        <f>IF(ABS(AVERAGE('Datos Brutos'!$E333:$G333)-'Datos Brutos'!F333)&gt;0.05*AVERAGE('Datos Brutos'!$E333:$G333),"",'Datos Brutos'!F333)</f>
        <v>998.16700000000003</v>
      </c>
      <c r="G332" s="10">
        <f>IF(ABS(AVERAGE('Datos Brutos'!$E333:$G333)-'Datos Brutos'!G333)&gt;0.05*AVERAGE('Datos Brutos'!$E333:$G333),"",'Datos Brutos'!G333)</f>
        <v>1022.647</v>
      </c>
    </row>
    <row r="333" spans="1:7">
      <c r="A333">
        <f>YEAR(workdata!A333)</f>
        <v>2024</v>
      </c>
      <c r="B333">
        <v>6</v>
      </c>
      <c r="C333">
        <f>DAY('Datos Brutos'!C334)</f>
        <v>14</v>
      </c>
      <c r="D333" s="3">
        <v>13.6666666666667</v>
      </c>
      <c r="E333" s="10">
        <f>IF(ABS(AVERAGE('Datos Brutos'!$E334:$G334)-'Datos Brutos'!E334)&gt;0.05*AVERAGE('Datos Brutos'!$E334:$G334),"",'Datos Brutos'!E334)</f>
        <v>1015.303</v>
      </c>
      <c r="F333" s="10">
        <f>IF(ABS(AVERAGE('Datos Brutos'!$E334:$G334)-'Datos Brutos'!F334)&gt;0.05*AVERAGE('Datos Brutos'!$E334:$G334),"",'Datos Brutos'!F334)</f>
        <v>1001.465</v>
      </c>
      <c r="G333" s="10">
        <f>IF(ABS(AVERAGE('Datos Brutos'!$E334:$G334)-'Datos Brutos'!G334)&gt;0.05*AVERAGE('Datos Brutos'!$E334:$G334),"",'Datos Brutos'!G334)</f>
        <v>1018.224</v>
      </c>
    </row>
    <row r="334" spans="1:7">
      <c r="A334">
        <f>YEAR(workdata!A334)</f>
        <v>2024</v>
      </c>
      <c r="B334">
        <v>6</v>
      </c>
      <c r="C334">
        <f>DAY('Datos Brutos'!C335)</f>
        <v>14</v>
      </c>
      <c r="D334" s="3">
        <v>13.7083333333333</v>
      </c>
      <c r="E334" s="10">
        <f>IF(ABS(AVERAGE('Datos Brutos'!$E335:$G335)-'Datos Brutos'!E335)&gt;0.05*AVERAGE('Datos Brutos'!$E335:$G335),"",'Datos Brutos'!E335)</f>
        <v>931.26700000000005</v>
      </c>
      <c r="F334" s="10">
        <f>IF(ABS(AVERAGE('Datos Brutos'!$E335:$G335)-'Datos Brutos'!F335)&gt;0.05*AVERAGE('Datos Brutos'!$E335:$G335),"",'Datos Brutos'!F335)</f>
        <v>937.46400000000006</v>
      </c>
      <c r="G334" s="10">
        <f>IF(ABS(AVERAGE('Datos Brutos'!$E335:$G335)-'Datos Brutos'!G335)&gt;0.05*AVERAGE('Datos Brutos'!$E335:$G335),"",'Datos Brutos'!G335)</f>
        <v>941.91200000000003</v>
      </c>
    </row>
    <row r="335" spans="1:7">
      <c r="A335">
        <f>YEAR(workdata!A335)</f>
        <v>2024</v>
      </c>
      <c r="B335">
        <v>6</v>
      </c>
      <c r="C335">
        <f>DAY('Datos Brutos'!C336)</f>
        <v>14</v>
      </c>
      <c r="D335" s="3">
        <v>13.75</v>
      </c>
      <c r="E335" s="10">
        <f>IF(ABS(AVERAGE('Datos Brutos'!$E336:$G336)-'Datos Brutos'!E336)&gt;0.05*AVERAGE('Datos Brutos'!$E336:$G336),"",'Datos Brutos'!E336)</f>
        <v>862.67499999999995</v>
      </c>
      <c r="F335" s="10">
        <f>IF(ABS(AVERAGE('Datos Brutos'!$E336:$G336)-'Datos Brutos'!F336)&gt;0.05*AVERAGE('Datos Brutos'!$E336:$G336),"",'Datos Brutos'!F336)</f>
        <v>869.505</v>
      </c>
      <c r="G335" s="10">
        <f>IF(ABS(AVERAGE('Datos Brutos'!$E336:$G336)-'Datos Brutos'!G336)&gt;0.05*AVERAGE('Datos Brutos'!$E336:$G336),"",'Datos Brutos'!G336)</f>
        <v>875.44299999999998</v>
      </c>
    </row>
    <row r="336" spans="1:7">
      <c r="A336">
        <f>YEAR(workdata!A336)</f>
        <v>2024</v>
      </c>
      <c r="B336">
        <v>6</v>
      </c>
      <c r="C336">
        <f>DAY('Datos Brutos'!C337)</f>
        <v>14</v>
      </c>
      <c r="D336" s="3">
        <v>13.7916666666667</v>
      </c>
      <c r="E336" s="10">
        <f>IF(ABS(AVERAGE('Datos Brutos'!$E337:$G337)-'Datos Brutos'!E337)&gt;0.05*AVERAGE('Datos Brutos'!$E337:$G337),"",'Datos Brutos'!E337)</f>
        <v>391.87900000000002</v>
      </c>
      <c r="F336" s="10">
        <f>IF(ABS(AVERAGE('Datos Brutos'!$E337:$G337)-'Datos Brutos'!F337)&gt;0.05*AVERAGE('Datos Brutos'!$E337:$G337),"",'Datos Brutos'!F337)</f>
        <v>407.43900000000002</v>
      </c>
      <c r="G336" s="10" t="str">
        <f>IF(ABS(AVERAGE('Datos Brutos'!$E337:$G337)-'Datos Brutos'!G337)&gt;0.05*AVERAGE('Datos Brutos'!$E337:$G337),"",'Datos Brutos'!G337)</f>
        <v/>
      </c>
    </row>
    <row r="337" spans="1:7">
      <c r="A337">
        <f>YEAR(workdata!A337)</f>
        <v>2024</v>
      </c>
      <c r="B337">
        <v>6</v>
      </c>
      <c r="C337">
        <f>DAY('Datos Brutos'!C338)</f>
        <v>14</v>
      </c>
      <c r="D337" s="3">
        <v>13.8333333333333</v>
      </c>
      <c r="E337" s="10">
        <f>IF(ABS(AVERAGE('Datos Brutos'!$E338:$G338)-'Datos Brutos'!E338)&gt;0.05*AVERAGE('Datos Brutos'!$E338:$G338),"",'Datos Brutos'!E338)</f>
        <v>330.68400000000003</v>
      </c>
      <c r="F337" s="10">
        <f>IF(ABS(AVERAGE('Datos Brutos'!$E338:$G338)-'Datos Brutos'!F338)&gt;0.05*AVERAGE('Datos Brutos'!$E338:$G338),"",'Datos Brutos'!F338)</f>
        <v>350.15899999999999</v>
      </c>
      <c r="G337" s="10">
        <f>IF(ABS(AVERAGE('Datos Brutos'!$E338:$G338)-'Datos Brutos'!G338)&gt;0.05*AVERAGE('Datos Brutos'!$E338:$G338),"",'Datos Brutos'!G338)</f>
        <v>322.69200000000001</v>
      </c>
    </row>
    <row r="338" spans="1:7">
      <c r="A338">
        <f>YEAR(workdata!A338)</f>
        <v>2024</v>
      </c>
      <c r="B338">
        <v>6</v>
      </c>
      <c r="C338">
        <f>DAY('Datos Brutos'!C339)</f>
        <v>14</v>
      </c>
      <c r="D338" s="3">
        <v>13.875</v>
      </c>
      <c r="E338" s="10">
        <f>IF(ABS(AVERAGE('Datos Brutos'!$E339:$G339)-'Datos Brutos'!E339)&gt;0.05*AVERAGE('Datos Brutos'!$E339:$G339),"",'Datos Brutos'!E339)</f>
        <v>49.487000000000002</v>
      </c>
      <c r="F338" s="10" t="str">
        <f>IF(ABS(AVERAGE('Datos Brutos'!$E339:$G339)-'Datos Brutos'!F339)&gt;0.05*AVERAGE('Datos Brutos'!$E339:$G339),"",'Datos Brutos'!F339)</f>
        <v/>
      </c>
      <c r="G338" s="10" t="str">
        <f>IF(ABS(AVERAGE('Datos Brutos'!$E339:$G339)-'Datos Brutos'!G339)&gt;0.05*AVERAGE('Datos Brutos'!$E339:$G339),"",'Datos Brutos'!G339)</f>
        <v/>
      </c>
    </row>
    <row r="339" spans="1:7">
      <c r="A339">
        <f>YEAR(workdata!A339)</f>
        <v>2024</v>
      </c>
      <c r="B339">
        <v>6</v>
      </c>
      <c r="C339">
        <f>DAY('Datos Brutos'!C340)</f>
        <v>14</v>
      </c>
      <c r="D339" s="3">
        <v>13.9166666666667</v>
      </c>
      <c r="E339" s="10" t="str">
        <f>IF(ABS(AVERAGE('Datos Brutos'!$E340:$G340)-'Datos Brutos'!E340)&gt;0.05*AVERAGE('Datos Brutos'!$E340:$G340),"",'Datos Brutos'!E340)</f>
        <v/>
      </c>
      <c r="F339" s="10" t="str">
        <f>IF(ABS(AVERAGE('Datos Brutos'!$E340:$G340)-'Datos Brutos'!F340)&gt;0.05*AVERAGE('Datos Brutos'!$E340:$G340),"",'Datos Brutos'!F340)</f>
        <v/>
      </c>
      <c r="G339" s="10" t="str">
        <f>IF(ABS(AVERAGE('Datos Brutos'!$E340:$G340)-'Datos Brutos'!G340)&gt;0.05*AVERAGE('Datos Brutos'!$E340:$G340),"",'Datos Brutos'!G340)</f>
        <v/>
      </c>
    </row>
    <row r="340" spans="1:7">
      <c r="A340">
        <f>YEAR(workdata!A340)</f>
        <v>2024</v>
      </c>
      <c r="B340">
        <v>6</v>
      </c>
      <c r="C340">
        <f>DAY('Datos Brutos'!C341)</f>
        <v>14</v>
      </c>
      <c r="D340" s="3">
        <v>13.9583333333333</v>
      </c>
      <c r="E340" s="10" t="str">
        <f>IF(ABS(AVERAGE('Datos Brutos'!$E341:$G341)-'Datos Brutos'!E341)&gt;0.05*AVERAGE('Datos Brutos'!$E341:$G341),"",'Datos Brutos'!E341)</f>
        <v/>
      </c>
      <c r="F340" s="10" t="str">
        <f>IF(ABS(AVERAGE('Datos Brutos'!$E341:$G341)-'Datos Brutos'!F341)&gt;0.05*AVERAGE('Datos Brutos'!$E341:$G341),"",'Datos Brutos'!F341)</f>
        <v/>
      </c>
      <c r="G340" s="10" t="str">
        <f>IF(ABS(AVERAGE('Datos Brutos'!$E341:$G341)-'Datos Brutos'!G341)&gt;0.05*AVERAGE('Datos Brutos'!$E341:$G341),"",'Datos Brutos'!G341)</f>
        <v/>
      </c>
    </row>
    <row r="341" spans="1:7">
      <c r="A341">
        <f>YEAR(workdata!A341)</f>
        <v>2024</v>
      </c>
      <c r="B341">
        <v>6</v>
      </c>
      <c r="C341">
        <f>DAY('Datos Brutos'!C342)</f>
        <v>15</v>
      </c>
      <c r="D341" s="3">
        <v>14</v>
      </c>
      <c r="E341" s="10" t="str">
        <f>IF(ABS(AVERAGE('Datos Brutos'!$E342:$G342)-'Datos Brutos'!E342)&gt;0.05*AVERAGE('Datos Brutos'!$E342:$G342),"",'Datos Brutos'!E342)</f>
        <v/>
      </c>
      <c r="F341" s="10" t="str">
        <f>IF(ABS(AVERAGE('Datos Brutos'!$E342:$G342)-'Datos Brutos'!F342)&gt;0.05*AVERAGE('Datos Brutos'!$E342:$G342),"",'Datos Brutos'!F342)</f>
        <v/>
      </c>
      <c r="G341" s="10" t="str">
        <f>IF(ABS(AVERAGE('Datos Brutos'!$E342:$G342)-'Datos Brutos'!G342)&gt;0.05*AVERAGE('Datos Brutos'!$E342:$G342),"",'Datos Brutos'!G342)</f>
        <v/>
      </c>
    </row>
    <row r="342" spans="1:7">
      <c r="A342">
        <f>YEAR(workdata!A342)</f>
        <v>2024</v>
      </c>
      <c r="B342">
        <v>6</v>
      </c>
      <c r="C342">
        <f>DAY('Datos Brutos'!C343)</f>
        <v>15</v>
      </c>
      <c r="D342" s="3">
        <v>14.0416666666667</v>
      </c>
      <c r="E342" s="10" t="str">
        <f>IF(ABS(AVERAGE('Datos Brutos'!$E343:$G343)-'Datos Brutos'!E343)&gt;0.05*AVERAGE('Datos Brutos'!$E343:$G343),"",'Datos Brutos'!E343)</f>
        <v/>
      </c>
      <c r="F342" s="10" t="str">
        <f>IF(ABS(AVERAGE('Datos Brutos'!$E343:$G343)-'Datos Brutos'!F343)&gt;0.05*AVERAGE('Datos Brutos'!$E343:$G343),"",'Datos Brutos'!F343)</f>
        <v/>
      </c>
      <c r="G342" s="10" t="str">
        <f>IF(ABS(AVERAGE('Datos Brutos'!$E343:$G343)-'Datos Brutos'!G343)&gt;0.05*AVERAGE('Datos Brutos'!$E343:$G343),"",'Datos Brutos'!G343)</f>
        <v/>
      </c>
    </row>
    <row r="343" spans="1:7">
      <c r="A343">
        <f>YEAR(workdata!A343)</f>
        <v>2024</v>
      </c>
      <c r="B343">
        <v>6</v>
      </c>
      <c r="C343">
        <f>DAY('Datos Brutos'!C344)</f>
        <v>15</v>
      </c>
      <c r="D343" s="3">
        <v>14.0833333333333</v>
      </c>
      <c r="E343" s="10" t="str">
        <f>IF(ABS(AVERAGE('Datos Brutos'!$E344:$G344)-'Datos Brutos'!E344)&gt;0.05*AVERAGE('Datos Brutos'!$E344:$G344),"",'Datos Brutos'!E344)</f>
        <v/>
      </c>
      <c r="F343" s="10" t="str">
        <f>IF(ABS(AVERAGE('Datos Brutos'!$E344:$G344)-'Datos Brutos'!F344)&gt;0.05*AVERAGE('Datos Brutos'!$E344:$G344),"",'Datos Brutos'!F344)</f>
        <v/>
      </c>
      <c r="G343" s="10" t="str">
        <f>IF(ABS(AVERAGE('Datos Brutos'!$E344:$G344)-'Datos Brutos'!G344)&gt;0.05*AVERAGE('Datos Brutos'!$E344:$G344),"",'Datos Brutos'!G344)</f>
        <v/>
      </c>
    </row>
    <row r="344" spans="1:7">
      <c r="A344">
        <f>YEAR(workdata!A344)</f>
        <v>2024</v>
      </c>
      <c r="B344">
        <v>6</v>
      </c>
      <c r="C344">
        <f>DAY('Datos Brutos'!C345)</f>
        <v>15</v>
      </c>
      <c r="D344" s="3">
        <v>14.125</v>
      </c>
      <c r="E344" s="10" t="str">
        <f>IF(ABS(AVERAGE('Datos Brutos'!$E345:$G345)-'Datos Brutos'!E345)&gt;0.05*AVERAGE('Datos Brutos'!$E345:$G345),"",'Datos Brutos'!E345)</f>
        <v/>
      </c>
      <c r="F344" s="10" t="str">
        <f>IF(ABS(AVERAGE('Datos Brutos'!$E345:$G345)-'Datos Brutos'!F345)&gt;0.05*AVERAGE('Datos Brutos'!$E345:$G345),"",'Datos Brutos'!F345)</f>
        <v/>
      </c>
      <c r="G344" s="10">
        <f>IF(ABS(AVERAGE('Datos Brutos'!$E345:$G345)-'Datos Brutos'!G345)&gt;0.05*AVERAGE('Datos Brutos'!$E345:$G345),"",'Datos Brutos'!G345)</f>
        <v>4.2000000000000003E-2</v>
      </c>
    </row>
    <row r="345" spans="1:7">
      <c r="A345">
        <f>YEAR(workdata!A345)</f>
        <v>2024</v>
      </c>
      <c r="B345">
        <v>6</v>
      </c>
      <c r="C345">
        <f>DAY('Datos Brutos'!C346)</f>
        <v>15</v>
      </c>
      <c r="D345" s="3">
        <v>14.1666666666667</v>
      </c>
      <c r="E345" s="10" t="str">
        <f>IF(ABS(AVERAGE('Datos Brutos'!$E346:$G346)-'Datos Brutos'!E346)&gt;0.05*AVERAGE('Datos Brutos'!$E346:$G346),"",'Datos Brutos'!E346)</f>
        <v/>
      </c>
      <c r="F345" s="10" t="str">
        <f>IF(ABS(AVERAGE('Datos Brutos'!$E346:$G346)-'Datos Brutos'!F346)&gt;0.05*AVERAGE('Datos Brutos'!$E346:$G346),"",'Datos Brutos'!F346)</f>
        <v/>
      </c>
      <c r="G345" s="10" t="str">
        <f>IF(ABS(AVERAGE('Datos Brutos'!$E346:$G346)-'Datos Brutos'!G346)&gt;0.05*AVERAGE('Datos Brutos'!$E346:$G346),"",'Datos Brutos'!G346)</f>
        <v/>
      </c>
    </row>
    <row r="346" spans="1:7">
      <c r="A346">
        <f>YEAR(workdata!A346)</f>
        <v>2024</v>
      </c>
      <c r="B346">
        <v>6</v>
      </c>
      <c r="C346">
        <f>DAY('Datos Brutos'!C347)</f>
        <v>15</v>
      </c>
      <c r="D346" s="3">
        <v>14.2083333333333</v>
      </c>
      <c r="E346" s="10" t="str">
        <f>IF(ABS(AVERAGE('Datos Brutos'!$E347:$G347)-'Datos Brutos'!E347)&gt;0.05*AVERAGE('Datos Brutos'!$E347:$G347),"",'Datos Brutos'!E347)</f>
        <v/>
      </c>
      <c r="F346" s="10" t="str">
        <f>IF(ABS(AVERAGE('Datos Brutos'!$E347:$G347)-'Datos Brutos'!F347)&gt;0.05*AVERAGE('Datos Brutos'!$E347:$G347),"",'Datos Brutos'!F347)</f>
        <v/>
      </c>
      <c r="G346" s="10" t="str">
        <f>IF(ABS(AVERAGE('Datos Brutos'!$E347:$G347)-'Datos Brutos'!G347)&gt;0.05*AVERAGE('Datos Brutos'!$E347:$G347),"",'Datos Brutos'!G347)</f>
        <v/>
      </c>
    </row>
    <row r="347" spans="1:7">
      <c r="A347">
        <f>YEAR(workdata!A347)</f>
        <v>2024</v>
      </c>
      <c r="B347">
        <v>6</v>
      </c>
      <c r="C347">
        <f>DAY('Datos Brutos'!C348)</f>
        <v>15</v>
      </c>
      <c r="D347" s="3">
        <v>14.25</v>
      </c>
      <c r="E347" s="10" t="str">
        <f>IF(ABS(AVERAGE('Datos Brutos'!$E348:$G348)-'Datos Brutos'!E348)&gt;0.05*AVERAGE('Datos Brutos'!$E348:$G348),"",'Datos Brutos'!E348)</f>
        <v/>
      </c>
      <c r="F347" s="10">
        <f>IF(ABS(AVERAGE('Datos Brutos'!$E348:$G348)-'Datos Brutos'!F348)&gt;0.05*AVERAGE('Datos Brutos'!$E348:$G348),"",'Datos Brutos'!F348)</f>
        <v>1.3979999999999999</v>
      </c>
      <c r="G347" s="10" t="str">
        <f>IF(ABS(AVERAGE('Datos Brutos'!$E348:$G348)-'Datos Brutos'!G348)&gt;0.05*AVERAGE('Datos Brutos'!$E348:$G348),"",'Datos Brutos'!G348)</f>
        <v/>
      </c>
    </row>
    <row r="348" spans="1:7">
      <c r="A348">
        <f>YEAR(workdata!A348)</f>
        <v>2024</v>
      </c>
      <c r="B348">
        <v>6</v>
      </c>
      <c r="C348">
        <f>DAY('Datos Brutos'!C349)</f>
        <v>15</v>
      </c>
      <c r="D348" s="3">
        <v>14.2916666666667</v>
      </c>
      <c r="E348" s="10" t="str">
        <f>IF(ABS(AVERAGE('Datos Brutos'!$E349:$G349)-'Datos Brutos'!E349)&gt;0.05*AVERAGE('Datos Brutos'!$E349:$G349),"",'Datos Brutos'!E349)</f>
        <v/>
      </c>
      <c r="F348" s="10" t="str">
        <f>IF(ABS(AVERAGE('Datos Brutos'!$E349:$G349)-'Datos Brutos'!F349)&gt;0.05*AVERAGE('Datos Brutos'!$E349:$G349),"",'Datos Brutos'!F349)</f>
        <v/>
      </c>
      <c r="G348" s="10">
        <f>IF(ABS(AVERAGE('Datos Brutos'!$E349:$G349)-'Datos Brutos'!G349)&gt;0.05*AVERAGE('Datos Brutos'!$E349:$G349),"",'Datos Brutos'!G349)</f>
        <v>46.359000000000002</v>
      </c>
    </row>
    <row r="349" spans="1:7">
      <c r="A349">
        <f>YEAR(workdata!A349)</f>
        <v>2024</v>
      </c>
      <c r="B349">
        <v>6</v>
      </c>
      <c r="C349">
        <f>DAY('Datos Brutos'!C350)</f>
        <v>15</v>
      </c>
      <c r="D349" s="3">
        <v>14.3333333333333</v>
      </c>
      <c r="E349" s="10">
        <f>IF(ABS(AVERAGE('Datos Brutos'!$E350:$G350)-'Datos Brutos'!E350)&gt;0.05*AVERAGE('Datos Brutos'!$E350:$G350),"",'Datos Brutos'!E350)</f>
        <v>174.48500000000001</v>
      </c>
      <c r="F349" s="10">
        <f>IF(ABS(AVERAGE('Datos Brutos'!$E350:$G350)-'Datos Brutos'!F350)&gt;0.05*AVERAGE('Datos Brutos'!$E350:$G350),"",'Datos Brutos'!F350)</f>
        <v>167.828</v>
      </c>
      <c r="G349" s="10">
        <f>IF(ABS(AVERAGE('Datos Brutos'!$E350:$G350)-'Datos Brutos'!G350)&gt;0.05*AVERAGE('Datos Brutos'!$E350:$G350),"",'Datos Brutos'!G350)</f>
        <v>163.12700000000001</v>
      </c>
    </row>
    <row r="350" spans="1:7">
      <c r="A350">
        <f>YEAR(workdata!A350)</f>
        <v>2024</v>
      </c>
      <c r="B350">
        <v>6</v>
      </c>
      <c r="C350">
        <f>DAY('Datos Brutos'!C351)</f>
        <v>15</v>
      </c>
      <c r="D350" s="3">
        <v>14.375</v>
      </c>
      <c r="E350" s="10">
        <f>IF(ABS(AVERAGE('Datos Brutos'!$E351:$G351)-'Datos Brutos'!E351)&gt;0.05*AVERAGE('Datos Brutos'!$E351:$G351),"",'Datos Brutos'!E351)</f>
        <v>566.52800000000002</v>
      </c>
      <c r="F350" s="10">
        <f>IF(ABS(AVERAGE('Datos Brutos'!$E351:$G351)-'Datos Brutos'!F351)&gt;0.05*AVERAGE('Datos Brutos'!$E351:$G351),"",'Datos Brutos'!F351)</f>
        <v>550.36300000000006</v>
      </c>
      <c r="G350" s="10">
        <f>IF(ABS(AVERAGE('Datos Brutos'!$E351:$G351)-'Datos Brutos'!G351)&gt;0.05*AVERAGE('Datos Brutos'!$E351:$G351),"",'Datos Brutos'!G351)</f>
        <v>534.35500000000002</v>
      </c>
    </row>
    <row r="351" spans="1:7">
      <c r="A351">
        <f>YEAR(workdata!A351)</f>
        <v>2024</v>
      </c>
      <c r="B351">
        <v>6</v>
      </c>
      <c r="C351">
        <f>DAY('Datos Brutos'!C352)</f>
        <v>15</v>
      </c>
      <c r="D351" s="3">
        <v>14.4166666666667</v>
      </c>
      <c r="E351" s="10">
        <f>IF(ABS(AVERAGE('Datos Brutos'!$E352:$G352)-'Datos Brutos'!E352)&gt;0.05*AVERAGE('Datos Brutos'!$E352:$G352),"",'Datos Brutos'!E352)</f>
        <v>723.83199999999999</v>
      </c>
      <c r="F351" s="10">
        <f>IF(ABS(AVERAGE('Datos Brutos'!$E352:$G352)-'Datos Brutos'!F352)&gt;0.05*AVERAGE('Datos Brutos'!$E352:$G352),"",'Datos Brutos'!F352)</f>
        <v>703.61599999999999</v>
      </c>
      <c r="G351" s="10">
        <f>IF(ABS(AVERAGE('Datos Brutos'!$E352:$G352)-'Datos Brutos'!G352)&gt;0.05*AVERAGE('Datos Brutos'!$E352:$G352),"",'Datos Brutos'!G352)</f>
        <v>711.83399999999995</v>
      </c>
    </row>
    <row r="352" spans="1:7">
      <c r="A352">
        <f>YEAR(workdata!A352)</f>
        <v>2024</v>
      </c>
      <c r="B352">
        <v>6</v>
      </c>
      <c r="C352">
        <f>DAY('Datos Brutos'!C353)</f>
        <v>15</v>
      </c>
      <c r="D352" s="3">
        <v>14.4583333333333</v>
      </c>
      <c r="E352" s="10">
        <f>IF(ABS(AVERAGE('Datos Brutos'!$E353:$G353)-'Datos Brutos'!E353)&gt;0.05*AVERAGE('Datos Brutos'!$E353:$G353),"",'Datos Brutos'!E353)</f>
        <v>887.29600000000005</v>
      </c>
      <c r="F352" s="10">
        <f>IF(ABS(AVERAGE('Datos Brutos'!$E353:$G353)-'Datos Brutos'!F353)&gt;0.05*AVERAGE('Datos Brutos'!$E353:$G353),"",'Datos Brutos'!F353)</f>
        <v>867.68899999999996</v>
      </c>
      <c r="G352" s="10">
        <f>IF(ABS(AVERAGE('Datos Brutos'!$E353:$G353)-'Datos Brutos'!G353)&gt;0.05*AVERAGE('Datos Brutos'!$E353:$G353),"",'Datos Brutos'!G353)</f>
        <v>868.58399999999995</v>
      </c>
    </row>
    <row r="353" spans="1:7">
      <c r="A353">
        <f>YEAR(workdata!A353)</f>
        <v>2024</v>
      </c>
      <c r="B353">
        <v>6</v>
      </c>
      <c r="C353">
        <f>DAY('Datos Brutos'!C354)</f>
        <v>15</v>
      </c>
      <c r="D353" s="3">
        <v>14.5</v>
      </c>
      <c r="E353" s="10">
        <f>IF(ABS(AVERAGE('Datos Brutos'!$E354:$G354)-'Datos Brutos'!E354)&gt;0.05*AVERAGE('Datos Brutos'!$E354:$G354),"",'Datos Brutos'!E354)</f>
        <v>1015.026</v>
      </c>
      <c r="F353" s="10">
        <f>IF(ABS(AVERAGE('Datos Brutos'!$E354:$G354)-'Datos Brutos'!F354)&gt;0.05*AVERAGE('Datos Brutos'!$E354:$G354),"",'Datos Brutos'!F354)</f>
        <v>989.096</v>
      </c>
      <c r="G353" s="10">
        <f>IF(ABS(AVERAGE('Datos Brutos'!$E354:$G354)-'Datos Brutos'!G354)&gt;0.05*AVERAGE('Datos Brutos'!$E354:$G354),"",'Datos Brutos'!G354)</f>
        <v>1008.627</v>
      </c>
    </row>
    <row r="354" spans="1:7">
      <c r="A354">
        <f>YEAR(workdata!A354)</f>
        <v>2024</v>
      </c>
      <c r="B354">
        <v>6</v>
      </c>
      <c r="C354">
        <f>DAY('Datos Brutos'!C355)</f>
        <v>15</v>
      </c>
      <c r="D354" s="3">
        <v>14.5416666666667</v>
      </c>
      <c r="E354" s="10">
        <f>IF(ABS(AVERAGE('Datos Brutos'!$E355:$G355)-'Datos Brutos'!E355)&gt;0.05*AVERAGE('Datos Brutos'!$E355:$G355),"",'Datos Brutos'!E355)</f>
        <v>1035.932</v>
      </c>
      <c r="F354" s="10">
        <f>IF(ABS(AVERAGE('Datos Brutos'!$E355:$G355)-'Datos Brutos'!F355)&gt;0.05*AVERAGE('Datos Brutos'!$E355:$G355),"",'Datos Brutos'!F355)</f>
        <v>1008.277</v>
      </c>
      <c r="G354" s="10">
        <f>IF(ABS(AVERAGE('Datos Brutos'!$E355:$G355)-'Datos Brutos'!G355)&gt;0.05*AVERAGE('Datos Brutos'!$E355:$G355),"",'Datos Brutos'!G355)</f>
        <v>1032.127</v>
      </c>
    </row>
    <row r="355" spans="1:7">
      <c r="A355">
        <f>YEAR(workdata!A355)</f>
        <v>2024</v>
      </c>
      <c r="B355">
        <v>6</v>
      </c>
      <c r="C355">
        <f>DAY('Datos Brutos'!C356)</f>
        <v>15</v>
      </c>
      <c r="D355" s="3">
        <v>14.5833333333333</v>
      </c>
      <c r="E355" s="10">
        <f>IF(ABS(AVERAGE('Datos Brutos'!$E356:$G356)-'Datos Brutos'!E356)&gt;0.05*AVERAGE('Datos Brutos'!$E356:$G356),"",'Datos Brutos'!E356)</f>
        <v>1024.482</v>
      </c>
      <c r="F355" s="10">
        <f>IF(ABS(AVERAGE('Datos Brutos'!$E356:$G356)-'Datos Brutos'!F356)&gt;0.05*AVERAGE('Datos Brutos'!$E356:$G356),"",'Datos Brutos'!F356)</f>
        <v>995.46299999999997</v>
      </c>
      <c r="G355" s="10">
        <f>IF(ABS(AVERAGE('Datos Brutos'!$E356:$G356)-'Datos Brutos'!G356)&gt;0.05*AVERAGE('Datos Brutos'!$E356:$G356),"",'Datos Brutos'!G356)</f>
        <v>1024.172</v>
      </c>
    </row>
    <row r="356" spans="1:7">
      <c r="A356">
        <f>YEAR(workdata!A356)</f>
        <v>2024</v>
      </c>
      <c r="B356">
        <v>6</v>
      </c>
      <c r="C356">
        <f>DAY('Datos Brutos'!C357)</f>
        <v>15</v>
      </c>
      <c r="D356" s="3">
        <v>14.625</v>
      </c>
      <c r="E356" s="10">
        <f>IF(ABS(AVERAGE('Datos Brutos'!$E357:$G357)-'Datos Brutos'!E357)&gt;0.05*AVERAGE('Datos Brutos'!$E357:$G357),"",'Datos Brutos'!E357)</f>
        <v>1041.4690000000001</v>
      </c>
      <c r="F356" s="10">
        <f>IF(ABS(AVERAGE('Datos Brutos'!$E357:$G357)-'Datos Brutos'!F357)&gt;0.05*AVERAGE('Datos Brutos'!$E357:$G357),"",'Datos Brutos'!F357)</f>
        <v>1011.179</v>
      </c>
      <c r="G356" s="10">
        <f>IF(ABS(AVERAGE('Datos Brutos'!$E357:$G357)-'Datos Brutos'!G357)&gt;0.05*AVERAGE('Datos Brutos'!$E357:$G357),"",'Datos Brutos'!G357)</f>
        <v>1038.575</v>
      </c>
    </row>
    <row r="357" spans="1:7">
      <c r="A357">
        <f>YEAR(workdata!A357)</f>
        <v>2024</v>
      </c>
      <c r="B357">
        <v>6</v>
      </c>
      <c r="C357">
        <f>DAY('Datos Brutos'!C358)</f>
        <v>15</v>
      </c>
      <c r="D357" s="3">
        <v>14.6666666666667</v>
      </c>
      <c r="E357" s="10">
        <f>IF(ABS(AVERAGE('Datos Brutos'!$E358:$G358)-'Datos Brutos'!E358)&gt;0.05*AVERAGE('Datos Brutos'!$E358:$G358),"",'Datos Brutos'!E358)</f>
        <v>1012.833</v>
      </c>
      <c r="F357" s="10">
        <f>IF(ABS(AVERAGE('Datos Brutos'!$E358:$G358)-'Datos Brutos'!F358)&gt;0.05*AVERAGE('Datos Brutos'!$E358:$G358),"",'Datos Brutos'!F358)</f>
        <v>992.798</v>
      </c>
      <c r="G357" s="10">
        <f>IF(ABS(AVERAGE('Datos Brutos'!$E358:$G358)-'Datos Brutos'!G358)&gt;0.05*AVERAGE('Datos Brutos'!$E358:$G358),"",'Datos Brutos'!G358)</f>
        <v>1012.942</v>
      </c>
    </row>
    <row r="358" spans="1:7">
      <c r="A358">
        <f>YEAR(workdata!A358)</f>
        <v>2024</v>
      </c>
      <c r="B358">
        <v>6</v>
      </c>
      <c r="C358">
        <f>DAY('Datos Brutos'!C359)</f>
        <v>15</v>
      </c>
      <c r="D358" s="3">
        <v>14.7083333333333</v>
      </c>
      <c r="E358" s="10">
        <f>IF(ABS(AVERAGE('Datos Brutos'!$E359:$G359)-'Datos Brutos'!E359)&gt;0.05*AVERAGE('Datos Brutos'!$E359:$G359),"",'Datos Brutos'!E359)</f>
        <v>1018.934</v>
      </c>
      <c r="F358" s="10">
        <f>IF(ABS(AVERAGE('Datos Brutos'!$E359:$G359)-'Datos Brutos'!F359)&gt;0.05*AVERAGE('Datos Brutos'!$E359:$G359),"",'Datos Brutos'!F359)</f>
        <v>1009.141</v>
      </c>
      <c r="G358" s="10">
        <f>IF(ABS(AVERAGE('Datos Brutos'!$E359:$G359)-'Datos Brutos'!G359)&gt;0.05*AVERAGE('Datos Brutos'!$E359:$G359),"",'Datos Brutos'!G359)</f>
        <v>1017.106</v>
      </c>
    </row>
    <row r="359" spans="1:7">
      <c r="A359">
        <f>YEAR(workdata!A359)</f>
        <v>2024</v>
      </c>
      <c r="B359">
        <v>6</v>
      </c>
      <c r="C359">
        <f>DAY('Datos Brutos'!C360)</f>
        <v>15</v>
      </c>
      <c r="D359" s="3">
        <v>14.75</v>
      </c>
      <c r="E359" s="10">
        <f>IF(ABS(AVERAGE('Datos Brutos'!$E360:$G360)-'Datos Brutos'!E360)&gt;0.05*AVERAGE('Datos Brutos'!$E360:$G360),"",'Datos Brutos'!E360)</f>
        <v>977.54399999999998</v>
      </c>
      <c r="F359" s="10">
        <f>IF(ABS(AVERAGE('Datos Brutos'!$E360:$G360)-'Datos Brutos'!F360)&gt;0.05*AVERAGE('Datos Brutos'!$E360:$G360),"",'Datos Brutos'!F360)</f>
        <v>968.56799999999998</v>
      </c>
      <c r="G359" s="10">
        <f>IF(ABS(AVERAGE('Datos Brutos'!$E360:$G360)-'Datos Brutos'!G360)&gt;0.05*AVERAGE('Datos Brutos'!$E360:$G360),"",'Datos Brutos'!G360)</f>
        <v>969.28399999999999</v>
      </c>
    </row>
    <row r="360" spans="1:7">
      <c r="A360">
        <f>YEAR(workdata!A360)</f>
        <v>2024</v>
      </c>
      <c r="B360">
        <v>6</v>
      </c>
      <c r="C360">
        <f>DAY('Datos Brutos'!C361)</f>
        <v>15</v>
      </c>
      <c r="D360" s="3">
        <v>14.7916666666667</v>
      </c>
      <c r="E360" s="10">
        <f>IF(ABS(AVERAGE('Datos Brutos'!$E361:$G361)-'Datos Brutos'!E361)&gt;0.05*AVERAGE('Datos Brutos'!$E361:$G361),"",'Datos Brutos'!E361)</f>
        <v>881.32500000000005</v>
      </c>
      <c r="F360" s="10">
        <f>IF(ABS(AVERAGE('Datos Brutos'!$E361:$G361)-'Datos Brutos'!F361)&gt;0.05*AVERAGE('Datos Brutos'!$E361:$G361),"",'Datos Brutos'!F361)</f>
        <v>881.04200000000003</v>
      </c>
      <c r="G360" s="10">
        <f>IF(ABS(AVERAGE('Datos Brutos'!$E361:$G361)-'Datos Brutos'!G361)&gt;0.05*AVERAGE('Datos Brutos'!$E361:$G361),"",'Datos Brutos'!G361)</f>
        <v>881.06299999999999</v>
      </c>
    </row>
    <row r="361" spans="1:7">
      <c r="A361">
        <f>YEAR(workdata!A361)</f>
        <v>2024</v>
      </c>
      <c r="B361">
        <v>6</v>
      </c>
      <c r="C361">
        <f>DAY('Datos Brutos'!C362)</f>
        <v>15</v>
      </c>
      <c r="D361" s="3">
        <v>14.8333333333333</v>
      </c>
      <c r="E361" s="10" t="str">
        <f>IF(ABS(AVERAGE('Datos Brutos'!$E362:$G362)-'Datos Brutos'!E362)&gt;0.05*AVERAGE('Datos Brutos'!$E362:$G362),"",'Datos Brutos'!E362)</f>
        <v/>
      </c>
      <c r="F361" s="10">
        <f>IF(ABS(AVERAGE('Datos Brutos'!$E362:$G362)-'Datos Brutos'!F362)&gt;0.05*AVERAGE('Datos Brutos'!$E362:$G362),"",'Datos Brutos'!F362)</f>
        <v>511.76299999999998</v>
      </c>
      <c r="G361" s="10">
        <f>IF(ABS(AVERAGE('Datos Brutos'!$E362:$G362)-'Datos Brutos'!G362)&gt;0.05*AVERAGE('Datos Brutos'!$E362:$G362),"",'Datos Brutos'!G362)</f>
        <v>499.44600000000003</v>
      </c>
    </row>
    <row r="362" spans="1:7">
      <c r="A362">
        <f>YEAR(workdata!A362)</f>
        <v>2024</v>
      </c>
      <c r="B362">
        <v>6</v>
      </c>
      <c r="C362">
        <f>DAY('Datos Brutos'!C363)</f>
        <v>15</v>
      </c>
      <c r="D362" s="3">
        <v>14.875</v>
      </c>
      <c r="E362" s="10" t="str">
        <f>IF(ABS(AVERAGE('Datos Brutos'!$E363:$G363)-'Datos Brutos'!E363)&gt;0.05*AVERAGE('Datos Brutos'!$E363:$G363),"",'Datos Brutos'!E363)</f>
        <v/>
      </c>
      <c r="F362" s="10" t="str">
        <f>IF(ABS(AVERAGE('Datos Brutos'!$E363:$G363)-'Datos Brutos'!F363)&gt;0.05*AVERAGE('Datos Brutos'!$E363:$G363),"",'Datos Brutos'!F363)</f>
        <v/>
      </c>
      <c r="G362" s="10">
        <f>IF(ABS(AVERAGE('Datos Brutos'!$E363:$G363)-'Datos Brutos'!G363)&gt;0.05*AVERAGE('Datos Brutos'!$E363:$G363),"",'Datos Brutos'!G363)</f>
        <v>71.902000000000001</v>
      </c>
    </row>
    <row r="363" spans="1:7">
      <c r="A363">
        <f>YEAR(workdata!A363)</f>
        <v>2024</v>
      </c>
      <c r="B363">
        <v>6</v>
      </c>
      <c r="C363">
        <f>DAY('Datos Brutos'!C364)</f>
        <v>15</v>
      </c>
      <c r="D363" s="3">
        <v>14.9166666666667</v>
      </c>
      <c r="E363" s="10" t="str">
        <f>IF(ABS(AVERAGE('Datos Brutos'!$E364:$G364)-'Datos Brutos'!E364)&gt;0.05*AVERAGE('Datos Brutos'!$E364:$G364),"",'Datos Brutos'!E364)</f>
        <v/>
      </c>
      <c r="F363" s="10" t="str">
        <f>IF(ABS(AVERAGE('Datos Brutos'!$E364:$G364)-'Datos Brutos'!F364)&gt;0.05*AVERAGE('Datos Brutos'!$E364:$G364),"",'Datos Brutos'!F364)</f>
        <v/>
      </c>
      <c r="G363" s="10" t="str">
        <f>IF(ABS(AVERAGE('Datos Brutos'!$E364:$G364)-'Datos Brutos'!G364)&gt;0.05*AVERAGE('Datos Brutos'!$E364:$G364),"",'Datos Brutos'!G364)</f>
        <v/>
      </c>
    </row>
    <row r="364" spans="1:7">
      <c r="A364">
        <f>YEAR(workdata!A364)</f>
        <v>2024</v>
      </c>
      <c r="B364">
        <v>6</v>
      </c>
      <c r="C364">
        <f>DAY('Datos Brutos'!C365)</f>
        <v>15</v>
      </c>
      <c r="D364" s="3">
        <v>14.9583333333333</v>
      </c>
      <c r="E364" s="10" t="str">
        <f>IF(ABS(AVERAGE('Datos Brutos'!$E365:$G365)-'Datos Brutos'!E365)&gt;0.05*AVERAGE('Datos Brutos'!$E365:$G365),"",'Datos Brutos'!E365)</f>
        <v/>
      </c>
      <c r="F364" s="10" t="str">
        <f>IF(ABS(AVERAGE('Datos Brutos'!$E365:$G365)-'Datos Brutos'!F365)&gt;0.05*AVERAGE('Datos Brutos'!$E365:$G365),"",'Datos Brutos'!F365)</f>
        <v/>
      </c>
      <c r="G364" s="10" t="str">
        <f>IF(ABS(AVERAGE('Datos Brutos'!$E365:$G365)-'Datos Brutos'!G365)&gt;0.05*AVERAGE('Datos Brutos'!$E365:$G365),"",'Datos Brutos'!G365)</f>
        <v/>
      </c>
    </row>
    <row r="365" spans="1:7">
      <c r="A365">
        <f>YEAR(workdata!A365)</f>
        <v>2024</v>
      </c>
      <c r="B365">
        <v>6</v>
      </c>
      <c r="C365">
        <f>DAY('Datos Brutos'!C366)</f>
        <v>16</v>
      </c>
      <c r="D365" s="3">
        <v>15</v>
      </c>
      <c r="E365" s="10" t="str">
        <f>IF(ABS(AVERAGE('Datos Brutos'!$E366:$G366)-'Datos Brutos'!E366)&gt;0.05*AVERAGE('Datos Brutos'!$E366:$G366),"",'Datos Brutos'!E366)</f>
        <v/>
      </c>
      <c r="F365" s="10" t="str">
        <f>IF(ABS(AVERAGE('Datos Brutos'!$E366:$G366)-'Datos Brutos'!F366)&gt;0.05*AVERAGE('Datos Brutos'!$E366:$G366),"",'Datos Brutos'!F366)</f>
        <v/>
      </c>
      <c r="G365" s="10" t="str">
        <f>IF(ABS(AVERAGE('Datos Brutos'!$E366:$G366)-'Datos Brutos'!G366)&gt;0.05*AVERAGE('Datos Brutos'!$E366:$G366),"",'Datos Brutos'!G366)</f>
        <v/>
      </c>
    </row>
    <row r="366" spans="1:7">
      <c r="A366">
        <f>YEAR(workdata!A366)</f>
        <v>2024</v>
      </c>
      <c r="B366">
        <v>6</v>
      </c>
      <c r="C366">
        <f>DAY('Datos Brutos'!C367)</f>
        <v>16</v>
      </c>
      <c r="D366" s="3">
        <v>15.0416666666667</v>
      </c>
      <c r="E366" s="10" t="str">
        <f>IF(ABS(AVERAGE('Datos Brutos'!$E367:$G367)-'Datos Brutos'!E367)&gt;0.05*AVERAGE('Datos Brutos'!$E367:$G367),"",'Datos Brutos'!E367)</f>
        <v/>
      </c>
      <c r="F366" s="10" t="str">
        <f>IF(ABS(AVERAGE('Datos Brutos'!$E367:$G367)-'Datos Brutos'!F367)&gt;0.05*AVERAGE('Datos Brutos'!$E367:$G367),"",'Datos Brutos'!F367)</f>
        <v/>
      </c>
      <c r="G366" s="10" t="str">
        <f>IF(ABS(AVERAGE('Datos Brutos'!$E367:$G367)-'Datos Brutos'!G367)&gt;0.05*AVERAGE('Datos Brutos'!$E367:$G367),"",'Datos Brutos'!G367)</f>
        <v/>
      </c>
    </row>
    <row r="367" spans="1:7">
      <c r="A367">
        <f>YEAR(workdata!A367)</f>
        <v>2024</v>
      </c>
      <c r="B367">
        <v>6</v>
      </c>
      <c r="C367">
        <f>DAY('Datos Brutos'!C368)</f>
        <v>16</v>
      </c>
      <c r="D367" s="3">
        <v>15.0833333333333</v>
      </c>
      <c r="E367" s="10" t="str">
        <f>IF(ABS(AVERAGE('Datos Brutos'!$E368:$G368)-'Datos Brutos'!E368)&gt;0.05*AVERAGE('Datos Brutos'!$E368:$G368),"",'Datos Brutos'!E368)</f>
        <v/>
      </c>
      <c r="F367" s="10" t="str">
        <f>IF(ABS(AVERAGE('Datos Brutos'!$E368:$G368)-'Datos Brutos'!F368)&gt;0.05*AVERAGE('Datos Brutos'!$E368:$G368),"",'Datos Brutos'!F368)</f>
        <v/>
      </c>
      <c r="G367" s="10" t="str">
        <f>IF(ABS(AVERAGE('Datos Brutos'!$E368:$G368)-'Datos Brutos'!G368)&gt;0.05*AVERAGE('Datos Brutos'!$E368:$G368),"",'Datos Brutos'!G368)</f>
        <v/>
      </c>
    </row>
    <row r="368" spans="1:7">
      <c r="A368">
        <f>YEAR(workdata!A368)</f>
        <v>2024</v>
      </c>
      <c r="B368">
        <v>6</v>
      </c>
      <c r="C368">
        <f>DAY('Datos Brutos'!C369)</f>
        <v>16</v>
      </c>
      <c r="D368" s="3">
        <v>15.125</v>
      </c>
      <c r="E368" s="10" t="str">
        <f>IF(ABS(AVERAGE('Datos Brutos'!$E369:$G369)-'Datos Brutos'!E369)&gt;0.05*AVERAGE('Datos Brutos'!$E369:$G369),"",'Datos Brutos'!E369)</f>
        <v/>
      </c>
      <c r="F368" s="10" t="str">
        <f>IF(ABS(AVERAGE('Datos Brutos'!$E369:$G369)-'Datos Brutos'!F369)&gt;0.05*AVERAGE('Datos Brutos'!$E369:$G369),"",'Datos Brutos'!F369)</f>
        <v/>
      </c>
      <c r="G368" s="10" t="str">
        <f>IF(ABS(AVERAGE('Datos Brutos'!$E369:$G369)-'Datos Brutos'!G369)&gt;0.05*AVERAGE('Datos Brutos'!$E369:$G369),"",'Datos Brutos'!G369)</f>
        <v/>
      </c>
    </row>
    <row r="369" spans="1:7">
      <c r="A369">
        <f>YEAR(workdata!A369)</f>
        <v>2024</v>
      </c>
      <c r="B369">
        <v>6</v>
      </c>
      <c r="C369">
        <f>DAY('Datos Brutos'!C370)</f>
        <v>16</v>
      </c>
      <c r="D369" s="3">
        <v>15.1666666666667</v>
      </c>
      <c r="E369" s="10" t="str">
        <f>IF(ABS(AVERAGE('Datos Brutos'!$E370:$G370)-'Datos Brutos'!E370)&gt;0.05*AVERAGE('Datos Brutos'!$E370:$G370),"",'Datos Brutos'!E370)</f>
        <v/>
      </c>
      <c r="F369" s="10" t="str">
        <f>IF(ABS(AVERAGE('Datos Brutos'!$E370:$G370)-'Datos Brutos'!F370)&gt;0.05*AVERAGE('Datos Brutos'!$E370:$G370),"",'Datos Brutos'!F370)</f>
        <v/>
      </c>
      <c r="G369" s="10" t="str">
        <f>IF(ABS(AVERAGE('Datos Brutos'!$E370:$G370)-'Datos Brutos'!G370)&gt;0.05*AVERAGE('Datos Brutos'!$E370:$G370),"",'Datos Brutos'!G370)</f>
        <v/>
      </c>
    </row>
    <row r="370" spans="1:7">
      <c r="A370">
        <f>YEAR(workdata!A370)</f>
        <v>2024</v>
      </c>
      <c r="B370">
        <v>6</v>
      </c>
      <c r="C370">
        <f>DAY('Datos Brutos'!C371)</f>
        <v>16</v>
      </c>
      <c r="D370" s="3">
        <v>15.2083333333333</v>
      </c>
      <c r="E370" s="10" t="str">
        <f>IF(ABS(AVERAGE('Datos Brutos'!$E371:$G371)-'Datos Brutos'!E371)&gt;0.05*AVERAGE('Datos Brutos'!$E371:$G371),"",'Datos Brutos'!E371)</f>
        <v/>
      </c>
      <c r="F370" s="10" t="str">
        <f>IF(ABS(AVERAGE('Datos Brutos'!$E371:$G371)-'Datos Brutos'!F371)&gt;0.05*AVERAGE('Datos Brutos'!$E371:$G371),"",'Datos Brutos'!F371)</f>
        <v/>
      </c>
      <c r="G370" s="10" t="str">
        <f>IF(ABS(AVERAGE('Datos Brutos'!$E371:$G371)-'Datos Brutos'!G371)&gt;0.05*AVERAGE('Datos Brutos'!$E371:$G371),"",'Datos Brutos'!G371)</f>
        <v/>
      </c>
    </row>
    <row r="371" spans="1:7">
      <c r="A371">
        <f>YEAR(workdata!A371)</f>
        <v>2024</v>
      </c>
      <c r="B371">
        <v>6</v>
      </c>
      <c r="C371">
        <f>DAY('Datos Brutos'!C372)</f>
        <v>16</v>
      </c>
      <c r="D371" s="3">
        <v>15.25</v>
      </c>
      <c r="E371" s="10" t="str">
        <f>IF(ABS(AVERAGE('Datos Brutos'!$E372:$G372)-'Datos Brutos'!E372)&gt;0.05*AVERAGE('Datos Brutos'!$E372:$G372),"",'Datos Brutos'!E372)</f>
        <v/>
      </c>
      <c r="F371" s="10">
        <f>IF(ABS(AVERAGE('Datos Brutos'!$E372:$G372)-'Datos Brutos'!F372)&gt;0.05*AVERAGE('Datos Brutos'!$E372:$G372),"",'Datos Brutos'!F372)</f>
        <v>0.78400000000000003</v>
      </c>
      <c r="G371" s="10">
        <f>IF(ABS(AVERAGE('Datos Brutos'!$E372:$G372)-'Datos Brutos'!G372)&gt;0.05*AVERAGE('Datos Brutos'!$E372:$G372),"",'Datos Brutos'!G372)</f>
        <v>0.75700000000000001</v>
      </c>
    </row>
    <row r="372" spans="1:7">
      <c r="A372">
        <f>YEAR(workdata!A372)</f>
        <v>2024</v>
      </c>
      <c r="B372">
        <v>6</v>
      </c>
      <c r="C372">
        <f>DAY('Datos Brutos'!C373)</f>
        <v>16</v>
      </c>
      <c r="D372" s="3">
        <v>15.2916666666667</v>
      </c>
      <c r="E372" s="10" t="str">
        <f>IF(ABS(AVERAGE('Datos Brutos'!$E373:$G373)-'Datos Brutos'!E373)&gt;0.05*AVERAGE('Datos Brutos'!$E373:$G373),"",'Datos Brutos'!E373)</f>
        <v/>
      </c>
      <c r="F372" s="10" t="str">
        <f>IF(ABS(AVERAGE('Datos Brutos'!$E373:$G373)-'Datos Brutos'!F373)&gt;0.05*AVERAGE('Datos Brutos'!$E373:$G373),"",'Datos Brutos'!F373)</f>
        <v/>
      </c>
      <c r="G372" s="10" t="str">
        <f>IF(ABS(AVERAGE('Datos Brutos'!$E373:$G373)-'Datos Brutos'!G373)&gt;0.05*AVERAGE('Datos Brutos'!$E373:$G373),"",'Datos Brutos'!G373)</f>
        <v/>
      </c>
    </row>
    <row r="373" spans="1:7">
      <c r="A373">
        <f>YEAR(workdata!A373)</f>
        <v>2024</v>
      </c>
      <c r="B373">
        <v>6</v>
      </c>
      <c r="C373">
        <f>DAY('Datos Brutos'!C374)</f>
        <v>16</v>
      </c>
      <c r="D373" s="3">
        <v>15.3333333333333</v>
      </c>
      <c r="E373" s="10">
        <f>IF(ABS(AVERAGE('Datos Brutos'!$E374:$G374)-'Datos Brutos'!E374)&gt;0.05*AVERAGE('Datos Brutos'!$E374:$G374),"",'Datos Brutos'!E374)</f>
        <v>545.88400000000001</v>
      </c>
      <c r="F373" s="10" t="str">
        <f>IF(ABS(AVERAGE('Datos Brutos'!$E374:$G374)-'Datos Brutos'!F374)&gt;0.05*AVERAGE('Datos Brutos'!$E374:$G374),"",'Datos Brutos'!F374)</f>
        <v/>
      </c>
      <c r="G373" s="10" t="str">
        <f>IF(ABS(AVERAGE('Datos Brutos'!$E374:$G374)-'Datos Brutos'!G374)&gt;0.05*AVERAGE('Datos Brutos'!$E374:$G374),"",'Datos Brutos'!G374)</f>
        <v/>
      </c>
    </row>
    <row r="374" spans="1:7">
      <c r="A374">
        <f>YEAR(workdata!A374)</f>
        <v>2024</v>
      </c>
      <c r="B374">
        <v>6</v>
      </c>
      <c r="C374">
        <f>DAY('Datos Brutos'!C375)</f>
        <v>16</v>
      </c>
      <c r="D374" s="3">
        <v>15.375</v>
      </c>
      <c r="E374" s="10">
        <f>IF(ABS(AVERAGE('Datos Brutos'!$E375:$G375)-'Datos Brutos'!E375)&gt;0.05*AVERAGE('Datos Brutos'!$E375:$G375),"",'Datos Brutos'!E375)</f>
        <v>884.06200000000001</v>
      </c>
      <c r="F374" s="10">
        <f>IF(ABS(AVERAGE('Datos Brutos'!$E375:$G375)-'Datos Brutos'!F375)&gt;0.05*AVERAGE('Datos Brutos'!$E375:$G375),"",'Datos Brutos'!F375)</f>
        <v>870.54700000000003</v>
      </c>
      <c r="G374" s="10">
        <f>IF(ABS(AVERAGE('Datos Brutos'!$E375:$G375)-'Datos Brutos'!G375)&gt;0.05*AVERAGE('Datos Brutos'!$E375:$G375),"",'Datos Brutos'!G375)</f>
        <v>865.14700000000005</v>
      </c>
    </row>
    <row r="375" spans="1:7">
      <c r="A375">
        <f>YEAR(workdata!A375)</f>
        <v>2024</v>
      </c>
      <c r="B375">
        <v>6</v>
      </c>
      <c r="C375">
        <f>DAY('Datos Brutos'!C376)</f>
        <v>16</v>
      </c>
      <c r="D375" s="3">
        <v>15.4166666666667</v>
      </c>
      <c r="E375" s="10">
        <f>IF(ABS(AVERAGE('Datos Brutos'!$E376:$G376)-'Datos Brutos'!E376)&gt;0.05*AVERAGE('Datos Brutos'!$E376:$G376),"",'Datos Brutos'!E376)</f>
        <v>967.40099999999995</v>
      </c>
      <c r="F375" s="10">
        <f>IF(ABS(AVERAGE('Datos Brutos'!$E376:$G376)-'Datos Brutos'!F376)&gt;0.05*AVERAGE('Datos Brutos'!$E376:$G376),"",'Datos Brutos'!F376)</f>
        <v>951.72400000000005</v>
      </c>
      <c r="G375" s="10">
        <f>IF(ABS(AVERAGE('Datos Brutos'!$E376:$G376)-'Datos Brutos'!G376)&gt;0.05*AVERAGE('Datos Brutos'!$E376:$G376),"",'Datos Brutos'!G376)</f>
        <v>953.11400000000003</v>
      </c>
    </row>
    <row r="376" spans="1:7">
      <c r="A376">
        <f>YEAR(workdata!A376)</f>
        <v>2024</v>
      </c>
      <c r="B376">
        <v>6</v>
      </c>
      <c r="C376">
        <f>DAY('Datos Brutos'!C377)</f>
        <v>16</v>
      </c>
      <c r="D376" s="3">
        <v>15.4583333333333</v>
      </c>
      <c r="E376" s="10">
        <f>IF(ABS(AVERAGE('Datos Brutos'!$E377:$G377)-'Datos Brutos'!E377)&gt;0.05*AVERAGE('Datos Brutos'!$E377:$G377),"",'Datos Brutos'!E377)</f>
        <v>999.38900000000001</v>
      </c>
      <c r="F376" s="10">
        <f>IF(ABS(AVERAGE('Datos Brutos'!$E377:$G377)-'Datos Brutos'!F377)&gt;0.05*AVERAGE('Datos Brutos'!$E377:$G377),"",'Datos Brutos'!F377)</f>
        <v>982.26900000000001</v>
      </c>
      <c r="G376" s="10">
        <f>IF(ABS(AVERAGE('Datos Brutos'!$E377:$G377)-'Datos Brutos'!G377)&gt;0.05*AVERAGE('Datos Brutos'!$E377:$G377),"",'Datos Brutos'!G377)</f>
        <v>990.75099999999998</v>
      </c>
    </row>
    <row r="377" spans="1:7">
      <c r="A377">
        <f>YEAR(workdata!A377)</f>
        <v>2024</v>
      </c>
      <c r="B377">
        <v>6</v>
      </c>
      <c r="C377">
        <f>DAY('Datos Brutos'!C378)</f>
        <v>16</v>
      </c>
      <c r="D377" s="3">
        <v>15.5</v>
      </c>
      <c r="E377" s="10">
        <f>IF(ABS(AVERAGE('Datos Brutos'!$E378:$G378)-'Datos Brutos'!E378)&gt;0.05*AVERAGE('Datos Brutos'!$E378:$G378),"",'Datos Brutos'!E378)</f>
        <v>1003.662</v>
      </c>
      <c r="F377" s="10">
        <f>IF(ABS(AVERAGE('Datos Brutos'!$E378:$G378)-'Datos Brutos'!F378)&gt;0.05*AVERAGE('Datos Brutos'!$E378:$G378),"",'Datos Brutos'!F378)</f>
        <v>981.13599999999997</v>
      </c>
      <c r="G377" s="10">
        <f>IF(ABS(AVERAGE('Datos Brutos'!$E378:$G378)-'Datos Brutos'!G378)&gt;0.05*AVERAGE('Datos Brutos'!$E378:$G378),"",'Datos Brutos'!G378)</f>
        <v>998.04200000000003</v>
      </c>
    </row>
    <row r="378" spans="1:7">
      <c r="A378">
        <f>YEAR(workdata!A378)</f>
        <v>2024</v>
      </c>
      <c r="B378">
        <v>6</v>
      </c>
      <c r="C378">
        <f>DAY('Datos Brutos'!C379)</f>
        <v>16</v>
      </c>
      <c r="D378" s="3">
        <v>15.5416666666667</v>
      </c>
      <c r="E378" s="10">
        <f>IF(ABS(AVERAGE('Datos Brutos'!$E379:$G379)-'Datos Brutos'!E379)&gt;0.05*AVERAGE('Datos Brutos'!$E379:$G379),"",'Datos Brutos'!E379)</f>
        <v>1000.0650000000001</v>
      </c>
      <c r="F378" s="10">
        <f>IF(ABS(AVERAGE('Datos Brutos'!$E379:$G379)-'Datos Brutos'!F379)&gt;0.05*AVERAGE('Datos Brutos'!$E379:$G379),"",'Datos Brutos'!F379)</f>
        <v>974.13300000000004</v>
      </c>
      <c r="G378" s="10">
        <f>IF(ABS(AVERAGE('Datos Brutos'!$E379:$G379)-'Datos Brutos'!G379)&gt;0.05*AVERAGE('Datos Brutos'!$E379:$G379),"",'Datos Brutos'!G379)</f>
        <v>996.56399999999996</v>
      </c>
    </row>
    <row r="379" spans="1:7">
      <c r="A379">
        <f>YEAR(workdata!A379)</f>
        <v>2024</v>
      </c>
      <c r="B379">
        <v>6</v>
      </c>
      <c r="C379">
        <f>DAY('Datos Brutos'!C380)</f>
        <v>16</v>
      </c>
      <c r="D379" s="3">
        <v>15.5833333333333</v>
      </c>
      <c r="E379" s="10">
        <f>IF(ABS(AVERAGE('Datos Brutos'!$E380:$G380)-'Datos Brutos'!E380)&gt;0.05*AVERAGE('Datos Brutos'!$E380:$G380),"",'Datos Brutos'!E380)</f>
        <v>994.15700000000004</v>
      </c>
      <c r="F379" s="10">
        <f>IF(ABS(AVERAGE('Datos Brutos'!$E380:$G380)-'Datos Brutos'!F380)&gt;0.05*AVERAGE('Datos Brutos'!$E380:$G380),"",'Datos Brutos'!F380)</f>
        <v>965.91499999999996</v>
      </c>
      <c r="G379" s="10">
        <f>IF(ABS(AVERAGE('Datos Brutos'!$E380:$G380)-'Datos Brutos'!G380)&gt;0.05*AVERAGE('Datos Brutos'!$E380:$G380),"",'Datos Brutos'!G380)</f>
        <v>991.10699999999997</v>
      </c>
    </row>
    <row r="380" spans="1:7">
      <c r="A380">
        <f>YEAR(workdata!A380)</f>
        <v>2024</v>
      </c>
      <c r="B380">
        <v>6</v>
      </c>
      <c r="C380">
        <f>DAY('Datos Brutos'!C381)</f>
        <v>16</v>
      </c>
      <c r="D380" s="3">
        <v>15.625</v>
      </c>
      <c r="E380" s="10">
        <f>IF(ABS(AVERAGE('Datos Brutos'!$E381:$G381)-'Datos Brutos'!E381)&gt;0.05*AVERAGE('Datos Brutos'!$E381:$G381),"",'Datos Brutos'!E381)</f>
        <v>1006.194</v>
      </c>
      <c r="F380" s="10">
        <f>IF(ABS(AVERAGE('Datos Brutos'!$E381:$G381)-'Datos Brutos'!F381)&gt;0.05*AVERAGE('Datos Brutos'!$E381:$G381),"",'Datos Brutos'!F381)</f>
        <v>980.86699999999996</v>
      </c>
      <c r="G380" s="10">
        <f>IF(ABS(AVERAGE('Datos Brutos'!$E381:$G381)-'Datos Brutos'!G381)&gt;0.05*AVERAGE('Datos Brutos'!$E381:$G381),"",'Datos Brutos'!G381)</f>
        <v>1003.342</v>
      </c>
    </row>
    <row r="381" spans="1:7">
      <c r="A381">
        <f>YEAR(workdata!A381)</f>
        <v>2024</v>
      </c>
      <c r="B381">
        <v>6</v>
      </c>
      <c r="C381">
        <f>DAY('Datos Brutos'!C382)</f>
        <v>16</v>
      </c>
      <c r="D381" s="3">
        <v>15.6666666666667</v>
      </c>
      <c r="E381" s="10">
        <f>IF(ABS(AVERAGE('Datos Brutos'!$E382:$G382)-'Datos Brutos'!E382)&gt;0.05*AVERAGE('Datos Brutos'!$E382:$G382),"",'Datos Brutos'!E382)</f>
        <v>1006.729</v>
      </c>
      <c r="F381" s="10">
        <f>IF(ABS(AVERAGE('Datos Brutos'!$E382:$G382)-'Datos Brutos'!F382)&gt;0.05*AVERAGE('Datos Brutos'!$E382:$G382),"",'Datos Brutos'!F382)</f>
        <v>988.048</v>
      </c>
      <c r="G381" s="10">
        <f>IF(ABS(AVERAGE('Datos Brutos'!$E382:$G382)-'Datos Brutos'!G382)&gt;0.05*AVERAGE('Datos Brutos'!$E382:$G382),"",'Datos Brutos'!G382)</f>
        <v>1002.725</v>
      </c>
    </row>
    <row r="382" spans="1:7">
      <c r="A382">
        <f>YEAR(workdata!A382)</f>
        <v>2024</v>
      </c>
      <c r="B382">
        <v>6</v>
      </c>
      <c r="C382">
        <f>DAY('Datos Brutos'!C383)</f>
        <v>16</v>
      </c>
      <c r="D382" s="3">
        <v>15.7083333333333</v>
      </c>
      <c r="E382" s="10">
        <f>IF(ABS(AVERAGE('Datos Brutos'!$E383:$G383)-'Datos Brutos'!E383)&gt;0.05*AVERAGE('Datos Brutos'!$E383:$G383),"",'Datos Brutos'!E383)</f>
        <v>999.19399999999996</v>
      </c>
      <c r="F382" s="10">
        <f>IF(ABS(AVERAGE('Datos Brutos'!$E383:$G383)-'Datos Brutos'!F383)&gt;0.05*AVERAGE('Datos Brutos'!$E383:$G383),"",'Datos Brutos'!F383)</f>
        <v>987.71600000000001</v>
      </c>
      <c r="G382" s="10">
        <f>IF(ABS(AVERAGE('Datos Brutos'!$E383:$G383)-'Datos Brutos'!G383)&gt;0.05*AVERAGE('Datos Brutos'!$E383:$G383),"",'Datos Brutos'!G383)</f>
        <v>994.42899999999997</v>
      </c>
    </row>
    <row r="383" spans="1:7">
      <c r="A383">
        <f>YEAR(workdata!A383)</f>
        <v>2024</v>
      </c>
      <c r="B383">
        <v>6</v>
      </c>
      <c r="C383">
        <f>DAY('Datos Brutos'!C384)</f>
        <v>16</v>
      </c>
      <c r="D383" s="3">
        <v>15.75</v>
      </c>
      <c r="E383" s="10">
        <f>IF(ABS(AVERAGE('Datos Brutos'!$E384:$G384)-'Datos Brutos'!E384)&gt;0.05*AVERAGE('Datos Brutos'!$E384:$G384),"",'Datos Brutos'!E384)</f>
        <v>957.98099999999999</v>
      </c>
      <c r="F383" s="10">
        <f>IF(ABS(AVERAGE('Datos Brutos'!$E384:$G384)-'Datos Brutos'!F384)&gt;0.05*AVERAGE('Datos Brutos'!$E384:$G384),"",'Datos Brutos'!F384)</f>
        <v>950.322</v>
      </c>
      <c r="G383" s="10">
        <f>IF(ABS(AVERAGE('Datos Brutos'!$E384:$G384)-'Datos Brutos'!G384)&gt;0.05*AVERAGE('Datos Brutos'!$E384:$G384),"",'Datos Brutos'!G384)</f>
        <v>950.66899999999998</v>
      </c>
    </row>
    <row r="384" spans="1:7">
      <c r="A384">
        <f>YEAR(workdata!A384)</f>
        <v>2024</v>
      </c>
      <c r="B384">
        <v>6</v>
      </c>
      <c r="C384">
        <f>DAY('Datos Brutos'!C385)</f>
        <v>16</v>
      </c>
      <c r="D384" s="3">
        <v>15.7916666666667</v>
      </c>
      <c r="E384" s="10">
        <f>IF(ABS(AVERAGE('Datos Brutos'!$E385:$G385)-'Datos Brutos'!E385)&gt;0.05*AVERAGE('Datos Brutos'!$E385:$G385),"",'Datos Brutos'!E385)</f>
        <v>857.08900000000006</v>
      </c>
      <c r="F384" s="10">
        <f>IF(ABS(AVERAGE('Datos Brutos'!$E385:$G385)-'Datos Brutos'!F385)&gt;0.05*AVERAGE('Datos Brutos'!$E385:$G385),"",'Datos Brutos'!F385)</f>
        <v>854.88199999999995</v>
      </c>
      <c r="G384" s="10">
        <f>IF(ABS(AVERAGE('Datos Brutos'!$E385:$G385)-'Datos Brutos'!G385)&gt;0.05*AVERAGE('Datos Brutos'!$E385:$G385),"",'Datos Brutos'!G385)</f>
        <v>858.27099999999996</v>
      </c>
    </row>
    <row r="385" spans="1:7">
      <c r="A385">
        <f>YEAR(workdata!A385)</f>
        <v>2024</v>
      </c>
      <c r="B385">
        <v>6</v>
      </c>
      <c r="C385">
        <f>DAY('Datos Brutos'!C386)</f>
        <v>16</v>
      </c>
      <c r="D385" s="3">
        <v>15.8333333333333</v>
      </c>
      <c r="E385" s="10" t="str">
        <f>IF(ABS(AVERAGE('Datos Brutos'!$E386:$G386)-'Datos Brutos'!E386)&gt;0.05*AVERAGE('Datos Brutos'!$E386:$G386),"",'Datos Brutos'!E386)</f>
        <v/>
      </c>
      <c r="F385" s="10">
        <f>IF(ABS(AVERAGE('Datos Brutos'!$E386:$G386)-'Datos Brutos'!F386)&gt;0.05*AVERAGE('Datos Brutos'!$E386:$G386),"",'Datos Brutos'!F386)</f>
        <v>496.57100000000003</v>
      </c>
      <c r="G385" s="10">
        <f>IF(ABS(AVERAGE('Datos Brutos'!$E386:$G386)-'Datos Brutos'!G386)&gt;0.05*AVERAGE('Datos Brutos'!$E386:$G386),"",'Datos Brutos'!G386)</f>
        <v>485.13099999999997</v>
      </c>
    </row>
    <row r="386" spans="1:7">
      <c r="A386">
        <f>YEAR(workdata!A386)</f>
        <v>2024</v>
      </c>
      <c r="B386">
        <v>6</v>
      </c>
      <c r="C386">
        <f>DAY('Datos Brutos'!C387)</f>
        <v>16</v>
      </c>
      <c r="D386" s="3">
        <v>15.875</v>
      </c>
      <c r="E386" s="10" t="str">
        <f>IF(ABS(AVERAGE('Datos Brutos'!$E387:$G387)-'Datos Brutos'!E387)&gt;0.05*AVERAGE('Datos Brutos'!$E387:$G387),"",'Datos Brutos'!E387)</f>
        <v/>
      </c>
      <c r="F386" s="10" t="str">
        <f>IF(ABS(AVERAGE('Datos Brutos'!$E387:$G387)-'Datos Brutos'!F387)&gt;0.05*AVERAGE('Datos Brutos'!$E387:$G387),"",'Datos Brutos'!F387)</f>
        <v/>
      </c>
      <c r="G386" s="10">
        <f>IF(ABS(AVERAGE('Datos Brutos'!$E387:$G387)-'Datos Brutos'!G387)&gt;0.05*AVERAGE('Datos Brutos'!$E387:$G387),"",'Datos Brutos'!G387)</f>
        <v>73.491</v>
      </c>
    </row>
    <row r="387" spans="1:7">
      <c r="A387">
        <f>YEAR(workdata!A387)</f>
        <v>2024</v>
      </c>
      <c r="B387">
        <v>6</v>
      </c>
      <c r="C387">
        <f>DAY('Datos Brutos'!C388)</f>
        <v>16</v>
      </c>
      <c r="D387" s="3">
        <v>15.9166666666667</v>
      </c>
      <c r="E387" s="10" t="str">
        <f>IF(ABS(AVERAGE('Datos Brutos'!$E388:$G388)-'Datos Brutos'!E388)&gt;0.05*AVERAGE('Datos Brutos'!$E388:$G388),"",'Datos Brutos'!E388)</f>
        <v/>
      </c>
      <c r="F387" s="10" t="str">
        <f>IF(ABS(AVERAGE('Datos Brutos'!$E388:$G388)-'Datos Brutos'!F388)&gt;0.05*AVERAGE('Datos Brutos'!$E388:$G388),"",'Datos Brutos'!F388)</f>
        <v/>
      </c>
      <c r="G387" s="10" t="str">
        <f>IF(ABS(AVERAGE('Datos Brutos'!$E388:$G388)-'Datos Brutos'!G388)&gt;0.05*AVERAGE('Datos Brutos'!$E388:$G388),"",'Datos Brutos'!G388)</f>
        <v/>
      </c>
    </row>
    <row r="388" spans="1:7">
      <c r="A388">
        <f>YEAR(workdata!A388)</f>
        <v>2024</v>
      </c>
      <c r="B388">
        <v>6</v>
      </c>
      <c r="C388">
        <f>DAY('Datos Brutos'!C389)</f>
        <v>16</v>
      </c>
      <c r="D388" s="3">
        <v>15.9583333333333</v>
      </c>
      <c r="E388" s="10" t="str">
        <f>IF(ABS(AVERAGE('Datos Brutos'!$E389:$G389)-'Datos Brutos'!E389)&gt;0.05*AVERAGE('Datos Brutos'!$E389:$G389),"",'Datos Brutos'!E389)</f>
        <v/>
      </c>
      <c r="F388" s="10" t="str">
        <f>IF(ABS(AVERAGE('Datos Brutos'!$E389:$G389)-'Datos Brutos'!F389)&gt;0.05*AVERAGE('Datos Brutos'!$E389:$G389),"",'Datos Brutos'!F389)</f>
        <v/>
      </c>
      <c r="G388" s="10" t="str">
        <f>IF(ABS(AVERAGE('Datos Brutos'!$E389:$G389)-'Datos Brutos'!G389)&gt;0.05*AVERAGE('Datos Brutos'!$E389:$G389),"",'Datos Brutos'!G389)</f>
        <v/>
      </c>
    </row>
    <row r="389" spans="1:7">
      <c r="A389">
        <f>YEAR(workdata!A389)</f>
        <v>2024</v>
      </c>
      <c r="B389">
        <v>6</v>
      </c>
      <c r="C389">
        <f>DAY('Datos Brutos'!C390)</f>
        <v>17</v>
      </c>
      <c r="D389" s="3">
        <v>16</v>
      </c>
      <c r="E389" s="10" t="str">
        <f>IF(ABS(AVERAGE('Datos Brutos'!$E390:$G390)-'Datos Brutos'!E390)&gt;0.05*AVERAGE('Datos Brutos'!$E390:$G390),"",'Datos Brutos'!E390)</f>
        <v/>
      </c>
      <c r="F389" s="10" t="str">
        <f>IF(ABS(AVERAGE('Datos Brutos'!$E390:$G390)-'Datos Brutos'!F390)&gt;0.05*AVERAGE('Datos Brutos'!$E390:$G390),"",'Datos Brutos'!F390)</f>
        <v/>
      </c>
      <c r="G389" s="10" t="str">
        <f>IF(ABS(AVERAGE('Datos Brutos'!$E390:$G390)-'Datos Brutos'!G390)&gt;0.05*AVERAGE('Datos Brutos'!$E390:$G390),"",'Datos Brutos'!G390)</f>
        <v/>
      </c>
    </row>
    <row r="390" spans="1:7">
      <c r="A390">
        <f>YEAR(workdata!A390)</f>
        <v>2024</v>
      </c>
      <c r="B390">
        <v>6</v>
      </c>
      <c r="C390">
        <f>DAY('Datos Brutos'!C391)</f>
        <v>17</v>
      </c>
      <c r="D390" s="3">
        <v>16.0416666666667</v>
      </c>
      <c r="E390" s="10" t="str">
        <f>IF(ABS(AVERAGE('Datos Brutos'!$E391:$G391)-'Datos Brutos'!E391)&gt;0.05*AVERAGE('Datos Brutos'!$E391:$G391),"",'Datos Brutos'!E391)</f>
        <v/>
      </c>
      <c r="F390" s="10" t="str">
        <f>IF(ABS(AVERAGE('Datos Brutos'!$E391:$G391)-'Datos Brutos'!F391)&gt;0.05*AVERAGE('Datos Brutos'!$E391:$G391),"",'Datos Brutos'!F391)</f>
        <v/>
      </c>
      <c r="G390" s="10" t="str">
        <f>IF(ABS(AVERAGE('Datos Brutos'!$E391:$G391)-'Datos Brutos'!G391)&gt;0.05*AVERAGE('Datos Brutos'!$E391:$G391),"",'Datos Brutos'!G391)</f>
        <v/>
      </c>
    </row>
    <row r="391" spans="1:7">
      <c r="A391">
        <f>YEAR(workdata!A391)</f>
        <v>2024</v>
      </c>
      <c r="B391">
        <v>6</v>
      </c>
      <c r="C391">
        <f>DAY('Datos Brutos'!C392)</f>
        <v>17</v>
      </c>
      <c r="D391" s="3">
        <v>16.0833333333333</v>
      </c>
      <c r="E391" s="10" t="str">
        <f>IF(ABS(AVERAGE('Datos Brutos'!$E392:$G392)-'Datos Brutos'!E392)&gt;0.05*AVERAGE('Datos Brutos'!$E392:$G392),"",'Datos Brutos'!E392)</f>
        <v/>
      </c>
      <c r="F391" s="10" t="str">
        <f>IF(ABS(AVERAGE('Datos Brutos'!$E392:$G392)-'Datos Brutos'!F392)&gt;0.05*AVERAGE('Datos Brutos'!$E392:$G392),"",'Datos Brutos'!F392)</f>
        <v/>
      </c>
      <c r="G391" s="10" t="str">
        <f>IF(ABS(AVERAGE('Datos Brutos'!$E392:$G392)-'Datos Brutos'!G392)&gt;0.05*AVERAGE('Datos Brutos'!$E392:$G392),"",'Datos Brutos'!G392)</f>
        <v/>
      </c>
    </row>
    <row r="392" spans="1:7">
      <c r="A392">
        <f>YEAR(workdata!A392)</f>
        <v>2024</v>
      </c>
      <c r="B392">
        <v>6</v>
      </c>
      <c r="C392">
        <f>DAY('Datos Brutos'!C393)</f>
        <v>17</v>
      </c>
      <c r="D392" s="3">
        <v>16.125</v>
      </c>
      <c r="E392" s="10" t="str">
        <f>IF(ABS(AVERAGE('Datos Brutos'!$E393:$G393)-'Datos Brutos'!E393)&gt;0.05*AVERAGE('Datos Brutos'!$E393:$G393),"",'Datos Brutos'!E393)</f>
        <v/>
      </c>
      <c r="F392" s="10" t="str">
        <f>IF(ABS(AVERAGE('Datos Brutos'!$E393:$G393)-'Datos Brutos'!F393)&gt;0.05*AVERAGE('Datos Brutos'!$E393:$G393),"",'Datos Brutos'!F393)</f>
        <v/>
      </c>
      <c r="G392" s="10" t="str">
        <f>IF(ABS(AVERAGE('Datos Brutos'!$E393:$G393)-'Datos Brutos'!G393)&gt;0.05*AVERAGE('Datos Brutos'!$E393:$G393),"",'Datos Brutos'!G393)</f>
        <v/>
      </c>
    </row>
    <row r="393" spans="1:7">
      <c r="A393">
        <f>YEAR(workdata!A393)</f>
        <v>2024</v>
      </c>
      <c r="B393">
        <v>6</v>
      </c>
      <c r="C393">
        <f>DAY('Datos Brutos'!C394)</f>
        <v>17</v>
      </c>
      <c r="D393" s="3">
        <v>16.1666666666667</v>
      </c>
      <c r="E393" s="10" t="str">
        <f>IF(ABS(AVERAGE('Datos Brutos'!$E394:$G394)-'Datos Brutos'!E394)&gt;0.05*AVERAGE('Datos Brutos'!$E394:$G394),"",'Datos Brutos'!E394)</f>
        <v/>
      </c>
      <c r="F393" s="10" t="str">
        <f>IF(ABS(AVERAGE('Datos Brutos'!$E394:$G394)-'Datos Brutos'!F394)&gt;0.05*AVERAGE('Datos Brutos'!$E394:$G394),"",'Datos Brutos'!F394)</f>
        <v/>
      </c>
      <c r="G393" s="10" t="str">
        <f>IF(ABS(AVERAGE('Datos Brutos'!$E394:$G394)-'Datos Brutos'!G394)&gt;0.05*AVERAGE('Datos Brutos'!$E394:$G394),"",'Datos Brutos'!G394)</f>
        <v/>
      </c>
    </row>
    <row r="394" spans="1:7">
      <c r="A394">
        <f>YEAR(workdata!A394)</f>
        <v>2024</v>
      </c>
      <c r="B394">
        <v>6</v>
      </c>
      <c r="C394">
        <f>DAY('Datos Brutos'!C395)</f>
        <v>17</v>
      </c>
      <c r="D394" s="3">
        <v>16.2083333333333</v>
      </c>
      <c r="E394" s="10" t="str">
        <f>IF(ABS(AVERAGE('Datos Brutos'!$E395:$G395)-'Datos Brutos'!E395)&gt;0.05*AVERAGE('Datos Brutos'!$E395:$G395),"",'Datos Brutos'!E395)</f>
        <v/>
      </c>
      <c r="F394" s="10" t="str">
        <f>IF(ABS(AVERAGE('Datos Brutos'!$E395:$G395)-'Datos Brutos'!F395)&gt;0.05*AVERAGE('Datos Brutos'!$E395:$G395),"",'Datos Brutos'!F395)</f>
        <v/>
      </c>
      <c r="G394" s="10" t="str">
        <f>IF(ABS(AVERAGE('Datos Brutos'!$E395:$G395)-'Datos Brutos'!G395)&gt;0.05*AVERAGE('Datos Brutos'!$E395:$G395),"",'Datos Brutos'!G395)</f>
        <v/>
      </c>
    </row>
    <row r="395" spans="1:7">
      <c r="A395">
        <f>YEAR(workdata!A395)</f>
        <v>2024</v>
      </c>
      <c r="B395">
        <v>6</v>
      </c>
      <c r="C395">
        <f>DAY('Datos Brutos'!C396)</f>
        <v>17</v>
      </c>
      <c r="D395" s="3">
        <v>16.25</v>
      </c>
      <c r="E395" s="10" t="str">
        <f>IF(ABS(AVERAGE('Datos Brutos'!$E396:$G396)-'Datos Brutos'!E396)&gt;0.05*AVERAGE('Datos Brutos'!$E396:$G396),"",'Datos Brutos'!E396)</f>
        <v/>
      </c>
      <c r="F395" s="10">
        <f>IF(ABS(AVERAGE('Datos Brutos'!$E396:$G396)-'Datos Brutos'!F396)&gt;0.05*AVERAGE('Datos Brutos'!$E396:$G396),"",'Datos Brutos'!F396)</f>
        <v>0.95299999999999996</v>
      </c>
      <c r="G395" s="10" t="str">
        <f>IF(ABS(AVERAGE('Datos Brutos'!$E396:$G396)-'Datos Brutos'!G396)&gt;0.05*AVERAGE('Datos Brutos'!$E396:$G396),"",'Datos Brutos'!G396)</f>
        <v/>
      </c>
    </row>
    <row r="396" spans="1:7">
      <c r="A396">
        <f>YEAR(workdata!A396)</f>
        <v>2024</v>
      </c>
      <c r="B396">
        <v>6</v>
      </c>
      <c r="C396">
        <f>DAY('Datos Brutos'!C397)</f>
        <v>17</v>
      </c>
      <c r="D396" s="3">
        <v>16.2916666666667</v>
      </c>
      <c r="E396" s="10" t="str">
        <f>IF(ABS(AVERAGE('Datos Brutos'!$E397:$G397)-'Datos Brutos'!E397)&gt;0.05*AVERAGE('Datos Brutos'!$E397:$G397),"",'Datos Brutos'!E397)</f>
        <v/>
      </c>
      <c r="F396" s="10" t="str">
        <f>IF(ABS(AVERAGE('Datos Brutos'!$E397:$G397)-'Datos Brutos'!F397)&gt;0.05*AVERAGE('Datos Brutos'!$E397:$G397),"",'Datos Brutos'!F397)</f>
        <v/>
      </c>
      <c r="G396" s="10">
        <f>IF(ABS(AVERAGE('Datos Brutos'!$E397:$G397)-'Datos Brutos'!G397)&gt;0.05*AVERAGE('Datos Brutos'!$E397:$G397),"",'Datos Brutos'!G397)</f>
        <v>62.398000000000003</v>
      </c>
    </row>
    <row r="397" spans="1:7">
      <c r="A397">
        <f>YEAR(workdata!A397)</f>
        <v>2024</v>
      </c>
      <c r="B397">
        <v>6</v>
      </c>
      <c r="C397">
        <f>DAY('Datos Brutos'!C398)</f>
        <v>17</v>
      </c>
      <c r="D397" s="3">
        <v>16.3333333333333</v>
      </c>
      <c r="E397" s="10">
        <f>IF(ABS(AVERAGE('Datos Brutos'!$E398:$G398)-'Datos Brutos'!E398)&gt;0.05*AVERAGE('Datos Brutos'!$E398:$G398),"",'Datos Brutos'!E398)</f>
        <v>551.38400000000001</v>
      </c>
      <c r="F397" s="10" t="str">
        <f>IF(ABS(AVERAGE('Datos Brutos'!$E398:$G398)-'Datos Brutos'!F398)&gt;0.05*AVERAGE('Datos Brutos'!$E398:$G398),"",'Datos Brutos'!F398)</f>
        <v/>
      </c>
      <c r="G397" s="10" t="str">
        <f>IF(ABS(AVERAGE('Datos Brutos'!$E398:$G398)-'Datos Brutos'!G398)&gt;0.05*AVERAGE('Datos Brutos'!$E398:$G398),"",'Datos Brutos'!G398)</f>
        <v/>
      </c>
    </row>
    <row r="398" spans="1:7">
      <c r="A398">
        <f>YEAR(workdata!A398)</f>
        <v>2024</v>
      </c>
      <c r="B398">
        <v>6</v>
      </c>
      <c r="C398">
        <f>DAY('Datos Brutos'!C399)</f>
        <v>17</v>
      </c>
      <c r="D398" s="3">
        <v>16.375</v>
      </c>
      <c r="E398" s="10">
        <f>IF(ABS(AVERAGE('Datos Brutos'!$E399:$G399)-'Datos Brutos'!E399)&gt;0.05*AVERAGE('Datos Brutos'!$E399:$G399),"",'Datos Brutos'!E399)</f>
        <v>884.54300000000001</v>
      </c>
      <c r="F398" s="10">
        <f>IF(ABS(AVERAGE('Datos Brutos'!$E399:$G399)-'Datos Brutos'!F399)&gt;0.05*AVERAGE('Datos Brutos'!$E399:$G399),"",'Datos Brutos'!F399)</f>
        <v>872.16399999999999</v>
      </c>
      <c r="G398" s="10">
        <f>IF(ABS(AVERAGE('Datos Brutos'!$E399:$G399)-'Datos Brutos'!G399)&gt;0.05*AVERAGE('Datos Brutos'!$E399:$G399),"",'Datos Brutos'!G399)</f>
        <v>865.25099999999998</v>
      </c>
    </row>
    <row r="399" spans="1:7">
      <c r="A399">
        <f>YEAR(workdata!A399)</f>
        <v>2024</v>
      </c>
      <c r="B399">
        <v>6</v>
      </c>
      <c r="C399">
        <f>DAY('Datos Brutos'!C400)</f>
        <v>17</v>
      </c>
      <c r="D399" s="3">
        <v>16.4166666666667</v>
      </c>
      <c r="E399" s="10">
        <f>IF(ABS(AVERAGE('Datos Brutos'!$E400:$G400)-'Datos Brutos'!E400)&gt;0.05*AVERAGE('Datos Brutos'!$E400:$G400),"",'Datos Brutos'!E400)</f>
        <v>967.21799999999996</v>
      </c>
      <c r="F399" s="10">
        <f>IF(ABS(AVERAGE('Datos Brutos'!$E400:$G400)-'Datos Brutos'!F400)&gt;0.05*AVERAGE('Datos Brutos'!$E400:$G400),"",'Datos Brutos'!F400)</f>
        <v>953.23800000000006</v>
      </c>
      <c r="G399" s="10">
        <f>IF(ABS(AVERAGE('Datos Brutos'!$E400:$G400)-'Datos Brutos'!G400)&gt;0.05*AVERAGE('Datos Brutos'!$E400:$G400),"",'Datos Brutos'!G400)</f>
        <v>955.22299999999996</v>
      </c>
    </row>
    <row r="400" spans="1:7">
      <c r="A400">
        <f>YEAR(workdata!A400)</f>
        <v>2024</v>
      </c>
      <c r="B400">
        <v>6</v>
      </c>
      <c r="C400">
        <f>DAY('Datos Brutos'!C401)</f>
        <v>17</v>
      </c>
      <c r="D400" s="3">
        <v>16.4583333333333</v>
      </c>
      <c r="E400" s="10">
        <f>IF(ABS(AVERAGE('Datos Brutos'!$E401:$G401)-'Datos Brutos'!E401)&gt;0.05*AVERAGE('Datos Brutos'!$E401:$G401),"",'Datos Brutos'!E401)</f>
        <v>997.81600000000003</v>
      </c>
      <c r="F400" s="10">
        <f>IF(ABS(AVERAGE('Datos Brutos'!$E401:$G401)-'Datos Brutos'!F401)&gt;0.05*AVERAGE('Datos Brutos'!$E401:$G401),"",'Datos Brutos'!F401)</f>
        <v>981.096</v>
      </c>
      <c r="G400" s="10">
        <f>IF(ABS(AVERAGE('Datos Brutos'!$E401:$G401)-'Datos Brutos'!G401)&gt;0.05*AVERAGE('Datos Brutos'!$E401:$G401),"",'Datos Brutos'!G401)</f>
        <v>990.74400000000003</v>
      </c>
    </row>
    <row r="401" spans="1:7">
      <c r="A401">
        <f>YEAR(workdata!A401)</f>
        <v>2024</v>
      </c>
      <c r="B401">
        <v>6</v>
      </c>
      <c r="C401">
        <f>DAY('Datos Brutos'!C402)</f>
        <v>17</v>
      </c>
      <c r="D401" s="3">
        <v>16.5</v>
      </c>
      <c r="E401" s="10">
        <f>IF(ABS(AVERAGE('Datos Brutos'!$E402:$G402)-'Datos Brutos'!E402)&gt;0.05*AVERAGE('Datos Brutos'!$E402:$G402),"",'Datos Brutos'!E402)</f>
        <v>998.90200000000004</v>
      </c>
      <c r="F401" s="10">
        <f>IF(ABS(AVERAGE('Datos Brutos'!$E402:$G402)-'Datos Brutos'!F402)&gt;0.05*AVERAGE('Datos Brutos'!$E402:$G402),"",'Datos Brutos'!F402)</f>
        <v>978.97799999999995</v>
      </c>
      <c r="G401" s="10">
        <f>IF(ABS(AVERAGE('Datos Brutos'!$E402:$G402)-'Datos Brutos'!G402)&gt;0.05*AVERAGE('Datos Brutos'!$E402:$G402),"",'Datos Brutos'!G402)</f>
        <v>997.11199999999997</v>
      </c>
    </row>
    <row r="402" spans="1:7">
      <c r="A402">
        <f>YEAR(workdata!A402)</f>
        <v>2024</v>
      </c>
      <c r="B402">
        <v>6</v>
      </c>
      <c r="C402">
        <f>DAY('Datos Brutos'!C403)</f>
        <v>17</v>
      </c>
      <c r="D402" s="3">
        <v>16.5416666666667</v>
      </c>
      <c r="E402" s="10">
        <f>IF(ABS(AVERAGE('Datos Brutos'!$E403:$G403)-'Datos Brutos'!E403)&gt;0.05*AVERAGE('Datos Brutos'!$E403:$G403),"",'Datos Brutos'!E403)</f>
        <v>997.93799999999999</v>
      </c>
      <c r="F402" s="10">
        <f>IF(ABS(AVERAGE('Datos Brutos'!$E403:$G403)-'Datos Brutos'!F403)&gt;0.05*AVERAGE('Datos Brutos'!$E403:$G403),"",'Datos Brutos'!F403)</f>
        <v>962.86300000000006</v>
      </c>
      <c r="G402" s="10">
        <f>IF(ABS(AVERAGE('Datos Brutos'!$E403:$G403)-'Datos Brutos'!G403)&gt;0.05*AVERAGE('Datos Brutos'!$E403:$G403),"",'Datos Brutos'!G403)</f>
        <v>995.25900000000001</v>
      </c>
    </row>
    <row r="403" spans="1:7">
      <c r="A403">
        <f>YEAR(workdata!A403)</f>
        <v>2024</v>
      </c>
      <c r="B403">
        <v>6</v>
      </c>
      <c r="C403">
        <f>DAY('Datos Brutos'!C404)</f>
        <v>17</v>
      </c>
      <c r="D403" s="3">
        <v>16.5833333333333</v>
      </c>
      <c r="E403" s="10">
        <f>IF(ABS(AVERAGE('Datos Brutos'!$E404:$G404)-'Datos Brutos'!E404)&gt;0.05*AVERAGE('Datos Brutos'!$E404:$G404),"",'Datos Brutos'!E404)</f>
        <v>992.49599999999998</v>
      </c>
      <c r="F403" s="10">
        <f>IF(ABS(AVERAGE('Datos Brutos'!$E404:$G404)-'Datos Brutos'!F404)&gt;0.05*AVERAGE('Datos Brutos'!$E404:$G404),"",'Datos Brutos'!F404)</f>
        <v>964.75199999999995</v>
      </c>
      <c r="G403" s="10">
        <f>IF(ABS(AVERAGE('Datos Brutos'!$E404:$G404)-'Datos Brutos'!G404)&gt;0.05*AVERAGE('Datos Brutos'!$E404:$G404),"",'Datos Brutos'!G404)</f>
        <v>991.28700000000003</v>
      </c>
    </row>
    <row r="404" spans="1:7">
      <c r="A404">
        <f>YEAR(workdata!A404)</f>
        <v>2024</v>
      </c>
      <c r="B404">
        <v>6</v>
      </c>
      <c r="C404">
        <f>DAY('Datos Brutos'!C405)</f>
        <v>17</v>
      </c>
      <c r="D404" s="3">
        <v>16.625</v>
      </c>
      <c r="E404" s="10">
        <f>IF(ABS(AVERAGE('Datos Brutos'!$E405:$G405)-'Datos Brutos'!E405)&gt;0.05*AVERAGE('Datos Brutos'!$E405:$G405),"",'Datos Brutos'!E405)</f>
        <v>995.68600000000004</v>
      </c>
      <c r="F404" s="10">
        <f>IF(ABS(AVERAGE('Datos Brutos'!$E405:$G405)-'Datos Brutos'!F405)&gt;0.05*AVERAGE('Datos Brutos'!$E405:$G405),"",'Datos Brutos'!F405)</f>
        <v>958.59</v>
      </c>
      <c r="G404" s="10">
        <f>IF(ABS(AVERAGE('Datos Brutos'!$E405:$G405)-'Datos Brutos'!G405)&gt;0.05*AVERAGE('Datos Brutos'!$E405:$G405),"",'Datos Brutos'!G405)</f>
        <v>975.98599999999999</v>
      </c>
    </row>
    <row r="405" spans="1:7">
      <c r="A405">
        <f>YEAR(workdata!A405)</f>
        <v>2024</v>
      </c>
      <c r="B405">
        <v>6</v>
      </c>
      <c r="C405">
        <f>DAY('Datos Brutos'!C406)</f>
        <v>17</v>
      </c>
      <c r="D405" s="3">
        <v>16.6666666666667</v>
      </c>
      <c r="E405" s="10">
        <f>IF(ABS(AVERAGE('Datos Brutos'!$E406:$G406)-'Datos Brutos'!E406)&gt;0.05*AVERAGE('Datos Brutos'!$E406:$G406),"",'Datos Brutos'!E406)</f>
        <v>929.79</v>
      </c>
      <c r="F405" s="10">
        <f>IF(ABS(AVERAGE('Datos Brutos'!$E406:$G406)-'Datos Brutos'!F406)&gt;0.05*AVERAGE('Datos Brutos'!$E406:$G406),"",'Datos Brutos'!F406)</f>
        <v>884.99300000000005</v>
      </c>
      <c r="G405" s="10">
        <f>IF(ABS(AVERAGE('Datos Brutos'!$E406:$G406)-'Datos Brutos'!G406)&gt;0.05*AVERAGE('Datos Brutos'!$E406:$G406),"",'Datos Brutos'!G406)</f>
        <v>942.846</v>
      </c>
    </row>
    <row r="406" spans="1:7">
      <c r="A406">
        <f>YEAR(workdata!A406)</f>
        <v>2024</v>
      </c>
      <c r="B406">
        <v>6</v>
      </c>
      <c r="C406">
        <f>DAY('Datos Brutos'!C407)</f>
        <v>17</v>
      </c>
      <c r="D406" s="3">
        <v>16.7083333333333</v>
      </c>
      <c r="E406" s="10">
        <f>IF(ABS(AVERAGE('Datos Brutos'!$E407:$G407)-'Datos Brutos'!E407)&gt;0.05*AVERAGE('Datos Brutos'!$E407:$G407),"",'Datos Brutos'!E407)</f>
        <v>797.33199999999999</v>
      </c>
      <c r="F406" s="10">
        <f>IF(ABS(AVERAGE('Datos Brutos'!$E407:$G407)-'Datos Brutos'!F407)&gt;0.05*AVERAGE('Datos Brutos'!$E407:$G407),"",'Datos Brutos'!F407)</f>
        <v>763.58500000000004</v>
      </c>
      <c r="G406" s="10" t="str">
        <f>IF(ABS(AVERAGE('Datos Brutos'!$E407:$G407)-'Datos Brutos'!G407)&gt;0.05*AVERAGE('Datos Brutos'!$E407:$G407),"",'Datos Brutos'!G407)</f>
        <v/>
      </c>
    </row>
    <row r="407" spans="1:7">
      <c r="A407">
        <f>YEAR(workdata!A407)</f>
        <v>2024</v>
      </c>
      <c r="B407">
        <v>6</v>
      </c>
      <c r="C407">
        <f>DAY('Datos Brutos'!C408)</f>
        <v>17</v>
      </c>
      <c r="D407" s="3">
        <v>16.75</v>
      </c>
      <c r="E407" s="10">
        <f>IF(ABS(AVERAGE('Datos Brutos'!$E408:$G408)-'Datos Brutos'!E408)&gt;0.05*AVERAGE('Datos Brutos'!$E408:$G408),"",'Datos Brutos'!E408)</f>
        <v>614.351</v>
      </c>
      <c r="F407" s="10" t="str">
        <f>IF(ABS(AVERAGE('Datos Brutos'!$E408:$G408)-'Datos Brutos'!F408)&gt;0.05*AVERAGE('Datos Brutos'!$E408:$G408),"",'Datos Brutos'!F408)</f>
        <v/>
      </c>
      <c r="G407" s="10">
        <f>IF(ABS(AVERAGE('Datos Brutos'!$E408:$G408)-'Datos Brutos'!G408)&gt;0.05*AVERAGE('Datos Brutos'!$E408:$G408),"",'Datos Brutos'!G408)</f>
        <v>628.38400000000001</v>
      </c>
    </row>
    <row r="408" spans="1:7">
      <c r="A408">
        <f>YEAR(workdata!A408)</f>
        <v>2024</v>
      </c>
      <c r="B408">
        <v>6</v>
      </c>
      <c r="C408">
        <f>DAY('Datos Brutos'!C409)</f>
        <v>17</v>
      </c>
      <c r="D408" s="3">
        <v>16.7916666666667</v>
      </c>
      <c r="E408" s="10">
        <f>IF(ABS(AVERAGE('Datos Brutos'!$E409:$G409)-'Datos Brutos'!E409)&gt;0.05*AVERAGE('Datos Brutos'!$E409:$G409),"",'Datos Brutos'!E409)</f>
        <v>350.37</v>
      </c>
      <c r="F408" s="10">
        <f>IF(ABS(AVERAGE('Datos Brutos'!$E409:$G409)-'Datos Brutos'!F409)&gt;0.05*AVERAGE('Datos Brutos'!$E409:$G409),"",'Datos Brutos'!F409)</f>
        <v>349.40100000000001</v>
      </c>
      <c r="G408" s="10" t="str">
        <f>IF(ABS(AVERAGE('Datos Brutos'!$E409:$G409)-'Datos Brutos'!G409)&gt;0.05*AVERAGE('Datos Brutos'!$E409:$G409),"",'Datos Brutos'!G409)</f>
        <v/>
      </c>
    </row>
    <row r="409" spans="1:7">
      <c r="A409">
        <f>YEAR(workdata!A409)</f>
        <v>2024</v>
      </c>
      <c r="B409">
        <v>6</v>
      </c>
      <c r="C409">
        <f>DAY('Datos Brutos'!C410)</f>
        <v>17</v>
      </c>
      <c r="D409" s="3">
        <v>16.8333333333333</v>
      </c>
      <c r="E409" s="10">
        <f>IF(ABS(AVERAGE('Datos Brutos'!$E410:$G410)-'Datos Brutos'!E410)&gt;0.05*AVERAGE('Datos Brutos'!$E410:$G410),"",'Datos Brutos'!E410)</f>
        <v>115.38500000000001</v>
      </c>
      <c r="F409" s="10">
        <f>IF(ABS(AVERAGE('Datos Brutos'!$E410:$G410)-'Datos Brutos'!F410)&gt;0.05*AVERAGE('Datos Brutos'!$E410:$G410),"",'Datos Brutos'!F410)</f>
        <v>115.334</v>
      </c>
      <c r="G409" s="10">
        <f>IF(ABS(AVERAGE('Datos Brutos'!$E410:$G410)-'Datos Brutos'!G410)&gt;0.05*AVERAGE('Datos Brutos'!$E410:$G410),"",'Datos Brutos'!G410)</f>
        <v>121.64</v>
      </c>
    </row>
    <row r="410" spans="1:7">
      <c r="A410">
        <f>YEAR(workdata!A410)</f>
        <v>2024</v>
      </c>
      <c r="B410">
        <v>6</v>
      </c>
      <c r="C410">
        <f>DAY('Datos Brutos'!C411)</f>
        <v>17</v>
      </c>
      <c r="D410" s="3">
        <v>16.875</v>
      </c>
      <c r="E410" s="10">
        <f>IF(ABS(AVERAGE('Datos Brutos'!$E411:$G411)-'Datos Brutos'!E411)&gt;0.05*AVERAGE('Datos Brutos'!$E411:$G411),"",'Datos Brutos'!E411)</f>
        <v>21.363</v>
      </c>
      <c r="F410" s="10">
        <f>IF(ABS(AVERAGE('Datos Brutos'!$E411:$G411)-'Datos Brutos'!F411)&gt;0.05*AVERAGE('Datos Brutos'!$E411:$G411),"",'Datos Brutos'!F411)</f>
        <v>21.164999999999999</v>
      </c>
      <c r="G410" s="10">
        <f>IF(ABS(AVERAGE('Datos Brutos'!$E411:$G411)-'Datos Brutos'!G411)&gt;0.05*AVERAGE('Datos Brutos'!$E411:$G411),"",'Datos Brutos'!G411)</f>
        <v>21.416</v>
      </c>
    </row>
    <row r="411" spans="1:7">
      <c r="A411">
        <f>YEAR(workdata!A411)</f>
        <v>2024</v>
      </c>
      <c r="B411">
        <v>6</v>
      </c>
      <c r="C411">
        <f>DAY('Datos Brutos'!C412)</f>
        <v>17</v>
      </c>
      <c r="D411" s="3">
        <v>16.9166666666667</v>
      </c>
      <c r="E411" s="10" t="str">
        <f>IF(ABS(AVERAGE('Datos Brutos'!$E412:$G412)-'Datos Brutos'!E412)&gt;0.05*AVERAGE('Datos Brutos'!$E412:$G412),"",'Datos Brutos'!E412)</f>
        <v/>
      </c>
      <c r="F411" s="10" t="str">
        <f>IF(ABS(AVERAGE('Datos Brutos'!$E412:$G412)-'Datos Brutos'!F412)&gt;0.05*AVERAGE('Datos Brutos'!$E412:$G412),"",'Datos Brutos'!F412)</f>
        <v/>
      </c>
      <c r="G411" s="10" t="str">
        <f>IF(ABS(AVERAGE('Datos Brutos'!$E412:$G412)-'Datos Brutos'!G412)&gt;0.05*AVERAGE('Datos Brutos'!$E412:$G412),"",'Datos Brutos'!G412)</f>
        <v/>
      </c>
    </row>
    <row r="412" spans="1:7">
      <c r="A412">
        <f>YEAR(workdata!A412)</f>
        <v>2024</v>
      </c>
      <c r="B412">
        <v>6</v>
      </c>
      <c r="C412">
        <f>DAY('Datos Brutos'!C413)</f>
        <v>17</v>
      </c>
      <c r="D412" s="3">
        <v>16.9583333333333</v>
      </c>
      <c r="E412" s="10" t="str">
        <f>IF(ABS(AVERAGE('Datos Brutos'!$E413:$G413)-'Datos Brutos'!E413)&gt;0.05*AVERAGE('Datos Brutos'!$E413:$G413),"",'Datos Brutos'!E413)</f>
        <v/>
      </c>
      <c r="F412" s="10" t="str">
        <f>IF(ABS(AVERAGE('Datos Brutos'!$E413:$G413)-'Datos Brutos'!F413)&gt;0.05*AVERAGE('Datos Brutos'!$E413:$G413),"",'Datos Brutos'!F413)</f>
        <v/>
      </c>
      <c r="G412" s="10" t="str">
        <f>IF(ABS(AVERAGE('Datos Brutos'!$E413:$G413)-'Datos Brutos'!G413)&gt;0.05*AVERAGE('Datos Brutos'!$E413:$G413),"",'Datos Brutos'!G413)</f>
        <v/>
      </c>
    </row>
    <row r="413" spans="1:7">
      <c r="A413">
        <f>YEAR(workdata!A413)</f>
        <v>2024</v>
      </c>
      <c r="B413">
        <v>6</v>
      </c>
      <c r="C413">
        <f>DAY('Datos Brutos'!C414)</f>
        <v>18</v>
      </c>
      <c r="D413" s="3">
        <v>17</v>
      </c>
      <c r="E413" s="10" t="str">
        <f>IF(ABS(AVERAGE('Datos Brutos'!$E414:$G414)-'Datos Brutos'!E414)&gt;0.05*AVERAGE('Datos Brutos'!$E414:$G414),"",'Datos Brutos'!E414)</f>
        <v/>
      </c>
      <c r="F413" s="10" t="str">
        <f>IF(ABS(AVERAGE('Datos Brutos'!$E414:$G414)-'Datos Brutos'!F414)&gt;0.05*AVERAGE('Datos Brutos'!$E414:$G414),"",'Datos Brutos'!F414)</f>
        <v/>
      </c>
      <c r="G413" s="10" t="str">
        <f>IF(ABS(AVERAGE('Datos Brutos'!$E414:$G414)-'Datos Brutos'!G414)&gt;0.05*AVERAGE('Datos Brutos'!$E414:$G414),"",'Datos Brutos'!G414)</f>
        <v/>
      </c>
    </row>
    <row r="414" spans="1:7">
      <c r="A414">
        <f>YEAR(workdata!A414)</f>
        <v>2024</v>
      </c>
      <c r="B414">
        <v>6</v>
      </c>
      <c r="C414">
        <f>DAY('Datos Brutos'!C415)</f>
        <v>18</v>
      </c>
      <c r="D414" s="3">
        <v>17.0416666666667</v>
      </c>
      <c r="E414" s="10" t="str">
        <f>IF(ABS(AVERAGE('Datos Brutos'!$E415:$G415)-'Datos Brutos'!E415)&gt;0.05*AVERAGE('Datos Brutos'!$E415:$G415),"",'Datos Brutos'!E415)</f>
        <v/>
      </c>
      <c r="F414" s="10" t="str">
        <f>IF(ABS(AVERAGE('Datos Brutos'!$E415:$G415)-'Datos Brutos'!F415)&gt;0.05*AVERAGE('Datos Brutos'!$E415:$G415),"",'Datos Brutos'!F415)</f>
        <v/>
      </c>
      <c r="G414" s="10" t="str">
        <f>IF(ABS(AVERAGE('Datos Brutos'!$E415:$G415)-'Datos Brutos'!G415)&gt;0.05*AVERAGE('Datos Brutos'!$E415:$G415),"",'Datos Brutos'!G415)</f>
        <v/>
      </c>
    </row>
    <row r="415" spans="1:7">
      <c r="A415">
        <f>YEAR(workdata!A415)</f>
        <v>2024</v>
      </c>
      <c r="B415">
        <v>6</v>
      </c>
      <c r="C415">
        <f>DAY('Datos Brutos'!C416)</f>
        <v>18</v>
      </c>
      <c r="D415" s="3">
        <v>17.0833333333333</v>
      </c>
      <c r="E415" s="10" t="str">
        <f>IF(ABS(AVERAGE('Datos Brutos'!$E416:$G416)-'Datos Brutos'!E416)&gt;0.05*AVERAGE('Datos Brutos'!$E416:$G416),"",'Datos Brutos'!E416)</f>
        <v/>
      </c>
      <c r="F415" s="10" t="str">
        <f>IF(ABS(AVERAGE('Datos Brutos'!$E416:$G416)-'Datos Brutos'!F416)&gt;0.05*AVERAGE('Datos Brutos'!$E416:$G416),"",'Datos Brutos'!F416)</f>
        <v/>
      </c>
      <c r="G415" s="10" t="str">
        <f>IF(ABS(AVERAGE('Datos Brutos'!$E416:$G416)-'Datos Brutos'!G416)&gt;0.05*AVERAGE('Datos Brutos'!$E416:$G416),"",'Datos Brutos'!G416)</f>
        <v/>
      </c>
    </row>
    <row r="416" spans="1:7">
      <c r="A416">
        <f>YEAR(workdata!A416)</f>
        <v>2024</v>
      </c>
      <c r="B416">
        <v>6</v>
      </c>
      <c r="C416">
        <f>DAY('Datos Brutos'!C417)</f>
        <v>18</v>
      </c>
      <c r="D416" s="3">
        <v>17.125</v>
      </c>
      <c r="E416" s="10" t="str">
        <f>IF(ABS(AVERAGE('Datos Brutos'!$E417:$G417)-'Datos Brutos'!E417)&gt;0.05*AVERAGE('Datos Brutos'!$E417:$G417),"",'Datos Brutos'!E417)</f>
        <v/>
      </c>
      <c r="F416" s="10" t="str">
        <f>IF(ABS(AVERAGE('Datos Brutos'!$E417:$G417)-'Datos Brutos'!F417)&gt;0.05*AVERAGE('Datos Brutos'!$E417:$G417),"",'Datos Brutos'!F417)</f>
        <v/>
      </c>
      <c r="G416" s="10" t="str">
        <f>IF(ABS(AVERAGE('Datos Brutos'!$E417:$G417)-'Datos Brutos'!G417)&gt;0.05*AVERAGE('Datos Brutos'!$E417:$G417),"",'Datos Brutos'!G417)</f>
        <v/>
      </c>
    </row>
    <row r="417" spans="1:7">
      <c r="A417">
        <f>YEAR(workdata!A417)</f>
        <v>2024</v>
      </c>
      <c r="B417">
        <v>6</v>
      </c>
      <c r="C417">
        <f>DAY('Datos Brutos'!C418)</f>
        <v>18</v>
      </c>
      <c r="D417" s="3">
        <v>17.1666666666667</v>
      </c>
      <c r="E417" s="10" t="str">
        <f>IF(ABS(AVERAGE('Datos Brutos'!$E418:$G418)-'Datos Brutos'!E418)&gt;0.05*AVERAGE('Datos Brutos'!$E418:$G418),"",'Datos Brutos'!E418)</f>
        <v/>
      </c>
      <c r="F417" s="10" t="str">
        <f>IF(ABS(AVERAGE('Datos Brutos'!$E418:$G418)-'Datos Brutos'!F418)&gt;0.05*AVERAGE('Datos Brutos'!$E418:$G418),"",'Datos Brutos'!F418)</f>
        <v/>
      </c>
      <c r="G417" s="10" t="str">
        <f>IF(ABS(AVERAGE('Datos Brutos'!$E418:$G418)-'Datos Brutos'!G418)&gt;0.05*AVERAGE('Datos Brutos'!$E418:$G418),"",'Datos Brutos'!G418)</f>
        <v/>
      </c>
    </row>
    <row r="418" spans="1:7">
      <c r="A418">
        <f>YEAR(workdata!A418)</f>
        <v>2024</v>
      </c>
      <c r="B418">
        <v>6</v>
      </c>
      <c r="C418">
        <f>DAY('Datos Brutos'!C419)</f>
        <v>18</v>
      </c>
      <c r="D418" s="3">
        <v>17.2083333333333</v>
      </c>
      <c r="E418" s="10" t="str">
        <f>IF(ABS(AVERAGE('Datos Brutos'!$E419:$G419)-'Datos Brutos'!E419)&gt;0.05*AVERAGE('Datos Brutos'!$E419:$G419),"",'Datos Brutos'!E419)</f>
        <v/>
      </c>
      <c r="F418" s="10" t="str">
        <f>IF(ABS(AVERAGE('Datos Brutos'!$E419:$G419)-'Datos Brutos'!F419)&gt;0.05*AVERAGE('Datos Brutos'!$E419:$G419),"",'Datos Brutos'!F419)</f>
        <v/>
      </c>
      <c r="G418" s="10" t="str">
        <f>IF(ABS(AVERAGE('Datos Brutos'!$E419:$G419)-'Datos Brutos'!G419)&gt;0.05*AVERAGE('Datos Brutos'!$E419:$G419),"",'Datos Brutos'!G419)</f>
        <v/>
      </c>
    </row>
    <row r="419" spans="1:7">
      <c r="A419">
        <f>YEAR(workdata!A419)</f>
        <v>2024</v>
      </c>
      <c r="B419">
        <v>6</v>
      </c>
      <c r="C419">
        <f>DAY('Datos Brutos'!C420)</f>
        <v>18</v>
      </c>
      <c r="D419" s="3">
        <v>17.25</v>
      </c>
      <c r="E419" s="10" t="str">
        <f>IF(ABS(AVERAGE('Datos Brutos'!$E420:$G420)-'Datos Brutos'!E420)&gt;0.05*AVERAGE('Datos Brutos'!$E420:$G420),"",'Datos Brutos'!E420)</f>
        <v/>
      </c>
      <c r="F419" s="10" t="str">
        <f>IF(ABS(AVERAGE('Datos Brutos'!$E420:$G420)-'Datos Brutos'!F420)&gt;0.05*AVERAGE('Datos Brutos'!$E420:$G420),"",'Datos Brutos'!F420)</f>
        <v/>
      </c>
      <c r="G419" s="10">
        <f>IF(ABS(AVERAGE('Datos Brutos'!$E420:$G420)-'Datos Brutos'!G420)&gt;0.05*AVERAGE('Datos Brutos'!$E420:$G420),"",'Datos Brutos'!G420)</f>
        <v>0.443</v>
      </c>
    </row>
    <row r="420" spans="1:7">
      <c r="A420">
        <f>YEAR(workdata!A420)</f>
        <v>2024</v>
      </c>
      <c r="B420">
        <v>6</v>
      </c>
      <c r="C420">
        <f>DAY('Datos Brutos'!C421)</f>
        <v>18</v>
      </c>
      <c r="D420" s="3">
        <v>17.2916666666667</v>
      </c>
      <c r="E420" s="10">
        <f>IF(ABS(AVERAGE('Datos Brutos'!$E421:$G421)-'Datos Brutos'!E421)&gt;0.05*AVERAGE('Datos Brutos'!$E421:$G421),"",'Datos Brutos'!E421)</f>
        <v>19.741</v>
      </c>
      <c r="F420" s="10">
        <f>IF(ABS(AVERAGE('Datos Brutos'!$E421:$G421)-'Datos Brutos'!F421)&gt;0.05*AVERAGE('Datos Brutos'!$E421:$G421),"",'Datos Brutos'!F421)</f>
        <v>18.821000000000002</v>
      </c>
      <c r="G420" s="10">
        <f>IF(ABS(AVERAGE('Datos Brutos'!$E421:$G421)-'Datos Brutos'!G421)&gt;0.05*AVERAGE('Datos Brutos'!$E421:$G421),"",'Datos Brutos'!G421)</f>
        <v>19.079999999999998</v>
      </c>
    </row>
    <row r="421" spans="1:7">
      <c r="A421">
        <f>YEAR(workdata!A421)</f>
        <v>2024</v>
      </c>
      <c r="B421">
        <v>6</v>
      </c>
      <c r="C421">
        <f>DAY('Datos Brutos'!C422)</f>
        <v>18</v>
      </c>
      <c r="D421" s="3">
        <v>17.3333333333333</v>
      </c>
      <c r="E421" s="10">
        <f>IF(ABS(AVERAGE('Datos Brutos'!$E422:$G422)-'Datos Brutos'!E422)&gt;0.05*AVERAGE('Datos Brutos'!$E422:$G422),"",'Datos Brutos'!E422)</f>
        <v>74.445999999999998</v>
      </c>
      <c r="F421" s="10" t="str">
        <f>IF(ABS(AVERAGE('Datos Brutos'!$E422:$G422)-'Datos Brutos'!F422)&gt;0.05*AVERAGE('Datos Brutos'!$E422:$G422),"",'Datos Brutos'!F422)</f>
        <v/>
      </c>
      <c r="G421" s="10">
        <f>IF(ABS(AVERAGE('Datos Brutos'!$E422:$G422)-'Datos Brutos'!G422)&gt;0.05*AVERAGE('Datos Brutos'!$E422:$G422),"",'Datos Brutos'!G422)</f>
        <v>72.765000000000001</v>
      </c>
    </row>
    <row r="422" spans="1:7">
      <c r="A422">
        <f>YEAR(workdata!A422)</f>
        <v>2024</v>
      </c>
      <c r="B422">
        <v>6</v>
      </c>
      <c r="C422">
        <f>DAY('Datos Brutos'!C423)</f>
        <v>18</v>
      </c>
      <c r="D422" s="3">
        <v>17.375</v>
      </c>
      <c r="E422" s="10">
        <f>IF(ABS(AVERAGE('Datos Brutos'!$E423:$G423)-'Datos Brutos'!E423)&gt;0.05*AVERAGE('Datos Brutos'!$E423:$G423),"",'Datos Brutos'!E423)</f>
        <v>106.57299999999999</v>
      </c>
      <c r="F422" s="10">
        <f>IF(ABS(AVERAGE('Datos Brutos'!$E423:$G423)-'Datos Brutos'!F423)&gt;0.05*AVERAGE('Datos Brutos'!$E423:$G423),"",'Datos Brutos'!F423)</f>
        <v>98.772999999999996</v>
      </c>
      <c r="G422" s="10">
        <f>IF(ABS(AVERAGE('Datos Brutos'!$E423:$G423)-'Datos Brutos'!G423)&gt;0.05*AVERAGE('Datos Brutos'!$E423:$G423),"",'Datos Brutos'!G423)</f>
        <v>106.254</v>
      </c>
    </row>
    <row r="423" spans="1:7">
      <c r="A423">
        <f>YEAR(workdata!A423)</f>
        <v>2024</v>
      </c>
      <c r="B423">
        <v>6</v>
      </c>
      <c r="C423">
        <f>DAY('Datos Brutos'!C424)</f>
        <v>18</v>
      </c>
      <c r="D423" s="3">
        <v>17.4166666666667</v>
      </c>
      <c r="E423" s="10">
        <f>IF(ABS(AVERAGE('Datos Brutos'!$E424:$G424)-'Datos Brutos'!E424)&gt;0.05*AVERAGE('Datos Brutos'!$E424:$G424),"",'Datos Brutos'!E424)</f>
        <v>130.565</v>
      </c>
      <c r="F423" s="10" t="str">
        <f>IF(ABS(AVERAGE('Datos Brutos'!$E424:$G424)-'Datos Brutos'!F424)&gt;0.05*AVERAGE('Datos Brutos'!$E424:$G424),"",'Datos Brutos'!F424)</f>
        <v/>
      </c>
      <c r="G423" s="10">
        <f>IF(ABS(AVERAGE('Datos Brutos'!$E424:$G424)-'Datos Brutos'!G424)&gt;0.05*AVERAGE('Datos Brutos'!$E424:$G424),"",'Datos Brutos'!G424)</f>
        <v>130.55199999999999</v>
      </c>
    </row>
    <row r="424" spans="1:7">
      <c r="A424">
        <f>YEAR(workdata!A424)</f>
        <v>2024</v>
      </c>
      <c r="B424">
        <v>6</v>
      </c>
      <c r="C424">
        <f>DAY('Datos Brutos'!C425)</f>
        <v>18</v>
      </c>
      <c r="D424" s="3">
        <v>17.4583333333333</v>
      </c>
      <c r="E424" s="10">
        <f>IF(ABS(AVERAGE('Datos Brutos'!$E425:$G425)-'Datos Brutos'!E425)&gt;0.05*AVERAGE('Datos Brutos'!$E425:$G425),"",'Datos Brutos'!E425)</f>
        <v>207.45599999999999</v>
      </c>
      <c r="F424" s="10">
        <f>IF(ABS(AVERAGE('Datos Brutos'!$E425:$G425)-'Datos Brutos'!F425)&gt;0.05*AVERAGE('Datos Brutos'!$E425:$G425),"",'Datos Brutos'!F425)</f>
        <v>193.67500000000001</v>
      </c>
      <c r="G424" s="10">
        <f>IF(ABS(AVERAGE('Datos Brutos'!$E425:$G425)-'Datos Brutos'!G425)&gt;0.05*AVERAGE('Datos Brutos'!$E425:$G425),"",'Datos Brutos'!G425)</f>
        <v>200.292</v>
      </c>
    </row>
    <row r="425" spans="1:7">
      <c r="A425">
        <f>YEAR(workdata!A425)</f>
        <v>2024</v>
      </c>
      <c r="B425">
        <v>6</v>
      </c>
      <c r="C425">
        <f>DAY('Datos Brutos'!C426)</f>
        <v>18</v>
      </c>
      <c r="D425" s="3">
        <v>17.5</v>
      </c>
      <c r="E425" s="10">
        <f>IF(ABS(AVERAGE('Datos Brutos'!$E426:$G426)-'Datos Brutos'!E426)&gt;0.05*AVERAGE('Datos Brutos'!$E426:$G426),"",'Datos Brutos'!E426)</f>
        <v>170.66200000000001</v>
      </c>
      <c r="F425" s="10">
        <f>IF(ABS(AVERAGE('Datos Brutos'!$E426:$G426)-'Datos Brutos'!F426)&gt;0.05*AVERAGE('Datos Brutos'!$E426:$G426),"",'Datos Brutos'!F426)</f>
        <v>162.399</v>
      </c>
      <c r="G425" s="10">
        <f>IF(ABS(AVERAGE('Datos Brutos'!$E426:$G426)-'Datos Brutos'!G426)&gt;0.05*AVERAGE('Datos Brutos'!$E426:$G426),"",'Datos Brutos'!G426)</f>
        <v>179.08199999999999</v>
      </c>
    </row>
    <row r="426" spans="1:7">
      <c r="A426">
        <f>YEAR(workdata!A426)</f>
        <v>2024</v>
      </c>
      <c r="B426">
        <v>6</v>
      </c>
      <c r="C426">
        <f>DAY('Datos Brutos'!C427)</f>
        <v>18</v>
      </c>
      <c r="D426" s="3">
        <v>17.5416666666667</v>
      </c>
      <c r="E426" s="10" t="str">
        <f>IF(ABS(AVERAGE('Datos Brutos'!$E427:$G427)-'Datos Brutos'!E427)&gt;0.05*AVERAGE('Datos Brutos'!$E427:$G427),"",'Datos Brutos'!E427)</f>
        <v/>
      </c>
      <c r="F426" s="10">
        <f>IF(ABS(AVERAGE('Datos Brutos'!$E427:$G427)-'Datos Brutos'!F427)&gt;0.05*AVERAGE('Datos Brutos'!$E427:$G427),"",'Datos Brutos'!F427)</f>
        <v>111.63500000000001</v>
      </c>
      <c r="G426" s="10">
        <f>IF(ABS(AVERAGE('Datos Brutos'!$E427:$G427)-'Datos Brutos'!G427)&gt;0.05*AVERAGE('Datos Brutos'!$E427:$G427),"",'Datos Brutos'!G427)</f>
        <v>109.887</v>
      </c>
    </row>
    <row r="427" spans="1:7">
      <c r="A427">
        <f>YEAR(workdata!A427)</f>
        <v>2024</v>
      </c>
      <c r="B427">
        <v>6</v>
      </c>
      <c r="C427">
        <f>DAY('Datos Brutos'!C428)</f>
        <v>18</v>
      </c>
      <c r="D427" s="3">
        <v>17.5833333333333</v>
      </c>
      <c r="E427" s="10">
        <f>IF(ABS(AVERAGE('Datos Brutos'!$E428:$G428)-'Datos Brutos'!E428)&gt;0.05*AVERAGE('Datos Brutos'!$E428:$G428),"",'Datos Brutos'!E428)</f>
        <v>145.905</v>
      </c>
      <c r="F427" s="10">
        <f>IF(ABS(AVERAGE('Datos Brutos'!$E428:$G428)-'Datos Brutos'!F428)&gt;0.05*AVERAGE('Datos Brutos'!$E428:$G428),"",'Datos Brutos'!F428)</f>
        <v>143.06800000000001</v>
      </c>
      <c r="G427" s="10">
        <f>IF(ABS(AVERAGE('Datos Brutos'!$E428:$G428)-'Datos Brutos'!G428)&gt;0.05*AVERAGE('Datos Brutos'!$E428:$G428),"",'Datos Brutos'!G428)</f>
        <v>142.37700000000001</v>
      </c>
    </row>
    <row r="428" spans="1:7">
      <c r="A428">
        <f>YEAR(workdata!A428)</f>
        <v>2024</v>
      </c>
      <c r="B428">
        <v>6</v>
      </c>
      <c r="C428">
        <f>DAY('Datos Brutos'!C429)</f>
        <v>18</v>
      </c>
      <c r="D428" s="3">
        <v>17.625</v>
      </c>
      <c r="E428" s="10">
        <f>IF(ABS(AVERAGE('Datos Brutos'!$E429:$G429)-'Datos Brutos'!E429)&gt;0.05*AVERAGE('Datos Brutos'!$E429:$G429),"",'Datos Brutos'!E429)</f>
        <v>457.71800000000002</v>
      </c>
      <c r="F428" s="10">
        <f>IF(ABS(AVERAGE('Datos Brutos'!$E429:$G429)-'Datos Brutos'!F429)&gt;0.05*AVERAGE('Datos Brutos'!$E429:$G429),"",'Datos Brutos'!F429)</f>
        <v>459.94299999999998</v>
      </c>
      <c r="G428" s="10">
        <f>IF(ABS(AVERAGE('Datos Brutos'!$E429:$G429)-'Datos Brutos'!G429)&gt;0.05*AVERAGE('Datos Brutos'!$E429:$G429),"",'Datos Brutos'!G429)</f>
        <v>437.74599999999998</v>
      </c>
    </row>
    <row r="429" spans="1:7">
      <c r="A429">
        <f>YEAR(workdata!A429)</f>
        <v>2024</v>
      </c>
      <c r="B429">
        <v>6</v>
      </c>
      <c r="C429">
        <f>DAY('Datos Brutos'!C430)</f>
        <v>18</v>
      </c>
      <c r="D429" s="3">
        <v>17.6666666666667</v>
      </c>
      <c r="E429" s="10">
        <f>IF(ABS(AVERAGE('Datos Brutos'!$E430:$G430)-'Datos Brutos'!E430)&gt;0.05*AVERAGE('Datos Brutos'!$E430:$G430),"",'Datos Brutos'!E430)</f>
        <v>734.99699999999996</v>
      </c>
      <c r="F429" s="10">
        <f>IF(ABS(AVERAGE('Datos Brutos'!$E430:$G430)-'Datos Brutos'!F430)&gt;0.05*AVERAGE('Datos Brutos'!$E430:$G430),"",'Datos Brutos'!F430)</f>
        <v>722.03700000000003</v>
      </c>
      <c r="G429" s="10">
        <f>IF(ABS(AVERAGE('Datos Brutos'!$E430:$G430)-'Datos Brutos'!G430)&gt;0.05*AVERAGE('Datos Brutos'!$E430:$G430),"",'Datos Brutos'!G430)</f>
        <v>675.96699999999998</v>
      </c>
    </row>
    <row r="430" spans="1:7">
      <c r="A430">
        <f>YEAR(workdata!A430)</f>
        <v>2024</v>
      </c>
      <c r="B430">
        <v>6</v>
      </c>
      <c r="C430">
        <f>DAY('Datos Brutos'!C431)</f>
        <v>18</v>
      </c>
      <c r="D430" s="3">
        <v>17.7083333333333</v>
      </c>
      <c r="E430" s="10" t="str">
        <f>IF(ABS(AVERAGE('Datos Brutos'!$E431:$G431)-'Datos Brutos'!E431)&gt;0.05*AVERAGE('Datos Brutos'!$E431:$G431),"",'Datos Brutos'!E431)</f>
        <v/>
      </c>
      <c r="F430" s="10">
        <f>IF(ABS(AVERAGE('Datos Brutos'!$E431:$G431)-'Datos Brutos'!F431)&gt;0.05*AVERAGE('Datos Brutos'!$E431:$G431),"",'Datos Brutos'!F431)</f>
        <v>591.64200000000005</v>
      </c>
      <c r="G430" s="10" t="str">
        <f>IF(ABS(AVERAGE('Datos Brutos'!$E431:$G431)-'Datos Brutos'!G431)&gt;0.05*AVERAGE('Datos Brutos'!$E431:$G431),"",'Datos Brutos'!G431)</f>
        <v/>
      </c>
    </row>
    <row r="431" spans="1:7">
      <c r="A431">
        <f>YEAR(workdata!A431)</f>
        <v>2024</v>
      </c>
      <c r="B431">
        <v>6</v>
      </c>
      <c r="C431">
        <f>DAY('Datos Brutos'!C432)</f>
        <v>18</v>
      </c>
      <c r="D431" s="3">
        <v>17.75</v>
      </c>
      <c r="E431" s="10">
        <f>IF(ABS(AVERAGE('Datos Brutos'!$E432:$G432)-'Datos Brutos'!E432)&gt;0.05*AVERAGE('Datos Brutos'!$E432:$G432),"",'Datos Brutos'!E432)</f>
        <v>383.916</v>
      </c>
      <c r="F431" s="10">
        <f>IF(ABS(AVERAGE('Datos Brutos'!$E432:$G432)-'Datos Brutos'!F432)&gt;0.05*AVERAGE('Datos Brutos'!$E432:$G432),"",'Datos Brutos'!F432)</f>
        <v>396.30599999999998</v>
      </c>
      <c r="G431" s="10">
        <f>IF(ABS(AVERAGE('Datos Brutos'!$E432:$G432)-'Datos Brutos'!G432)&gt;0.05*AVERAGE('Datos Brutos'!$E432:$G432),"",'Datos Brutos'!G432)</f>
        <v>381.76499999999999</v>
      </c>
    </row>
    <row r="432" spans="1:7">
      <c r="A432">
        <f>YEAR(workdata!A432)</f>
        <v>2024</v>
      </c>
      <c r="B432">
        <v>6</v>
      </c>
      <c r="C432">
        <f>DAY('Datos Brutos'!C433)</f>
        <v>18</v>
      </c>
      <c r="D432" s="3">
        <v>17.7916666666667</v>
      </c>
      <c r="E432" s="10" t="str">
        <f>IF(ABS(AVERAGE('Datos Brutos'!$E433:$G433)-'Datos Brutos'!E433)&gt;0.05*AVERAGE('Datos Brutos'!$E433:$G433),"",'Datos Brutos'!E433)</f>
        <v/>
      </c>
      <c r="F432" s="10" t="str">
        <f>IF(ABS(AVERAGE('Datos Brutos'!$E433:$G433)-'Datos Brutos'!F433)&gt;0.05*AVERAGE('Datos Brutos'!$E433:$G433),"",'Datos Brutos'!F433)</f>
        <v/>
      </c>
      <c r="G432" s="10" t="str">
        <f>IF(ABS(AVERAGE('Datos Brutos'!$E433:$G433)-'Datos Brutos'!G433)&gt;0.05*AVERAGE('Datos Brutos'!$E433:$G433),"",'Datos Brutos'!G433)</f>
        <v/>
      </c>
    </row>
    <row r="433" spans="1:7">
      <c r="A433">
        <f>YEAR(workdata!A433)</f>
        <v>2024</v>
      </c>
      <c r="B433">
        <v>6</v>
      </c>
      <c r="C433">
        <f>DAY('Datos Brutos'!C434)</f>
        <v>18</v>
      </c>
      <c r="D433" s="3">
        <v>17.8333333333333</v>
      </c>
      <c r="E433" s="10" t="str">
        <f>IF(ABS(AVERAGE('Datos Brutos'!$E434:$G434)-'Datos Brutos'!E434)&gt;0.05*AVERAGE('Datos Brutos'!$E434:$G434),"",'Datos Brutos'!E434)</f>
        <v/>
      </c>
      <c r="F433" s="10">
        <f>IF(ABS(AVERAGE('Datos Brutos'!$E434:$G434)-'Datos Brutos'!F434)&gt;0.05*AVERAGE('Datos Brutos'!$E434:$G434),"",'Datos Brutos'!F434)</f>
        <v>473.81400000000002</v>
      </c>
      <c r="G433" s="10">
        <f>IF(ABS(AVERAGE('Datos Brutos'!$E434:$G434)-'Datos Brutos'!G434)&gt;0.05*AVERAGE('Datos Brutos'!$E434:$G434),"",'Datos Brutos'!G434)</f>
        <v>465.35</v>
      </c>
    </row>
    <row r="434" spans="1:7">
      <c r="A434">
        <f>YEAR(workdata!A434)</f>
        <v>2024</v>
      </c>
      <c r="B434">
        <v>6</v>
      </c>
      <c r="C434">
        <f>DAY('Datos Brutos'!C435)</f>
        <v>18</v>
      </c>
      <c r="D434" s="3">
        <v>17.875</v>
      </c>
      <c r="E434" s="10">
        <f>IF(ABS(AVERAGE('Datos Brutos'!$E435:$G435)-'Datos Brutos'!E435)&gt;0.05*AVERAGE('Datos Brutos'!$E435:$G435),"",'Datos Brutos'!E435)</f>
        <v>29.806000000000001</v>
      </c>
      <c r="F434" s="10">
        <f>IF(ABS(AVERAGE('Datos Brutos'!$E435:$G435)-'Datos Brutos'!F435)&gt;0.05*AVERAGE('Datos Brutos'!$E435:$G435),"",'Datos Brutos'!F435)</f>
        <v>32.006999999999998</v>
      </c>
      <c r="G434" s="10">
        <f>IF(ABS(AVERAGE('Datos Brutos'!$E435:$G435)-'Datos Brutos'!G435)&gt;0.05*AVERAGE('Datos Brutos'!$E435:$G435),"",'Datos Brutos'!G435)</f>
        <v>30.917000000000002</v>
      </c>
    </row>
    <row r="435" spans="1:7">
      <c r="A435">
        <f>YEAR(workdata!A435)</f>
        <v>2024</v>
      </c>
      <c r="B435">
        <v>6</v>
      </c>
      <c r="C435">
        <f>DAY('Datos Brutos'!C436)</f>
        <v>18</v>
      </c>
      <c r="D435" s="3">
        <v>17.9166666666667</v>
      </c>
      <c r="E435" s="10" t="str">
        <f>IF(ABS(AVERAGE('Datos Brutos'!$E436:$G436)-'Datos Brutos'!E436)&gt;0.05*AVERAGE('Datos Brutos'!$E436:$G436),"",'Datos Brutos'!E436)</f>
        <v/>
      </c>
      <c r="F435" s="10" t="str">
        <f>IF(ABS(AVERAGE('Datos Brutos'!$E436:$G436)-'Datos Brutos'!F436)&gt;0.05*AVERAGE('Datos Brutos'!$E436:$G436),"",'Datos Brutos'!F436)</f>
        <v/>
      </c>
      <c r="G435" s="10" t="str">
        <f>IF(ABS(AVERAGE('Datos Brutos'!$E436:$G436)-'Datos Brutos'!G436)&gt;0.05*AVERAGE('Datos Brutos'!$E436:$G436),"",'Datos Brutos'!G436)</f>
        <v/>
      </c>
    </row>
    <row r="436" spans="1:7">
      <c r="A436">
        <f>YEAR(workdata!A436)</f>
        <v>2024</v>
      </c>
      <c r="B436">
        <v>6</v>
      </c>
      <c r="C436">
        <f>DAY('Datos Brutos'!C437)</f>
        <v>18</v>
      </c>
      <c r="D436" s="3">
        <v>17.9583333333333</v>
      </c>
      <c r="E436" s="10" t="str">
        <f>IF(ABS(AVERAGE('Datos Brutos'!$E437:$G437)-'Datos Brutos'!E437)&gt;0.05*AVERAGE('Datos Brutos'!$E437:$G437),"",'Datos Brutos'!E437)</f>
        <v/>
      </c>
      <c r="F436" s="10" t="str">
        <f>IF(ABS(AVERAGE('Datos Brutos'!$E437:$G437)-'Datos Brutos'!F437)&gt;0.05*AVERAGE('Datos Brutos'!$E437:$G437),"",'Datos Brutos'!F437)</f>
        <v/>
      </c>
      <c r="G436" s="10" t="str">
        <f>IF(ABS(AVERAGE('Datos Brutos'!$E437:$G437)-'Datos Brutos'!G437)&gt;0.05*AVERAGE('Datos Brutos'!$E437:$G437),"",'Datos Brutos'!G437)</f>
        <v/>
      </c>
    </row>
    <row r="437" spans="1:7">
      <c r="A437">
        <f>YEAR(workdata!A437)</f>
        <v>2024</v>
      </c>
      <c r="B437">
        <v>6</v>
      </c>
      <c r="C437">
        <f>DAY('Datos Brutos'!C438)</f>
        <v>19</v>
      </c>
      <c r="D437" s="3">
        <v>18</v>
      </c>
      <c r="E437" s="10" t="str">
        <f>IF(ABS(AVERAGE('Datos Brutos'!$E438:$G438)-'Datos Brutos'!E438)&gt;0.05*AVERAGE('Datos Brutos'!$E438:$G438),"",'Datos Brutos'!E438)</f>
        <v/>
      </c>
      <c r="F437" s="10" t="str">
        <f>IF(ABS(AVERAGE('Datos Brutos'!$E438:$G438)-'Datos Brutos'!F438)&gt;0.05*AVERAGE('Datos Brutos'!$E438:$G438),"",'Datos Brutos'!F438)</f>
        <v/>
      </c>
      <c r="G437" s="10" t="str">
        <f>IF(ABS(AVERAGE('Datos Brutos'!$E438:$G438)-'Datos Brutos'!G438)&gt;0.05*AVERAGE('Datos Brutos'!$E438:$G438),"",'Datos Brutos'!G438)</f>
        <v/>
      </c>
    </row>
    <row r="438" spans="1:7">
      <c r="A438">
        <f>YEAR(workdata!A438)</f>
        <v>2024</v>
      </c>
      <c r="B438">
        <v>6</v>
      </c>
      <c r="C438">
        <f>DAY('Datos Brutos'!C439)</f>
        <v>19</v>
      </c>
      <c r="D438" s="3">
        <v>18.0416666666667</v>
      </c>
      <c r="E438" s="10" t="str">
        <f>IF(ABS(AVERAGE('Datos Brutos'!$E439:$G439)-'Datos Brutos'!E439)&gt;0.05*AVERAGE('Datos Brutos'!$E439:$G439),"",'Datos Brutos'!E439)</f>
        <v/>
      </c>
      <c r="F438" s="10" t="str">
        <f>IF(ABS(AVERAGE('Datos Brutos'!$E439:$G439)-'Datos Brutos'!F439)&gt;0.05*AVERAGE('Datos Brutos'!$E439:$G439),"",'Datos Brutos'!F439)</f>
        <v/>
      </c>
      <c r="G438" s="10" t="str">
        <f>IF(ABS(AVERAGE('Datos Brutos'!$E439:$G439)-'Datos Brutos'!G439)&gt;0.05*AVERAGE('Datos Brutos'!$E439:$G439),"",'Datos Brutos'!G439)</f>
        <v/>
      </c>
    </row>
    <row r="439" spans="1:7">
      <c r="A439">
        <f>YEAR(workdata!A439)</f>
        <v>2024</v>
      </c>
      <c r="B439">
        <v>6</v>
      </c>
      <c r="C439">
        <f>DAY('Datos Brutos'!C440)</f>
        <v>19</v>
      </c>
      <c r="D439" s="3">
        <v>18.0833333333333</v>
      </c>
      <c r="E439" s="10" t="str">
        <f>IF(ABS(AVERAGE('Datos Brutos'!$E440:$G440)-'Datos Brutos'!E440)&gt;0.05*AVERAGE('Datos Brutos'!$E440:$G440),"",'Datos Brutos'!E440)</f>
        <v/>
      </c>
      <c r="F439" s="10" t="str">
        <f>IF(ABS(AVERAGE('Datos Brutos'!$E440:$G440)-'Datos Brutos'!F440)&gt;0.05*AVERAGE('Datos Brutos'!$E440:$G440),"",'Datos Brutos'!F440)</f>
        <v/>
      </c>
      <c r="G439" s="10" t="str">
        <f>IF(ABS(AVERAGE('Datos Brutos'!$E440:$G440)-'Datos Brutos'!G440)&gt;0.05*AVERAGE('Datos Brutos'!$E440:$G440),"",'Datos Brutos'!G440)</f>
        <v/>
      </c>
    </row>
    <row r="440" spans="1:7">
      <c r="A440">
        <f>YEAR(workdata!A440)</f>
        <v>2024</v>
      </c>
      <c r="B440">
        <v>6</v>
      </c>
      <c r="C440">
        <f>DAY('Datos Brutos'!C441)</f>
        <v>19</v>
      </c>
      <c r="D440" s="3">
        <v>18.125</v>
      </c>
      <c r="E440" s="10" t="str">
        <f>IF(ABS(AVERAGE('Datos Brutos'!$E441:$G441)-'Datos Brutos'!E441)&gt;0.05*AVERAGE('Datos Brutos'!$E441:$G441),"",'Datos Brutos'!E441)</f>
        <v/>
      </c>
      <c r="F440" s="10" t="str">
        <f>IF(ABS(AVERAGE('Datos Brutos'!$E441:$G441)-'Datos Brutos'!F441)&gt;0.05*AVERAGE('Datos Brutos'!$E441:$G441),"",'Datos Brutos'!F441)</f>
        <v/>
      </c>
      <c r="G440" s="10" t="str">
        <f>IF(ABS(AVERAGE('Datos Brutos'!$E441:$G441)-'Datos Brutos'!G441)&gt;0.05*AVERAGE('Datos Brutos'!$E441:$G441),"",'Datos Brutos'!G441)</f>
        <v/>
      </c>
    </row>
    <row r="441" spans="1:7">
      <c r="A441">
        <f>YEAR(workdata!A441)</f>
        <v>2024</v>
      </c>
      <c r="B441">
        <v>6</v>
      </c>
      <c r="C441">
        <f>DAY('Datos Brutos'!C442)</f>
        <v>19</v>
      </c>
      <c r="D441" s="3">
        <v>18.1666666666667</v>
      </c>
      <c r="E441" s="10" t="str">
        <f>IF(ABS(AVERAGE('Datos Brutos'!$E442:$G442)-'Datos Brutos'!E442)&gt;0.05*AVERAGE('Datos Brutos'!$E442:$G442),"",'Datos Brutos'!E442)</f>
        <v/>
      </c>
      <c r="F441" s="10" t="str">
        <f>IF(ABS(AVERAGE('Datos Brutos'!$E442:$G442)-'Datos Brutos'!F442)&gt;0.05*AVERAGE('Datos Brutos'!$E442:$G442),"",'Datos Brutos'!F442)</f>
        <v/>
      </c>
      <c r="G441" s="10" t="str">
        <f>IF(ABS(AVERAGE('Datos Brutos'!$E442:$G442)-'Datos Brutos'!G442)&gt;0.05*AVERAGE('Datos Brutos'!$E442:$G442),"",'Datos Brutos'!G442)</f>
        <v/>
      </c>
    </row>
    <row r="442" spans="1:7">
      <c r="A442">
        <f>YEAR(workdata!A442)</f>
        <v>2024</v>
      </c>
      <c r="B442">
        <v>6</v>
      </c>
      <c r="C442">
        <f>DAY('Datos Brutos'!C443)</f>
        <v>19</v>
      </c>
      <c r="D442" s="3">
        <v>18.2083333333333</v>
      </c>
      <c r="E442" s="10" t="str">
        <f>IF(ABS(AVERAGE('Datos Brutos'!$E443:$G443)-'Datos Brutos'!E443)&gt;0.05*AVERAGE('Datos Brutos'!$E443:$G443),"",'Datos Brutos'!E443)</f>
        <v/>
      </c>
      <c r="F442" s="10" t="str">
        <f>IF(ABS(AVERAGE('Datos Brutos'!$E443:$G443)-'Datos Brutos'!F443)&gt;0.05*AVERAGE('Datos Brutos'!$E443:$G443),"",'Datos Brutos'!F443)</f>
        <v/>
      </c>
      <c r="G442" s="10" t="str">
        <f>IF(ABS(AVERAGE('Datos Brutos'!$E443:$G443)-'Datos Brutos'!G443)&gt;0.05*AVERAGE('Datos Brutos'!$E443:$G443),"",'Datos Brutos'!G443)</f>
        <v/>
      </c>
    </row>
    <row r="443" spans="1:7">
      <c r="A443">
        <f>YEAR(workdata!A443)</f>
        <v>2024</v>
      </c>
      <c r="B443">
        <v>6</v>
      </c>
      <c r="C443">
        <f>DAY('Datos Brutos'!C444)</f>
        <v>19</v>
      </c>
      <c r="D443" s="3">
        <v>18.25</v>
      </c>
      <c r="E443" s="10" t="str">
        <f>IF(ABS(AVERAGE('Datos Brutos'!$E444:$G444)-'Datos Brutos'!E444)&gt;0.05*AVERAGE('Datos Brutos'!$E444:$G444),"",'Datos Brutos'!E444)</f>
        <v/>
      </c>
      <c r="F443" s="10" t="str">
        <f>IF(ABS(AVERAGE('Datos Brutos'!$E444:$G444)-'Datos Brutos'!F444)&gt;0.05*AVERAGE('Datos Brutos'!$E444:$G444),"",'Datos Brutos'!F444)</f>
        <v/>
      </c>
      <c r="G443" s="10" t="str">
        <f>IF(ABS(AVERAGE('Datos Brutos'!$E444:$G444)-'Datos Brutos'!G444)&gt;0.05*AVERAGE('Datos Brutos'!$E444:$G444),"",'Datos Brutos'!G444)</f>
        <v/>
      </c>
    </row>
    <row r="444" spans="1:7">
      <c r="A444">
        <f>YEAR(workdata!A444)</f>
        <v>2024</v>
      </c>
      <c r="B444">
        <v>6</v>
      </c>
      <c r="C444">
        <f>DAY('Datos Brutos'!C445)</f>
        <v>19</v>
      </c>
      <c r="D444" s="3">
        <v>18.2916666666667</v>
      </c>
      <c r="E444" s="10" t="str">
        <f>IF(ABS(AVERAGE('Datos Brutos'!$E445:$G445)-'Datos Brutos'!E445)&gt;0.05*AVERAGE('Datos Brutos'!$E445:$G445),"",'Datos Brutos'!E445)</f>
        <v/>
      </c>
      <c r="F444" s="10" t="str">
        <f>IF(ABS(AVERAGE('Datos Brutos'!$E445:$G445)-'Datos Brutos'!F445)&gt;0.05*AVERAGE('Datos Brutos'!$E445:$G445),"",'Datos Brutos'!F445)</f>
        <v/>
      </c>
      <c r="G444" s="10">
        <f>IF(ABS(AVERAGE('Datos Brutos'!$E445:$G445)-'Datos Brutos'!G445)&gt;0.05*AVERAGE('Datos Brutos'!$E445:$G445),"",'Datos Brutos'!G445)</f>
        <v>66.224999999999994</v>
      </c>
    </row>
    <row r="445" spans="1:7">
      <c r="A445">
        <f>YEAR(workdata!A445)</f>
        <v>2024</v>
      </c>
      <c r="B445">
        <v>6</v>
      </c>
      <c r="C445">
        <f>DAY('Datos Brutos'!C446)</f>
        <v>19</v>
      </c>
      <c r="D445" s="3">
        <v>18.3333333333333</v>
      </c>
      <c r="E445" s="10">
        <f>IF(ABS(AVERAGE('Datos Brutos'!$E446:$G446)-'Datos Brutos'!E446)&gt;0.05*AVERAGE('Datos Brutos'!$E446:$G446),"",'Datos Brutos'!E446)</f>
        <v>542.47500000000002</v>
      </c>
      <c r="F445" s="10" t="str">
        <f>IF(ABS(AVERAGE('Datos Brutos'!$E446:$G446)-'Datos Brutos'!F446)&gt;0.05*AVERAGE('Datos Brutos'!$E446:$G446),"",'Datos Brutos'!F446)</f>
        <v/>
      </c>
      <c r="G445" s="10" t="str">
        <f>IF(ABS(AVERAGE('Datos Brutos'!$E446:$G446)-'Datos Brutos'!G446)&gt;0.05*AVERAGE('Datos Brutos'!$E446:$G446),"",'Datos Brutos'!G446)</f>
        <v/>
      </c>
    </row>
    <row r="446" spans="1:7">
      <c r="A446">
        <f>YEAR(workdata!A446)</f>
        <v>2024</v>
      </c>
      <c r="B446">
        <v>6</v>
      </c>
      <c r="C446">
        <f>DAY('Datos Brutos'!C447)</f>
        <v>19</v>
      </c>
      <c r="D446" s="3">
        <v>18.375</v>
      </c>
      <c r="E446" s="10">
        <f>IF(ABS(AVERAGE('Datos Brutos'!$E447:$G447)-'Datos Brutos'!E447)&gt;0.05*AVERAGE('Datos Brutos'!$E447:$G447),"",'Datos Brutos'!E447)</f>
        <v>901.15599999999995</v>
      </c>
      <c r="F446" s="10">
        <f>IF(ABS(AVERAGE('Datos Brutos'!$E447:$G447)-'Datos Brutos'!F447)&gt;0.05*AVERAGE('Datos Brutos'!$E447:$G447),"",'Datos Brutos'!F447)</f>
        <v>879.69100000000003</v>
      </c>
      <c r="G446" s="10">
        <f>IF(ABS(AVERAGE('Datos Brutos'!$E447:$G447)-'Datos Brutos'!G447)&gt;0.05*AVERAGE('Datos Brutos'!$E447:$G447),"",'Datos Brutos'!G447)</f>
        <v>888.99400000000003</v>
      </c>
    </row>
    <row r="447" spans="1:7">
      <c r="A447">
        <f>YEAR(workdata!A447)</f>
        <v>2024</v>
      </c>
      <c r="B447">
        <v>6</v>
      </c>
      <c r="C447">
        <f>DAY('Datos Brutos'!C448)</f>
        <v>19</v>
      </c>
      <c r="D447" s="3">
        <v>18.4166666666667</v>
      </c>
      <c r="E447" s="10">
        <f>IF(ABS(AVERAGE('Datos Brutos'!$E448:$G448)-'Datos Brutos'!E448)&gt;0.05*AVERAGE('Datos Brutos'!$E448:$G448),"",'Datos Brutos'!E448)</f>
        <v>793.798</v>
      </c>
      <c r="F447" s="10">
        <f>IF(ABS(AVERAGE('Datos Brutos'!$E448:$G448)-'Datos Brutos'!F448)&gt;0.05*AVERAGE('Datos Brutos'!$E448:$G448),"",'Datos Brutos'!F448)</f>
        <v>742.30799999999999</v>
      </c>
      <c r="G447" s="10">
        <f>IF(ABS(AVERAGE('Datos Brutos'!$E448:$G448)-'Datos Brutos'!G448)&gt;0.05*AVERAGE('Datos Brutos'!$E448:$G448),"",'Datos Brutos'!G448)</f>
        <v>761.64099999999996</v>
      </c>
    </row>
    <row r="448" spans="1:7">
      <c r="A448">
        <f>YEAR(workdata!A448)</f>
        <v>2024</v>
      </c>
      <c r="B448">
        <v>6</v>
      </c>
      <c r="C448">
        <f>DAY('Datos Brutos'!C449)</f>
        <v>19</v>
      </c>
      <c r="D448" s="3">
        <v>18.4583333333333</v>
      </c>
      <c r="E448" s="10" t="str">
        <f>IF(ABS(AVERAGE('Datos Brutos'!$E449:$G449)-'Datos Brutos'!E449)&gt;0.05*AVERAGE('Datos Brutos'!$E449:$G449),"",'Datos Brutos'!E449)</f>
        <v/>
      </c>
      <c r="F448" s="10">
        <f>IF(ABS(AVERAGE('Datos Brutos'!$E449:$G449)-'Datos Brutos'!F449)&gt;0.05*AVERAGE('Datos Brutos'!$E449:$G449),"",'Datos Brutos'!F449)</f>
        <v>354.13200000000001</v>
      </c>
      <c r="G448" s="10">
        <f>IF(ABS(AVERAGE('Datos Brutos'!$E449:$G449)-'Datos Brutos'!G449)&gt;0.05*AVERAGE('Datos Brutos'!$E449:$G449),"",'Datos Brutos'!G449)</f>
        <v>344.57400000000001</v>
      </c>
    </row>
    <row r="449" spans="1:7">
      <c r="A449">
        <f>YEAR(workdata!A449)</f>
        <v>2024</v>
      </c>
      <c r="B449">
        <v>6</v>
      </c>
      <c r="C449">
        <f>DAY('Datos Brutos'!C450)</f>
        <v>19</v>
      </c>
      <c r="D449" s="3">
        <v>18.5</v>
      </c>
      <c r="E449" s="10">
        <f>IF(ABS(AVERAGE('Datos Brutos'!$E450:$G450)-'Datos Brutos'!E450)&gt;0.05*AVERAGE('Datos Brutos'!$E450:$G450),"",'Datos Brutos'!E450)</f>
        <v>609.54100000000005</v>
      </c>
      <c r="F449" s="10">
        <f>IF(ABS(AVERAGE('Datos Brutos'!$E450:$G450)-'Datos Brutos'!F450)&gt;0.05*AVERAGE('Datos Brutos'!$E450:$G450),"",'Datos Brutos'!F450)</f>
        <v>616.36300000000006</v>
      </c>
      <c r="G449" s="10" t="str">
        <f>IF(ABS(AVERAGE('Datos Brutos'!$E450:$G450)-'Datos Brutos'!G450)&gt;0.05*AVERAGE('Datos Brutos'!$E450:$G450),"",'Datos Brutos'!G450)</f>
        <v/>
      </c>
    </row>
    <row r="450" spans="1:7">
      <c r="A450">
        <f>YEAR(workdata!A450)</f>
        <v>2024</v>
      </c>
      <c r="B450">
        <v>6</v>
      </c>
      <c r="C450">
        <f>DAY('Datos Brutos'!C451)</f>
        <v>19</v>
      </c>
      <c r="D450" s="3">
        <v>18.5416666666667</v>
      </c>
      <c r="E450" s="10">
        <f>IF(ABS(AVERAGE('Datos Brutos'!$E451:$G451)-'Datos Brutos'!E451)&gt;0.05*AVERAGE('Datos Brutos'!$E451:$G451),"",'Datos Brutos'!E451)</f>
        <v>325.548</v>
      </c>
      <c r="F450" s="10" t="str">
        <f>IF(ABS(AVERAGE('Datos Brutos'!$E451:$G451)-'Datos Brutos'!F451)&gt;0.05*AVERAGE('Datos Brutos'!$E451:$G451),"",'Datos Brutos'!F451)</f>
        <v/>
      </c>
      <c r="G450" s="10">
        <f>IF(ABS(AVERAGE('Datos Brutos'!$E451:$G451)-'Datos Brutos'!G451)&gt;0.05*AVERAGE('Datos Brutos'!$E451:$G451),"",'Datos Brutos'!G451)</f>
        <v>326.40899999999999</v>
      </c>
    </row>
    <row r="451" spans="1:7">
      <c r="A451">
        <f>YEAR(workdata!A451)</f>
        <v>2024</v>
      </c>
      <c r="B451">
        <v>6</v>
      </c>
      <c r="C451">
        <f>DAY('Datos Brutos'!C452)</f>
        <v>19</v>
      </c>
      <c r="D451" s="3">
        <v>18.5833333333333</v>
      </c>
      <c r="E451" s="10">
        <f>IF(ABS(AVERAGE('Datos Brutos'!$E452:$G452)-'Datos Brutos'!E452)&gt;0.05*AVERAGE('Datos Brutos'!$E452:$G452),"",'Datos Brutos'!E452)</f>
        <v>418.71600000000001</v>
      </c>
      <c r="F451" s="10">
        <f>IF(ABS(AVERAGE('Datos Brutos'!$E452:$G452)-'Datos Brutos'!F452)&gt;0.05*AVERAGE('Datos Brutos'!$E452:$G452),"",'Datos Brutos'!F452)</f>
        <v>415.738</v>
      </c>
      <c r="G451" s="10" t="str">
        <f>IF(ABS(AVERAGE('Datos Brutos'!$E452:$G452)-'Datos Brutos'!G452)&gt;0.05*AVERAGE('Datos Brutos'!$E452:$G452),"",'Datos Brutos'!G452)</f>
        <v/>
      </c>
    </row>
    <row r="452" spans="1:7">
      <c r="A452">
        <f>YEAR(workdata!A452)</f>
        <v>2024</v>
      </c>
      <c r="B452">
        <v>6</v>
      </c>
      <c r="C452">
        <f>DAY('Datos Brutos'!C453)</f>
        <v>19</v>
      </c>
      <c r="D452" s="3">
        <v>18.625</v>
      </c>
      <c r="E452" s="10">
        <f>IF(ABS(AVERAGE('Datos Brutos'!$E453:$G453)-'Datos Brutos'!E453)&gt;0.05*AVERAGE('Datos Brutos'!$E453:$G453),"",'Datos Brutos'!E453)</f>
        <v>297.00599999999997</v>
      </c>
      <c r="F452" s="10" t="str">
        <f>IF(ABS(AVERAGE('Datos Brutos'!$E453:$G453)-'Datos Brutos'!F453)&gt;0.05*AVERAGE('Datos Brutos'!$E453:$G453),"",'Datos Brutos'!F453)</f>
        <v/>
      </c>
      <c r="G452" s="10">
        <f>IF(ABS(AVERAGE('Datos Brutos'!$E453:$G453)-'Datos Brutos'!G453)&gt;0.05*AVERAGE('Datos Brutos'!$E453:$G453),"",'Datos Brutos'!G453)</f>
        <v>299.53300000000002</v>
      </c>
    </row>
    <row r="453" spans="1:7">
      <c r="A453">
        <f>YEAR(workdata!A453)</f>
        <v>2024</v>
      </c>
      <c r="B453">
        <v>6</v>
      </c>
      <c r="C453">
        <f>DAY('Datos Brutos'!C454)</f>
        <v>19</v>
      </c>
      <c r="D453" s="3">
        <v>18.6666666666667</v>
      </c>
      <c r="E453" s="10">
        <f>IF(ABS(AVERAGE('Datos Brutos'!$E454:$G454)-'Datos Brutos'!E454)&gt;0.05*AVERAGE('Datos Brutos'!$E454:$G454),"",'Datos Brutos'!E454)</f>
        <v>260.94099999999997</v>
      </c>
      <c r="F453" s="10">
        <f>IF(ABS(AVERAGE('Datos Brutos'!$E454:$G454)-'Datos Brutos'!F454)&gt;0.05*AVERAGE('Datos Brutos'!$E454:$G454),"",'Datos Brutos'!F454)</f>
        <v>260.41399999999999</v>
      </c>
      <c r="G453" s="10">
        <f>IF(ABS(AVERAGE('Datos Brutos'!$E454:$G454)-'Datos Brutos'!G454)&gt;0.05*AVERAGE('Datos Brutos'!$E454:$G454),"",'Datos Brutos'!G454)</f>
        <v>275.66399999999999</v>
      </c>
    </row>
    <row r="454" spans="1:7">
      <c r="A454">
        <f>YEAR(workdata!A454)</f>
        <v>2024</v>
      </c>
      <c r="B454">
        <v>6</v>
      </c>
      <c r="C454">
        <f>DAY('Datos Brutos'!C455)</f>
        <v>19</v>
      </c>
      <c r="D454" s="3">
        <v>18.7083333333333</v>
      </c>
      <c r="E454" s="10">
        <f>IF(ABS(AVERAGE('Datos Brutos'!$E455:$G455)-'Datos Brutos'!E455)&gt;0.05*AVERAGE('Datos Brutos'!$E455:$G455),"",'Datos Brutos'!E455)</f>
        <v>69.569000000000003</v>
      </c>
      <c r="F454" s="10">
        <f>IF(ABS(AVERAGE('Datos Brutos'!$E455:$G455)-'Datos Brutos'!F455)&gt;0.05*AVERAGE('Datos Brutos'!$E455:$G455),"",'Datos Brutos'!F455)</f>
        <v>69.099999999999994</v>
      </c>
      <c r="G454" s="10">
        <f>IF(ABS(AVERAGE('Datos Brutos'!$E455:$G455)-'Datos Brutos'!G455)&gt;0.05*AVERAGE('Datos Brutos'!$E455:$G455),"",'Datos Brutos'!G455)</f>
        <v>65.646000000000001</v>
      </c>
    </row>
    <row r="455" spans="1:7">
      <c r="A455">
        <f>YEAR(workdata!A455)</f>
        <v>2024</v>
      </c>
      <c r="B455">
        <v>6</v>
      </c>
      <c r="C455">
        <f>DAY('Datos Brutos'!C456)</f>
        <v>19</v>
      </c>
      <c r="D455" s="3">
        <v>18.75</v>
      </c>
      <c r="E455" s="10">
        <f>IF(ABS(AVERAGE('Datos Brutos'!$E456:$G456)-'Datos Brutos'!E456)&gt;0.05*AVERAGE('Datos Brutos'!$E456:$G456),"",'Datos Brutos'!E456)</f>
        <v>55.615000000000002</v>
      </c>
      <c r="F455" s="10">
        <f>IF(ABS(AVERAGE('Datos Brutos'!$E456:$G456)-'Datos Brutos'!F456)&gt;0.05*AVERAGE('Datos Brutos'!$E456:$G456),"",'Datos Brutos'!F456)</f>
        <v>56.069000000000003</v>
      </c>
      <c r="G455" s="10">
        <f>IF(ABS(AVERAGE('Datos Brutos'!$E456:$G456)-'Datos Brutos'!G456)&gt;0.05*AVERAGE('Datos Brutos'!$E456:$G456),"",'Datos Brutos'!G456)</f>
        <v>54.552999999999997</v>
      </c>
    </row>
    <row r="456" spans="1:7">
      <c r="A456">
        <f>YEAR(workdata!A456)</f>
        <v>2024</v>
      </c>
      <c r="B456">
        <v>6</v>
      </c>
      <c r="C456">
        <f>DAY('Datos Brutos'!C457)</f>
        <v>19</v>
      </c>
      <c r="D456" s="3">
        <v>18.7916666666667</v>
      </c>
      <c r="E456" s="10">
        <f>IF(ABS(AVERAGE('Datos Brutos'!$E457:$G457)-'Datos Brutos'!E457)&gt;0.05*AVERAGE('Datos Brutos'!$E457:$G457),"",'Datos Brutos'!E457)</f>
        <v>309.279</v>
      </c>
      <c r="F456" s="10">
        <f>IF(ABS(AVERAGE('Datos Brutos'!$E457:$G457)-'Datos Brutos'!F457)&gt;0.05*AVERAGE('Datos Brutos'!$E457:$G457),"",'Datos Brutos'!F457)</f>
        <v>316.68700000000001</v>
      </c>
      <c r="G456" s="10">
        <f>IF(ABS(AVERAGE('Datos Brutos'!$E457:$G457)-'Datos Brutos'!G457)&gt;0.05*AVERAGE('Datos Brutos'!$E457:$G457),"",'Datos Brutos'!G457)</f>
        <v>325.46100000000001</v>
      </c>
    </row>
    <row r="457" spans="1:7">
      <c r="A457">
        <f>YEAR(workdata!A457)</f>
        <v>2024</v>
      </c>
      <c r="B457">
        <v>6</v>
      </c>
      <c r="C457">
        <f>DAY('Datos Brutos'!C458)</f>
        <v>19</v>
      </c>
      <c r="D457" s="3">
        <v>18.8333333333333</v>
      </c>
      <c r="E457" s="10">
        <f>IF(ABS(AVERAGE('Datos Brutos'!$E458:$G458)-'Datos Brutos'!E458)&gt;0.05*AVERAGE('Datos Brutos'!$E458:$G458),"",'Datos Brutos'!E458)</f>
        <v>251.309</v>
      </c>
      <c r="F457" s="10">
        <f>IF(ABS(AVERAGE('Datos Brutos'!$E458:$G458)-'Datos Brutos'!F458)&gt;0.05*AVERAGE('Datos Brutos'!$E458:$G458),"",'Datos Brutos'!F458)</f>
        <v>266.27</v>
      </c>
      <c r="G457" s="10">
        <f>IF(ABS(AVERAGE('Datos Brutos'!$E458:$G458)-'Datos Brutos'!G458)&gt;0.05*AVERAGE('Datos Brutos'!$E458:$G458),"",'Datos Brutos'!G458)</f>
        <v>255.12200000000001</v>
      </c>
    </row>
    <row r="458" spans="1:7">
      <c r="A458">
        <f>YEAR(workdata!A458)</f>
        <v>2024</v>
      </c>
      <c r="B458">
        <v>6</v>
      </c>
      <c r="C458">
        <f>DAY('Datos Brutos'!C459)</f>
        <v>19</v>
      </c>
      <c r="D458" s="3">
        <v>18.875</v>
      </c>
      <c r="E458" s="10" t="str">
        <f>IF(ABS(AVERAGE('Datos Brutos'!$E459:$G459)-'Datos Brutos'!E459)&gt;0.05*AVERAGE('Datos Brutos'!$E459:$G459),"",'Datos Brutos'!E459)</f>
        <v/>
      </c>
      <c r="F458" s="10">
        <f>IF(ABS(AVERAGE('Datos Brutos'!$E459:$G459)-'Datos Brutos'!F459)&gt;0.05*AVERAGE('Datos Brutos'!$E459:$G459),"",'Datos Brutos'!F459)</f>
        <v>39.109000000000002</v>
      </c>
      <c r="G458" s="10" t="str">
        <f>IF(ABS(AVERAGE('Datos Brutos'!$E459:$G459)-'Datos Brutos'!G459)&gt;0.05*AVERAGE('Datos Brutos'!$E459:$G459),"",'Datos Brutos'!G459)</f>
        <v/>
      </c>
    </row>
    <row r="459" spans="1:7">
      <c r="A459">
        <f>YEAR(workdata!A459)</f>
        <v>2024</v>
      </c>
      <c r="B459">
        <v>6</v>
      </c>
      <c r="C459">
        <f>DAY('Datos Brutos'!C460)</f>
        <v>19</v>
      </c>
      <c r="D459" s="3">
        <v>18.9166666666667</v>
      </c>
      <c r="E459" s="10" t="str">
        <f>IF(ABS(AVERAGE('Datos Brutos'!$E460:$G460)-'Datos Brutos'!E460)&gt;0.05*AVERAGE('Datos Brutos'!$E460:$G460),"",'Datos Brutos'!E460)</f>
        <v/>
      </c>
      <c r="F459" s="10" t="str">
        <f>IF(ABS(AVERAGE('Datos Brutos'!$E460:$G460)-'Datos Brutos'!F460)&gt;0.05*AVERAGE('Datos Brutos'!$E460:$G460),"",'Datos Brutos'!F460)</f>
        <v/>
      </c>
      <c r="G459" s="10" t="str">
        <f>IF(ABS(AVERAGE('Datos Brutos'!$E460:$G460)-'Datos Brutos'!G460)&gt;0.05*AVERAGE('Datos Brutos'!$E460:$G460),"",'Datos Brutos'!G460)</f>
        <v/>
      </c>
    </row>
    <row r="460" spans="1:7">
      <c r="A460">
        <f>YEAR(workdata!A460)</f>
        <v>2024</v>
      </c>
      <c r="B460">
        <v>6</v>
      </c>
      <c r="C460">
        <f>DAY('Datos Brutos'!C461)</f>
        <v>19</v>
      </c>
      <c r="D460" s="3">
        <v>18.9583333333333</v>
      </c>
      <c r="E460" s="10" t="str">
        <f>IF(ABS(AVERAGE('Datos Brutos'!$E461:$G461)-'Datos Brutos'!E461)&gt;0.05*AVERAGE('Datos Brutos'!$E461:$G461),"",'Datos Brutos'!E461)</f>
        <v/>
      </c>
      <c r="F460" s="10" t="str">
        <f>IF(ABS(AVERAGE('Datos Brutos'!$E461:$G461)-'Datos Brutos'!F461)&gt;0.05*AVERAGE('Datos Brutos'!$E461:$G461),"",'Datos Brutos'!F461)</f>
        <v/>
      </c>
      <c r="G460" s="10" t="str">
        <f>IF(ABS(AVERAGE('Datos Brutos'!$E461:$G461)-'Datos Brutos'!G461)&gt;0.05*AVERAGE('Datos Brutos'!$E461:$G461),"",'Datos Brutos'!G461)</f>
        <v/>
      </c>
    </row>
    <row r="461" spans="1:7">
      <c r="A461">
        <f>YEAR(workdata!A461)</f>
        <v>2024</v>
      </c>
      <c r="B461">
        <v>6</v>
      </c>
      <c r="C461">
        <f>DAY('Datos Brutos'!C462)</f>
        <v>20</v>
      </c>
      <c r="D461" s="3">
        <v>19</v>
      </c>
      <c r="E461" s="10" t="str">
        <f>IF(ABS(AVERAGE('Datos Brutos'!$E462:$G462)-'Datos Brutos'!E462)&gt;0.05*AVERAGE('Datos Brutos'!$E462:$G462),"",'Datos Brutos'!E462)</f>
        <v/>
      </c>
      <c r="F461" s="10" t="str">
        <f>IF(ABS(AVERAGE('Datos Brutos'!$E462:$G462)-'Datos Brutos'!F462)&gt;0.05*AVERAGE('Datos Brutos'!$E462:$G462),"",'Datos Brutos'!F462)</f>
        <v/>
      </c>
      <c r="G461" s="10" t="str">
        <f>IF(ABS(AVERAGE('Datos Brutos'!$E462:$G462)-'Datos Brutos'!G462)&gt;0.05*AVERAGE('Datos Brutos'!$E462:$G462),"",'Datos Brutos'!G462)</f>
        <v/>
      </c>
    </row>
    <row r="462" spans="1:7">
      <c r="A462">
        <f>YEAR(workdata!A462)</f>
        <v>2024</v>
      </c>
      <c r="B462">
        <v>6</v>
      </c>
      <c r="C462">
        <f>DAY('Datos Brutos'!C463)</f>
        <v>20</v>
      </c>
      <c r="D462" s="3">
        <v>19.0416666666667</v>
      </c>
      <c r="E462" s="10" t="str">
        <f>IF(ABS(AVERAGE('Datos Brutos'!$E463:$G463)-'Datos Brutos'!E463)&gt;0.05*AVERAGE('Datos Brutos'!$E463:$G463),"",'Datos Brutos'!E463)</f>
        <v/>
      </c>
      <c r="F462" s="10" t="str">
        <f>IF(ABS(AVERAGE('Datos Brutos'!$E463:$G463)-'Datos Brutos'!F463)&gt;0.05*AVERAGE('Datos Brutos'!$E463:$G463),"",'Datos Brutos'!F463)</f>
        <v/>
      </c>
      <c r="G462" s="10" t="str">
        <f>IF(ABS(AVERAGE('Datos Brutos'!$E463:$G463)-'Datos Brutos'!G463)&gt;0.05*AVERAGE('Datos Brutos'!$E463:$G463),"",'Datos Brutos'!G463)</f>
        <v/>
      </c>
    </row>
    <row r="463" spans="1:7">
      <c r="A463">
        <f>YEAR(workdata!A463)</f>
        <v>2024</v>
      </c>
      <c r="B463">
        <v>6</v>
      </c>
      <c r="C463">
        <f>DAY('Datos Brutos'!C464)</f>
        <v>20</v>
      </c>
      <c r="D463" s="3">
        <v>19.0833333333333</v>
      </c>
      <c r="E463" s="10" t="str">
        <f>IF(ABS(AVERAGE('Datos Brutos'!$E464:$G464)-'Datos Brutos'!E464)&gt;0.05*AVERAGE('Datos Brutos'!$E464:$G464),"",'Datos Brutos'!E464)</f>
        <v/>
      </c>
      <c r="F463" s="10" t="str">
        <f>IF(ABS(AVERAGE('Datos Brutos'!$E464:$G464)-'Datos Brutos'!F464)&gt;0.05*AVERAGE('Datos Brutos'!$E464:$G464),"",'Datos Brutos'!F464)</f>
        <v/>
      </c>
      <c r="G463" s="10" t="str">
        <f>IF(ABS(AVERAGE('Datos Brutos'!$E464:$G464)-'Datos Brutos'!G464)&gt;0.05*AVERAGE('Datos Brutos'!$E464:$G464),"",'Datos Brutos'!G464)</f>
        <v/>
      </c>
    </row>
    <row r="464" spans="1:7">
      <c r="A464">
        <f>YEAR(workdata!A464)</f>
        <v>2024</v>
      </c>
      <c r="B464">
        <v>6</v>
      </c>
      <c r="C464">
        <f>DAY('Datos Brutos'!C465)</f>
        <v>20</v>
      </c>
      <c r="D464" s="3">
        <v>19.125</v>
      </c>
      <c r="E464" s="10" t="str">
        <f>IF(ABS(AVERAGE('Datos Brutos'!$E465:$G465)-'Datos Brutos'!E465)&gt;0.05*AVERAGE('Datos Brutos'!$E465:$G465),"",'Datos Brutos'!E465)</f>
        <v/>
      </c>
      <c r="F464" s="10" t="str">
        <f>IF(ABS(AVERAGE('Datos Brutos'!$E465:$G465)-'Datos Brutos'!F465)&gt;0.05*AVERAGE('Datos Brutos'!$E465:$G465),"",'Datos Brutos'!F465)</f>
        <v/>
      </c>
      <c r="G464" s="10" t="str">
        <f>IF(ABS(AVERAGE('Datos Brutos'!$E465:$G465)-'Datos Brutos'!G465)&gt;0.05*AVERAGE('Datos Brutos'!$E465:$G465),"",'Datos Brutos'!G465)</f>
        <v/>
      </c>
    </row>
    <row r="465" spans="1:7">
      <c r="A465">
        <f>YEAR(workdata!A465)</f>
        <v>2024</v>
      </c>
      <c r="B465">
        <v>6</v>
      </c>
      <c r="C465">
        <f>DAY('Datos Brutos'!C466)</f>
        <v>20</v>
      </c>
      <c r="D465" s="3">
        <v>19.1666666666667</v>
      </c>
      <c r="E465" s="10" t="str">
        <f>IF(ABS(AVERAGE('Datos Brutos'!$E466:$G466)-'Datos Brutos'!E466)&gt;0.05*AVERAGE('Datos Brutos'!$E466:$G466),"",'Datos Brutos'!E466)</f>
        <v/>
      </c>
      <c r="F465" s="10" t="str">
        <f>IF(ABS(AVERAGE('Datos Brutos'!$E466:$G466)-'Datos Brutos'!F466)&gt;0.05*AVERAGE('Datos Brutos'!$E466:$G466),"",'Datos Brutos'!F466)</f>
        <v/>
      </c>
      <c r="G465" s="10" t="str">
        <f>IF(ABS(AVERAGE('Datos Brutos'!$E466:$G466)-'Datos Brutos'!G466)&gt;0.05*AVERAGE('Datos Brutos'!$E466:$G466),"",'Datos Brutos'!G466)</f>
        <v/>
      </c>
    </row>
    <row r="466" spans="1:7">
      <c r="A466">
        <f>YEAR(workdata!A466)</f>
        <v>2024</v>
      </c>
      <c r="B466">
        <v>6</v>
      </c>
      <c r="C466">
        <f>DAY('Datos Brutos'!C467)</f>
        <v>20</v>
      </c>
      <c r="D466" s="3">
        <v>19.2083333333333</v>
      </c>
      <c r="E466" s="10" t="str">
        <f>IF(ABS(AVERAGE('Datos Brutos'!$E467:$G467)-'Datos Brutos'!E467)&gt;0.05*AVERAGE('Datos Brutos'!$E467:$G467),"",'Datos Brutos'!E467)</f>
        <v/>
      </c>
      <c r="F466" s="10" t="str">
        <f>IF(ABS(AVERAGE('Datos Brutos'!$E467:$G467)-'Datos Brutos'!F467)&gt;0.05*AVERAGE('Datos Brutos'!$E467:$G467),"",'Datos Brutos'!F467)</f>
        <v/>
      </c>
      <c r="G466" s="10" t="str">
        <f>IF(ABS(AVERAGE('Datos Brutos'!$E467:$G467)-'Datos Brutos'!G467)&gt;0.05*AVERAGE('Datos Brutos'!$E467:$G467),"",'Datos Brutos'!G467)</f>
        <v/>
      </c>
    </row>
    <row r="467" spans="1:7">
      <c r="A467">
        <f>YEAR(workdata!A467)</f>
        <v>2024</v>
      </c>
      <c r="B467">
        <v>6</v>
      </c>
      <c r="C467">
        <f>DAY('Datos Brutos'!C468)</f>
        <v>20</v>
      </c>
      <c r="D467" s="3">
        <v>19.25</v>
      </c>
      <c r="E467" s="10">
        <f>IF(ABS(AVERAGE('Datos Brutos'!$E468:$G468)-'Datos Brutos'!E468)&gt;0.05*AVERAGE('Datos Brutos'!$E468:$G468),"",'Datos Brutos'!E468)</f>
        <v>0.89400000000000002</v>
      </c>
      <c r="F467" s="10">
        <f>IF(ABS(AVERAGE('Datos Brutos'!$E468:$G468)-'Datos Brutos'!F468)&gt;0.05*AVERAGE('Datos Brutos'!$E468:$G468),"",'Datos Brutos'!F468)</f>
        <v>0.89100000000000001</v>
      </c>
      <c r="G467" s="10" t="str">
        <f>IF(ABS(AVERAGE('Datos Brutos'!$E468:$G468)-'Datos Brutos'!G468)&gt;0.05*AVERAGE('Datos Brutos'!$E468:$G468),"",'Datos Brutos'!G468)</f>
        <v/>
      </c>
    </row>
    <row r="468" spans="1:7">
      <c r="A468">
        <f>YEAR(workdata!A468)</f>
        <v>2024</v>
      </c>
      <c r="B468">
        <v>6</v>
      </c>
      <c r="C468">
        <f>DAY('Datos Brutos'!C469)</f>
        <v>20</v>
      </c>
      <c r="D468" s="3">
        <v>19.2916666666667</v>
      </c>
      <c r="E468" s="10">
        <f>IF(ABS(AVERAGE('Datos Brutos'!$E469:$G469)-'Datos Brutos'!E469)&gt;0.05*AVERAGE('Datos Brutos'!$E469:$G469),"",'Datos Brutos'!E469)</f>
        <v>43.506</v>
      </c>
      <c r="F468" s="10" t="str">
        <f>IF(ABS(AVERAGE('Datos Brutos'!$E469:$G469)-'Datos Brutos'!F469)&gt;0.05*AVERAGE('Datos Brutos'!$E469:$G469),"",'Datos Brutos'!F469)</f>
        <v/>
      </c>
      <c r="G468" s="10" t="str">
        <f>IF(ABS(AVERAGE('Datos Brutos'!$E469:$G469)-'Datos Brutos'!G469)&gt;0.05*AVERAGE('Datos Brutos'!$E469:$G469),"",'Datos Brutos'!G469)</f>
        <v/>
      </c>
    </row>
    <row r="469" spans="1:7">
      <c r="A469">
        <f>YEAR(workdata!A469)</f>
        <v>2024</v>
      </c>
      <c r="B469">
        <v>6</v>
      </c>
      <c r="C469">
        <f>DAY('Datos Brutos'!C470)</f>
        <v>20</v>
      </c>
      <c r="D469" s="3">
        <v>19.3333333333333</v>
      </c>
      <c r="E469" s="10">
        <f>IF(ABS(AVERAGE('Datos Brutos'!$E470:$G470)-'Datos Brutos'!E470)&gt;0.05*AVERAGE('Datos Brutos'!$E470:$G470),"",'Datos Brutos'!E470)</f>
        <v>288.56900000000002</v>
      </c>
      <c r="F469" s="10">
        <f>IF(ABS(AVERAGE('Datos Brutos'!$E470:$G470)-'Datos Brutos'!F470)&gt;0.05*AVERAGE('Datos Brutos'!$E470:$G470),"",'Datos Brutos'!F470)</f>
        <v>281.38400000000001</v>
      </c>
      <c r="G469" s="10">
        <f>IF(ABS(AVERAGE('Datos Brutos'!$E470:$G470)-'Datos Brutos'!G470)&gt;0.05*AVERAGE('Datos Brutos'!$E470:$G470),"",'Datos Brutos'!G470)</f>
        <v>270.274</v>
      </c>
    </row>
    <row r="470" spans="1:7">
      <c r="A470">
        <f>YEAR(workdata!A470)</f>
        <v>2024</v>
      </c>
      <c r="B470">
        <v>6</v>
      </c>
      <c r="C470">
        <f>DAY('Datos Brutos'!C471)</f>
        <v>20</v>
      </c>
      <c r="D470" s="3">
        <v>19.375</v>
      </c>
      <c r="E470" s="10" t="str">
        <f>IF(ABS(AVERAGE('Datos Brutos'!$E471:$G471)-'Datos Brutos'!E471)&gt;0.05*AVERAGE('Datos Brutos'!$E471:$G471),"",'Datos Brutos'!E471)</f>
        <v/>
      </c>
      <c r="F470" s="10" t="str">
        <f>IF(ABS(AVERAGE('Datos Brutos'!$E471:$G471)-'Datos Brutos'!F471)&gt;0.05*AVERAGE('Datos Brutos'!$E471:$G471),"",'Datos Brutos'!F471)</f>
        <v/>
      </c>
      <c r="G470" s="10" t="str">
        <f>IF(ABS(AVERAGE('Datos Brutos'!$E471:$G471)-'Datos Brutos'!G471)&gt;0.05*AVERAGE('Datos Brutos'!$E471:$G471),"",'Datos Brutos'!G471)</f>
        <v/>
      </c>
    </row>
    <row r="471" spans="1:7">
      <c r="A471">
        <f>YEAR(workdata!A471)</f>
        <v>2024</v>
      </c>
      <c r="B471">
        <v>6</v>
      </c>
      <c r="C471">
        <f>DAY('Datos Brutos'!C472)</f>
        <v>20</v>
      </c>
      <c r="D471" s="3">
        <v>19.4166666666667</v>
      </c>
      <c r="E471" s="10">
        <f>IF(ABS(AVERAGE('Datos Brutos'!$E472:$G472)-'Datos Brutos'!E472)&gt;0.05*AVERAGE('Datos Brutos'!$E472:$G472),"",'Datos Brutos'!E472)</f>
        <v>208.22900000000001</v>
      </c>
      <c r="F471" s="10" t="str">
        <f>IF(ABS(AVERAGE('Datos Brutos'!$E472:$G472)-'Datos Brutos'!F472)&gt;0.05*AVERAGE('Datos Brutos'!$E472:$G472),"",'Datos Brutos'!F472)</f>
        <v/>
      </c>
      <c r="G471" s="10">
        <f>IF(ABS(AVERAGE('Datos Brutos'!$E472:$G472)-'Datos Brutos'!G472)&gt;0.05*AVERAGE('Datos Brutos'!$E472:$G472),"",'Datos Brutos'!G472)</f>
        <v>205.845</v>
      </c>
    </row>
    <row r="472" spans="1:7">
      <c r="A472">
        <f>YEAR(workdata!A472)</f>
        <v>2024</v>
      </c>
      <c r="B472">
        <v>6</v>
      </c>
      <c r="C472">
        <f>DAY('Datos Brutos'!C473)</f>
        <v>20</v>
      </c>
      <c r="D472" s="3">
        <v>19.4583333333333</v>
      </c>
      <c r="E472" s="10" t="str">
        <f>IF(ABS(AVERAGE('Datos Brutos'!$E473:$G473)-'Datos Brutos'!E473)&gt;0.05*AVERAGE('Datos Brutos'!$E473:$G473),"",'Datos Brutos'!E473)</f>
        <v/>
      </c>
      <c r="F472" s="10" t="str">
        <f>IF(ABS(AVERAGE('Datos Brutos'!$E473:$G473)-'Datos Brutos'!F473)&gt;0.05*AVERAGE('Datos Brutos'!$E473:$G473),"",'Datos Brutos'!F473)</f>
        <v/>
      </c>
      <c r="G472" s="10" t="str">
        <f>IF(ABS(AVERAGE('Datos Brutos'!$E473:$G473)-'Datos Brutos'!G473)&gt;0.05*AVERAGE('Datos Brutos'!$E473:$G473),"",'Datos Brutos'!G473)</f>
        <v/>
      </c>
    </row>
    <row r="473" spans="1:7">
      <c r="A473">
        <f>YEAR(workdata!A473)</f>
        <v>2024</v>
      </c>
      <c r="B473">
        <v>6</v>
      </c>
      <c r="C473">
        <f>DAY('Datos Brutos'!C474)</f>
        <v>20</v>
      </c>
      <c r="D473" s="3">
        <v>19.5</v>
      </c>
      <c r="E473" s="10">
        <f>IF(ABS(AVERAGE('Datos Brutos'!$E474:$G474)-'Datos Brutos'!E474)&gt;0.05*AVERAGE('Datos Brutos'!$E474:$G474),"",'Datos Brutos'!E474)</f>
        <v>584.05899999999997</v>
      </c>
      <c r="F473" s="10">
        <f>IF(ABS(AVERAGE('Datos Brutos'!$E474:$G474)-'Datos Brutos'!F474)&gt;0.05*AVERAGE('Datos Brutos'!$E474:$G474),"",'Datos Brutos'!F474)</f>
        <v>587.22900000000004</v>
      </c>
      <c r="G473" s="10">
        <f>IF(ABS(AVERAGE('Datos Brutos'!$E474:$G474)-'Datos Brutos'!G474)&gt;0.05*AVERAGE('Datos Brutos'!$E474:$G474),"",'Datos Brutos'!G474)</f>
        <v>600.92600000000004</v>
      </c>
    </row>
    <row r="474" spans="1:7">
      <c r="A474">
        <f>YEAR(workdata!A474)</f>
        <v>2024</v>
      </c>
      <c r="B474">
        <v>6</v>
      </c>
      <c r="C474">
        <f>DAY('Datos Brutos'!C475)</f>
        <v>20</v>
      </c>
      <c r="D474" s="3">
        <v>19.5416666666667</v>
      </c>
      <c r="E474" s="10" t="str">
        <f>IF(ABS(AVERAGE('Datos Brutos'!$E475:$G475)-'Datos Brutos'!E475)&gt;0.05*AVERAGE('Datos Brutos'!$E475:$G475),"",'Datos Brutos'!E475)</f>
        <v/>
      </c>
      <c r="F474" s="10" t="str">
        <f>IF(ABS(AVERAGE('Datos Brutos'!$E475:$G475)-'Datos Brutos'!F475)&gt;0.05*AVERAGE('Datos Brutos'!$E475:$G475),"",'Datos Brutos'!F475)</f>
        <v/>
      </c>
      <c r="G474" s="10" t="str">
        <f>IF(ABS(AVERAGE('Datos Brutos'!$E475:$G475)-'Datos Brutos'!G475)&gt;0.05*AVERAGE('Datos Brutos'!$E475:$G475),"",'Datos Brutos'!G475)</f>
        <v/>
      </c>
    </row>
    <row r="475" spans="1:7">
      <c r="A475">
        <f>YEAR(workdata!A475)</f>
        <v>2024</v>
      </c>
      <c r="B475">
        <v>6</v>
      </c>
      <c r="C475">
        <f>DAY('Datos Brutos'!C476)</f>
        <v>20</v>
      </c>
      <c r="D475" s="3">
        <v>19.5833333333333</v>
      </c>
      <c r="E475" s="10">
        <f>IF(ABS(AVERAGE('Datos Brutos'!$E476:$G476)-'Datos Brutos'!E476)&gt;0.05*AVERAGE('Datos Brutos'!$E476:$G476),"",'Datos Brutos'!E476)</f>
        <v>525.98900000000003</v>
      </c>
      <c r="F475" s="10" t="str">
        <f>IF(ABS(AVERAGE('Datos Brutos'!$E476:$G476)-'Datos Brutos'!F476)&gt;0.05*AVERAGE('Datos Brutos'!$E476:$G476),"",'Datos Brutos'!F476)</f>
        <v/>
      </c>
      <c r="G475" s="10" t="str">
        <f>IF(ABS(AVERAGE('Datos Brutos'!$E476:$G476)-'Datos Brutos'!G476)&gt;0.05*AVERAGE('Datos Brutos'!$E476:$G476),"",'Datos Brutos'!G476)</f>
        <v/>
      </c>
    </row>
    <row r="476" spans="1:7">
      <c r="A476">
        <f>YEAR(workdata!A476)</f>
        <v>2024</v>
      </c>
      <c r="B476">
        <v>6</v>
      </c>
      <c r="C476">
        <f>DAY('Datos Brutos'!C477)</f>
        <v>20</v>
      </c>
      <c r="D476" s="3">
        <v>19.625</v>
      </c>
      <c r="E476" s="10" t="str">
        <f>IF(ABS(AVERAGE('Datos Brutos'!$E477:$G477)-'Datos Brutos'!E477)&gt;0.05*AVERAGE('Datos Brutos'!$E477:$G477),"",'Datos Brutos'!E477)</f>
        <v/>
      </c>
      <c r="F476" s="10">
        <f>IF(ABS(AVERAGE('Datos Brutos'!$E477:$G477)-'Datos Brutos'!F477)&gt;0.05*AVERAGE('Datos Brutos'!$E477:$G477),"",'Datos Brutos'!F477)</f>
        <v>381.56400000000002</v>
      </c>
      <c r="G476" s="10" t="str">
        <f>IF(ABS(AVERAGE('Datos Brutos'!$E477:$G477)-'Datos Brutos'!G477)&gt;0.05*AVERAGE('Datos Brutos'!$E477:$G477),"",'Datos Brutos'!G477)</f>
        <v/>
      </c>
    </row>
    <row r="477" spans="1:7">
      <c r="A477">
        <f>YEAR(workdata!A477)</f>
        <v>2024</v>
      </c>
      <c r="B477">
        <v>6</v>
      </c>
      <c r="C477">
        <f>DAY('Datos Brutos'!C478)</f>
        <v>20</v>
      </c>
      <c r="D477" s="3">
        <v>19.6666666666667</v>
      </c>
      <c r="E477" s="10">
        <f>IF(ABS(AVERAGE('Datos Brutos'!$E478:$G478)-'Datos Brutos'!E478)&gt;0.05*AVERAGE('Datos Brutos'!$E478:$G478),"",'Datos Brutos'!E478)</f>
        <v>512.89800000000002</v>
      </c>
      <c r="F477" s="10">
        <f>IF(ABS(AVERAGE('Datos Brutos'!$E478:$G478)-'Datos Brutos'!F478)&gt;0.05*AVERAGE('Datos Brutos'!$E478:$G478),"",'Datos Brutos'!F478)</f>
        <v>539.81100000000004</v>
      </c>
      <c r="G477" s="10">
        <f>IF(ABS(AVERAGE('Datos Brutos'!$E478:$G478)-'Datos Brutos'!G478)&gt;0.05*AVERAGE('Datos Brutos'!$E478:$G478),"",'Datos Brutos'!G478)</f>
        <v>494.39800000000002</v>
      </c>
    </row>
    <row r="478" spans="1:7">
      <c r="A478">
        <f>YEAR(workdata!A478)</f>
        <v>2024</v>
      </c>
      <c r="B478">
        <v>6</v>
      </c>
      <c r="C478">
        <f>DAY('Datos Brutos'!C479)</f>
        <v>20</v>
      </c>
      <c r="D478" s="3">
        <v>19.7083333333333</v>
      </c>
      <c r="E478" s="10" t="str">
        <f>IF(ABS(AVERAGE('Datos Brutos'!$E479:$G479)-'Datos Brutos'!E479)&gt;0.05*AVERAGE('Datos Brutos'!$E479:$G479),"",'Datos Brutos'!E479)</f>
        <v/>
      </c>
      <c r="F478" s="10" t="str">
        <f>IF(ABS(AVERAGE('Datos Brutos'!$E479:$G479)-'Datos Brutos'!F479)&gt;0.05*AVERAGE('Datos Brutos'!$E479:$G479),"",'Datos Brutos'!F479)</f>
        <v/>
      </c>
      <c r="G478" s="10" t="str">
        <f>IF(ABS(AVERAGE('Datos Brutos'!$E479:$G479)-'Datos Brutos'!G479)&gt;0.05*AVERAGE('Datos Brutos'!$E479:$G479),"",'Datos Brutos'!G479)</f>
        <v/>
      </c>
    </row>
    <row r="479" spans="1:7">
      <c r="A479">
        <f>YEAR(workdata!A479)</f>
        <v>2024</v>
      </c>
      <c r="B479">
        <v>6</v>
      </c>
      <c r="C479">
        <f>DAY('Datos Brutos'!C480)</f>
        <v>20</v>
      </c>
      <c r="D479" s="3">
        <v>19.75</v>
      </c>
      <c r="E479" s="10" t="str">
        <f>IF(ABS(AVERAGE('Datos Brutos'!$E480:$G480)-'Datos Brutos'!E480)&gt;0.05*AVERAGE('Datos Brutos'!$E480:$G480),"",'Datos Brutos'!E480)</f>
        <v/>
      </c>
      <c r="F479" s="10">
        <f>IF(ABS(AVERAGE('Datos Brutos'!$E480:$G480)-'Datos Brutos'!F480)&gt;0.05*AVERAGE('Datos Brutos'!$E480:$G480),"",'Datos Brutos'!F480)</f>
        <v>464.892</v>
      </c>
      <c r="G479" s="10" t="str">
        <f>IF(ABS(AVERAGE('Datos Brutos'!$E480:$G480)-'Datos Brutos'!G480)&gt;0.05*AVERAGE('Datos Brutos'!$E480:$G480),"",'Datos Brutos'!G480)</f>
        <v/>
      </c>
    </row>
    <row r="480" spans="1:7">
      <c r="A480">
        <f>YEAR(workdata!A480)</f>
        <v>2024</v>
      </c>
      <c r="B480">
        <v>6</v>
      </c>
      <c r="C480">
        <f>DAY('Datos Brutos'!C481)</f>
        <v>20</v>
      </c>
      <c r="D480" s="3">
        <v>19.7916666666667</v>
      </c>
      <c r="E480" s="10">
        <f>IF(ABS(AVERAGE('Datos Brutos'!$E481:$G481)-'Datos Brutos'!E481)&gt;0.05*AVERAGE('Datos Brutos'!$E481:$G481),"",'Datos Brutos'!E481)</f>
        <v>529.82399999999996</v>
      </c>
      <c r="F480" s="10">
        <f>IF(ABS(AVERAGE('Datos Brutos'!$E481:$G481)-'Datos Brutos'!F481)&gt;0.05*AVERAGE('Datos Brutos'!$E481:$G481),"",'Datos Brutos'!F481)</f>
        <v>493.80799999999999</v>
      </c>
      <c r="G480" s="10">
        <f>IF(ABS(AVERAGE('Datos Brutos'!$E481:$G481)-'Datos Brutos'!G481)&gt;0.05*AVERAGE('Datos Brutos'!$E481:$G481),"",'Datos Brutos'!G481)</f>
        <v>507.09699999999998</v>
      </c>
    </row>
    <row r="481" spans="1:7">
      <c r="A481">
        <f>YEAR(workdata!A481)</f>
        <v>2024</v>
      </c>
      <c r="B481">
        <v>6</v>
      </c>
      <c r="C481">
        <f>DAY('Datos Brutos'!C482)</f>
        <v>20</v>
      </c>
      <c r="D481" s="3">
        <v>19.8333333333333</v>
      </c>
      <c r="E481" s="10">
        <f>IF(ABS(AVERAGE('Datos Brutos'!$E482:$G482)-'Datos Brutos'!E482)&gt;0.05*AVERAGE('Datos Brutos'!$E482:$G482),"",'Datos Brutos'!E482)</f>
        <v>33.517000000000003</v>
      </c>
      <c r="F481" s="10">
        <f>IF(ABS(AVERAGE('Datos Brutos'!$E482:$G482)-'Datos Brutos'!F482)&gt;0.05*AVERAGE('Datos Brutos'!$E482:$G482),"",'Datos Brutos'!F482)</f>
        <v>32.960999999999999</v>
      </c>
      <c r="G481" s="10">
        <f>IF(ABS(AVERAGE('Datos Brutos'!$E482:$G482)-'Datos Brutos'!G482)&gt;0.05*AVERAGE('Datos Brutos'!$E482:$G482),"",'Datos Brutos'!G482)</f>
        <v>32.628</v>
      </c>
    </row>
    <row r="482" spans="1:7">
      <c r="A482">
        <f>YEAR(workdata!A482)</f>
        <v>2024</v>
      </c>
      <c r="B482">
        <v>6</v>
      </c>
      <c r="C482">
        <f>DAY('Datos Brutos'!C483)</f>
        <v>20</v>
      </c>
      <c r="D482" s="3">
        <v>19.875</v>
      </c>
      <c r="E482" s="10">
        <f>IF(ABS(AVERAGE('Datos Brutos'!$E483:$G483)-'Datos Brutos'!E483)&gt;0.05*AVERAGE('Datos Brutos'!$E483:$G483),"",'Datos Brutos'!E483)</f>
        <v>11.786</v>
      </c>
      <c r="F482" s="10">
        <f>IF(ABS(AVERAGE('Datos Brutos'!$E483:$G483)-'Datos Brutos'!F483)&gt;0.05*AVERAGE('Datos Brutos'!$E483:$G483),"",'Datos Brutos'!F483)</f>
        <v>11.909000000000001</v>
      </c>
      <c r="G482" s="10" t="str">
        <f>IF(ABS(AVERAGE('Datos Brutos'!$E483:$G483)-'Datos Brutos'!G483)&gt;0.05*AVERAGE('Datos Brutos'!$E483:$G483),"",'Datos Brutos'!G483)</f>
        <v/>
      </c>
    </row>
    <row r="483" spans="1:7">
      <c r="A483">
        <f>YEAR(workdata!A483)</f>
        <v>2024</v>
      </c>
      <c r="B483">
        <v>6</v>
      </c>
      <c r="C483">
        <f>DAY('Datos Brutos'!C484)</f>
        <v>20</v>
      </c>
      <c r="D483" s="3">
        <v>19.9166666666667</v>
      </c>
      <c r="E483" s="10" t="str">
        <f>IF(ABS(AVERAGE('Datos Brutos'!$E484:$G484)-'Datos Brutos'!E484)&gt;0.05*AVERAGE('Datos Brutos'!$E484:$G484),"",'Datos Brutos'!E484)</f>
        <v/>
      </c>
      <c r="F483" s="10">
        <f>IF(ABS(AVERAGE('Datos Brutos'!$E484:$G484)-'Datos Brutos'!F484)&gt;0.05*AVERAGE('Datos Brutos'!$E484:$G484),"",'Datos Brutos'!F484)</f>
        <v>0.21199999999999999</v>
      </c>
      <c r="G483" s="10" t="str">
        <f>IF(ABS(AVERAGE('Datos Brutos'!$E484:$G484)-'Datos Brutos'!G484)&gt;0.05*AVERAGE('Datos Brutos'!$E484:$G484),"",'Datos Brutos'!G484)</f>
        <v/>
      </c>
    </row>
    <row r="484" spans="1:7">
      <c r="A484">
        <f>YEAR(workdata!A484)</f>
        <v>2024</v>
      </c>
      <c r="B484">
        <v>6</v>
      </c>
      <c r="C484">
        <f>DAY('Datos Brutos'!C485)</f>
        <v>20</v>
      </c>
      <c r="D484" s="3">
        <v>19.9583333333333</v>
      </c>
      <c r="E484" s="10" t="str">
        <f>IF(ABS(AVERAGE('Datos Brutos'!$E485:$G485)-'Datos Brutos'!E485)&gt;0.05*AVERAGE('Datos Brutos'!$E485:$G485),"",'Datos Brutos'!E485)</f>
        <v/>
      </c>
      <c r="F484" s="10" t="str">
        <f>IF(ABS(AVERAGE('Datos Brutos'!$E485:$G485)-'Datos Brutos'!F485)&gt;0.05*AVERAGE('Datos Brutos'!$E485:$G485),"",'Datos Brutos'!F485)</f>
        <v/>
      </c>
      <c r="G484" s="10" t="str">
        <f>IF(ABS(AVERAGE('Datos Brutos'!$E485:$G485)-'Datos Brutos'!G485)&gt;0.05*AVERAGE('Datos Brutos'!$E485:$G485),"",'Datos Brutos'!G485)</f>
        <v/>
      </c>
    </row>
    <row r="485" spans="1:7">
      <c r="A485">
        <f>YEAR(workdata!A485)</f>
        <v>2024</v>
      </c>
      <c r="B485">
        <v>6</v>
      </c>
      <c r="C485">
        <f>DAY('Datos Brutos'!C486)</f>
        <v>21</v>
      </c>
      <c r="D485" s="3">
        <v>20</v>
      </c>
      <c r="E485" s="10" t="str">
        <f>IF(ABS(AVERAGE('Datos Brutos'!$E486:$G486)-'Datos Brutos'!E486)&gt;0.05*AVERAGE('Datos Brutos'!$E486:$G486),"",'Datos Brutos'!E486)</f>
        <v/>
      </c>
      <c r="F485" s="10" t="str">
        <f>IF(ABS(AVERAGE('Datos Brutos'!$E486:$G486)-'Datos Brutos'!F486)&gt;0.05*AVERAGE('Datos Brutos'!$E486:$G486),"",'Datos Brutos'!F486)</f>
        <v/>
      </c>
      <c r="G485" s="10" t="str">
        <f>IF(ABS(AVERAGE('Datos Brutos'!$E486:$G486)-'Datos Brutos'!G486)&gt;0.05*AVERAGE('Datos Brutos'!$E486:$G486),"",'Datos Brutos'!G486)</f>
        <v/>
      </c>
    </row>
    <row r="486" spans="1:7">
      <c r="A486">
        <f>YEAR(workdata!A486)</f>
        <v>2024</v>
      </c>
      <c r="B486">
        <v>6</v>
      </c>
      <c r="C486">
        <f>DAY('Datos Brutos'!C487)</f>
        <v>21</v>
      </c>
      <c r="D486" s="3">
        <v>20.0416666666667</v>
      </c>
      <c r="E486" s="10" t="str">
        <f>IF(ABS(AVERAGE('Datos Brutos'!$E487:$G487)-'Datos Brutos'!E487)&gt;0.05*AVERAGE('Datos Brutos'!$E487:$G487),"",'Datos Brutos'!E487)</f>
        <v/>
      </c>
      <c r="F486" s="10" t="str">
        <f>IF(ABS(AVERAGE('Datos Brutos'!$E487:$G487)-'Datos Brutos'!F487)&gt;0.05*AVERAGE('Datos Brutos'!$E487:$G487),"",'Datos Brutos'!F487)</f>
        <v/>
      </c>
      <c r="G486" s="10" t="str">
        <f>IF(ABS(AVERAGE('Datos Brutos'!$E487:$G487)-'Datos Brutos'!G487)&gt;0.05*AVERAGE('Datos Brutos'!$E487:$G487),"",'Datos Brutos'!G487)</f>
        <v/>
      </c>
    </row>
    <row r="487" spans="1:7">
      <c r="A487">
        <f>YEAR(workdata!A487)</f>
        <v>2024</v>
      </c>
      <c r="B487">
        <v>6</v>
      </c>
      <c r="C487">
        <f>DAY('Datos Brutos'!C488)</f>
        <v>21</v>
      </c>
      <c r="D487" s="3">
        <v>20.0833333333333</v>
      </c>
      <c r="E487" s="10" t="str">
        <f>IF(ABS(AVERAGE('Datos Brutos'!$E488:$G488)-'Datos Brutos'!E488)&gt;0.05*AVERAGE('Datos Brutos'!$E488:$G488),"",'Datos Brutos'!E488)</f>
        <v/>
      </c>
      <c r="F487" s="10" t="str">
        <f>IF(ABS(AVERAGE('Datos Brutos'!$E488:$G488)-'Datos Brutos'!F488)&gt;0.05*AVERAGE('Datos Brutos'!$E488:$G488),"",'Datos Brutos'!F488)</f>
        <v/>
      </c>
      <c r="G487" s="10" t="str">
        <f>IF(ABS(AVERAGE('Datos Brutos'!$E488:$G488)-'Datos Brutos'!G488)&gt;0.05*AVERAGE('Datos Brutos'!$E488:$G488),"",'Datos Brutos'!G488)</f>
        <v/>
      </c>
    </row>
    <row r="488" spans="1:7">
      <c r="A488">
        <f>YEAR(workdata!A488)</f>
        <v>2024</v>
      </c>
      <c r="B488">
        <v>6</v>
      </c>
      <c r="C488">
        <f>DAY('Datos Brutos'!C489)</f>
        <v>21</v>
      </c>
      <c r="D488" s="3">
        <v>20.125</v>
      </c>
      <c r="E488" s="10" t="str">
        <f>IF(ABS(AVERAGE('Datos Brutos'!$E489:$G489)-'Datos Brutos'!E489)&gt;0.05*AVERAGE('Datos Brutos'!$E489:$G489),"",'Datos Brutos'!E489)</f>
        <v/>
      </c>
      <c r="F488" s="10" t="str">
        <f>IF(ABS(AVERAGE('Datos Brutos'!$E489:$G489)-'Datos Brutos'!F489)&gt;0.05*AVERAGE('Datos Brutos'!$E489:$G489),"",'Datos Brutos'!F489)</f>
        <v/>
      </c>
      <c r="G488" s="10" t="str">
        <f>IF(ABS(AVERAGE('Datos Brutos'!$E489:$G489)-'Datos Brutos'!G489)&gt;0.05*AVERAGE('Datos Brutos'!$E489:$G489),"",'Datos Brutos'!G489)</f>
        <v/>
      </c>
    </row>
    <row r="489" spans="1:7">
      <c r="A489">
        <f>YEAR(workdata!A489)</f>
        <v>2024</v>
      </c>
      <c r="B489">
        <v>6</v>
      </c>
      <c r="C489">
        <f>DAY('Datos Brutos'!C490)</f>
        <v>21</v>
      </c>
      <c r="D489" s="3">
        <v>20.1666666666667</v>
      </c>
      <c r="E489" s="10" t="str">
        <f>IF(ABS(AVERAGE('Datos Brutos'!$E490:$G490)-'Datos Brutos'!E490)&gt;0.05*AVERAGE('Datos Brutos'!$E490:$G490),"",'Datos Brutos'!E490)</f>
        <v/>
      </c>
      <c r="F489" s="10" t="str">
        <f>IF(ABS(AVERAGE('Datos Brutos'!$E490:$G490)-'Datos Brutos'!F490)&gt;0.05*AVERAGE('Datos Brutos'!$E490:$G490),"",'Datos Brutos'!F490)</f>
        <v/>
      </c>
      <c r="G489" s="10" t="str">
        <f>IF(ABS(AVERAGE('Datos Brutos'!$E490:$G490)-'Datos Brutos'!G490)&gt;0.05*AVERAGE('Datos Brutos'!$E490:$G490),"",'Datos Brutos'!G490)</f>
        <v/>
      </c>
    </row>
    <row r="490" spans="1:7">
      <c r="A490">
        <f>YEAR(workdata!A490)</f>
        <v>2024</v>
      </c>
      <c r="B490">
        <v>6</v>
      </c>
      <c r="C490">
        <f>DAY('Datos Brutos'!C491)</f>
        <v>21</v>
      </c>
      <c r="D490" s="3">
        <v>20.2083333333333</v>
      </c>
      <c r="E490" s="10" t="str">
        <f>IF(ABS(AVERAGE('Datos Brutos'!$E491:$G491)-'Datos Brutos'!E491)&gt;0.05*AVERAGE('Datos Brutos'!$E491:$G491),"",'Datos Brutos'!E491)</f>
        <v/>
      </c>
      <c r="F490" s="10" t="str">
        <f>IF(ABS(AVERAGE('Datos Brutos'!$E491:$G491)-'Datos Brutos'!F491)&gt;0.05*AVERAGE('Datos Brutos'!$E491:$G491),"",'Datos Brutos'!F491)</f>
        <v/>
      </c>
      <c r="G490" s="10" t="str">
        <f>IF(ABS(AVERAGE('Datos Brutos'!$E491:$G491)-'Datos Brutos'!G491)&gt;0.05*AVERAGE('Datos Brutos'!$E491:$G491),"",'Datos Brutos'!G491)</f>
        <v/>
      </c>
    </row>
    <row r="491" spans="1:7">
      <c r="A491">
        <f>YEAR(workdata!A491)</f>
        <v>2024</v>
      </c>
      <c r="B491">
        <v>6</v>
      </c>
      <c r="C491">
        <f>DAY('Datos Brutos'!C492)</f>
        <v>21</v>
      </c>
      <c r="D491" s="3">
        <v>20.25</v>
      </c>
      <c r="E491" s="10" t="str">
        <f>IF(ABS(AVERAGE('Datos Brutos'!$E492:$G492)-'Datos Brutos'!E492)&gt;0.05*AVERAGE('Datos Brutos'!$E492:$G492),"",'Datos Brutos'!E492)</f>
        <v/>
      </c>
      <c r="F491" s="10" t="str">
        <f>IF(ABS(AVERAGE('Datos Brutos'!$E492:$G492)-'Datos Brutos'!F492)&gt;0.05*AVERAGE('Datos Brutos'!$E492:$G492),"",'Datos Brutos'!F492)</f>
        <v/>
      </c>
      <c r="G491" s="10">
        <f>IF(ABS(AVERAGE('Datos Brutos'!$E492:$G492)-'Datos Brutos'!G492)&gt;0.05*AVERAGE('Datos Brutos'!$E492:$G492),"",'Datos Brutos'!G492)</f>
        <v>0.76200000000000001</v>
      </c>
    </row>
    <row r="492" spans="1:7">
      <c r="A492">
        <f>YEAR(workdata!A492)</f>
        <v>2024</v>
      </c>
      <c r="B492">
        <v>6</v>
      </c>
      <c r="C492">
        <f>DAY('Datos Brutos'!C493)</f>
        <v>21</v>
      </c>
      <c r="D492" s="3">
        <v>20.2916666666667</v>
      </c>
      <c r="E492" s="10" t="str">
        <f>IF(ABS(AVERAGE('Datos Brutos'!$E493:$G493)-'Datos Brutos'!E493)&gt;0.05*AVERAGE('Datos Brutos'!$E493:$G493),"",'Datos Brutos'!E493)</f>
        <v/>
      </c>
      <c r="F492" s="10" t="str">
        <f>IF(ABS(AVERAGE('Datos Brutos'!$E493:$G493)-'Datos Brutos'!F493)&gt;0.05*AVERAGE('Datos Brutos'!$E493:$G493),"",'Datos Brutos'!F493)</f>
        <v/>
      </c>
      <c r="G492" s="10">
        <f>IF(ABS(AVERAGE('Datos Brutos'!$E493:$G493)-'Datos Brutos'!G493)&gt;0.05*AVERAGE('Datos Brutos'!$E493:$G493),"",'Datos Brutos'!G493)</f>
        <v>57.173999999999999</v>
      </c>
    </row>
    <row r="493" spans="1:7">
      <c r="A493">
        <f>YEAR(workdata!A493)</f>
        <v>2024</v>
      </c>
      <c r="B493">
        <v>6</v>
      </c>
      <c r="C493">
        <f>DAY('Datos Brutos'!C494)</f>
        <v>21</v>
      </c>
      <c r="D493" s="3">
        <v>20.3333333333333</v>
      </c>
      <c r="E493" s="10">
        <f>IF(ABS(AVERAGE('Datos Brutos'!$E494:$G494)-'Datos Brutos'!E494)&gt;0.05*AVERAGE('Datos Brutos'!$E494:$G494),"",'Datos Brutos'!E494)</f>
        <v>530.29</v>
      </c>
      <c r="F493" s="10" t="str">
        <f>IF(ABS(AVERAGE('Datos Brutos'!$E494:$G494)-'Datos Brutos'!F494)&gt;0.05*AVERAGE('Datos Brutos'!$E494:$G494),"",'Datos Brutos'!F494)</f>
        <v/>
      </c>
      <c r="G493" s="10" t="str">
        <f>IF(ABS(AVERAGE('Datos Brutos'!$E494:$G494)-'Datos Brutos'!G494)&gt;0.05*AVERAGE('Datos Brutos'!$E494:$G494),"",'Datos Brutos'!G494)</f>
        <v/>
      </c>
    </row>
    <row r="494" spans="1:7">
      <c r="A494">
        <f>YEAR(workdata!A494)</f>
        <v>2024</v>
      </c>
      <c r="B494">
        <v>6</v>
      </c>
      <c r="C494">
        <f>DAY('Datos Brutos'!C495)</f>
        <v>21</v>
      </c>
      <c r="D494" s="3">
        <v>20.375</v>
      </c>
      <c r="E494" s="10">
        <f>IF(ABS(AVERAGE('Datos Brutos'!$E495:$G495)-'Datos Brutos'!E495)&gt;0.05*AVERAGE('Datos Brutos'!$E495:$G495),"",'Datos Brutos'!E495)</f>
        <v>876.98400000000004</v>
      </c>
      <c r="F494" s="10">
        <f>IF(ABS(AVERAGE('Datos Brutos'!$E495:$G495)-'Datos Brutos'!F495)&gt;0.05*AVERAGE('Datos Brutos'!$E495:$G495),"",'Datos Brutos'!F495)</f>
        <v>860.6</v>
      </c>
      <c r="G494" s="10">
        <f>IF(ABS(AVERAGE('Datos Brutos'!$E495:$G495)-'Datos Brutos'!G495)&gt;0.05*AVERAGE('Datos Brutos'!$E495:$G495),"",'Datos Brutos'!G495)</f>
        <v>855.47799999999995</v>
      </c>
    </row>
    <row r="495" spans="1:7">
      <c r="A495">
        <f>YEAR(workdata!A495)</f>
        <v>2024</v>
      </c>
      <c r="B495">
        <v>6</v>
      </c>
      <c r="C495">
        <f>DAY('Datos Brutos'!C496)</f>
        <v>21</v>
      </c>
      <c r="D495" s="3">
        <v>20.4166666666667</v>
      </c>
      <c r="E495" s="10">
        <f>IF(ABS(AVERAGE('Datos Brutos'!$E496:$G496)-'Datos Brutos'!E496)&gt;0.05*AVERAGE('Datos Brutos'!$E496:$G496),"",'Datos Brutos'!E496)</f>
        <v>967.596</v>
      </c>
      <c r="F495" s="10">
        <f>IF(ABS(AVERAGE('Datos Brutos'!$E496:$G496)-'Datos Brutos'!F496)&gt;0.05*AVERAGE('Datos Brutos'!$E496:$G496),"",'Datos Brutos'!F496)</f>
        <v>949.63300000000004</v>
      </c>
      <c r="G495" s="10">
        <f>IF(ABS(AVERAGE('Datos Brutos'!$E496:$G496)-'Datos Brutos'!G496)&gt;0.05*AVERAGE('Datos Brutos'!$E496:$G496),"",'Datos Brutos'!G496)</f>
        <v>951.88800000000003</v>
      </c>
    </row>
    <row r="496" spans="1:7">
      <c r="A496">
        <f>YEAR(workdata!A496)</f>
        <v>2024</v>
      </c>
      <c r="B496">
        <v>6</v>
      </c>
      <c r="C496">
        <f>DAY('Datos Brutos'!C497)</f>
        <v>21</v>
      </c>
      <c r="D496" s="3">
        <v>20.4583333333333</v>
      </c>
      <c r="E496" s="10">
        <f>IF(ABS(AVERAGE('Datos Brutos'!$E497:$G497)-'Datos Brutos'!E497)&gt;0.05*AVERAGE('Datos Brutos'!$E497:$G497),"",'Datos Brutos'!E497)</f>
        <v>1005.44</v>
      </c>
      <c r="F496" s="10">
        <f>IF(ABS(AVERAGE('Datos Brutos'!$E497:$G497)-'Datos Brutos'!F497)&gt;0.05*AVERAGE('Datos Brutos'!$E497:$G497),"",'Datos Brutos'!F497)</f>
        <v>982.23199999999997</v>
      </c>
      <c r="G496" s="10">
        <f>IF(ABS(AVERAGE('Datos Brutos'!$E497:$G497)-'Datos Brutos'!G497)&gt;0.05*AVERAGE('Datos Brutos'!$E497:$G497),"",'Datos Brutos'!G497)</f>
        <v>992.04399999999998</v>
      </c>
    </row>
    <row r="497" spans="1:7">
      <c r="A497">
        <f>YEAR(workdata!A497)</f>
        <v>2024</v>
      </c>
      <c r="B497">
        <v>6</v>
      </c>
      <c r="C497">
        <f>DAY('Datos Brutos'!C498)</f>
        <v>21</v>
      </c>
      <c r="D497" s="3">
        <v>20.5</v>
      </c>
      <c r="E497" s="10">
        <f>IF(ABS(AVERAGE('Datos Brutos'!$E498:$G498)-'Datos Brutos'!E498)&gt;0.05*AVERAGE('Datos Brutos'!$E498:$G498),"",'Datos Brutos'!E498)</f>
        <v>1021.71</v>
      </c>
      <c r="F497" s="10">
        <f>IF(ABS(AVERAGE('Datos Brutos'!$E498:$G498)-'Datos Brutos'!F498)&gt;0.05*AVERAGE('Datos Brutos'!$E498:$G498),"",'Datos Brutos'!F498)</f>
        <v>993.63599999999997</v>
      </c>
      <c r="G497" s="10">
        <f>IF(ABS(AVERAGE('Datos Brutos'!$E498:$G498)-'Datos Brutos'!G498)&gt;0.05*AVERAGE('Datos Brutos'!$E498:$G498),"",'Datos Brutos'!G498)</f>
        <v>1011.49</v>
      </c>
    </row>
    <row r="498" spans="1:7">
      <c r="A498">
        <f>YEAR(workdata!A498)</f>
        <v>2024</v>
      </c>
      <c r="B498">
        <v>6</v>
      </c>
      <c r="C498">
        <f>DAY('Datos Brutos'!C499)</f>
        <v>21</v>
      </c>
      <c r="D498" s="3">
        <v>20.5416666666667</v>
      </c>
      <c r="E498" s="10">
        <f>IF(ABS(AVERAGE('Datos Brutos'!$E499:$G499)-'Datos Brutos'!E499)&gt;0.05*AVERAGE('Datos Brutos'!$E499:$G499),"",'Datos Brutos'!E499)</f>
        <v>1026.028</v>
      </c>
      <c r="F498" s="10">
        <f>IF(ABS(AVERAGE('Datos Brutos'!$E499:$G499)-'Datos Brutos'!F499)&gt;0.05*AVERAGE('Datos Brutos'!$E499:$G499),"",'Datos Brutos'!F499)</f>
        <v>995.58299999999997</v>
      </c>
      <c r="G498" s="10">
        <f>IF(ABS(AVERAGE('Datos Brutos'!$E499:$G499)-'Datos Brutos'!G499)&gt;0.05*AVERAGE('Datos Brutos'!$E499:$G499),"",'Datos Brutos'!G499)</f>
        <v>1018.568</v>
      </c>
    </row>
    <row r="499" spans="1:7">
      <c r="A499">
        <f>YEAR(workdata!A499)</f>
        <v>2024</v>
      </c>
      <c r="B499">
        <v>6</v>
      </c>
      <c r="C499">
        <f>DAY('Datos Brutos'!C500)</f>
        <v>21</v>
      </c>
      <c r="D499" s="3">
        <v>20.5833333333333</v>
      </c>
      <c r="E499" s="10">
        <f>IF(ABS(AVERAGE('Datos Brutos'!$E500:$G500)-'Datos Brutos'!E500)&gt;0.05*AVERAGE('Datos Brutos'!$E500:$G500),"",'Datos Brutos'!E500)</f>
        <v>950.21299999999997</v>
      </c>
      <c r="F499" s="10">
        <f>IF(ABS(AVERAGE('Datos Brutos'!$E500:$G500)-'Datos Brutos'!F500)&gt;0.05*AVERAGE('Datos Brutos'!$E500:$G500),"",'Datos Brutos'!F500)</f>
        <v>912.55100000000004</v>
      </c>
      <c r="G499" s="10">
        <f>IF(ABS(AVERAGE('Datos Brutos'!$E500:$G500)-'Datos Brutos'!G500)&gt;0.05*AVERAGE('Datos Brutos'!$E500:$G500),"",'Datos Brutos'!G500)</f>
        <v>998.86500000000001</v>
      </c>
    </row>
    <row r="500" spans="1:7">
      <c r="A500">
        <f>YEAR(workdata!A500)</f>
        <v>2024</v>
      </c>
      <c r="B500">
        <v>6</v>
      </c>
      <c r="C500">
        <f>DAY('Datos Brutos'!C501)</f>
        <v>21</v>
      </c>
      <c r="D500" s="3">
        <v>20.625</v>
      </c>
      <c r="E500" s="10">
        <f>IF(ABS(AVERAGE('Datos Brutos'!$E501:$G501)-'Datos Brutos'!E501)&gt;0.05*AVERAGE('Datos Brutos'!$E501:$G501),"",'Datos Brutos'!E501)</f>
        <v>1012.046</v>
      </c>
      <c r="F500" s="10">
        <f>IF(ABS(AVERAGE('Datos Brutos'!$E501:$G501)-'Datos Brutos'!F501)&gt;0.05*AVERAGE('Datos Brutos'!$E501:$G501),"",'Datos Brutos'!F501)</f>
        <v>956.98500000000001</v>
      </c>
      <c r="G500" s="10">
        <f>IF(ABS(AVERAGE('Datos Brutos'!$E501:$G501)-'Datos Brutos'!G501)&gt;0.05*AVERAGE('Datos Brutos'!$E501:$G501),"",'Datos Brutos'!G501)</f>
        <v>1003.196</v>
      </c>
    </row>
    <row r="501" spans="1:7">
      <c r="A501">
        <f>YEAR(workdata!A501)</f>
        <v>2024</v>
      </c>
      <c r="B501">
        <v>6</v>
      </c>
      <c r="C501">
        <f>DAY('Datos Brutos'!C502)</f>
        <v>21</v>
      </c>
      <c r="D501" s="3">
        <v>20.6666666666667</v>
      </c>
      <c r="E501" s="10">
        <f>IF(ABS(AVERAGE('Datos Brutos'!$E502:$G502)-'Datos Brutos'!E502)&gt;0.05*AVERAGE('Datos Brutos'!$E502:$G502),"",'Datos Brutos'!E502)</f>
        <v>1009.547</v>
      </c>
      <c r="F501" s="10">
        <f>IF(ABS(AVERAGE('Datos Brutos'!$E502:$G502)-'Datos Brutos'!F502)&gt;0.05*AVERAGE('Datos Brutos'!$E502:$G502),"",'Datos Brutos'!F502)</f>
        <v>986.005</v>
      </c>
      <c r="G501" s="10">
        <f>IF(ABS(AVERAGE('Datos Brutos'!$E502:$G502)-'Datos Brutos'!G502)&gt;0.05*AVERAGE('Datos Brutos'!$E502:$G502),"",'Datos Brutos'!G502)</f>
        <v>1000.091</v>
      </c>
    </row>
    <row r="502" spans="1:7">
      <c r="A502">
        <f>YEAR(workdata!A502)</f>
        <v>2024</v>
      </c>
      <c r="B502">
        <v>6</v>
      </c>
      <c r="C502">
        <f>DAY('Datos Brutos'!C503)</f>
        <v>21</v>
      </c>
      <c r="D502" s="3">
        <v>20.7083333333333</v>
      </c>
      <c r="E502" s="10">
        <f>IF(ABS(AVERAGE('Datos Brutos'!$E503:$G503)-'Datos Brutos'!E503)&gt;0.05*AVERAGE('Datos Brutos'!$E503:$G503),"",'Datos Brutos'!E503)</f>
        <v>1002.0839999999999</v>
      </c>
      <c r="F502" s="10">
        <f>IF(ABS(AVERAGE('Datos Brutos'!$E503:$G503)-'Datos Brutos'!F503)&gt;0.05*AVERAGE('Datos Brutos'!$E503:$G503),"",'Datos Brutos'!F503)</f>
        <v>982.78300000000002</v>
      </c>
      <c r="G502" s="10">
        <f>IF(ABS(AVERAGE('Datos Brutos'!$E503:$G503)-'Datos Brutos'!G503)&gt;0.05*AVERAGE('Datos Brutos'!$E503:$G503),"",'Datos Brutos'!G503)</f>
        <v>989.61699999999996</v>
      </c>
    </row>
    <row r="503" spans="1:7">
      <c r="A503">
        <f>YEAR(workdata!A503)</f>
        <v>2024</v>
      </c>
      <c r="B503">
        <v>6</v>
      </c>
      <c r="C503">
        <f>DAY('Datos Brutos'!C504)</f>
        <v>21</v>
      </c>
      <c r="D503" s="3">
        <v>20.75</v>
      </c>
      <c r="E503" s="10">
        <f>IF(ABS(AVERAGE('Datos Brutos'!$E504:$G504)-'Datos Brutos'!E504)&gt;0.05*AVERAGE('Datos Brutos'!$E504:$G504),"",'Datos Brutos'!E504)</f>
        <v>956.20600000000002</v>
      </c>
      <c r="F503" s="10">
        <f>IF(ABS(AVERAGE('Datos Brutos'!$E504:$G504)-'Datos Brutos'!F504)&gt;0.05*AVERAGE('Datos Brutos'!$E504:$G504),"",'Datos Brutos'!F504)</f>
        <v>949.58199999999999</v>
      </c>
      <c r="G503" s="10">
        <f>IF(ABS(AVERAGE('Datos Brutos'!$E504:$G504)-'Datos Brutos'!G504)&gt;0.05*AVERAGE('Datos Brutos'!$E504:$G504),"",'Datos Brutos'!G504)</f>
        <v>948.15899999999999</v>
      </c>
    </row>
    <row r="504" spans="1:7">
      <c r="A504">
        <f>YEAR(workdata!A504)</f>
        <v>2024</v>
      </c>
      <c r="B504">
        <v>6</v>
      </c>
      <c r="C504">
        <f>DAY('Datos Brutos'!C505)</f>
        <v>21</v>
      </c>
      <c r="D504" s="3">
        <v>20.7916666666667</v>
      </c>
      <c r="E504" s="10">
        <f>IF(ABS(AVERAGE('Datos Brutos'!$E505:$G505)-'Datos Brutos'!E505)&gt;0.05*AVERAGE('Datos Brutos'!$E505:$G505),"",'Datos Brutos'!E505)</f>
        <v>849.21600000000001</v>
      </c>
      <c r="F504" s="10">
        <f>IF(ABS(AVERAGE('Datos Brutos'!$E505:$G505)-'Datos Brutos'!F505)&gt;0.05*AVERAGE('Datos Brutos'!$E505:$G505),"",'Datos Brutos'!F505)</f>
        <v>850.00099999999998</v>
      </c>
      <c r="G504" s="10">
        <f>IF(ABS(AVERAGE('Datos Brutos'!$E505:$G505)-'Datos Brutos'!G505)&gt;0.05*AVERAGE('Datos Brutos'!$E505:$G505),"",'Datos Brutos'!G505)</f>
        <v>852.03399999999999</v>
      </c>
    </row>
    <row r="505" spans="1:7">
      <c r="A505">
        <f>YEAR(workdata!A505)</f>
        <v>2024</v>
      </c>
      <c r="B505">
        <v>6</v>
      </c>
      <c r="C505">
        <f>DAY('Datos Brutos'!C506)</f>
        <v>21</v>
      </c>
      <c r="D505" s="3">
        <v>20.8333333333333</v>
      </c>
      <c r="E505" s="10" t="str">
        <f>IF(ABS(AVERAGE('Datos Brutos'!$E506:$G506)-'Datos Brutos'!E506)&gt;0.05*AVERAGE('Datos Brutos'!$E506:$G506),"",'Datos Brutos'!E506)</f>
        <v/>
      </c>
      <c r="F505" s="10">
        <f>IF(ABS(AVERAGE('Datos Brutos'!$E506:$G506)-'Datos Brutos'!F506)&gt;0.05*AVERAGE('Datos Brutos'!$E506:$G506),"",'Datos Brutos'!F506)</f>
        <v>514.67700000000002</v>
      </c>
      <c r="G505" s="10">
        <f>IF(ABS(AVERAGE('Datos Brutos'!$E506:$G506)-'Datos Brutos'!G506)&gt;0.05*AVERAGE('Datos Brutos'!$E506:$G506),"",'Datos Brutos'!G506)</f>
        <v>501.14499999999998</v>
      </c>
    </row>
    <row r="506" spans="1:7">
      <c r="A506">
        <f>YEAR(workdata!A506)</f>
        <v>2024</v>
      </c>
      <c r="B506">
        <v>6</v>
      </c>
      <c r="C506">
        <f>DAY('Datos Brutos'!C507)</f>
        <v>21</v>
      </c>
      <c r="D506" s="3">
        <v>20.875</v>
      </c>
      <c r="E506" s="10" t="str">
        <f>IF(ABS(AVERAGE('Datos Brutos'!$E507:$G507)-'Datos Brutos'!E507)&gt;0.05*AVERAGE('Datos Brutos'!$E507:$G507),"",'Datos Brutos'!E507)</f>
        <v/>
      </c>
      <c r="F506" s="10" t="str">
        <f>IF(ABS(AVERAGE('Datos Brutos'!$E507:$G507)-'Datos Brutos'!F507)&gt;0.05*AVERAGE('Datos Brutos'!$E507:$G507),"",'Datos Brutos'!F507)</f>
        <v/>
      </c>
      <c r="G506" s="10">
        <f>IF(ABS(AVERAGE('Datos Brutos'!$E507:$G507)-'Datos Brutos'!G507)&gt;0.05*AVERAGE('Datos Brutos'!$E507:$G507),"",'Datos Brutos'!G507)</f>
        <v>78.69</v>
      </c>
    </row>
    <row r="507" spans="1:7">
      <c r="A507">
        <f>YEAR(workdata!A507)</f>
        <v>2024</v>
      </c>
      <c r="B507">
        <v>6</v>
      </c>
      <c r="C507">
        <f>DAY('Datos Brutos'!C508)</f>
        <v>21</v>
      </c>
      <c r="D507" s="3">
        <v>20.9166666666667</v>
      </c>
      <c r="E507" s="10" t="str">
        <f>IF(ABS(AVERAGE('Datos Brutos'!$E508:$G508)-'Datos Brutos'!E508)&gt;0.05*AVERAGE('Datos Brutos'!$E508:$G508),"",'Datos Brutos'!E508)</f>
        <v/>
      </c>
      <c r="F507" s="10" t="str">
        <f>IF(ABS(AVERAGE('Datos Brutos'!$E508:$G508)-'Datos Brutos'!F508)&gt;0.05*AVERAGE('Datos Brutos'!$E508:$G508),"",'Datos Brutos'!F508)</f>
        <v/>
      </c>
      <c r="G507" s="10" t="str">
        <f>IF(ABS(AVERAGE('Datos Brutos'!$E508:$G508)-'Datos Brutos'!G508)&gt;0.05*AVERAGE('Datos Brutos'!$E508:$G508),"",'Datos Brutos'!G508)</f>
        <v/>
      </c>
    </row>
    <row r="508" spans="1:7">
      <c r="A508">
        <f>YEAR(workdata!A508)</f>
        <v>2024</v>
      </c>
      <c r="B508">
        <v>6</v>
      </c>
      <c r="C508">
        <f>DAY('Datos Brutos'!C509)</f>
        <v>21</v>
      </c>
      <c r="D508" s="3">
        <v>20.9583333333333</v>
      </c>
      <c r="E508" s="10" t="str">
        <f>IF(ABS(AVERAGE('Datos Brutos'!$E509:$G509)-'Datos Brutos'!E509)&gt;0.05*AVERAGE('Datos Brutos'!$E509:$G509),"",'Datos Brutos'!E509)</f>
        <v/>
      </c>
      <c r="F508" s="10" t="str">
        <f>IF(ABS(AVERAGE('Datos Brutos'!$E509:$G509)-'Datos Brutos'!F509)&gt;0.05*AVERAGE('Datos Brutos'!$E509:$G509),"",'Datos Brutos'!F509)</f>
        <v/>
      </c>
      <c r="G508" s="10" t="str">
        <f>IF(ABS(AVERAGE('Datos Brutos'!$E509:$G509)-'Datos Brutos'!G509)&gt;0.05*AVERAGE('Datos Brutos'!$E509:$G509),"",'Datos Brutos'!G509)</f>
        <v/>
      </c>
    </row>
    <row r="509" spans="1:7">
      <c r="A509">
        <f>YEAR(workdata!A509)</f>
        <v>2024</v>
      </c>
      <c r="B509">
        <v>6</v>
      </c>
      <c r="C509">
        <f>DAY('Datos Brutos'!C510)</f>
        <v>22</v>
      </c>
      <c r="D509" s="3">
        <v>21</v>
      </c>
      <c r="E509" s="10" t="str">
        <f>IF(ABS(AVERAGE('Datos Brutos'!$E510:$G510)-'Datos Brutos'!E510)&gt;0.05*AVERAGE('Datos Brutos'!$E510:$G510),"",'Datos Brutos'!E510)</f>
        <v/>
      </c>
      <c r="F509" s="10" t="str">
        <f>IF(ABS(AVERAGE('Datos Brutos'!$E510:$G510)-'Datos Brutos'!F510)&gt;0.05*AVERAGE('Datos Brutos'!$E510:$G510),"",'Datos Brutos'!F510)</f>
        <v/>
      </c>
      <c r="G509" s="10" t="str">
        <f>IF(ABS(AVERAGE('Datos Brutos'!$E510:$G510)-'Datos Brutos'!G510)&gt;0.05*AVERAGE('Datos Brutos'!$E510:$G510),"",'Datos Brutos'!G510)</f>
        <v/>
      </c>
    </row>
    <row r="510" spans="1:7">
      <c r="A510">
        <f>YEAR(workdata!A510)</f>
        <v>2024</v>
      </c>
      <c r="B510">
        <v>6</v>
      </c>
      <c r="C510">
        <f>DAY('Datos Brutos'!C511)</f>
        <v>22</v>
      </c>
      <c r="D510" s="3">
        <v>21.0416666666667</v>
      </c>
      <c r="E510" s="10" t="str">
        <f>IF(ABS(AVERAGE('Datos Brutos'!$E511:$G511)-'Datos Brutos'!E511)&gt;0.05*AVERAGE('Datos Brutos'!$E511:$G511),"",'Datos Brutos'!E511)</f>
        <v/>
      </c>
      <c r="F510" s="10" t="str">
        <f>IF(ABS(AVERAGE('Datos Brutos'!$E511:$G511)-'Datos Brutos'!F511)&gt;0.05*AVERAGE('Datos Brutos'!$E511:$G511),"",'Datos Brutos'!F511)</f>
        <v/>
      </c>
      <c r="G510" s="10" t="str">
        <f>IF(ABS(AVERAGE('Datos Brutos'!$E511:$G511)-'Datos Brutos'!G511)&gt;0.05*AVERAGE('Datos Brutos'!$E511:$G511),"",'Datos Brutos'!G511)</f>
        <v/>
      </c>
    </row>
    <row r="511" spans="1:7">
      <c r="A511">
        <f>YEAR(workdata!A511)</f>
        <v>2024</v>
      </c>
      <c r="B511">
        <v>6</v>
      </c>
      <c r="C511">
        <f>DAY('Datos Brutos'!C512)</f>
        <v>22</v>
      </c>
      <c r="D511" s="3">
        <v>21.0833333333333</v>
      </c>
      <c r="E511" s="10" t="str">
        <f>IF(ABS(AVERAGE('Datos Brutos'!$E512:$G512)-'Datos Brutos'!E512)&gt;0.05*AVERAGE('Datos Brutos'!$E512:$G512),"",'Datos Brutos'!E512)</f>
        <v/>
      </c>
      <c r="F511" s="10" t="str">
        <f>IF(ABS(AVERAGE('Datos Brutos'!$E512:$G512)-'Datos Brutos'!F512)&gt;0.05*AVERAGE('Datos Brutos'!$E512:$G512),"",'Datos Brutos'!F512)</f>
        <v/>
      </c>
      <c r="G511" s="10" t="str">
        <f>IF(ABS(AVERAGE('Datos Brutos'!$E512:$G512)-'Datos Brutos'!G512)&gt;0.05*AVERAGE('Datos Brutos'!$E512:$G512),"",'Datos Brutos'!G512)</f>
        <v/>
      </c>
    </row>
    <row r="512" spans="1:7">
      <c r="A512">
        <f>YEAR(workdata!A512)</f>
        <v>2024</v>
      </c>
      <c r="B512">
        <v>6</v>
      </c>
      <c r="C512">
        <f>DAY('Datos Brutos'!C513)</f>
        <v>22</v>
      </c>
      <c r="D512" s="3">
        <v>21.125</v>
      </c>
      <c r="E512" s="10" t="str">
        <f>IF(ABS(AVERAGE('Datos Brutos'!$E513:$G513)-'Datos Brutos'!E513)&gt;0.05*AVERAGE('Datos Brutos'!$E513:$G513),"",'Datos Brutos'!E513)</f>
        <v/>
      </c>
      <c r="F512" s="10" t="str">
        <f>IF(ABS(AVERAGE('Datos Brutos'!$E513:$G513)-'Datos Brutos'!F513)&gt;0.05*AVERAGE('Datos Brutos'!$E513:$G513),"",'Datos Brutos'!F513)</f>
        <v/>
      </c>
      <c r="G512" s="10" t="str">
        <f>IF(ABS(AVERAGE('Datos Brutos'!$E513:$G513)-'Datos Brutos'!G513)&gt;0.05*AVERAGE('Datos Brutos'!$E513:$G513),"",'Datos Brutos'!G513)</f>
        <v/>
      </c>
    </row>
    <row r="513" spans="1:7">
      <c r="A513">
        <f>YEAR(workdata!A513)</f>
        <v>2024</v>
      </c>
      <c r="B513">
        <v>6</v>
      </c>
      <c r="C513">
        <f>DAY('Datos Brutos'!C514)</f>
        <v>22</v>
      </c>
      <c r="D513" s="3">
        <v>21.1666666666667</v>
      </c>
      <c r="E513" s="10" t="str">
        <f>IF(ABS(AVERAGE('Datos Brutos'!$E514:$G514)-'Datos Brutos'!E514)&gt;0.05*AVERAGE('Datos Brutos'!$E514:$G514),"",'Datos Brutos'!E514)</f>
        <v/>
      </c>
      <c r="F513" s="10" t="str">
        <f>IF(ABS(AVERAGE('Datos Brutos'!$E514:$G514)-'Datos Brutos'!F514)&gt;0.05*AVERAGE('Datos Brutos'!$E514:$G514),"",'Datos Brutos'!F514)</f>
        <v/>
      </c>
      <c r="G513" s="10" t="str">
        <f>IF(ABS(AVERAGE('Datos Brutos'!$E514:$G514)-'Datos Brutos'!G514)&gt;0.05*AVERAGE('Datos Brutos'!$E514:$G514),"",'Datos Brutos'!G514)</f>
        <v/>
      </c>
    </row>
    <row r="514" spans="1:7">
      <c r="A514">
        <f>YEAR(workdata!A514)</f>
        <v>2024</v>
      </c>
      <c r="B514">
        <v>6</v>
      </c>
      <c r="C514">
        <f>DAY('Datos Brutos'!C515)</f>
        <v>22</v>
      </c>
      <c r="D514" s="3">
        <v>21.2083333333333</v>
      </c>
      <c r="E514" s="10" t="str">
        <f>IF(ABS(AVERAGE('Datos Brutos'!$E515:$G515)-'Datos Brutos'!E515)&gt;0.05*AVERAGE('Datos Brutos'!$E515:$G515),"",'Datos Brutos'!E515)</f>
        <v/>
      </c>
      <c r="F514" s="10" t="str">
        <f>IF(ABS(AVERAGE('Datos Brutos'!$E515:$G515)-'Datos Brutos'!F515)&gt;0.05*AVERAGE('Datos Brutos'!$E515:$G515),"",'Datos Brutos'!F515)</f>
        <v/>
      </c>
      <c r="G514" s="10" t="str">
        <f>IF(ABS(AVERAGE('Datos Brutos'!$E515:$G515)-'Datos Brutos'!G515)&gt;0.05*AVERAGE('Datos Brutos'!$E515:$G515),"",'Datos Brutos'!G515)</f>
        <v/>
      </c>
    </row>
    <row r="515" spans="1:7">
      <c r="A515">
        <f>YEAR(workdata!A515)</f>
        <v>2024</v>
      </c>
      <c r="B515">
        <v>6</v>
      </c>
      <c r="C515">
        <f>DAY('Datos Brutos'!C516)</f>
        <v>22</v>
      </c>
      <c r="D515" s="3">
        <v>21.25</v>
      </c>
      <c r="E515" s="10" t="str">
        <f>IF(ABS(AVERAGE('Datos Brutos'!$E516:$G516)-'Datos Brutos'!E516)&gt;0.05*AVERAGE('Datos Brutos'!$E516:$G516),"",'Datos Brutos'!E516)</f>
        <v/>
      </c>
      <c r="F515" s="10" t="str">
        <f>IF(ABS(AVERAGE('Datos Brutos'!$E516:$G516)-'Datos Brutos'!F516)&gt;0.05*AVERAGE('Datos Brutos'!$E516:$G516),"",'Datos Brutos'!F516)</f>
        <v/>
      </c>
      <c r="G515" s="10">
        <f>IF(ABS(AVERAGE('Datos Brutos'!$E516:$G516)-'Datos Brutos'!G516)&gt;0.05*AVERAGE('Datos Brutos'!$E516:$G516),"",'Datos Brutos'!G516)</f>
        <v>0.81899999999999995</v>
      </c>
    </row>
    <row r="516" spans="1:7">
      <c r="A516">
        <f>YEAR(workdata!A516)</f>
        <v>2024</v>
      </c>
      <c r="B516">
        <v>6</v>
      </c>
      <c r="C516">
        <f>DAY('Datos Brutos'!C517)</f>
        <v>22</v>
      </c>
      <c r="D516" s="3">
        <v>21.2916666666667</v>
      </c>
      <c r="E516" s="10" t="str">
        <f>IF(ABS(AVERAGE('Datos Brutos'!$E517:$G517)-'Datos Brutos'!E517)&gt;0.05*AVERAGE('Datos Brutos'!$E517:$G517),"",'Datos Brutos'!E517)</f>
        <v/>
      </c>
      <c r="F516" s="10" t="str">
        <f>IF(ABS(AVERAGE('Datos Brutos'!$E517:$G517)-'Datos Brutos'!F517)&gt;0.05*AVERAGE('Datos Brutos'!$E517:$G517),"",'Datos Brutos'!F517)</f>
        <v/>
      </c>
      <c r="G516" s="10">
        <f>IF(ABS(AVERAGE('Datos Brutos'!$E517:$G517)-'Datos Brutos'!G517)&gt;0.05*AVERAGE('Datos Brutos'!$E517:$G517),"",'Datos Brutos'!G517)</f>
        <v>56.911000000000001</v>
      </c>
    </row>
    <row r="517" spans="1:7">
      <c r="A517">
        <f>YEAR(workdata!A517)</f>
        <v>2024</v>
      </c>
      <c r="B517">
        <v>6</v>
      </c>
      <c r="C517">
        <f>DAY('Datos Brutos'!C518)</f>
        <v>22</v>
      </c>
      <c r="D517" s="3">
        <v>21.3333333333333</v>
      </c>
      <c r="E517" s="10">
        <f>IF(ABS(AVERAGE('Datos Brutos'!$E518:$G518)-'Datos Brutos'!E518)&gt;0.05*AVERAGE('Datos Brutos'!$E518:$G518),"",'Datos Brutos'!E518)</f>
        <v>527.34799999999996</v>
      </c>
      <c r="F517" s="10" t="str">
        <f>IF(ABS(AVERAGE('Datos Brutos'!$E518:$G518)-'Datos Brutos'!F518)&gt;0.05*AVERAGE('Datos Brutos'!$E518:$G518),"",'Datos Brutos'!F518)</f>
        <v/>
      </c>
      <c r="G517" s="10" t="str">
        <f>IF(ABS(AVERAGE('Datos Brutos'!$E518:$G518)-'Datos Brutos'!G518)&gt;0.05*AVERAGE('Datos Brutos'!$E518:$G518),"",'Datos Brutos'!G518)</f>
        <v/>
      </c>
    </row>
    <row r="518" spans="1:7">
      <c r="A518">
        <f>YEAR(workdata!A518)</f>
        <v>2024</v>
      </c>
      <c r="B518">
        <v>6</v>
      </c>
      <c r="C518">
        <f>DAY('Datos Brutos'!C519)</f>
        <v>22</v>
      </c>
      <c r="D518" s="3">
        <v>21.375</v>
      </c>
      <c r="E518" s="10">
        <f>IF(ABS(AVERAGE('Datos Brutos'!$E519:$G519)-'Datos Brutos'!E519)&gt;0.05*AVERAGE('Datos Brutos'!$E519:$G519),"",'Datos Brutos'!E519)</f>
        <v>846.971</v>
      </c>
      <c r="F518" s="10">
        <f>IF(ABS(AVERAGE('Datos Brutos'!$E519:$G519)-'Datos Brutos'!F519)&gt;0.05*AVERAGE('Datos Brutos'!$E519:$G519),"",'Datos Brutos'!F519)</f>
        <v>833.51599999999996</v>
      </c>
      <c r="G518" s="10">
        <f>IF(ABS(AVERAGE('Datos Brutos'!$E519:$G519)-'Datos Brutos'!G519)&gt;0.05*AVERAGE('Datos Brutos'!$E519:$G519),"",'Datos Brutos'!G519)</f>
        <v>826.10799999999995</v>
      </c>
    </row>
    <row r="519" spans="1:7">
      <c r="A519">
        <f>YEAR(workdata!A519)</f>
        <v>2024</v>
      </c>
      <c r="B519">
        <v>6</v>
      </c>
      <c r="C519">
        <f>DAY('Datos Brutos'!C520)</f>
        <v>22</v>
      </c>
      <c r="D519" s="3">
        <v>21.4166666666667</v>
      </c>
      <c r="E519" s="10">
        <f>IF(ABS(AVERAGE('Datos Brutos'!$E520:$G520)-'Datos Brutos'!E520)&gt;0.05*AVERAGE('Datos Brutos'!$E520:$G520),"",'Datos Brutos'!E520)</f>
        <v>967.88499999999999</v>
      </c>
      <c r="F519" s="10">
        <f>IF(ABS(AVERAGE('Datos Brutos'!$E520:$G520)-'Datos Brutos'!F520)&gt;0.05*AVERAGE('Datos Brutos'!$E520:$G520),"",'Datos Brutos'!F520)</f>
        <v>949.255</v>
      </c>
      <c r="G519" s="10">
        <f>IF(ABS(AVERAGE('Datos Brutos'!$E520:$G520)-'Datos Brutos'!G520)&gt;0.05*AVERAGE('Datos Brutos'!$E520:$G520),"",'Datos Brutos'!G520)</f>
        <v>945.45699999999999</v>
      </c>
    </row>
    <row r="520" spans="1:7">
      <c r="A520">
        <f>YEAR(workdata!A520)</f>
        <v>2024</v>
      </c>
      <c r="B520">
        <v>6</v>
      </c>
      <c r="C520">
        <f>DAY('Datos Brutos'!C521)</f>
        <v>22</v>
      </c>
      <c r="D520" s="3">
        <v>21.4583333333333</v>
      </c>
      <c r="E520" s="10">
        <f>IF(ABS(AVERAGE('Datos Brutos'!$E521:$G521)-'Datos Brutos'!E521)&gt;0.05*AVERAGE('Datos Brutos'!$E521:$G521),"",'Datos Brutos'!E521)</f>
        <v>971.79300000000001</v>
      </c>
      <c r="F520" s="10">
        <f>IF(ABS(AVERAGE('Datos Brutos'!$E521:$G521)-'Datos Brutos'!F521)&gt;0.05*AVERAGE('Datos Brutos'!$E521:$G521),"",'Datos Brutos'!F521)</f>
        <v>947.14599999999996</v>
      </c>
      <c r="G520" s="10">
        <f>IF(ABS(AVERAGE('Datos Brutos'!$E521:$G521)-'Datos Brutos'!G521)&gt;0.05*AVERAGE('Datos Brutos'!$E521:$G521),"",'Datos Brutos'!G521)</f>
        <v>964.23800000000006</v>
      </c>
    </row>
    <row r="521" spans="1:7">
      <c r="A521">
        <f>YEAR(workdata!A521)</f>
        <v>2024</v>
      </c>
      <c r="B521">
        <v>6</v>
      </c>
      <c r="C521">
        <f>DAY('Datos Brutos'!C522)</f>
        <v>22</v>
      </c>
      <c r="D521" s="3">
        <v>21.5</v>
      </c>
      <c r="E521" s="10">
        <f>IF(ABS(AVERAGE('Datos Brutos'!$E522:$G522)-'Datos Brutos'!E522)&gt;0.05*AVERAGE('Datos Brutos'!$E522:$G522),"",'Datos Brutos'!E522)</f>
        <v>985.48500000000001</v>
      </c>
      <c r="F521" s="10">
        <f>IF(ABS(AVERAGE('Datos Brutos'!$E522:$G522)-'Datos Brutos'!F522)&gt;0.05*AVERAGE('Datos Brutos'!$E522:$G522),"",'Datos Brutos'!F522)</f>
        <v>956.00400000000002</v>
      </c>
      <c r="G521" s="10">
        <f>IF(ABS(AVERAGE('Datos Brutos'!$E522:$G522)-'Datos Brutos'!G522)&gt;0.05*AVERAGE('Datos Brutos'!$E522:$G522),"",'Datos Brutos'!G522)</f>
        <v>981.101</v>
      </c>
    </row>
    <row r="522" spans="1:7">
      <c r="A522">
        <f>YEAR(workdata!A522)</f>
        <v>2024</v>
      </c>
      <c r="B522">
        <v>6</v>
      </c>
      <c r="C522">
        <f>DAY('Datos Brutos'!C523)</f>
        <v>22</v>
      </c>
      <c r="D522" s="3">
        <v>21.5416666666667</v>
      </c>
      <c r="E522" s="10">
        <f>IF(ABS(AVERAGE('Datos Brutos'!$E523:$G523)-'Datos Brutos'!E523)&gt;0.05*AVERAGE('Datos Brutos'!$E523:$G523),"",'Datos Brutos'!E523)</f>
        <v>939.71100000000001</v>
      </c>
      <c r="F522" s="10">
        <f>IF(ABS(AVERAGE('Datos Brutos'!$E523:$G523)-'Datos Brutos'!F523)&gt;0.05*AVERAGE('Datos Brutos'!$E523:$G523),"",'Datos Brutos'!F523)</f>
        <v>908.09500000000003</v>
      </c>
      <c r="G522" s="10">
        <f>IF(ABS(AVERAGE('Datos Brutos'!$E523:$G523)-'Datos Brutos'!G523)&gt;0.05*AVERAGE('Datos Brutos'!$E523:$G523),"",'Datos Brutos'!G523)</f>
        <v>933.74400000000003</v>
      </c>
    </row>
    <row r="523" spans="1:7">
      <c r="A523">
        <f>YEAR(workdata!A523)</f>
        <v>2024</v>
      </c>
      <c r="B523">
        <v>6</v>
      </c>
      <c r="C523">
        <f>DAY('Datos Brutos'!C524)</f>
        <v>22</v>
      </c>
      <c r="D523" s="3">
        <v>21.5833333333333</v>
      </c>
      <c r="E523" s="10">
        <f>IF(ABS(AVERAGE('Datos Brutos'!$E524:$G524)-'Datos Brutos'!E524)&gt;0.05*AVERAGE('Datos Brutos'!$E524:$G524),"",'Datos Brutos'!E524)</f>
        <v>1029.1320000000001</v>
      </c>
      <c r="F523" s="10">
        <f>IF(ABS(AVERAGE('Datos Brutos'!$E524:$G524)-'Datos Brutos'!F524)&gt;0.05*AVERAGE('Datos Brutos'!$E524:$G524),"",'Datos Brutos'!F524)</f>
        <v>993.07100000000003</v>
      </c>
      <c r="G523" s="10">
        <f>IF(ABS(AVERAGE('Datos Brutos'!$E524:$G524)-'Datos Brutos'!G524)&gt;0.05*AVERAGE('Datos Brutos'!$E524:$G524),"",'Datos Brutos'!G524)</f>
        <v>1024.5060000000001</v>
      </c>
    </row>
    <row r="524" spans="1:7">
      <c r="A524">
        <f>YEAR(workdata!A524)</f>
        <v>2024</v>
      </c>
      <c r="B524">
        <v>6</v>
      </c>
      <c r="C524">
        <f>DAY('Datos Brutos'!C525)</f>
        <v>22</v>
      </c>
      <c r="D524" s="3">
        <v>21.625</v>
      </c>
      <c r="E524" s="10">
        <f>IF(ABS(AVERAGE('Datos Brutos'!$E525:$G525)-'Datos Brutos'!E525)&gt;0.05*AVERAGE('Datos Brutos'!$E525:$G525),"",'Datos Brutos'!E525)</f>
        <v>972.82</v>
      </c>
      <c r="F524" s="10">
        <f>IF(ABS(AVERAGE('Datos Brutos'!$E525:$G525)-'Datos Brutos'!F525)&gt;0.05*AVERAGE('Datos Brutos'!$E525:$G525),"",'Datos Brutos'!F525)</f>
        <v>947.077</v>
      </c>
      <c r="G524" s="10">
        <f>IF(ABS(AVERAGE('Datos Brutos'!$E525:$G525)-'Datos Brutos'!G525)&gt;0.05*AVERAGE('Datos Brutos'!$E525:$G525),"",'Datos Brutos'!G525)</f>
        <v>971.51499999999999</v>
      </c>
    </row>
    <row r="525" spans="1:7">
      <c r="A525">
        <f>YEAR(workdata!A525)</f>
        <v>2024</v>
      </c>
      <c r="B525">
        <v>6</v>
      </c>
      <c r="C525">
        <f>DAY('Datos Brutos'!C526)</f>
        <v>22</v>
      </c>
      <c r="D525" s="3">
        <v>21.6666666666667</v>
      </c>
      <c r="E525" s="10">
        <f>IF(ABS(AVERAGE('Datos Brutos'!$E526:$G526)-'Datos Brutos'!E526)&gt;0.05*AVERAGE('Datos Brutos'!$E526:$G526),"",'Datos Brutos'!E526)</f>
        <v>959.75699999999995</v>
      </c>
      <c r="F525" s="10">
        <f>IF(ABS(AVERAGE('Datos Brutos'!$E526:$G526)-'Datos Brutos'!F526)&gt;0.05*AVERAGE('Datos Brutos'!$E526:$G526),"",'Datos Brutos'!F526)</f>
        <v>924.5</v>
      </c>
      <c r="G525" s="10">
        <f>IF(ABS(AVERAGE('Datos Brutos'!$E526:$G526)-'Datos Brutos'!G526)&gt;0.05*AVERAGE('Datos Brutos'!$E526:$G526),"",'Datos Brutos'!G526)</f>
        <v>941.53099999999995</v>
      </c>
    </row>
    <row r="526" spans="1:7">
      <c r="A526">
        <f>YEAR(workdata!A526)</f>
        <v>2024</v>
      </c>
      <c r="B526">
        <v>6</v>
      </c>
      <c r="C526">
        <f>DAY('Datos Brutos'!C527)</f>
        <v>22</v>
      </c>
      <c r="D526" s="3">
        <v>21.7083333333333</v>
      </c>
      <c r="E526" s="10">
        <f>IF(ABS(AVERAGE('Datos Brutos'!$E527:$G527)-'Datos Brutos'!E527)&gt;0.05*AVERAGE('Datos Brutos'!$E527:$G527),"",'Datos Brutos'!E527)</f>
        <v>911.18100000000004</v>
      </c>
      <c r="F526" s="10">
        <f>IF(ABS(AVERAGE('Datos Brutos'!$E527:$G527)-'Datos Brutos'!F527)&gt;0.05*AVERAGE('Datos Brutos'!$E527:$G527),"",'Datos Brutos'!F527)</f>
        <v>899.827</v>
      </c>
      <c r="G526" s="10">
        <f>IF(ABS(AVERAGE('Datos Brutos'!$E527:$G527)-'Datos Brutos'!G527)&gt;0.05*AVERAGE('Datos Brutos'!$E527:$G527),"",'Datos Brutos'!G527)</f>
        <v>899.47299999999996</v>
      </c>
    </row>
    <row r="527" spans="1:7">
      <c r="A527">
        <f>YEAR(workdata!A527)</f>
        <v>2024</v>
      </c>
      <c r="B527">
        <v>6</v>
      </c>
      <c r="C527">
        <f>DAY('Datos Brutos'!C528)</f>
        <v>22</v>
      </c>
      <c r="D527" s="3">
        <v>21.75</v>
      </c>
      <c r="E527" s="10">
        <f>IF(ABS(AVERAGE('Datos Brutos'!$E528:$G528)-'Datos Brutos'!E528)&gt;0.05*AVERAGE('Datos Brutos'!$E528:$G528),"",'Datos Brutos'!E528)</f>
        <v>566.74599999999998</v>
      </c>
      <c r="F527" s="10">
        <f>IF(ABS(AVERAGE('Datos Brutos'!$E528:$G528)-'Datos Brutos'!F528)&gt;0.05*AVERAGE('Datos Brutos'!$E528:$G528),"",'Datos Brutos'!F528)</f>
        <v>572.29300000000001</v>
      </c>
      <c r="G527" s="10">
        <f>IF(ABS(AVERAGE('Datos Brutos'!$E528:$G528)-'Datos Brutos'!G528)&gt;0.05*AVERAGE('Datos Brutos'!$E528:$G528),"",'Datos Brutos'!G528)</f>
        <v>566.73699999999997</v>
      </c>
    </row>
    <row r="528" spans="1:7">
      <c r="A528">
        <f>YEAR(workdata!A528)</f>
        <v>2024</v>
      </c>
      <c r="B528">
        <v>6</v>
      </c>
      <c r="C528">
        <f>DAY('Datos Brutos'!C529)</f>
        <v>22</v>
      </c>
      <c r="D528" s="3">
        <v>21.7916666666667</v>
      </c>
      <c r="E528" s="10">
        <f>IF(ABS(AVERAGE('Datos Brutos'!$E529:$G529)-'Datos Brutos'!E529)&gt;0.05*AVERAGE('Datos Brutos'!$E529:$G529),"",'Datos Brutos'!E529)</f>
        <v>407.88200000000001</v>
      </c>
      <c r="F528" s="10">
        <f>IF(ABS(AVERAGE('Datos Brutos'!$E529:$G529)-'Datos Brutos'!F529)&gt;0.05*AVERAGE('Datos Brutos'!$E529:$G529),"",'Datos Brutos'!F529)</f>
        <v>412.94299999999998</v>
      </c>
      <c r="G528" s="10">
        <f>IF(ABS(AVERAGE('Datos Brutos'!$E529:$G529)-'Datos Brutos'!G529)&gt;0.05*AVERAGE('Datos Brutos'!$E529:$G529),"",'Datos Brutos'!G529)</f>
        <v>404.21899999999999</v>
      </c>
    </row>
    <row r="529" spans="1:7">
      <c r="A529">
        <f>YEAR(workdata!A529)</f>
        <v>2024</v>
      </c>
      <c r="B529">
        <v>6</v>
      </c>
      <c r="C529">
        <f>DAY('Datos Brutos'!C530)</f>
        <v>22</v>
      </c>
      <c r="D529" s="3">
        <v>21.8333333333333</v>
      </c>
      <c r="E529" s="10">
        <f>IF(ABS(AVERAGE('Datos Brutos'!$E530:$G530)-'Datos Brutos'!E530)&gt;0.05*AVERAGE('Datos Brutos'!$E530:$G530),"",'Datos Brutos'!E530)</f>
        <v>148.41399999999999</v>
      </c>
      <c r="F529" s="10">
        <f>IF(ABS(AVERAGE('Datos Brutos'!$E530:$G530)-'Datos Brutos'!F530)&gt;0.05*AVERAGE('Datos Brutos'!$E530:$G530),"",'Datos Brutos'!F530)</f>
        <v>154.40700000000001</v>
      </c>
      <c r="G529" s="10">
        <f>IF(ABS(AVERAGE('Datos Brutos'!$E530:$G530)-'Datos Brutos'!G530)&gt;0.05*AVERAGE('Datos Brutos'!$E530:$G530),"",'Datos Brutos'!G530)</f>
        <v>154.18299999999999</v>
      </c>
    </row>
    <row r="530" spans="1:7">
      <c r="A530">
        <f>YEAR(workdata!A530)</f>
        <v>2024</v>
      </c>
      <c r="B530">
        <v>6</v>
      </c>
      <c r="C530">
        <f>DAY('Datos Brutos'!C531)</f>
        <v>22</v>
      </c>
      <c r="D530" s="3">
        <v>21.875</v>
      </c>
      <c r="E530" s="10">
        <f>IF(ABS(AVERAGE('Datos Brutos'!$E531:$G531)-'Datos Brutos'!E531)&gt;0.05*AVERAGE('Datos Brutos'!$E531:$G531),"",'Datos Brutos'!E531)</f>
        <v>23.471</v>
      </c>
      <c r="F530" s="10">
        <f>IF(ABS(AVERAGE('Datos Brutos'!$E531:$G531)-'Datos Brutos'!F531)&gt;0.05*AVERAGE('Datos Brutos'!$E531:$G531),"",'Datos Brutos'!F531)</f>
        <v>23.946000000000002</v>
      </c>
      <c r="G530" s="10">
        <f>IF(ABS(AVERAGE('Datos Brutos'!$E531:$G531)-'Datos Brutos'!G531)&gt;0.05*AVERAGE('Datos Brutos'!$E531:$G531),"",'Datos Brutos'!G531)</f>
        <v>23.056000000000001</v>
      </c>
    </row>
    <row r="531" spans="1:7">
      <c r="A531">
        <f>YEAR(workdata!A531)</f>
        <v>2024</v>
      </c>
      <c r="B531">
        <v>6</v>
      </c>
      <c r="C531">
        <f>DAY('Datos Brutos'!C532)</f>
        <v>22</v>
      </c>
      <c r="D531" s="3">
        <v>21.9166666666667</v>
      </c>
      <c r="E531" s="10" t="str">
        <f>IF(ABS(AVERAGE('Datos Brutos'!$E532:$G532)-'Datos Brutos'!E532)&gt;0.05*AVERAGE('Datos Brutos'!$E532:$G532),"",'Datos Brutos'!E532)</f>
        <v/>
      </c>
      <c r="F531" s="10" t="str">
        <f>IF(ABS(AVERAGE('Datos Brutos'!$E532:$G532)-'Datos Brutos'!F532)&gt;0.05*AVERAGE('Datos Brutos'!$E532:$G532),"",'Datos Brutos'!F532)</f>
        <v/>
      </c>
      <c r="G531" s="10" t="str">
        <f>IF(ABS(AVERAGE('Datos Brutos'!$E532:$G532)-'Datos Brutos'!G532)&gt;0.05*AVERAGE('Datos Brutos'!$E532:$G532),"",'Datos Brutos'!G532)</f>
        <v/>
      </c>
    </row>
    <row r="532" spans="1:7">
      <c r="A532">
        <f>YEAR(workdata!A532)</f>
        <v>2024</v>
      </c>
      <c r="B532">
        <v>6</v>
      </c>
      <c r="C532">
        <f>DAY('Datos Brutos'!C533)</f>
        <v>22</v>
      </c>
      <c r="D532" s="3">
        <v>21.9583333333333</v>
      </c>
      <c r="E532" s="10" t="str">
        <f>IF(ABS(AVERAGE('Datos Brutos'!$E533:$G533)-'Datos Brutos'!E533)&gt;0.05*AVERAGE('Datos Brutos'!$E533:$G533),"",'Datos Brutos'!E533)</f>
        <v/>
      </c>
      <c r="F532" s="10" t="str">
        <f>IF(ABS(AVERAGE('Datos Brutos'!$E533:$G533)-'Datos Brutos'!F533)&gt;0.05*AVERAGE('Datos Brutos'!$E533:$G533),"",'Datos Brutos'!F533)</f>
        <v/>
      </c>
      <c r="G532" s="10" t="str">
        <f>IF(ABS(AVERAGE('Datos Brutos'!$E533:$G533)-'Datos Brutos'!G533)&gt;0.05*AVERAGE('Datos Brutos'!$E533:$G533),"",'Datos Brutos'!G533)</f>
        <v/>
      </c>
    </row>
    <row r="533" spans="1:7">
      <c r="A533">
        <f>YEAR(workdata!A533)</f>
        <v>2024</v>
      </c>
      <c r="B533">
        <v>6</v>
      </c>
      <c r="C533">
        <f>DAY('Datos Brutos'!C534)</f>
        <v>23</v>
      </c>
      <c r="D533" s="3">
        <v>22</v>
      </c>
      <c r="E533" s="10" t="str">
        <f>IF(ABS(AVERAGE('Datos Brutos'!$E534:$G534)-'Datos Brutos'!E534)&gt;0.05*AVERAGE('Datos Brutos'!$E534:$G534),"",'Datos Brutos'!E534)</f>
        <v/>
      </c>
      <c r="F533" s="10" t="str">
        <f>IF(ABS(AVERAGE('Datos Brutos'!$E534:$G534)-'Datos Brutos'!F534)&gt;0.05*AVERAGE('Datos Brutos'!$E534:$G534),"",'Datos Brutos'!F534)</f>
        <v/>
      </c>
      <c r="G533" s="10" t="str">
        <f>IF(ABS(AVERAGE('Datos Brutos'!$E534:$G534)-'Datos Brutos'!G534)&gt;0.05*AVERAGE('Datos Brutos'!$E534:$G534),"",'Datos Brutos'!G534)</f>
        <v/>
      </c>
    </row>
    <row r="534" spans="1:7">
      <c r="A534">
        <f>YEAR(workdata!A534)</f>
        <v>2024</v>
      </c>
      <c r="B534">
        <v>6</v>
      </c>
      <c r="C534">
        <f>DAY('Datos Brutos'!C535)</f>
        <v>23</v>
      </c>
      <c r="D534" s="3">
        <v>22.0416666666667</v>
      </c>
      <c r="E534" s="10" t="str">
        <f>IF(ABS(AVERAGE('Datos Brutos'!$E535:$G535)-'Datos Brutos'!E535)&gt;0.05*AVERAGE('Datos Brutos'!$E535:$G535),"",'Datos Brutos'!E535)</f>
        <v/>
      </c>
      <c r="F534" s="10" t="str">
        <f>IF(ABS(AVERAGE('Datos Brutos'!$E535:$G535)-'Datos Brutos'!F535)&gt;0.05*AVERAGE('Datos Brutos'!$E535:$G535),"",'Datos Brutos'!F535)</f>
        <v/>
      </c>
      <c r="G534" s="10" t="str">
        <f>IF(ABS(AVERAGE('Datos Brutos'!$E535:$G535)-'Datos Brutos'!G535)&gt;0.05*AVERAGE('Datos Brutos'!$E535:$G535),"",'Datos Brutos'!G535)</f>
        <v/>
      </c>
    </row>
    <row r="535" spans="1:7">
      <c r="A535">
        <f>YEAR(workdata!A535)</f>
        <v>2024</v>
      </c>
      <c r="B535">
        <v>6</v>
      </c>
      <c r="C535">
        <f>DAY('Datos Brutos'!C536)</f>
        <v>23</v>
      </c>
      <c r="D535" s="3">
        <v>22.0833333333333</v>
      </c>
      <c r="E535" s="10" t="str">
        <f>IF(ABS(AVERAGE('Datos Brutos'!$E536:$G536)-'Datos Brutos'!E536)&gt;0.05*AVERAGE('Datos Brutos'!$E536:$G536),"",'Datos Brutos'!E536)</f>
        <v/>
      </c>
      <c r="F535" s="10" t="str">
        <f>IF(ABS(AVERAGE('Datos Brutos'!$E536:$G536)-'Datos Brutos'!F536)&gt;0.05*AVERAGE('Datos Brutos'!$E536:$G536),"",'Datos Brutos'!F536)</f>
        <v/>
      </c>
      <c r="G535" s="10" t="str">
        <f>IF(ABS(AVERAGE('Datos Brutos'!$E536:$G536)-'Datos Brutos'!G536)&gt;0.05*AVERAGE('Datos Brutos'!$E536:$G536),"",'Datos Brutos'!G536)</f>
        <v/>
      </c>
    </row>
    <row r="536" spans="1:7">
      <c r="A536">
        <f>YEAR(workdata!A536)</f>
        <v>2024</v>
      </c>
      <c r="B536">
        <v>6</v>
      </c>
      <c r="C536">
        <f>DAY('Datos Brutos'!C537)</f>
        <v>23</v>
      </c>
      <c r="D536" s="3">
        <v>22.125</v>
      </c>
      <c r="E536" s="10" t="str">
        <f>IF(ABS(AVERAGE('Datos Brutos'!$E537:$G537)-'Datos Brutos'!E537)&gt;0.05*AVERAGE('Datos Brutos'!$E537:$G537),"",'Datos Brutos'!E537)</f>
        <v/>
      </c>
      <c r="F536" s="10" t="str">
        <f>IF(ABS(AVERAGE('Datos Brutos'!$E537:$G537)-'Datos Brutos'!F537)&gt;0.05*AVERAGE('Datos Brutos'!$E537:$G537),"",'Datos Brutos'!F537)</f>
        <v/>
      </c>
      <c r="G536" s="10" t="str">
        <f>IF(ABS(AVERAGE('Datos Brutos'!$E537:$G537)-'Datos Brutos'!G537)&gt;0.05*AVERAGE('Datos Brutos'!$E537:$G537),"",'Datos Brutos'!G537)</f>
        <v/>
      </c>
    </row>
    <row r="537" spans="1:7">
      <c r="A537">
        <f>YEAR(workdata!A537)</f>
        <v>2024</v>
      </c>
      <c r="B537">
        <v>6</v>
      </c>
      <c r="C537">
        <f>DAY('Datos Brutos'!C538)</f>
        <v>23</v>
      </c>
      <c r="D537" s="3">
        <v>22.1666666666667</v>
      </c>
      <c r="E537" s="10" t="str">
        <f>IF(ABS(AVERAGE('Datos Brutos'!$E538:$G538)-'Datos Brutos'!E538)&gt;0.05*AVERAGE('Datos Brutos'!$E538:$G538),"",'Datos Brutos'!E538)</f>
        <v/>
      </c>
      <c r="F537" s="10" t="str">
        <f>IF(ABS(AVERAGE('Datos Brutos'!$E538:$G538)-'Datos Brutos'!F538)&gt;0.05*AVERAGE('Datos Brutos'!$E538:$G538),"",'Datos Brutos'!F538)</f>
        <v/>
      </c>
      <c r="G537" s="10" t="str">
        <f>IF(ABS(AVERAGE('Datos Brutos'!$E538:$G538)-'Datos Brutos'!G538)&gt;0.05*AVERAGE('Datos Brutos'!$E538:$G538),"",'Datos Brutos'!G538)</f>
        <v/>
      </c>
    </row>
    <row r="538" spans="1:7">
      <c r="A538">
        <f>YEAR(workdata!A538)</f>
        <v>2024</v>
      </c>
      <c r="B538">
        <v>6</v>
      </c>
      <c r="C538">
        <f>DAY('Datos Brutos'!C539)</f>
        <v>23</v>
      </c>
      <c r="D538" s="3">
        <v>22.2083333333333</v>
      </c>
      <c r="E538" s="10" t="str">
        <f>IF(ABS(AVERAGE('Datos Brutos'!$E539:$G539)-'Datos Brutos'!E539)&gt;0.05*AVERAGE('Datos Brutos'!$E539:$G539),"",'Datos Brutos'!E539)</f>
        <v/>
      </c>
      <c r="F538" s="10" t="str">
        <f>IF(ABS(AVERAGE('Datos Brutos'!$E539:$G539)-'Datos Brutos'!F539)&gt;0.05*AVERAGE('Datos Brutos'!$E539:$G539),"",'Datos Brutos'!F539)</f>
        <v/>
      </c>
      <c r="G538" s="10" t="str">
        <f>IF(ABS(AVERAGE('Datos Brutos'!$E539:$G539)-'Datos Brutos'!G539)&gt;0.05*AVERAGE('Datos Brutos'!$E539:$G539),"",'Datos Brutos'!G539)</f>
        <v/>
      </c>
    </row>
    <row r="539" spans="1:7">
      <c r="A539">
        <f>YEAR(workdata!A539)</f>
        <v>2024</v>
      </c>
      <c r="B539">
        <v>6</v>
      </c>
      <c r="C539">
        <f>DAY('Datos Brutos'!C540)</f>
        <v>23</v>
      </c>
      <c r="D539" s="3">
        <v>22.25</v>
      </c>
      <c r="E539" s="10" t="str">
        <f>IF(ABS(AVERAGE('Datos Brutos'!$E540:$G540)-'Datos Brutos'!E540)&gt;0.05*AVERAGE('Datos Brutos'!$E540:$G540),"",'Datos Brutos'!E540)</f>
        <v/>
      </c>
      <c r="F539" s="10" t="str">
        <f>IF(ABS(AVERAGE('Datos Brutos'!$E540:$G540)-'Datos Brutos'!F540)&gt;0.05*AVERAGE('Datos Brutos'!$E540:$G540),"",'Datos Brutos'!F540)</f>
        <v/>
      </c>
      <c r="G539" s="10" t="str">
        <f>IF(ABS(AVERAGE('Datos Brutos'!$E540:$G540)-'Datos Brutos'!G540)&gt;0.05*AVERAGE('Datos Brutos'!$E540:$G540),"",'Datos Brutos'!G540)</f>
        <v/>
      </c>
    </row>
    <row r="540" spans="1:7">
      <c r="A540">
        <f>YEAR(workdata!A540)</f>
        <v>2024</v>
      </c>
      <c r="B540">
        <v>6</v>
      </c>
      <c r="C540">
        <f>DAY('Datos Brutos'!C541)</f>
        <v>23</v>
      </c>
      <c r="D540" s="3">
        <v>22.2916666666667</v>
      </c>
      <c r="E540" s="10" t="str">
        <f>IF(ABS(AVERAGE('Datos Brutos'!$E541:$G541)-'Datos Brutos'!E541)&gt;0.05*AVERAGE('Datos Brutos'!$E541:$G541),"",'Datos Brutos'!E541)</f>
        <v/>
      </c>
      <c r="F540" s="10" t="str">
        <f>IF(ABS(AVERAGE('Datos Brutos'!$E541:$G541)-'Datos Brutos'!F541)&gt;0.05*AVERAGE('Datos Brutos'!$E541:$G541),"",'Datos Brutos'!F541)</f>
        <v/>
      </c>
      <c r="G540" s="10">
        <f>IF(ABS(AVERAGE('Datos Brutos'!$E541:$G541)-'Datos Brutos'!G541)&gt;0.05*AVERAGE('Datos Brutos'!$E541:$G541),"",'Datos Brutos'!G541)</f>
        <v>55.241</v>
      </c>
    </row>
    <row r="541" spans="1:7">
      <c r="A541">
        <f>YEAR(workdata!A541)</f>
        <v>2024</v>
      </c>
      <c r="B541">
        <v>6</v>
      </c>
      <c r="C541">
        <f>DAY('Datos Brutos'!C542)</f>
        <v>23</v>
      </c>
      <c r="D541" s="3">
        <v>22.3333333333333</v>
      </c>
      <c r="E541" s="10">
        <f>IF(ABS(AVERAGE('Datos Brutos'!$E542:$G542)-'Datos Brutos'!E542)&gt;0.05*AVERAGE('Datos Brutos'!$E542:$G542),"",'Datos Brutos'!E542)</f>
        <v>496.577</v>
      </c>
      <c r="F541" s="10" t="str">
        <f>IF(ABS(AVERAGE('Datos Brutos'!$E542:$G542)-'Datos Brutos'!F542)&gt;0.05*AVERAGE('Datos Brutos'!$E542:$G542),"",'Datos Brutos'!F542)</f>
        <v/>
      </c>
      <c r="G541" s="10" t="str">
        <f>IF(ABS(AVERAGE('Datos Brutos'!$E542:$G542)-'Datos Brutos'!G542)&gt;0.05*AVERAGE('Datos Brutos'!$E542:$G542),"",'Datos Brutos'!G542)</f>
        <v/>
      </c>
    </row>
    <row r="542" spans="1:7">
      <c r="A542">
        <f>YEAR(workdata!A542)</f>
        <v>2024</v>
      </c>
      <c r="B542">
        <v>6</v>
      </c>
      <c r="C542">
        <f>DAY('Datos Brutos'!C543)</f>
        <v>23</v>
      </c>
      <c r="D542" s="3">
        <v>22.375</v>
      </c>
      <c r="E542" s="10">
        <f>IF(ABS(AVERAGE('Datos Brutos'!$E543:$G543)-'Datos Brutos'!E543)&gt;0.05*AVERAGE('Datos Brutos'!$E543:$G543),"",'Datos Brutos'!E543)</f>
        <v>773.54</v>
      </c>
      <c r="F542" s="10">
        <f>IF(ABS(AVERAGE('Datos Brutos'!$E543:$G543)-'Datos Brutos'!F543)&gt;0.05*AVERAGE('Datos Brutos'!$E543:$G543),"",'Datos Brutos'!F543)</f>
        <v>775.077</v>
      </c>
      <c r="G542" s="10">
        <f>IF(ABS(AVERAGE('Datos Brutos'!$E543:$G543)-'Datos Brutos'!G543)&gt;0.05*AVERAGE('Datos Brutos'!$E543:$G543),"",'Datos Brutos'!G543)</f>
        <v>767.04300000000001</v>
      </c>
    </row>
    <row r="543" spans="1:7">
      <c r="A543">
        <f>YEAR(workdata!A543)</f>
        <v>2024</v>
      </c>
      <c r="B543">
        <v>6</v>
      </c>
      <c r="C543">
        <f>DAY('Datos Brutos'!C544)</f>
        <v>23</v>
      </c>
      <c r="D543" s="3">
        <v>22.4166666666667</v>
      </c>
      <c r="E543" s="10">
        <f>IF(ABS(AVERAGE('Datos Brutos'!$E544:$G544)-'Datos Brutos'!E544)&gt;0.05*AVERAGE('Datos Brutos'!$E544:$G544),"",'Datos Brutos'!E544)</f>
        <v>947.38199999999995</v>
      </c>
      <c r="F543" s="10">
        <f>IF(ABS(AVERAGE('Datos Brutos'!$E544:$G544)-'Datos Brutos'!F544)&gt;0.05*AVERAGE('Datos Brutos'!$E544:$G544),"",'Datos Brutos'!F544)</f>
        <v>932.28399999999999</v>
      </c>
      <c r="G543" s="10">
        <f>IF(ABS(AVERAGE('Datos Brutos'!$E544:$G544)-'Datos Brutos'!G544)&gt;0.05*AVERAGE('Datos Brutos'!$E544:$G544),"",'Datos Brutos'!G544)</f>
        <v>932.53200000000004</v>
      </c>
    </row>
    <row r="544" spans="1:7">
      <c r="A544">
        <f>YEAR(workdata!A544)</f>
        <v>2024</v>
      </c>
      <c r="B544">
        <v>6</v>
      </c>
      <c r="C544">
        <f>DAY('Datos Brutos'!C545)</f>
        <v>23</v>
      </c>
      <c r="D544" s="3">
        <v>22.4583333333333</v>
      </c>
      <c r="E544" s="10">
        <f>IF(ABS(AVERAGE('Datos Brutos'!$E545:$G545)-'Datos Brutos'!E545)&gt;0.05*AVERAGE('Datos Brutos'!$E545:$G545),"",'Datos Brutos'!E545)</f>
        <v>986.56600000000003</v>
      </c>
      <c r="F544" s="10">
        <f>IF(ABS(AVERAGE('Datos Brutos'!$E545:$G545)-'Datos Brutos'!F545)&gt;0.05*AVERAGE('Datos Brutos'!$E545:$G545),"",'Datos Brutos'!F545)</f>
        <v>964.89700000000005</v>
      </c>
      <c r="G544" s="10">
        <f>IF(ABS(AVERAGE('Datos Brutos'!$E545:$G545)-'Datos Brutos'!G545)&gt;0.05*AVERAGE('Datos Brutos'!$E545:$G545),"",'Datos Brutos'!G545)</f>
        <v>974.68899999999996</v>
      </c>
    </row>
    <row r="545" spans="1:7">
      <c r="A545">
        <f>YEAR(workdata!A545)</f>
        <v>2024</v>
      </c>
      <c r="B545">
        <v>6</v>
      </c>
      <c r="C545">
        <f>DAY('Datos Brutos'!C546)</f>
        <v>23</v>
      </c>
      <c r="D545" s="3">
        <v>22.5</v>
      </c>
      <c r="E545" s="10">
        <f>IF(ABS(AVERAGE('Datos Brutos'!$E546:$G546)-'Datos Brutos'!E546)&gt;0.05*AVERAGE('Datos Brutos'!$E546:$G546),"",'Datos Brutos'!E546)</f>
        <v>993.84900000000005</v>
      </c>
      <c r="F545" s="10">
        <f>IF(ABS(AVERAGE('Datos Brutos'!$E546:$G546)-'Datos Brutos'!F546)&gt;0.05*AVERAGE('Datos Brutos'!$E546:$G546),"",'Datos Brutos'!F546)</f>
        <v>968.75</v>
      </c>
      <c r="G545" s="10">
        <f>IF(ABS(AVERAGE('Datos Brutos'!$E546:$G546)-'Datos Brutos'!G546)&gt;0.05*AVERAGE('Datos Brutos'!$E546:$G546),"",'Datos Brutos'!G546)</f>
        <v>984.93200000000002</v>
      </c>
    </row>
    <row r="546" spans="1:7">
      <c r="A546">
        <f>YEAR(workdata!A546)</f>
        <v>2024</v>
      </c>
      <c r="B546">
        <v>6</v>
      </c>
      <c r="C546">
        <f>DAY('Datos Brutos'!C547)</f>
        <v>23</v>
      </c>
      <c r="D546" s="3">
        <v>22.5416666666667</v>
      </c>
      <c r="E546" s="10">
        <f>IF(ABS(AVERAGE('Datos Brutos'!$E547:$G547)-'Datos Brutos'!E547)&gt;0.05*AVERAGE('Datos Brutos'!$E547:$G547),"",'Datos Brutos'!E547)</f>
        <v>987.86400000000003</v>
      </c>
      <c r="F546" s="10">
        <f>IF(ABS(AVERAGE('Datos Brutos'!$E547:$G547)-'Datos Brutos'!F547)&gt;0.05*AVERAGE('Datos Brutos'!$E547:$G547),"",'Datos Brutos'!F547)</f>
        <v>958.59100000000001</v>
      </c>
      <c r="G546" s="10">
        <f>IF(ABS(AVERAGE('Datos Brutos'!$E547:$G547)-'Datos Brutos'!G547)&gt;0.05*AVERAGE('Datos Brutos'!$E547:$G547),"",'Datos Brutos'!G547)</f>
        <v>982.00699999999995</v>
      </c>
    </row>
    <row r="547" spans="1:7">
      <c r="A547">
        <f>YEAR(workdata!A547)</f>
        <v>2024</v>
      </c>
      <c r="B547">
        <v>6</v>
      </c>
      <c r="C547">
        <f>DAY('Datos Brutos'!C548)</f>
        <v>23</v>
      </c>
      <c r="D547" s="3">
        <v>22.5833333333333</v>
      </c>
      <c r="E547" s="10">
        <f>IF(ABS(AVERAGE('Datos Brutos'!$E548:$G548)-'Datos Brutos'!E548)&gt;0.05*AVERAGE('Datos Brutos'!$E548:$G548),"",'Datos Brutos'!E548)</f>
        <v>986.58600000000001</v>
      </c>
      <c r="F547" s="10">
        <f>IF(ABS(AVERAGE('Datos Brutos'!$E548:$G548)-'Datos Brutos'!F548)&gt;0.05*AVERAGE('Datos Brutos'!$E548:$G548),"",'Datos Brutos'!F548)</f>
        <v>955.05499999999995</v>
      </c>
      <c r="G547" s="10">
        <f>IF(ABS(AVERAGE('Datos Brutos'!$E548:$G548)-'Datos Brutos'!G548)&gt;0.05*AVERAGE('Datos Brutos'!$E548:$G548),"",'Datos Brutos'!G548)</f>
        <v>981.10400000000004</v>
      </c>
    </row>
    <row r="548" spans="1:7">
      <c r="A548">
        <f>YEAR(workdata!A548)</f>
        <v>2024</v>
      </c>
      <c r="B548">
        <v>6</v>
      </c>
      <c r="C548">
        <f>DAY('Datos Brutos'!C549)</f>
        <v>23</v>
      </c>
      <c r="D548" s="3">
        <v>22.625</v>
      </c>
      <c r="E548" s="10">
        <f>IF(ABS(AVERAGE('Datos Brutos'!$E549:$G549)-'Datos Brutos'!E549)&gt;0.05*AVERAGE('Datos Brutos'!$E549:$G549),"",'Datos Brutos'!E549)</f>
        <v>945.51099999999997</v>
      </c>
      <c r="F548" s="10">
        <f>IF(ABS(AVERAGE('Datos Brutos'!$E549:$G549)-'Datos Brutos'!F549)&gt;0.05*AVERAGE('Datos Brutos'!$E549:$G549),"",'Datos Brutos'!F549)</f>
        <v>915.55899999999997</v>
      </c>
      <c r="G548" s="10">
        <f>IF(ABS(AVERAGE('Datos Brutos'!$E549:$G549)-'Datos Brutos'!G549)&gt;0.05*AVERAGE('Datos Brutos'!$E549:$G549),"",'Datos Brutos'!G549)</f>
        <v>930.25300000000004</v>
      </c>
    </row>
    <row r="549" spans="1:7">
      <c r="A549">
        <f>YEAR(workdata!A549)</f>
        <v>2024</v>
      </c>
      <c r="B549">
        <v>6</v>
      </c>
      <c r="C549">
        <f>DAY('Datos Brutos'!C550)</f>
        <v>23</v>
      </c>
      <c r="D549" s="3">
        <v>22.6666666666667</v>
      </c>
      <c r="E549" s="10">
        <f>IF(ABS(AVERAGE('Datos Brutos'!$E550:$G550)-'Datos Brutos'!E550)&gt;0.05*AVERAGE('Datos Brutos'!$E550:$G550),"",'Datos Brutos'!E550)</f>
        <v>992.20100000000002</v>
      </c>
      <c r="F549" s="10">
        <f>IF(ABS(AVERAGE('Datos Brutos'!$E550:$G550)-'Datos Brutos'!F550)&gt;0.05*AVERAGE('Datos Brutos'!$E550:$G550),"",'Datos Brutos'!F550)</f>
        <v>976.76199999999994</v>
      </c>
      <c r="G549" s="10">
        <f>IF(ABS(AVERAGE('Datos Brutos'!$E550:$G550)-'Datos Brutos'!G550)&gt;0.05*AVERAGE('Datos Brutos'!$E550:$G550),"",'Datos Brutos'!G550)</f>
        <v>976.57100000000003</v>
      </c>
    </row>
    <row r="550" spans="1:7">
      <c r="A550">
        <f>YEAR(workdata!A550)</f>
        <v>2024</v>
      </c>
      <c r="B550">
        <v>6</v>
      </c>
      <c r="C550">
        <f>DAY('Datos Brutos'!C551)</f>
        <v>23</v>
      </c>
      <c r="D550" s="3">
        <v>22.7083333333333</v>
      </c>
      <c r="E550" s="10">
        <f>IF(ABS(AVERAGE('Datos Brutos'!$E551:$G551)-'Datos Brutos'!E551)&gt;0.05*AVERAGE('Datos Brutos'!$E551:$G551),"",'Datos Brutos'!E551)</f>
        <v>982.61099999999999</v>
      </c>
      <c r="F550" s="10">
        <f>IF(ABS(AVERAGE('Datos Brutos'!$E551:$G551)-'Datos Brutos'!F551)&gt;0.05*AVERAGE('Datos Brutos'!$E551:$G551),"",'Datos Brutos'!F551)</f>
        <v>969.2</v>
      </c>
      <c r="G550" s="10">
        <f>IF(ABS(AVERAGE('Datos Brutos'!$E551:$G551)-'Datos Brutos'!G551)&gt;0.05*AVERAGE('Datos Brutos'!$E551:$G551),"",'Datos Brutos'!G551)</f>
        <v>974.029</v>
      </c>
    </row>
    <row r="551" spans="1:7">
      <c r="A551">
        <f>YEAR(workdata!A551)</f>
        <v>2024</v>
      </c>
      <c r="B551">
        <v>6</v>
      </c>
      <c r="C551">
        <f>DAY('Datos Brutos'!C552)</f>
        <v>23</v>
      </c>
      <c r="D551" s="3">
        <v>22.75</v>
      </c>
      <c r="E551" s="10">
        <f>IF(ABS(AVERAGE('Datos Brutos'!$E552:$G552)-'Datos Brutos'!E552)&gt;0.05*AVERAGE('Datos Brutos'!$E552:$G552),"",'Datos Brutos'!E552)</f>
        <v>928.91899999999998</v>
      </c>
      <c r="F551" s="10">
        <f>IF(ABS(AVERAGE('Datos Brutos'!$E552:$G552)-'Datos Brutos'!F552)&gt;0.05*AVERAGE('Datos Brutos'!$E552:$G552),"",'Datos Brutos'!F552)</f>
        <v>922.78899999999999</v>
      </c>
      <c r="G551" s="10">
        <f>IF(ABS(AVERAGE('Datos Brutos'!$E552:$G552)-'Datos Brutos'!G552)&gt;0.05*AVERAGE('Datos Brutos'!$E552:$G552),"",'Datos Brutos'!G552)</f>
        <v>920.96699999999998</v>
      </c>
    </row>
    <row r="552" spans="1:7">
      <c r="A552">
        <f>YEAR(workdata!A552)</f>
        <v>2024</v>
      </c>
      <c r="B552">
        <v>6</v>
      </c>
      <c r="C552">
        <f>DAY('Datos Brutos'!C553)</f>
        <v>23</v>
      </c>
      <c r="D552" s="3">
        <v>22.7916666666667</v>
      </c>
      <c r="E552" s="10">
        <f>IF(ABS(AVERAGE('Datos Brutos'!$E553:$G553)-'Datos Brutos'!E553)&gt;0.05*AVERAGE('Datos Brutos'!$E553:$G553),"",'Datos Brutos'!E553)</f>
        <v>808.654</v>
      </c>
      <c r="F552" s="10">
        <f>IF(ABS(AVERAGE('Datos Brutos'!$E553:$G553)-'Datos Brutos'!F553)&gt;0.05*AVERAGE('Datos Brutos'!$E553:$G553),"",'Datos Brutos'!F553)</f>
        <v>809.97199999999998</v>
      </c>
      <c r="G552" s="10">
        <f>IF(ABS(AVERAGE('Datos Brutos'!$E553:$G553)-'Datos Brutos'!G553)&gt;0.05*AVERAGE('Datos Brutos'!$E553:$G553),"",'Datos Brutos'!G553)</f>
        <v>809.32600000000002</v>
      </c>
    </row>
    <row r="553" spans="1:7">
      <c r="A553">
        <f>YEAR(workdata!A553)</f>
        <v>2024</v>
      </c>
      <c r="B553">
        <v>6</v>
      </c>
      <c r="C553">
        <f>DAY('Datos Brutos'!C554)</f>
        <v>23</v>
      </c>
      <c r="D553" s="3">
        <v>22.8333333333333</v>
      </c>
      <c r="E553" s="10" t="str">
        <f>IF(ABS(AVERAGE('Datos Brutos'!$E554:$G554)-'Datos Brutos'!E554)&gt;0.05*AVERAGE('Datos Brutos'!$E554:$G554),"",'Datos Brutos'!E554)</f>
        <v/>
      </c>
      <c r="F553" s="10">
        <f>IF(ABS(AVERAGE('Datos Brutos'!$E554:$G554)-'Datos Brutos'!F554)&gt;0.05*AVERAGE('Datos Brutos'!$E554:$G554),"",'Datos Brutos'!F554)</f>
        <v>456.76100000000002</v>
      </c>
      <c r="G553" s="10">
        <f>IF(ABS(AVERAGE('Datos Brutos'!$E554:$G554)-'Datos Brutos'!G554)&gt;0.05*AVERAGE('Datos Brutos'!$E554:$G554),"",'Datos Brutos'!G554)</f>
        <v>445.68599999999998</v>
      </c>
    </row>
    <row r="554" spans="1:7">
      <c r="A554">
        <f>YEAR(workdata!A554)</f>
        <v>2024</v>
      </c>
      <c r="B554">
        <v>6</v>
      </c>
      <c r="C554">
        <f>DAY('Datos Brutos'!C555)</f>
        <v>23</v>
      </c>
      <c r="D554" s="3">
        <v>22.875</v>
      </c>
      <c r="E554" s="10" t="str">
        <f>IF(ABS(AVERAGE('Datos Brutos'!$E555:$G555)-'Datos Brutos'!E555)&gt;0.05*AVERAGE('Datos Brutos'!$E555:$G555),"",'Datos Brutos'!E555)</f>
        <v/>
      </c>
      <c r="F554" s="10" t="str">
        <f>IF(ABS(AVERAGE('Datos Brutos'!$E555:$G555)-'Datos Brutos'!F555)&gt;0.05*AVERAGE('Datos Brutos'!$E555:$G555),"",'Datos Brutos'!F555)</f>
        <v/>
      </c>
      <c r="G554" s="10">
        <f>IF(ABS(AVERAGE('Datos Brutos'!$E555:$G555)-'Datos Brutos'!G555)&gt;0.05*AVERAGE('Datos Brutos'!$E555:$G555),"",'Datos Brutos'!G555)</f>
        <v>63.904000000000003</v>
      </c>
    </row>
    <row r="555" spans="1:7">
      <c r="A555">
        <f>YEAR(workdata!A555)</f>
        <v>2024</v>
      </c>
      <c r="B555">
        <v>6</v>
      </c>
      <c r="C555">
        <f>DAY('Datos Brutos'!C556)</f>
        <v>23</v>
      </c>
      <c r="D555" s="3">
        <v>22.9166666666667</v>
      </c>
      <c r="E555" s="10" t="str">
        <f>IF(ABS(AVERAGE('Datos Brutos'!$E556:$G556)-'Datos Brutos'!E556)&gt;0.05*AVERAGE('Datos Brutos'!$E556:$G556),"",'Datos Brutos'!E556)</f>
        <v/>
      </c>
      <c r="F555" s="10" t="str">
        <f>IF(ABS(AVERAGE('Datos Brutos'!$E556:$G556)-'Datos Brutos'!F556)&gt;0.05*AVERAGE('Datos Brutos'!$E556:$G556),"",'Datos Brutos'!F556)</f>
        <v/>
      </c>
      <c r="G555" s="10">
        <f>IF(ABS(AVERAGE('Datos Brutos'!$E556:$G556)-'Datos Brutos'!G556)&gt;0.05*AVERAGE('Datos Brutos'!$E556:$G556),"",'Datos Brutos'!G556)</f>
        <v>0.44500000000000001</v>
      </c>
    </row>
    <row r="556" spans="1:7">
      <c r="A556">
        <f>YEAR(workdata!A556)</f>
        <v>2024</v>
      </c>
      <c r="B556">
        <v>6</v>
      </c>
      <c r="C556">
        <f>DAY('Datos Brutos'!C557)</f>
        <v>23</v>
      </c>
      <c r="D556" s="3">
        <v>22.9583333333333</v>
      </c>
      <c r="E556" s="10" t="str">
        <f>IF(ABS(AVERAGE('Datos Brutos'!$E557:$G557)-'Datos Brutos'!E557)&gt;0.05*AVERAGE('Datos Brutos'!$E557:$G557),"",'Datos Brutos'!E557)</f>
        <v/>
      </c>
      <c r="F556" s="10" t="str">
        <f>IF(ABS(AVERAGE('Datos Brutos'!$E557:$G557)-'Datos Brutos'!F557)&gt;0.05*AVERAGE('Datos Brutos'!$E557:$G557),"",'Datos Brutos'!F557)</f>
        <v/>
      </c>
      <c r="G556" s="10" t="str">
        <f>IF(ABS(AVERAGE('Datos Brutos'!$E557:$G557)-'Datos Brutos'!G557)&gt;0.05*AVERAGE('Datos Brutos'!$E557:$G557),"",'Datos Brutos'!G557)</f>
        <v/>
      </c>
    </row>
    <row r="557" spans="1:7">
      <c r="A557">
        <f>YEAR(workdata!A557)</f>
        <v>2024</v>
      </c>
      <c r="B557">
        <v>6</v>
      </c>
      <c r="C557">
        <f>DAY('Datos Brutos'!C558)</f>
        <v>24</v>
      </c>
      <c r="D557" s="3">
        <v>23</v>
      </c>
      <c r="E557" s="10" t="str">
        <f>IF(ABS(AVERAGE('Datos Brutos'!$E558:$G558)-'Datos Brutos'!E558)&gt;0.05*AVERAGE('Datos Brutos'!$E558:$G558),"",'Datos Brutos'!E558)</f>
        <v/>
      </c>
      <c r="F557" s="10" t="str">
        <f>IF(ABS(AVERAGE('Datos Brutos'!$E558:$G558)-'Datos Brutos'!F558)&gt;0.05*AVERAGE('Datos Brutos'!$E558:$G558),"",'Datos Brutos'!F558)</f>
        <v/>
      </c>
      <c r="G557" s="10" t="str">
        <f>IF(ABS(AVERAGE('Datos Brutos'!$E558:$G558)-'Datos Brutos'!G558)&gt;0.05*AVERAGE('Datos Brutos'!$E558:$G558),"",'Datos Brutos'!G558)</f>
        <v/>
      </c>
    </row>
    <row r="558" spans="1:7">
      <c r="A558">
        <f>YEAR(workdata!A558)</f>
        <v>2024</v>
      </c>
      <c r="B558">
        <v>6</v>
      </c>
      <c r="C558">
        <f>DAY('Datos Brutos'!C559)</f>
        <v>24</v>
      </c>
      <c r="D558" s="3">
        <v>23.0416666666667</v>
      </c>
      <c r="E558" s="10" t="str">
        <f>IF(ABS(AVERAGE('Datos Brutos'!$E559:$G559)-'Datos Brutos'!E559)&gt;0.05*AVERAGE('Datos Brutos'!$E559:$G559),"",'Datos Brutos'!E559)</f>
        <v/>
      </c>
      <c r="F558" s="10" t="str">
        <f>IF(ABS(AVERAGE('Datos Brutos'!$E559:$G559)-'Datos Brutos'!F559)&gt;0.05*AVERAGE('Datos Brutos'!$E559:$G559),"",'Datos Brutos'!F559)</f>
        <v/>
      </c>
      <c r="G558" s="10" t="str">
        <f>IF(ABS(AVERAGE('Datos Brutos'!$E559:$G559)-'Datos Brutos'!G559)&gt;0.05*AVERAGE('Datos Brutos'!$E559:$G559),"",'Datos Brutos'!G559)</f>
        <v/>
      </c>
    </row>
    <row r="559" spans="1:7">
      <c r="A559">
        <f>YEAR(workdata!A559)</f>
        <v>2024</v>
      </c>
      <c r="B559">
        <v>6</v>
      </c>
      <c r="C559">
        <f>DAY('Datos Brutos'!C560)</f>
        <v>24</v>
      </c>
      <c r="D559" s="3">
        <v>23.0833333333333</v>
      </c>
      <c r="E559" s="10" t="str">
        <f>IF(ABS(AVERAGE('Datos Brutos'!$E560:$G560)-'Datos Brutos'!E560)&gt;0.05*AVERAGE('Datos Brutos'!$E560:$G560),"",'Datos Brutos'!E560)</f>
        <v/>
      </c>
      <c r="F559" s="10" t="str">
        <f>IF(ABS(AVERAGE('Datos Brutos'!$E560:$G560)-'Datos Brutos'!F560)&gt;0.05*AVERAGE('Datos Brutos'!$E560:$G560),"",'Datos Brutos'!F560)</f>
        <v/>
      </c>
      <c r="G559" s="10" t="str">
        <f>IF(ABS(AVERAGE('Datos Brutos'!$E560:$G560)-'Datos Brutos'!G560)&gt;0.05*AVERAGE('Datos Brutos'!$E560:$G560),"",'Datos Brutos'!G560)</f>
        <v/>
      </c>
    </row>
    <row r="560" spans="1:7">
      <c r="A560">
        <f>YEAR(workdata!A560)</f>
        <v>2024</v>
      </c>
      <c r="B560">
        <v>6</v>
      </c>
      <c r="C560">
        <f>DAY('Datos Brutos'!C561)</f>
        <v>24</v>
      </c>
      <c r="D560" s="3">
        <v>23.125</v>
      </c>
      <c r="E560" s="10" t="str">
        <f>IF(ABS(AVERAGE('Datos Brutos'!$E561:$G561)-'Datos Brutos'!E561)&gt;0.05*AVERAGE('Datos Brutos'!$E561:$G561),"",'Datos Brutos'!E561)</f>
        <v/>
      </c>
      <c r="F560" s="10" t="str">
        <f>IF(ABS(AVERAGE('Datos Brutos'!$E561:$G561)-'Datos Brutos'!F561)&gt;0.05*AVERAGE('Datos Brutos'!$E561:$G561),"",'Datos Brutos'!F561)</f>
        <v/>
      </c>
      <c r="G560" s="10" t="str">
        <f>IF(ABS(AVERAGE('Datos Brutos'!$E561:$G561)-'Datos Brutos'!G561)&gt;0.05*AVERAGE('Datos Brutos'!$E561:$G561),"",'Datos Brutos'!G561)</f>
        <v/>
      </c>
    </row>
    <row r="561" spans="1:7">
      <c r="A561">
        <f>YEAR(workdata!A561)</f>
        <v>2024</v>
      </c>
      <c r="B561">
        <v>6</v>
      </c>
      <c r="C561">
        <f>DAY('Datos Brutos'!C562)</f>
        <v>24</v>
      </c>
      <c r="D561" s="3">
        <v>23.1666666666667</v>
      </c>
      <c r="E561" s="10" t="str">
        <f>IF(ABS(AVERAGE('Datos Brutos'!$E562:$G562)-'Datos Brutos'!E562)&gt;0.05*AVERAGE('Datos Brutos'!$E562:$G562),"",'Datos Brutos'!E562)</f>
        <v/>
      </c>
      <c r="F561" s="10" t="str">
        <f>IF(ABS(AVERAGE('Datos Brutos'!$E562:$G562)-'Datos Brutos'!F562)&gt;0.05*AVERAGE('Datos Brutos'!$E562:$G562),"",'Datos Brutos'!F562)</f>
        <v/>
      </c>
      <c r="G561" s="10" t="str">
        <f>IF(ABS(AVERAGE('Datos Brutos'!$E562:$G562)-'Datos Brutos'!G562)&gt;0.05*AVERAGE('Datos Brutos'!$E562:$G562),"",'Datos Brutos'!G562)</f>
        <v/>
      </c>
    </row>
    <row r="562" spans="1:7">
      <c r="A562">
        <f>YEAR(workdata!A562)</f>
        <v>2024</v>
      </c>
      <c r="B562">
        <v>6</v>
      </c>
      <c r="C562">
        <f>DAY('Datos Brutos'!C563)</f>
        <v>24</v>
      </c>
      <c r="D562" s="3">
        <v>23.2083333333333</v>
      </c>
      <c r="E562" s="10" t="str">
        <f>IF(ABS(AVERAGE('Datos Brutos'!$E563:$G563)-'Datos Brutos'!E563)&gt;0.05*AVERAGE('Datos Brutos'!$E563:$G563),"",'Datos Brutos'!E563)</f>
        <v/>
      </c>
      <c r="F562" s="10" t="str">
        <f>IF(ABS(AVERAGE('Datos Brutos'!$E563:$G563)-'Datos Brutos'!F563)&gt;0.05*AVERAGE('Datos Brutos'!$E563:$G563),"",'Datos Brutos'!F563)</f>
        <v/>
      </c>
      <c r="G562" s="10" t="str">
        <f>IF(ABS(AVERAGE('Datos Brutos'!$E563:$G563)-'Datos Brutos'!G563)&gt;0.05*AVERAGE('Datos Brutos'!$E563:$G563),"",'Datos Brutos'!G563)</f>
        <v/>
      </c>
    </row>
    <row r="563" spans="1:7">
      <c r="A563">
        <f>YEAR(workdata!A563)</f>
        <v>2024</v>
      </c>
      <c r="B563">
        <v>6</v>
      </c>
      <c r="C563">
        <f>DAY('Datos Brutos'!C564)</f>
        <v>24</v>
      </c>
      <c r="D563" s="3">
        <v>23.25</v>
      </c>
      <c r="E563" s="10" t="str">
        <f>IF(ABS(AVERAGE('Datos Brutos'!$E564:$G564)-'Datos Brutos'!E564)&gt;0.05*AVERAGE('Datos Brutos'!$E564:$G564),"",'Datos Brutos'!E564)</f>
        <v/>
      </c>
      <c r="F563" s="10">
        <f>IF(ABS(AVERAGE('Datos Brutos'!$E564:$G564)-'Datos Brutos'!F564)&gt;0.05*AVERAGE('Datos Brutos'!$E564:$G564),"",'Datos Brutos'!F564)</f>
        <v>0.63400000000000001</v>
      </c>
      <c r="G563" s="10" t="str">
        <f>IF(ABS(AVERAGE('Datos Brutos'!$E564:$G564)-'Datos Brutos'!G564)&gt;0.05*AVERAGE('Datos Brutos'!$E564:$G564),"",'Datos Brutos'!G564)</f>
        <v/>
      </c>
    </row>
    <row r="564" spans="1:7">
      <c r="A564">
        <f>YEAR(workdata!A564)</f>
        <v>2024</v>
      </c>
      <c r="B564">
        <v>6</v>
      </c>
      <c r="C564">
        <f>DAY('Datos Brutos'!C565)</f>
        <v>24</v>
      </c>
      <c r="D564" s="3">
        <v>23.2916666666667</v>
      </c>
      <c r="E564" s="10" t="str">
        <f>IF(ABS(AVERAGE('Datos Brutos'!$E565:$G565)-'Datos Brutos'!E565)&gt;0.05*AVERAGE('Datos Brutos'!$E565:$G565),"",'Datos Brutos'!E565)</f>
        <v/>
      </c>
      <c r="F564" s="10" t="str">
        <f>IF(ABS(AVERAGE('Datos Brutos'!$E565:$G565)-'Datos Brutos'!F565)&gt;0.05*AVERAGE('Datos Brutos'!$E565:$G565),"",'Datos Brutos'!F565)</f>
        <v/>
      </c>
      <c r="G564" s="10">
        <f>IF(ABS(AVERAGE('Datos Brutos'!$E565:$G565)-'Datos Brutos'!G565)&gt;0.05*AVERAGE('Datos Brutos'!$E565:$G565),"",'Datos Brutos'!G565)</f>
        <v>52.587000000000003</v>
      </c>
    </row>
    <row r="565" spans="1:7">
      <c r="A565">
        <f>YEAR(workdata!A565)</f>
        <v>2024</v>
      </c>
      <c r="B565">
        <v>6</v>
      </c>
      <c r="C565">
        <f>DAY('Datos Brutos'!C566)</f>
        <v>24</v>
      </c>
      <c r="D565" s="3">
        <v>23.3333333333333</v>
      </c>
      <c r="E565" s="10">
        <f>IF(ABS(AVERAGE('Datos Brutos'!$E566:$G566)-'Datos Brutos'!E566)&gt;0.05*AVERAGE('Datos Brutos'!$E566:$G566),"",'Datos Brutos'!E566)</f>
        <v>498.36200000000002</v>
      </c>
      <c r="F565" s="10" t="str">
        <f>IF(ABS(AVERAGE('Datos Brutos'!$E566:$G566)-'Datos Brutos'!F566)&gt;0.05*AVERAGE('Datos Brutos'!$E566:$G566),"",'Datos Brutos'!F566)</f>
        <v/>
      </c>
      <c r="G565" s="10" t="str">
        <f>IF(ABS(AVERAGE('Datos Brutos'!$E566:$G566)-'Datos Brutos'!G566)&gt;0.05*AVERAGE('Datos Brutos'!$E566:$G566),"",'Datos Brutos'!G566)</f>
        <v/>
      </c>
    </row>
    <row r="566" spans="1:7">
      <c r="A566">
        <f>YEAR(workdata!A566)</f>
        <v>2024</v>
      </c>
      <c r="B566">
        <v>6</v>
      </c>
      <c r="C566">
        <f>DAY('Datos Brutos'!C567)</f>
        <v>24</v>
      </c>
      <c r="D566" s="3">
        <v>23.375</v>
      </c>
      <c r="E566" s="10">
        <f>IF(ABS(AVERAGE('Datos Brutos'!$E567:$G567)-'Datos Brutos'!E567)&gt;0.05*AVERAGE('Datos Brutos'!$E567:$G567),"",'Datos Brutos'!E567)</f>
        <v>846.67899999999997</v>
      </c>
      <c r="F566" s="10">
        <f>IF(ABS(AVERAGE('Datos Brutos'!$E567:$G567)-'Datos Brutos'!F567)&gt;0.05*AVERAGE('Datos Brutos'!$E567:$G567),"",'Datos Brutos'!F567)</f>
        <v>834.649</v>
      </c>
      <c r="G566" s="10">
        <f>IF(ABS(AVERAGE('Datos Brutos'!$E567:$G567)-'Datos Brutos'!G567)&gt;0.05*AVERAGE('Datos Brutos'!$E567:$G567),"",'Datos Brutos'!G567)</f>
        <v>826.42499999999995</v>
      </c>
    </row>
    <row r="567" spans="1:7">
      <c r="A567">
        <f>YEAR(workdata!A567)</f>
        <v>2024</v>
      </c>
      <c r="B567">
        <v>6</v>
      </c>
      <c r="C567">
        <f>DAY('Datos Brutos'!C568)</f>
        <v>24</v>
      </c>
      <c r="D567" s="3">
        <v>23.4166666666667</v>
      </c>
      <c r="E567" s="10">
        <f>IF(ABS(AVERAGE('Datos Brutos'!$E568:$G568)-'Datos Brutos'!E568)&gt;0.05*AVERAGE('Datos Brutos'!$E568:$G568),"",'Datos Brutos'!E568)</f>
        <v>945.73299999999995</v>
      </c>
      <c r="F567" s="10">
        <f>IF(ABS(AVERAGE('Datos Brutos'!$E568:$G568)-'Datos Brutos'!F568)&gt;0.05*AVERAGE('Datos Brutos'!$E568:$G568),"",'Datos Brutos'!F568)</f>
        <v>928.44100000000003</v>
      </c>
      <c r="G567" s="10">
        <f>IF(ABS(AVERAGE('Datos Brutos'!$E568:$G568)-'Datos Brutos'!G568)&gt;0.05*AVERAGE('Datos Brutos'!$E568:$G568),"",'Datos Brutos'!G568)</f>
        <v>929.024</v>
      </c>
    </row>
    <row r="568" spans="1:7">
      <c r="A568">
        <f>YEAR(workdata!A568)</f>
        <v>2024</v>
      </c>
      <c r="B568">
        <v>6</v>
      </c>
      <c r="C568">
        <f>DAY('Datos Brutos'!C569)</f>
        <v>24</v>
      </c>
      <c r="D568" s="3">
        <v>23.4583333333333</v>
      </c>
      <c r="E568" s="10">
        <f>IF(ABS(AVERAGE('Datos Brutos'!$E569:$G569)-'Datos Brutos'!E569)&gt;0.05*AVERAGE('Datos Brutos'!$E569:$G569),"",'Datos Brutos'!E569)</f>
        <v>986.49400000000003</v>
      </c>
      <c r="F568" s="10">
        <f>IF(ABS(AVERAGE('Datos Brutos'!$E569:$G569)-'Datos Brutos'!F569)&gt;0.05*AVERAGE('Datos Brutos'!$E569:$G569),"",'Datos Brutos'!F569)</f>
        <v>964.77200000000005</v>
      </c>
      <c r="G568" s="10">
        <f>IF(ABS(AVERAGE('Datos Brutos'!$E569:$G569)-'Datos Brutos'!G569)&gt;0.05*AVERAGE('Datos Brutos'!$E569:$G569),"",'Datos Brutos'!G569)</f>
        <v>973.42600000000004</v>
      </c>
    </row>
    <row r="569" spans="1:7">
      <c r="A569">
        <f>YEAR(workdata!A569)</f>
        <v>2024</v>
      </c>
      <c r="B569">
        <v>6</v>
      </c>
      <c r="C569">
        <f>DAY('Datos Brutos'!C570)</f>
        <v>24</v>
      </c>
      <c r="D569" s="3">
        <v>23.5</v>
      </c>
      <c r="E569" s="10">
        <f>IF(ABS(AVERAGE('Datos Brutos'!$E570:$G570)-'Datos Brutos'!E570)&gt;0.05*AVERAGE('Datos Brutos'!$E570:$G570),"",'Datos Brutos'!E570)</f>
        <v>991.44399999999996</v>
      </c>
      <c r="F569" s="10">
        <f>IF(ABS(AVERAGE('Datos Brutos'!$E570:$G570)-'Datos Brutos'!F570)&gt;0.05*AVERAGE('Datos Brutos'!$E570:$G570),"",'Datos Brutos'!F570)</f>
        <v>966.01700000000005</v>
      </c>
      <c r="G569" s="10">
        <f>IF(ABS(AVERAGE('Datos Brutos'!$E570:$G570)-'Datos Brutos'!G570)&gt;0.05*AVERAGE('Datos Brutos'!$E570:$G570),"",'Datos Brutos'!G570)</f>
        <v>981.88199999999995</v>
      </c>
    </row>
    <row r="570" spans="1:7">
      <c r="A570">
        <f>YEAR(workdata!A570)</f>
        <v>2024</v>
      </c>
      <c r="B570">
        <v>6</v>
      </c>
      <c r="C570">
        <f>DAY('Datos Brutos'!C571)</f>
        <v>24</v>
      </c>
      <c r="D570" s="3">
        <v>23.5416666666667</v>
      </c>
      <c r="E570" s="10">
        <f>IF(ABS(AVERAGE('Datos Brutos'!$E571:$G571)-'Datos Brutos'!E571)&gt;0.05*AVERAGE('Datos Brutos'!$E571:$G571),"",'Datos Brutos'!E571)</f>
        <v>989.04600000000005</v>
      </c>
      <c r="F570" s="10">
        <f>IF(ABS(AVERAGE('Datos Brutos'!$E571:$G571)-'Datos Brutos'!F571)&gt;0.05*AVERAGE('Datos Brutos'!$E571:$G571),"",'Datos Brutos'!F571)</f>
        <v>960.54399999999998</v>
      </c>
      <c r="G570" s="10">
        <f>IF(ABS(AVERAGE('Datos Brutos'!$E571:$G571)-'Datos Brutos'!G571)&gt;0.05*AVERAGE('Datos Brutos'!$E571:$G571),"",'Datos Brutos'!G571)</f>
        <v>983.11099999999999</v>
      </c>
    </row>
    <row r="571" spans="1:7">
      <c r="A571">
        <f>YEAR(workdata!A571)</f>
        <v>2024</v>
      </c>
      <c r="B571">
        <v>6</v>
      </c>
      <c r="C571">
        <f>DAY('Datos Brutos'!C572)</f>
        <v>24</v>
      </c>
      <c r="D571" s="3">
        <v>23.5833333333333</v>
      </c>
      <c r="E571" s="10">
        <f>IF(ABS(AVERAGE('Datos Brutos'!$E572:$G572)-'Datos Brutos'!E572)&gt;0.05*AVERAGE('Datos Brutos'!$E572:$G572),"",'Datos Brutos'!E572)</f>
        <v>988.56</v>
      </c>
      <c r="F571" s="10">
        <f>IF(ABS(AVERAGE('Datos Brutos'!$E572:$G572)-'Datos Brutos'!F572)&gt;0.05*AVERAGE('Datos Brutos'!$E572:$G572),"",'Datos Brutos'!F572)</f>
        <v>957.58</v>
      </c>
      <c r="G571" s="10">
        <f>IF(ABS(AVERAGE('Datos Brutos'!$E572:$G572)-'Datos Brutos'!G572)&gt;0.05*AVERAGE('Datos Brutos'!$E572:$G572),"",'Datos Brutos'!G572)</f>
        <v>982.75400000000002</v>
      </c>
    </row>
    <row r="572" spans="1:7">
      <c r="A572">
        <f>YEAR(workdata!A572)</f>
        <v>2024</v>
      </c>
      <c r="B572">
        <v>6</v>
      </c>
      <c r="C572">
        <f>DAY('Datos Brutos'!C573)</f>
        <v>24</v>
      </c>
      <c r="D572" s="3">
        <v>23.625</v>
      </c>
      <c r="E572" s="10">
        <f>IF(ABS(AVERAGE('Datos Brutos'!$E573:$G573)-'Datos Brutos'!E573)&gt;0.05*AVERAGE('Datos Brutos'!$E573:$G573),"",'Datos Brutos'!E573)</f>
        <v>997.26700000000005</v>
      </c>
      <c r="F572" s="10">
        <f>IF(ABS(AVERAGE('Datos Brutos'!$E573:$G573)-'Datos Brutos'!F573)&gt;0.05*AVERAGE('Datos Brutos'!$E573:$G573),"",'Datos Brutos'!F573)</f>
        <v>968.45500000000004</v>
      </c>
      <c r="G572" s="10">
        <f>IF(ABS(AVERAGE('Datos Brutos'!$E573:$G573)-'Datos Brutos'!G573)&gt;0.05*AVERAGE('Datos Brutos'!$E573:$G573),"",'Datos Brutos'!G573)</f>
        <v>989.85400000000004</v>
      </c>
    </row>
    <row r="573" spans="1:7">
      <c r="A573">
        <f>YEAR(workdata!A573)</f>
        <v>2024</v>
      </c>
      <c r="B573">
        <v>6</v>
      </c>
      <c r="C573">
        <f>DAY('Datos Brutos'!C574)</f>
        <v>24</v>
      </c>
      <c r="D573" s="3">
        <v>23.6666666666667</v>
      </c>
      <c r="E573" s="10">
        <f>IF(ABS(AVERAGE('Datos Brutos'!$E574:$G574)-'Datos Brutos'!E574)&gt;0.05*AVERAGE('Datos Brutos'!$E574:$G574),"",'Datos Brutos'!E574)</f>
        <v>1009.362</v>
      </c>
      <c r="F573" s="10">
        <f>IF(ABS(AVERAGE('Datos Brutos'!$E574:$G574)-'Datos Brutos'!F574)&gt;0.05*AVERAGE('Datos Brutos'!$E574:$G574),"",'Datos Brutos'!F574)</f>
        <v>986.96799999999996</v>
      </c>
      <c r="G573" s="10">
        <f>IF(ABS(AVERAGE('Datos Brutos'!$E574:$G574)-'Datos Brutos'!G574)&gt;0.05*AVERAGE('Datos Brutos'!$E574:$G574),"",'Datos Brutos'!G574)</f>
        <v>1000.114</v>
      </c>
    </row>
    <row r="574" spans="1:7">
      <c r="A574">
        <f>YEAR(workdata!A574)</f>
        <v>2024</v>
      </c>
      <c r="B574">
        <v>6</v>
      </c>
      <c r="C574">
        <f>DAY('Datos Brutos'!C575)</f>
        <v>24</v>
      </c>
      <c r="D574" s="3">
        <v>23.7083333333333</v>
      </c>
      <c r="E574" s="10">
        <f>IF(ABS(AVERAGE('Datos Brutos'!$E575:$G575)-'Datos Brutos'!E575)&gt;0.05*AVERAGE('Datos Brutos'!$E575:$G575),"",'Datos Brutos'!E575)</f>
        <v>991.41600000000005</v>
      </c>
      <c r="F574" s="10">
        <f>IF(ABS(AVERAGE('Datos Brutos'!$E575:$G575)-'Datos Brutos'!F575)&gt;0.05*AVERAGE('Datos Brutos'!$E575:$G575),"",'Datos Brutos'!F575)</f>
        <v>977.80899999999997</v>
      </c>
      <c r="G574" s="10">
        <f>IF(ABS(AVERAGE('Datos Brutos'!$E575:$G575)-'Datos Brutos'!G575)&gt;0.05*AVERAGE('Datos Brutos'!$E575:$G575),"",'Datos Brutos'!G575)</f>
        <v>982.86699999999996</v>
      </c>
    </row>
    <row r="575" spans="1:7">
      <c r="A575">
        <f>YEAR(workdata!A575)</f>
        <v>2024</v>
      </c>
      <c r="B575">
        <v>6</v>
      </c>
      <c r="C575">
        <f>DAY('Datos Brutos'!C576)</f>
        <v>24</v>
      </c>
      <c r="D575" s="3">
        <v>23.75</v>
      </c>
      <c r="E575" s="10">
        <f>IF(ABS(AVERAGE('Datos Brutos'!$E576:$G576)-'Datos Brutos'!E576)&gt;0.05*AVERAGE('Datos Brutos'!$E576:$G576),"",'Datos Brutos'!E576)</f>
        <v>940.17</v>
      </c>
      <c r="F575" s="10">
        <f>IF(ABS(AVERAGE('Datos Brutos'!$E576:$G576)-'Datos Brutos'!F576)&gt;0.05*AVERAGE('Datos Brutos'!$E576:$G576),"",'Datos Brutos'!F576)</f>
        <v>934.10400000000004</v>
      </c>
      <c r="G575" s="10">
        <f>IF(ABS(AVERAGE('Datos Brutos'!$E576:$G576)-'Datos Brutos'!G576)&gt;0.05*AVERAGE('Datos Brutos'!$E576:$G576),"",'Datos Brutos'!G576)</f>
        <v>932.11199999999997</v>
      </c>
    </row>
    <row r="576" spans="1:7">
      <c r="A576">
        <f>YEAR(workdata!A576)</f>
        <v>2024</v>
      </c>
      <c r="B576">
        <v>6</v>
      </c>
      <c r="C576">
        <f>DAY('Datos Brutos'!C577)</f>
        <v>24</v>
      </c>
      <c r="D576" s="3">
        <v>23.7916666666667</v>
      </c>
      <c r="E576" s="10">
        <f>IF(ABS(AVERAGE('Datos Brutos'!$E577:$G577)-'Datos Brutos'!E577)&gt;0.05*AVERAGE('Datos Brutos'!$E577:$G577),"",'Datos Brutos'!E577)</f>
        <v>827.71600000000001</v>
      </c>
      <c r="F576" s="10">
        <f>IF(ABS(AVERAGE('Datos Brutos'!$E577:$G577)-'Datos Brutos'!F577)&gt;0.05*AVERAGE('Datos Brutos'!$E577:$G577),"",'Datos Brutos'!F577)</f>
        <v>830.66800000000001</v>
      </c>
      <c r="G576" s="10">
        <f>IF(ABS(AVERAGE('Datos Brutos'!$E577:$G577)-'Datos Brutos'!G577)&gt;0.05*AVERAGE('Datos Brutos'!$E577:$G577),"",'Datos Brutos'!G577)</f>
        <v>829.75099999999998</v>
      </c>
    </row>
    <row r="577" spans="1:7">
      <c r="A577">
        <f>YEAR(workdata!A577)</f>
        <v>2024</v>
      </c>
      <c r="B577">
        <v>6</v>
      </c>
      <c r="C577">
        <f>DAY('Datos Brutos'!C578)</f>
        <v>24</v>
      </c>
      <c r="D577" s="3">
        <v>23.8333333333333</v>
      </c>
      <c r="E577" s="10" t="str">
        <f>IF(ABS(AVERAGE('Datos Brutos'!$E578:$G578)-'Datos Brutos'!E578)&gt;0.05*AVERAGE('Datos Brutos'!$E578:$G578),"",'Datos Brutos'!E578)</f>
        <v/>
      </c>
      <c r="F577" s="10">
        <f>IF(ABS(AVERAGE('Datos Brutos'!$E578:$G578)-'Datos Brutos'!F578)&gt;0.05*AVERAGE('Datos Brutos'!$E578:$G578),"",'Datos Brutos'!F578)</f>
        <v>468.37</v>
      </c>
      <c r="G577" s="10">
        <f>IF(ABS(AVERAGE('Datos Brutos'!$E578:$G578)-'Datos Brutos'!G578)&gt;0.05*AVERAGE('Datos Brutos'!$E578:$G578),"",'Datos Brutos'!G578)</f>
        <v>458.64800000000002</v>
      </c>
    </row>
    <row r="578" spans="1:7">
      <c r="A578">
        <f>YEAR(workdata!A578)</f>
        <v>2024</v>
      </c>
      <c r="B578">
        <v>6</v>
      </c>
      <c r="C578">
        <f>DAY('Datos Brutos'!C579)</f>
        <v>24</v>
      </c>
      <c r="D578" s="3">
        <v>23.875</v>
      </c>
      <c r="E578" s="10" t="str">
        <f>IF(ABS(AVERAGE('Datos Brutos'!$E579:$G579)-'Datos Brutos'!E579)&gt;0.05*AVERAGE('Datos Brutos'!$E579:$G579),"",'Datos Brutos'!E579)</f>
        <v/>
      </c>
      <c r="F578" s="10" t="str">
        <f>IF(ABS(AVERAGE('Datos Brutos'!$E579:$G579)-'Datos Brutos'!F579)&gt;0.05*AVERAGE('Datos Brutos'!$E579:$G579),"",'Datos Brutos'!F579)</f>
        <v/>
      </c>
      <c r="G578" s="10">
        <f>IF(ABS(AVERAGE('Datos Brutos'!$E579:$G579)-'Datos Brutos'!G579)&gt;0.05*AVERAGE('Datos Brutos'!$E579:$G579),"",'Datos Brutos'!G579)</f>
        <v>71.597999999999999</v>
      </c>
    </row>
    <row r="579" spans="1:7">
      <c r="A579">
        <f>YEAR(workdata!A579)</f>
        <v>2024</v>
      </c>
      <c r="B579">
        <v>6</v>
      </c>
      <c r="C579">
        <f>DAY('Datos Brutos'!C580)</f>
        <v>24</v>
      </c>
      <c r="D579" s="3">
        <v>23.9166666666667</v>
      </c>
      <c r="E579" s="10" t="str">
        <f>IF(ABS(AVERAGE('Datos Brutos'!$E580:$G580)-'Datos Brutos'!E580)&gt;0.05*AVERAGE('Datos Brutos'!$E580:$G580),"",'Datos Brutos'!E580)</f>
        <v/>
      </c>
      <c r="F579" s="10" t="str">
        <f>IF(ABS(AVERAGE('Datos Brutos'!$E580:$G580)-'Datos Brutos'!F580)&gt;0.05*AVERAGE('Datos Brutos'!$E580:$G580),"",'Datos Brutos'!F580)</f>
        <v/>
      </c>
      <c r="G579" s="10" t="str">
        <f>IF(ABS(AVERAGE('Datos Brutos'!$E580:$G580)-'Datos Brutos'!G580)&gt;0.05*AVERAGE('Datos Brutos'!$E580:$G580),"",'Datos Brutos'!G580)</f>
        <v/>
      </c>
    </row>
    <row r="580" spans="1:7">
      <c r="A580">
        <f>YEAR(workdata!A580)</f>
        <v>2024</v>
      </c>
      <c r="B580">
        <v>6</v>
      </c>
      <c r="C580">
        <f>DAY('Datos Brutos'!C581)</f>
        <v>24</v>
      </c>
      <c r="D580" s="3">
        <v>23.9583333333333</v>
      </c>
      <c r="E580" s="10" t="str">
        <f>IF(ABS(AVERAGE('Datos Brutos'!$E581:$G581)-'Datos Brutos'!E581)&gt;0.05*AVERAGE('Datos Brutos'!$E581:$G581),"",'Datos Brutos'!E581)</f>
        <v/>
      </c>
      <c r="F580" s="10" t="str">
        <f>IF(ABS(AVERAGE('Datos Brutos'!$E581:$G581)-'Datos Brutos'!F581)&gt;0.05*AVERAGE('Datos Brutos'!$E581:$G581),"",'Datos Brutos'!F581)</f>
        <v/>
      </c>
      <c r="G580" s="10" t="str">
        <f>IF(ABS(AVERAGE('Datos Brutos'!$E581:$G581)-'Datos Brutos'!G581)&gt;0.05*AVERAGE('Datos Brutos'!$E581:$G581),"",'Datos Brutos'!G581)</f>
        <v/>
      </c>
    </row>
    <row r="581" spans="1:7">
      <c r="A581">
        <f>YEAR(workdata!A581)</f>
        <v>2024</v>
      </c>
      <c r="B581">
        <v>6</v>
      </c>
      <c r="C581">
        <f>DAY('Datos Brutos'!C582)</f>
        <v>25</v>
      </c>
      <c r="D581" s="3">
        <v>24</v>
      </c>
      <c r="E581" s="10" t="str">
        <f>IF(ABS(AVERAGE('Datos Brutos'!$E582:$G582)-'Datos Brutos'!E582)&gt;0.05*AVERAGE('Datos Brutos'!$E582:$G582),"",'Datos Brutos'!E582)</f>
        <v/>
      </c>
      <c r="F581" s="10" t="str">
        <f>IF(ABS(AVERAGE('Datos Brutos'!$E582:$G582)-'Datos Brutos'!F582)&gt;0.05*AVERAGE('Datos Brutos'!$E582:$G582),"",'Datos Brutos'!F582)</f>
        <v/>
      </c>
      <c r="G581" s="10" t="str">
        <f>IF(ABS(AVERAGE('Datos Brutos'!$E582:$G582)-'Datos Brutos'!G582)&gt;0.05*AVERAGE('Datos Brutos'!$E582:$G582),"",'Datos Brutos'!G582)</f>
        <v/>
      </c>
    </row>
    <row r="582" spans="1:7">
      <c r="A582">
        <f>YEAR(workdata!A582)</f>
        <v>2024</v>
      </c>
      <c r="B582">
        <v>6</v>
      </c>
      <c r="C582">
        <f>DAY('Datos Brutos'!C583)</f>
        <v>25</v>
      </c>
      <c r="D582" s="3">
        <v>24.0416666666667</v>
      </c>
      <c r="E582" s="10" t="str">
        <f>IF(ABS(AVERAGE('Datos Brutos'!$E583:$G583)-'Datos Brutos'!E583)&gt;0.05*AVERAGE('Datos Brutos'!$E583:$G583),"",'Datos Brutos'!E583)</f>
        <v/>
      </c>
      <c r="F582" s="10" t="str">
        <f>IF(ABS(AVERAGE('Datos Brutos'!$E583:$G583)-'Datos Brutos'!F583)&gt;0.05*AVERAGE('Datos Brutos'!$E583:$G583),"",'Datos Brutos'!F583)</f>
        <v/>
      </c>
      <c r="G582" s="10" t="str">
        <f>IF(ABS(AVERAGE('Datos Brutos'!$E583:$G583)-'Datos Brutos'!G583)&gt;0.05*AVERAGE('Datos Brutos'!$E583:$G583),"",'Datos Brutos'!G583)</f>
        <v/>
      </c>
    </row>
    <row r="583" spans="1:7">
      <c r="A583">
        <f>YEAR(workdata!A583)</f>
        <v>2024</v>
      </c>
      <c r="B583">
        <v>6</v>
      </c>
      <c r="C583">
        <f>DAY('Datos Brutos'!C584)</f>
        <v>25</v>
      </c>
      <c r="D583" s="3">
        <v>24.0833333333333</v>
      </c>
      <c r="E583" s="10" t="str">
        <f>IF(ABS(AVERAGE('Datos Brutos'!$E584:$G584)-'Datos Brutos'!E584)&gt;0.05*AVERAGE('Datos Brutos'!$E584:$G584),"",'Datos Brutos'!E584)</f>
        <v/>
      </c>
      <c r="F583" s="10" t="str">
        <f>IF(ABS(AVERAGE('Datos Brutos'!$E584:$G584)-'Datos Brutos'!F584)&gt;0.05*AVERAGE('Datos Brutos'!$E584:$G584),"",'Datos Brutos'!F584)</f>
        <v/>
      </c>
      <c r="G583" s="10" t="str">
        <f>IF(ABS(AVERAGE('Datos Brutos'!$E584:$G584)-'Datos Brutos'!G584)&gt;0.05*AVERAGE('Datos Brutos'!$E584:$G584),"",'Datos Brutos'!G584)</f>
        <v/>
      </c>
    </row>
    <row r="584" spans="1:7">
      <c r="A584">
        <f>YEAR(workdata!A584)</f>
        <v>2024</v>
      </c>
      <c r="B584">
        <v>6</v>
      </c>
      <c r="C584">
        <f>DAY('Datos Brutos'!C585)</f>
        <v>25</v>
      </c>
      <c r="D584" s="3">
        <v>24.125</v>
      </c>
      <c r="E584" s="10" t="str">
        <f>IF(ABS(AVERAGE('Datos Brutos'!$E585:$G585)-'Datos Brutos'!E585)&gt;0.05*AVERAGE('Datos Brutos'!$E585:$G585),"",'Datos Brutos'!E585)</f>
        <v/>
      </c>
      <c r="F584" s="10" t="str">
        <f>IF(ABS(AVERAGE('Datos Brutos'!$E585:$G585)-'Datos Brutos'!F585)&gt;0.05*AVERAGE('Datos Brutos'!$E585:$G585),"",'Datos Brutos'!F585)</f>
        <v/>
      </c>
      <c r="G584" s="10" t="str">
        <f>IF(ABS(AVERAGE('Datos Brutos'!$E585:$G585)-'Datos Brutos'!G585)&gt;0.05*AVERAGE('Datos Brutos'!$E585:$G585),"",'Datos Brutos'!G585)</f>
        <v/>
      </c>
    </row>
    <row r="585" spans="1:7">
      <c r="A585">
        <f>YEAR(workdata!A585)</f>
        <v>2024</v>
      </c>
      <c r="B585">
        <v>6</v>
      </c>
      <c r="C585">
        <f>DAY('Datos Brutos'!C586)</f>
        <v>25</v>
      </c>
      <c r="D585" s="3">
        <v>24.1666666666667</v>
      </c>
      <c r="E585" s="10" t="str">
        <f>IF(ABS(AVERAGE('Datos Brutos'!$E586:$G586)-'Datos Brutos'!E586)&gt;0.05*AVERAGE('Datos Brutos'!$E586:$G586),"",'Datos Brutos'!E586)</f>
        <v/>
      </c>
      <c r="F585" s="10" t="str">
        <f>IF(ABS(AVERAGE('Datos Brutos'!$E586:$G586)-'Datos Brutos'!F586)&gt;0.05*AVERAGE('Datos Brutos'!$E586:$G586),"",'Datos Brutos'!F586)</f>
        <v/>
      </c>
      <c r="G585" s="10" t="str">
        <f>IF(ABS(AVERAGE('Datos Brutos'!$E586:$G586)-'Datos Brutos'!G586)&gt;0.05*AVERAGE('Datos Brutos'!$E586:$G586),"",'Datos Brutos'!G586)</f>
        <v/>
      </c>
    </row>
    <row r="586" spans="1:7">
      <c r="A586">
        <f>YEAR(workdata!A586)</f>
        <v>2024</v>
      </c>
      <c r="B586">
        <v>6</v>
      </c>
      <c r="C586">
        <f>DAY('Datos Brutos'!C587)</f>
        <v>25</v>
      </c>
      <c r="D586" s="3">
        <v>24.2083333333333</v>
      </c>
      <c r="E586" s="10" t="str">
        <f>IF(ABS(AVERAGE('Datos Brutos'!$E587:$G587)-'Datos Brutos'!E587)&gt;0.05*AVERAGE('Datos Brutos'!$E587:$G587),"",'Datos Brutos'!E587)</f>
        <v/>
      </c>
      <c r="F586" s="10" t="str">
        <f>IF(ABS(AVERAGE('Datos Brutos'!$E587:$G587)-'Datos Brutos'!F587)&gt;0.05*AVERAGE('Datos Brutos'!$E587:$G587),"",'Datos Brutos'!F587)</f>
        <v/>
      </c>
      <c r="G586" s="10" t="str">
        <f>IF(ABS(AVERAGE('Datos Brutos'!$E587:$G587)-'Datos Brutos'!G587)&gt;0.05*AVERAGE('Datos Brutos'!$E587:$G587),"",'Datos Brutos'!G587)</f>
        <v/>
      </c>
    </row>
    <row r="587" spans="1:7">
      <c r="A587">
        <f>YEAR(workdata!A587)</f>
        <v>2024</v>
      </c>
      <c r="B587">
        <v>6</v>
      </c>
      <c r="C587">
        <f>DAY('Datos Brutos'!C588)</f>
        <v>25</v>
      </c>
      <c r="D587" s="3">
        <v>24.25</v>
      </c>
      <c r="E587" s="10" t="str">
        <f>IF(ABS(AVERAGE('Datos Brutos'!$E588:$G588)-'Datos Brutos'!E588)&gt;0.05*AVERAGE('Datos Brutos'!$E588:$G588),"",'Datos Brutos'!E588)</f>
        <v/>
      </c>
      <c r="F587" s="10" t="str">
        <f>IF(ABS(AVERAGE('Datos Brutos'!$E588:$G588)-'Datos Brutos'!F588)&gt;0.05*AVERAGE('Datos Brutos'!$E588:$G588),"",'Datos Brutos'!F588)</f>
        <v/>
      </c>
      <c r="G587" s="10" t="str">
        <f>IF(ABS(AVERAGE('Datos Brutos'!$E588:$G588)-'Datos Brutos'!G588)&gt;0.05*AVERAGE('Datos Brutos'!$E588:$G588),"",'Datos Brutos'!G588)</f>
        <v/>
      </c>
    </row>
    <row r="588" spans="1:7">
      <c r="A588">
        <f>YEAR(workdata!A588)</f>
        <v>2024</v>
      </c>
      <c r="B588">
        <v>6</v>
      </c>
      <c r="C588">
        <f>DAY('Datos Brutos'!C589)</f>
        <v>25</v>
      </c>
      <c r="D588" s="3">
        <v>24.2916666666667</v>
      </c>
      <c r="E588" s="10" t="str">
        <f>IF(ABS(AVERAGE('Datos Brutos'!$E589:$G589)-'Datos Brutos'!E589)&gt;0.05*AVERAGE('Datos Brutos'!$E589:$G589),"",'Datos Brutos'!E589)</f>
        <v/>
      </c>
      <c r="F588" s="10" t="str">
        <f>IF(ABS(AVERAGE('Datos Brutos'!$E589:$G589)-'Datos Brutos'!F589)&gt;0.05*AVERAGE('Datos Brutos'!$E589:$G589),"",'Datos Brutos'!F589)</f>
        <v/>
      </c>
      <c r="G588" s="10">
        <f>IF(ABS(AVERAGE('Datos Brutos'!$E589:$G589)-'Datos Brutos'!G589)&gt;0.05*AVERAGE('Datos Brutos'!$E589:$G589),"",'Datos Brutos'!G589)</f>
        <v>49.755000000000003</v>
      </c>
    </row>
    <row r="589" spans="1:7">
      <c r="A589">
        <f>YEAR(workdata!A589)</f>
        <v>2024</v>
      </c>
      <c r="B589">
        <v>6</v>
      </c>
      <c r="C589">
        <f>DAY('Datos Brutos'!C590)</f>
        <v>25</v>
      </c>
      <c r="D589" s="3">
        <v>24.3333333333333</v>
      </c>
      <c r="E589" s="10">
        <f>IF(ABS(AVERAGE('Datos Brutos'!$E590:$G590)-'Datos Brutos'!E590)&gt;0.05*AVERAGE('Datos Brutos'!$E590:$G590),"",'Datos Brutos'!E590)</f>
        <v>457.61599999999999</v>
      </c>
      <c r="F589" s="10" t="str">
        <f>IF(ABS(AVERAGE('Datos Brutos'!$E590:$G590)-'Datos Brutos'!F590)&gt;0.05*AVERAGE('Datos Brutos'!$E590:$G590),"",'Datos Brutos'!F590)</f>
        <v/>
      </c>
      <c r="G589" s="10" t="str">
        <f>IF(ABS(AVERAGE('Datos Brutos'!$E590:$G590)-'Datos Brutos'!G590)&gt;0.05*AVERAGE('Datos Brutos'!$E590:$G590),"",'Datos Brutos'!G590)</f>
        <v/>
      </c>
    </row>
    <row r="590" spans="1:7">
      <c r="A590">
        <f>YEAR(workdata!A590)</f>
        <v>2024</v>
      </c>
      <c r="B590">
        <v>6</v>
      </c>
      <c r="C590">
        <f>DAY('Datos Brutos'!C591)</f>
        <v>25</v>
      </c>
      <c r="D590" s="3">
        <v>24.375</v>
      </c>
      <c r="E590" s="10">
        <f>IF(ABS(AVERAGE('Datos Brutos'!$E591:$G591)-'Datos Brutos'!E591)&gt;0.05*AVERAGE('Datos Brutos'!$E591:$G591),"",'Datos Brutos'!E591)</f>
        <v>795.88</v>
      </c>
      <c r="F590" s="10">
        <f>IF(ABS(AVERAGE('Datos Brutos'!$E591:$G591)-'Datos Brutos'!F591)&gt;0.05*AVERAGE('Datos Brutos'!$E591:$G591),"",'Datos Brutos'!F591)</f>
        <v>780.29899999999998</v>
      </c>
      <c r="G590" s="10">
        <f>IF(ABS(AVERAGE('Datos Brutos'!$E591:$G591)-'Datos Brutos'!G591)&gt;0.05*AVERAGE('Datos Brutos'!$E591:$G591),"",'Datos Brutos'!G591)</f>
        <v>776.24900000000002</v>
      </c>
    </row>
    <row r="591" spans="1:7">
      <c r="A591">
        <f>YEAR(workdata!A591)</f>
        <v>2024</v>
      </c>
      <c r="B591">
        <v>6</v>
      </c>
      <c r="C591">
        <f>DAY('Datos Brutos'!C592)</f>
        <v>25</v>
      </c>
      <c r="D591" s="3">
        <v>24.4166666666667</v>
      </c>
      <c r="E591" s="10">
        <f>IF(ABS(AVERAGE('Datos Brutos'!$E592:$G592)-'Datos Brutos'!E592)&gt;0.05*AVERAGE('Datos Brutos'!$E592:$G592),"",'Datos Brutos'!E592)</f>
        <v>910.13199999999995</v>
      </c>
      <c r="F591" s="10">
        <f>IF(ABS(AVERAGE('Datos Brutos'!$E592:$G592)-'Datos Brutos'!F592)&gt;0.05*AVERAGE('Datos Brutos'!$E592:$G592),"",'Datos Brutos'!F592)</f>
        <v>890.09799999999996</v>
      </c>
      <c r="G591" s="10">
        <f>IF(ABS(AVERAGE('Datos Brutos'!$E592:$G592)-'Datos Brutos'!G592)&gt;0.05*AVERAGE('Datos Brutos'!$E592:$G592),"",'Datos Brutos'!G592)</f>
        <v>892.77300000000002</v>
      </c>
    </row>
    <row r="592" spans="1:7">
      <c r="A592">
        <f>YEAR(workdata!A592)</f>
        <v>2024</v>
      </c>
      <c r="B592">
        <v>6</v>
      </c>
      <c r="C592">
        <f>DAY('Datos Brutos'!C593)</f>
        <v>25</v>
      </c>
      <c r="D592" s="3">
        <v>24.4583333333333</v>
      </c>
      <c r="E592" s="10">
        <f>IF(ABS(AVERAGE('Datos Brutos'!$E593:$G593)-'Datos Brutos'!E593)&gt;0.05*AVERAGE('Datos Brutos'!$E593:$G593),"",'Datos Brutos'!E593)</f>
        <v>954.59299999999996</v>
      </c>
      <c r="F592" s="10">
        <f>IF(ABS(AVERAGE('Datos Brutos'!$E593:$G593)-'Datos Brutos'!F593)&gt;0.05*AVERAGE('Datos Brutos'!$E593:$G593),"",'Datos Brutos'!F593)</f>
        <v>931.96600000000001</v>
      </c>
      <c r="G592" s="10">
        <f>IF(ABS(AVERAGE('Datos Brutos'!$E593:$G593)-'Datos Brutos'!G593)&gt;0.05*AVERAGE('Datos Brutos'!$E593:$G593),"",'Datos Brutos'!G593)</f>
        <v>936.47799999999995</v>
      </c>
    </row>
    <row r="593" spans="1:7">
      <c r="A593">
        <f>YEAR(workdata!A593)</f>
        <v>2024</v>
      </c>
      <c r="B593">
        <v>6</v>
      </c>
      <c r="C593">
        <f>DAY('Datos Brutos'!C594)</f>
        <v>25</v>
      </c>
      <c r="D593" s="3">
        <v>24.5</v>
      </c>
      <c r="E593" s="10">
        <f>IF(ABS(AVERAGE('Datos Brutos'!$E594:$G594)-'Datos Brutos'!E594)&gt;0.05*AVERAGE('Datos Brutos'!$E594:$G594),"",'Datos Brutos'!E594)</f>
        <v>935.49900000000002</v>
      </c>
      <c r="F593" s="10">
        <f>IF(ABS(AVERAGE('Datos Brutos'!$E594:$G594)-'Datos Brutos'!F594)&gt;0.05*AVERAGE('Datos Brutos'!$E594:$G594),"",'Datos Brutos'!F594)</f>
        <v>916.43</v>
      </c>
      <c r="G593" s="10">
        <f>IF(ABS(AVERAGE('Datos Brutos'!$E594:$G594)-'Datos Brutos'!G594)&gt;0.05*AVERAGE('Datos Brutos'!$E594:$G594),"",'Datos Brutos'!G594)</f>
        <v>959.18499999999995</v>
      </c>
    </row>
    <row r="594" spans="1:7">
      <c r="A594">
        <f>YEAR(workdata!A594)</f>
        <v>2024</v>
      </c>
      <c r="B594">
        <v>6</v>
      </c>
      <c r="C594">
        <f>DAY('Datos Brutos'!C595)</f>
        <v>25</v>
      </c>
      <c r="D594" s="3">
        <v>24.5416666666667</v>
      </c>
      <c r="E594" s="10">
        <f>IF(ABS(AVERAGE('Datos Brutos'!$E595:$G595)-'Datos Brutos'!E595)&gt;0.05*AVERAGE('Datos Brutos'!$E595:$G595),"",'Datos Brutos'!E595)</f>
        <v>919.88400000000001</v>
      </c>
      <c r="F594" s="10">
        <f>IF(ABS(AVERAGE('Datos Brutos'!$E595:$G595)-'Datos Brutos'!F595)&gt;0.05*AVERAGE('Datos Brutos'!$E595:$G595),"",'Datos Brutos'!F595)</f>
        <v>920.91099999999994</v>
      </c>
      <c r="G594" s="10">
        <f>IF(ABS(AVERAGE('Datos Brutos'!$E595:$G595)-'Datos Brutos'!G595)&gt;0.05*AVERAGE('Datos Brutos'!$E595:$G595),"",'Datos Brutos'!G595)</f>
        <v>941.38800000000003</v>
      </c>
    </row>
    <row r="595" spans="1:7">
      <c r="A595">
        <f>YEAR(workdata!A595)</f>
        <v>2024</v>
      </c>
      <c r="B595">
        <v>6</v>
      </c>
      <c r="C595">
        <f>DAY('Datos Brutos'!C596)</f>
        <v>25</v>
      </c>
      <c r="D595" s="3">
        <v>24.5833333333333</v>
      </c>
      <c r="E595" s="10">
        <f>IF(ABS(AVERAGE('Datos Brutos'!$E596:$G596)-'Datos Brutos'!E596)&gt;0.05*AVERAGE('Datos Brutos'!$E596:$G596),"",'Datos Brutos'!E596)</f>
        <v>823.31</v>
      </c>
      <c r="F595" s="10">
        <f>IF(ABS(AVERAGE('Datos Brutos'!$E596:$G596)-'Datos Brutos'!F596)&gt;0.05*AVERAGE('Datos Brutos'!$E596:$G596),"",'Datos Brutos'!F596)</f>
        <v>803.072</v>
      </c>
      <c r="G595" s="10">
        <f>IF(ABS(AVERAGE('Datos Brutos'!$E596:$G596)-'Datos Brutos'!G596)&gt;0.05*AVERAGE('Datos Brutos'!$E596:$G596),"",'Datos Brutos'!G596)</f>
        <v>832.27300000000002</v>
      </c>
    </row>
    <row r="596" spans="1:7">
      <c r="A596">
        <f>YEAR(workdata!A596)</f>
        <v>2024</v>
      </c>
      <c r="B596">
        <v>6</v>
      </c>
      <c r="C596">
        <f>DAY('Datos Brutos'!C597)</f>
        <v>25</v>
      </c>
      <c r="D596" s="3">
        <v>24.625</v>
      </c>
      <c r="E596" s="10">
        <f>IF(ABS(AVERAGE('Datos Brutos'!$E597:$G597)-'Datos Brutos'!E597)&gt;0.05*AVERAGE('Datos Brutos'!$E597:$G597),"",'Datos Brutos'!E597)</f>
        <v>1008.926</v>
      </c>
      <c r="F596" s="10">
        <f>IF(ABS(AVERAGE('Datos Brutos'!$E597:$G597)-'Datos Brutos'!F597)&gt;0.05*AVERAGE('Datos Brutos'!$E597:$G597),"",'Datos Brutos'!F597)</f>
        <v>970.74900000000002</v>
      </c>
      <c r="G596" s="10">
        <f>IF(ABS(AVERAGE('Datos Brutos'!$E597:$G597)-'Datos Brutos'!G597)&gt;0.05*AVERAGE('Datos Brutos'!$E597:$G597),"",'Datos Brutos'!G597)</f>
        <v>929.83</v>
      </c>
    </row>
    <row r="597" spans="1:7">
      <c r="A597">
        <f>YEAR(workdata!A597)</f>
        <v>2024</v>
      </c>
      <c r="B597">
        <v>6</v>
      </c>
      <c r="C597">
        <f>DAY('Datos Brutos'!C598)</f>
        <v>25</v>
      </c>
      <c r="D597" s="3">
        <v>24.6666666666667</v>
      </c>
      <c r="E597" s="10">
        <f>IF(ABS(AVERAGE('Datos Brutos'!$E598:$G598)-'Datos Brutos'!E598)&gt;0.05*AVERAGE('Datos Brutos'!$E598:$G598),"",'Datos Brutos'!E598)</f>
        <v>848.47699999999998</v>
      </c>
      <c r="F597" s="10">
        <f>IF(ABS(AVERAGE('Datos Brutos'!$E598:$G598)-'Datos Brutos'!F598)&gt;0.05*AVERAGE('Datos Brutos'!$E598:$G598),"",'Datos Brutos'!F598)</f>
        <v>811.95899999999995</v>
      </c>
      <c r="G597" s="10">
        <f>IF(ABS(AVERAGE('Datos Brutos'!$E598:$G598)-'Datos Brutos'!G598)&gt;0.05*AVERAGE('Datos Brutos'!$E598:$G598),"",'Datos Brutos'!G598)</f>
        <v>864.39499999999998</v>
      </c>
    </row>
    <row r="598" spans="1:7">
      <c r="A598">
        <f>YEAR(workdata!A598)</f>
        <v>2024</v>
      </c>
      <c r="B598">
        <v>6</v>
      </c>
      <c r="C598">
        <f>DAY('Datos Brutos'!C599)</f>
        <v>25</v>
      </c>
      <c r="D598" s="3">
        <v>24.7083333333333</v>
      </c>
      <c r="E598" s="10">
        <f>IF(ABS(AVERAGE('Datos Brutos'!$E599:$G599)-'Datos Brutos'!E599)&gt;0.05*AVERAGE('Datos Brutos'!$E599:$G599),"",'Datos Brutos'!E599)</f>
        <v>966.14800000000002</v>
      </c>
      <c r="F598" s="10">
        <f>IF(ABS(AVERAGE('Datos Brutos'!$E599:$G599)-'Datos Brutos'!F599)&gt;0.05*AVERAGE('Datos Brutos'!$E599:$G599),"",'Datos Brutos'!F599)</f>
        <v>953.33500000000004</v>
      </c>
      <c r="G598" s="10">
        <f>IF(ABS(AVERAGE('Datos Brutos'!$E599:$G599)-'Datos Brutos'!G599)&gt;0.05*AVERAGE('Datos Brutos'!$E599:$G599),"",'Datos Brutos'!G599)</f>
        <v>956.822</v>
      </c>
    </row>
    <row r="599" spans="1:7">
      <c r="A599">
        <f>YEAR(workdata!A599)</f>
        <v>2024</v>
      </c>
      <c r="B599">
        <v>6</v>
      </c>
      <c r="C599">
        <f>DAY('Datos Brutos'!C600)</f>
        <v>25</v>
      </c>
      <c r="D599" s="3">
        <v>24.75</v>
      </c>
      <c r="E599" s="10">
        <f>IF(ABS(AVERAGE('Datos Brutos'!$E600:$G600)-'Datos Brutos'!E600)&gt;0.05*AVERAGE('Datos Brutos'!$E600:$G600),"",'Datos Brutos'!E600)</f>
        <v>891.74099999999999</v>
      </c>
      <c r="F599" s="10">
        <f>IF(ABS(AVERAGE('Datos Brutos'!$E600:$G600)-'Datos Brutos'!F600)&gt;0.05*AVERAGE('Datos Brutos'!$E600:$G600),"",'Datos Brutos'!F600)</f>
        <v>886.62099999999998</v>
      </c>
      <c r="G599" s="10">
        <f>IF(ABS(AVERAGE('Datos Brutos'!$E600:$G600)-'Datos Brutos'!G600)&gt;0.05*AVERAGE('Datos Brutos'!$E600:$G600),"",'Datos Brutos'!G600)</f>
        <v>881.54899999999998</v>
      </c>
    </row>
    <row r="600" spans="1:7">
      <c r="A600">
        <f>YEAR(workdata!A600)</f>
        <v>2024</v>
      </c>
      <c r="B600">
        <v>6</v>
      </c>
      <c r="C600">
        <f>DAY('Datos Brutos'!C601)</f>
        <v>25</v>
      </c>
      <c r="D600" s="3">
        <v>24.7916666666667</v>
      </c>
      <c r="E600" s="10">
        <f>IF(ABS(AVERAGE('Datos Brutos'!$E601:$G601)-'Datos Brutos'!E601)&gt;0.05*AVERAGE('Datos Brutos'!$E601:$G601),"",'Datos Brutos'!E601)</f>
        <v>760.91300000000001</v>
      </c>
      <c r="F600" s="10">
        <f>IF(ABS(AVERAGE('Datos Brutos'!$E601:$G601)-'Datos Brutos'!F601)&gt;0.05*AVERAGE('Datos Brutos'!$E601:$G601),"",'Datos Brutos'!F601)</f>
        <v>763.71900000000005</v>
      </c>
      <c r="G600" s="10">
        <f>IF(ABS(AVERAGE('Datos Brutos'!$E601:$G601)-'Datos Brutos'!G601)&gt;0.05*AVERAGE('Datos Brutos'!$E601:$G601),"",'Datos Brutos'!G601)</f>
        <v>739.32500000000005</v>
      </c>
    </row>
    <row r="601" spans="1:7">
      <c r="A601">
        <f>YEAR(workdata!A601)</f>
        <v>2024</v>
      </c>
      <c r="B601">
        <v>6</v>
      </c>
      <c r="C601">
        <f>DAY('Datos Brutos'!C602)</f>
        <v>25</v>
      </c>
      <c r="D601" s="3">
        <v>24.8333333333333</v>
      </c>
      <c r="E601" s="10">
        <f>IF(ABS(AVERAGE('Datos Brutos'!$E602:$G602)-'Datos Brutos'!E602)&gt;0.05*AVERAGE('Datos Brutos'!$E602:$G602),"",'Datos Brutos'!E602)</f>
        <v>274.61399999999998</v>
      </c>
      <c r="F601" s="10">
        <f>IF(ABS(AVERAGE('Datos Brutos'!$E602:$G602)-'Datos Brutos'!F602)&gt;0.05*AVERAGE('Datos Brutos'!$E602:$G602),"",'Datos Brutos'!F602)</f>
        <v>292.995</v>
      </c>
      <c r="G601" s="10">
        <f>IF(ABS(AVERAGE('Datos Brutos'!$E602:$G602)-'Datos Brutos'!G602)&gt;0.05*AVERAGE('Datos Brutos'!$E602:$G602),"",'Datos Brutos'!G602)</f>
        <v>276.161</v>
      </c>
    </row>
    <row r="602" spans="1:7">
      <c r="A602">
        <f>YEAR(workdata!A602)</f>
        <v>2024</v>
      </c>
      <c r="B602">
        <v>6</v>
      </c>
      <c r="C602">
        <f>DAY('Datos Brutos'!C603)</f>
        <v>25</v>
      </c>
      <c r="D602" s="3">
        <v>24.875</v>
      </c>
      <c r="E602" s="10">
        <f>IF(ABS(AVERAGE('Datos Brutos'!$E603:$G603)-'Datos Brutos'!E603)&gt;0.05*AVERAGE('Datos Brutos'!$E603:$G603),"",'Datos Brutos'!E603)</f>
        <v>66.361999999999995</v>
      </c>
      <c r="F602" s="10" t="str">
        <f>IF(ABS(AVERAGE('Datos Brutos'!$E603:$G603)-'Datos Brutos'!F603)&gt;0.05*AVERAGE('Datos Brutos'!$E603:$G603),"",'Datos Brutos'!F603)</f>
        <v/>
      </c>
      <c r="G602" s="10">
        <f>IF(ABS(AVERAGE('Datos Brutos'!$E603:$G603)-'Datos Brutos'!G603)&gt;0.05*AVERAGE('Datos Brutos'!$E603:$G603),"",'Datos Brutos'!G603)</f>
        <v>66.456999999999994</v>
      </c>
    </row>
    <row r="603" spans="1:7">
      <c r="A603">
        <f>YEAR(workdata!A603)</f>
        <v>2024</v>
      </c>
      <c r="B603">
        <v>6</v>
      </c>
      <c r="C603">
        <f>DAY('Datos Brutos'!C604)</f>
        <v>25</v>
      </c>
      <c r="D603" s="3">
        <v>24.9166666666667</v>
      </c>
      <c r="E603" s="10" t="str">
        <f>IF(ABS(AVERAGE('Datos Brutos'!$E604:$G604)-'Datos Brutos'!E604)&gt;0.05*AVERAGE('Datos Brutos'!$E604:$G604),"",'Datos Brutos'!E604)</f>
        <v/>
      </c>
      <c r="F603" s="10" t="str">
        <f>IF(ABS(AVERAGE('Datos Brutos'!$E604:$G604)-'Datos Brutos'!F604)&gt;0.05*AVERAGE('Datos Brutos'!$E604:$G604),"",'Datos Brutos'!F604)</f>
        <v/>
      </c>
      <c r="G603" s="10">
        <f>IF(ABS(AVERAGE('Datos Brutos'!$E604:$G604)-'Datos Brutos'!G604)&gt;0.05*AVERAGE('Datos Brutos'!$E604:$G604),"",'Datos Brutos'!G604)</f>
        <v>1.0860000000000001</v>
      </c>
    </row>
    <row r="604" spans="1:7">
      <c r="A604">
        <f>YEAR(workdata!A604)</f>
        <v>2024</v>
      </c>
      <c r="B604">
        <v>6</v>
      </c>
      <c r="C604">
        <f>DAY('Datos Brutos'!C605)</f>
        <v>25</v>
      </c>
      <c r="D604" s="3">
        <v>24.9583333333333</v>
      </c>
      <c r="E604" s="10" t="str">
        <f>IF(ABS(AVERAGE('Datos Brutos'!$E605:$G605)-'Datos Brutos'!E605)&gt;0.05*AVERAGE('Datos Brutos'!$E605:$G605),"",'Datos Brutos'!E605)</f>
        <v/>
      </c>
      <c r="F604" s="10" t="str">
        <f>IF(ABS(AVERAGE('Datos Brutos'!$E605:$G605)-'Datos Brutos'!F605)&gt;0.05*AVERAGE('Datos Brutos'!$E605:$G605),"",'Datos Brutos'!F605)</f>
        <v/>
      </c>
      <c r="G604" s="10" t="str">
        <f>IF(ABS(AVERAGE('Datos Brutos'!$E605:$G605)-'Datos Brutos'!G605)&gt;0.05*AVERAGE('Datos Brutos'!$E605:$G605),"",'Datos Brutos'!G605)</f>
        <v/>
      </c>
    </row>
    <row r="605" spans="1:7">
      <c r="A605">
        <f>YEAR(workdata!A605)</f>
        <v>2024</v>
      </c>
      <c r="B605">
        <v>6</v>
      </c>
      <c r="C605">
        <f>DAY('Datos Brutos'!C606)</f>
        <v>26</v>
      </c>
      <c r="D605" s="3">
        <v>25</v>
      </c>
      <c r="E605" s="10" t="str">
        <f>IF(ABS(AVERAGE('Datos Brutos'!$E606:$G606)-'Datos Brutos'!E606)&gt;0.05*AVERAGE('Datos Brutos'!$E606:$G606),"",'Datos Brutos'!E606)</f>
        <v/>
      </c>
      <c r="F605" s="10" t="str">
        <f>IF(ABS(AVERAGE('Datos Brutos'!$E606:$G606)-'Datos Brutos'!F606)&gt;0.05*AVERAGE('Datos Brutos'!$E606:$G606),"",'Datos Brutos'!F606)</f>
        <v/>
      </c>
      <c r="G605" s="10" t="str">
        <f>IF(ABS(AVERAGE('Datos Brutos'!$E606:$G606)-'Datos Brutos'!G606)&gt;0.05*AVERAGE('Datos Brutos'!$E606:$G606),"",'Datos Brutos'!G606)</f>
        <v/>
      </c>
    </row>
    <row r="606" spans="1:7">
      <c r="A606">
        <f>YEAR(workdata!A606)</f>
        <v>2024</v>
      </c>
      <c r="B606">
        <v>6</v>
      </c>
      <c r="C606">
        <f>DAY('Datos Brutos'!C607)</f>
        <v>26</v>
      </c>
      <c r="D606" s="3">
        <v>25.0416666666667</v>
      </c>
      <c r="E606" s="10" t="str">
        <f>IF(ABS(AVERAGE('Datos Brutos'!$E607:$G607)-'Datos Brutos'!E607)&gt;0.05*AVERAGE('Datos Brutos'!$E607:$G607),"",'Datos Brutos'!E607)</f>
        <v/>
      </c>
      <c r="F606" s="10" t="str">
        <f>IF(ABS(AVERAGE('Datos Brutos'!$E607:$G607)-'Datos Brutos'!F607)&gt;0.05*AVERAGE('Datos Brutos'!$E607:$G607),"",'Datos Brutos'!F607)</f>
        <v/>
      </c>
      <c r="G606" s="10" t="str">
        <f>IF(ABS(AVERAGE('Datos Brutos'!$E607:$G607)-'Datos Brutos'!G607)&gt;0.05*AVERAGE('Datos Brutos'!$E607:$G607),"",'Datos Brutos'!G607)</f>
        <v/>
      </c>
    </row>
    <row r="607" spans="1:7">
      <c r="A607">
        <f>YEAR(workdata!A607)</f>
        <v>2024</v>
      </c>
      <c r="B607">
        <v>6</v>
      </c>
      <c r="C607">
        <f>DAY('Datos Brutos'!C608)</f>
        <v>26</v>
      </c>
      <c r="D607" s="3">
        <v>25.0833333333333</v>
      </c>
      <c r="E607" s="10" t="str">
        <f>IF(ABS(AVERAGE('Datos Brutos'!$E608:$G608)-'Datos Brutos'!E608)&gt;0.05*AVERAGE('Datos Brutos'!$E608:$G608),"",'Datos Brutos'!E608)</f>
        <v/>
      </c>
      <c r="F607" s="10" t="str">
        <f>IF(ABS(AVERAGE('Datos Brutos'!$E608:$G608)-'Datos Brutos'!F608)&gt;0.05*AVERAGE('Datos Brutos'!$E608:$G608),"",'Datos Brutos'!F608)</f>
        <v/>
      </c>
      <c r="G607" s="10" t="str">
        <f>IF(ABS(AVERAGE('Datos Brutos'!$E608:$G608)-'Datos Brutos'!G608)&gt;0.05*AVERAGE('Datos Brutos'!$E608:$G608),"",'Datos Brutos'!G608)</f>
        <v/>
      </c>
    </row>
    <row r="608" spans="1:7">
      <c r="A608">
        <f>YEAR(workdata!A608)</f>
        <v>2024</v>
      </c>
      <c r="B608">
        <v>6</v>
      </c>
      <c r="C608">
        <f>DAY('Datos Brutos'!C609)</f>
        <v>26</v>
      </c>
      <c r="D608" s="3">
        <v>25.125</v>
      </c>
      <c r="E608" s="10" t="str">
        <f>IF(ABS(AVERAGE('Datos Brutos'!$E609:$G609)-'Datos Brutos'!E609)&gt;0.05*AVERAGE('Datos Brutos'!$E609:$G609),"",'Datos Brutos'!E609)</f>
        <v/>
      </c>
      <c r="F608" s="10" t="str">
        <f>IF(ABS(AVERAGE('Datos Brutos'!$E609:$G609)-'Datos Brutos'!F609)&gt;0.05*AVERAGE('Datos Brutos'!$E609:$G609),"",'Datos Brutos'!F609)</f>
        <v/>
      </c>
      <c r="G608" s="10" t="str">
        <f>IF(ABS(AVERAGE('Datos Brutos'!$E609:$G609)-'Datos Brutos'!G609)&gt;0.05*AVERAGE('Datos Brutos'!$E609:$G609),"",'Datos Brutos'!G609)</f>
        <v/>
      </c>
    </row>
    <row r="609" spans="1:7">
      <c r="A609">
        <f>YEAR(workdata!A609)</f>
        <v>2024</v>
      </c>
      <c r="B609">
        <v>6</v>
      </c>
      <c r="C609">
        <f>DAY('Datos Brutos'!C610)</f>
        <v>26</v>
      </c>
      <c r="D609" s="3">
        <v>25.1666666666667</v>
      </c>
      <c r="E609" s="10" t="str">
        <f>IF(ABS(AVERAGE('Datos Brutos'!$E610:$G610)-'Datos Brutos'!E610)&gt;0.05*AVERAGE('Datos Brutos'!$E610:$G610),"",'Datos Brutos'!E610)</f>
        <v/>
      </c>
      <c r="F609" s="10" t="str">
        <f>IF(ABS(AVERAGE('Datos Brutos'!$E610:$G610)-'Datos Brutos'!F610)&gt;0.05*AVERAGE('Datos Brutos'!$E610:$G610),"",'Datos Brutos'!F610)</f>
        <v/>
      </c>
      <c r="G609" s="10" t="str">
        <f>IF(ABS(AVERAGE('Datos Brutos'!$E610:$G610)-'Datos Brutos'!G610)&gt;0.05*AVERAGE('Datos Brutos'!$E610:$G610),"",'Datos Brutos'!G610)</f>
        <v/>
      </c>
    </row>
    <row r="610" spans="1:7">
      <c r="A610">
        <f>YEAR(workdata!A610)</f>
        <v>2024</v>
      </c>
      <c r="B610">
        <v>6</v>
      </c>
      <c r="C610">
        <f>DAY('Datos Brutos'!C611)</f>
        <v>26</v>
      </c>
      <c r="D610" s="3">
        <v>25.2083333333333</v>
      </c>
      <c r="E610" s="10" t="str">
        <f>IF(ABS(AVERAGE('Datos Brutos'!$E611:$G611)-'Datos Brutos'!E611)&gt;0.05*AVERAGE('Datos Brutos'!$E611:$G611),"",'Datos Brutos'!E611)</f>
        <v/>
      </c>
      <c r="F610" s="10" t="str">
        <f>IF(ABS(AVERAGE('Datos Brutos'!$E611:$G611)-'Datos Brutos'!F611)&gt;0.05*AVERAGE('Datos Brutos'!$E611:$G611),"",'Datos Brutos'!F611)</f>
        <v/>
      </c>
      <c r="G610" s="10" t="str">
        <f>IF(ABS(AVERAGE('Datos Brutos'!$E611:$G611)-'Datos Brutos'!G611)&gt;0.05*AVERAGE('Datos Brutos'!$E611:$G611),"",'Datos Brutos'!G611)</f>
        <v/>
      </c>
    </row>
    <row r="611" spans="1:7">
      <c r="A611">
        <f>YEAR(workdata!A611)</f>
        <v>2024</v>
      </c>
      <c r="B611">
        <v>6</v>
      </c>
      <c r="C611">
        <f>DAY('Datos Brutos'!C612)</f>
        <v>26</v>
      </c>
      <c r="D611" s="3">
        <v>25.25</v>
      </c>
      <c r="E611" s="10">
        <f>IF(ABS(AVERAGE('Datos Brutos'!$E612:$G612)-'Datos Brutos'!E612)&gt;0.05*AVERAGE('Datos Brutos'!$E612:$G612),"",'Datos Brutos'!E612)</f>
        <v>0.40799999999999997</v>
      </c>
      <c r="F611" s="10" t="str">
        <f>IF(ABS(AVERAGE('Datos Brutos'!$E612:$G612)-'Datos Brutos'!F612)&gt;0.05*AVERAGE('Datos Brutos'!$E612:$G612),"",'Datos Brutos'!F612)</f>
        <v/>
      </c>
      <c r="G611" s="10" t="str">
        <f>IF(ABS(AVERAGE('Datos Brutos'!$E612:$G612)-'Datos Brutos'!G612)&gt;0.05*AVERAGE('Datos Brutos'!$E612:$G612),"",'Datos Brutos'!G612)</f>
        <v/>
      </c>
    </row>
    <row r="612" spans="1:7">
      <c r="A612">
        <f>YEAR(workdata!A612)</f>
        <v>2024</v>
      </c>
      <c r="B612">
        <v>6</v>
      </c>
      <c r="C612">
        <f>DAY('Datos Brutos'!C613)</f>
        <v>26</v>
      </c>
      <c r="D612" s="3">
        <v>25.2916666666667</v>
      </c>
      <c r="E612" s="10">
        <f>IF(ABS(AVERAGE('Datos Brutos'!$E613:$G613)-'Datos Brutos'!E613)&gt;0.05*AVERAGE('Datos Brutos'!$E613:$G613),"",'Datos Brutos'!E613)</f>
        <v>29.221</v>
      </c>
      <c r="F612" s="10">
        <f>IF(ABS(AVERAGE('Datos Brutos'!$E613:$G613)-'Datos Brutos'!F613)&gt;0.05*AVERAGE('Datos Brutos'!$E613:$G613),"",'Datos Brutos'!F613)</f>
        <v>29.209</v>
      </c>
      <c r="G612" s="10" t="str">
        <f>IF(ABS(AVERAGE('Datos Brutos'!$E613:$G613)-'Datos Brutos'!G613)&gt;0.05*AVERAGE('Datos Brutos'!$E613:$G613),"",'Datos Brutos'!G613)</f>
        <v/>
      </c>
    </row>
    <row r="613" spans="1:7">
      <c r="A613">
        <f>YEAR(workdata!A613)</f>
        <v>2024</v>
      </c>
      <c r="B613">
        <v>6</v>
      </c>
      <c r="C613">
        <f>DAY('Datos Brutos'!C614)</f>
        <v>26</v>
      </c>
      <c r="D613" s="3">
        <v>25.3333333333333</v>
      </c>
      <c r="E613" s="10">
        <f>IF(ABS(AVERAGE('Datos Brutos'!$E614:$G614)-'Datos Brutos'!E614)&gt;0.05*AVERAGE('Datos Brutos'!$E614:$G614),"",'Datos Brutos'!E614)</f>
        <v>391.08</v>
      </c>
      <c r="F613" s="10">
        <f>IF(ABS(AVERAGE('Datos Brutos'!$E614:$G614)-'Datos Brutos'!F614)&gt;0.05*AVERAGE('Datos Brutos'!$E614:$G614),"",'Datos Brutos'!F614)</f>
        <v>405.15</v>
      </c>
      <c r="G613" s="10" t="str">
        <f>IF(ABS(AVERAGE('Datos Brutos'!$E614:$G614)-'Datos Brutos'!G614)&gt;0.05*AVERAGE('Datos Brutos'!$E614:$G614),"",'Datos Brutos'!G614)</f>
        <v/>
      </c>
    </row>
    <row r="614" spans="1:7">
      <c r="A614">
        <f>YEAR(workdata!A614)</f>
        <v>2024</v>
      </c>
      <c r="B614">
        <v>6</v>
      </c>
      <c r="C614">
        <f>DAY('Datos Brutos'!C615)</f>
        <v>26</v>
      </c>
      <c r="D614" s="3">
        <v>25.375</v>
      </c>
      <c r="E614" s="10">
        <f>IF(ABS(AVERAGE('Datos Brutos'!$E615:$G615)-'Datos Brutos'!E615)&gt;0.05*AVERAGE('Datos Brutos'!$E615:$G615),"",'Datos Brutos'!E615)</f>
        <v>790.13699999999994</v>
      </c>
      <c r="F614" s="10">
        <f>IF(ABS(AVERAGE('Datos Brutos'!$E615:$G615)-'Datos Brutos'!F615)&gt;0.05*AVERAGE('Datos Brutos'!$E615:$G615),"",'Datos Brutos'!F615)</f>
        <v>773.18600000000004</v>
      </c>
      <c r="G614" s="10">
        <f>IF(ABS(AVERAGE('Datos Brutos'!$E615:$G615)-'Datos Brutos'!G615)&gt;0.05*AVERAGE('Datos Brutos'!$E615:$G615),"",'Datos Brutos'!G615)</f>
        <v>779.65300000000002</v>
      </c>
    </row>
    <row r="615" spans="1:7">
      <c r="A615">
        <f>YEAR(workdata!A615)</f>
        <v>2024</v>
      </c>
      <c r="B615">
        <v>6</v>
      </c>
      <c r="C615">
        <f>DAY('Datos Brutos'!C616)</f>
        <v>26</v>
      </c>
      <c r="D615" s="3">
        <v>25.4166666666667</v>
      </c>
      <c r="E615" s="10">
        <f>IF(ABS(AVERAGE('Datos Brutos'!$E616:$G616)-'Datos Brutos'!E616)&gt;0.05*AVERAGE('Datos Brutos'!$E616:$G616),"",'Datos Brutos'!E616)</f>
        <v>927.98900000000003</v>
      </c>
      <c r="F615" s="10">
        <f>IF(ABS(AVERAGE('Datos Brutos'!$E616:$G616)-'Datos Brutos'!F616)&gt;0.05*AVERAGE('Datos Brutos'!$E616:$G616),"",'Datos Brutos'!F616)</f>
        <v>884.34299999999996</v>
      </c>
      <c r="G615" s="10">
        <f>IF(ABS(AVERAGE('Datos Brutos'!$E616:$G616)-'Datos Brutos'!G616)&gt;0.05*AVERAGE('Datos Brutos'!$E616:$G616),"",'Datos Brutos'!G616)</f>
        <v>897.67700000000002</v>
      </c>
    </row>
    <row r="616" spans="1:7">
      <c r="A616">
        <f>YEAR(workdata!A616)</f>
        <v>2024</v>
      </c>
      <c r="B616">
        <v>6</v>
      </c>
      <c r="C616">
        <f>DAY('Datos Brutos'!C617)</f>
        <v>26</v>
      </c>
      <c r="D616" s="3">
        <v>25.4583333333333</v>
      </c>
      <c r="E616" s="10">
        <f>IF(ABS(AVERAGE('Datos Brutos'!$E617:$G617)-'Datos Brutos'!E617)&gt;0.05*AVERAGE('Datos Brutos'!$E617:$G617),"",'Datos Brutos'!E617)</f>
        <v>962.827</v>
      </c>
      <c r="F616" s="10">
        <f>IF(ABS(AVERAGE('Datos Brutos'!$E617:$G617)-'Datos Brutos'!F617)&gt;0.05*AVERAGE('Datos Brutos'!$E617:$G617),"",'Datos Brutos'!F617)</f>
        <v>941.21</v>
      </c>
      <c r="G616" s="10">
        <f>IF(ABS(AVERAGE('Datos Brutos'!$E617:$G617)-'Datos Brutos'!G617)&gt;0.05*AVERAGE('Datos Brutos'!$E617:$G617),"",'Datos Brutos'!G617)</f>
        <v>960.48699999999997</v>
      </c>
    </row>
    <row r="617" spans="1:7">
      <c r="A617">
        <f>YEAR(workdata!A617)</f>
        <v>2024</v>
      </c>
      <c r="B617">
        <v>6</v>
      </c>
      <c r="C617">
        <f>DAY('Datos Brutos'!C618)</f>
        <v>26</v>
      </c>
      <c r="D617" s="3">
        <v>25.5</v>
      </c>
      <c r="E617" s="10">
        <f>IF(ABS(AVERAGE('Datos Brutos'!$E618:$G618)-'Datos Brutos'!E618)&gt;0.05*AVERAGE('Datos Brutos'!$E618:$G618),"",'Datos Brutos'!E618)</f>
        <v>783.19500000000005</v>
      </c>
      <c r="F617" s="10">
        <f>IF(ABS(AVERAGE('Datos Brutos'!$E618:$G618)-'Datos Brutos'!F618)&gt;0.05*AVERAGE('Datos Brutos'!$E618:$G618),"",'Datos Brutos'!F618)</f>
        <v>787.654</v>
      </c>
      <c r="G617" s="10">
        <f>IF(ABS(AVERAGE('Datos Brutos'!$E618:$G618)-'Datos Brutos'!G618)&gt;0.05*AVERAGE('Datos Brutos'!$E618:$G618),"",'Datos Brutos'!G618)</f>
        <v>740.245</v>
      </c>
    </row>
    <row r="618" spans="1:7">
      <c r="A618">
        <f>YEAR(workdata!A618)</f>
        <v>2024</v>
      </c>
      <c r="B618">
        <v>6</v>
      </c>
      <c r="C618">
        <f>DAY('Datos Brutos'!C619)</f>
        <v>26</v>
      </c>
      <c r="D618" s="3">
        <v>25.5416666666667</v>
      </c>
      <c r="E618" s="10">
        <f>IF(ABS(AVERAGE('Datos Brutos'!$E619:$G619)-'Datos Brutos'!E619)&gt;0.05*AVERAGE('Datos Brutos'!$E619:$G619),"",'Datos Brutos'!E619)</f>
        <v>963.82799999999997</v>
      </c>
      <c r="F618" s="10">
        <f>IF(ABS(AVERAGE('Datos Brutos'!$E619:$G619)-'Datos Brutos'!F619)&gt;0.05*AVERAGE('Datos Brutos'!$E619:$G619),"",'Datos Brutos'!F619)</f>
        <v>938.68899999999996</v>
      </c>
      <c r="G618" s="10">
        <f>IF(ABS(AVERAGE('Datos Brutos'!$E619:$G619)-'Datos Brutos'!G619)&gt;0.05*AVERAGE('Datos Brutos'!$E619:$G619),"",'Datos Brutos'!G619)</f>
        <v>937.77099999999996</v>
      </c>
    </row>
    <row r="619" spans="1:7">
      <c r="A619">
        <f>YEAR(workdata!A619)</f>
        <v>2024</v>
      </c>
      <c r="B619">
        <v>6</v>
      </c>
      <c r="C619">
        <f>DAY('Datos Brutos'!C620)</f>
        <v>26</v>
      </c>
      <c r="D619" s="3">
        <v>25.5833333333333</v>
      </c>
      <c r="E619" s="10">
        <f>IF(ABS(AVERAGE('Datos Brutos'!$E620:$G620)-'Datos Brutos'!E620)&gt;0.05*AVERAGE('Datos Brutos'!$E620:$G620),"",'Datos Brutos'!E620)</f>
        <v>805.53099999999995</v>
      </c>
      <c r="F619" s="10">
        <f>IF(ABS(AVERAGE('Datos Brutos'!$E620:$G620)-'Datos Brutos'!F620)&gt;0.05*AVERAGE('Datos Brutos'!$E620:$G620),"",'Datos Brutos'!F620)</f>
        <v>790.06500000000005</v>
      </c>
      <c r="G619" s="10">
        <f>IF(ABS(AVERAGE('Datos Brutos'!$E620:$G620)-'Datos Brutos'!G620)&gt;0.05*AVERAGE('Datos Brutos'!$E620:$G620),"",'Datos Brutos'!G620)</f>
        <v>818.85</v>
      </c>
    </row>
    <row r="620" spans="1:7">
      <c r="A620">
        <f>YEAR(workdata!A620)</f>
        <v>2024</v>
      </c>
      <c r="B620">
        <v>6</v>
      </c>
      <c r="C620">
        <f>DAY('Datos Brutos'!C621)</f>
        <v>26</v>
      </c>
      <c r="D620" s="3">
        <v>25.625</v>
      </c>
      <c r="E620" s="10">
        <f>IF(ABS(AVERAGE('Datos Brutos'!$E621:$G621)-'Datos Brutos'!E621)&gt;0.05*AVERAGE('Datos Brutos'!$E621:$G621),"",'Datos Brutos'!E621)</f>
        <v>657.66200000000003</v>
      </c>
      <c r="F620" s="10">
        <f>IF(ABS(AVERAGE('Datos Brutos'!$E621:$G621)-'Datos Brutos'!F621)&gt;0.05*AVERAGE('Datos Brutos'!$E621:$G621),"",'Datos Brutos'!F621)</f>
        <v>627.678</v>
      </c>
      <c r="G620" s="10">
        <f>IF(ABS(AVERAGE('Datos Brutos'!$E621:$G621)-'Datos Brutos'!G621)&gt;0.05*AVERAGE('Datos Brutos'!$E621:$G621),"",'Datos Brutos'!G621)</f>
        <v>642.41</v>
      </c>
    </row>
    <row r="621" spans="1:7">
      <c r="A621">
        <f>YEAR(workdata!A621)</f>
        <v>2024</v>
      </c>
      <c r="B621">
        <v>6</v>
      </c>
      <c r="C621">
        <f>DAY('Datos Brutos'!C622)</f>
        <v>26</v>
      </c>
      <c r="D621" s="3">
        <v>25.6666666666667</v>
      </c>
      <c r="E621" s="10">
        <f>IF(ABS(AVERAGE('Datos Brutos'!$E622:$G622)-'Datos Brutos'!E622)&gt;0.05*AVERAGE('Datos Brutos'!$E622:$G622),"",'Datos Brutos'!E622)</f>
        <v>478.07400000000001</v>
      </c>
      <c r="F621" s="10">
        <f>IF(ABS(AVERAGE('Datos Brutos'!$E622:$G622)-'Datos Brutos'!F622)&gt;0.05*AVERAGE('Datos Brutos'!$E622:$G622),"",'Datos Brutos'!F622)</f>
        <v>472.22</v>
      </c>
      <c r="G621" s="10">
        <f>IF(ABS(AVERAGE('Datos Brutos'!$E622:$G622)-'Datos Brutos'!G622)&gt;0.05*AVERAGE('Datos Brutos'!$E622:$G622),"",'Datos Brutos'!G622)</f>
        <v>477.95400000000001</v>
      </c>
    </row>
    <row r="622" spans="1:7">
      <c r="A622">
        <f>YEAR(workdata!A622)</f>
        <v>2024</v>
      </c>
      <c r="B622">
        <v>6</v>
      </c>
      <c r="C622">
        <f>DAY('Datos Brutos'!C623)</f>
        <v>26</v>
      </c>
      <c r="D622" s="3">
        <v>25.7083333333333</v>
      </c>
      <c r="E622" s="10">
        <f>IF(ABS(AVERAGE('Datos Brutos'!$E623:$G623)-'Datos Brutos'!E623)&gt;0.05*AVERAGE('Datos Brutos'!$E623:$G623),"",'Datos Brutos'!E623)</f>
        <v>458.291</v>
      </c>
      <c r="F622" s="10">
        <f>IF(ABS(AVERAGE('Datos Brutos'!$E623:$G623)-'Datos Brutos'!F623)&gt;0.05*AVERAGE('Datos Brutos'!$E623:$G623),"",'Datos Brutos'!F623)</f>
        <v>453.88600000000002</v>
      </c>
      <c r="G622" s="10">
        <f>IF(ABS(AVERAGE('Datos Brutos'!$E623:$G623)-'Datos Brutos'!G623)&gt;0.05*AVERAGE('Datos Brutos'!$E623:$G623),"",'Datos Brutos'!G623)</f>
        <v>461.58300000000003</v>
      </c>
    </row>
    <row r="623" spans="1:7">
      <c r="A623">
        <f>YEAR(workdata!A623)</f>
        <v>2024</v>
      </c>
      <c r="B623">
        <v>6</v>
      </c>
      <c r="C623">
        <f>DAY('Datos Brutos'!C624)</f>
        <v>26</v>
      </c>
      <c r="D623" s="3">
        <v>25.75</v>
      </c>
      <c r="E623" s="10">
        <f>IF(ABS(AVERAGE('Datos Brutos'!$E624:$G624)-'Datos Brutos'!E624)&gt;0.05*AVERAGE('Datos Brutos'!$E624:$G624),"",'Datos Brutos'!E624)</f>
        <v>268.11900000000003</v>
      </c>
      <c r="F623" s="10">
        <f>IF(ABS(AVERAGE('Datos Brutos'!$E624:$G624)-'Datos Brutos'!F624)&gt;0.05*AVERAGE('Datos Brutos'!$E624:$G624),"",'Datos Brutos'!F624)</f>
        <v>271.44900000000001</v>
      </c>
      <c r="G623" s="10">
        <f>IF(ABS(AVERAGE('Datos Brutos'!$E624:$G624)-'Datos Brutos'!G624)&gt;0.05*AVERAGE('Datos Brutos'!$E624:$G624),"",'Datos Brutos'!G624)</f>
        <v>250.74600000000001</v>
      </c>
    </row>
    <row r="624" spans="1:7">
      <c r="A624">
        <f>YEAR(workdata!A624)</f>
        <v>2024</v>
      </c>
      <c r="B624">
        <v>6</v>
      </c>
      <c r="C624">
        <f>DAY('Datos Brutos'!C625)</f>
        <v>26</v>
      </c>
      <c r="D624" s="3">
        <v>25.7916666666667</v>
      </c>
      <c r="E624" s="10">
        <f>IF(ABS(AVERAGE('Datos Brutos'!$E625:$G625)-'Datos Brutos'!E625)&gt;0.05*AVERAGE('Datos Brutos'!$E625:$G625),"",'Datos Brutos'!E625)</f>
        <v>659.62900000000002</v>
      </c>
      <c r="F624" s="10">
        <f>IF(ABS(AVERAGE('Datos Brutos'!$E625:$G625)-'Datos Brutos'!F625)&gt;0.05*AVERAGE('Datos Brutos'!$E625:$G625),"",'Datos Brutos'!F625)</f>
        <v>658.57600000000002</v>
      </c>
      <c r="G624" s="10">
        <f>IF(ABS(AVERAGE('Datos Brutos'!$E625:$G625)-'Datos Brutos'!G625)&gt;0.05*AVERAGE('Datos Brutos'!$E625:$G625),"",'Datos Brutos'!G625)</f>
        <v>634.24800000000005</v>
      </c>
    </row>
    <row r="625" spans="1:7">
      <c r="A625">
        <f>YEAR(workdata!A625)</f>
        <v>2024</v>
      </c>
      <c r="B625">
        <v>6</v>
      </c>
      <c r="C625">
        <f>DAY('Datos Brutos'!C626)</f>
        <v>26</v>
      </c>
      <c r="D625" s="3">
        <v>25.8333333333333</v>
      </c>
      <c r="E625" s="10">
        <f>IF(ABS(AVERAGE('Datos Brutos'!$E626:$G626)-'Datos Brutos'!E626)&gt;0.05*AVERAGE('Datos Brutos'!$E626:$G626),"",'Datos Brutos'!E626)</f>
        <v>451.80099999999999</v>
      </c>
      <c r="F625" s="10">
        <f>IF(ABS(AVERAGE('Datos Brutos'!$E626:$G626)-'Datos Brutos'!F626)&gt;0.05*AVERAGE('Datos Brutos'!$E626:$G626),"",'Datos Brutos'!F626)</f>
        <v>481.71899999999999</v>
      </c>
      <c r="G625" s="10">
        <f>IF(ABS(AVERAGE('Datos Brutos'!$E626:$G626)-'Datos Brutos'!G626)&gt;0.05*AVERAGE('Datos Brutos'!$E626:$G626),"",'Datos Brutos'!G626)</f>
        <v>472.78699999999998</v>
      </c>
    </row>
    <row r="626" spans="1:7">
      <c r="A626">
        <f>YEAR(workdata!A626)</f>
        <v>2024</v>
      </c>
      <c r="B626">
        <v>6</v>
      </c>
      <c r="C626">
        <f>DAY('Datos Brutos'!C627)</f>
        <v>26</v>
      </c>
      <c r="D626" s="3">
        <v>25.875</v>
      </c>
      <c r="E626" s="10">
        <f>IF(ABS(AVERAGE('Datos Brutos'!$E627:$G627)-'Datos Brutos'!E627)&gt;0.05*AVERAGE('Datos Brutos'!$E627:$G627),"",'Datos Brutos'!E627)</f>
        <v>71.027000000000001</v>
      </c>
      <c r="F626" s="10" t="str">
        <f>IF(ABS(AVERAGE('Datos Brutos'!$E627:$G627)-'Datos Brutos'!F627)&gt;0.05*AVERAGE('Datos Brutos'!$E627:$G627),"",'Datos Brutos'!F627)</f>
        <v/>
      </c>
      <c r="G626" s="10">
        <f>IF(ABS(AVERAGE('Datos Brutos'!$E627:$G627)-'Datos Brutos'!G627)&gt;0.05*AVERAGE('Datos Brutos'!$E627:$G627),"",'Datos Brutos'!G627)</f>
        <v>70.941999999999993</v>
      </c>
    </row>
    <row r="627" spans="1:7">
      <c r="A627">
        <f>YEAR(workdata!A627)</f>
        <v>2024</v>
      </c>
      <c r="B627">
        <v>6</v>
      </c>
      <c r="C627">
        <f>DAY('Datos Brutos'!C628)</f>
        <v>26</v>
      </c>
      <c r="D627" s="3">
        <v>25.9166666666667</v>
      </c>
      <c r="E627" s="10" t="str">
        <f>IF(ABS(AVERAGE('Datos Brutos'!$E628:$G628)-'Datos Brutos'!E628)&gt;0.05*AVERAGE('Datos Brutos'!$E628:$G628),"",'Datos Brutos'!E628)</f>
        <v/>
      </c>
      <c r="F627" s="10" t="str">
        <f>IF(ABS(AVERAGE('Datos Brutos'!$E628:$G628)-'Datos Brutos'!F628)&gt;0.05*AVERAGE('Datos Brutos'!$E628:$G628),"",'Datos Brutos'!F628)</f>
        <v/>
      </c>
      <c r="G627" s="10" t="str">
        <f>IF(ABS(AVERAGE('Datos Brutos'!$E628:$G628)-'Datos Brutos'!G628)&gt;0.05*AVERAGE('Datos Brutos'!$E628:$G628),"",'Datos Brutos'!G628)</f>
        <v/>
      </c>
    </row>
    <row r="628" spans="1:7">
      <c r="A628">
        <f>YEAR(workdata!A628)</f>
        <v>2024</v>
      </c>
      <c r="B628">
        <v>6</v>
      </c>
      <c r="C628">
        <f>DAY('Datos Brutos'!C629)</f>
        <v>26</v>
      </c>
      <c r="D628" s="3">
        <v>25.9583333333333</v>
      </c>
      <c r="E628" s="10" t="str">
        <f>IF(ABS(AVERAGE('Datos Brutos'!$E629:$G629)-'Datos Brutos'!E629)&gt;0.05*AVERAGE('Datos Brutos'!$E629:$G629),"",'Datos Brutos'!E629)</f>
        <v/>
      </c>
      <c r="F628" s="10" t="str">
        <f>IF(ABS(AVERAGE('Datos Brutos'!$E629:$G629)-'Datos Brutos'!F629)&gt;0.05*AVERAGE('Datos Brutos'!$E629:$G629),"",'Datos Brutos'!F629)</f>
        <v/>
      </c>
      <c r="G628" s="10" t="str">
        <f>IF(ABS(AVERAGE('Datos Brutos'!$E629:$G629)-'Datos Brutos'!G629)&gt;0.05*AVERAGE('Datos Brutos'!$E629:$G629),"",'Datos Brutos'!G629)</f>
        <v/>
      </c>
    </row>
    <row r="629" spans="1:7">
      <c r="A629">
        <f>YEAR(workdata!A629)</f>
        <v>2024</v>
      </c>
      <c r="B629">
        <v>6</v>
      </c>
      <c r="C629">
        <f>DAY('Datos Brutos'!C630)</f>
        <v>27</v>
      </c>
      <c r="D629" s="3">
        <v>26</v>
      </c>
      <c r="E629" s="10">
        <f>IF(ABS(AVERAGE('Datos Brutos'!$E630:$G630)-'Datos Brutos'!E630)&gt;0.05*AVERAGE('Datos Brutos'!$E630:$G630),"",'Datos Brutos'!E630)</f>
        <v>0.432</v>
      </c>
      <c r="F629" s="10" t="str">
        <f>IF(ABS(AVERAGE('Datos Brutos'!$E630:$G630)-'Datos Brutos'!F630)&gt;0.05*AVERAGE('Datos Brutos'!$E630:$G630),"",'Datos Brutos'!F630)</f>
        <v/>
      </c>
      <c r="G629" s="10" t="str">
        <f>IF(ABS(AVERAGE('Datos Brutos'!$E630:$G630)-'Datos Brutos'!G630)&gt;0.05*AVERAGE('Datos Brutos'!$E630:$G630),"",'Datos Brutos'!G630)</f>
        <v/>
      </c>
    </row>
    <row r="630" spans="1:7">
      <c r="A630">
        <f>YEAR(workdata!A630)</f>
        <v>2024</v>
      </c>
      <c r="B630">
        <v>6</v>
      </c>
      <c r="C630">
        <f>DAY('Datos Brutos'!C631)</f>
        <v>27</v>
      </c>
      <c r="D630" s="3">
        <v>26.0416666666667</v>
      </c>
      <c r="E630" s="10" t="str">
        <f>IF(ABS(AVERAGE('Datos Brutos'!$E631:$G631)-'Datos Brutos'!E631)&gt;0.05*AVERAGE('Datos Brutos'!$E631:$G631),"",'Datos Brutos'!E631)</f>
        <v/>
      </c>
      <c r="F630" s="10" t="str">
        <f>IF(ABS(AVERAGE('Datos Brutos'!$E631:$G631)-'Datos Brutos'!F631)&gt;0.05*AVERAGE('Datos Brutos'!$E631:$G631),"",'Datos Brutos'!F631)</f>
        <v/>
      </c>
      <c r="G630" s="10" t="str">
        <f>IF(ABS(AVERAGE('Datos Brutos'!$E631:$G631)-'Datos Brutos'!G631)&gt;0.05*AVERAGE('Datos Brutos'!$E631:$G631),"",'Datos Brutos'!G631)</f>
        <v/>
      </c>
    </row>
    <row r="631" spans="1:7">
      <c r="A631">
        <f>YEAR(workdata!A631)</f>
        <v>2024</v>
      </c>
      <c r="B631">
        <v>6</v>
      </c>
      <c r="C631">
        <f>DAY('Datos Brutos'!C632)</f>
        <v>27</v>
      </c>
      <c r="D631" s="3">
        <v>26.0833333333333</v>
      </c>
      <c r="E631" s="10" t="str">
        <f>IF(ABS(AVERAGE('Datos Brutos'!$E632:$G632)-'Datos Brutos'!E632)&gt;0.05*AVERAGE('Datos Brutos'!$E632:$G632),"",'Datos Brutos'!E632)</f>
        <v/>
      </c>
      <c r="F631" s="10" t="str">
        <f>IF(ABS(AVERAGE('Datos Brutos'!$E632:$G632)-'Datos Brutos'!F632)&gt;0.05*AVERAGE('Datos Brutos'!$E632:$G632),"",'Datos Brutos'!F632)</f>
        <v/>
      </c>
      <c r="G631" s="10" t="str">
        <f>IF(ABS(AVERAGE('Datos Brutos'!$E632:$G632)-'Datos Brutos'!G632)&gt;0.05*AVERAGE('Datos Brutos'!$E632:$G632),"",'Datos Brutos'!G632)</f>
        <v/>
      </c>
    </row>
    <row r="632" spans="1:7">
      <c r="A632">
        <f>YEAR(workdata!A632)</f>
        <v>2024</v>
      </c>
      <c r="B632">
        <v>6</v>
      </c>
      <c r="C632">
        <f>DAY('Datos Brutos'!C633)</f>
        <v>27</v>
      </c>
      <c r="D632" s="3">
        <v>26.125</v>
      </c>
      <c r="E632" s="10" t="str">
        <f>IF(ABS(AVERAGE('Datos Brutos'!$E633:$G633)-'Datos Brutos'!E633)&gt;0.05*AVERAGE('Datos Brutos'!$E633:$G633),"",'Datos Brutos'!E633)</f>
        <v/>
      </c>
      <c r="F632" s="10" t="str">
        <f>IF(ABS(AVERAGE('Datos Brutos'!$E633:$G633)-'Datos Brutos'!F633)&gt;0.05*AVERAGE('Datos Brutos'!$E633:$G633),"",'Datos Brutos'!F633)</f>
        <v/>
      </c>
      <c r="G632" s="10" t="str">
        <f>IF(ABS(AVERAGE('Datos Brutos'!$E633:$G633)-'Datos Brutos'!G633)&gt;0.05*AVERAGE('Datos Brutos'!$E633:$G633),"",'Datos Brutos'!G633)</f>
        <v/>
      </c>
    </row>
    <row r="633" spans="1:7">
      <c r="A633">
        <f>YEAR(workdata!A633)</f>
        <v>2024</v>
      </c>
      <c r="B633">
        <v>6</v>
      </c>
      <c r="C633">
        <f>DAY('Datos Brutos'!C634)</f>
        <v>27</v>
      </c>
      <c r="D633" s="3">
        <v>26.1666666666667</v>
      </c>
      <c r="E633" s="10" t="str">
        <f>IF(ABS(AVERAGE('Datos Brutos'!$E634:$G634)-'Datos Brutos'!E634)&gt;0.05*AVERAGE('Datos Brutos'!$E634:$G634),"",'Datos Brutos'!E634)</f>
        <v/>
      </c>
      <c r="F633" s="10" t="str">
        <f>IF(ABS(AVERAGE('Datos Brutos'!$E634:$G634)-'Datos Brutos'!F634)&gt;0.05*AVERAGE('Datos Brutos'!$E634:$G634),"",'Datos Brutos'!F634)</f>
        <v/>
      </c>
      <c r="G633" s="10" t="str">
        <f>IF(ABS(AVERAGE('Datos Brutos'!$E634:$G634)-'Datos Brutos'!G634)&gt;0.05*AVERAGE('Datos Brutos'!$E634:$G634),"",'Datos Brutos'!G634)</f>
        <v/>
      </c>
    </row>
    <row r="634" spans="1:7">
      <c r="A634">
        <f>YEAR(workdata!A634)</f>
        <v>2024</v>
      </c>
      <c r="B634">
        <v>6</v>
      </c>
      <c r="C634">
        <f>DAY('Datos Brutos'!C635)</f>
        <v>27</v>
      </c>
      <c r="D634" s="3">
        <v>26.2083333333333</v>
      </c>
      <c r="E634" s="10" t="str">
        <f>IF(ABS(AVERAGE('Datos Brutos'!$E635:$G635)-'Datos Brutos'!E635)&gt;0.05*AVERAGE('Datos Brutos'!$E635:$G635),"",'Datos Brutos'!E635)</f>
        <v/>
      </c>
      <c r="F634" s="10" t="str">
        <f>IF(ABS(AVERAGE('Datos Brutos'!$E635:$G635)-'Datos Brutos'!F635)&gt;0.05*AVERAGE('Datos Brutos'!$E635:$G635),"",'Datos Brutos'!F635)</f>
        <v/>
      </c>
      <c r="G634" s="10" t="str">
        <f>IF(ABS(AVERAGE('Datos Brutos'!$E635:$G635)-'Datos Brutos'!G635)&gt;0.05*AVERAGE('Datos Brutos'!$E635:$G635),"",'Datos Brutos'!G635)</f>
        <v/>
      </c>
    </row>
    <row r="635" spans="1:7">
      <c r="A635">
        <f>YEAR(workdata!A635)</f>
        <v>2024</v>
      </c>
      <c r="B635">
        <v>6</v>
      </c>
      <c r="C635">
        <f>DAY('Datos Brutos'!C636)</f>
        <v>27</v>
      </c>
      <c r="D635" s="3">
        <v>26.25</v>
      </c>
      <c r="E635" s="10" t="str">
        <f>IF(ABS(AVERAGE('Datos Brutos'!$E636:$G636)-'Datos Brutos'!E636)&gt;0.05*AVERAGE('Datos Brutos'!$E636:$G636),"",'Datos Brutos'!E636)</f>
        <v/>
      </c>
      <c r="F635" s="10" t="str">
        <f>IF(ABS(AVERAGE('Datos Brutos'!$E636:$G636)-'Datos Brutos'!F636)&gt;0.05*AVERAGE('Datos Brutos'!$E636:$G636),"",'Datos Brutos'!F636)</f>
        <v/>
      </c>
      <c r="G635" s="10" t="str">
        <f>IF(ABS(AVERAGE('Datos Brutos'!$E636:$G636)-'Datos Brutos'!G636)&gt;0.05*AVERAGE('Datos Brutos'!$E636:$G636),"",'Datos Brutos'!G636)</f>
        <v/>
      </c>
    </row>
    <row r="636" spans="1:7">
      <c r="A636">
        <f>YEAR(workdata!A636)</f>
        <v>2024</v>
      </c>
      <c r="B636">
        <v>6</v>
      </c>
      <c r="C636">
        <f>DAY('Datos Brutos'!C637)</f>
        <v>27</v>
      </c>
      <c r="D636" s="3">
        <v>26.2916666666667</v>
      </c>
      <c r="E636" s="10">
        <f>IF(ABS(AVERAGE('Datos Brutos'!$E637:$G637)-'Datos Brutos'!E637)&gt;0.05*AVERAGE('Datos Brutos'!$E637:$G637),"",'Datos Brutos'!E637)</f>
        <v>28.398</v>
      </c>
      <c r="F636" s="10">
        <f>IF(ABS(AVERAGE('Datos Brutos'!$E637:$G637)-'Datos Brutos'!F637)&gt;0.05*AVERAGE('Datos Brutos'!$E637:$G637),"",'Datos Brutos'!F637)</f>
        <v>27.616</v>
      </c>
      <c r="G636" s="10">
        <f>IF(ABS(AVERAGE('Datos Brutos'!$E637:$G637)-'Datos Brutos'!G637)&gt;0.05*AVERAGE('Datos Brutos'!$E637:$G637),"",'Datos Brutos'!G637)</f>
        <v>27.651</v>
      </c>
    </row>
    <row r="637" spans="1:7">
      <c r="A637">
        <f>YEAR(workdata!A637)</f>
        <v>2024</v>
      </c>
      <c r="B637">
        <v>6</v>
      </c>
      <c r="C637">
        <f>DAY('Datos Brutos'!C638)</f>
        <v>27</v>
      </c>
      <c r="D637" s="3">
        <v>26.3333333333333</v>
      </c>
      <c r="E637" s="10">
        <f>IF(ABS(AVERAGE('Datos Brutos'!$E638:$G638)-'Datos Brutos'!E638)&gt;0.05*AVERAGE('Datos Brutos'!$E638:$G638),"",'Datos Brutos'!E638)</f>
        <v>61.646000000000001</v>
      </c>
      <c r="F637" s="10">
        <f>IF(ABS(AVERAGE('Datos Brutos'!$E638:$G638)-'Datos Brutos'!F638)&gt;0.05*AVERAGE('Datos Brutos'!$E638:$G638),"",'Datos Brutos'!F638)</f>
        <v>56.718000000000004</v>
      </c>
      <c r="G637" s="10">
        <f>IF(ABS(AVERAGE('Datos Brutos'!$E638:$G638)-'Datos Brutos'!G638)&gt;0.05*AVERAGE('Datos Brutos'!$E638:$G638),"",'Datos Brutos'!G638)</f>
        <v>58.058999999999997</v>
      </c>
    </row>
    <row r="638" spans="1:7">
      <c r="A638">
        <f>YEAR(workdata!A638)</f>
        <v>2024</v>
      </c>
      <c r="B638">
        <v>6</v>
      </c>
      <c r="C638">
        <f>DAY('Datos Brutos'!C639)</f>
        <v>27</v>
      </c>
      <c r="D638" s="3">
        <v>26.375</v>
      </c>
      <c r="E638" s="10" t="str">
        <f>IF(ABS(AVERAGE('Datos Brutos'!$E639:$G639)-'Datos Brutos'!E639)&gt;0.05*AVERAGE('Datos Brutos'!$E639:$G639),"",'Datos Brutos'!E639)</f>
        <v/>
      </c>
      <c r="F638" s="10" t="str">
        <f>IF(ABS(AVERAGE('Datos Brutos'!$E639:$G639)-'Datos Brutos'!F639)&gt;0.05*AVERAGE('Datos Brutos'!$E639:$G639),"",'Datos Brutos'!F639)</f>
        <v/>
      </c>
      <c r="G638" s="10">
        <f>IF(ABS(AVERAGE('Datos Brutos'!$E639:$G639)-'Datos Brutos'!G639)&gt;0.05*AVERAGE('Datos Brutos'!$E639:$G639),"",'Datos Brutos'!G639)</f>
        <v>11.119</v>
      </c>
    </row>
    <row r="639" spans="1:7">
      <c r="A639">
        <f>YEAR(workdata!A639)</f>
        <v>2024</v>
      </c>
      <c r="B639">
        <v>6</v>
      </c>
      <c r="C639">
        <f>DAY('Datos Brutos'!C640)</f>
        <v>27</v>
      </c>
      <c r="D639" s="3">
        <v>26.4166666666667</v>
      </c>
      <c r="E639" s="10">
        <f>IF(ABS(AVERAGE('Datos Brutos'!$E640:$G640)-'Datos Brutos'!E640)&gt;0.05*AVERAGE('Datos Brutos'!$E640:$G640),"",'Datos Brutos'!E640)</f>
        <v>49.555999999999997</v>
      </c>
      <c r="F639" s="10" t="str">
        <f>IF(ABS(AVERAGE('Datos Brutos'!$E640:$G640)-'Datos Brutos'!F640)&gt;0.05*AVERAGE('Datos Brutos'!$E640:$G640),"",'Datos Brutos'!F640)</f>
        <v/>
      </c>
      <c r="G639" s="10">
        <f>IF(ABS(AVERAGE('Datos Brutos'!$E640:$G640)-'Datos Brutos'!G640)&gt;0.05*AVERAGE('Datos Brutos'!$E640:$G640),"",'Datos Brutos'!G640)</f>
        <v>50.375</v>
      </c>
    </row>
    <row r="640" spans="1:7">
      <c r="A640">
        <f>YEAR(workdata!A640)</f>
        <v>2024</v>
      </c>
      <c r="B640">
        <v>6</v>
      </c>
      <c r="C640">
        <f>DAY('Datos Brutos'!C641)</f>
        <v>27</v>
      </c>
      <c r="D640" s="3">
        <v>26.4583333333333</v>
      </c>
      <c r="E640" s="10">
        <f>IF(ABS(AVERAGE('Datos Brutos'!$E641:$G641)-'Datos Brutos'!E641)&gt;0.05*AVERAGE('Datos Brutos'!$E641:$G641),"",'Datos Brutos'!E641)</f>
        <v>560.40300000000002</v>
      </c>
      <c r="F640" s="10">
        <f>IF(ABS(AVERAGE('Datos Brutos'!$E641:$G641)-'Datos Brutos'!F641)&gt;0.05*AVERAGE('Datos Brutos'!$E641:$G641),"",'Datos Brutos'!F641)</f>
        <v>518.69000000000005</v>
      </c>
      <c r="G640" s="10">
        <f>IF(ABS(AVERAGE('Datos Brutos'!$E641:$G641)-'Datos Brutos'!G641)&gt;0.05*AVERAGE('Datos Brutos'!$E641:$G641),"",'Datos Brutos'!G641)</f>
        <v>555.42999999999995</v>
      </c>
    </row>
    <row r="641" spans="1:7">
      <c r="A641">
        <f>YEAR(workdata!A641)</f>
        <v>2024</v>
      </c>
      <c r="B641">
        <v>6</v>
      </c>
      <c r="C641">
        <f>DAY('Datos Brutos'!C642)</f>
        <v>27</v>
      </c>
      <c r="D641" s="3">
        <v>26.5</v>
      </c>
      <c r="E641" s="10">
        <f>IF(ABS(AVERAGE('Datos Brutos'!$E642:$G642)-'Datos Brutos'!E642)&gt;0.05*AVERAGE('Datos Brutos'!$E642:$G642),"",'Datos Brutos'!E642)</f>
        <v>862.30200000000002</v>
      </c>
      <c r="F641" s="10">
        <f>IF(ABS(AVERAGE('Datos Brutos'!$E642:$G642)-'Datos Brutos'!F642)&gt;0.05*AVERAGE('Datos Brutos'!$E642:$G642),"",'Datos Brutos'!F642)</f>
        <v>820.21799999999996</v>
      </c>
      <c r="G641" s="10">
        <f>IF(ABS(AVERAGE('Datos Brutos'!$E642:$G642)-'Datos Brutos'!G642)&gt;0.05*AVERAGE('Datos Brutos'!$E642:$G642),"",'Datos Brutos'!G642)</f>
        <v>852.88599999999997</v>
      </c>
    </row>
    <row r="642" spans="1:7">
      <c r="A642">
        <f>YEAR(workdata!A642)</f>
        <v>2024</v>
      </c>
      <c r="B642">
        <v>6</v>
      </c>
      <c r="C642">
        <f>DAY('Datos Brutos'!C643)</f>
        <v>27</v>
      </c>
      <c r="D642" s="3">
        <v>26.5416666666667</v>
      </c>
      <c r="E642" s="10">
        <f>IF(ABS(AVERAGE('Datos Brutos'!$E643:$G643)-'Datos Brutos'!E643)&gt;0.05*AVERAGE('Datos Brutos'!$E643:$G643),"",'Datos Brutos'!E643)</f>
        <v>752.44500000000005</v>
      </c>
      <c r="F642" s="10">
        <f>IF(ABS(AVERAGE('Datos Brutos'!$E643:$G643)-'Datos Brutos'!F643)&gt;0.05*AVERAGE('Datos Brutos'!$E643:$G643),"",'Datos Brutos'!F643)</f>
        <v>739.92100000000005</v>
      </c>
      <c r="G642" s="10">
        <f>IF(ABS(AVERAGE('Datos Brutos'!$E643:$G643)-'Datos Brutos'!G643)&gt;0.05*AVERAGE('Datos Brutos'!$E643:$G643),"",'Datos Brutos'!G643)</f>
        <v>762.73299999999995</v>
      </c>
    </row>
    <row r="643" spans="1:7">
      <c r="A643">
        <f>YEAR(workdata!A643)</f>
        <v>2024</v>
      </c>
      <c r="B643">
        <v>6</v>
      </c>
      <c r="C643">
        <f>DAY('Datos Brutos'!C644)</f>
        <v>27</v>
      </c>
      <c r="D643" s="3">
        <v>26.5833333333333</v>
      </c>
      <c r="E643" s="10">
        <f>IF(ABS(AVERAGE('Datos Brutos'!$E644:$G644)-'Datos Brutos'!E644)&gt;0.05*AVERAGE('Datos Brutos'!$E644:$G644),"",'Datos Brutos'!E644)</f>
        <v>705.245</v>
      </c>
      <c r="F643" s="10">
        <f>IF(ABS(AVERAGE('Datos Brutos'!$E644:$G644)-'Datos Brutos'!F644)&gt;0.05*AVERAGE('Datos Brutos'!$E644:$G644),"",'Datos Brutos'!F644)</f>
        <v>679.94600000000003</v>
      </c>
      <c r="G643" s="10">
        <f>IF(ABS(AVERAGE('Datos Brutos'!$E644:$G644)-'Datos Brutos'!G644)&gt;0.05*AVERAGE('Datos Brutos'!$E644:$G644),"",'Datos Brutos'!G644)</f>
        <v>705.66700000000003</v>
      </c>
    </row>
    <row r="644" spans="1:7">
      <c r="A644">
        <f>YEAR(workdata!A644)</f>
        <v>2024</v>
      </c>
      <c r="B644">
        <v>6</v>
      </c>
      <c r="C644">
        <f>DAY('Datos Brutos'!C645)</f>
        <v>27</v>
      </c>
      <c r="D644" s="3">
        <v>26.625</v>
      </c>
      <c r="E644" s="10">
        <f>IF(ABS(AVERAGE('Datos Brutos'!$E645:$G645)-'Datos Brutos'!E645)&gt;0.05*AVERAGE('Datos Brutos'!$E645:$G645),"",'Datos Brutos'!E645)</f>
        <v>918.46799999999996</v>
      </c>
      <c r="F644" s="10">
        <f>IF(ABS(AVERAGE('Datos Brutos'!$E645:$G645)-'Datos Brutos'!F645)&gt;0.05*AVERAGE('Datos Brutos'!$E645:$G645),"",'Datos Brutos'!F645)</f>
        <v>902.04600000000005</v>
      </c>
      <c r="G644" s="10">
        <f>IF(ABS(AVERAGE('Datos Brutos'!$E645:$G645)-'Datos Brutos'!G645)&gt;0.05*AVERAGE('Datos Brutos'!$E645:$G645),"",'Datos Brutos'!G645)</f>
        <v>915.50599999999997</v>
      </c>
    </row>
    <row r="645" spans="1:7">
      <c r="A645">
        <f>YEAR(workdata!A645)</f>
        <v>2024</v>
      </c>
      <c r="B645">
        <v>6</v>
      </c>
      <c r="C645">
        <f>DAY('Datos Brutos'!C646)</f>
        <v>27</v>
      </c>
      <c r="D645" s="3">
        <v>26.6666666666667</v>
      </c>
      <c r="E645" s="10">
        <f>IF(ABS(AVERAGE('Datos Brutos'!$E646:$G646)-'Datos Brutos'!E646)&gt;0.05*AVERAGE('Datos Brutos'!$E646:$G646),"",'Datos Brutos'!E646)</f>
        <v>939.06600000000003</v>
      </c>
      <c r="F645" s="10">
        <f>IF(ABS(AVERAGE('Datos Brutos'!$E646:$G646)-'Datos Brutos'!F646)&gt;0.05*AVERAGE('Datos Brutos'!$E646:$G646),"",'Datos Brutos'!F646)</f>
        <v>923.26800000000003</v>
      </c>
      <c r="G645" s="10">
        <f>IF(ABS(AVERAGE('Datos Brutos'!$E646:$G646)-'Datos Brutos'!G646)&gt;0.05*AVERAGE('Datos Brutos'!$E646:$G646),"",'Datos Brutos'!G646)</f>
        <v>934.86300000000006</v>
      </c>
    </row>
    <row r="646" spans="1:7">
      <c r="A646">
        <f>YEAR(workdata!A646)</f>
        <v>2024</v>
      </c>
      <c r="B646">
        <v>6</v>
      </c>
      <c r="C646">
        <f>DAY('Datos Brutos'!C647)</f>
        <v>27</v>
      </c>
      <c r="D646" s="3">
        <v>26.7083333333333</v>
      </c>
      <c r="E646" s="10">
        <f>IF(ABS(AVERAGE('Datos Brutos'!$E647:$G647)-'Datos Brutos'!E647)&gt;0.05*AVERAGE('Datos Brutos'!$E647:$G647),"",'Datos Brutos'!E647)</f>
        <v>691.69600000000003</v>
      </c>
      <c r="F646" s="10">
        <f>IF(ABS(AVERAGE('Datos Brutos'!$E647:$G647)-'Datos Brutos'!F647)&gt;0.05*AVERAGE('Datos Brutos'!$E647:$G647),"",'Datos Brutos'!F647)</f>
        <v>693.28899999999999</v>
      </c>
      <c r="G646" s="10">
        <f>IF(ABS(AVERAGE('Datos Brutos'!$E647:$G647)-'Datos Brutos'!G647)&gt;0.05*AVERAGE('Datos Brutos'!$E647:$G647),"",'Datos Brutos'!G647)</f>
        <v>716.77</v>
      </c>
    </row>
    <row r="647" spans="1:7">
      <c r="A647">
        <f>YEAR(workdata!A647)</f>
        <v>2024</v>
      </c>
      <c r="B647">
        <v>6</v>
      </c>
      <c r="C647">
        <f>DAY('Datos Brutos'!C648)</f>
        <v>27</v>
      </c>
      <c r="D647" s="3">
        <v>26.75</v>
      </c>
      <c r="E647" s="10">
        <f>IF(ABS(AVERAGE('Datos Brutos'!$E648:$G648)-'Datos Brutos'!E648)&gt;0.05*AVERAGE('Datos Brutos'!$E648:$G648),"",'Datos Brutos'!E648)</f>
        <v>160.82</v>
      </c>
      <c r="F647" s="10">
        <f>IF(ABS(AVERAGE('Datos Brutos'!$E648:$G648)-'Datos Brutos'!F648)&gt;0.05*AVERAGE('Datos Brutos'!$E648:$G648),"",'Datos Brutos'!F648)</f>
        <v>162.87299999999999</v>
      </c>
      <c r="G647" s="10">
        <f>IF(ABS(AVERAGE('Datos Brutos'!$E648:$G648)-'Datos Brutos'!G648)&gt;0.05*AVERAGE('Datos Brutos'!$E648:$G648),"",'Datos Brutos'!G648)</f>
        <v>165.53899999999999</v>
      </c>
    </row>
    <row r="648" spans="1:7">
      <c r="A648">
        <f>YEAR(workdata!A648)</f>
        <v>2024</v>
      </c>
      <c r="B648">
        <v>6</v>
      </c>
      <c r="C648">
        <f>DAY('Datos Brutos'!C649)</f>
        <v>27</v>
      </c>
      <c r="D648" s="3">
        <v>26.7916666666667</v>
      </c>
      <c r="E648" s="10" t="str">
        <f>IF(ABS(AVERAGE('Datos Brutos'!$E649:$G649)-'Datos Brutos'!E649)&gt;0.05*AVERAGE('Datos Brutos'!$E649:$G649),"",'Datos Brutos'!E649)</f>
        <v/>
      </c>
      <c r="F648" s="10">
        <f>IF(ABS(AVERAGE('Datos Brutos'!$E649:$G649)-'Datos Brutos'!F649)&gt;0.05*AVERAGE('Datos Brutos'!$E649:$G649),"",'Datos Brutos'!F649)</f>
        <v>356.726</v>
      </c>
      <c r="G648" s="10">
        <f>IF(ABS(AVERAGE('Datos Brutos'!$E649:$G649)-'Datos Brutos'!G649)&gt;0.05*AVERAGE('Datos Brutos'!$E649:$G649),"",'Datos Brutos'!G649)</f>
        <v>360.58499999999998</v>
      </c>
    </row>
    <row r="649" spans="1:7">
      <c r="A649">
        <f>YEAR(workdata!A649)</f>
        <v>2024</v>
      </c>
      <c r="B649">
        <v>6</v>
      </c>
      <c r="C649">
        <f>DAY('Datos Brutos'!C650)</f>
        <v>27</v>
      </c>
      <c r="D649" s="3">
        <v>26.8333333333333</v>
      </c>
      <c r="E649" s="10" t="str">
        <f>IF(ABS(AVERAGE('Datos Brutos'!$E650:$G650)-'Datos Brutos'!E650)&gt;0.05*AVERAGE('Datos Brutos'!$E650:$G650),"",'Datos Brutos'!E650)</f>
        <v/>
      </c>
      <c r="F649" s="10">
        <f>IF(ABS(AVERAGE('Datos Brutos'!$E650:$G650)-'Datos Brutos'!F650)&gt;0.05*AVERAGE('Datos Brutos'!$E650:$G650),"",'Datos Brutos'!F650)</f>
        <v>303.97300000000001</v>
      </c>
      <c r="G649" s="10">
        <f>IF(ABS(AVERAGE('Datos Brutos'!$E650:$G650)-'Datos Brutos'!G650)&gt;0.05*AVERAGE('Datos Brutos'!$E650:$G650),"",'Datos Brutos'!G650)</f>
        <v>300.75799999999998</v>
      </c>
    </row>
    <row r="650" spans="1:7">
      <c r="A650">
        <f>YEAR(workdata!A650)</f>
        <v>2024</v>
      </c>
      <c r="B650">
        <v>6</v>
      </c>
      <c r="C650">
        <f>DAY('Datos Brutos'!C651)</f>
        <v>27</v>
      </c>
      <c r="D650" s="3">
        <v>26.875</v>
      </c>
      <c r="E650" s="10">
        <f>IF(ABS(AVERAGE('Datos Brutos'!$E651:$G651)-'Datos Brutos'!E651)&gt;0.05*AVERAGE('Datos Brutos'!$E651:$G651),"",'Datos Brutos'!E651)</f>
        <v>32.64</v>
      </c>
      <c r="F650" s="10">
        <f>IF(ABS(AVERAGE('Datos Brutos'!$E651:$G651)-'Datos Brutos'!F651)&gt;0.05*AVERAGE('Datos Brutos'!$E651:$G651),"",'Datos Brutos'!F651)</f>
        <v>34.805999999999997</v>
      </c>
      <c r="G650" s="10">
        <f>IF(ABS(AVERAGE('Datos Brutos'!$E651:$G651)-'Datos Brutos'!G651)&gt;0.05*AVERAGE('Datos Brutos'!$E651:$G651),"",'Datos Brutos'!G651)</f>
        <v>34.326000000000001</v>
      </c>
    </row>
    <row r="651" spans="1:7">
      <c r="A651">
        <f>YEAR(workdata!A651)</f>
        <v>2024</v>
      </c>
      <c r="B651">
        <v>6</v>
      </c>
      <c r="C651">
        <f>DAY('Datos Brutos'!C652)</f>
        <v>27</v>
      </c>
      <c r="D651" s="3">
        <v>26.9166666666667</v>
      </c>
      <c r="E651" s="10">
        <f>IF(ABS(AVERAGE('Datos Brutos'!$E652:$G652)-'Datos Brutos'!E652)&gt;0.05*AVERAGE('Datos Brutos'!$E652:$G652),"",'Datos Brutos'!E652)</f>
        <v>3.1E-2</v>
      </c>
      <c r="F651" s="10" t="str">
        <f>IF(ABS(AVERAGE('Datos Brutos'!$E652:$G652)-'Datos Brutos'!F652)&gt;0.05*AVERAGE('Datos Brutos'!$E652:$G652),"",'Datos Brutos'!F652)</f>
        <v/>
      </c>
      <c r="G651" s="10" t="str">
        <f>IF(ABS(AVERAGE('Datos Brutos'!$E652:$G652)-'Datos Brutos'!G652)&gt;0.05*AVERAGE('Datos Brutos'!$E652:$G652),"",'Datos Brutos'!G652)</f>
        <v/>
      </c>
    </row>
    <row r="652" spans="1:7">
      <c r="A652">
        <f>YEAR(workdata!A652)</f>
        <v>2024</v>
      </c>
      <c r="B652">
        <v>6</v>
      </c>
      <c r="C652">
        <f>DAY('Datos Brutos'!C653)</f>
        <v>27</v>
      </c>
      <c r="D652" s="3">
        <v>26.9583333333333</v>
      </c>
      <c r="E652" s="10" t="str">
        <f>IF(ABS(AVERAGE('Datos Brutos'!$E653:$G653)-'Datos Brutos'!E653)&gt;0.05*AVERAGE('Datos Brutos'!$E653:$G653),"",'Datos Brutos'!E653)</f>
        <v/>
      </c>
      <c r="F652" s="10" t="str">
        <f>IF(ABS(AVERAGE('Datos Brutos'!$E653:$G653)-'Datos Brutos'!F653)&gt;0.05*AVERAGE('Datos Brutos'!$E653:$G653),"",'Datos Brutos'!F653)</f>
        <v/>
      </c>
      <c r="G652" s="10" t="str">
        <f>IF(ABS(AVERAGE('Datos Brutos'!$E653:$G653)-'Datos Brutos'!G653)&gt;0.05*AVERAGE('Datos Brutos'!$E653:$G653),"",'Datos Brutos'!G653)</f>
        <v/>
      </c>
    </row>
    <row r="653" spans="1:7">
      <c r="A653">
        <f>YEAR(workdata!A653)</f>
        <v>2024</v>
      </c>
      <c r="B653">
        <v>6</v>
      </c>
      <c r="C653">
        <f>DAY('Datos Brutos'!C654)</f>
        <v>28</v>
      </c>
      <c r="D653" s="3">
        <v>27</v>
      </c>
      <c r="E653" s="10" t="str">
        <f>IF(ABS(AVERAGE('Datos Brutos'!$E654:$G654)-'Datos Brutos'!E654)&gt;0.05*AVERAGE('Datos Brutos'!$E654:$G654),"",'Datos Brutos'!E654)</f>
        <v/>
      </c>
      <c r="F653" s="10" t="str">
        <f>IF(ABS(AVERAGE('Datos Brutos'!$E654:$G654)-'Datos Brutos'!F654)&gt;0.05*AVERAGE('Datos Brutos'!$E654:$G654),"",'Datos Brutos'!F654)</f>
        <v/>
      </c>
      <c r="G653" s="10" t="str">
        <f>IF(ABS(AVERAGE('Datos Brutos'!$E654:$G654)-'Datos Brutos'!G654)&gt;0.05*AVERAGE('Datos Brutos'!$E654:$G654),"",'Datos Brutos'!G654)</f>
        <v/>
      </c>
    </row>
    <row r="654" spans="1:7">
      <c r="A654">
        <f>YEAR(workdata!A654)</f>
        <v>2024</v>
      </c>
      <c r="B654">
        <v>6</v>
      </c>
      <c r="C654">
        <f>DAY('Datos Brutos'!C655)</f>
        <v>28</v>
      </c>
      <c r="D654" s="3">
        <v>27.0416666666667</v>
      </c>
      <c r="E654" s="10" t="str">
        <f>IF(ABS(AVERAGE('Datos Brutos'!$E655:$G655)-'Datos Brutos'!E655)&gt;0.05*AVERAGE('Datos Brutos'!$E655:$G655),"",'Datos Brutos'!E655)</f>
        <v/>
      </c>
      <c r="F654" s="10" t="str">
        <f>IF(ABS(AVERAGE('Datos Brutos'!$E655:$G655)-'Datos Brutos'!F655)&gt;0.05*AVERAGE('Datos Brutos'!$E655:$G655),"",'Datos Brutos'!F655)</f>
        <v/>
      </c>
      <c r="G654" s="10" t="str">
        <f>IF(ABS(AVERAGE('Datos Brutos'!$E655:$G655)-'Datos Brutos'!G655)&gt;0.05*AVERAGE('Datos Brutos'!$E655:$G655),"",'Datos Brutos'!G655)</f>
        <v/>
      </c>
    </row>
    <row r="655" spans="1:7">
      <c r="A655">
        <f>YEAR(workdata!A655)</f>
        <v>2024</v>
      </c>
      <c r="B655">
        <v>6</v>
      </c>
      <c r="C655">
        <f>DAY('Datos Brutos'!C656)</f>
        <v>28</v>
      </c>
      <c r="D655" s="3">
        <v>27.0833333333333</v>
      </c>
      <c r="E655" s="10" t="str">
        <f>IF(ABS(AVERAGE('Datos Brutos'!$E656:$G656)-'Datos Brutos'!E656)&gt;0.05*AVERAGE('Datos Brutos'!$E656:$G656),"",'Datos Brutos'!E656)</f>
        <v/>
      </c>
      <c r="F655" s="10" t="str">
        <f>IF(ABS(AVERAGE('Datos Brutos'!$E656:$G656)-'Datos Brutos'!F656)&gt;0.05*AVERAGE('Datos Brutos'!$E656:$G656),"",'Datos Brutos'!F656)</f>
        <v/>
      </c>
      <c r="G655" s="10" t="str">
        <f>IF(ABS(AVERAGE('Datos Brutos'!$E656:$G656)-'Datos Brutos'!G656)&gt;0.05*AVERAGE('Datos Brutos'!$E656:$G656),"",'Datos Brutos'!G656)</f>
        <v/>
      </c>
    </row>
    <row r="656" spans="1:7">
      <c r="A656">
        <f>YEAR(workdata!A656)</f>
        <v>2024</v>
      </c>
      <c r="B656">
        <v>6</v>
      </c>
      <c r="C656">
        <f>DAY('Datos Brutos'!C657)</f>
        <v>28</v>
      </c>
      <c r="D656" s="3">
        <v>27.125</v>
      </c>
      <c r="E656" s="10" t="str">
        <f>IF(ABS(AVERAGE('Datos Brutos'!$E657:$G657)-'Datos Brutos'!E657)&gt;0.05*AVERAGE('Datos Brutos'!$E657:$G657),"",'Datos Brutos'!E657)</f>
        <v/>
      </c>
      <c r="F656" s="10" t="str">
        <f>IF(ABS(AVERAGE('Datos Brutos'!$E657:$G657)-'Datos Brutos'!F657)&gt;0.05*AVERAGE('Datos Brutos'!$E657:$G657),"",'Datos Brutos'!F657)</f>
        <v/>
      </c>
      <c r="G656" s="10" t="str">
        <f>IF(ABS(AVERAGE('Datos Brutos'!$E657:$G657)-'Datos Brutos'!G657)&gt;0.05*AVERAGE('Datos Brutos'!$E657:$G657),"",'Datos Brutos'!G657)</f>
        <v/>
      </c>
    </row>
    <row r="657" spans="1:7">
      <c r="A657">
        <f>YEAR(workdata!A657)</f>
        <v>2024</v>
      </c>
      <c r="B657">
        <v>6</v>
      </c>
      <c r="C657">
        <f>DAY('Datos Brutos'!C658)</f>
        <v>28</v>
      </c>
      <c r="D657" s="3">
        <v>27.1666666666667</v>
      </c>
      <c r="E657" s="10" t="str">
        <f>IF(ABS(AVERAGE('Datos Brutos'!$E658:$G658)-'Datos Brutos'!E658)&gt;0.05*AVERAGE('Datos Brutos'!$E658:$G658),"",'Datos Brutos'!E658)</f>
        <v/>
      </c>
      <c r="F657" s="10" t="str">
        <f>IF(ABS(AVERAGE('Datos Brutos'!$E658:$G658)-'Datos Brutos'!F658)&gt;0.05*AVERAGE('Datos Brutos'!$E658:$G658),"",'Datos Brutos'!F658)</f>
        <v/>
      </c>
      <c r="G657" s="10" t="str">
        <f>IF(ABS(AVERAGE('Datos Brutos'!$E658:$G658)-'Datos Brutos'!G658)&gt;0.05*AVERAGE('Datos Brutos'!$E658:$G658),"",'Datos Brutos'!G658)</f>
        <v/>
      </c>
    </row>
    <row r="658" spans="1:7">
      <c r="A658">
        <f>YEAR(workdata!A658)</f>
        <v>2024</v>
      </c>
      <c r="B658">
        <v>6</v>
      </c>
      <c r="C658">
        <f>DAY('Datos Brutos'!C659)</f>
        <v>28</v>
      </c>
      <c r="D658" s="3">
        <v>27.2083333333333</v>
      </c>
      <c r="E658" s="10" t="str">
        <f>IF(ABS(AVERAGE('Datos Brutos'!$E659:$G659)-'Datos Brutos'!E659)&gt;0.05*AVERAGE('Datos Brutos'!$E659:$G659),"",'Datos Brutos'!E659)</f>
        <v/>
      </c>
      <c r="F658" s="10" t="str">
        <f>IF(ABS(AVERAGE('Datos Brutos'!$E659:$G659)-'Datos Brutos'!F659)&gt;0.05*AVERAGE('Datos Brutos'!$E659:$G659),"",'Datos Brutos'!F659)</f>
        <v/>
      </c>
      <c r="G658" s="10" t="str">
        <f>IF(ABS(AVERAGE('Datos Brutos'!$E659:$G659)-'Datos Brutos'!G659)&gt;0.05*AVERAGE('Datos Brutos'!$E659:$G659),"",'Datos Brutos'!G659)</f>
        <v/>
      </c>
    </row>
    <row r="659" spans="1:7">
      <c r="A659">
        <f>YEAR(workdata!A659)</f>
        <v>2024</v>
      </c>
      <c r="B659">
        <v>6</v>
      </c>
      <c r="C659">
        <f>DAY('Datos Brutos'!C660)</f>
        <v>28</v>
      </c>
      <c r="D659" s="3">
        <v>27.25</v>
      </c>
      <c r="E659" s="10" t="str">
        <f>IF(ABS(AVERAGE('Datos Brutos'!$E660:$G660)-'Datos Brutos'!E660)&gt;0.05*AVERAGE('Datos Brutos'!$E660:$G660),"",'Datos Brutos'!E660)</f>
        <v/>
      </c>
      <c r="F659" s="10" t="str">
        <f>IF(ABS(AVERAGE('Datos Brutos'!$E660:$G660)-'Datos Brutos'!F660)&gt;0.05*AVERAGE('Datos Brutos'!$E660:$G660),"",'Datos Brutos'!F660)</f>
        <v/>
      </c>
      <c r="G659" s="10" t="str">
        <f>IF(ABS(AVERAGE('Datos Brutos'!$E660:$G660)-'Datos Brutos'!G660)&gt;0.05*AVERAGE('Datos Brutos'!$E660:$G660),"",'Datos Brutos'!G660)</f>
        <v/>
      </c>
    </row>
    <row r="660" spans="1:7">
      <c r="A660">
        <f>YEAR(workdata!A660)</f>
        <v>2024</v>
      </c>
      <c r="B660">
        <v>6</v>
      </c>
      <c r="C660">
        <f>DAY('Datos Brutos'!C661)</f>
        <v>28</v>
      </c>
      <c r="D660" s="3">
        <v>27.2916666666667</v>
      </c>
      <c r="E660" s="10">
        <f>IF(ABS(AVERAGE('Datos Brutos'!$E661:$G661)-'Datos Brutos'!E661)&gt;0.05*AVERAGE('Datos Brutos'!$E661:$G661),"",'Datos Brutos'!E661)</f>
        <v>7.2880000000000003</v>
      </c>
      <c r="F660" s="10">
        <f>IF(ABS(AVERAGE('Datos Brutos'!$E661:$G661)-'Datos Brutos'!F661)&gt;0.05*AVERAGE('Datos Brutos'!$E661:$G661),"",'Datos Brutos'!F661)</f>
        <v>6.9189999999999996</v>
      </c>
      <c r="G660" s="10">
        <f>IF(ABS(AVERAGE('Datos Brutos'!$E661:$G661)-'Datos Brutos'!G661)&gt;0.05*AVERAGE('Datos Brutos'!$E661:$G661),"",'Datos Brutos'!G661)</f>
        <v>7.0380000000000003</v>
      </c>
    </row>
    <row r="661" spans="1:7">
      <c r="A661">
        <f>YEAR(workdata!A661)</f>
        <v>2024</v>
      </c>
      <c r="B661">
        <v>6</v>
      </c>
      <c r="C661">
        <f>DAY('Datos Brutos'!C662)</f>
        <v>28</v>
      </c>
      <c r="D661" s="3">
        <v>27.3333333333333</v>
      </c>
      <c r="E661" s="10">
        <f>IF(ABS(AVERAGE('Datos Brutos'!$E662:$G662)-'Datos Brutos'!E662)&gt;0.05*AVERAGE('Datos Brutos'!$E662:$G662),"",'Datos Brutos'!E662)</f>
        <v>7.2</v>
      </c>
      <c r="F661" s="10" t="str">
        <f>IF(ABS(AVERAGE('Datos Brutos'!$E662:$G662)-'Datos Brutos'!F662)&gt;0.05*AVERAGE('Datos Brutos'!$E662:$G662),"",'Datos Brutos'!F662)</f>
        <v/>
      </c>
      <c r="G661" s="10" t="str">
        <f>IF(ABS(AVERAGE('Datos Brutos'!$E662:$G662)-'Datos Brutos'!G662)&gt;0.05*AVERAGE('Datos Brutos'!$E662:$G662),"",'Datos Brutos'!G662)</f>
        <v/>
      </c>
    </row>
    <row r="662" spans="1:7">
      <c r="A662">
        <f>YEAR(workdata!A662)</f>
        <v>2024</v>
      </c>
      <c r="B662">
        <v>6</v>
      </c>
      <c r="C662">
        <f>DAY('Datos Brutos'!C663)</f>
        <v>28</v>
      </c>
      <c r="D662" s="3">
        <v>27.375</v>
      </c>
      <c r="E662" s="10" t="str">
        <f>IF(ABS(AVERAGE('Datos Brutos'!$E663:$G663)-'Datos Brutos'!E663)&gt;0.05*AVERAGE('Datos Brutos'!$E663:$G663),"",'Datos Brutos'!E663)</f>
        <v/>
      </c>
      <c r="F662" s="10" t="str">
        <f>IF(ABS(AVERAGE('Datos Brutos'!$E663:$G663)-'Datos Brutos'!F663)&gt;0.05*AVERAGE('Datos Brutos'!$E663:$G663),"",'Datos Brutos'!F663)</f>
        <v/>
      </c>
      <c r="G662" s="10">
        <f>IF(ABS(AVERAGE('Datos Brutos'!$E663:$G663)-'Datos Brutos'!G663)&gt;0.05*AVERAGE('Datos Brutos'!$E663:$G663),"",'Datos Brutos'!G663)</f>
        <v>11.273999999999999</v>
      </c>
    </row>
    <row r="663" spans="1:7">
      <c r="A663">
        <f>YEAR(workdata!A663)</f>
        <v>2024</v>
      </c>
      <c r="B663">
        <v>6</v>
      </c>
      <c r="C663">
        <f>DAY('Datos Brutos'!C664)</f>
        <v>28</v>
      </c>
      <c r="D663" s="3">
        <v>27.4166666666667</v>
      </c>
      <c r="E663" s="10" t="str">
        <f>IF(ABS(AVERAGE('Datos Brutos'!$E664:$G664)-'Datos Brutos'!E664)&gt;0.05*AVERAGE('Datos Brutos'!$E664:$G664),"",'Datos Brutos'!E664)</f>
        <v/>
      </c>
      <c r="F663" s="10" t="str">
        <f>IF(ABS(AVERAGE('Datos Brutos'!$E664:$G664)-'Datos Brutos'!F664)&gt;0.05*AVERAGE('Datos Brutos'!$E664:$G664),"",'Datos Brutos'!F664)</f>
        <v/>
      </c>
      <c r="G663" s="10">
        <f>IF(ABS(AVERAGE('Datos Brutos'!$E664:$G664)-'Datos Brutos'!G664)&gt;0.05*AVERAGE('Datos Brutos'!$E664:$G664),"",'Datos Brutos'!G664)</f>
        <v>28.573</v>
      </c>
    </row>
    <row r="664" spans="1:7">
      <c r="A664">
        <f>YEAR(workdata!A664)</f>
        <v>2024</v>
      </c>
      <c r="B664">
        <v>6</v>
      </c>
      <c r="C664">
        <f>DAY('Datos Brutos'!C665)</f>
        <v>28</v>
      </c>
      <c r="D664" s="3">
        <v>27.4583333333333</v>
      </c>
      <c r="E664" s="10" t="str">
        <f>IF(ABS(AVERAGE('Datos Brutos'!$E665:$G665)-'Datos Brutos'!E665)&gt;0.05*AVERAGE('Datos Brutos'!$E665:$G665),"",'Datos Brutos'!E665)</f>
        <v/>
      </c>
      <c r="F664" s="10" t="str">
        <f>IF(ABS(AVERAGE('Datos Brutos'!$E665:$G665)-'Datos Brutos'!F665)&gt;0.05*AVERAGE('Datos Brutos'!$E665:$G665),"",'Datos Brutos'!F665)</f>
        <v/>
      </c>
      <c r="G664" s="10">
        <f>IF(ABS(AVERAGE('Datos Brutos'!$E665:$G665)-'Datos Brutos'!G665)&gt;0.05*AVERAGE('Datos Brutos'!$E665:$G665),"",'Datos Brutos'!G665)</f>
        <v>27.497</v>
      </c>
    </row>
    <row r="665" spans="1:7">
      <c r="A665">
        <f>YEAR(workdata!A665)</f>
        <v>2024</v>
      </c>
      <c r="B665">
        <v>6</v>
      </c>
      <c r="C665">
        <f>DAY('Datos Brutos'!C666)</f>
        <v>28</v>
      </c>
      <c r="D665" s="3">
        <v>27.5</v>
      </c>
      <c r="E665" s="10">
        <f>IF(ABS(AVERAGE('Datos Brutos'!$E666:$G666)-'Datos Brutos'!E666)&gt;0.05*AVERAGE('Datos Brutos'!$E666:$G666),"",'Datos Brutos'!E666)</f>
        <v>41.658999999999999</v>
      </c>
      <c r="F665" s="10">
        <f>IF(ABS(AVERAGE('Datos Brutos'!$E666:$G666)-'Datos Brutos'!F666)&gt;0.05*AVERAGE('Datos Brutos'!$E666:$G666),"",'Datos Brutos'!F666)</f>
        <v>39.499000000000002</v>
      </c>
      <c r="G665" s="10">
        <f>IF(ABS(AVERAGE('Datos Brutos'!$E666:$G666)-'Datos Brutos'!G666)&gt;0.05*AVERAGE('Datos Brutos'!$E666:$G666),"",'Datos Brutos'!G666)</f>
        <v>43.125999999999998</v>
      </c>
    </row>
    <row r="666" spans="1:7">
      <c r="A666">
        <f>YEAR(workdata!A666)</f>
        <v>2024</v>
      </c>
      <c r="B666">
        <v>6</v>
      </c>
      <c r="C666">
        <f>DAY('Datos Brutos'!C667)</f>
        <v>28</v>
      </c>
      <c r="D666" s="3">
        <v>27.5416666666667</v>
      </c>
      <c r="E666" s="10">
        <f>IF(ABS(AVERAGE('Datos Brutos'!$E667:$G667)-'Datos Brutos'!E667)&gt;0.05*AVERAGE('Datos Brutos'!$E667:$G667),"",'Datos Brutos'!E667)</f>
        <v>114.72499999999999</v>
      </c>
      <c r="F666" s="10">
        <f>IF(ABS(AVERAGE('Datos Brutos'!$E667:$G667)-'Datos Brutos'!F667)&gt;0.05*AVERAGE('Datos Brutos'!$E667:$G667),"",'Datos Brutos'!F667)</f>
        <v>112.961</v>
      </c>
      <c r="G666" s="10" t="str">
        <f>IF(ABS(AVERAGE('Datos Brutos'!$E667:$G667)-'Datos Brutos'!G667)&gt;0.05*AVERAGE('Datos Brutos'!$E667:$G667),"",'Datos Brutos'!G667)</f>
        <v/>
      </c>
    </row>
    <row r="667" spans="1:7">
      <c r="A667">
        <f>YEAR(workdata!A667)</f>
        <v>2024</v>
      </c>
      <c r="B667">
        <v>6</v>
      </c>
      <c r="C667">
        <f>DAY('Datos Brutos'!C668)</f>
        <v>28</v>
      </c>
      <c r="D667" s="3">
        <v>27.5833333333333</v>
      </c>
      <c r="E667" s="10">
        <f>IF(ABS(AVERAGE('Datos Brutos'!$E668:$G668)-'Datos Brutos'!E668)&gt;0.05*AVERAGE('Datos Brutos'!$E668:$G668),"",'Datos Brutos'!E668)</f>
        <v>215.84200000000001</v>
      </c>
      <c r="F667" s="10">
        <f>IF(ABS(AVERAGE('Datos Brutos'!$E668:$G668)-'Datos Brutos'!F668)&gt;0.05*AVERAGE('Datos Brutos'!$E668:$G668),"",'Datos Brutos'!F668)</f>
        <v>210.33500000000001</v>
      </c>
      <c r="G667" s="10">
        <f>IF(ABS(AVERAGE('Datos Brutos'!$E668:$G668)-'Datos Brutos'!G668)&gt;0.05*AVERAGE('Datos Brutos'!$E668:$G668),"",'Datos Brutos'!G668)</f>
        <v>216.07900000000001</v>
      </c>
    </row>
    <row r="668" spans="1:7">
      <c r="A668">
        <f>YEAR(workdata!A668)</f>
        <v>2024</v>
      </c>
      <c r="B668">
        <v>6</v>
      </c>
      <c r="C668">
        <f>DAY('Datos Brutos'!C669)</f>
        <v>28</v>
      </c>
      <c r="D668" s="3">
        <v>27.625</v>
      </c>
      <c r="E668" s="10">
        <f>IF(ABS(AVERAGE('Datos Brutos'!$E669:$G669)-'Datos Brutos'!E669)&gt;0.05*AVERAGE('Datos Brutos'!$E669:$G669),"",'Datos Brutos'!E669)</f>
        <v>382.41800000000001</v>
      </c>
      <c r="F668" s="10">
        <f>IF(ABS(AVERAGE('Datos Brutos'!$E669:$G669)-'Datos Brutos'!F669)&gt;0.05*AVERAGE('Datos Brutos'!$E669:$G669),"",'Datos Brutos'!F669)</f>
        <v>377.49200000000002</v>
      </c>
      <c r="G668" s="10">
        <f>IF(ABS(AVERAGE('Datos Brutos'!$E669:$G669)-'Datos Brutos'!G669)&gt;0.05*AVERAGE('Datos Brutos'!$E669:$G669),"",'Datos Brutos'!G669)</f>
        <v>373.29700000000003</v>
      </c>
    </row>
    <row r="669" spans="1:7">
      <c r="A669">
        <f>YEAR(workdata!A669)</f>
        <v>2024</v>
      </c>
      <c r="B669">
        <v>6</v>
      </c>
      <c r="C669">
        <f>DAY('Datos Brutos'!C670)</f>
        <v>28</v>
      </c>
      <c r="D669" s="3">
        <v>27.6666666666667</v>
      </c>
      <c r="E669" s="10">
        <f>IF(ABS(AVERAGE('Datos Brutos'!$E670:$G670)-'Datos Brutos'!E670)&gt;0.05*AVERAGE('Datos Brutos'!$E670:$G670),"",'Datos Brutos'!E670)</f>
        <v>666.03499999999997</v>
      </c>
      <c r="F669" s="10">
        <f>IF(ABS(AVERAGE('Datos Brutos'!$E670:$G670)-'Datos Brutos'!F670)&gt;0.05*AVERAGE('Datos Brutos'!$E670:$G670),"",'Datos Brutos'!F670)</f>
        <v>648.90700000000004</v>
      </c>
      <c r="G669" s="10">
        <f>IF(ABS(AVERAGE('Datos Brutos'!$E670:$G670)-'Datos Brutos'!G670)&gt;0.05*AVERAGE('Datos Brutos'!$E670:$G670),"",'Datos Brutos'!G670)</f>
        <v>634.88099999999997</v>
      </c>
    </row>
    <row r="670" spans="1:7">
      <c r="A670">
        <f>YEAR(workdata!A670)</f>
        <v>2024</v>
      </c>
      <c r="B670">
        <v>6</v>
      </c>
      <c r="C670">
        <f>DAY('Datos Brutos'!C671)</f>
        <v>28</v>
      </c>
      <c r="D670" s="3">
        <v>27.7083333333333</v>
      </c>
      <c r="E670" s="10">
        <f>IF(ABS(AVERAGE('Datos Brutos'!$E671:$G671)-'Datos Brutos'!E671)&gt;0.05*AVERAGE('Datos Brutos'!$E671:$G671),"",'Datos Brutos'!E671)</f>
        <v>630.27700000000004</v>
      </c>
      <c r="F670" s="10">
        <f>IF(ABS(AVERAGE('Datos Brutos'!$E671:$G671)-'Datos Brutos'!F671)&gt;0.05*AVERAGE('Datos Brutos'!$E671:$G671),"",'Datos Brutos'!F671)</f>
        <v>638.20799999999997</v>
      </c>
      <c r="G670" s="10">
        <f>IF(ABS(AVERAGE('Datos Brutos'!$E671:$G671)-'Datos Brutos'!G671)&gt;0.05*AVERAGE('Datos Brutos'!$E671:$G671),"",'Datos Brutos'!G671)</f>
        <v>658.34299999999996</v>
      </c>
    </row>
    <row r="671" spans="1:7">
      <c r="A671">
        <f>YEAR(workdata!A671)</f>
        <v>2024</v>
      </c>
      <c r="B671">
        <v>6</v>
      </c>
      <c r="C671">
        <f>DAY('Datos Brutos'!C672)</f>
        <v>28</v>
      </c>
      <c r="D671" s="3">
        <v>27.75</v>
      </c>
      <c r="E671" s="10">
        <f>IF(ABS(AVERAGE('Datos Brutos'!$E672:$G672)-'Datos Brutos'!E672)&gt;0.05*AVERAGE('Datos Brutos'!$E672:$G672),"",'Datos Brutos'!E672)</f>
        <v>399.52699999999999</v>
      </c>
      <c r="F671" s="10">
        <f>IF(ABS(AVERAGE('Datos Brutos'!$E672:$G672)-'Datos Brutos'!F672)&gt;0.05*AVERAGE('Datos Brutos'!$E672:$G672),"",'Datos Brutos'!F672)</f>
        <v>407.327</v>
      </c>
      <c r="G671" s="10">
        <f>IF(ABS(AVERAGE('Datos Brutos'!$E672:$G672)-'Datos Brutos'!G672)&gt;0.05*AVERAGE('Datos Brutos'!$E672:$G672),"",'Datos Brutos'!G672)</f>
        <v>432.23099999999999</v>
      </c>
    </row>
    <row r="672" spans="1:7">
      <c r="A672">
        <f>YEAR(workdata!A672)</f>
        <v>2024</v>
      </c>
      <c r="B672">
        <v>6</v>
      </c>
      <c r="C672">
        <f>DAY('Datos Brutos'!C673)</f>
        <v>28</v>
      </c>
      <c r="D672" s="3">
        <v>27.7916666666667</v>
      </c>
      <c r="E672" s="10">
        <f>IF(ABS(AVERAGE('Datos Brutos'!$E673:$G673)-'Datos Brutos'!E673)&gt;0.05*AVERAGE('Datos Brutos'!$E673:$G673),"",'Datos Brutos'!E673)</f>
        <v>100.35899999999999</v>
      </c>
      <c r="F672" s="10">
        <f>IF(ABS(AVERAGE('Datos Brutos'!$E673:$G673)-'Datos Brutos'!F673)&gt;0.05*AVERAGE('Datos Brutos'!$E673:$G673),"",'Datos Brutos'!F673)</f>
        <v>98.234999999999999</v>
      </c>
      <c r="G672" s="10">
        <f>IF(ABS(AVERAGE('Datos Brutos'!$E673:$G673)-'Datos Brutos'!G673)&gt;0.05*AVERAGE('Datos Brutos'!$E673:$G673),"",'Datos Brutos'!G673)</f>
        <v>92.960999999999999</v>
      </c>
    </row>
    <row r="673" spans="1:7">
      <c r="A673">
        <f>YEAR(workdata!A673)</f>
        <v>2024</v>
      </c>
      <c r="B673">
        <v>6</v>
      </c>
      <c r="C673">
        <f>DAY('Datos Brutos'!C674)</f>
        <v>28</v>
      </c>
      <c r="D673" s="3">
        <v>27.8333333333333</v>
      </c>
      <c r="E673" s="10">
        <f>IF(ABS(AVERAGE('Datos Brutos'!$E674:$G674)-'Datos Brutos'!E674)&gt;0.05*AVERAGE('Datos Brutos'!$E674:$G674),"",'Datos Brutos'!E674)</f>
        <v>54.404000000000003</v>
      </c>
      <c r="F673" s="10">
        <f>IF(ABS(AVERAGE('Datos Brutos'!$E674:$G674)-'Datos Brutos'!F674)&gt;0.05*AVERAGE('Datos Brutos'!$E674:$G674),"",'Datos Brutos'!F674)</f>
        <v>52.067</v>
      </c>
      <c r="G673" s="10">
        <f>IF(ABS(AVERAGE('Datos Brutos'!$E674:$G674)-'Datos Brutos'!G674)&gt;0.05*AVERAGE('Datos Brutos'!$E674:$G674),"",'Datos Brutos'!G674)</f>
        <v>53.281999999999996</v>
      </c>
    </row>
    <row r="674" spans="1:7">
      <c r="A674">
        <f>YEAR(workdata!A674)</f>
        <v>2024</v>
      </c>
      <c r="B674">
        <v>6</v>
      </c>
      <c r="C674">
        <f>DAY('Datos Brutos'!C675)</f>
        <v>28</v>
      </c>
      <c r="D674" s="3">
        <v>27.875</v>
      </c>
      <c r="E674" s="10">
        <f>IF(ABS(AVERAGE('Datos Brutos'!$E675:$G675)-'Datos Brutos'!E675)&gt;0.05*AVERAGE('Datos Brutos'!$E675:$G675),"",'Datos Brutos'!E675)</f>
        <v>4.532</v>
      </c>
      <c r="F674" s="10">
        <f>IF(ABS(AVERAGE('Datos Brutos'!$E675:$G675)-'Datos Brutos'!F675)&gt;0.05*AVERAGE('Datos Brutos'!$E675:$G675),"",'Datos Brutos'!F675)</f>
        <v>4.4779999999999998</v>
      </c>
      <c r="G674" s="10">
        <f>IF(ABS(AVERAGE('Datos Brutos'!$E675:$G675)-'Datos Brutos'!G675)&gt;0.05*AVERAGE('Datos Brutos'!$E675:$G675),"",'Datos Brutos'!G675)</f>
        <v>4.3019999999999996</v>
      </c>
    </row>
    <row r="675" spans="1:7">
      <c r="A675">
        <f>YEAR(workdata!A675)</f>
        <v>2024</v>
      </c>
      <c r="B675">
        <v>6</v>
      </c>
      <c r="C675">
        <f>DAY('Datos Brutos'!C676)</f>
        <v>28</v>
      </c>
      <c r="D675" s="3">
        <v>27.9166666666667</v>
      </c>
      <c r="E675" s="10" t="str">
        <f>IF(ABS(AVERAGE('Datos Brutos'!$E676:$G676)-'Datos Brutos'!E676)&gt;0.05*AVERAGE('Datos Brutos'!$E676:$G676),"",'Datos Brutos'!E676)</f>
        <v/>
      </c>
      <c r="F675" s="10" t="str">
        <f>IF(ABS(AVERAGE('Datos Brutos'!$E676:$G676)-'Datos Brutos'!F676)&gt;0.05*AVERAGE('Datos Brutos'!$E676:$G676),"",'Datos Brutos'!F676)</f>
        <v/>
      </c>
      <c r="G675" s="10" t="str">
        <f>IF(ABS(AVERAGE('Datos Brutos'!$E676:$G676)-'Datos Brutos'!G676)&gt;0.05*AVERAGE('Datos Brutos'!$E676:$G676),"",'Datos Brutos'!G676)</f>
        <v/>
      </c>
    </row>
    <row r="676" spans="1:7">
      <c r="A676">
        <f>YEAR(workdata!A676)</f>
        <v>2024</v>
      </c>
      <c r="B676">
        <v>6</v>
      </c>
      <c r="C676">
        <f>DAY('Datos Brutos'!C677)</f>
        <v>28</v>
      </c>
      <c r="D676" s="3">
        <v>27.9583333333333</v>
      </c>
      <c r="E676" s="10" t="str">
        <f>IF(ABS(AVERAGE('Datos Brutos'!$E677:$G677)-'Datos Brutos'!E677)&gt;0.05*AVERAGE('Datos Brutos'!$E677:$G677),"",'Datos Brutos'!E677)</f>
        <v/>
      </c>
      <c r="F676" s="10" t="str">
        <f>IF(ABS(AVERAGE('Datos Brutos'!$E677:$G677)-'Datos Brutos'!F677)&gt;0.05*AVERAGE('Datos Brutos'!$E677:$G677),"",'Datos Brutos'!F677)</f>
        <v/>
      </c>
      <c r="G676" s="10" t="str">
        <f>IF(ABS(AVERAGE('Datos Brutos'!$E677:$G677)-'Datos Brutos'!G677)&gt;0.05*AVERAGE('Datos Brutos'!$E677:$G677),"",'Datos Brutos'!G677)</f>
        <v/>
      </c>
    </row>
    <row r="677" spans="1:7">
      <c r="A677">
        <f>YEAR(workdata!A677)</f>
        <v>2024</v>
      </c>
      <c r="B677">
        <v>6</v>
      </c>
      <c r="C677">
        <f>DAY('Datos Brutos'!C678)</f>
        <v>29</v>
      </c>
      <c r="D677" s="3">
        <v>28</v>
      </c>
      <c r="E677" s="10" t="str">
        <f>IF(ABS(AVERAGE('Datos Brutos'!$E678:$G678)-'Datos Brutos'!E678)&gt;0.05*AVERAGE('Datos Brutos'!$E678:$G678),"",'Datos Brutos'!E678)</f>
        <v/>
      </c>
      <c r="F677" s="10" t="str">
        <f>IF(ABS(AVERAGE('Datos Brutos'!$E678:$G678)-'Datos Brutos'!F678)&gt;0.05*AVERAGE('Datos Brutos'!$E678:$G678),"",'Datos Brutos'!F678)</f>
        <v/>
      </c>
      <c r="G677" s="10" t="str">
        <f>IF(ABS(AVERAGE('Datos Brutos'!$E678:$G678)-'Datos Brutos'!G678)&gt;0.05*AVERAGE('Datos Brutos'!$E678:$G678),"",'Datos Brutos'!G678)</f>
        <v/>
      </c>
    </row>
    <row r="678" spans="1:7">
      <c r="A678">
        <f>YEAR(workdata!A678)</f>
        <v>2024</v>
      </c>
      <c r="B678">
        <v>6</v>
      </c>
      <c r="C678">
        <f>DAY('Datos Brutos'!C679)</f>
        <v>29</v>
      </c>
      <c r="D678" s="3">
        <v>28.0416666666667</v>
      </c>
      <c r="E678" s="10" t="str">
        <f>IF(ABS(AVERAGE('Datos Brutos'!$E679:$G679)-'Datos Brutos'!E679)&gt;0.05*AVERAGE('Datos Brutos'!$E679:$G679),"",'Datos Brutos'!E679)</f>
        <v/>
      </c>
      <c r="F678" s="10" t="str">
        <f>IF(ABS(AVERAGE('Datos Brutos'!$E679:$G679)-'Datos Brutos'!F679)&gt;0.05*AVERAGE('Datos Brutos'!$E679:$G679),"",'Datos Brutos'!F679)</f>
        <v/>
      </c>
      <c r="G678" s="10" t="str">
        <f>IF(ABS(AVERAGE('Datos Brutos'!$E679:$G679)-'Datos Brutos'!G679)&gt;0.05*AVERAGE('Datos Brutos'!$E679:$G679),"",'Datos Brutos'!G679)</f>
        <v/>
      </c>
    </row>
    <row r="679" spans="1:7">
      <c r="A679">
        <f>YEAR(workdata!A679)</f>
        <v>2024</v>
      </c>
      <c r="B679">
        <v>6</v>
      </c>
      <c r="C679">
        <f>DAY('Datos Brutos'!C680)</f>
        <v>29</v>
      </c>
      <c r="D679" s="3">
        <v>28.0833333333333</v>
      </c>
      <c r="E679" s="10" t="str">
        <f>IF(ABS(AVERAGE('Datos Brutos'!$E680:$G680)-'Datos Brutos'!E680)&gt;0.05*AVERAGE('Datos Brutos'!$E680:$G680),"",'Datos Brutos'!E680)</f>
        <v/>
      </c>
      <c r="F679" s="10" t="str">
        <f>IF(ABS(AVERAGE('Datos Brutos'!$E680:$G680)-'Datos Brutos'!F680)&gt;0.05*AVERAGE('Datos Brutos'!$E680:$G680),"",'Datos Brutos'!F680)</f>
        <v/>
      </c>
      <c r="G679" s="10" t="str">
        <f>IF(ABS(AVERAGE('Datos Brutos'!$E680:$G680)-'Datos Brutos'!G680)&gt;0.05*AVERAGE('Datos Brutos'!$E680:$G680),"",'Datos Brutos'!G680)</f>
        <v/>
      </c>
    </row>
    <row r="680" spans="1:7">
      <c r="A680">
        <f>YEAR(workdata!A680)</f>
        <v>2024</v>
      </c>
      <c r="B680">
        <v>6</v>
      </c>
      <c r="C680">
        <f>DAY('Datos Brutos'!C681)</f>
        <v>29</v>
      </c>
      <c r="D680" s="3">
        <v>28.125</v>
      </c>
      <c r="E680" s="10" t="str">
        <f>IF(ABS(AVERAGE('Datos Brutos'!$E681:$G681)-'Datos Brutos'!E681)&gt;0.05*AVERAGE('Datos Brutos'!$E681:$G681),"",'Datos Brutos'!E681)</f>
        <v/>
      </c>
      <c r="F680" s="10" t="str">
        <f>IF(ABS(AVERAGE('Datos Brutos'!$E681:$G681)-'Datos Brutos'!F681)&gt;0.05*AVERAGE('Datos Brutos'!$E681:$G681),"",'Datos Brutos'!F681)</f>
        <v/>
      </c>
      <c r="G680" s="10" t="str">
        <f>IF(ABS(AVERAGE('Datos Brutos'!$E681:$G681)-'Datos Brutos'!G681)&gt;0.05*AVERAGE('Datos Brutos'!$E681:$G681),"",'Datos Brutos'!G681)</f>
        <v/>
      </c>
    </row>
    <row r="681" spans="1:7">
      <c r="A681">
        <f>YEAR(workdata!A681)</f>
        <v>2024</v>
      </c>
      <c r="B681">
        <v>6</v>
      </c>
      <c r="C681">
        <f>DAY('Datos Brutos'!C682)</f>
        <v>29</v>
      </c>
      <c r="D681" s="3">
        <v>28.1666666666667</v>
      </c>
      <c r="E681" s="10" t="str">
        <f>IF(ABS(AVERAGE('Datos Brutos'!$E682:$G682)-'Datos Brutos'!E682)&gt;0.05*AVERAGE('Datos Brutos'!$E682:$G682),"",'Datos Brutos'!E682)</f>
        <v/>
      </c>
      <c r="F681" s="10" t="str">
        <f>IF(ABS(AVERAGE('Datos Brutos'!$E682:$G682)-'Datos Brutos'!F682)&gt;0.05*AVERAGE('Datos Brutos'!$E682:$G682),"",'Datos Brutos'!F682)</f>
        <v/>
      </c>
      <c r="G681" s="10" t="str">
        <f>IF(ABS(AVERAGE('Datos Brutos'!$E682:$G682)-'Datos Brutos'!G682)&gt;0.05*AVERAGE('Datos Brutos'!$E682:$G682),"",'Datos Brutos'!G682)</f>
        <v/>
      </c>
    </row>
    <row r="682" spans="1:7">
      <c r="A682">
        <f>YEAR(workdata!A682)</f>
        <v>2024</v>
      </c>
      <c r="B682">
        <v>6</v>
      </c>
      <c r="C682">
        <f>DAY('Datos Brutos'!C683)</f>
        <v>29</v>
      </c>
      <c r="D682" s="3">
        <v>28.2083333333333</v>
      </c>
      <c r="E682" s="10" t="str">
        <f>IF(ABS(AVERAGE('Datos Brutos'!$E683:$G683)-'Datos Brutos'!E683)&gt;0.05*AVERAGE('Datos Brutos'!$E683:$G683),"",'Datos Brutos'!E683)</f>
        <v/>
      </c>
      <c r="F682" s="10" t="str">
        <f>IF(ABS(AVERAGE('Datos Brutos'!$E683:$G683)-'Datos Brutos'!F683)&gt;0.05*AVERAGE('Datos Brutos'!$E683:$G683),"",'Datos Brutos'!F683)</f>
        <v/>
      </c>
      <c r="G682" s="10" t="str">
        <f>IF(ABS(AVERAGE('Datos Brutos'!$E683:$G683)-'Datos Brutos'!G683)&gt;0.05*AVERAGE('Datos Brutos'!$E683:$G683),"",'Datos Brutos'!G683)</f>
        <v/>
      </c>
    </row>
    <row r="683" spans="1:7">
      <c r="A683">
        <f>YEAR(workdata!A683)</f>
        <v>2024</v>
      </c>
      <c r="B683">
        <v>6</v>
      </c>
      <c r="C683">
        <f>DAY('Datos Brutos'!C684)</f>
        <v>29</v>
      </c>
      <c r="D683" s="3">
        <v>28.25</v>
      </c>
      <c r="E683" s="10" t="str">
        <f>IF(ABS(AVERAGE('Datos Brutos'!$E684:$G684)-'Datos Brutos'!E684)&gt;0.05*AVERAGE('Datos Brutos'!$E684:$G684),"",'Datos Brutos'!E684)</f>
        <v/>
      </c>
      <c r="F683" s="10" t="str">
        <f>IF(ABS(AVERAGE('Datos Brutos'!$E684:$G684)-'Datos Brutos'!F684)&gt;0.05*AVERAGE('Datos Brutos'!$E684:$G684),"",'Datos Brutos'!F684)</f>
        <v/>
      </c>
      <c r="G683" s="10" t="str">
        <f>IF(ABS(AVERAGE('Datos Brutos'!$E684:$G684)-'Datos Brutos'!G684)&gt;0.05*AVERAGE('Datos Brutos'!$E684:$G684),"",'Datos Brutos'!G684)</f>
        <v/>
      </c>
    </row>
    <row r="684" spans="1:7">
      <c r="A684">
        <f>YEAR(workdata!A684)</f>
        <v>2024</v>
      </c>
      <c r="B684">
        <v>6</v>
      </c>
      <c r="C684">
        <f>DAY('Datos Brutos'!C685)</f>
        <v>29</v>
      </c>
      <c r="D684" s="3">
        <v>28.2916666666667</v>
      </c>
      <c r="E684" s="10" t="str">
        <f>IF(ABS(AVERAGE('Datos Brutos'!$E685:$G685)-'Datos Brutos'!E685)&gt;0.05*AVERAGE('Datos Brutos'!$E685:$G685),"",'Datos Brutos'!E685)</f>
        <v/>
      </c>
      <c r="F684" s="10">
        <f>IF(ABS(AVERAGE('Datos Brutos'!$E685:$G685)-'Datos Brutos'!F685)&gt;0.05*AVERAGE('Datos Brutos'!$E685:$G685),"",'Datos Brutos'!F685)</f>
        <v>8.02</v>
      </c>
      <c r="G684" s="10" t="str">
        <f>IF(ABS(AVERAGE('Datos Brutos'!$E685:$G685)-'Datos Brutos'!G685)&gt;0.05*AVERAGE('Datos Brutos'!$E685:$G685),"",'Datos Brutos'!G685)</f>
        <v/>
      </c>
    </row>
    <row r="685" spans="1:7">
      <c r="A685">
        <f>YEAR(workdata!A685)</f>
        <v>2024</v>
      </c>
      <c r="B685">
        <v>6</v>
      </c>
      <c r="C685">
        <f>DAY('Datos Brutos'!C686)</f>
        <v>29</v>
      </c>
      <c r="D685" s="3">
        <v>28.3333333333333</v>
      </c>
      <c r="E685" s="10" t="str">
        <f>IF(ABS(AVERAGE('Datos Brutos'!$E686:$G686)-'Datos Brutos'!E686)&gt;0.05*AVERAGE('Datos Brutos'!$E686:$G686),"",'Datos Brutos'!E686)</f>
        <v/>
      </c>
      <c r="F685" s="10">
        <f>IF(ABS(AVERAGE('Datos Brutos'!$E686:$G686)-'Datos Brutos'!F686)&gt;0.05*AVERAGE('Datos Brutos'!$E686:$G686),"",'Datos Brutos'!F686)</f>
        <v>50.826999999999998</v>
      </c>
      <c r="G685" s="10">
        <f>IF(ABS(AVERAGE('Datos Brutos'!$E686:$G686)-'Datos Brutos'!G686)&gt;0.05*AVERAGE('Datos Brutos'!$E686:$G686),"",'Datos Brutos'!G686)</f>
        <v>52.1</v>
      </c>
    </row>
    <row r="686" spans="1:7">
      <c r="A686">
        <f>YEAR(workdata!A686)</f>
        <v>2024</v>
      </c>
      <c r="B686">
        <v>6</v>
      </c>
      <c r="C686">
        <f>DAY('Datos Brutos'!C687)</f>
        <v>29</v>
      </c>
      <c r="D686" s="3">
        <v>28.375</v>
      </c>
      <c r="E686" s="10">
        <f>IF(ABS(AVERAGE('Datos Brutos'!$E687:$G687)-'Datos Brutos'!E687)&gt;0.05*AVERAGE('Datos Brutos'!$E687:$G687),"",'Datos Brutos'!E687)</f>
        <v>65.683999999999997</v>
      </c>
      <c r="F686" s="10" t="str">
        <f>IF(ABS(AVERAGE('Datos Brutos'!$E687:$G687)-'Datos Brutos'!F687)&gt;0.05*AVERAGE('Datos Brutos'!$E687:$G687),"",'Datos Brutos'!F687)</f>
        <v/>
      </c>
      <c r="G686" s="10" t="str">
        <f>IF(ABS(AVERAGE('Datos Brutos'!$E687:$G687)-'Datos Brutos'!G687)&gt;0.05*AVERAGE('Datos Brutos'!$E687:$G687),"",'Datos Brutos'!G687)</f>
        <v/>
      </c>
    </row>
    <row r="687" spans="1:7">
      <c r="A687">
        <f>YEAR(workdata!A687)</f>
        <v>2024</v>
      </c>
      <c r="B687">
        <v>6</v>
      </c>
      <c r="C687">
        <f>DAY('Datos Brutos'!C688)</f>
        <v>29</v>
      </c>
      <c r="D687" s="3">
        <v>28.4166666666667</v>
      </c>
      <c r="E687" s="10">
        <f>IF(ABS(AVERAGE('Datos Brutos'!$E688:$G688)-'Datos Brutos'!E688)&gt;0.05*AVERAGE('Datos Brutos'!$E688:$G688),"",'Datos Brutos'!E688)</f>
        <v>71.494</v>
      </c>
      <c r="F687" s="10" t="str">
        <f>IF(ABS(AVERAGE('Datos Brutos'!$E688:$G688)-'Datos Brutos'!F688)&gt;0.05*AVERAGE('Datos Brutos'!$E688:$G688),"",'Datos Brutos'!F688)</f>
        <v/>
      </c>
      <c r="G687" s="10" t="str">
        <f>IF(ABS(AVERAGE('Datos Brutos'!$E688:$G688)-'Datos Brutos'!G688)&gt;0.05*AVERAGE('Datos Brutos'!$E688:$G688),"",'Datos Brutos'!G688)</f>
        <v/>
      </c>
    </row>
    <row r="688" spans="1:7">
      <c r="A688">
        <f>YEAR(workdata!A688)</f>
        <v>2024</v>
      </c>
      <c r="B688">
        <v>6</v>
      </c>
      <c r="C688">
        <f>DAY('Datos Brutos'!C689)</f>
        <v>29</v>
      </c>
      <c r="D688" s="3">
        <v>28.4583333333333</v>
      </c>
      <c r="E688" s="10">
        <f>IF(ABS(AVERAGE('Datos Brutos'!$E689:$G689)-'Datos Brutos'!E689)&gt;0.05*AVERAGE('Datos Brutos'!$E689:$G689),"",'Datos Brutos'!E689)</f>
        <v>162.37</v>
      </c>
      <c r="F688" s="10" t="str">
        <f>IF(ABS(AVERAGE('Datos Brutos'!$E689:$G689)-'Datos Brutos'!F689)&gt;0.05*AVERAGE('Datos Brutos'!$E689:$G689),"",'Datos Brutos'!F689)</f>
        <v/>
      </c>
      <c r="G688" s="10">
        <f>IF(ABS(AVERAGE('Datos Brutos'!$E689:$G689)-'Datos Brutos'!G689)&gt;0.05*AVERAGE('Datos Brutos'!$E689:$G689),"",'Datos Brutos'!G689)</f>
        <v>159.27500000000001</v>
      </c>
    </row>
    <row r="689" spans="1:7">
      <c r="A689">
        <f>YEAR(workdata!A689)</f>
        <v>2024</v>
      </c>
      <c r="B689">
        <v>6</v>
      </c>
      <c r="C689">
        <f>DAY('Datos Brutos'!C690)</f>
        <v>29</v>
      </c>
      <c r="D689" s="3">
        <v>28.5</v>
      </c>
      <c r="E689" s="10" t="str">
        <f>IF(ABS(AVERAGE('Datos Brutos'!$E690:$G690)-'Datos Brutos'!E690)&gt;0.05*AVERAGE('Datos Brutos'!$E690:$G690),"",'Datos Brutos'!E690)</f>
        <v/>
      </c>
      <c r="F689" s="10">
        <f>IF(ABS(AVERAGE('Datos Brutos'!$E690:$G690)-'Datos Brutos'!F690)&gt;0.05*AVERAGE('Datos Brutos'!$E690:$G690),"",'Datos Brutos'!F690)</f>
        <v>205.51300000000001</v>
      </c>
      <c r="G689" s="10">
        <f>IF(ABS(AVERAGE('Datos Brutos'!$E690:$G690)-'Datos Brutos'!G690)&gt;0.05*AVERAGE('Datos Brutos'!$E690:$G690),"",'Datos Brutos'!G690)</f>
        <v>206.37</v>
      </c>
    </row>
    <row r="690" spans="1:7">
      <c r="A690">
        <f>YEAR(workdata!A690)</f>
        <v>2024</v>
      </c>
      <c r="B690">
        <v>6</v>
      </c>
      <c r="C690">
        <f>DAY('Datos Brutos'!C691)</f>
        <v>29</v>
      </c>
      <c r="D690" s="3">
        <v>28.5416666666667</v>
      </c>
      <c r="E690" s="10">
        <f>IF(ABS(AVERAGE('Datos Brutos'!$E691:$G691)-'Datos Brutos'!E691)&gt;0.05*AVERAGE('Datos Brutos'!$E691:$G691),"",'Datos Brutos'!E691)</f>
        <v>214.18299999999999</v>
      </c>
      <c r="F690" s="10">
        <f>IF(ABS(AVERAGE('Datos Brutos'!$E691:$G691)-'Datos Brutos'!F691)&gt;0.05*AVERAGE('Datos Brutos'!$E691:$G691),"",'Datos Brutos'!F691)</f>
        <v>206.19</v>
      </c>
      <c r="G690" s="10">
        <f>IF(ABS(AVERAGE('Datos Brutos'!$E691:$G691)-'Datos Brutos'!G691)&gt;0.05*AVERAGE('Datos Brutos'!$E691:$G691),"",'Datos Brutos'!G691)</f>
        <v>212.178</v>
      </c>
    </row>
    <row r="691" spans="1:7">
      <c r="A691">
        <f>YEAR(workdata!A691)</f>
        <v>2024</v>
      </c>
      <c r="B691">
        <v>6</v>
      </c>
      <c r="C691">
        <f>DAY('Datos Brutos'!C692)</f>
        <v>29</v>
      </c>
      <c r="D691" s="3">
        <v>28.5833333333333</v>
      </c>
      <c r="E691" s="10">
        <f>IF(ABS(AVERAGE('Datos Brutos'!$E692:$G692)-'Datos Brutos'!E692)&gt;0.05*AVERAGE('Datos Brutos'!$E692:$G692),"",'Datos Brutos'!E692)</f>
        <v>144.21</v>
      </c>
      <c r="F691" s="10">
        <f>IF(ABS(AVERAGE('Datos Brutos'!$E692:$G692)-'Datos Brutos'!F692)&gt;0.05*AVERAGE('Datos Brutos'!$E692:$G692),"",'Datos Brutos'!F692)</f>
        <v>139.27500000000001</v>
      </c>
      <c r="G691" s="10">
        <f>IF(ABS(AVERAGE('Datos Brutos'!$E692:$G692)-'Datos Brutos'!G692)&gt;0.05*AVERAGE('Datos Brutos'!$E692:$G692),"",'Datos Brutos'!G692)</f>
        <v>149.02199999999999</v>
      </c>
    </row>
    <row r="692" spans="1:7">
      <c r="A692">
        <f>YEAR(workdata!A692)</f>
        <v>2024</v>
      </c>
      <c r="B692">
        <v>6</v>
      </c>
      <c r="C692">
        <f>DAY('Datos Brutos'!C693)</f>
        <v>29</v>
      </c>
      <c r="D692" s="3">
        <v>28.625</v>
      </c>
      <c r="E692" s="10">
        <f>IF(ABS(AVERAGE('Datos Brutos'!$E693:$G693)-'Datos Brutos'!E693)&gt;0.05*AVERAGE('Datos Brutos'!$E693:$G693),"",'Datos Brutos'!E693)</f>
        <v>379.23899999999998</v>
      </c>
      <c r="F692" s="10">
        <f>IF(ABS(AVERAGE('Datos Brutos'!$E693:$G693)-'Datos Brutos'!F693)&gt;0.05*AVERAGE('Datos Brutos'!$E693:$G693),"",'Datos Brutos'!F693)</f>
        <v>372.91199999999998</v>
      </c>
      <c r="G692" s="10">
        <f>IF(ABS(AVERAGE('Datos Brutos'!$E693:$G693)-'Datos Brutos'!G693)&gt;0.05*AVERAGE('Datos Brutos'!$E693:$G693),"",'Datos Brutos'!G693)</f>
        <v>382.05700000000002</v>
      </c>
    </row>
    <row r="693" spans="1:7">
      <c r="A693">
        <f>YEAR(workdata!A693)</f>
        <v>2024</v>
      </c>
      <c r="B693">
        <v>6</v>
      </c>
      <c r="C693">
        <f>DAY('Datos Brutos'!C694)</f>
        <v>29</v>
      </c>
      <c r="D693" s="3">
        <v>28.6666666666667</v>
      </c>
      <c r="E693" s="10">
        <f>IF(ABS(AVERAGE('Datos Brutos'!$E694:$G694)-'Datos Brutos'!E694)&gt;0.05*AVERAGE('Datos Brutos'!$E694:$G694),"",'Datos Brutos'!E694)</f>
        <v>277.32799999999997</v>
      </c>
      <c r="F693" s="10">
        <f>IF(ABS(AVERAGE('Datos Brutos'!$E694:$G694)-'Datos Brutos'!F694)&gt;0.05*AVERAGE('Datos Brutos'!$E694:$G694),"",'Datos Brutos'!F694)</f>
        <v>277.74900000000002</v>
      </c>
      <c r="G693" s="10">
        <f>IF(ABS(AVERAGE('Datos Brutos'!$E694:$G694)-'Datos Brutos'!G694)&gt;0.05*AVERAGE('Datos Brutos'!$E694:$G694),"",'Datos Brutos'!G694)</f>
        <v>298.73899999999998</v>
      </c>
    </row>
    <row r="694" spans="1:7">
      <c r="A694">
        <f>YEAR(workdata!A694)</f>
        <v>2024</v>
      </c>
      <c r="B694">
        <v>6</v>
      </c>
      <c r="C694">
        <f>DAY('Datos Brutos'!C695)</f>
        <v>29</v>
      </c>
      <c r="D694" s="3">
        <v>28.7083333333333</v>
      </c>
      <c r="E694" s="10">
        <f>IF(ABS(AVERAGE('Datos Brutos'!$E695:$G695)-'Datos Brutos'!E695)&gt;0.05*AVERAGE('Datos Brutos'!$E695:$G695),"",'Datos Brutos'!E695)</f>
        <v>148.98400000000001</v>
      </c>
      <c r="F694" s="10">
        <f>IF(ABS(AVERAGE('Datos Brutos'!$E695:$G695)-'Datos Brutos'!F695)&gt;0.05*AVERAGE('Datos Brutos'!$E695:$G695),"",'Datos Brutos'!F695)</f>
        <v>150.92500000000001</v>
      </c>
      <c r="G694" s="10">
        <f>IF(ABS(AVERAGE('Datos Brutos'!$E695:$G695)-'Datos Brutos'!G695)&gt;0.05*AVERAGE('Datos Brutos'!$E695:$G695),"",'Datos Brutos'!G695)</f>
        <v>151.381</v>
      </c>
    </row>
    <row r="695" spans="1:7">
      <c r="A695">
        <f>YEAR(workdata!A695)</f>
        <v>2024</v>
      </c>
      <c r="B695">
        <v>6</v>
      </c>
      <c r="C695">
        <f>DAY('Datos Brutos'!C696)</f>
        <v>29</v>
      </c>
      <c r="D695" s="3">
        <v>28.75</v>
      </c>
      <c r="E695" s="10">
        <f>IF(ABS(AVERAGE('Datos Brutos'!$E696:$G696)-'Datos Brutos'!E696)&gt;0.05*AVERAGE('Datos Brutos'!$E696:$G696),"",'Datos Brutos'!E696)</f>
        <v>147.00700000000001</v>
      </c>
      <c r="F695" s="10">
        <f>IF(ABS(AVERAGE('Datos Brutos'!$E696:$G696)-'Datos Brutos'!F696)&gt;0.05*AVERAGE('Datos Brutos'!$E696:$G696),"",'Datos Brutos'!F696)</f>
        <v>149.48099999999999</v>
      </c>
      <c r="G695" s="10">
        <f>IF(ABS(AVERAGE('Datos Brutos'!$E696:$G696)-'Datos Brutos'!G696)&gt;0.05*AVERAGE('Datos Brutos'!$E696:$G696),"",'Datos Brutos'!G696)</f>
        <v>137.43199999999999</v>
      </c>
    </row>
    <row r="696" spans="1:7">
      <c r="A696">
        <f>YEAR(workdata!A696)</f>
        <v>2024</v>
      </c>
      <c r="B696">
        <v>6</v>
      </c>
      <c r="C696">
        <f>DAY('Datos Brutos'!C697)</f>
        <v>29</v>
      </c>
      <c r="D696" s="3">
        <v>28.7916666666667</v>
      </c>
      <c r="E696" s="10">
        <f>IF(ABS(AVERAGE('Datos Brutos'!$E697:$G697)-'Datos Brutos'!E697)&gt;0.05*AVERAGE('Datos Brutos'!$E697:$G697),"",'Datos Brutos'!E697)</f>
        <v>116.33199999999999</v>
      </c>
      <c r="F696" s="10">
        <f>IF(ABS(AVERAGE('Datos Brutos'!$E697:$G697)-'Datos Brutos'!F697)&gt;0.05*AVERAGE('Datos Brutos'!$E697:$G697),"",'Datos Brutos'!F697)</f>
        <v>117.703</v>
      </c>
      <c r="G696" s="10">
        <f>IF(ABS(AVERAGE('Datos Brutos'!$E697:$G697)-'Datos Brutos'!G697)&gt;0.05*AVERAGE('Datos Brutos'!$E697:$G697),"",'Datos Brutos'!G697)</f>
        <v>119.643</v>
      </c>
    </row>
    <row r="697" spans="1:7">
      <c r="A697">
        <f>YEAR(workdata!A697)</f>
        <v>2024</v>
      </c>
      <c r="B697">
        <v>6</v>
      </c>
      <c r="C697">
        <f>DAY('Datos Brutos'!C698)</f>
        <v>29</v>
      </c>
      <c r="D697" s="3">
        <v>28.8333333333333</v>
      </c>
      <c r="E697" s="10">
        <f>IF(ABS(AVERAGE('Datos Brutos'!$E698:$G698)-'Datos Brutos'!E698)&gt;0.05*AVERAGE('Datos Brutos'!$E698:$G698),"",'Datos Brutos'!E698)</f>
        <v>53.582999999999998</v>
      </c>
      <c r="F697" s="10" t="str">
        <f>IF(ABS(AVERAGE('Datos Brutos'!$E698:$G698)-'Datos Brutos'!F698)&gt;0.05*AVERAGE('Datos Brutos'!$E698:$G698),"",'Datos Brutos'!F698)</f>
        <v/>
      </c>
      <c r="G697" s="10">
        <f>IF(ABS(AVERAGE('Datos Brutos'!$E698:$G698)-'Datos Brutos'!G698)&gt;0.05*AVERAGE('Datos Brutos'!$E698:$G698),"",'Datos Brutos'!G698)</f>
        <v>56.103999999999999</v>
      </c>
    </row>
    <row r="698" spans="1:7">
      <c r="A698">
        <f>YEAR(workdata!A698)</f>
        <v>2024</v>
      </c>
      <c r="B698">
        <v>6</v>
      </c>
      <c r="C698">
        <f>DAY('Datos Brutos'!C699)</f>
        <v>29</v>
      </c>
      <c r="D698" s="3">
        <v>28.875</v>
      </c>
      <c r="E698" s="10">
        <f>IF(ABS(AVERAGE('Datos Brutos'!$E699:$G699)-'Datos Brutos'!E699)&gt;0.05*AVERAGE('Datos Brutos'!$E699:$G699),"",'Datos Brutos'!E699)</f>
        <v>12.965</v>
      </c>
      <c r="F698" s="10">
        <f>IF(ABS(AVERAGE('Datos Brutos'!$E699:$G699)-'Datos Brutos'!F699)&gt;0.05*AVERAGE('Datos Brutos'!$E699:$G699),"",'Datos Brutos'!F699)</f>
        <v>12.814</v>
      </c>
      <c r="G698" s="10">
        <f>IF(ABS(AVERAGE('Datos Brutos'!$E699:$G699)-'Datos Brutos'!G699)&gt;0.05*AVERAGE('Datos Brutos'!$E699:$G699),"",'Datos Brutos'!G699)</f>
        <v>12.615</v>
      </c>
    </row>
    <row r="699" spans="1:7">
      <c r="A699">
        <f>YEAR(workdata!A699)</f>
        <v>2024</v>
      </c>
      <c r="B699">
        <v>6</v>
      </c>
      <c r="C699">
        <f>DAY('Datos Brutos'!C700)</f>
        <v>29</v>
      </c>
      <c r="D699" s="3">
        <v>28.9166666666667</v>
      </c>
      <c r="E699" s="10" t="str">
        <f>IF(ABS(AVERAGE('Datos Brutos'!$E700:$G700)-'Datos Brutos'!E700)&gt;0.05*AVERAGE('Datos Brutos'!$E700:$G700),"",'Datos Brutos'!E700)</f>
        <v/>
      </c>
      <c r="F699" s="10" t="str">
        <f>IF(ABS(AVERAGE('Datos Brutos'!$E700:$G700)-'Datos Brutos'!F700)&gt;0.05*AVERAGE('Datos Brutos'!$E700:$G700),"",'Datos Brutos'!F700)</f>
        <v/>
      </c>
      <c r="G699" s="10" t="str">
        <f>IF(ABS(AVERAGE('Datos Brutos'!$E700:$G700)-'Datos Brutos'!G700)&gt;0.05*AVERAGE('Datos Brutos'!$E700:$G700),"",'Datos Brutos'!G700)</f>
        <v/>
      </c>
    </row>
    <row r="700" spans="1:7">
      <c r="A700">
        <f>YEAR(workdata!A700)</f>
        <v>2024</v>
      </c>
      <c r="B700">
        <v>6</v>
      </c>
      <c r="C700">
        <f>DAY('Datos Brutos'!C701)</f>
        <v>29</v>
      </c>
      <c r="D700" s="3">
        <v>28.9583333333333</v>
      </c>
      <c r="E700" s="10" t="str">
        <f>IF(ABS(AVERAGE('Datos Brutos'!$E701:$G701)-'Datos Brutos'!E701)&gt;0.05*AVERAGE('Datos Brutos'!$E701:$G701),"",'Datos Brutos'!E701)</f>
        <v/>
      </c>
      <c r="F700" s="10" t="str">
        <f>IF(ABS(AVERAGE('Datos Brutos'!$E701:$G701)-'Datos Brutos'!F701)&gt;0.05*AVERAGE('Datos Brutos'!$E701:$G701),"",'Datos Brutos'!F701)</f>
        <v/>
      </c>
      <c r="G700" s="10" t="str">
        <f>IF(ABS(AVERAGE('Datos Brutos'!$E701:$G701)-'Datos Brutos'!G701)&gt;0.05*AVERAGE('Datos Brutos'!$E701:$G701),"",'Datos Brutos'!G701)</f>
        <v/>
      </c>
    </row>
    <row r="701" spans="1:7">
      <c r="A701">
        <f>YEAR(workdata!A701)</f>
        <v>2024</v>
      </c>
      <c r="B701">
        <v>6</v>
      </c>
      <c r="C701">
        <f>DAY('Datos Brutos'!C702)</f>
        <v>30</v>
      </c>
      <c r="D701" s="3">
        <v>29</v>
      </c>
      <c r="E701" s="10" t="str">
        <f>IF(ABS(AVERAGE('Datos Brutos'!$E702:$G702)-'Datos Brutos'!E702)&gt;0.05*AVERAGE('Datos Brutos'!$E702:$G702),"",'Datos Brutos'!E702)</f>
        <v/>
      </c>
      <c r="F701" s="10" t="str">
        <f>IF(ABS(AVERAGE('Datos Brutos'!$E702:$G702)-'Datos Brutos'!F702)&gt;0.05*AVERAGE('Datos Brutos'!$E702:$G702),"",'Datos Brutos'!F702)</f>
        <v/>
      </c>
      <c r="G701" s="10" t="str">
        <f>IF(ABS(AVERAGE('Datos Brutos'!$E702:$G702)-'Datos Brutos'!G702)&gt;0.05*AVERAGE('Datos Brutos'!$E702:$G702),"",'Datos Brutos'!G702)</f>
        <v/>
      </c>
    </row>
    <row r="702" spans="1:7">
      <c r="A702">
        <f>YEAR(workdata!A702)</f>
        <v>2024</v>
      </c>
      <c r="B702">
        <v>6</v>
      </c>
      <c r="C702">
        <f>DAY('Datos Brutos'!C703)</f>
        <v>30</v>
      </c>
      <c r="D702" s="3">
        <v>29.0416666666667</v>
      </c>
      <c r="E702" s="10" t="str">
        <f>IF(ABS(AVERAGE('Datos Brutos'!$E703:$G703)-'Datos Brutos'!E703)&gt;0.05*AVERAGE('Datos Brutos'!$E703:$G703),"",'Datos Brutos'!E703)</f>
        <v/>
      </c>
      <c r="F702" s="10" t="str">
        <f>IF(ABS(AVERAGE('Datos Brutos'!$E703:$G703)-'Datos Brutos'!F703)&gt;0.05*AVERAGE('Datos Brutos'!$E703:$G703),"",'Datos Brutos'!F703)</f>
        <v/>
      </c>
      <c r="G702" s="10" t="str">
        <f>IF(ABS(AVERAGE('Datos Brutos'!$E703:$G703)-'Datos Brutos'!G703)&gt;0.05*AVERAGE('Datos Brutos'!$E703:$G703),"",'Datos Brutos'!G703)</f>
        <v/>
      </c>
    </row>
    <row r="703" spans="1:7">
      <c r="A703">
        <f>YEAR(workdata!A703)</f>
        <v>2024</v>
      </c>
      <c r="B703">
        <v>6</v>
      </c>
      <c r="C703">
        <f>DAY('Datos Brutos'!C704)</f>
        <v>30</v>
      </c>
      <c r="D703" s="3">
        <v>29.0833333333333</v>
      </c>
      <c r="E703" s="10" t="str">
        <f>IF(ABS(AVERAGE('Datos Brutos'!$E704:$G704)-'Datos Brutos'!E704)&gt;0.05*AVERAGE('Datos Brutos'!$E704:$G704),"",'Datos Brutos'!E704)</f>
        <v/>
      </c>
      <c r="F703" s="10" t="str">
        <f>IF(ABS(AVERAGE('Datos Brutos'!$E704:$G704)-'Datos Brutos'!F704)&gt;0.05*AVERAGE('Datos Brutos'!$E704:$G704),"",'Datos Brutos'!F704)</f>
        <v/>
      </c>
      <c r="G703" s="10" t="str">
        <f>IF(ABS(AVERAGE('Datos Brutos'!$E704:$G704)-'Datos Brutos'!G704)&gt;0.05*AVERAGE('Datos Brutos'!$E704:$G704),"",'Datos Brutos'!G704)</f>
        <v/>
      </c>
    </row>
    <row r="704" spans="1:7">
      <c r="A704">
        <f>YEAR(workdata!A704)</f>
        <v>2024</v>
      </c>
      <c r="B704">
        <v>6</v>
      </c>
      <c r="C704">
        <f>DAY('Datos Brutos'!C705)</f>
        <v>30</v>
      </c>
      <c r="D704" s="3">
        <v>29.125</v>
      </c>
      <c r="E704" s="10" t="str">
        <f>IF(ABS(AVERAGE('Datos Brutos'!$E705:$G705)-'Datos Brutos'!E705)&gt;0.05*AVERAGE('Datos Brutos'!$E705:$G705),"",'Datos Brutos'!E705)</f>
        <v/>
      </c>
      <c r="F704" s="10" t="str">
        <f>IF(ABS(AVERAGE('Datos Brutos'!$E705:$G705)-'Datos Brutos'!F705)&gt;0.05*AVERAGE('Datos Brutos'!$E705:$G705),"",'Datos Brutos'!F705)</f>
        <v/>
      </c>
      <c r="G704" s="10" t="str">
        <f>IF(ABS(AVERAGE('Datos Brutos'!$E705:$G705)-'Datos Brutos'!G705)&gt;0.05*AVERAGE('Datos Brutos'!$E705:$G705),"",'Datos Brutos'!G705)</f>
        <v/>
      </c>
    </row>
    <row r="705" spans="1:7">
      <c r="A705">
        <f>YEAR(workdata!A705)</f>
        <v>2024</v>
      </c>
      <c r="B705">
        <v>6</v>
      </c>
      <c r="C705">
        <f>DAY('Datos Brutos'!C706)</f>
        <v>30</v>
      </c>
      <c r="D705" s="3">
        <v>29.1666666666667</v>
      </c>
      <c r="E705" s="10" t="str">
        <f>IF(ABS(AVERAGE('Datos Brutos'!$E706:$G706)-'Datos Brutos'!E706)&gt;0.05*AVERAGE('Datos Brutos'!$E706:$G706),"",'Datos Brutos'!E706)</f>
        <v/>
      </c>
      <c r="F705" s="10" t="str">
        <f>IF(ABS(AVERAGE('Datos Brutos'!$E706:$G706)-'Datos Brutos'!F706)&gt;0.05*AVERAGE('Datos Brutos'!$E706:$G706),"",'Datos Brutos'!F706)</f>
        <v/>
      </c>
      <c r="G705" s="10" t="str">
        <f>IF(ABS(AVERAGE('Datos Brutos'!$E706:$G706)-'Datos Brutos'!G706)&gt;0.05*AVERAGE('Datos Brutos'!$E706:$G706),"",'Datos Brutos'!G706)</f>
        <v/>
      </c>
    </row>
    <row r="706" spans="1:7">
      <c r="A706">
        <f>YEAR(workdata!A706)</f>
        <v>2024</v>
      </c>
      <c r="B706">
        <v>6</v>
      </c>
      <c r="C706">
        <f>DAY('Datos Brutos'!C707)</f>
        <v>30</v>
      </c>
      <c r="D706" s="3">
        <v>29.2083333333333</v>
      </c>
      <c r="E706" s="10" t="str">
        <f>IF(ABS(AVERAGE('Datos Brutos'!$E707:$G707)-'Datos Brutos'!E707)&gt;0.05*AVERAGE('Datos Brutos'!$E707:$G707),"",'Datos Brutos'!E707)</f>
        <v/>
      </c>
      <c r="F706" s="10" t="str">
        <f>IF(ABS(AVERAGE('Datos Brutos'!$E707:$G707)-'Datos Brutos'!F707)&gt;0.05*AVERAGE('Datos Brutos'!$E707:$G707),"",'Datos Brutos'!F707)</f>
        <v/>
      </c>
      <c r="G706" s="10" t="str">
        <f>IF(ABS(AVERAGE('Datos Brutos'!$E707:$G707)-'Datos Brutos'!G707)&gt;0.05*AVERAGE('Datos Brutos'!$E707:$G707),"",'Datos Brutos'!G707)</f>
        <v/>
      </c>
    </row>
    <row r="707" spans="1:7">
      <c r="A707">
        <f>YEAR(workdata!A707)</f>
        <v>2024</v>
      </c>
      <c r="B707">
        <v>6</v>
      </c>
      <c r="C707">
        <f>DAY('Datos Brutos'!C708)</f>
        <v>30</v>
      </c>
      <c r="D707" s="3">
        <v>29.25</v>
      </c>
      <c r="E707" s="10" t="str">
        <f>IF(ABS(AVERAGE('Datos Brutos'!$E708:$G708)-'Datos Brutos'!E708)&gt;0.05*AVERAGE('Datos Brutos'!$E708:$G708),"",'Datos Brutos'!E708)</f>
        <v/>
      </c>
      <c r="F707" s="10" t="str">
        <f>IF(ABS(AVERAGE('Datos Brutos'!$E708:$G708)-'Datos Brutos'!F708)&gt;0.05*AVERAGE('Datos Brutos'!$E708:$G708),"",'Datos Brutos'!F708)</f>
        <v/>
      </c>
      <c r="G707" s="10" t="str">
        <f>IF(ABS(AVERAGE('Datos Brutos'!$E708:$G708)-'Datos Brutos'!G708)&gt;0.05*AVERAGE('Datos Brutos'!$E708:$G708),"",'Datos Brutos'!G708)</f>
        <v/>
      </c>
    </row>
    <row r="708" spans="1:7">
      <c r="A708">
        <f>YEAR(workdata!A708)</f>
        <v>2024</v>
      </c>
      <c r="B708">
        <v>6</v>
      </c>
      <c r="C708">
        <f>DAY('Datos Brutos'!C709)</f>
        <v>30</v>
      </c>
      <c r="D708" s="3">
        <v>29.2916666666667</v>
      </c>
      <c r="E708" s="10">
        <f>IF(ABS(AVERAGE('Datos Brutos'!$E709:$G709)-'Datos Brutos'!E709)&gt;0.05*AVERAGE('Datos Brutos'!$E709:$G709),"",'Datos Brutos'!E709)</f>
        <v>24.844000000000001</v>
      </c>
      <c r="F708" s="10">
        <f>IF(ABS(AVERAGE('Datos Brutos'!$E709:$G709)-'Datos Brutos'!F709)&gt;0.05*AVERAGE('Datos Brutos'!$E709:$G709),"",'Datos Brutos'!F709)</f>
        <v>23.873999999999999</v>
      </c>
      <c r="G708" s="10">
        <f>IF(ABS(AVERAGE('Datos Brutos'!$E709:$G709)-'Datos Brutos'!G709)&gt;0.05*AVERAGE('Datos Brutos'!$E709:$G709),"",'Datos Brutos'!G709)</f>
        <v>24.067</v>
      </c>
    </row>
    <row r="709" spans="1:7">
      <c r="A709">
        <f>YEAR(workdata!A709)</f>
        <v>2024</v>
      </c>
      <c r="B709">
        <v>6</v>
      </c>
      <c r="C709">
        <f>DAY('Datos Brutos'!C710)</f>
        <v>30</v>
      </c>
      <c r="D709" s="3">
        <v>29.3333333333333</v>
      </c>
      <c r="E709" s="10">
        <f>IF(ABS(AVERAGE('Datos Brutos'!$E710:$G710)-'Datos Brutos'!E710)&gt;0.05*AVERAGE('Datos Brutos'!$E710:$G710),"",'Datos Brutos'!E710)</f>
        <v>115.995</v>
      </c>
      <c r="F709" s="10">
        <f>IF(ABS(AVERAGE('Datos Brutos'!$E710:$G710)-'Datos Brutos'!F710)&gt;0.05*AVERAGE('Datos Brutos'!$E710:$G710),"",'Datos Brutos'!F710)</f>
        <v>109.846</v>
      </c>
      <c r="G709" s="10">
        <f>IF(ABS(AVERAGE('Datos Brutos'!$E710:$G710)-'Datos Brutos'!G710)&gt;0.05*AVERAGE('Datos Brutos'!$E710:$G710),"",'Datos Brutos'!G710)</f>
        <v>113.965</v>
      </c>
    </row>
    <row r="710" spans="1:7">
      <c r="A710">
        <f>YEAR(workdata!A710)</f>
        <v>2024</v>
      </c>
      <c r="B710">
        <v>6</v>
      </c>
      <c r="C710">
        <f>DAY('Datos Brutos'!C711)</f>
        <v>30</v>
      </c>
      <c r="D710" s="3">
        <v>29.375</v>
      </c>
      <c r="E710" s="10" t="str">
        <f>IF(ABS(AVERAGE('Datos Brutos'!$E711:$G711)-'Datos Brutos'!E711)&gt;0.05*AVERAGE('Datos Brutos'!$E711:$G711),"",'Datos Brutos'!E711)</f>
        <v/>
      </c>
      <c r="F710" s="10">
        <f>IF(ABS(AVERAGE('Datos Brutos'!$E711:$G711)-'Datos Brutos'!F711)&gt;0.05*AVERAGE('Datos Brutos'!$E711:$G711),"",'Datos Brutos'!F711)</f>
        <v>278.85000000000002</v>
      </c>
      <c r="G710" s="10">
        <f>IF(ABS(AVERAGE('Datos Brutos'!$E711:$G711)-'Datos Brutos'!G711)&gt;0.05*AVERAGE('Datos Brutos'!$E711:$G711),"",'Datos Brutos'!G711)</f>
        <v>274.93799999999999</v>
      </c>
    </row>
    <row r="711" spans="1:7">
      <c r="A711">
        <f>YEAR(workdata!A711)</f>
        <v>2024</v>
      </c>
      <c r="B711">
        <v>6</v>
      </c>
      <c r="C711">
        <f>DAY('Datos Brutos'!C712)</f>
        <v>30</v>
      </c>
      <c r="D711" s="3">
        <v>29.4166666666667</v>
      </c>
      <c r="E711" s="10">
        <f>IF(ABS(AVERAGE('Datos Brutos'!$E712:$G712)-'Datos Brutos'!E712)&gt;0.05*AVERAGE('Datos Brutos'!$E712:$G712),"",'Datos Brutos'!E712)</f>
        <v>630.96400000000006</v>
      </c>
      <c r="F711" s="10">
        <f>IF(ABS(AVERAGE('Datos Brutos'!$E712:$G712)-'Datos Brutos'!F712)&gt;0.05*AVERAGE('Datos Brutos'!$E712:$G712),"",'Datos Brutos'!F712)</f>
        <v>614.48199999999997</v>
      </c>
      <c r="G711" s="10">
        <f>IF(ABS(AVERAGE('Datos Brutos'!$E712:$G712)-'Datos Brutos'!G712)&gt;0.05*AVERAGE('Datos Brutos'!$E712:$G712),"",'Datos Brutos'!G712)</f>
        <v>628.98299999999995</v>
      </c>
    </row>
    <row r="712" spans="1:7">
      <c r="A712">
        <f>YEAR(workdata!A712)</f>
        <v>2024</v>
      </c>
      <c r="B712">
        <v>6</v>
      </c>
      <c r="C712">
        <f>DAY('Datos Brutos'!C713)</f>
        <v>30</v>
      </c>
      <c r="D712" s="3">
        <v>29.4583333333333</v>
      </c>
      <c r="E712" s="10">
        <f>IF(ABS(AVERAGE('Datos Brutos'!$E713:$G713)-'Datos Brutos'!E713)&gt;0.05*AVERAGE('Datos Brutos'!$E713:$G713),"",'Datos Brutos'!E713)</f>
        <v>671.17200000000003</v>
      </c>
      <c r="F712" s="10">
        <f>IF(ABS(AVERAGE('Datos Brutos'!$E713:$G713)-'Datos Brutos'!F713)&gt;0.05*AVERAGE('Datos Brutos'!$E713:$G713),"",'Datos Brutos'!F713)</f>
        <v>642.322</v>
      </c>
      <c r="G712" s="10">
        <f>IF(ABS(AVERAGE('Datos Brutos'!$E713:$G713)-'Datos Brutos'!G713)&gt;0.05*AVERAGE('Datos Brutos'!$E713:$G713),"",'Datos Brutos'!G713)</f>
        <v>657.05600000000004</v>
      </c>
    </row>
    <row r="713" spans="1:7">
      <c r="A713">
        <f>YEAR(workdata!A713)</f>
        <v>2024</v>
      </c>
      <c r="B713">
        <v>6</v>
      </c>
      <c r="C713">
        <f>DAY('Datos Brutos'!C714)</f>
        <v>30</v>
      </c>
      <c r="D713" s="3">
        <v>29.5</v>
      </c>
      <c r="E713" s="10">
        <f>IF(ABS(AVERAGE('Datos Brutos'!$E714:$G714)-'Datos Brutos'!E714)&gt;0.05*AVERAGE('Datos Brutos'!$E714:$G714),"",'Datos Brutos'!E714)</f>
        <v>688.00199999999995</v>
      </c>
      <c r="F713" s="10">
        <f>IF(ABS(AVERAGE('Datos Brutos'!$E714:$G714)-'Datos Brutos'!F714)&gt;0.05*AVERAGE('Datos Brutos'!$E714:$G714),"",'Datos Brutos'!F714)</f>
        <v>650.149</v>
      </c>
      <c r="G713" s="10">
        <f>IF(ABS(AVERAGE('Datos Brutos'!$E714:$G714)-'Datos Brutos'!G714)&gt;0.05*AVERAGE('Datos Brutos'!$E714:$G714),"",'Datos Brutos'!G714)</f>
        <v>641.81399999999996</v>
      </c>
    </row>
    <row r="714" spans="1:7">
      <c r="A714">
        <f>YEAR(workdata!A714)</f>
        <v>2024</v>
      </c>
      <c r="B714">
        <v>6</v>
      </c>
      <c r="C714">
        <f>DAY('Datos Brutos'!C715)</f>
        <v>30</v>
      </c>
      <c r="D714" s="3">
        <v>29.5416666666667</v>
      </c>
      <c r="E714" s="10" t="str">
        <f>IF(ABS(AVERAGE('Datos Brutos'!$E715:$G715)-'Datos Brutos'!E715)&gt;0.05*AVERAGE('Datos Brutos'!$E715:$G715),"",'Datos Brutos'!E715)</f>
        <v/>
      </c>
      <c r="F714" s="10" t="str">
        <f>IF(ABS(AVERAGE('Datos Brutos'!$E715:$G715)-'Datos Brutos'!F715)&gt;0.05*AVERAGE('Datos Brutos'!$E715:$G715),"",'Datos Brutos'!F715)</f>
        <v/>
      </c>
      <c r="G714" s="10">
        <f>IF(ABS(AVERAGE('Datos Brutos'!$E715:$G715)-'Datos Brutos'!G715)&gt;0.05*AVERAGE('Datos Brutos'!$E715:$G715),"",'Datos Brutos'!G715)</f>
        <v>549.89599999999996</v>
      </c>
    </row>
    <row r="715" spans="1:7">
      <c r="A715">
        <f>YEAR(workdata!A715)</f>
        <v>2024</v>
      </c>
      <c r="B715">
        <v>6</v>
      </c>
      <c r="C715">
        <f>DAY('Datos Brutos'!C716)</f>
        <v>30</v>
      </c>
      <c r="D715" s="3">
        <v>29.5833333333333</v>
      </c>
      <c r="E715" s="10">
        <f>IF(ABS(AVERAGE('Datos Brutos'!$E716:$G716)-'Datos Brutos'!E716)&gt;0.05*AVERAGE('Datos Brutos'!$E716:$G716),"",'Datos Brutos'!E716)</f>
        <v>430.13600000000002</v>
      </c>
      <c r="F715" s="10">
        <f>IF(ABS(AVERAGE('Datos Brutos'!$E716:$G716)-'Datos Brutos'!F716)&gt;0.05*AVERAGE('Datos Brutos'!$E716:$G716),"",'Datos Brutos'!F716)</f>
        <v>424.66500000000002</v>
      </c>
      <c r="G715" s="10">
        <f>IF(ABS(AVERAGE('Datos Brutos'!$E716:$G716)-'Datos Brutos'!G716)&gt;0.05*AVERAGE('Datos Brutos'!$E716:$G716),"",'Datos Brutos'!G716)</f>
        <v>419.40199999999999</v>
      </c>
    </row>
    <row r="716" spans="1:7">
      <c r="A716">
        <f>YEAR(workdata!A716)</f>
        <v>2024</v>
      </c>
      <c r="B716">
        <v>6</v>
      </c>
      <c r="C716">
        <f>DAY('Datos Brutos'!C717)</f>
        <v>30</v>
      </c>
      <c r="D716" s="3">
        <v>29.625</v>
      </c>
      <c r="E716" s="10">
        <f>IF(ABS(AVERAGE('Datos Brutos'!$E717:$G717)-'Datos Brutos'!E717)&gt;0.05*AVERAGE('Datos Brutos'!$E717:$G717),"",'Datos Brutos'!E717)</f>
        <v>579.66999999999996</v>
      </c>
      <c r="F716" s="10">
        <f>IF(ABS(AVERAGE('Datos Brutos'!$E717:$G717)-'Datos Brutos'!F717)&gt;0.05*AVERAGE('Datos Brutos'!$E717:$G717),"",'Datos Brutos'!F717)</f>
        <v>558.69200000000001</v>
      </c>
      <c r="G716" s="10">
        <f>IF(ABS(AVERAGE('Datos Brutos'!$E717:$G717)-'Datos Brutos'!G717)&gt;0.05*AVERAGE('Datos Brutos'!$E717:$G717),"",'Datos Brutos'!G717)</f>
        <v>581.548</v>
      </c>
    </row>
    <row r="717" spans="1:7">
      <c r="A717">
        <f>YEAR(workdata!A717)</f>
        <v>2024</v>
      </c>
      <c r="B717">
        <v>6</v>
      </c>
      <c r="C717">
        <f>DAY('Datos Brutos'!C718)</f>
        <v>30</v>
      </c>
      <c r="D717" s="3">
        <v>29.6666666666667</v>
      </c>
      <c r="E717" s="10" t="str">
        <f>IF(ABS(AVERAGE('Datos Brutos'!$E718:$G718)-'Datos Brutos'!E718)&gt;0.05*AVERAGE('Datos Brutos'!$E718:$G718),"",'Datos Brutos'!E718)</f>
        <v/>
      </c>
      <c r="F717" s="10" t="str">
        <f>IF(ABS(AVERAGE('Datos Brutos'!$E718:$G718)-'Datos Brutos'!F718)&gt;0.05*AVERAGE('Datos Brutos'!$E718:$G718),"",'Datos Brutos'!F718)</f>
        <v/>
      </c>
      <c r="G717" s="10" t="str">
        <f>IF(ABS(AVERAGE('Datos Brutos'!$E718:$G718)-'Datos Brutos'!G718)&gt;0.05*AVERAGE('Datos Brutos'!$E718:$G718),"",'Datos Brutos'!G718)</f>
        <v/>
      </c>
    </row>
    <row r="718" spans="1:7">
      <c r="A718">
        <f>YEAR(workdata!A718)</f>
        <v>2024</v>
      </c>
      <c r="B718">
        <v>6</v>
      </c>
      <c r="C718">
        <f>DAY('Datos Brutos'!C719)</f>
        <v>30</v>
      </c>
      <c r="D718" s="3">
        <v>29.7083333333333</v>
      </c>
      <c r="E718" s="10" t="str">
        <f>IF(ABS(AVERAGE('Datos Brutos'!$E719:$G719)-'Datos Brutos'!E719)&gt;0.05*AVERAGE('Datos Brutos'!$E719:$G719),"",'Datos Brutos'!E719)</f>
        <v/>
      </c>
      <c r="F718" s="10">
        <f>IF(ABS(AVERAGE('Datos Brutos'!$E719:$G719)-'Datos Brutos'!F719)&gt;0.05*AVERAGE('Datos Brutos'!$E719:$G719),"",'Datos Brutos'!F719)</f>
        <v>690.18</v>
      </c>
      <c r="G718" s="10" t="str">
        <f>IF(ABS(AVERAGE('Datos Brutos'!$E719:$G719)-'Datos Brutos'!G719)&gt;0.05*AVERAGE('Datos Brutos'!$E719:$G719),"",'Datos Brutos'!G719)</f>
        <v/>
      </c>
    </row>
    <row r="719" spans="1:7">
      <c r="A719">
        <f>YEAR(workdata!A719)</f>
        <v>2024</v>
      </c>
      <c r="B719">
        <v>6</v>
      </c>
      <c r="C719">
        <f>DAY('Datos Brutos'!C720)</f>
        <v>30</v>
      </c>
      <c r="D719" s="3">
        <v>29.75</v>
      </c>
      <c r="E719" s="10">
        <f>IF(ABS(AVERAGE('Datos Brutos'!$E720:$G720)-'Datos Brutos'!E720)&gt;0.05*AVERAGE('Datos Brutos'!$E720:$G720),"",'Datos Brutos'!E720)</f>
        <v>302.09899999999999</v>
      </c>
      <c r="F719" s="10">
        <f>IF(ABS(AVERAGE('Datos Brutos'!$E720:$G720)-'Datos Brutos'!F720)&gt;0.05*AVERAGE('Datos Brutos'!$E720:$G720),"",'Datos Brutos'!F720)</f>
        <v>302.06900000000002</v>
      </c>
      <c r="G719" s="10">
        <f>IF(ABS(AVERAGE('Datos Brutos'!$E720:$G720)-'Datos Brutos'!G720)&gt;0.05*AVERAGE('Datos Brutos'!$E720:$G720),"",'Datos Brutos'!G720)</f>
        <v>297.07100000000003</v>
      </c>
    </row>
    <row r="720" spans="1:7">
      <c r="A720">
        <f>YEAR(workdata!A720)</f>
        <v>2024</v>
      </c>
      <c r="B720">
        <v>6</v>
      </c>
      <c r="C720">
        <f>DAY('Datos Brutos'!C721)</f>
        <v>30</v>
      </c>
      <c r="D720" s="3">
        <v>29.7916666666667</v>
      </c>
      <c r="E720" s="10" t="str">
        <f>IF(ABS(AVERAGE('Datos Brutos'!$E721:$G721)-'Datos Brutos'!E721)&gt;0.05*AVERAGE('Datos Brutos'!$E721:$G721),"",'Datos Brutos'!E721)</f>
        <v/>
      </c>
      <c r="F720" s="10" t="str">
        <f>IF(ABS(AVERAGE('Datos Brutos'!$E721:$G721)-'Datos Brutos'!F721)&gt;0.05*AVERAGE('Datos Brutos'!$E721:$G721),"",'Datos Brutos'!F721)</f>
        <v/>
      </c>
      <c r="G720" s="10" t="str">
        <f>IF(ABS(AVERAGE('Datos Brutos'!$E721:$G721)-'Datos Brutos'!G721)&gt;0.05*AVERAGE('Datos Brutos'!$E721:$G721),"",'Datos Brutos'!G721)</f>
        <v/>
      </c>
    </row>
    <row r="721" spans="1:7">
      <c r="A721">
        <f>YEAR(workdata!A721)</f>
        <v>2024</v>
      </c>
      <c r="B721">
        <v>6</v>
      </c>
      <c r="C721">
        <f>DAY('Datos Brutos'!C722)</f>
        <v>30</v>
      </c>
      <c r="D721" s="3">
        <v>29.8333333333333</v>
      </c>
      <c r="E721" s="10">
        <f>IF(ABS(AVERAGE('Datos Brutos'!$E722:$G722)-'Datos Brutos'!E722)&gt;0.05*AVERAGE('Datos Brutos'!$E722:$G722),"",'Datos Brutos'!E722)</f>
        <v>430.32400000000001</v>
      </c>
      <c r="F721" s="10">
        <f>IF(ABS(AVERAGE('Datos Brutos'!$E722:$G722)-'Datos Brutos'!F722)&gt;0.05*AVERAGE('Datos Brutos'!$E722:$G722),"",'Datos Brutos'!F722)</f>
        <v>465.17599999999999</v>
      </c>
      <c r="G721" s="10">
        <f>IF(ABS(AVERAGE('Datos Brutos'!$E722:$G722)-'Datos Brutos'!G722)&gt;0.05*AVERAGE('Datos Brutos'!$E722:$G722),"",'Datos Brutos'!G722)</f>
        <v>442.52800000000002</v>
      </c>
    </row>
    <row r="722" spans="1:7">
      <c r="A722">
        <f>YEAR(workdata!A722)</f>
        <v>2024</v>
      </c>
      <c r="B722">
        <v>6</v>
      </c>
      <c r="C722">
        <f>DAY('Datos Brutos'!C723)</f>
        <v>30</v>
      </c>
      <c r="D722" s="3">
        <v>29.875</v>
      </c>
      <c r="E722" s="10" t="str">
        <f>IF(ABS(AVERAGE('Datos Brutos'!$E723:$G723)-'Datos Brutos'!E723)&gt;0.05*AVERAGE('Datos Brutos'!$E723:$G723),"",'Datos Brutos'!E723)</f>
        <v/>
      </c>
      <c r="F722" s="10" t="str">
        <f>IF(ABS(AVERAGE('Datos Brutos'!$E723:$G723)-'Datos Brutos'!F723)&gt;0.05*AVERAGE('Datos Brutos'!$E723:$G723),"",'Datos Brutos'!F723)</f>
        <v/>
      </c>
      <c r="G722" s="10">
        <f>IF(ABS(AVERAGE('Datos Brutos'!$E723:$G723)-'Datos Brutos'!G723)&gt;0.05*AVERAGE('Datos Brutos'!$E723:$G723),"",'Datos Brutos'!G723)</f>
        <v>63.585999999999999</v>
      </c>
    </row>
    <row r="723" spans="1:7">
      <c r="A723">
        <f>YEAR(workdata!A723)</f>
        <v>2024</v>
      </c>
      <c r="B723">
        <v>6</v>
      </c>
      <c r="C723">
        <f>DAY('Datos Brutos'!C724)</f>
        <v>30</v>
      </c>
      <c r="D723" s="3">
        <v>29.9166666666667</v>
      </c>
      <c r="E723" s="10" t="str">
        <f>IF(ABS(AVERAGE('Datos Brutos'!$E724:$G724)-'Datos Brutos'!E724)&gt;0.05*AVERAGE('Datos Brutos'!$E724:$G724),"",'Datos Brutos'!E724)</f>
        <v/>
      </c>
      <c r="F723" s="10">
        <f>IF(ABS(AVERAGE('Datos Brutos'!$E724:$G724)-'Datos Brutos'!F724)&gt;0.05*AVERAGE('Datos Brutos'!$E724:$G724),"",'Datos Brutos'!F724)</f>
        <v>0.78600000000000003</v>
      </c>
      <c r="G723" s="10" t="str">
        <f>IF(ABS(AVERAGE('Datos Brutos'!$E724:$G724)-'Datos Brutos'!G724)&gt;0.05*AVERAGE('Datos Brutos'!$E724:$G724),"",'Datos Brutos'!G724)</f>
        <v/>
      </c>
    </row>
    <row r="724" spans="1:7">
      <c r="A724">
        <f>YEAR(workdata!A724)</f>
        <v>2024</v>
      </c>
      <c r="B724">
        <v>6</v>
      </c>
      <c r="C724">
        <f>DAY('Datos Brutos'!C725)</f>
        <v>30</v>
      </c>
      <c r="D724" s="3">
        <v>29.9583333333333</v>
      </c>
      <c r="E724" s="10" t="str">
        <f>IF(ABS(AVERAGE('Datos Brutos'!$E725:$G725)-'Datos Brutos'!E725)&gt;0.05*AVERAGE('Datos Brutos'!$E725:$G725),"",'Datos Brutos'!E725)</f>
        <v/>
      </c>
      <c r="F724" s="10" t="str">
        <f>IF(ABS(AVERAGE('Datos Brutos'!$E725:$G725)-'Datos Brutos'!F725)&gt;0.05*AVERAGE('Datos Brutos'!$E725:$G725),"",'Datos Brutos'!F725)</f>
        <v/>
      </c>
      <c r="G724" s="10" t="str">
        <f>IF(ABS(AVERAGE('Datos Brutos'!$E725:$G725)-'Datos Brutos'!G725)&gt;0.05*AVERAGE('Datos Brutos'!$E725:$G725),"",'Datos Brutos'!G725)</f>
        <v/>
      </c>
    </row>
    <row r="725" spans="1:7">
      <c r="A725">
        <f>YEAR(workdata!A725)</f>
        <v>2024</v>
      </c>
      <c r="B725">
        <v>6</v>
      </c>
      <c r="C725">
        <f>DAY('Datos Brutos'!C726)</f>
        <v>31</v>
      </c>
      <c r="D725" s="3">
        <v>30</v>
      </c>
      <c r="E725" s="10" t="str">
        <f>IF(ABS(AVERAGE('Datos Brutos'!$E726:$G726)-'Datos Brutos'!E726)&gt;0.05*AVERAGE('Datos Brutos'!$E726:$G726),"",'Datos Brutos'!E726)</f>
        <v/>
      </c>
      <c r="F725" s="10" t="str">
        <f>IF(ABS(AVERAGE('Datos Brutos'!$E726:$G726)-'Datos Brutos'!F726)&gt;0.05*AVERAGE('Datos Brutos'!$E726:$G726),"",'Datos Brutos'!F726)</f>
        <v/>
      </c>
      <c r="G725" s="10" t="str">
        <f>IF(ABS(AVERAGE('Datos Brutos'!$E726:$G726)-'Datos Brutos'!G726)&gt;0.05*AVERAGE('Datos Brutos'!$E726:$G726),"",'Datos Brutos'!G726)</f>
        <v/>
      </c>
    </row>
    <row r="726" spans="1:7">
      <c r="A726">
        <f>YEAR(workdata!A726)</f>
        <v>2024</v>
      </c>
      <c r="B726">
        <v>6</v>
      </c>
      <c r="C726">
        <f>DAY('Datos Brutos'!C727)</f>
        <v>31</v>
      </c>
      <c r="D726" s="3">
        <v>30.0416666666666</v>
      </c>
      <c r="E726" s="10" t="str">
        <f>IF(ABS(AVERAGE('Datos Brutos'!$E727:$G727)-'Datos Brutos'!E727)&gt;0.05*AVERAGE('Datos Brutos'!$E727:$G727),"",'Datos Brutos'!E727)</f>
        <v/>
      </c>
      <c r="F726" s="10" t="str">
        <f>IF(ABS(AVERAGE('Datos Brutos'!$E727:$G727)-'Datos Brutos'!F727)&gt;0.05*AVERAGE('Datos Brutos'!$E727:$G727),"",'Datos Brutos'!F727)</f>
        <v/>
      </c>
      <c r="G726" s="10" t="str">
        <f>IF(ABS(AVERAGE('Datos Brutos'!$E727:$G727)-'Datos Brutos'!G727)&gt;0.05*AVERAGE('Datos Brutos'!$E727:$G727),"",'Datos Brutos'!G727)</f>
        <v/>
      </c>
    </row>
    <row r="727" spans="1:7">
      <c r="A727">
        <f>YEAR(workdata!A727)</f>
        <v>2024</v>
      </c>
      <c r="B727">
        <v>6</v>
      </c>
      <c r="C727">
        <f>DAY('Datos Brutos'!C728)</f>
        <v>31</v>
      </c>
      <c r="D727" s="3">
        <v>30.0833333333333</v>
      </c>
      <c r="E727" s="10" t="str">
        <f>IF(ABS(AVERAGE('Datos Brutos'!$E728:$G728)-'Datos Brutos'!E728)&gt;0.05*AVERAGE('Datos Brutos'!$E728:$G728),"",'Datos Brutos'!E728)</f>
        <v/>
      </c>
      <c r="F727" s="10" t="str">
        <f>IF(ABS(AVERAGE('Datos Brutos'!$E728:$G728)-'Datos Brutos'!F728)&gt;0.05*AVERAGE('Datos Brutos'!$E728:$G728),"",'Datos Brutos'!F728)</f>
        <v/>
      </c>
      <c r="G727" s="10" t="str">
        <f>IF(ABS(AVERAGE('Datos Brutos'!$E728:$G728)-'Datos Brutos'!G728)&gt;0.05*AVERAGE('Datos Brutos'!$E728:$G728),"",'Datos Brutos'!G728)</f>
        <v/>
      </c>
    </row>
    <row r="728" spans="1:7">
      <c r="A728">
        <f>YEAR(workdata!A728)</f>
        <v>2024</v>
      </c>
      <c r="B728">
        <v>6</v>
      </c>
      <c r="C728">
        <f>DAY('Datos Brutos'!C729)</f>
        <v>31</v>
      </c>
      <c r="D728" s="3">
        <v>30.125</v>
      </c>
      <c r="E728" s="10" t="str">
        <f>IF(ABS(AVERAGE('Datos Brutos'!$E729:$G729)-'Datos Brutos'!E729)&gt;0.05*AVERAGE('Datos Brutos'!$E729:$G729),"",'Datos Brutos'!E729)</f>
        <v/>
      </c>
      <c r="F728" s="10" t="str">
        <f>IF(ABS(AVERAGE('Datos Brutos'!$E729:$G729)-'Datos Brutos'!F729)&gt;0.05*AVERAGE('Datos Brutos'!$E729:$G729),"",'Datos Brutos'!F729)</f>
        <v/>
      </c>
      <c r="G728" s="10" t="str">
        <f>IF(ABS(AVERAGE('Datos Brutos'!$E729:$G729)-'Datos Brutos'!G729)&gt;0.05*AVERAGE('Datos Brutos'!$E729:$G729),"",'Datos Brutos'!G729)</f>
        <v/>
      </c>
    </row>
    <row r="729" spans="1:7">
      <c r="A729">
        <f>YEAR(workdata!A729)</f>
        <v>2024</v>
      </c>
      <c r="B729">
        <v>6</v>
      </c>
      <c r="C729">
        <f>DAY('Datos Brutos'!C730)</f>
        <v>31</v>
      </c>
      <c r="D729" s="3">
        <v>30.1666666666666</v>
      </c>
      <c r="E729" s="10" t="str">
        <f>IF(ABS(AVERAGE('Datos Brutos'!$E730:$G730)-'Datos Brutos'!E730)&gt;0.05*AVERAGE('Datos Brutos'!$E730:$G730),"",'Datos Brutos'!E730)</f>
        <v/>
      </c>
      <c r="F729" s="10" t="str">
        <f>IF(ABS(AVERAGE('Datos Brutos'!$E730:$G730)-'Datos Brutos'!F730)&gt;0.05*AVERAGE('Datos Brutos'!$E730:$G730),"",'Datos Brutos'!F730)</f>
        <v/>
      </c>
      <c r="G729" s="10" t="str">
        <f>IF(ABS(AVERAGE('Datos Brutos'!$E730:$G730)-'Datos Brutos'!G730)&gt;0.05*AVERAGE('Datos Brutos'!$E730:$G730),"",'Datos Brutos'!G730)</f>
        <v/>
      </c>
    </row>
    <row r="730" spans="1:7">
      <c r="A730">
        <f>YEAR(workdata!A730)</f>
        <v>2024</v>
      </c>
      <c r="B730">
        <v>6</v>
      </c>
      <c r="C730">
        <f>DAY('Datos Brutos'!C731)</f>
        <v>31</v>
      </c>
      <c r="D730" s="3">
        <v>30.2083333333333</v>
      </c>
      <c r="E730" s="10" t="str">
        <f>IF(ABS(AVERAGE('Datos Brutos'!$E731:$G731)-'Datos Brutos'!E731)&gt;0.05*AVERAGE('Datos Brutos'!$E731:$G731),"",'Datos Brutos'!E731)</f>
        <v/>
      </c>
      <c r="F730" s="10" t="str">
        <f>IF(ABS(AVERAGE('Datos Brutos'!$E731:$G731)-'Datos Brutos'!F731)&gt;0.05*AVERAGE('Datos Brutos'!$E731:$G731),"",'Datos Brutos'!F731)</f>
        <v/>
      </c>
      <c r="G730" s="10" t="str">
        <f>IF(ABS(AVERAGE('Datos Brutos'!$E731:$G731)-'Datos Brutos'!G731)&gt;0.05*AVERAGE('Datos Brutos'!$E731:$G731),"",'Datos Brutos'!G731)</f>
        <v/>
      </c>
    </row>
    <row r="731" spans="1:7">
      <c r="A731">
        <f>YEAR(workdata!A731)</f>
        <v>2024</v>
      </c>
      <c r="B731">
        <v>6</v>
      </c>
      <c r="C731">
        <f>DAY('Datos Brutos'!C732)</f>
        <v>31</v>
      </c>
      <c r="D731" s="3">
        <v>30.25</v>
      </c>
      <c r="E731" s="10" t="str">
        <f>IF(ABS(AVERAGE('Datos Brutos'!$E732:$G732)-'Datos Brutos'!E732)&gt;0.05*AVERAGE('Datos Brutos'!$E732:$G732),"",'Datos Brutos'!E732)</f>
        <v/>
      </c>
      <c r="F731" s="10" t="str">
        <f>IF(ABS(AVERAGE('Datos Brutos'!$E732:$G732)-'Datos Brutos'!F732)&gt;0.05*AVERAGE('Datos Brutos'!$E732:$G732),"",'Datos Brutos'!F732)</f>
        <v/>
      </c>
      <c r="G731" s="10" t="str">
        <f>IF(ABS(AVERAGE('Datos Brutos'!$E732:$G732)-'Datos Brutos'!G732)&gt;0.05*AVERAGE('Datos Brutos'!$E732:$G732),"",'Datos Brutos'!G732)</f>
        <v/>
      </c>
    </row>
    <row r="732" spans="1:7">
      <c r="A732">
        <f>YEAR(workdata!A732)</f>
        <v>2024</v>
      </c>
      <c r="B732">
        <v>6</v>
      </c>
      <c r="C732">
        <f>DAY('Datos Brutos'!C733)</f>
        <v>31</v>
      </c>
      <c r="D732" s="3">
        <v>30.2916666666666</v>
      </c>
      <c r="E732" s="10">
        <f>IF(ABS(AVERAGE('Datos Brutos'!$E733:$G733)-'Datos Brutos'!E733)&gt;0.05*AVERAGE('Datos Brutos'!$E733:$G733),"",'Datos Brutos'!E733)</f>
        <v>62.710999999999999</v>
      </c>
      <c r="F732" s="10" t="str">
        <f>IF(ABS(AVERAGE('Datos Brutos'!$E733:$G733)-'Datos Brutos'!F733)&gt;0.05*AVERAGE('Datos Brutos'!$E733:$G733),"",'Datos Brutos'!F733)</f>
        <v/>
      </c>
      <c r="G732" s="10">
        <f>IF(ABS(AVERAGE('Datos Brutos'!$E733:$G733)-'Datos Brutos'!G733)&gt;0.05*AVERAGE('Datos Brutos'!$E733:$G733),"",'Datos Brutos'!G733)</f>
        <v>62.414999999999999</v>
      </c>
    </row>
    <row r="733" spans="1:7">
      <c r="A733">
        <f>YEAR(workdata!A733)</f>
        <v>2024</v>
      </c>
      <c r="B733">
        <v>6</v>
      </c>
      <c r="C733">
        <f>DAY('Datos Brutos'!C734)</f>
        <v>31</v>
      </c>
      <c r="D733" s="3">
        <v>30.3333333333333</v>
      </c>
      <c r="E733" s="10">
        <f>IF(ABS(AVERAGE('Datos Brutos'!$E734:$G734)-'Datos Brutos'!E734)&gt;0.05*AVERAGE('Datos Brutos'!$E734:$G734),"",'Datos Brutos'!E734)</f>
        <v>482.16300000000001</v>
      </c>
      <c r="F733" s="10" t="str">
        <f>IF(ABS(AVERAGE('Datos Brutos'!$E734:$G734)-'Datos Brutos'!F734)&gt;0.05*AVERAGE('Datos Brutos'!$E734:$G734),"",'Datos Brutos'!F734)</f>
        <v/>
      </c>
      <c r="G733" s="10">
        <f>IF(ABS(AVERAGE('Datos Brutos'!$E734:$G734)-'Datos Brutos'!G734)&gt;0.05*AVERAGE('Datos Brutos'!$E734:$G734),"",'Datos Brutos'!G734)</f>
        <v>437.80200000000002</v>
      </c>
    </row>
    <row r="734" spans="1:7">
      <c r="A734">
        <f>YEAR(workdata!A734)</f>
        <v>2024</v>
      </c>
      <c r="B734">
        <v>6</v>
      </c>
      <c r="C734">
        <f>DAY('Datos Brutos'!C735)</f>
        <v>31</v>
      </c>
      <c r="D734" s="3">
        <v>30.375</v>
      </c>
      <c r="E734" s="10">
        <f>IF(ABS(AVERAGE('Datos Brutos'!$E735:$G735)-'Datos Brutos'!E735)&gt;0.05*AVERAGE('Datos Brutos'!$E735:$G735),"",'Datos Brutos'!E735)</f>
        <v>834.35</v>
      </c>
      <c r="F734" s="10" t="str">
        <f>IF(ABS(AVERAGE('Datos Brutos'!$E735:$G735)-'Datos Brutos'!F735)&gt;0.05*AVERAGE('Datos Brutos'!$E735:$G735),"",'Datos Brutos'!F735)</f>
        <v/>
      </c>
      <c r="G734" s="10">
        <f>IF(ABS(AVERAGE('Datos Brutos'!$E735:$G735)-'Datos Brutos'!G735)&gt;0.05*AVERAGE('Datos Brutos'!$E735:$G735),"",'Datos Brutos'!G735)</f>
        <v>827.16099999999994</v>
      </c>
    </row>
    <row r="735" spans="1:7">
      <c r="A735">
        <f>YEAR(workdata!A735)</f>
        <v>2024</v>
      </c>
      <c r="B735">
        <v>6</v>
      </c>
      <c r="C735">
        <f>DAY('Datos Brutos'!C736)</f>
        <v>31</v>
      </c>
      <c r="D735" s="3">
        <v>30.4166666666666</v>
      </c>
      <c r="E735" s="10">
        <f>IF(ABS(AVERAGE('Datos Brutos'!$E736:$G736)-'Datos Brutos'!E736)&gt;0.05*AVERAGE('Datos Brutos'!$E736:$G736),"",'Datos Brutos'!E736)</f>
        <v>930.53200000000004</v>
      </c>
      <c r="F735" s="10">
        <f>IF(ABS(AVERAGE('Datos Brutos'!$E736:$G736)-'Datos Brutos'!F736)&gt;0.05*AVERAGE('Datos Brutos'!$E736:$G736),"",'Datos Brutos'!F736)</f>
        <v>875.47900000000004</v>
      </c>
      <c r="G735" s="10">
        <f>IF(ABS(AVERAGE('Datos Brutos'!$E736:$G736)-'Datos Brutos'!G736)&gt;0.05*AVERAGE('Datos Brutos'!$E736:$G736),"",'Datos Brutos'!G736)</f>
        <v>922.01499999999999</v>
      </c>
    </row>
    <row r="736" spans="1:7">
      <c r="A736">
        <f>YEAR(workdata!A736)</f>
        <v>2024</v>
      </c>
      <c r="B736">
        <v>6</v>
      </c>
      <c r="C736">
        <f>DAY('Datos Brutos'!C737)</f>
        <v>31</v>
      </c>
      <c r="D736" s="3">
        <v>30.4583333333333</v>
      </c>
      <c r="E736" s="10">
        <f>IF(ABS(AVERAGE('Datos Brutos'!$E737:$G737)-'Datos Brutos'!E737)&gt;0.05*AVERAGE('Datos Brutos'!$E737:$G737),"",'Datos Brutos'!E737)</f>
        <v>967.95</v>
      </c>
      <c r="F736" s="10">
        <f>IF(ABS(AVERAGE('Datos Brutos'!$E737:$G737)-'Datos Brutos'!F737)&gt;0.05*AVERAGE('Datos Brutos'!$E737:$G737),"",'Datos Brutos'!F737)</f>
        <v>908.62699999999995</v>
      </c>
      <c r="G736" s="10">
        <f>IF(ABS(AVERAGE('Datos Brutos'!$E737:$G737)-'Datos Brutos'!G737)&gt;0.05*AVERAGE('Datos Brutos'!$E737:$G737),"",'Datos Brutos'!G737)</f>
        <v>959.08</v>
      </c>
    </row>
    <row r="737" spans="1:7">
      <c r="A737">
        <f>YEAR(workdata!A737)</f>
        <v>2024</v>
      </c>
      <c r="B737">
        <v>6</v>
      </c>
      <c r="C737">
        <f>DAY('Datos Brutos'!C738)</f>
        <v>31</v>
      </c>
      <c r="D737" s="3">
        <v>30.5</v>
      </c>
      <c r="E737" s="10">
        <f>IF(ABS(AVERAGE('Datos Brutos'!$E738:$G738)-'Datos Brutos'!E738)&gt;0.05*AVERAGE('Datos Brutos'!$E738:$G738),"",'Datos Brutos'!E738)</f>
        <v>969.69</v>
      </c>
      <c r="F737" s="10">
        <f>IF(ABS(AVERAGE('Datos Brutos'!$E738:$G738)-'Datos Brutos'!F738)&gt;0.05*AVERAGE('Datos Brutos'!$E738:$G738),"",'Datos Brutos'!F738)</f>
        <v>915.875</v>
      </c>
      <c r="G737" s="10">
        <f>IF(ABS(AVERAGE('Datos Brutos'!$E738:$G738)-'Datos Brutos'!G738)&gt;0.05*AVERAGE('Datos Brutos'!$E738:$G738),"",'Datos Brutos'!G738)</f>
        <v>961.13300000000004</v>
      </c>
    </row>
    <row r="738" spans="1:7">
      <c r="A738">
        <f>YEAR(workdata!A738)</f>
        <v>2024</v>
      </c>
      <c r="B738">
        <v>6</v>
      </c>
      <c r="C738">
        <f>DAY('Datos Brutos'!C739)</f>
        <v>31</v>
      </c>
      <c r="D738" s="3">
        <v>30.5416666666666</v>
      </c>
      <c r="E738" s="10">
        <f>IF(ABS(AVERAGE('Datos Brutos'!$E739:$G739)-'Datos Brutos'!E739)&gt;0.05*AVERAGE('Datos Brutos'!$E739:$G739),"",'Datos Brutos'!E739)</f>
        <v>968.84699999999998</v>
      </c>
      <c r="F738" s="10">
        <f>IF(ABS(AVERAGE('Datos Brutos'!$E739:$G739)-'Datos Brutos'!F739)&gt;0.05*AVERAGE('Datos Brutos'!$E739:$G739),"",'Datos Brutos'!F739)</f>
        <v>920.70399999999995</v>
      </c>
      <c r="G738" s="10">
        <f>IF(ABS(AVERAGE('Datos Brutos'!$E739:$G739)-'Datos Brutos'!G739)&gt;0.05*AVERAGE('Datos Brutos'!$E739:$G739),"",'Datos Brutos'!G739)</f>
        <v>966.13800000000003</v>
      </c>
    </row>
    <row r="739" spans="1:7">
      <c r="A739">
        <f>YEAR(workdata!A739)</f>
        <v>2024</v>
      </c>
      <c r="B739">
        <v>6</v>
      </c>
      <c r="C739">
        <f>DAY('Datos Brutos'!C740)</f>
        <v>31</v>
      </c>
      <c r="D739" s="3">
        <v>30.5833333333333</v>
      </c>
      <c r="E739" s="10">
        <f>IF(ABS(AVERAGE('Datos Brutos'!$E740:$G740)-'Datos Brutos'!E740)&gt;0.05*AVERAGE('Datos Brutos'!$E740:$G740),"",'Datos Brutos'!E740)</f>
        <v>942.54200000000003</v>
      </c>
      <c r="F739" s="10">
        <f>IF(ABS(AVERAGE('Datos Brutos'!$E740:$G740)-'Datos Brutos'!F740)&gt;0.05*AVERAGE('Datos Brutos'!$E740:$G740),"",'Datos Brutos'!F740)</f>
        <v>887.91899999999998</v>
      </c>
      <c r="G739" s="10">
        <f>IF(ABS(AVERAGE('Datos Brutos'!$E740:$G740)-'Datos Brutos'!G740)&gt;0.05*AVERAGE('Datos Brutos'!$E740:$G740),"",'Datos Brutos'!G740)</f>
        <v>931.76099999999997</v>
      </c>
    </row>
    <row r="740" spans="1:7">
      <c r="A740">
        <f>YEAR(workdata!A740)</f>
        <v>2024</v>
      </c>
      <c r="B740">
        <v>6</v>
      </c>
      <c r="C740">
        <f>DAY('Datos Brutos'!C741)</f>
        <v>31</v>
      </c>
      <c r="D740" s="3">
        <v>30.625</v>
      </c>
      <c r="E740" s="10">
        <f>IF(ABS(AVERAGE('Datos Brutos'!$E741:$G741)-'Datos Brutos'!E741)&gt;0.05*AVERAGE('Datos Brutos'!$E741:$G741),"",'Datos Brutos'!E741)</f>
        <v>966.88300000000004</v>
      </c>
      <c r="F740" s="10">
        <f>IF(ABS(AVERAGE('Datos Brutos'!$E741:$G741)-'Datos Brutos'!F741)&gt;0.05*AVERAGE('Datos Brutos'!$E741:$G741),"",'Datos Brutos'!F741)</f>
        <v>910.77700000000004</v>
      </c>
      <c r="G740" s="10">
        <f>IF(ABS(AVERAGE('Datos Brutos'!$E741:$G741)-'Datos Brutos'!G741)&gt;0.05*AVERAGE('Datos Brutos'!$E741:$G741),"",'Datos Brutos'!G741)</f>
        <v>955.58100000000002</v>
      </c>
    </row>
    <row r="741" spans="1:7">
      <c r="A741">
        <f>YEAR(workdata!A741)</f>
        <v>2024</v>
      </c>
      <c r="B741">
        <v>6</v>
      </c>
      <c r="C741">
        <f>DAY('Datos Brutos'!C742)</f>
        <v>31</v>
      </c>
      <c r="D741" s="3">
        <v>30.6666666666666</v>
      </c>
      <c r="E741" s="10">
        <f>IF(ABS(AVERAGE('Datos Brutos'!$E742:$G742)-'Datos Brutos'!E742)&gt;0.05*AVERAGE('Datos Brutos'!$E742:$G742),"",'Datos Brutos'!E742)</f>
        <v>990.12599999999998</v>
      </c>
      <c r="F741" s="10">
        <f>IF(ABS(AVERAGE('Datos Brutos'!$E742:$G742)-'Datos Brutos'!F742)&gt;0.05*AVERAGE('Datos Brutos'!$E742:$G742),"",'Datos Brutos'!F742)</f>
        <v>939.02099999999996</v>
      </c>
      <c r="G741" s="10">
        <f>IF(ABS(AVERAGE('Datos Brutos'!$E742:$G742)-'Datos Brutos'!G742)&gt;0.05*AVERAGE('Datos Brutos'!$E742:$G742),"",'Datos Brutos'!G742)</f>
        <v>978.64</v>
      </c>
    </row>
    <row r="742" spans="1:7">
      <c r="A742">
        <f>YEAR(workdata!A742)</f>
        <v>2024</v>
      </c>
      <c r="B742">
        <v>6</v>
      </c>
      <c r="C742">
        <f>DAY('Datos Brutos'!C743)</f>
        <v>31</v>
      </c>
      <c r="D742" s="3">
        <v>30.7083333333333</v>
      </c>
      <c r="E742" s="10">
        <f>IF(ABS(AVERAGE('Datos Brutos'!$E743:$G743)-'Datos Brutos'!E743)&gt;0.05*AVERAGE('Datos Brutos'!$E743:$G743),"",'Datos Brutos'!E743)</f>
        <v>977.98900000000003</v>
      </c>
      <c r="F742" s="10" t="str">
        <f>IF(ABS(AVERAGE('Datos Brutos'!$E743:$G743)-'Datos Brutos'!F743)&gt;0.05*AVERAGE('Datos Brutos'!$E743:$G743),"",'Datos Brutos'!F743)</f>
        <v/>
      </c>
      <c r="G742" s="10">
        <f>IF(ABS(AVERAGE('Datos Brutos'!$E743:$G743)-'Datos Brutos'!G743)&gt;0.05*AVERAGE('Datos Brutos'!$E743:$G743),"",'Datos Brutos'!G743)</f>
        <v>973.04899999999998</v>
      </c>
    </row>
    <row r="743" spans="1:7">
      <c r="A743">
        <f>YEAR(workdata!A743)</f>
        <v>2024</v>
      </c>
      <c r="B743">
        <v>6</v>
      </c>
      <c r="C743">
        <f>DAY('Datos Brutos'!C744)</f>
        <v>31</v>
      </c>
      <c r="D743" s="3">
        <v>30.75</v>
      </c>
      <c r="E743" s="10">
        <f>IF(ABS(AVERAGE('Datos Brutos'!$E744:$G744)-'Datos Brutos'!E744)&gt;0.05*AVERAGE('Datos Brutos'!$E744:$G744),"",'Datos Brutos'!E744)</f>
        <v>924.58199999999999</v>
      </c>
      <c r="F743" s="10" t="str">
        <f>IF(ABS(AVERAGE('Datos Brutos'!$E744:$G744)-'Datos Brutos'!F744)&gt;0.05*AVERAGE('Datos Brutos'!$E744:$G744),"",'Datos Brutos'!F744)</f>
        <v/>
      </c>
      <c r="G743" s="10">
        <f>IF(ABS(AVERAGE('Datos Brutos'!$E744:$G744)-'Datos Brutos'!G744)&gt;0.05*AVERAGE('Datos Brutos'!$E744:$G744),"",'Datos Brutos'!G744)</f>
        <v>922.37199999999996</v>
      </c>
    </row>
    <row r="744" spans="1:7">
      <c r="A744">
        <f>YEAR(workdata!A744)</f>
        <v>2024</v>
      </c>
      <c r="B744">
        <v>6</v>
      </c>
      <c r="C744">
        <f>DAY('Datos Brutos'!C745)</f>
        <v>31</v>
      </c>
      <c r="D744" s="3">
        <v>30.7916666666666</v>
      </c>
      <c r="E744" s="10">
        <f>IF(ABS(AVERAGE('Datos Brutos'!$E745:$G745)-'Datos Brutos'!E745)&gt;0.05*AVERAGE('Datos Brutos'!$E745:$G745),"",'Datos Brutos'!E745)</f>
        <v>802.00300000000004</v>
      </c>
      <c r="F744" s="10" t="str">
        <f>IF(ABS(AVERAGE('Datos Brutos'!$E745:$G745)-'Datos Brutos'!F745)&gt;0.05*AVERAGE('Datos Brutos'!$E745:$G745),"",'Datos Brutos'!F745)</f>
        <v/>
      </c>
      <c r="G744" s="10">
        <f>IF(ABS(AVERAGE('Datos Brutos'!$E745:$G745)-'Datos Brutos'!G745)&gt;0.05*AVERAGE('Datos Brutos'!$E745:$G745),"",'Datos Brutos'!G745)</f>
        <v>811.45600000000002</v>
      </c>
    </row>
    <row r="745" spans="1:7">
      <c r="A745">
        <f>YEAR(workdata!A745)</f>
        <v>2024</v>
      </c>
      <c r="B745">
        <v>6</v>
      </c>
      <c r="C745">
        <f>DAY('Datos Brutos'!C746)</f>
        <v>31</v>
      </c>
      <c r="D745" s="3">
        <v>30.8333333333333</v>
      </c>
      <c r="E745" s="10">
        <f>IF(ABS(AVERAGE('Datos Brutos'!$E746:$G746)-'Datos Brutos'!E746)&gt;0.05*AVERAGE('Datos Brutos'!$E746:$G746),"",'Datos Brutos'!E746)</f>
        <v>384.98200000000003</v>
      </c>
      <c r="F745" s="10" t="str">
        <f>IF(ABS(AVERAGE('Datos Brutos'!$E746:$G746)-'Datos Brutos'!F746)&gt;0.05*AVERAGE('Datos Brutos'!$E746:$G746),"",'Datos Brutos'!F746)</f>
        <v/>
      </c>
      <c r="G745" s="10">
        <f>IF(ABS(AVERAGE('Datos Brutos'!$E746:$G746)-'Datos Brutos'!G746)&gt;0.05*AVERAGE('Datos Brutos'!$E746:$G746),"",'Datos Brutos'!G746)</f>
        <v>412.87599999999998</v>
      </c>
    </row>
    <row r="746" spans="1:7">
      <c r="A746">
        <f>YEAR(workdata!A746)</f>
        <v>2024</v>
      </c>
      <c r="B746">
        <v>6</v>
      </c>
      <c r="C746">
        <f>DAY('Datos Brutos'!C747)</f>
        <v>31</v>
      </c>
      <c r="D746" s="3">
        <v>30.875</v>
      </c>
      <c r="E746" s="10">
        <f>IF(ABS(AVERAGE('Datos Brutos'!$E747:$G747)-'Datos Brutos'!E747)&gt;0.05*AVERAGE('Datos Brutos'!$E747:$G747),"",'Datos Brutos'!E747)</f>
        <v>45.472999999999999</v>
      </c>
      <c r="F746" s="10" t="str">
        <f>IF(ABS(AVERAGE('Datos Brutos'!$E747:$G747)-'Datos Brutos'!F747)&gt;0.05*AVERAGE('Datos Brutos'!$E747:$G747),"",'Datos Brutos'!F747)</f>
        <v/>
      </c>
      <c r="G746" s="10">
        <f>IF(ABS(AVERAGE('Datos Brutos'!$E747:$G747)-'Datos Brutos'!G747)&gt;0.05*AVERAGE('Datos Brutos'!$E747:$G747),"",'Datos Brutos'!G747)</f>
        <v>45.621000000000002</v>
      </c>
    </row>
    <row r="747" spans="1:7">
      <c r="A747">
        <f>YEAR(workdata!A747)</f>
        <v>2024</v>
      </c>
      <c r="B747">
        <v>6</v>
      </c>
      <c r="C747">
        <f>DAY('Datos Brutos'!C748)</f>
        <v>31</v>
      </c>
      <c r="D747" s="3">
        <v>30.9166666666666</v>
      </c>
      <c r="E747" s="10" t="str">
        <f>IF(ABS(AVERAGE('Datos Brutos'!$E748:$G748)-'Datos Brutos'!E748)&gt;0.05*AVERAGE('Datos Brutos'!$E748:$G748),"",'Datos Brutos'!E748)</f>
        <v/>
      </c>
      <c r="F747" s="10" t="str">
        <f>IF(ABS(AVERAGE('Datos Brutos'!$E748:$G748)-'Datos Brutos'!F748)&gt;0.05*AVERAGE('Datos Brutos'!$E748:$G748),"",'Datos Brutos'!F748)</f>
        <v/>
      </c>
      <c r="G747" s="10" t="str">
        <f>IF(ABS(AVERAGE('Datos Brutos'!$E748:$G748)-'Datos Brutos'!G748)&gt;0.05*AVERAGE('Datos Brutos'!$E748:$G748),"",'Datos Brutos'!G748)</f>
        <v/>
      </c>
    </row>
    <row r="748" spans="1:7">
      <c r="A748">
        <f>YEAR(workdata!A748)</f>
        <v>2024</v>
      </c>
      <c r="B748">
        <v>6</v>
      </c>
      <c r="C748">
        <f>DAY('Datos Brutos'!C749)</f>
        <v>31</v>
      </c>
      <c r="D748" s="3">
        <v>30.9583333333333</v>
      </c>
      <c r="E748" s="10" t="str">
        <f>IF(ABS(AVERAGE('Datos Brutos'!$E749:$G749)-'Datos Brutos'!E749)&gt;0.05*AVERAGE('Datos Brutos'!$E749:$G749),"",'Datos Brutos'!E749)</f>
        <v/>
      </c>
      <c r="F748" s="10" t="str">
        <f>IF(ABS(AVERAGE('Datos Brutos'!$E749:$G749)-'Datos Brutos'!F749)&gt;0.05*AVERAGE('Datos Brutos'!$E749:$G749),"",'Datos Brutos'!F749)</f>
        <v/>
      </c>
      <c r="G748" s="10" t="str">
        <f>IF(ABS(AVERAGE('Datos Brutos'!$E749:$G749)-'Datos Brutos'!G749)&gt;0.05*AVERAGE('Datos Brutos'!$E749:$G749),"",'Datos Brutos'!G749)</f>
        <v/>
      </c>
    </row>
    <row r="749" spans="1:7">
      <c r="D749" s="3"/>
    </row>
    <row r="750" spans="1:7">
      <c r="D750" s="3"/>
    </row>
    <row r="751" spans="1:7">
      <c r="D751" s="3"/>
    </row>
    <row r="752" spans="1:7">
      <c r="D752" s="3"/>
    </row>
    <row r="753" spans="4:4">
      <c r="D753" s="3"/>
    </row>
    <row r="754" spans="4:4">
      <c r="D754" s="3"/>
    </row>
    <row r="755" spans="4:4">
      <c r="D755" s="3"/>
    </row>
    <row r="756" spans="4:4">
      <c r="D756" s="3"/>
    </row>
    <row r="757" spans="4:4">
      <c r="D757" s="3"/>
    </row>
    <row r="758" spans="4:4">
      <c r="D758" s="3"/>
    </row>
    <row r="759" spans="4:4">
      <c r="D759" s="3"/>
    </row>
    <row r="760" spans="4:4">
      <c r="D760" s="3"/>
    </row>
    <row r="761" spans="4:4">
      <c r="D761" s="3"/>
    </row>
    <row r="762" spans="4:4">
      <c r="D762" s="3"/>
    </row>
    <row r="763" spans="4:4">
      <c r="D763" s="3"/>
    </row>
    <row r="764" spans="4:4">
      <c r="D764" s="3"/>
    </row>
    <row r="765" spans="4:4">
      <c r="D765" s="3"/>
    </row>
    <row r="766" spans="4:4">
      <c r="D766" s="3"/>
    </row>
    <row r="767" spans="4:4">
      <c r="D767" s="3"/>
    </row>
    <row r="768" spans="4:4">
      <c r="D768" s="3"/>
    </row>
    <row r="769" spans="4:4">
      <c r="D769" s="3"/>
    </row>
    <row r="770" spans="4:4">
      <c r="D770" s="3"/>
    </row>
    <row r="771" spans="4:4">
      <c r="D771" s="3"/>
    </row>
    <row r="772" spans="4:4">
      <c r="D772" s="3"/>
    </row>
    <row r="773" spans="4:4">
      <c r="D773" s="3"/>
    </row>
    <row r="774" spans="4:4">
      <c r="D774" s="3"/>
    </row>
    <row r="775" spans="4:4">
      <c r="D775" s="3"/>
    </row>
    <row r="776" spans="4:4">
      <c r="D776" s="3"/>
    </row>
  </sheetData>
  <mergeCells count="4">
    <mergeCell ref="A1:D1"/>
    <mergeCell ref="A2:D2"/>
    <mergeCell ref="A3:D3"/>
    <mergeCell ref="A4:D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9D3D5-AB9F-4B6A-9125-3C75CDDE12DA}">
  <dimension ref="A1:AJ752"/>
  <sheetViews>
    <sheetView zoomScale="70" zoomScaleNormal="70" workbookViewId="0">
      <pane ySplit="7" topLeftCell="A8" activePane="bottomLeft" state="frozen"/>
      <selection pane="bottomLeft" activeCell="G763" sqref="G763"/>
    </sheetView>
  </sheetViews>
  <sheetFormatPr defaultColWidth="11.42578125" defaultRowHeight="14.45"/>
  <cols>
    <col min="1" max="1" width="25.85546875" customWidth="1" collapsed="1"/>
    <col min="2" max="2" width="18" customWidth="1" collapsed="1"/>
    <col min="3" max="3" width="15" customWidth="1" collapsed="1"/>
    <col min="4" max="4" width="13.5703125" customWidth="1" collapsed="1"/>
    <col min="5" max="5" width="18.7109375" customWidth="1" collapsed="1"/>
    <col min="6" max="7" width="14.42578125" bestFit="1" customWidth="1" collapsed="1"/>
    <col min="8" max="8" width="9" bestFit="1" customWidth="1" collapsed="1"/>
    <col min="9" max="13" width="8.5703125" bestFit="1" customWidth="1" collapsed="1"/>
    <col min="14" max="15" width="14.42578125" bestFit="1" customWidth="1" collapsed="1"/>
    <col min="16" max="16" width="8.5703125" bestFit="1" customWidth="1" collapsed="1"/>
    <col min="17" max="27" width="5.7109375" customWidth="1" collapsed="1"/>
    <col min="29" max="29" width="22.5703125" customWidth="1" collapsed="1"/>
    <col min="31" max="31" width="28.28515625" customWidth="1" collapsed="1"/>
  </cols>
  <sheetData>
    <row r="1" spans="1:36" ht="15" thickBot="1"/>
    <row r="2" spans="1:36" ht="15" thickBot="1">
      <c r="I2" s="45"/>
      <c r="J2" s="46"/>
      <c r="K2" s="46"/>
      <c r="L2" s="46"/>
      <c r="M2" s="47"/>
      <c r="N2" s="48"/>
      <c r="O2" s="46"/>
      <c r="P2" s="47"/>
    </row>
    <row r="3" spans="1:36" ht="18" thickBot="1">
      <c r="B3" s="49" t="s">
        <v>108</v>
      </c>
      <c r="C3" s="49"/>
      <c r="D3" s="49"/>
      <c r="E3" s="49"/>
      <c r="F3" s="49"/>
      <c r="I3" s="45" t="s">
        <v>109</v>
      </c>
      <c r="J3" s="46"/>
      <c r="K3" s="46"/>
      <c r="L3" s="46"/>
      <c r="M3" s="47"/>
      <c r="N3" s="48">
        <f>D6</f>
        <v>0.75999841985784145</v>
      </c>
      <c r="O3" s="46"/>
      <c r="P3" s="47"/>
    </row>
    <row r="4" spans="1:36" ht="15" thickBot="1">
      <c r="B4" s="41" t="s">
        <v>110</v>
      </c>
      <c r="C4" s="41" t="s">
        <v>111</v>
      </c>
      <c r="E4" s="43" t="s">
        <v>112</v>
      </c>
      <c r="F4" s="41" t="s">
        <v>113</v>
      </c>
      <c r="G4" s="41"/>
      <c r="H4" s="41"/>
      <c r="I4" s="41"/>
      <c r="J4" s="41"/>
      <c r="K4" s="41"/>
      <c r="L4" s="41"/>
      <c r="M4" s="41"/>
      <c r="N4" s="41"/>
      <c r="O4" s="41"/>
      <c r="P4" s="41"/>
      <c r="Q4" s="37" t="s">
        <v>114</v>
      </c>
      <c r="R4" s="37"/>
      <c r="S4" s="37"/>
      <c r="T4" s="37"/>
      <c r="U4" s="37"/>
      <c r="V4" s="37"/>
      <c r="W4" s="37"/>
      <c r="X4" s="37"/>
      <c r="Y4" s="37"/>
      <c r="Z4" s="37"/>
      <c r="AA4" s="37"/>
    </row>
    <row r="5" spans="1:36" ht="20.25" customHeight="1" thickBot="1">
      <c r="B5" s="41"/>
      <c r="C5" s="41"/>
      <c r="D5" s="11" t="s">
        <v>115</v>
      </c>
      <c r="E5" s="43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36" ht="26.25" customHeight="1" thickBot="1">
      <c r="B6" s="42"/>
      <c r="C6" s="42"/>
      <c r="D6" s="12">
        <f>+SUMPRODUCT(B8:B751,C8:C751,D8:D751,E8:E751)/SUMPRODUCT(B8:B751,C8:C751,E8:E751)</f>
        <v>0.75999841985784145</v>
      </c>
      <c r="E6" s="44"/>
      <c r="F6" s="39" t="s">
        <v>116</v>
      </c>
      <c r="G6" s="40"/>
      <c r="H6" s="40"/>
      <c r="I6" s="40"/>
      <c r="J6" s="40"/>
      <c r="K6" s="40"/>
      <c r="L6" s="40"/>
      <c r="M6" s="40"/>
      <c r="N6" s="40"/>
      <c r="O6" s="40"/>
      <c r="P6" s="40"/>
      <c r="Q6" s="39" t="s">
        <v>117</v>
      </c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36" ht="15" thickBot="1">
      <c r="A7" s="13" t="s">
        <v>118</v>
      </c>
      <c r="B7" s="14" t="s">
        <v>119</v>
      </c>
      <c r="C7" s="14" t="s">
        <v>120</v>
      </c>
      <c r="D7" s="15" t="s">
        <v>121</v>
      </c>
      <c r="E7" s="16" t="s">
        <v>122</v>
      </c>
      <c r="F7" s="16" t="s">
        <v>123</v>
      </c>
      <c r="G7" s="16" t="s">
        <v>124</v>
      </c>
      <c r="H7" s="16" t="s">
        <v>125</v>
      </c>
      <c r="I7" s="16" t="s">
        <v>126</v>
      </c>
      <c r="J7" s="16" t="s">
        <v>127</v>
      </c>
      <c r="K7" s="16" t="s">
        <v>128</v>
      </c>
      <c r="L7" s="16" t="s">
        <v>129</v>
      </c>
      <c r="M7" s="16" t="s">
        <v>130</v>
      </c>
      <c r="N7" s="16" t="s">
        <v>131</v>
      </c>
      <c r="O7" s="16" t="s">
        <v>132</v>
      </c>
      <c r="P7" s="16" t="s">
        <v>133</v>
      </c>
      <c r="Q7" s="16" t="s">
        <v>123</v>
      </c>
      <c r="R7" s="16" t="s">
        <v>124</v>
      </c>
      <c r="S7" s="16" t="s">
        <v>125</v>
      </c>
      <c r="T7" s="16" t="s">
        <v>126</v>
      </c>
      <c r="U7" s="16" t="s">
        <v>127</v>
      </c>
      <c r="V7" s="16" t="s">
        <v>128</v>
      </c>
      <c r="W7" s="16" t="s">
        <v>129</v>
      </c>
      <c r="X7" s="16" t="s">
        <v>130</v>
      </c>
      <c r="Y7" s="16" t="s">
        <v>131</v>
      </c>
      <c r="Z7" s="16" t="s">
        <v>132</v>
      </c>
      <c r="AA7" s="16" t="s">
        <v>133</v>
      </c>
    </row>
    <row r="8" spans="1:36">
      <c r="A8" s="33">
        <v>45444</v>
      </c>
      <c r="B8">
        <f t="shared" ref="B8:B71" si="0">IF(E8&gt;=100,1,0)</f>
        <v>0</v>
      </c>
      <c r="C8" s="18">
        <v>1</v>
      </c>
      <c r="D8" s="19">
        <f>IFERROR(SUMPRODUCT(F8:P8,Q8:AA8,'Datos Brutos'!$H$5:$R$5)/SUMPRODUCT('Datos Brutos'!$H$5:$R$5,Q8:AA8),0)</f>
        <v>0</v>
      </c>
      <c r="E8" s="20">
        <f>IFERROR(AVERAGE('Datos Filtrados'!E5:G5),0)</f>
        <v>0</v>
      </c>
      <c r="F8">
        <f>IF($B8=0,0,IF(SUM(EPih!$H5:$R5)=0,0,IF(EPih!H5&gt;0.75*AVERAGE(EPih!$H5:$R5),1,EPih!H5/AVERAGE(EPih!$H5:$R5))))</f>
        <v>0</v>
      </c>
      <c r="G8">
        <f>IF($B8=0,0,IF(SUM(EPih!$H5:$R5)=0,0,IF(EPih!I5&gt;0.75*AVERAGE(EPih!$H5:$R5),1,EPih!I5/AVERAGE(EPih!$H5:$R5))))</f>
        <v>0</v>
      </c>
      <c r="H8">
        <f>IF($B8=0,0,IF(SUM(EPih!$H5:$R5)=0,0,IF(EPih!J5&gt;0.75*AVERAGE(EPih!$H5:$R5),1,EPih!J5/AVERAGE(EPih!$H5:$R5))))</f>
        <v>0</v>
      </c>
      <c r="I8">
        <f>IF($B8=0,0,IF(SUM(EPih!$H5:$R5)=0,0,IF(EPih!K5&gt;0.75*AVERAGE(EPih!$H5:$R5),1,EPih!K5/AVERAGE(EPih!$H5:$R5))))</f>
        <v>0</v>
      </c>
      <c r="J8">
        <f>IF($B8=0,0,IF(SUM(EPih!$H5:$R5)=0,0,IF(EPih!L5&gt;0.75*AVERAGE(EPih!$H5:$R5),1,EPih!L5/AVERAGE(EPih!$H5:$R5))))</f>
        <v>0</v>
      </c>
      <c r="K8">
        <f>IF($B8=0,0,IF(SUM(EPih!$H5:$R5)=0,0,IF(EPih!M5&gt;0.75*AVERAGE(EPih!$H5:$R5),1,EPih!M5/AVERAGE(EPih!$H5:$R5))))</f>
        <v>0</v>
      </c>
      <c r="L8">
        <f>IF($B8=0,0,IF(SUM(EPih!$H5:$R5)=0,0,IF(EPih!N5&gt;0.75*AVERAGE(EPih!$H5:$R5),1,EPih!N5/AVERAGE(EPih!$H5:$R5))))</f>
        <v>0</v>
      </c>
      <c r="M8">
        <f>IF($B8=0,0,IF(SUM(EPih!$H5:$R5)=0,0,IF(EPih!O5&gt;0.75*AVERAGE(EPih!$H5:$R5),1,EPih!O5/AVERAGE(EPih!$H5:$R5))))</f>
        <v>0</v>
      </c>
      <c r="N8">
        <f>IF($B8=0,0,IF(SUM(EPih!$H5:$R5)=0,0,IF(EPih!P5&gt;0.75*AVERAGE(EPih!$H5:$R5),1,EPih!P5/AVERAGE(EPih!$H5:$R5))))</f>
        <v>0</v>
      </c>
      <c r="O8">
        <f>IF($B8=0,0,IF(SUM(EPih!$H5:$R5)=0,0,IF(EPih!Q5&gt;0.75*AVERAGE(EPih!$H5:$R5),1,EPih!Q5/AVERAGE(EPih!$H5:$R5))))</f>
        <v>0</v>
      </c>
      <c r="P8">
        <f>IF($B8=0,0,IF(SUM(EPih!$H5:$R5)=0,0,IF(EPih!R5&gt;0.75*AVERAGE(EPih!$H5:$R5),1,EPih!R5/AVERAGE(EPih!$H5:$R5))))</f>
        <v>0</v>
      </c>
      <c r="Q8" s="18">
        <v>1</v>
      </c>
      <c r="R8" s="18">
        <v>1</v>
      </c>
      <c r="S8" s="18">
        <v>1</v>
      </c>
      <c r="T8" s="18">
        <v>1</v>
      </c>
      <c r="U8" s="18">
        <v>1</v>
      </c>
      <c r="V8" s="18">
        <v>1</v>
      </c>
      <c r="W8" s="18">
        <v>1</v>
      </c>
      <c r="X8" s="18">
        <v>1</v>
      </c>
      <c r="Y8" s="18">
        <v>1</v>
      </c>
      <c r="Z8" s="18">
        <v>1</v>
      </c>
      <c r="AA8" s="18">
        <v>1</v>
      </c>
    </row>
    <row r="9" spans="1:36">
      <c r="A9" s="33">
        <v>45444.041666666664</v>
      </c>
      <c r="B9">
        <f t="shared" si="0"/>
        <v>0</v>
      </c>
      <c r="C9" s="18">
        <v>1</v>
      </c>
      <c r="D9" s="19">
        <f>IFERROR(SUMPRODUCT(F9:P9,Q9:AA9,'Datos Brutos'!$H$5:$R$5)/SUMPRODUCT('Datos Brutos'!$H$5:$R$5,Q9:AA9),0)</f>
        <v>0</v>
      </c>
      <c r="E9" s="20">
        <f>IFERROR(AVERAGE('Datos Filtrados'!E6:G6),0)</f>
        <v>0</v>
      </c>
      <c r="F9">
        <f>IF($B9=0,0,IF(SUM(EPih!$H6:$R6)=0,0,IF(EPih!H6&gt;0.75*AVERAGE(EPih!$H6:$R6),1,EPih!H6/AVERAGE(EPih!$H6:$R6))))</f>
        <v>0</v>
      </c>
      <c r="G9">
        <f>IF($B9=0,0,IF(SUM(EPih!$H6:$R6)=0,0,IF(EPih!I6&gt;0.75*AVERAGE(EPih!$H6:$R6),1,EPih!I6/AVERAGE(EPih!$H6:$R6))))</f>
        <v>0</v>
      </c>
      <c r="H9">
        <f>IF($B9=0,0,IF(SUM(EPih!$H6:$R6)=0,0,IF(EPih!J6&gt;0.75*AVERAGE(EPih!$H6:$R6),1,EPih!J6/AVERAGE(EPih!$H6:$R6))))</f>
        <v>0</v>
      </c>
      <c r="I9">
        <f>IF($B9=0,0,IF(SUM(EPih!$H6:$R6)=0,0,IF(EPih!K6&gt;0.75*AVERAGE(EPih!$H6:$R6),1,EPih!K6/AVERAGE(EPih!$H6:$R6))))</f>
        <v>0</v>
      </c>
      <c r="J9">
        <f>IF($B9=0,0,IF(SUM(EPih!$H6:$R6)=0,0,IF(EPih!L6&gt;0.75*AVERAGE(EPih!$H6:$R6),1,EPih!L6/AVERAGE(EPih!$H6:$R6))))</f>
        <v>0</v>
      </c>
      <c r="K9">
        <f>IF($B9=0,0,IF(SUM(EPih!$H6:$R6)=0,0,IF(EPih!M6&gt;0.75*AVERAGE(EPih!$H6:$R6),1,EPih!M6/AVERAGE(EPih!$H6:$R6))))</f>
        <v>0</v>
      </c>
      <c r="L9">
        <f>IF($B9=0,0,IF(SUM(EPih!$H6:$R6)=0,0,IF(EPih!N6&gt;0.75*AVERAGE(EPih!$H6:$R6),1,EPih!N6/AVERAGE(EPih!$H6:$R6))))</f>
        <v>0</v>
      </c>
      <c r="M9">
        <f>IF($B9=0,0,IF(SUM(EPih!$H6:$R6)=0,0,IF(EPih!O6&gt;0.75*AVERAGE(EPih!$H6:$R6),1,EPih!O6/AVERAGE(EPih!$H6:$R6))))</f>
        <v>0</v>
      </c>
      <c r="N9">
        <f>IF($B9=0,0,IF(SUM(EPih!$H6:$R6)=0,0,IF(EPih!P6&gt;0.75*AVERAGE(EPih!$H6:$R6),1,EPih!P6/AVERAGE(EPih!$H6:$R6))))</f>
        <v>0</v>
      </c>
      <c r="O9">
        <f>IF($B9=0,0,IF(SUM(EPih!$H6:$R6)=0,0,IF(EPih!Q6&gt;0.75*AVERAGE(EPih!$H6:$R6),1,EPih!Q6/AVERAGE(EPih!$H6:$R6))))</f>
        <v>0</v>
      </c>
      <c r="P9">
        <f>IF($B9=0,0,IF(SUM(EPih!$H6:$R6)=0,0,IF(EPih!R6&gt;0.75*AVERAGE(EPih!$H6:$R6),1,EPih!R6/AVERAGE(EPih!$H6:$R6))))</f>
        <v>0</v>
      </c>
      <c r="Q9" s="18">
        <v>1</v>
      </c>
      <c r="R9" s="18">
        <v>1</v>
      </c>
      <c r="S9" s="18">
        <v>1</v>
      </c>
      <c r="T9" s="18">
        <v>1</v>
      </c>
      <c r="U9" s="18">
        <v>1</v>
      </c>
      <c r="V9" s="18">
        <v>1</v>
      </c>
      <c r="W9" s="18">
        <v>1</v>
      </c>
      <c r="X9" s="18">
        <v>1</v>
      </c>
      <c r="Y9" s="18">
        <v>1</v>
      </c>
      <c r="Z9" s="18">
        <v>1</v>
      </c>
      <c r="AA9" s="18">
        <v>1</v>
      </c>
    </row>
    <row r="10" spans="1:36" ht="15" thickBot="1">
      <c r="A10" s="33">
        <v>45444.083333333336</v>
      </c>
      <c r="B10">
        <f t="shared" si="0"/>
        <v>0</v>
      </c>
      <c r="C10" s="18">
        <v>1</v>
      </c>
      <c r="D10" s="19">
        <f>IFERROR(SUMPRODUCT(F10:P10,Q10:AA10,'Datos Brutos'!$H$5:$R$5)/SUMPRODUCT('Datos Brutos'!$H$5:$R$5,Q10:AA10),0)</f>
        <v>0</v>
      </c>
      <c r="E10" s="20">
        <f>IFERROR(AVERAGE('Datos Filtrados'!E7:G7),0)</f>
        <v>0</v>
      </c>
      <c r="F10">
        <f>IF($B10=0,0,IF(SUM(EPih!$H7:$R7)=0,0,IF(EPih!H7&gt;0.75*AVERAGE(EPih!$H7:$R7),1,EPih!H7/AVERAGE(EPih!$H7:$R7))))</f>
        <v>0</v>
      </c>
      <c r="G10">
        <f>IF($B10=0,0,IF(SUM(EPih!$H7:$R7)=0,0,IF(EPih!I7&gt;0.75*AVERAGE(EPih!$H7:$R7),1,EPih!I7/AVERAGE(EPih!$H7:$R7))))</f>
        <v>0</v>
      </c>
      <c r="H10">
        <f>IF($B10=0,0,IF(SUM(EPih!$H7:$R7)=0,0,IF(EPih!J7&gt;0.75*AVERAGE(EPih!$H7:$R7),1,EPih!J7/AVERAGE(EPih!$H7:$R7))))</f>
        <v>0</v>
      </c>
      <c r="I10">
        <f>IF($B10=0,0,IF(SUM(EPih!$H7:$R7)=0,0,IF(EPih!K7&gt;0.75*AVERAGE(EPih!$H7:$R7),1,EPih!K7/AVERAGE(EPih!$H7:$R7))))</f>
        <v>0</v>
      </c>
      <c r="J10">
        <f>IF($B10=0,0,IF(SUM(EPih!$H7:$R7)=0,0,IF(EPih!L7&gt;0.75*AVERAGE(EPih!$H7:$R7),1,EPih!L7/AVERAGE(EPih!$H7:$R7))))</f>
        <v>0</v>
      </c>
      <c r="K10">
        <f>IF($B10=0,0,IF(SUM(EPih!$H7:$R7)=0,0,IF(EPih!M7&gt;0.75*AVERAGE(EPih!$H7:$R7),1,EPih!M7/AVERAGE(EPih!$H7:$R7))))</f>
        <v>0</v>
      </c>
      <c r="L10">
        <f>IF($B10=0,0,IF(SUM(EPih!$H7:$R7)=0,0,IF(EPih!N7&gt;0.75*AVERAGE(EPih!$H7:$R7),1,EPih!N7/AVERAGE(EPih!$H7:$R7))))</f>
        <v>0</v>
      </c>
      <c r="M10">
        <f>IF($B10=0,0,IF(SUM(EPih!$H7:$R7)=0,0,IF(EPih!O7&gt;0.75*AVERAGE(EPih!$H7:$R7),1,EPih!O7/AVERAGE(EPih!$H7:$R7))))</f>
        <v>0</v>
      </c>
      <c r="N10">
        <f>IF($B10=0,0,IF(SUM(EPih!$H7:$R7)=0,0,IF(EPih!P7&gt;0.75*AVERAGE(EPih!$H7:$R7),1,EPih!P7/AVERAGE(EPih!$H7:$R7))))</f>
        <v>0</v>
      </c>
      <c r="O10">
        <f>IF($B10=0,0,IF(SUM(EPih!$H7:$R7)=0,0,IF(EPih!Q7&gt;0.75*AVERAGE(EPih!$H7:$R7),1,EPih!Q7/AVERAGE(EPih!$H7:$R7))))</f>
        <v>0</v>
      </c>
      <c r="P10">
        <f>IF($B10=0,0,IF(SUM(EPih!$H7:$R7)=0,0,IF(EPih!R7&gt;0.75*AVERAGE(EPih!$H7:$R7),1,EPih!R7/AVERAGE(EPih!$H7:$R7))))</f>
        <v>0</v>
      </c>
      <c r="Q10" s="18">
        <v>1</v>
      </c>
      <c r="R10" s="18">
        <v>1</v>
      </c>
      <c r="S10" s="18">
        <v>1</v>
      </c>
      <c r="T10" s="18">
        <v>1</v>
      </c>
      <c r="U10" s="18">
        <v>1</v>
      </c>
      <c r="V10" s="18">
        <v>1</v>
      </c>
      <c r="W10" s="18">
        <v>1</v>
      </c>
      <c r="X10" s="18">
        <v>1</v>
      </c>
      <c r="Y10" s="18">
        <v>1</v>
      </c>
      <c r="Z10" s="18">
        <v>1</v>
      </c>
      <c r="AA10" s="18">
        <v>1</v>
      </c>
      <c r="AI10" s="36" t="s">
        <v>134</v>
      </c>
      <c r="AJ10" s="36"/>
    </row>
    <row r="11" spans="1:36" ht="15" thickBot="1">
      <c r="A11" s="33">
        <v>45444.125</v>
      </c>
      <c r="B11">
        <f t="shared" si="0"/>
        <v>0</v>
      </c>
      <c r="C11" s="18">
        <v>1</v>
      </c>
      <c r="D11" s="19">
        <f>IFERROR(SUMPRODUCT(F11:P11,Q11:AA11,'Datos Brutos'!$H$5:$R$5)/SUMPRODUCT('Datos Brutos'!$H$5:$R$5,Q11:AA11),0)</f>
        <v>0</v>
      </c>
      <c r="E11" s="20">
        <f>IFERROR(AVERAGE('Datos Filtrados'!E8:G8),0)</f>
        <v>0</v>
      </c>
      <c r="F11">
        <f>IF($B11=0,0,IF(SUM(EPih!$H8:$R8)=0,0,IF(EPih!H8&gt;0.75*AVERAGE(EPih!$H8:$R8),1,EPih!H8/AVERAGE(EPih!$H8:$R8))))</f>
        <v>0</v>
      </c>
      <c r="G11">
        <f>IF($B11=0,0,IF(SUM(EPih!$H8:$R8)=0,0,IF(EPih!I8&gt;0.75*AVERAGE(EPih!$H8:$R8),1,EPih!I8/AVERAGE(EPih!$H8:$R8))))</f>
        <v>0</v>
      </c>
      <c r="H11">
        <f>IF($B11=0,0,IF(SUM(EPih!$H8:$R8)=0,0,IF(EPih!J8&gt;0.75*AVERAGE(EPih!$H8:$R8),1,EPih!J8/AVERAGE(EPih!$H8:$R8))))</f>
        <v>0</v>
      </c>
      <c r="I11">
        <f>IF($B11=0,0,IF(SUM(EPih!$H8:$R8)=0,0,IF(EPih!K8&gt;0.75*AVERAGE(EPih!$H8:$R8),1,EPih!K8/AVERAGE(EPih!$H8:$R8))))</f>
        <v>0</v>
      </c>
      <c r="J11">
        <f>IF($B11=0,0,IF(SUM(EPih!$H8:$R8)=0,0,IF(EPih!L8&gt;0.75*AVERAGE(EPih!$H8:$R8),1,EPih!L8/AVERAGE(EPih!$H8:$R8))))</f>
        <v>0</v>
      </c>
      <c r="K11">
        <f>IF($B11=0,0,IF(SUM(EPih!$H8:$R8)=0,0,IF(EPih!M8&gt;0.75*AVERAGE(EPih!$H8:$R8),1,EPih!M8/AVERAGE(EPih!$H8:$R8))))</f>
        <v>0</v>
      </c>
      <c r="L11">
        <f>IF($B11=0,0,IF(SUM(EPih!$H8:$R8)=0,0,IF(EPih!N8&gt;0.75*AVERAGE(EPih!$H8:$R8),1,EPih!N8/AVERAGE(EPih!$H8:$R8))))</f>
        <v>0</v>
      </c>
      <c r="M11">
        <f>IF($B11=0,0,IF(SUM(EPih!$H8:$R8)=0,0,IF(EPih!O8&gt;0.75*AVERAGE(EPih!$H8:$R8),1,EPih!O8/AVERAGE(EPih!$H8:$R8))))</f>
        <v>0</v>
      </c>
      <c r="N11">
        <f>IF($B11=0,0,IF(SUM(EPih!$H8:$R8)=0,0,IF(EPih!P8&gt;0.75*AVERAGE(EPih!$H8:$R8),1,EPih!P8/AVERAGE(EPih!$H8:$R8))))</f>
        <v>0</v>
      </c>
      <c r="O11">
        <f>IF($B11=0,0,IF(SUM(EPih!$H8:$R8)=0,0,IF(EPih!Q8&gt;0.75*AVERAGE(EPih!$H8:$R8),1,EPih!Q8/AVERAGE(EPih!$H8:$R8))))</f>
        <v>0</v>
      </c>
      <c r="P11">
        <f>IF($B11=0,0,IF(SUM(EPih!$H8:$R8)=0,0,IF(EPih!R8&gt;0.75*AVERAGE(EPih!$H8:$R8),1,EPih!R8/AVERAGE(EPih!$H8:$R8))))</f>
        <v>0</v>
      </c>
      <c r="Q11" s="18">
        <v>1</v>
      </c>
      <c r="R11" s="18">
        <v>1</v>
      </c>
      <c r="S11" s="18">
        <v>1</v>
      </c>
      <c r="T11" s="18">
        <v>1</v>
      </c>
      <c r="U11" s="18">
        <v>1</v>
      </c>
      <c r="V11" s="18">
        <v>1</v>
      </c>
      <c r="W11" s="18">
        <v>1</v>
      </c>
      <c r="X11" s="18">
        <v>1</v>
      </c>
      <c r="Y11" s="18">
        <v>1</v>
      </c>
      <c r="Z11" s="18">
        <v>1</v>
      </c>
      <c r="AA11" s="18">
        <v>1</v>
      </c>
      <c r="AD11" s="21" t="s">
        <v>135</v>
      </c>
      <c r="AF11" s="21" t="s">
        <v>136</v>
      </c>
      <c r="AI11" s="26" t="s">
        <v>137</v>
      </c>
      <c r="AJ11" s="26" t="s">
        <v>138</v>
      </c>
    </row>
    <row r="12" spans="1:36">
      <c r="A12" s="33">
        <v>45444.166666666664</v>
      </c>
      <c r="B12">
        <f t="shared" si="0"/>
        <v>0</v>
      </c>
      <c r="C12" s="18">
        <v>1</v>
      </c>
      <c r="D12" s="19">
        <f>IFERROR(SUMPRODUCT(F12:P12,Q12:AA12,'Datos Brutos'!$H$5:$R$5)/SUMPRODUCT('Datos Brutos'!$H$5:$R$5,Q12:AA12),0)</f>
        <v>0</v>
      </c>
      <c r="E12" s="20">
        <f>IFERROR(AVERAGE('Datos Filtrados'!E9:G9),0)</f>
        <v>0</v>
      </c>
      <c r="F12">
        <f>IF($B12=0,0,IF(SUM(EPih!$H9:$R9)=0,0,IF(EPih!H9&gt;0.75*AVERAGE(EPih!$H9:$R9),1,EPih!H9/AVERAGE(EPih!$H9:$R9))))</f>
        <v>0</v>
      </c>
      <c r="G12">
        <f>IF($B12=0,0,IF(SUM(EPih!$H9:$R9)=0,0,IF(EPih!I9&gt;0.75*AVERAGE(EPih!$H9:$R9),1,EPih!I9/AVERAGE(EPih!$H9:$R9))))</f>
        <v>0</v>
      </c>
      <c r="H12">
        <f>IF($B12=0,0,IF(SUM(EPih!$H9:$R9)=0,0,IF(EPih!J9&gt;0.75*AVERAGE(EPih!$H9:$R9),1,EPih!J9/AVERAGE(EPih!$H9:$R9))))</f>
        <v>0</v>
      </c>
      <c r="I12">
        <f>IF($B12=0,0,IF(SUM(EPih!$H9:$R9)=0,0,IF(EPih!K9&gt;0.75*AVERAGE(EPih!$H9:$R9),1,EPih!K9/AVERAGE(EPih!$H9:$R9))))</f>
        <v>0</v>
      </c>
      <c r="J12">
        <f>IF($B12=0,0,IF(SUM(EPih!$H9:$R9)=0,0,IF(EPih!L9&gt;0.75*AVERAGE(EPih!$H9:$R9),1,EPih!L9/AVERAGE(EPih!$H9:$R9))))</f>
        <v>0</v>
      </c>
      <c r="K12">
        <f>IF($B12=0,0,IF(SUM(EPih!$H9:$R9)=0,0,IF(EPih!M9&gt;0.75*AVERAGE(EPih!$H9:$R9),1,EPih!M9/AVERAGE(EPih!$H9:$R9))))</f>
        <v>0</v>
      </c>
      <c r="L12">
        <f>IF($B12=0,0,IF(SUM(EPih!$H9:$R9)=0,0,IF(EPih!N9&gt;0.75*AVERAGE(EPih!$H9:$R9),1,EPih!N9/AVERAGE(EPih!$H9:$R9))))</f>
        <v>0</v>
      </c>
      <c r="M12">
        <f>IF($B12=0,0,IF(SUM(EPih!$H9:$R9)=0,0,IF(EPih!O9&gt;0.75*AVERAGE(EPih!$H9:$R9),1,EPih!O9/AVERAGE(EPih!$H9:$R9))))</f>
        <v>0</v>
      </c>
      <c r="N12">
        <f>IF($B12=0,0,IF(SUM(EPih!$H9:$R9)=0,0,IF(EPih!P9&gt;0.75*AVERAGE(EPih!$H9:$R9),1,EPih!P9/AVERAGE(EPih!$H9:$R9))))</f>
        <v>0</v>
      </c>
      <c r="O12">
        <f>IF($B12=0,0,IF(SUM(EPih!$H9:$R9)=0,0,IF(EPih!Q9&gt;0.75*AVERAGE(EPih!$H9:$R9),1,EPih!Q9/AVERAGE(EPih!$H9:$R9))))</f>
        <v>0</v>
      </c>
      <c r="P12">
        <f>IF($B12=0,0,IF(SUM(EPih!$H9:$R9)=0,0,IF(EPih!R9&gt;0.75*AVERAGE(EPih!$H9:$R9),1,EPih!R9/AVERAGE(EPih!$H9:$R9))))</f>
        <v>0</v>
      </c>
      <c r="Q12" s="18">
        <v>1</v>
      </c>
      <c r="R12" s="18">
        <v>1</v>
      </c>
      <c r="S12" s="18">
        <v>1</v>
      </c>
      <c r="T12" s="18">
        <v>1</v>
      </c>
      <c r="U12" s="18">
        <v>1</v>
      </c>
      <c r="V12" s="18">
        <v>1</v>
      </c>
      <c r="W12" s="18">
        <v>1</v>
      </c>
      <c r="X12" s="18">
        <v>1</v>
      </c>
      <c r="Y12" s="18">
        <v>1</v>
      </c>
      <c r="Z12" s="18">
        <v>1</v>
      </c>
      <c r="AA12" s="18">
        <v>1</v>
      </c>
      <c r="AI12" s="27">
        <v>1</v>
      </c>
      <c r="AJ12" s="28">
        <f>$AD$54</f>
        <v>0.63143218592142392</v>
      </c>
    </row>
    <row r="13" spans="1:36">
      <c r="A13" s="33">
        <v>45444.208333333336</v>
      </c>
      <c r="B13">
        <f t="shared" si="0"/>
        <v>0</v>
      </c>
      <c r="C13" s="18">
        <v>1</v>
      </c>
      <c r="D13" s="19">
        <f>IFERROR(SUMPRODUCT(F13:P13,Q13:AA13,'Datos Brutos'!$H$5:$R$5)/SUMPRODUCT('Datos Brutos'!$H$5:$R$5,Q13:AA13),0)</f>
        <v>0</v>
      </c>
      <c r="E13" s="20">
        <f>IFERROR(AVERAGE('Datos Filtrados'!E10:G10),0)</f>
        <v>0</v>
      </c>
      <c r="F13">
        <f>IF($B13=0,0,IF(SUM(EPih!$H10:$R10)=0,0,IF(EPih!H10&gt;0.75*AVERAGE(EPih!$H10:$R10),1,EPih!H10/AVERAGE(EPih!$H10:$R10))))</f>
        <v>0</v>
      </c>
      <c r="G13">
        <f>IF($B13=0,0,IF(SUM(EPih!$H10:$R10)=0,0,IF(EPih!I10&gt;0.75*AVERAGE(EPih!$H10:$R10),1,EPih!I10/AVERAGE(EPih!$H10:$R10))))</f>
        <v>0</v>
      </c>
      <c r="H13">
        <f>IF($B13=0,0,IF(SUM(EPih!$H10:$R10)=0,0,IF(EPih!J10&gt;0.75*AVERAGE(EPih!$H10:$R10),1,EPih!J10/AVERAGE(EPih!$H10:$R10))))</f>
        <v>0</v>
      </c>
      <c r="I13">
        <f>IF($B13=0,0,IF(SUM(EPih!$H10:$R10)=0,0,IF(EPih!K10&gt;0.75*AVERAGE(EPih!$H10:$R10),1,EPih!K10/AVERAGE(EPih!$H10:$R10))))</f>
        <v>0</v>
      </c>
      <c r="J13">
        <f>IF($B13=0,0,IF(SUM(EPih!$H10:$R10)=0,0,IF(EPih!L10&gt;0.75*AVERAGE(EPih!$H10:$R10),1,EPih!L10/AVERAGE(EPih!$H10:$R10))))</f>
        <v>0</v>
      </c>
      <c r="K13">
        <f>IF($B13=0,0,IF(SUM(EPih!$H10:$R10)=0,0,IF(EPih!M10&gt;0.75*AVERAGE(EPih!$H10:$R10),1,EPih!M10/AVERAGE(EPih!$H10:$R10))))</f>
        <v>0</v>
      </c>
      <c r="L13">
        <f>IF($B13=0,0,IF(SUM(EPih!$H10:$R10)=0,0,IF(EPih!N10&gt;0.75*AVERAGE(EPih!$H10:$R10),1,EPih!N10/AVERAGE(EPih!$H10:$R10))))</f>
        <v>0</v>
      </c>
      <c r="M13">
        <f>IF($B13=0,0,IF(SUM(EPih!$H10:$R10)=0,0,IF(EPih!O10&gt;0.75*AVERAGE(EPih!$H10:$R10),1,EPih!O10/AVERAGE(EPih!$H10:$R10))))</f>
        <v>0</v>
      </c>
      <c r="N13">
        <f>IF($B13=0,0,IF(SUM(EPih!$H10:$R10)=0,0,IF(EPih!P10&gt;0.75*AVERAGE(EPih!$H10:$R10),1,EPih!P10/AVERAGE(EPih!$H10:$R10))))</f>
        <v>0</v>
      </c>
      <c r="O13">
        <f>IF($B13=0,0,IF(SUM(EPih!$H10:$R10)=0,0,IF(EPih!Q10&gt;0.75*AVERAGE(EPih!$H10:$R10),1,EPih!Q10/AVERAGE(EPih!$H10:$R10))))</f>
        <v>0</v>
      </c>
      <c r="P13">
        <f>IF($B13=0,0,IF(SUM(EPih!$H10:$R10)=0,0,IF(EPih!R10&gt;0.75*AVERAGE(EPih!$H10:$R10),1,EPih!R10/AVERAGE(EPih!$H10:$R10))))</f>
        <v>0</v>
      </c>
      <c r="Q13" s="18">
        <v>1</v>
      </c>
      <c r="R13" s="18">
        <v>1</v>
      </c>
      <c r="S13" s="18">
        <v>1</v>
      </c>
      <c r="T13" s="18">
        <v>1</v>
      </c>
      <c r="U13" s="18">
        <v>1</v>
      </c>
      <c r="V13" s="18">
        <v>1</v>
      </c>
      <c r="W13" s="18">
        <v>1</v>
      </c>
      <c r="X13" s="18">
        <v>1</v>
      </c>
      <c r="Y13" s="18">
        <v>1</v>
      </c>
      <c r="Z13" s="18">
        <v>1</v>
      </c>
      <c r="AA13" s="18">
        <v>1</v>
      </c>
      <c r="AI13" s="27">
        <v>2</v>
      </c>
      <c r="AJ13" s="28">
        <f>$AD$78</f>
        <v>0.61399226964902287</v>
      </c>
    </row>
    <row r="14" spans="1:36">
      <c r="A14" s="33">
        <v>45444.25</v>
      </c>
      <c r="B14">
        <f t="shared" si="0"/>
        <v>0</v>
      </c>
      <c r="C14" s="18">
        <v>1</v>
      </c>
      <c r="D14" s="19">
        <f>IFERROR(SUMPRODUCT(F14:P14,Q14:AA14,'Datos Brutos'!$H$5:$R$5)/SUMPRODUCT('Datos Brutos'!$H$5:$R$5,Q14:AA14),0)</f>
        <v>0</v>
      </c>
      <c r="E14" s="20">
        <f>IFERROR(AVERAGE('Datos Filtrados'!E11:G11),0)</f>
        <v>0</v>
      </c>
      <c r="F14">
        <f>IF($B14=0,0,IF(SUM(EPih!$H11:$R11)=0,0,IF(EPih!H11&gt;0.75*AVERAGE(EPih!$H11:$R11),1,EPih!H11/AVERAGE(EPih!$H11:$R11))))</f>
        <v>0</v>
      </c>
      <c r="G14">
        <f>IF($B14=0,0,IF(SUM(EPih!$H11:$R11)=0,0,IF(EPih!I11&gt;0.75*AVERAGE(EPih!$H11:$R11),1,EPih!I11/AVERAGE(EPih!$H11:$R11))))</f>
        <v>0</v>
      </c>
      <c r="H14">
        <f>IF($B14=0,0,IF(SUM(EPih!$H11:$R11)=0,0,IF(EPih!J11&gt;0.75*AVERAGE(EPih!$H11:$R11),1,EPih!J11/AVERAGE(EPih!$H11:$R11))))</f>
        <v>0</v>
      </c>
      <c r="I14">
        <f>IF($B14=0,0,IF(SUM(EPih!$H11:$R11)=0,0,IF(EPih!K11&gt;0.75*AVERAGE(EPih!$H11:$R11),1,EPih!K11/AVERAGE(EPih!$H11:$R11))))</f>
        <v>0</v>
      </c>
      <c r="J14">
        <f>IF($B14=0,0,IF(SUM(EPih!$H11:$R11)=0,0,IF(EPih!L11&gt;0.75*AVERAGE(EPih!$H11:$R11),1,EPih!L11/AVERAGE(EPih!$H11:$R11))))</f>
        <v>0</v>
      </c>
      <c r="K14">
        <f>IF($B14=0,0,IF(SUM(EPih!$H11:$R11)=0,0,IF(EPih!M11&gt;0.75*AVERAGE(EPih!$H11:$R11),1,EPih!M11/AVERAGE(EPih!$H11:$R11))))</f>
        <v>0</v>
      </c>
      <c r="L14">
        <f>IF($B14=0,0,IF(SUM(EPih!$H11:$R11)=0,0,IF(EPih!N11&gt;0.75*AVERAGE(EPih!$H11:$R11),1,EPih!N11/AVERAGE(EPih!$H11:$R11))))</f>
        <v>0</v>
      </c>
      <c r="M14">
        <f>IF($B14=0,0,IF(SUM(EPih!$H11:$R11)=0,0,IF(EPih!O11&gt;0.75*AVERAGE(EPih!$H11:$R11),1,EPih!O11/AVERAGE(EPih!$H11:$R11))))</f>
        <v>0</v>
      </c>
      <c r="N14">
        <f>IF($B14=0,0,IF(SUM(EPih!$H11:$R11)=0,0,IF(EPih!P11&gt;0.75*AVERAGE(EPih!$H11:$R11),1,EPih!P11/AVERAGE(EPih!$H11:$R11))))</f>
        <v>0</v>
      </c>
      <c r="O14">
        <f>IF($B14=0,0,IF(SUM(EPih!$H11:$R11)=0,0,IF(EPih!Q11&gt;0.75*AVERAGE(EPih!$H11:$R11),1,EPih!Q11/AVERAGE(EPih!$H11:$R11))))</f>
        <v>0</v>
      </c>
      <c r="P14">
        <f>IF($B14=0,0,IF(SUM(EPih!$H11:$R11)=0,0,IF(EPih!R11&gt;0.75*AVERAGE(EPih!$H11:$R11),1,EPih!R11/AVERAGE(EPih!$H11:$R11))))</f>
        <v>0</v>
      </c>
      <c r="Q14" s="18">
        <v>1</v>
      </c>
      <c r="R14" s="18">
        <v>1</v>
      </c>
      <c r="S14" s="18">
        <v>1</v>
      </c>
      <c r="T14" s="18">
        <v>1</v>
      </c>
      <c r="U14" s="18">
        <v>1</v>
      </c>
      <c r="V14" s="18">
        <v>1</v>
      </c>
      <c r="W14" s="18">
        <v>1</v>
      </c>
      <c r="X14" s="18">
        <v>1</v>
      </c>
      <c r="Y14" s="18">
        <v>1</v>
      </c>
      <c r="Z14" s="18">
        <v>1</v>
      </c>
      <c r="AA14" s="18">
        <v>1</v>
      </c>
      <c r="AI14" s="27">
        <v>3</v>
      </c>
      <c r="AJ14" s="28">
        <f>$AD$102</f>
        <v>0.63143218592142392</v>
      </c>
    </row>
    <row r="15" spans="1:36">
      <c r="A15" s="33">
        <v>45444.291666666664</v>
      </c>
      <c r="B15">
        <f t="shared" si="0"/>
        <v>0</v>
      </c>
      <c r="C15" s="18">
        <v>1</v>
      </c>
      <c r="D15" s="19">
        <f>IFERROR(SUMPRODUCT(F15:P15,Q15:AA15,'Datos Brutos'!$H$5:$R$5)/SUMPRODUCT('Datos Brutos'!$H$5:$R$5,Q15:AA15),0)</f>
        <v>0</v>
      </c>
      <c r="E15" s="20">
        <f>IFERROR(AVERAGE('Datos Filtrados'!E12:G12),0)</f>
        <v>63.263000000000005</v>
      </c>
      <c r="F15">
        <f>IF($B15=0,0,IF(SUM(EPih!$H12:$R12)=0,0,IF(EPih!H12&gt;0.75*AVERAGE(EPih!$H12:$R12),1,EPih!H12/AVERAGE(EPih!$H12:$R12))))</f>
        <v>0</v>
      </c>
      <c r="G15">
        <f>IF($B15=0,0,IF(SUM(EPih!$H12:$R12)=0,0,IF(EPih!I12&gt;0.75*AVERAGE(EPih!$H12:$R12),1,EPih!I12/AVERAGE(EPih!$H12:$R12))))</f>
        <v>0</v>
      </c>
      <c r="H15">
        <f>IF($B15=0,0,IF(SUM(EPih!$H12:$R12)=0,0,IF(EPih!J12&gt;0.75*AVERAGE(EPih!$H12:$R12),1,EPih!J12/AVERAGE(EPih!$H12:$R12))))</f>
        <v>0</v>
      </c>
      <c r="I15">
        <f>IF($B15=0,0,IF(SUM(EPih!$H12:$R12)=0,0,IF(EPih!K12&gt;0.75*AVERAGE(EPih!$H12:$R12),1,EPih!K12/AVERAGE(EPih!$H12:$R12))))</f>
        <v>0</v>
      </c>
      <c r="J15">
        <f>IF($B15=0,0,IF(SUM(EPih!$H12:$R12)=0,0,IF(EPih!L12&gt;0.75*AVERAGE(EPih!$H12:$R12),1,EPih!L12/AVERAGE(EPih!$H12:$R12))))</f>
        <v>0</v>
      </c>
      <c r="K15">
        <f>IF($B15=0,0,IF(SUM(EPih!$H12:$R12)=0,0,IF(EPih!M12&gt;0.75*AVERAGE(EPih!$H12:$R12),1,EPih!M12/AVERAGE(EPih!$H12:$R12))))</f>
        <v>0</v>
      </c>
      <c r="L15">
        <f>IF($B15=0,0,IF(SUM(EPih!$H12:$R12)=0,0,IF(EPih!N12&gt;0.75*AVERAGE(EPih!$H12:$R12),1,EPih!N12/AVERAGE(EPih!$H12:$R12))))</f>
        <v>0</v>
      </c>
      <c r="M15">
        <f>IF($B15=0,0,IF(SUM(EPih!$H12:$R12)=0,0,IF(EPih!O12&gt;0.75*AVERAGE(EPih!$H12:$R12),1,EPih!O12/AVERAGE(EPih!$H12:$R12))))</f>
        <v>0</v>
      </c>
      <c r="N15">
        <f>IF($B15=0,0,IF(SUM(EPih!$H12:$R12)=0,0,IF(EPih!P12&gt;0.75*AVERAGE(EPih!$H12:$R12),1,EPih!P12/AVERAGE(EPih!$H12:$R12))))</f>
        <v>0</v>
      </c>
      <c r="O15">
        <f>IF($B15=0,0,IF(SUM(EPih!$H12:$R12)=0,0,IF(EPih!Q12&gt;0.75*AVERAGE(EPih!$H12:$R12),1,EPih!Q12/AVERAGE(EPih!$H12:$R12))))</f>
        <v>0</v>
      </c>
      <c r="P15">
        <f>IF($B15=0,0,IF(SUM(EPih!$H12:$R12)=0,0,IF(EPih!R12&gt;0.75*AVERAGE(EPih!$H12:$R12),1,EPih!R12/AVERAGE(EPih!$H12:$R12))))</f>
        <v>0</v>
      </c>
      <c r="Q15" s="18">
        <v>1</v>
      </c>
      <c r="R15" s="18">
        <v>1</v>
      </c>
      <c r="S15" s="18">
        <v>1</v>
      </c>
      <c r="T15" s="18">
        <v>1</v>
      </c>
      <c r="U15" s="18">
        <v>1</v>
      </c>
      <c r="V15" s="18">
        <v>1</v>
      </c>
      <c r="W15" s="18">
        <v>1</v>
      </c>
      <c r="X15" s="18">
        <v>1</v>
      </c>
      <c r="Y15" s="18">
        <v>1</v>
      </c>
      <c r="Z15" s="18">
        <v>1</v>
      </c>
      <c r="AA15" s="18">
        <v>1</v>
      </c>
      <c r="AI15" s="27">
        <v>4</v>
      </c>
      <c r="AJ15" s="28">
        <f>$AD$126</f>
        <v>0.63143218592142403</v>
      </c>
    </row>
    <row r="16" spans="1:36">
      <c r="A16" s="33">
        <v>45444.333333333336</v>
      </c>
      <c r="B16">
        <f t="shared" si="0"/>
        <v>1</v>
      </c>
      <c r="C16" s="18">
        <v>1</v>
      </c>
      <c r="D16" s="19">
        <f>IFERROR(SUMPRODUCT(F16:P16,Q16:AA16,'Datos Brutos'!$H$5:$R$5)/SUMPRODUCT('Datos Brutos'!$H$5:$R$5,Q16:AA16),0)</f>
        <v>0.63143218592142392</v>
      </c>
      <c r="E16" s="20">
        <f>IFERROR(AVERAGE('Datos Filtrados'!E13:G13),0)</f>
        <v>442.08799999999997</v>
      </c>
      <c r="F16">
        <f>IF($B16=0,0,IF(SUM(EPih!$H13:$R13)=0,0,IF(EPih!H13&gt;0.75*AVERAGE(EPih!$H13:$R13),1,EPih!H13/AVERAGE(EPih!$H13:$R13))))</f>
        <v>1</v>
      </c>
      <c r="G16">
        <f>IF($B16=0,0,IF(SUM(EPih!$H13:$R13)=0,0,IF(EPih!I13&gt;0.75*AVERAGE(EPih!$H13:$R13),1,EPih!I13/AVERAGE(EPih!$H13:$R13))))</f>
        <v>1</v>
      </c>
      <c r="H16">
        <f>IF($B16=0,0,IF(SUM(EPih!$H13:$R13)=0,0,IF(EPih!J13&gt;0.75*AVERAGE(EPih!$H13:$R13),1,EPih!J13/AVERAGE(EPih!$H13:$R13))))</f>
        <v>1</v>
      </c>
      <c r="I16">
        <f>IF($B16=0,0,IF(SUM(EPih!$H13:$R13)=0,0,IF(EPih!K13&gt;0.75*AVERAGE(EPih!$H13:$R13),1,EPih!K13/AVERAGE(EPih!$H13:$R13))))</f>
        <v>0</v>
      </c>
      <c r="J16">
        <f>IF($B16=0,0,IF(SUM(EPih!$H13:$R13)=0,0,IF(EPih!L13&gt;0.75*AVERAGE(EPih!$H13:$R13),1,EPih!L13/AVERAGE(EPih!$H13:$R13))))</f>
        <v>0</v>
      </c>
      <c r="K16">
        <f>IF($B16=0,0,IF(SUM(EPih!$H13:$R13)=0,0,IF(EPih!M13&gt;0.75*AVERAGE(EPih!$H13:$R13),1,EPih!M13/AVERAGE(EPih!$H13:$R13))))</f>
        <v>0</v>
      </c>
      <c r="L16">
        <f>IF($B16=0,0,IF(SUM(EPih!$H13:$R13)=0,0,IF(EPih!N13&gt;0.75*AVERAGE(EPih!$H13:$R13),1,EPih!N13/AVERAGE(EPih!$H13:$R13))))</f>
        <v>0</v>
      </c>
      <c r="M16">
        <f>IF($B16=0,0,IF(SUM(EPih!$H13:$R13)=0,0,IF(EPih!O13&gt;0.75*AVERAGE(EPih!$H13:$R13),1,EPih!O13/AVERAGE(EPih!$H13:$R13))))</f>
        <v>1</v>
      </c>
      <c r="N16">
        <f>IF($B16=0,0,IF(SUM(EPih!$H13:$R13)=0,0,IF(EPih!P13&gt;0.75*AVERAGE(EPih!$H13:$R13),1,EPih!P13/AVERAGE(EPih!$H13:$R13))))</f>
        <v>1</v>
      </c>
      <c r="O16">
        <f>IF($B16=0,0,IF(SUM(EPih!$H13:$R13)=0,0,IF(EPih!Q13&gt;0.75*AVERAGE(EPih!$H13:$R13),1,EPih!Q13/AVERAGE(EPih!$H13:$R13))))</f>
        <v>1</v>
      </c>
      <c r="P16">
        <f>IF($B16=0,0,IF(SUM(EPih!$H13:$R13)=0,0,IF(EPih!R13&gt;0.75*AVERAGE(EPih!$H13:$R13),1,EPih!R13/AVERAGE(EPih!$H13:$R13))))</f>
        <v>1</v>
      </c>
      <c r="Q16" s="18">
        <v>1</v>
      </c>
      <c r="R16" s="18">
        <v>1</v>
      </c>
      <c r="S16" s="18">
        <v>1</v>
      </c>
      <c r="T16" s="18">
        <v>1</v>
      </c>
      <c r="U16" s="18">
        <v>1</v>
      </c>
      <c r="V16" s="18">
        <v>1</v>
      </c>
      <c r="W16" s="18">
        <v>1</v>
      </c>
      <c r="X16" s="18">
        <v>1</v>
      </c>
      <c r="Y16" s="18">
        <v>1</v>
      </c>
      <c r="Z16" s="18">
        <v>1</v>
      </c>
      <c r="AA16" s="18">
        <v>1</v>
      </c>
      <c r="AI16" s="27">
        <v>5</v>
      </c>
      <c r="AJ16" s="28">
        <f>$AD$150</f>
        <v>0.45301980767359368</v>
      </c>
    </row>
    <row r="17" spans="1:36">
      <c r="A17" s="33">
        <v>45444.375</v>
      </c>
      <c r="B17">
        <f t="shared" si="0"/>
        <v>1</v>
      </c>
      <c r="C17" s="18">
        <v>1</v>
      </c>
      <c r="D17" s="19">
        <f>IFERROR(SUMPRODUCT(F17:P17,Q17:AA17,'Datos Brutos'!$H$5:$R$5)/SUMPRODUCT('Datos Brutos'!$H$5:$R$5,Q17:AA17),0)</f>
        <v>0.63143218592142392</v>
      </c>
      <c r="E17" s="20">
        <f>IFERROR(AVERAGE('Datos Filtrados'!E14:G14),0)</f>
        <v>815.04700000000003</v>
      </c>
      <c r="F17">
        <f>IF($B17=0,0,IF(SUM(EPih!$H14:$R14)=0,0,IF(EPih!H14&gt;0.75*AVERAGE(EPih!$H14:$R14),1,EPih!H14/AVERAGE(EPih!$H14:$R14))))</f>
        <v>1</v>
      </c>
      <c r="G17">
        <f>IF($B17=0,0,IF(SUM(EPih!$H14:$R14)=0,0,IF(EPih!I14&gt;0.75*AVERAGE(EPih!$H14:$R14),1,EPih!I14/AVERAGE(EPih!$H14:$R14))))</f>
        <v>1</v>
      </c>
      <c r="H17">
        <f>IF($B17=0,0,IF(SUM(EPih!$H14:$R14)=0,0,IF(EPih!J14&gt;0.75*AVERAGE(EPih!$H14:$R14),1,EPih!J14/AVERAGE(EPih!$H14:$R14))))</f>
        <v>1</v>
      </c>
      <c r="I17">
        <f>IF($B17=0,0,IF(SUM(EPih!$H14:$R14)=0,0,IF(EPih!K14&gt;0.75*AVERAGE(EPih!$H14:$R14),1,EPih!K14/AVERAGE(EPih!$H14:$R14))))</f>
        <v>0</v>
      </c>
      <c r="J17">
        <f>IF($B17=0,0,IF(SUM(EPih!$H14:$R14)=0,0,IF(EPih!L14&gt;0.75*AVERAGE(EPih!$H14:$R14),1,EPih!L14/AVERAGE(EPih!$H14:$R14))))</f>
        <v>0</v>
      </c>
      <c r="K17">
        <f>IF($B17=0,0,IF(SUM(EPih!$H14:$R14)=0,0,IF(EPih!M14&gt;0.75*AVERAGE(EPih!$H14:$R14),1,EPih!M14/AVERAGE(EPih!$H14:$R14))))</f>
        <v>0</v>
      </c>
      <c r="L17">
        <f>IF($B17=0,0,IF(SUM(EPih!$H14:$R14)=0,0,IF(EPih!N14&gt;0.75*AVERAGE(EPih!$H14:$R14),1,EPih!N14/AVERAGE(EPih!$H14:$R14))))</f>
        <v>0</v>
      </c>
      <c r="M17">
        <f>IF($B17=0,0,IF(SUM(EPih!$H14:$R14)=0,0,IF(EPih!O14&gt;0.75*AVERAGE(EPih!$H14:$R14),1,EPih!O14/AVERAGE(EPih!$H14:$R14))))</f>
        <v>1</v>
      </c>
      <c r="N17">
        <f>IF($B17=0,0,IF(SUM(EPih!$H14:$R14)=0,0,IF(EPih!P14&gt;0.75*AVERAGE(EPih!$H14:$R14),1,EPih!P14/AVERAGE(EPih!$H14:$R14))))</f>
        <v>1</v>
      </c>
      <c r="O17">
        <f>IF($B17=0,0,IF(SUM(EPih!$H14:$R14)=0,0,IF(EPih!Q14&gt;0.75*AVERAGE(EPih!$H14:$R14),1,EPih!Q14/AVERAGE(EPih!$H14:$R14))))</f>
        <v>1</v>
      </c>
      <c r="P17">
        <f>IF($B17=0,0,IF(SUM(EPih!$H14:$R14)=0,0,IF(EPih!R14&gt;0.75*AVERAGE(EPih!$H14:$R14),1,EPih!R14/AVERAGE(EPih!$H14:$R14))))</f>
        <v>1</v>
      </c>
      <c r="Q17" s="18">
        <v>1</v>
      </c>
      <c r="R17" s="18">
        <v>1</v>
      </c>
      <c r="S17" s="18">
        <v>1</v>
      </c>
      <c r="T17" s="18">
        <v>1</v>
      </c>
      <c r="U17" s="18">
        <v>1</v>
      </c>
      <c r="V17" s="18">
        <v>1</v>
      </c>
      <c r="W17" s="18">
        <v>1</v>
      </c>
      <c r="X17" s="18">
        <v>1</v>
      </c>
      <c r="Y17" s="18">
        <v>1</v>
      </c>
      <c r="Z17" s="18">
        <v>1</v>
      </c>
      <c r="AA17" s="18">
        <v>1</v>
      </c>
      <c r="AI17" s="27">
        <v>6</v>
      </c>
      <c r="AJ17" s="28">
        <f>$AD$174</f>
        <v>0.45301980767359362</v>
      </c>
    </row>
    <row r="18" spans="1:36">
      <c r="A18" s="33">
        <v>45444.416666666664</v>
      </c>
      <c r="B18">
        <f t="shared" si="0"/>
        <v>1</v>
      </c>
      <c r="C18" s="18">
        <v>1</v>
      </c>
      <c r="D18" s="19">
        <f>IFERROR(SUMPRODUCT(F18:P18,Q18:AA18,'Datos Brutos'!$H$5:$R$5)/SUMPRODUCT('Datos Brutos'!$H$5:$R$5,Q18:AA18),0)</f>
        <v>0.63143218592142392</v>
      </c>
      <c r="E18" s="20">
        <f>IFERROR(AVERAGE('Datos Filtrados'!E15:G15),0)</f>
        <v>931.17149999999992</v>
      </c>
      <c r="F18">
        <f>IF($B18=0,0,IF(SUM(EPih!$H15:$R15)=0,0,IF(EPih!H15&gt;0.75*AVERAGE(EPih!$H15:$R15),1,EPih!H15/AVERAGE(EPih!$H15:$R15))))</f>
        <v>1</v>
      </c>
      <c r="G18">
        <f>IF($B18=0,0,IF(SUM(EPih!$H15:$R15)=0,0,IF(EPih!I15&gt;0.75*AVERAGE(EPih!$H15:$R15),1,EPih!I15/AVERAGE(EPih!$H15:$R15))))</f>
        <v>1</v>
      </c>
      <c r="H18">
        <f>IF($B18=0,0,IF(SUM(EPih!$H15:$R15)=0,0,IF(EPih!J15&gt;0.75*AVERAGE(EPih!$H15:$R15),1,EPih!J15/AVERAGE(EPih!$H15:$R15))))</f>
        <v>1</v>
      </c>
      <c r="I18">
        <f>IF($B18=0,0,IF(SUM(EPih!$H15:$R15)=0,0,IF(EPih!K15&gt;0.75*AVERAGE(EPih!$H15:$R15),1,EPih!K15/AVERAGE(EPih!$H15:$R15))))</f>
        <v>0</v>
      </c>
      <c r="J18">
        <f>IF($B18=0,0,IF(SUM(EPih!$H15:$R15)=0,0,IF(EPih!L15&gt;0.75*AVERAGE(EPih!$H15:$R15),1,EPih!L15/AVERAGE(EPih!$H15:$R15))))</f>
        <v>0</v>
      </c>
      <c r="K18">
        <f>IF($B18=0,0,IF(SUM(EPih!$H15:$R15)=0,0,IF(EPih!M15&gt;0.75*AVERAGE(EPih!$H15:$R15),1,EPih!M15/AVERAGE(EPih!$H15:$R15))))</f>
        <v>0</v>
      </c>
      <c r="L18">
        <f>IF($B18=0,0,IF(SUM(EPih!$H15:$R15)=0,0,IF(EPih!N15&gt;0.75*AVERAGE(EPih!$H15:$R15),1,EPih!N15/AVERAGE(EPih!$H15:$R15))))</f>
        <v>0</v>
      </c>
      <c r="M18">
        <f>IF($B18=0,0,IF(SUM(EPih!$H15:$R15)=0,0,IF(EPih!O15&gt;0.75*AVERAGE(EPih!$H15:$R15),1,EPih!O15/AVERAGE(EPih!$H15:$R15))))</f>
        <v>1</v>
      </c>
      <c r="N18">
        <f>IF($B18=0,0,IF(SUM(EPih!$H15:$R15)=0,0,IF(EPih!P15&gt;0.75*AVERAGE(EPih!$H15:$R15),1,EPih!P15/AVERAGE(EPih!$H15:$R15))))</f>
        <v>1</v>
      </c>
      <c r="O18">
        <f>IF($B18=0,0,IF(SUM(EPih!$H15:$R15)=0,0,IF(EPih!Q15&gt;0.75*AVERAGE(EPih!$H15:$R15),1,EPih!Q15/AVERAGE(EPih!$H15:$R15))))</f>
        <v>1</v>
      </c>
      <c r="P18">
        <f>IF($B18=0,0,IF(SUM(EPih!$H15:$R15)=0,0,IF(EPih!R15&gt;0.75*AVERAGE(EPih!$H15:$R15),1,EPih!R15/AVERAGE(EPih!$H15:$R15))))</f>
        <v>1</v>
      </c>
      <c r="Q18" s="18">
        <v>1</v>
      </c>
      <c r="R18" s="18">
        <v>1</v>
      </c>
      <c r="S18" s="18">
        <v>1</v>
      </c>
      <c r="T18" s="18">
        <v>1</v>
      </c>
      <c r="U18" s="18">
        <v>1</v>
      </c>
      <c r="V18" s="18">
        <v>1</v>
      </c>
      <c r="W18" s="18">
        <v>1</v>
      </c>
      <c r="X18" s="18">
        <v>1</v>
      </c>
      <c r="Y18" s="18">
        <v>1</v>
      </c>
      <c r="Z18" s="18">
        <v>1</v>
      </c>
      <c r="AA18" s="18">
        <v>1</v>
      </c>
      <c r="AI18" s="27">
        <v>7</v>
      </c>
      <c r="AJ18" s="28">
        <f>$AD$198</f>
        <v>0.36421800224514089</v>
      </c>
    </row>
    <row r="19" spans="1:36">
      <c r="A19" s="33">
        <v>45444.458333333336</v>
      </c>
      <c r="B19">
        <f t="shared" si="0"/>
        <v>1</v>
      </c>
      <c r="C19" s="18">
        <v>1</v>
      </c>
      <c r="D19" s="19">
        <f>IFERROR(SUMPRODUCT(F19:P19,Q19:AA19,'Datos Brutos'!$H$5:$R$5)/SUMPRODUCT('Datos Brutos'!$H$5:$R$5,Q19:AA19),0)</f>
        <v>0.63143218592142392</v>
      </c>
      <c r="E19" s="20">
        <f>IFERROR(AVERAGE('Datos Filtrados'!E16:G16),0)</f>
        <v>974.78399999999999</v>
      </c>
      <c r="F19">
        <f>IF($B19=0,0,IF(SUM(EPih!$H16:$R16)=0,0,IF(EPih!H16&gt;0.75*AVERAGE(EPih!$H16:$R16),1,EPih!H16/AVERAGE(EPih!$H16:$R16))))</f>
        <v>1</v>
      </c>
      <c r="G19">
        <f>IF($B19=0,0,IF(SUM(EPih!$H16:$R16)=0,0,IF(EPih!I16&gt;0.75*AVERAGE(EPih!$H16:$R16),1,EPih!I16/AVERAGE(EPih!$H16:$R16))))</f>
        <v>1</v>
      </c>
      <c r="H19">
        <f>IF($B19=0,0,IF(SUM(EPih!$H16:$R16)=0,0,IF(EPih!J16&gt;0.75*AVERAGE(EPih!$H16:$R16),1,EPih!J16/AVERAGE(EPih!$H16:$R16))))</f>
        <v>1</v>
      </c>
      <c r="I19">
        <f>IF($B19=0,0,IF(SUM(EPih!$H16:$R16)=0,0,IF(EPih!K16&gt;0.75*AVERAGE(EPih!$H16:$R16),1,EPih!K16/AVERAGE(EPih!$H16:$R16))))</f>
        <v>0</v>
      </c>
      <c r="J19">
        <f>IF($B19=0,0,IF(SUM(EPih!$H16:$R16)=0,0,IF(EPih!L16&gt;0.75*AVERAGE(EPih!$H16:$R16),1,EPih!L16/AVERAGE(EPih!$H16:$R16))))</f>
        <v>0</v>
      </c>
      <c r="K19">
        <f>IF($B19=0,0,IF(SUM(EPih!$H16:$R16)=0,0,IF(EPih!M16&gt;0.75*AVERAGE(EPih!$H16:$R16),1,EPih!M16/AVERAGE(EPih!$H16:$R16))))</f>
        <v>0</v>
      </c>
      <c r="L19">
        <f>IF($B19=0,0,IF(SUM(EPih!$H16:$R16)=0,0,IF(EPih!N16&gt;0.75*AVERAGE(EPih!$H16:$R16),1,EPih!N16/AVERAGE(EPih!$H16:$R16))))</f>
        <v>0</v>
      </c>
      <c r="M19">
        <f>IF($B19=0,0,IF(SUM(EPih!$H16:$R16)=0,0,IF(EPih!O16&gt;0.75*AVERAGE(EPih!$H16:$R16),1,EPih!O16/AVERAGE(EPih!$H16:$R16))))</f>
        <v>1</v>
      </c>
      <c r="N19">
        <f>IF($B19=0,0,IF(SUM(EPih!$H16:$R16)=0,0,IF(EPih!P16&gt;0.75*AVERAGE(EPih!$H16:$R16),1,EPih!P16/AVERAGE(EPih!$H16:$R16))))</f>
        <v>1</v>
      </c>
      <c r="O19">
        <f>IF($B19=0,0,IF(SUM(EPih!$H16:$R16)=0,0,IF(EPih!Q16&gt;0.75*AVERAGE(EPih!$H16:$R16),1,EPih!Q16/AVERAGE(EPih!$H16:$R16))))</f>
        <v>1</v>
      </c>
      <c r="P19">
        <f>IF($B19=0,0,IF(SUM(EPih!$H16:$R16)=0,0,IF(EPih!R16&gt;0.75*AVERAGE(EPih!$H16:$R16),1,EPih!R16/AVERAGE(EPih!$H16:$R16))))</f>
        <v>1</v>
      </c>
      <c r="Q19" s="18">
        <v>1</v>
      </c>
      <c r="R19" s="18">
        <v>1</v>
      </c>
      <c r="S19" s="18">
        <v>1</v>
      </c>
      <c r="T19" s="18">
        <v>1</v>
      </c>
      <c r="U19" s="18">
        <v>1</v>
      </c>
      <c r="V19" s="18">
        <v>1</v>
      </c>
      <c r="W19" s="18">
        <v>1</v>
      </c>
      <c r="X19" s="18">
        <v>1</v>
      </c>
      <c r="Y19" s="18">
        <v>1</v>
      </c>
      <c r="Z19" s="18">
        <v>1</v>
      </c>
      <c r="AA19" s="18">
        <v>1</v>
      </c>
      <c r="AI19" s="27">
        <v>8</v>
      </c>
      <c r="AJ19" s="28">
        <f>$AD$222</f>
        <v>0.51884548226146865</v>
      </c>
    </row>
    <row r="20" spans="1:36">
      <c r="A20" s="33">
        <v>45444.5</v>
      </c>
      <c r="B20">
        <f t="shared" si="0"/>
        <v>1</v>
      </c>
      <c r="C20" s="18">
        <v>1</v>
      </c>
      <c r="D20" s="19">
        <f>IFERROR(SUMPRODUCT(F20:P20,Q20:AA20,'Datos Brutos'!$H$5:$R$5)/SUMPRODUCT('Datos Brutos'!$H$5:$R$5,Q20:AA20),0)</f>
        <v>0.63143218592142392</v>
      </c>
      <c r="E20" s="20">
        <f>IFERROR(AVERAGE('Datos Filtrados'!E17:G17),0)</f>
        <v>979.83899999999994</v>
      </c>
      <c r="F20">
        <f>IF($B20=0,0,IF(SUM(EPih!$H17:$R17)=0,0,IF(EPih!H17&gt;0.75*AVERAGE(EPih!$H17:$R17),1,EPih!H17/AVERAGE(EPih!$H17:$R17))))</f>
        <v>1</v>
      </c>
      <c r="G20">
        <f>IF($B20=0,0,IF(SUM(EPih!$H17:$R17)=0,0,IF(EPih!I17&gt;0.75*AVERAGE(EPih!$H17:$R17),1,EPih!I17/AVERAGE(EPih!$H17:$R17))))</f>
        <v>1</v>
      </c>
      <c r="H20">
        <f>IF($B20=0,0,IF(SUM(EPih!$H17:$R17)=0,0,IF(EPih!J17&gt;0.75*AVERAGE(EPih!$H17:$R17),1,EPih!J17/AVERAGE(EPih!$H17:$R17))))</f>
        <v>1</v>
      </c>
      <c r="I20">
        <f>IF($B20=0,0,IF(SUM(EPih!$H17:$R17)=0,0,IF(EPih!K17&gt;0.75*AVERAGE(EPih!$H17:$R17),1,EPih!K17/AVERAGE(EPih!$H17:$R17))))</f>
        <v>0</v>
      </c>
      <c r="J20">
        <f>IF($B20=0,0,IF(SUM(EPih!$H17:$R17)=0,0,IF(EPih!L17&gt;0.75*AVERAGE(EPih!$H17:$R17),1,EPih!L17/AVERAGE(EPih!$H17:$R17))))</f>
        <v>0</v>
      </c>
      <c r="K20">
        <f>IF($B20=0,0,IF(SUM(EPih!$H17:$R17)=0,0,IF(EPih!M17&gt;0.75*AVERAGE(EPih!$H17:$R17),1,EPih!M17/AVERAGE(EPih!$H17:$R17))))</f>
        <v>0</v>
      </c>
      <c r="L20">
        <f>IF($B20=0,0,IF(SUM(EPih!$H17:$R17)=0,0,IF(EPih!N17&gt;0.75*AVERAGE(EPih!$H17:$R17),1,EPih!N17/AVERAGE(EPih!$H17:$R17))))</f>
        <v>0</v>
      </c>
      <c r="M20">
        <f>IF($B20=0,0,IF(SUM(EPih!$H17:$R17)=0,0,IF(EPih!O17&gt;0.75*AVERAGE(EPih!$H17:$R17),1,EPih!O17/AVERAGE(EPih!$H17:$R17))))</f>
        <v>1</v>
      </c>
      <c r="N20">
        <f>IF($B20=0,0,IF(SUM(EPih!$H17:$R17)=0,0,IF(EPih!P17&gt;0.75*AVERAGE(EPih!$H17:$R17),1,EPih!P17/AVERAGE(EPih!$H17:$R17))))</f>
        <v>1</v>
      </c>
      <c r="O20">
        <f>IF($B20=0,0,IF(SUM(EPih!$H17:$R17)=0,0,IF(EPih!Q17&gt;0.75*AVERAGE(EPih!$H17:$R17),1,EPih!Q17/AVERAGE(EPih!$H17:$R17))))</f>
        <v>1</v>
      </c>
      <c r="P20">
        <f>IF($B20=0,0,IF(SUM(EPih!$H17:$R17)=0,0,IF(EPih!R17&gt;0.75*AVERAGE(EPih!$H17:$R17),1,EPih!R17/AVERAGE(EPih!$H17:$R17))))</f>
        <v>1</v>
      </c>
      <c r="Q20" s="18">
        <v>1</v>
      </c>
      <c r="R20" s="18">
        <v>1</v>
      </c>
      <c r="S20" s="18">
        <v>1</v>
      </c>
      <c r="T20" s="18">
        <v>1</v>
      </c>
      <c r="U20" s="18">
        <v>1</v>
      </c>
      <c r="V20" s="18">
        <v>1</v>
      </c>
      <c r="W20" s="18">
        <v>1</v>
      </c>
      <c r="X20" s="18">
        <v>1</v>
      </c>
      <c r="Y20" s="18">
        <v>1</v>
      </c>
      <c r="Z20" s="18">
        <v>1</v>
      </c>
      <c r="AA20" s="18">
        <v>1</v>
      </c>
      <c r="AI20" s="27">
        <v>9</v>
      </c>
      <c r="AJ20" s="28">
        <f>$AD$246</f>
        <v>0.62840605369628755</v>
      </c>
    </row>
    <row r="21" spans="1:36">
      <c r="A21" s="33">
        <v>45444.541666666664</v>
      </c>
      <c r="B21">
        <f t="shared" si="0"/>
        <v>1</v>
      </c>
      <c r="C21" s="18">
        <v>1</v>
      </c>
      <c r="D21" s="19">
        <f>IFERROR(SUMPRODUCT(F21:P21,Q21:AA21,'Datos Brutos'!$H$5:$R$5)/SUMPRODUCT('Datos Brutos'!$H$5:$R$5,Q21:AA21),0)</f>
        <v>0.63143218592142392</v>
      </c>
      <c r="E21" s="20">
        <f>IFERROR(AVERAGE('Datos Filtrados'!E18:G18),0)</f>
        <v>975.25399999999991</v>
      </c>
      <c r="F21">
        <f>IF($B21=0,0,IF(SUM(EPih!$H18:$R18)=0,0,IF(EPih!H18&gt;0.75*AVERAGE(EPih!$H18:$R18),1,EPih!H18/AVERAGE(EPih!$H18:$R18))))</f>
        <v>1</v>
      </c>
      <c r="G21">
        <f>IF($B21=0,0,IF(SUM(EPih!$H18:$R18)=0,0,IF(EPih!I18&gt;0.75*AVERAGE(EPih!$H18:$R18),1,EPih!I18/AVERAGE(EPih!$H18:$R18))))</f>
        <v>1</v>
      </c>
      <c r="H21">
        <f>IF($B21=0,0,IF(SUM(EPih!$H18:$R18)=0,0,IF(EPih!J18&gt;0.75*AVERAGE(EPih!$H18:$R18),1,EPih!J18/AVERAGE(EPih!$H18:$R18))))</f>
        <v>1</v>
      </c>
      <c r="I21">
        <f>IF($B21=0,0,IF(SUM(EPih!$H18:$R18)=0,0,IF(EPih!K18&gt;0.75*AVERAGE(EPih!$H18:$R18),1,EPih!K18/AVERAGE(EPih!$H18:$R18))))</f>
        <v>0</v>
      </c>
      <c r="J21">
        <f>IF($B21=0,0,IF(SUM(EPih!$H18:$R18)=0,0,IF(EPih!L18&gt;0.75*AVERAGE(EPih!$H18:$R18),1,EPih!L18/AVERAGE(EPih!$H18:$R18))))</f>
        <v>0</v>
      </c>
      <c r="K21">
        <f>IF($B21=0,0,IF(SUM(EPih!$H18:$R18)=0,0,IF(EPih!M18&gt;0.75*AVERAGE(EPih!$H18:$R18),1,EPih!M18/AVERAGE(EPih!$H18:$R18))))</f>
        <v>0</v>
      </c>
      <c r="L21">
        <f>IF($B21=0,0,IF(SUM(EPih!$H18:$R18)=0,0,IF(EPih!N18&gt;0.75*AVERAGE(EPih!$H18:$R18),1,EPih!N18/AVERAGE(EPih!$H18:$R18))))</f>
        <v>0</v>
      </c>
      <c r="M21">
        <f>IF($B21=0,0,IF(SUM(EPih!$H18:$R18)=0,0,IF(EPih!O18&gt;0.75*AVERAGE(EPih!$H18:$R18),1,EPih!O18/AVERAGE(EPih!$H18:$R18))))</f>
        <v>1</v>
      </c>
      <c r="N21">
        <f>IF($B21=0,0,IF(SUM(EPih!$H18:$R18)=0,0,IF(EPih!P18&gt;0.75*AVERAGE(EPih!$H18:$R18),1,EPih!P18/AVERAGE(EPih!$H18:$R18))))</f>
        <v>1</v>
      </c>
      <c r="O21">
        <f>IF($B21=0,0,IF(SUM(EPih!$H18:$R18)=0,0,IF(EPih!Q18&gt;0.75*AVERAGE(EPih!$H18:$R18),1,EPih!Q18/AVERAGE(EPih!$H18:$R18))))</f>
        <v>1</v>
      </c>
      <c r="P21">
        <f>IF($B21=0,0,IF(SUM(EPih!$H18:$R18)=0,0,IF(EPih!R18&gt;0.75*AVERAGE(EPih!$H18:$R18),1,EPih!R18/AVERAGE(EPih!$H18:$R18))))</f>
        <v>1</v>
      </c>
      <c r="Q21" s="18">
        <v>1</v>
      </c>
      <c r="R21" s="18">
        <v>1</v>
      </c>
      <c r="S21" s="18">
        <v>1</v>
      </c>
      <c r="T21" s="18">
        <v>1</v>
      </c>
      <c r="U21" s="18">
        <v>1</v>
      </c>
      <c r="V21" s="18">
        <v>1</v>
      </c>
      <c r="W21" s="18">
        <v>1</v>
      </c>
      <c r="X21" s="18">
        <v>1</v>
      </c>
      <c r="Y21" s="18">
        <v>1</v>
      </c>
      <c r="Z21" s="18">
        <v>1</v>
      </c>
      <c r="AA21" s="18">
        <v>1</v>
      </c>
      <c r="AI21" s="27">
        <v>10</v>
      </c>
      <c r="AJ21" s="28">
        <f>$AD$270</f>
        <v>0.63143218592142403</v>
      </c>
    </row>
    <row r="22" spans="1:36">
      <c r="A22" s="33">
        <v>45444.583333333336</v>
      </c>
      <c r="B22">
        <f t="shared" si="0"/>
        <v>1</v>
      </c>
      <c r="C22" s="18">
        <v>1</v>
      </c>
      <c r="D22" s="19">
        <f>IFERROR(SUMPRODUCT(F22:P22,Q22:AA22,'Datos Brutos'!$H$5:$R$5)/SUMPRODUCT('Datos Brutos'!$H$5:$R$5,Q22:AA22),0)</f>
        <v>0.63143218592142392</v>
      </c>
      <c r="E22" s="20">
        <f>IFERROR(AVERAGE('Datos Filtrados'!E19:G19),0)</f>
        <v>974.71799999999996</v>
      </c>
      <c r="F22">
        <f>IF($B22=0,0,IF(SUM(EPih!$H19:$R19)=0,0,IF(EPih!H19&gt;0.75*AVERAGE(EPih!$H19:$R19),1,EPih!H19/AVERAGE(EPih!$H19:$R19))))</f>
        <v>1</v>
      </c>
      <c r="G22">
        <f>IF($B22=0,0,IF(SUM(EPih!$H19:$R19)=0,0,IF(EPih!I19&gt;0.75*AVERAGE(EPih!$H19:$R19),1,EPih!I19/AVERAGE(EPih!$H19:$R19))))</f>
        <v>1</v>
      </c>
      <c r="H22">
        <f>IF($B22=0,0,IF(SUM(EPih!$H19:$R19)=0,0,IF(EPih!J19&gt;0.75*AVERAGE(EPih!$H19:$R19),1,EPih!J19/AVERAGE(EPih!$H19:$R19))))</f>
        <v>1</v>
      </c>
      <c r="I22">
        <f>IF($B22=0,0,IF(SUM(EPih!$H19:$R19)=0,0,IF(EPih!K19&gt;0.75*AVERAGE(EPih!$H19:$R19),1,EPih!K19/AVERAGE(EPih!$H19:$R19))))</f>
        <v>0</v>
      </c>
      <c r="J22">
        <f>IF($B22=0,0,IF(SUM(EPih!$H19:$R19)=0,0,IF(EPih!L19&gt;0.75*AVERAGE(EPih!$H19:$R19),1,EPih!L19/AVERAGE(EPih!$H19:$R19))))</f>
        <v>0</v>
      </c>
      <c r="K22">
        <f>IF($B22=0,0,IF(SUM(EPih!$H19:$R19)=0,0,IF(EPih!M19&gt;0.75*AVERAGE(EPih!$H19:$R19),1,EPih!M19/AVERAGE(EPih!$H19:$R19))))</f>
        <v>0</v>
      </c>
      <c r="L22">
        <f>IF($B22=0,0,IF(SUM(EPih!$H19:$R19)=0,0,IF(EPih!N19&gt;0.75*AVERAGE(EPih!$H19:$R19),1,EPih!N19/AVERAGE(EPih!$H19:$R19))))</f>
        <v>0</v>
      </c>
      <c r="M22">
        <f>IF($B22=0,0,IF(SUM(EPih!$H19:$R19)=0,0,IF(EPih!O19&gt;0.75*AVERAGE(EPih!$H19:$R19),1,EPih!O19/AVERAGE(EPih!$H19:$R19))))</f>
        <v>1</v>
      </c>
      <c r="N22">
        <f>IF($B22=0,0,IF(SUM(EPih!$H19:$R19)=0,0,IF(EPih!P19&gt;0.75*AVERAGE(EPih!$H19:$R19),1,EPih!P19/AVERAGE(EPih!$H19:$R19))))</f>
        <v>1</v>
      </c>
      <c r="O22">
        <f>IF($B22=0,0,IF(SUM(EPih!$H19:$R19)=0,0,IF(EPih!Q19&gt;0.75*AVERAGE(EPih!$H19:$R19),1,EPih!Q19/AVERAGE(EPih!$H19:$R19))))</f>
        <v>1</v>
      </c>
      <c r="P22">
        <f>IF($B22=0,0,IF(SUM(EPih!$H19:$R19)=0,0,IF(EPih!R19&gt;0.75*AVERAGE(EPih!$H19:$R19),1,EPih!R19/AVERAGE(EPih!$H19:$R19))))</f>
        <v>1</v>
      </c>
      <c r="Q22" s="18">
        <v>1</v>
      </c>
      <c r="R22" s="18">
        <v>1</v>
      </c>
      <c r="S22" s="18">
        <v>1</v>
      </c>
      <c r="T22" s="18">
        <v>1</v>
      </c>
      <c r="U22" s="18">
        <v>1</v>
      </c>
      <c r="V22" s="18">
        <v>1</v>
      </c>
      <c r="W22" s="18">
        <v>1</v>
      </c>
      <c r="X22" s="18">
        <v>1</v>
      </c>
      <c r="Y22" s="18">
        <v>1</v>
      </c>
      <c r="Z22" s="18">
        <v>1</v>
      </c>
      <c r="AA22" s="18">
        <v>1</v>
      </c>
      <c r="AI22" s="27">
        <v>11</v>
      </c>
      <c r="AJ22" s="28">
        <f>$AD$294</f>
        <v>0.45022426285198647</v>
      </c>
    </row>
    <row r="23" spans="1:36">
      <c r="A23" s="33">
        <v>45444.625</v>
      </c>
      <c r="B23">
        <f t="shared" si="0"/>
        <v>1</v>
      </c>
      <c r="C23" s="18">
        <v>1</v>
      </c>
      <c r="D23" s="19">
        <f>IFERROR(SUMPRODUCT(F23:P23,Q23:AA23,'Datos Brutos'!$H$5:$R$5)/SUMPRODUCT('Datos Brutos'!$H$5:$R$5,Q23:AA23),0)</f>
        <v>0.63143218592142392</v>
      </c>
      <c r="E23" s="20">
        <f>IFERROR(AVERAGE('Datos Filtrados'!E20:G20),0)</f>
        <v>982.97800000000007</v>
      </c>
      <c r="F23">
        <f>IF($B23=0,0,IF(SUM(EPih!$H20:$R20)=0,0,IF(EPih!H20&gt;0.75*AVERAGE(EPih!$H20:$R20),1,EPih!H20/AVERAGE(EPih!$H20:$R20))))</f>
        <v>1</v>
      </c>
      <c r="G23">
        <f>IF($B23=0,0,IF(SUM(EPih!$H20:$R20)=0,0,IF(EPih!I20&gt;0.75*AVERAGE(EPih!$H20:$R20),1,EPih!I20/AVERAGE(EPih!$H20:$R20))))</f>
        <v>1</v>
      </c>
      <c r="H23">
        <f>IF($B23=0,0,IF(SUM(EPih!$H20:$R20)=0,0,IF(EPih!J20&gt;0.75*AVERAGE(EPih!$H20:$R20),1,EPih!J20/AVERAGE(EPih!$H20:$R20))))</f>
        <v>1</v>
      </c>
      <c r="I23">
        <f>IF($B23=0,0,IF(SUM(EPih!$H20:$R20)=0,0,IF(EPih!K20&gt;0.75*AVERAGE(EPih!$H20:$R20),1,EPih!K20/AVERAGE(EPih!$H20:$R20))))</f>
        <v>0</v>
      </c>
      <c r="J23">
        <f>IF($B23=0,0,IF(SUM(EPih!$H20:$R20)=0,0,IF(EPih!L20&gt;0.75*AVERAGE(EPih!$H20:$R20),1,EPih!L20/AVERAGE(EPih!$H20:$R20))))</f>
        <v>0</v>
      </c>
      <c r="K23">
        <f>IF($B23=0,0,IF(SUM(EPih!$H20:$R20)=0,0,IF(EPih!M20&gt;0.75*AVERAGE(EPih!$H20:$R20),1,EPih!M20/AVERAGE(EPih!$H20:$R20))))</f>
        <v>0</v>
      </c>
      <c r="L23">
        <f>IF($B23=0,0,IF(SUM(EPih!$H20:$R20)=0,0,IF(EPih!N20&gt;0.75*AVERAGE(EPih!$H20:$R20),1,EPih!N20/AVERAGE(EPih!$H20:$R20))))</f>
        <v>0</v>
      </c>
      <c r="M23">
        <f>IF($B23=0,0,IF(SUM(EPih!$H20:$R20)=0,0,IF(EPih!O20&gt;0.75*AVERAGE(EPih!$H20:$R20),1,EPih!O20/AVERAGE(EPih!$H20:$R20))))</f>
        <v>1</v>
      </c>
      <c r="N23">
        <f>IF($B23=0,0,IF(SUM(EPih!$H20:$R20)=0,0,IF(EPih!P20&gt;0.75*AVERAGE(EPih!$H20:$R20),1,EPih!P20/AVERAGE(EPih!$H20:$R20))))</f>
        <v>1</v>
      </c>
      <c r="O23">
        <f>IF($B23=0,0,IF(SUM(EPih!$H20:$R20)=0,0,IF(EPih!Q20&gt;0.75*AVERAGE(EPih!$H20:$R20),1,EPih!Q20/AVERAGE(EPih!$H20:$R20))))</f>
        <v>1</v>
      </c>
      <c r="P23">
        <f>IF($B23=0,0,IF(SUM(EPih!$H20:$R20)=0,0,IF(EPih!R20&gt;0.75*AVERAGE(EPih!$H20:$R20),1,EPih!R20/AVERAGE(EPih!$H20:$R20))))</f>
        <v>1</v>
      </c>
      <c r="Q23" s="18">
        <v>1</v>
      </c>
      <c r="R23" s="18">
        <v>1</v>
      </c>
      <c r="S23" s="18">
        <v>1</v>
      </c>
      <c r="T23" s="18">
        <v>1</v>
      </c>
      <c r="U23" s="18">
        <v>1</v>
      </c>
      <c r="V23" s="18">
        <v>1</v>
      </c>
      <c r="W23" s="18">
        <v>1</v>
      </c>
      <c r="X23" s="18">
        <v>1</v>
      </c>
      <c r="Y23" s="18">
        <v>1</v>
      </c>
      <c r="Z23" s="18">
        <v>1</v>
      </c>
      <c r="AA23" s="18">
        <v>1</v>
      </c>
      <c r="AI23" s="27">
        <v>12</v>
      </c>
      <c r="AJ23" s="28">
        <f>$AD$318</f>
        <v>0.45022426285198658</v>
      </c>
    </row>
    <row r="24" spans="1:36">
      <c r="A24" s="33">
        <v>45444.666666666664</v>
      </c>
      <c r="B24">
        <f t="shared" si="0"/>
        <v>1</v>
      </c>
      <c r="C24" s="18">
        <v>1</v>
      </c>
      <c r="D24" s="19">
        <f>IFERROR(SUMPRODUCT(F24:P24,Q24:AA24,'Datos Brutos'!$H$5:$R$5)/SUMPRODUCT('Datos Brutos'!$H$5:$R$5,Q24:AA24),0)</f>
        <v>0.63143218592142392</v>
      </c>
      <c r="E24" s="20">
        <f>IFERROR(AVERAGE('Datos Filtrados'!E21:G21),0)</f>
        <v>993.12249999999995</v>
      </c>
      <c r="F24">
        <f>IF($B24=0,0,IF(SUM(EPih!$H21:$R21)=0,0,IF(EPih!H21&gt;0.75*AVERAGE(EPih!$H21:$R21),1,EPih!H21/AVERAGE(EPih!$H21:$R21))))</f>
        <v>1</v>
      </c>
      <c r="G24">
        <f>IF($B24=0,0,IF(SUM(EPih!$H21:$R21)=0,0,IF(EPih!I21&gt;0.75*AVERAGE(EPih!$H21:$R21),1,EPih!I21/AVERAGE(EPih!$H21:$R21))))</f>
        <v>1</v>
      </c>
      <c r="H24">
        <f>IF($B24=0,0,IF(SUM(EPih!$H21:$R21)=0,0,IF(EPih!J21&gt;0.75*AVERAGE(EPih!$H21:$R21),1,EPih!J21/AVERAGE(EPih!$H21:$R21))))</f>
        <v>1</v>
      </c>
      <c r="I24">
        <f>IF($B24=0,0,IF(SUM(EPih!$H21:$R21)=0,0,IF(EPih!K21&gt;0.75*AVERAGE(EPih!$H21:$R21),1,EPih!K21/AVERAGE(EPih!$H21:$R21))))</f>
        <v>0</v>
      </c>
      <c r="J24">
        <f>IF($B24=0,0,IF(SUM(EPih!$H21:$R21)=0,0,IF(EPih!L21&gt;0.75*AVERAGE(EPih!$H21:$R21),1,EPih!L21/AVERAGE(EPih!$H21:$R21))))</f>
        <v>0</v>
      </c>
      <c r="K24">
        <f>IF($B24=0,0,IF(SUM(EPih!$H21:$R21)=0,0,IF(EPih!M21&gt;0.75*AVERAGE(EPih!$H21:$R21),1,EPih!M21/AVERAGE(EPih!$H21:$R21))))</f>
        <v>0</v>
      </c>
      <c r="L24">
        <f>IF($B24=0,0,IF(SUM(EPih!$H21:$R21)=0,0,IF(EPih!N21&gt;0.75*AVERAGE(EPih!$H21:$R21),1,EPih!N21/AVERAGE(EPih!$H21:$R21))))</f>
        <v>0</v>
      </c>
      <c r="M24">
        <f>IF($B24=0,0,IF(SUM(EPih!$H21:$R21)=0,0,IF(EPih!O21&gt;0.75*AVERAGE(EPih!$H21:$R21),1,EPih!O21/AVERAGE(EPih!$H21:$R21))))</f>
        <v>1</v>
      </c>
      <c r="N24">
        <f>IF($B24=0,0,IF(SUM(EPih!$H21:$R21)=0,0,IF(EPih!P21&gt;0.75*AVERAGE(EPih!$H21:$R21),1,EPih!P21/AVERAGE(EPih!$H21:$R21))))</f>
        <v>1</v>
      </c>
      <c r="O24">
        <f>IF($B24=0,0,IF(SUM(EPih!$H21:$R21)=0,0,IF(EPih!Q21&gt;0.75*AVERAGE(EPih!$H21:$R21),1,EPih!Q21/AVERAGE(EPih!$H21:$R21))))</f>
        <v>1</v>
      </c>
      <c r="P24">
        <f>IF($B24=0,0,IF(SUM(EPih!$H21:$R21)=0,0,IF(EPih!R21&gt;0.75*AVERAGE(EPih!$H21:$R21),1,EPih!R21/AVERAGE(EPih!$H21:$R21))))</f>
        <v>1</v>
      </c>
      <c r="Q24" s="18">
        <v>1</v>
      </c>
      <c r="R24" s="18">
        <v>1</v>
      </c>
      <c r="S24" s="18">
        <v>1</v>
      </c>
      <c r="T24" s="18">
        <v>1</v>
      </c>
      <c r="U24" s="18">
        <v>1</v>
      </c>
      <c r="V24" s="18">
        <v>1</v>
      </c>
      <c r="W24" s="18">
        <v>1</v>
      </c>
      <c r="X24" s="18">
        <v>1</v>
      </c>
      <c r="Y24" s="18">
        <v>1</v>
      </c>
      <c r="Z24" s="18">
        <v>1</v>
      </c>
      <c r="AA24" s="18">
        <v>1</v>
      </c>
      <c r="AI24" s="27">
        <v>13</v>
      </c>
      <c r="AJ24" s="28">
        <f>$AD$342</f>
        <v>0.41163252751183516</v>
      </c>
    </row>
    <row r="25" spans="1:36">
      <c r="A25" s="33">
        <v>45444.708333333336</v>
      </c>
      <c r="B25">
        <f t="shared" si="0"/>
        <v>1</v>
      </c>
      <c r="C25" s="18">
        <v>1</v>
      </c>
      <c r="D25" s="19">
        <f>IFERROR(SUMPRODUCT(F25:P25,Q25:AA25,'Datos Brutos'!$H$5:$R$5)/SUMPRODUCT('Datos Brutos'!$H$5:$R$5,Q25:AA25),0)</f>
        <v>0.63143218592142392</v>
      </c>
      <c r="E25" s="20">
        <f>IFERROR(AVERAGE('Datos Filtrados'!E22:G22),0)</f>
        <v>978.66300000000001</v>
      </c>
      <c r="F25">
        <f>IF($B25=0,0,IF(SUM(EPih!$H22:$R22)=0,0,IF(EPih!H22&gt;0.75*AVERAGE(EPih!$H22:$R22),1,EPih!H22/AVERAGE(EPih!$H22:$R22))))</f>
        <v>1</v>
      </c>
      <c r="G25">
        <f>IF($B25=0,0,IF(SUM(EPih!$H22:$R22)=0,0,IF(EPih!I22&gt;0.75*AVERAGE(EPih!$H22:$R22),1,EPih!I22/AVERAGE(EPih!$H22:$R22))))</f>
        <v>1</v>
      </c>
      <c r="H25">
        <f>IF($B25=0,0,IF(SUM(EPih!$H22:$R22)=0,0,IF(EPih!J22&gt;0.75*AVERAGE(EPih!$H22:$R22),1,EPih!J22/AVERAGE(EPih!$H22:$R22))))</f>
        <v>1</v>
      </c>
      <c r="I25">
        <f>IF($B25=0,0,IF(SUM(EPih!$H22:$R22)=0,0,IF(EPih!K22&gt;0.75*AVERAGE(EPih!$H22:$R22),1,EPih!K22/AVERAGE(EPih!$H22:$R22))))</f>
        <v>0</v>
      </c>
      <c r="J25">
        <f>IF($B25=0,0,IF(SUM(EPih!$H22:$R22)=0,0,IF(EPih!L22&gt;0.75*AVERAGE(EPih!$H22:$R22),1,EPih!L22/AVERAGE(EPih!$H22:$R22))))</f>
        <v>0</v>
      </c>
      <c r="K25">
        <f>IF($B25=0,0,IF(SUM(EPih!$H22:$R22)=0,0,IF(EPih!M22&gt;0.75*AVERAGE(EPih!$H22:$R22),1,EPih!M22/AVERAGE(EPih!$H22:$R22))))</f>
        <v>0</v>
      </c>
      <c r="L25">
        <f>IF($B25=0,0,IF(SUM(EPih!$H22:$R22)=0,0,IF(EPih!N22&gt;0.75*AVERAGE(EPih!$H22:$R22),1,EPih!N22/AVERAGE(EPih!$H22:$R22))))</f>
        <v>0</v>
      </c>
      <c r="M25">
        <f>IF($B25=0,0,IF(SUM(EPih!$H22:$R22)=0,0,IF(EPih!O22&gt;0.75*AVERAGE(EPih!$H22:$R22),1,EPih!O22/AVERAGE(EPih!$H22:$R22))))</f>
        <v>1</v>
      </c>
      <c r="N25">
        <f>IF($B25=0,0,IF(SUM(EPih!$H22:$R22)=0,0,IF(EPih!P22&gt;0.75*AVERAGE(EPih!$H22:$R22),1,EPih!P22/AVERAGE(EPih!$H22:$R22))))</f>
        <v>1</v>
      </c>
      <c r="O25">
        <f>IF($B25=0,0,IF(SUM(EPih!$H22:$R22)=0,0,IF(EPih!Q22&gt;0.75*AVERAGE(EPih!$H22:$R22),1,EPih!Q22/AVERAGE(EPih!$H22:$R22))))</f>
        <v>1</v>
      </c>
      <c r="P25">
        <f>IF($B25=0,0,IF(SUM(EPih!$H22:$R22)=0,0,IF(EPih!R22&gt;0.75*AVERAGE(EPih!$H22:$R22),1,EPih!R22/AVERAGE(EPih!$H22:$R22))))</f>
        <v>1</v>
      </c>
      <c r="Q25" s="18">
        <v>1</v>
      </c>
      <c r="R25" s="18">
        <v>1</v>
      </c>
      <c r="S25" s="18">
        <v>1</v>
      </c>
      <c r="T25" s="18">
        <v>1</v>
      </c>
      <c r="U25" s="18">
        <v>1</v>
      </c>
      <c r="V25" s="18">
        <v>1</v>
      </c>
      <c r="W25" s="18">
        <v>1</v>
      </c>
      <c r="X25" s="18">
        <v>1</v>
      </c>
      <c r="Y25" s="18">
        <v>1</v>
      </c>
      <c r="Z25" s="18">
        <v>1</v>
      </c>
      <c r="AA25" s="18">
        <v>1</v>
      </c>
      <c r="AI25" s="27">
        <v>14</v>
      </c>
      <c r="AJ25" s="28">
        <f>$AD$366</f>
        <v>0.72605990680039267</v>
      </c>
    </row>
    <row r="26" spans="1:36">
      <c r="A26" s="33">
        <v>45444.75</v>
      </c>
      <c r="B26">
        <f t="shared" si="0"/>
        <v>1</v>
      </c>
      <c r="C26" s="18">
        <v>1</v>
      </c>
      <c r="D26" s="19">
        <f>IFERROR(SUMPRODUCT(F26:P26,Q26:AA26,'Datos Brutos'!$H$5:$R$5)/SUMPRODUCT('Datos Brutos'!$H$5:$R$5,Q26:AA26),0)</f>
        <v>0.63143218592142392</v>
      </c>
      <c r="E26" s="20">
        <f>IFERROR(AVERAGE('Datos Filtrados'!E23:G23),0)</f>
        <v>932.87950000000001</v>
      </c>
      <c r="F26">
        <f>IF($B26=0,0,IF(SUM(EPih!$H23:$R23)=0,0,IF(EPih!H23&gt;0.75*AVERAGE(EPih!$H23:$R23),1,EPih!H23/AVERAGE(EPih!$H23:$R23))))</f>
        <v>1</v>
      </c>
      <c r="G26">
        <f>IF($B26=0,0,IF(SUM(EPih!$H23:$R23)=0,0,IF(EPih!I23&gt;0.75*AVERAGE(EPih!$H23:$R23),1,EPih!I23/AVERAGE(EPih!$H23:$R23))))</f>
        <v>1</v>
      </c>
      <c r="H26">
        <f>IF($B26=0,0,IF(SUM(EPih!$H23:$R23)=0,0,IF(EPih!J23&gt;0.75*AVERAGE(EPih!$H23:$R23),1,EPih!J23/AVERAGE(EPih!$H23:$R23))))</f>
        <v>1</v>
      </c>
      <c r="I26">
        <f>IF($B26=0,0,IF(SUM(EPih!$H23:$R23)=0,0,IF(EPih!K23&gt;0.75*AVERAGE(EPih!$H23:$R23),1,EPih!K23/AVERAGE(EPih!$H23:$R23))))</f>
        <v>0</v>
      </c>
      <c r="J26">
        <f>IF($B26=0,0,IF(SUM(EPih!$H23:$R23)=0,0,IF(EPih!L23&gt;0.75*AVERAGE(EPih!$H23:$R23),1,EPih!L23/AVERAGE(EPih!$H23:$R23))))</f>
        <v>0</v>
      </c>
      <c r="K26">
        <f>IF($B26=0,0,IF(SUM(EPih!$H23:$R23)=0,0,IF(EPih!M23&gt;0.75*AVERAGE(EPih!$H23:$R23),1,EPih!M23/AVERAGE(EPih!$H23:$R23))))</f>
        <v>0</v>
      </c>
      <c r="L26">
        <f>IF($B26=0,0,IF(SUM(EPih!$H23:$R23)=0,0,IF(EPih!N23&gt;0.75*AVERAGE(EPih!$H23:$R23),1,EPih!N23/AVERAGE(EPih!$H23:$R23))))</f>
        <v>0</v>
      </c>
      <c r="M26">
        <f>IF($B26=0,0,IF(SUM(EPih!$H23:$R23)=0,0,IF(EPih!O23&gt;0.75*AVERAGE(EPih!$H23:$R23),1,EPih!O23/AVERAGE(EPih!$H23:$R23))))</f>
        <v>1</v>
      </c>
      <c r="N26">
        <f>IF($B26=0,0,IF(SUM(EPih!$H23:$R23)=0,0,IF(EPih!P23&gt;0.75*AVERAGE(EPih!$H23:$R23),1,EPih!P23/AVERAGE(EPih!$H23:$R23))))</f>
        <v>1</v>
      </c>
      <c r="O26">
        <f>IF($B26=0,0,IF(SUM(EPih!$H23:$R23)=0,0,IF(EPih!Q23&gt;0.75*AVERAGE(EPih!$H23:$R23),1,EPih!Q23/AVERAGE(EPih!$H23:$R23))))</f>
        <v>1</v>
      </c>
      <c r="P26">
        <f>IF($B26=0,0,IF(SUM(EPih!$H23:$R23)=0,0,IF(EPih!R23&gt;0.75*AVERAGE(EPih!$H23:$R23),1,EPih!R23/AVERAGE(EPih!$H23:$R23))))</f>
        <v>1</v>
      </c>
      <c r="Q26" s="18">
        <v>1</v>
      </c>
      <c r="R26" s="18">
        <v>1</v>
      </c>
      <c r="S26" s="18">
        <v>1</v>
      </c>
      <c r="T26" s="18">
        <v>1</v>
      </c>
      <c r="U26" s="18">
        <v>1</v>
      </c>
      <c r="V26" s="18">
        <v>1</v>
      </c>
      <c r="W26" s="18">
        <v>1</v>
      </c>
      <c r="X26" s="18">
        <v>1</v>
      </c>
      <c r="Y26" s="18">
        <v>1</v>
      </c>
      <c r="Z26" s="18">
        <v>1</v>
      </c>
      <c r="AA26" s="18">
        <v>1</v>
      </c>
      <c r="AI26" s="27">
        <v>15</v>
      </c>
      <c r="AJ26" s="28">
        <f>$AD$390</f>
        <v>0.84643024202663564</v>
      </c>
    </row>
    <row r="27" spans="1:36">
      <c r="A27" s="33">
        <v>45444.791666666664</v>
      </c>
      <c r="B27">
        <f t="shared" si="0"/>
        <v>1</v>
      </c>
      <c r="C27" s="18">
        <v>1</v>
      </c>
      <c r="D27" s="19">
        <f>IFERROR(SUMPRODUCT(F27:P27,Q27:AA27,'Datos Brutos'!$H$5:$R$5)/SUMPRODUCT('Datos Brutos'!$H$5:$R$5,Q27:AA27),0)</f>
        <v>0.63143218592142392</v>
      </c>
      <c r="E27" s="20">
        <f>IFERROR(AVERAGE('Datos Filtrados'!E24:G24),0)</f>
        <v>812.17200000000003</v>
      </c>
      <c r="F27">
        <f>IF($B27=0,0,IF(SUM(EPih!$H24:$R24)=0,0,IF(EPih!H24&gt;0.75*AVERAGE(EPih!$H24:$R24),1,EPih!H24/AVERAGE(EPih!$H24:$R24))))</f>
        <v>1</v>
      </c>
      <c r="G27">
        <f>IF($B27=0,0,IF(SUM(EPih!$H24:$R24)=0,0,IF(EPih!I24&gt;0.75*AVERAGE(EPih!$H24:$R24),1,EPih!I24/AVERAGE(EPih!$H24:$R24))))</f>
        <v>1</v>
      </c>
      <c r="H27">
        <f>IF($B27=0,0,IF(SUM(EPih!$H24:$R24)=0,0,IF(EPih!J24&gt;0.75*AVERAGE(EPih!$H24:$R24),1,EPih!J24/AVERAGE(EPih!$H24:$R24))))</f>
        <v>1</v>
      </c>
      <c r="I27">
        <f>IF($B27=0,0,IF(SUM(EPih!$H24:$R24)=0,0,IF(EPih!K24&gt;0.75*AVERAGE(EPih!$H24:$R24),1,EPih!K24/AVERAGE(EPih!$H24:$R24))))</f>
        <v>0</v>
      </c>
      <c r="J27">
        <f>IF($B27=0,0,IF(SUM(EPih!$H24:$R24)=0,0,IF(EPih!L24&gt;0.75*AVERAGE(EPih!$H24:$R24),1,EPih!L24/AVERAGE(EPih!$H24:$R24))))</f>
        <v>0</v>
      </c>
      <c r="K27">
        <f>IF($B27=0,0,IF(SUM(EPih!$H24:$R24)=0,0,IF(EPih!M24&gt;0.75*AVERAGE(EPih!$H24:$R24),1,EPih!M24/AVERAGE(EPih!$H24:$R24))))</f>
        <v>0</v>
      </c>
      <c r="L27">
        <f>IF($B27=0,0,IF(SUM(EPih!$H24:$R24)=0,0,IF(EPih!N24&gt;0.75*AVERAGE(EPih!$H24:$R24),1,EPih!N24/AVERAGE(EPih!$H24:$R24))))</f>
        <v>0</v>
      </c>
      <c r="M27">
        <f>IF($B27=0,0,IF(SUM(EPih!$H24:$R24)=0,0,IF(EPih!O24&gt;0.75*AVERAGE(EPih!$H24:$R24),1,EPih!O24/AVERAGE(EPih!$H24:$R24))))</f>
        <v>1</v>
      </c>
      <c r="N27">
        <f>IF($B27=0,0,IF(SUM(EPih!$H24:$R24)=0,0,IF(EPih!P24&gt;0.75*AVERAGE(EPih!$H24:$R24),1,EPih!P24/AVERAGE(EPih!$H24:$R24))))</f>
        <v>1</v>
      </c>
      <c r="O27">
        <f>IF($B27=0,0,IF(SUM(EPih!$H24:$R24)=0,0,IF(EPih!Q24&gt;0.75*AVERAGE(EPih!$H24:$R24),1,EPih!Q24/AVERAGE(EPih!$H24:$R24))))</f>
        <v>1</v>
      </c>
      <c r="P27">
        <f>IF($B27=0,0,IF(SUM(EPih!$H24:$R24)=0,0,IF(EPih!R24&gt;0.75*AVERAGE(EPih!$H24:$R24),1,EPih!R24/AVERAGE(EPih!$H24:$R24))))</f>
        <v>1</v>
      </c>
      <c r="Q27" s="18">
        <v>1</v>
      </c>
      <c r="R27" s="18">
        <v>1</v>
      </c>
      <c r="S27" s="18">
        <v>1</v>
      </c>
      <c r="T27" s="18">
        <v>1</v>
      </c>
      <c r="U27" s="18">
        <v>1</v>
      </c>
      <c r="V27" s="18">
        <v>1</v>
      </c>
      <c r="W27" s="18">
        <v>1</v>
      </c>
      <c r="X27" s="18">
        <v>1</v>
      </c>
      <c r="Y27" s="18">
        <v>1</v>
      </c>
      <c r="Z27" s="18">
        <v>1</v>
      </c>
      <c r="AA27" s="18">
        <v>1</v>
      </c>
      <c r="AI27" s="27">
        <v>16</v>
      </c>
      <c r="AJ27" s="28">
        <f>$AD$414</f>
        <v>0.90913476636827284</v>
      </c>
    </row>
    <row r="28" spans="1:36">
      <c r="A28" s="33">
        <v>45444.833333333336</v>
      </c>
      <c r="B28">
        <f t="shared" si="0"/>
        <v>1</v>
      </c>
      <c r="C28" s="18">
        <v>1</v>
      </c>
      <c r="D28" s="19">
        <f>IFERROR(SUMPRODUCT(F28:P28,Q28:AA28,'Datos Brutos'!$H$5:$R$5)/SUMPRODUCT('Datos Brutos'!$H$5:$R$5,Q28:AA28),0)</f>
        <v>0.63143218592142392</v>
      </c>
      <c r="E28" s="20">
        <f>IFERROR(AVERAGE('Datos Filtrados'!E25:G25),0)</f>
        <v>398.185</v>
      </c>
      <c r="F28">
        <f>IF($B28=0,0,IF(SUM(EPih!$H25:$R25)=0,0,IF(EPih!H25&gt;0.75*AVERAGE(EPih!$H25:$R25),1,EPih!H25/AVERAGE(EPih!$H25:$R25))))</f>
        <v>1</v>
      </c>
      <c r="G28">
        <f>IF($B28=0,0,IF(SUM(EPih!$H25:$R25)=0,0,IF(EPih!I25&gt;0.75*AVERAGE(EPih!$H25:$R25),1,EPih!I25/AVERAGE(EPih!$H25:$R25))))</f>
        <v>1</v>
      </c>
      <c r="H28">
        <f>IF($B28=0,0,IF(SUM(EPih!$H25:$R25)=0,0,IF(EPih!J25&gt;0.75*AVERAGE(EPih!$H25:$R25),1,EPih!J25/AVERAGE(EPih!$H25:$R25))))</f>
        <v>1</v>
      </c>
      <c r="I28">
        <f>IF($B28=0,0,IF(SUM(EPih!$H25:$R25)=0,0,IF(EPih!K25&gt;0.75*AVERAGE(EPih!$H25:$R25),1,EPih!K25/AVERAGE(EPih!$H25:$R25))))</f>
        <v>0</v>
      </c>
      <c r="J28">
        <f>IF($B28=0,0,IF(SUM(EPih!$H25:$R25)=0,0,IF(EPih!L25&gt;0.75*AVERAGE(EPih!$H25:$R25),1,EPih!L25/AVERAGE(EPih!$H25:$R25))))</f>
        <v>0</v>
      </c>
      <c r="K28">
        <f>IF($B28=0,0,IF(SUM(EPih!$H25:$R25)=0,0,IF(EPih!M25&gt;0.75*AVERAGE(EPih!$H25:$R25),1,EPih!M25/AVERAGE(EPih!$H25:$R25))))</f>
        <v>0</v>
      </c>
      <c r="L28">
        <f>IF($B28=0,0,IF(SUM(EPih!$H25:$R25)=0,0,IF(EPih!N25&gt;0.75*AVERAGE(EPih!$H25:$R25),1,EPih!N25/AVERAGE(EPih!$H25:$R25))))</f>
        <v>0</v>
      </c>
      <c r="M28">
        <f>IF($B28=0,0,IF(SUM(EPih!$H25:$R25)=0,0,IF(EPih!O25&gt;0.75*AVERAGE(EPih!$H25:$R25),1,EPih!O25/AVERAGE(EPih!$H25:$R25))))</f>
        <v>1</v>
      </c>
      <c r="N28">
        <f>IF($B28=0,0,IF(SUM(EPih!$H25:$R25)=0,0,IF(EPih!P25&gt;0.75*AVERAGE(EPih!$H25:$R25),1,EPih!P25/AVERAGE(EPih!$H25:$R25))))</f>
        <v>1</v>
      </c>
      <c r="O28">
        <f>IF($B28=0,0,IF(SUM(EPih!$H25:$R25)=0,0,IF(EPih!Q25&gt;0.75*AVERAGE(EPih!$H25:$R25),1,EPih!Q25/AVERAGE(EPih!$H25:$R25))))</f>
        <v>1</v>
      </c>
      <c r="P28">
        <f>IF($B28=0,0,IF(SUM(EPih!$H25:$R25)=0,0,IF(EPih!R25&gt;0.75*AVERAGE(EPih!$H25:$R25),1,EPih!R25/AVERAGE(EPih!$H25:$R25))))</f>
        <v>1</v>
      </c>
      <c r="Q28" s="18">
        <v>1</v>
      </c>
      <c r="R28" s="18">
        <v>1</v>
      </c>
      <c r="S28" s="18">
        <v>1</v>
      </c>
      <c r="T28" s="18">
        <v>1</v>
      </c>
      <c r="U28" s="18">
        <v>1</v>
      </c>
      <c r="V28" s="18">
        <v>1</v>
      </c>
      <c r="W28" s="18">
        <v>1</v>
      </c>
      <c r="X28" s="18">
        <v>1</v>
      </c>
      <c r="Y28" s="18">
        <v>1</v>
      </c>
      <c r="Z28" s="18">
        <v>1</v>
      </c>
      <c r="AA28" s="18">
        <v>1</v>
      </c>
      <c r="AI28" s="27">
        <v>17</v>
      </c>
      <c r="AJ28" s="28">
        <f>$AD$438</f>
        <v>0.98120007018151012</v>
      </c>
    </row>
    <row r="29" spans="1:36">
      <c r="A29" s="33">
        <v>45444.875</v>
      </c>
      <c r="B29">
        <f t="shared" si="0"/>
        <v>0</v>
      </c>
      <c r="C29" s="18">
        <v>1</v>
      </c>
      <c r="D29" s="19">
        <f>IFERROR(SUMPRODUCT(F29:P29,Q29:AA29,'Datos Brutos'!$H$5:$R$5)/SUMPRODUCT('Datos Brutos'!$H$5:$R$5,Q29:AA29),0)</f>
        <v>0</v>
      </c>
      <c r="E29" s="20">
        <f>IFERROR(AVERAGE('Datos Filtrados'!E26:G26),0)</f>
        <v>47.898499999999999</v>
      </c>
      <c r="F29">
        <f>IF($B29=0,0,IF(SUM(EPih!$H26:$R26)=0,0,IF(EPih!H26&gt;0.75*AVERAGE(EPih!$H26:$R26),1,EPih!H26/AVERAGE(EPih!$H26:$R26))))</f>
        <v>0</v>
      </c>
      <c r="G29">
        <f>IF($B29=0,0,IF(SUM(EPih!$H26:$R26)=0,0,IF(EPih!I26&gt;0.75*AVERAGE(EPih!$H26:$R26),1,EPih!I26/AVERAGE(EPih!$H26:$R26))))</f>
        <v>0</v>
      </c>
      <c r="H29">
        <f>IF($B29=0,0,IF(SUM(EPih!$H26:$R26)=0,0,IF(EPih!J26&gt;0.75*AVERAGE(EPih!$H26:$R26),1,EPih!J26/AVERAGE(EPih!$H26:$R26))))</f>
        <v>0</v>
      </c>
      <c r="I29">
        <f>IF($B29=0,0,IF(SUM(EPih!$H26:$R26)=0,0,IF(EPih!K26&gt;0.75*AVERAGE(EPih!$H26:$R26),1,EPih!K26/AVERAGE(EPih!$H26:$R26))))</f>
        <v>0</v>
      </c>
      <c r="J29">
        <f>IF($B29=0,0,IF(SUM(EPih!$H26:$R26)=0,0,IF(EPih!L26&gt;0.75*AVERAGE(EPih!$H26:$R26),1,EPih!L26/AVERAGE(EPih!$H26:$R26))))</f>
        <v>0</v>
      </c>
      <c r="K29">
        <f>IF($B29=0,0,IF(SUM(EPih!$H26:$R26)=0,0,IF(EPih!M26&gt;0.75*AVERAGE(EPih!$H26:$R26),1,EPih!M26/AVERAGE(EPih!$H26:$R26))))</f>
        <v>0</v>
      </c>
      <c r="L29">
        <f>IF($B29=0,0,IF(SUM(EPih!$H26:$R26)=0,0,IF(EPih!N26&gt;0.75*AVERAGE(EPih!$H26:$R26),1,EPih!N26/AVERAGE(EPih!$H26:$R26))))</f>
        <v>0</v>
      </c>
      <c r="M29">
        <f>IF($B29=0,0,IF(SUM(EPih!$H26:$R26)=0,0,IF(EPih!O26&gt;0.75*AVERAGE(EPih!$H26:$R26),1,EPih!O26/AVERAGE(EPih!$H26:$R26))))</f>
        <v>0</v>
      </c>
      <c r="N29">
        <f>IF($B29=0,0,IF(SUM(EPih!$H26:$R26)=0,0,IF(EPih!P26&gt;0.75*AVERAGE(EPih!$H26:$R26),1,EPih!P26/AVERAGE(EPih!$H26:$R26))))</f>
        <v>0</v>
      </c>
      <c r="O29">
        <f>IF($B29=0,0,IF(SUM(EPih!$H26:$R26)=0,0,IF(EPih!Q26&gt;0.75*AVERAGE(EPih!$H26:$R26),1,EPih!Q26/AVERAGE(EPih!$H26:$R26))))</f>
        <v>0</v>
      </c>
      <c r="P29">
        <f>IF($B29=0,0,IF(SUM(EPih!$H26:$R26)=0,0,IF(EPih!R26&gt;0.75*AVERAGE(EPih!$H26:$R26),1,EPih!R26/AVERAGE(EPih!$H26:$R26))))</f>
        <v>0</v>
      </c>
      <c r="Q29" s="18">
        <v>1</v>
      </c>
      <c r="R29" s="18">
        <v>1</v>
      </c>
      <c r="S29" s="18">
        <v>1</v>
      </c>
      <c r="T29" s="18">
        <v>1</v>
      </c>
      <c r="U29" s="18">
        <v>1</v>
      </c>
      <c r="V29" s="18">
        <v>1</v>
      </c>
      <c r="W29" s="18">
        <v>1</v>
      </c>
      <c r="X29" s="18">
        <v>1</v>
      </c>
      <c r="Y29" s="18">
        <v>1</v>
      </c>
      <c r="Z29" s="18">
        <v>1</v>
      </c>
      <c r="AA29" s="18">
        <v>1</v>
      </c>
      <c r="AI29" s="27">
        <v>18</v>
      </c>
      <c r="AJ29" s="28">
        <f>$AD$462</f>
        <v>0.93803957024333784</v>
      </c>
    </row>
    <row r="30" spans="1:36">
      <c r="A30" s="33">
        <v>45444.916666666664</v>
      </c>
      <c r="B30">
        <f t="shared" si="0"/>
        <v>0</v>
      </c>
      <c r="C30" s="18">
        <v>1</v>
      </c>
      <c r="D30" s="19">
        <f>IFERROR(SUMPRODUCT(F30:P30,Q30:AA30,'Datos Brutos'!$H$5:$R$5)/SUMPRODUCT('Datos Brutos'!$H$5:$R$5,Q30:AA30),0)</f>
        <v>0</v>
      </c>
      <c r="E30" s="20">
        <f>IFERROR(AVERAGE('Datos Filtrados'!E27:G27),0)</f>
        <v>0</v>
      </c>
      <c r="F30">
        <f>IF($B30=0,0,IF(SUM(EPih!$H27:$R27)=0,0,IF(EPih!H27&gt;0.75*AVERAGE(EPih!$H27:$R27),1,EPih!H27/AVERAGE(EPih!$H27:$R27))))</f>
        <v>0</v>
      </c>
      <c r="G30">
        <f>IF($B30=0,0,IF(SUM(EPih!$H27:$R27)=0,0,IF(EPih!I27&gt;0.75*AVERAGE(EPih!$H27:$R27),1,EPih!I27/AVERAGE(EPih!$H27:$R27))))</f>
        <v>0</v>
      </c>
      <c r="H30">
        <f>IF($B30=0,0,IF(SUM(EPih!$H27:$R27)=0,0,IF(EPih!J27&gt;0.75*AVERAGE(EPih!$H27:$R27),1,EPih!J27/AVERAGE(EPih!$H27:$R27))))</f>
        <v>0</v>
      </c>
      <c r="I30">
        <f>IF($B30=0,0,IF(SUM(EPih!$H27:$R27)=0,0,IF(EPih!K27&gt;0.75*AVERAGE(EPih!$H27:$R27),1,EPih!K27/AVERAGE(EPih!$H27:$R27))))</f>
        <v>0</v>
      </c>
      <c r="J30">
        <f>IF($B30=0,0,IF(SUM(EPih!$H27:$R27)=0,0,IF(EPih!L27&gt;0.75*AVERAGE(EPih!$H27:$R27),1,EPih!L27/AVERAGE(EPih!$H27:$R27))))</f>
        <v>0</v>
      </c>
      <c r="K30">
        <f>IF($B30=0,0,IF(SUM(EPih!$H27:$R27)=0,0,IF(EPih!M27&gt;0.75*AVERAGE(EPih!$H27:$R27),1,EPih!M27/AVERAGE(EPih!$H27:$R27))))</f>
        <v>0</v>
      </c>
      <c r="L30">
        <f>IF($B30=0,0,IF(SUM(EPih!$H27:$R27)=0,0,IF(EPih!N27&gt;0.75*AVERAGE(EPih!$H27:$R27),1,EPih!N27/AVERAGE(EPih!$H27:$R27))))</f>
        <v>0</v>
      </c>
      <c r="M30">
        <f>IF($B30=0,0,IF(SUM(EPih!$H27:$R27)=0,0,IF(EPih!O27&gt;0.75*AVERAGE(EPih!$H27:$R27),1,EPih!O27/AVERAGE(EPih!$H27:$R27))))</f>
        <v>0</v>
      </c>
      <c r="N30">
        <f>IF($B30=0,0,IF(SUM(EPih!$H27:$R27)=0,0,IF(EPih!P27&gt;0.75*AVERAGE(EPih!$H27:$R27),1,EPih!P27/AVERAGE(EPih!$H27:$R27))))</f>
        <v>0</v>
      </c>
      <c r="O30">
        <f>IF($B30=0,0,IF(SUM(EPih!$H27:$R27)=0,0,IF(EPih!Q27&gt;0.75*AVERAGE(EPih!$H27:$R27),1,EPih!Q27/AVERAGE(EPih!$H27:$R27))))</f>
        <v>0</v>
      </c>
      <c r="P30">
        <f>IF($B30=0,0,IF(SUM(EPih!$H27:$R27)=0,0,IF(EPih!R27&gt;0.75*AVERAGE(EPih!$H27:$R27),1,EPih!R27/AVERAGE(EPih!$H27:$R27))))</f>
        <v>0</v>
      </c>
      <c r="Q30" s="18">
        <v>1</v>
      </c>
      <c r="R30" s="18">
        <v>1</v>
      </c>
      <c r="S30" s="18">
        <v>1</v>
      </c>
      <c r="T30" s="18">
        <v>1</v>
      </c>
      <c r="U30" s="18">
        <v>1</v>
      </c>
      <c r="V30" s="18">
        <v>1</v>
      </c>
      <c r="W30" s="18">
        <v>1</v>
      </c>
      <c r="X30" s="18">
        <v>1</v>
      </c>
      <c r="Y30" s="18">
        <v>1</v>
      </c>
      <c r="Z30" s="18">
        <v>1</v>
      </c>
      <c r="AA30" s="18">
        <v>1</v>
      </c>
      <c r="AI30" s="27">
        <v>19</v>
      </c>
      <c r="AJ30" s="28">
        <f>$AD$486</f>
        <v>0.99510917905593865</v>
      </c>
    </row>
    <row r="31" spans="1:36">
      <c r="A31" s="33">
        <v>45444.958333333336</v>
      </c>
      <c r="B31">
        <f t="shared" si="0"/>
        <v>0</v>
      </c>
      <c r="C31" s="18">
        <v>1</v>
      </c>
      <c r="D31" s="19">
        <f>IFERROR(SUMPRODUCT(F31:P31,Q31:AA31,'Datos Brutos'!$H$5:$R$5)/SUMPRODUCT('Datos Brutos'!$H$5:$R$5,Q31:AA31),0)</f>
        <v>0</v>
      </c>
      <c r="E31" s="20">
        <f>IFERROR(AVERAGE('Datos Filtrados'!E28:G28),0)</f>
        <v>0</v>
      </c>
      <c r="F31">
        <f>IF($B31=0,0,IF(SUM(EPih!$H28:$R28)=0,0,IF(EPih!H28&gt;0.75*AVERAGE(EPih!$H28:$R28),1,EPih!H28/AVERAGE(EPih!$H28:$R28))))</f>
        <v>0</v>
      </c>
      <c r="G31">
        <f>IF($B31=0,0,IF(SUM(EPih!$H28:$R28)=0,0,IF(EPih!I28&gt;0.75*AVERAGE(EPih!$H28:$R28),1,EPih!I28/AVERAGE(EPih!$H28:$R28))))</f>
        <v>0</v>
      </c>
      <c r="H31">
        <f>IF($B31=0,0,IF(SUM(EPih!$H28:$R28)=0,0,IF(EPih!J28&gt;0.75*AVERAGE(EPih!$H28:$R28),1,EPih!J28/AVERAGE(EPih!$H28:$R28))))</f>
        <v>0</v>
      </c>
      <c r="I31">
        <f>IF($B31=0,0,IF(SUM(EPih!$H28:$R28)=0,0,IF(EPih!K28&gt;0.75*AVERAGE(EPih!$H28:$R28),1,EPih!K28/AVERAGE(EPih!$H28:$R28))))</f>
        <v>0</v>
      </c>
      <c r="J31">
        <f>IF($B31=0,0,IF(SUM(EPih!$H28:$R28)=0,0,IF(EPih!L28&gt;0.75*AVERAGE(EPih!$H28:$R28),1,EPih!L28/AVERAGE(EPih!$H28:$R28))))</f>
        <v>0</v>
      </c>
      <c r="K31">
        <f>IF($B31=0,0,IF(SUM(EPih!$H28:$R28)=0,0,IF(EPih!M28&gt;0.75*AVERAGE(EPih!$H28:$R28),1,EPih!M28/AVERAGE(EPih!$H28:$R28))))</f>
        <v>0</v>
      </c>
      <c r="L31">
        <f>IF($B31=0,0,IF(SUM(EPih!$H28:$R28)=0,0,IF(EPih!N28&gt;0.75*AVERAGE(EPih!$H28:$R28),1,EPih!N28/AVERAGE(EPih!$H28:$R28))))</f>
        <v>0</v>
      </c>
      <c r="M31">
        <f>IF($B31=0,0,IF(SUM(EPih!$H28:$R28)=0,0,IF(EPih!O28&gt;0.75*AVERAGE(EPih!$H28:$R28),1,EPih!O28/AVERAGE(EPih!$H28:$R28))))</f>
        <v>0</v>
      </c>
      <c r="N31">
        <f>IF($B31=0,0,IF(SUM(EPih!$H28:$R28)=0,0,IF(EPih!P28&gt;0.75*AVERAGE(EPih!$H28:$R28),1,EPih!P28/AVERAGE(EPih!$H28:$R28))))</f>
        <v>0</v>
      </c>
      <c r="O31">
        <f>IF($B31=0,0,IF(SUM(EPih!$H28:$R28)=0,0,IF(EPih!Q28&gt;0.75*AVERAGE(EPih!$H28:$R28),1,EPih!Q28/AVERAGE(EPih!$H28:$R28))))</f>
        <v>0</v>
      </c>
      <c r="P31">
        <f>IF($B31=0,0,IF(SUM(EPih!$H28:$R28)=0,0,IF(EPih!R28&gt;0.75*AVERAGE(EPih!$H28:$R28),1,EPih!R28/AVERAGE(EPih!$H28:$R28))))</f>
        <v>0</v>
      </c>
      <c r="Q31" s="18">
        <v>1</v>
      </c>
      <c r="R31" s="18">
        <v>1</v>
      </c>
      <c r="S31" s="18">
        <v>1</v>
      </c>
      <c r="T31" s="18">
        <v>1</v>
      </c>
      <c r="U31" s="18">
        <v>1</v>
      </c>
      <c r="V31" s="18">
        <v>1</v>
      </c>
      <c r="W31" s="18">
        <v>1</v>
      </c>
      <c r="X31" s="18">
        <v>1</v>
      </c>
      <c r="Y31" s="18">
        <v>1</v>
      </c>
      <c r="Z31" s="18">
        <v>1</v>
      </c>
      <c r="AA31" s="18">
        <v>1</v>
      </c>
      <c r="AI31" s="27">
        <v>20</v>
      </c>
      <c r="AJ31" s="28">
        <f>$AD$510</f>
        <v>0.95418708217527337</v>
      </c>
    </row>
    <row r="32" spans="1:36">
      <c r="A32" s="33">
        <v>45445</v>
      </c>
      <c r="B32">
        <f t="shared" si="0"/>
        <v>0</v>
      </c>
      <c r="C32" s="18">
        <v>1</v>
      </c>
      <c r="D32" s="19">
        <f>IFERROR(SUMPRODUCT(F32:P32,Q32:AA32,'Datos Brutos'!$H$5:$R$5)/SUMPRODUCT('Datos Brutos'!$H$5:$R$5,Q32:AA32),0)</f>
        <v>0</v>
      </c>
      <c r="E32" s="20">
        <f>IFERROR(AVERAGE('Datos Filtrados'!E29:G29),0)</f>
        <v>0</v>
      </c>
      <c r="F32">
        <f>IF($B32=0,0,IF(SUM(EPih!$H29:$R29)=0,0,IF(EPih!H29&gt;0.75*AVERAGE(EPih!$H29:$R29),1,EPih!H29/AVERAGE(EPih!$H29:$R29))))</f>
        <v>0</v>
      </c>
      <c r="G32">
        <f>IF($B32=0,0,IF(SUM(EPih!$H29:$R29)=0,0,IF(EPih!I29&gt;0.75*AVERAGE(EPih!$H29:$R29),1,EPih!I29/AVERAGE(EPih!$H29:$R29))))</f>
        <v>0</v>
      </c>
      <c r="H32">
        <f>IF($B32=0,0,IF(SUM(EPih!$H29:$R29)=0,0,IF(EPih!J29&gt;0.75*AVERAGE(EPih!$H29:$R29),1,EPih!J29/AVERAGE(EPih!$H29:$R29))))</f>
        <v>0</v>
      </c>
      <c r="I32">
        <f>IF($B32=0,0,IF(SUM(EPih!$H29:$R29)=0,0,IF(EPih!K29&gt;0.75*AVERAGE(EPih!$H29:$R29),1,EPih!K29/AVERAGE(EPih!$H29:$R29))))</f>
        <v>0</v>
      </c>
      <c r="J32">
        <f>IF($B32=0,0,IF(SUM(EPih!$H29:$R29)=0,0,IF(EPih!L29&gt;0.75*AVERAGE(EPih!$H29:$R29),1,EPih!L29/AVERAGE(EPih!$H29:$R29))))</f>
        <v>0</v>
      </c>
      <c r="K32">
        <f>IF($B32=0,0,IF(SUM(EPih!$H29:$R29)=0,0,IF(EPih!M29&gt;0.75*AVERAGE(EPih!$H29:$R29),1,EPih!M29/AVERAGE(EPih!$H29:$R29))))</f>
        <v>0</v>
      </c>
      <c r="L32">
        <f>IF($B32=0,0,IF(SUM(EPih!$H29:$R29)=0,0,IF(EPih!N29&gt;0.75*AVERAGE(EPih!$H29:$R29),1,EPih!N29/AVERAGE(EPih!$H29:$R29))))</f>
        <v>0</v>
      </c>
      <c r="M32">
        <f>IF($B32=0,0,IF(SUM(EPih!$H29:$R29)=0,0,IF(EPih!O29&gt;0.75*AVERAGE(EPih!$H29:$R29),1,EPih!O29/AVERAGE(EPih!$H29:$R29))))</f>
        <v>0</v>
      </c>
      <c r="N32">
        <f>IF($B32=0,0,IF(SUM(EPih!$H29:$R29)=0,0,IF(EPih!P29&gt;0.75*AVERAGE(EPih!$H29:$R29),1,EPih!P29/AVERAGE(EPih!$H29:$R29))))</f>
        <v>0</v>
      </c>
      <c r="O32">
        <f>IF($B32=0,0,IF(SUM(EPih!$H29:$R29)=0,0,IF(EPih!Q29&gt;0.75*AVERAGE(EPih!$H29:$R29),1,EPih!Q29/AVERAGE(EPih!$H29:$R29))))</f>
        <v>0</v>
      </c>
      <c r="P32">
        <f>IF($B32=0,0,IF(SUM(EPih!$H29:$R29)=0,0,IF(EPih!R29&gt;0.75*AVERAGE(EPih!$H29:$R29),1,EPih!R29/AVERAGE(EPih!$H29:$R29))))</f>
        <v>0</v>
      </c>
      <c r="Q32" s="18">
        <v>1</v>
      </c>
      <c r="R32" s="18">
        <v>1</v>
      </c>
      <c r="S32" s="18">
        <v>1</v>
      </c>
      <c r="T32" s="18">
        <v>1</v>
      </c>
      <c r="U32" s="18">
        <v>1</v>
      </c>
      <c r="V32" s="18">
        <v>1</v>
      </c>
      <c r="W32" s="18">
        <v>1</v>
      </c>
      <c r="X32" s="18">
        <v>1</v>
      </c>
      <c r="Y32" s="18">
        <v>1</v>
      </c>
      <c r="Z32" s="18">
        <v>1</v>
      </c>
      <c r="AA32" s="18">
        <v>1</v>
      </c>
      <c r="AI32" s="27">
        <v>21</v>
      </c>
      <c r="AJ32" s="28">
        <f>$AD$534</f>
        <v>1</v>
      </c>
    </row>
    <row r="33" spans="1:36">
      <c r="A33" s="33">
        <v>45445.041666666664</v>
      </c>
      <c r="B33">
        <f t="shared" si="0"/>
        <v>0</v>
      </c>
      <c r="C33" s="18">
        <v>1</v>
      </c>
      <c r="D33" s="19">
        <f>IFERROR(SUMPRODUCT(F33:P33,Q33:AA33,'Datos Brutos'!$H$5:$R$5)/SUMPRODUCT('Datos Brutos'!$H$5:$R$5,Q33:AA33),0)</f>
        <v>0</v>
      </c>
      <c r="E33" s="20">
        <f>IFERROR(AVERAGE('Datos Filtrados'!E30:G30),0)</f>
        <v>0</v>
      </c>
      <c r="F33">
        <f>IF($B33=0,0,IF(SUM(EPih!$H30:$R30)=0,0,IF(EPih!H30&gt;0.75*AVERAGE(EPih!$H30:$R30),1,EPih!H30/AVERAGE(EPih!$H30:$R30))))</f>
        <v>0</v>
      </c>
      <c r="G33">
        <f>IF($B33=0,0,IF(SUM(EPih!$H30:$R30)=0,0,IF(EPih!I30&gt;0.75*AVERAGE(EPih!$H30:$R30),1,EPih!I30/AVERAGE(EPih!$H30:$R30))))</f>
        <v>0</v>
      </c>
      <c r="H33">
        <f>IF($B33=0,0,IF(SUM(EPih!$H30:$R30)=0,0,IF(EPih!J30&gt;0.75*AVERAGE(EPih!$H30:$R30),1,EPih!J30/AVERAGE(EPih!$H30:$R30))))</f>
        <v>0</v>
      </c>
      <c r="I33">
        <f>IF($B33=0,0,IF(SUM(EPih!$H30:$R30)=0,0,IF(EPih!K30&gt;0.75*AVERAGE(EPih!$H30:$R30),1,EPih!K30/AVERAGE(EPih!$H30:$R30))))</f>
        <v>0</v>
      </c>
      <c r="J33">
        <f>IF($B33=0,0,IF(SUM(EPih!$H30:$R30)=0,0,IF(EPih!L30&gt;0.75*AVERAGE(EPih!$H30:$R30),1,EPih!L30/AVERAGE(EPih!$H30:$R30))))</f>
        <v>0</v>
      </c>
      <c r="K33">
        <f>IF($B33=0,0,IF(SUM(EPih!$H30:$R30)=0,0,IF(EPih!M30&gt;0.75*AVERAGE(EPih!$H30:$R30),1,EPih!M30/AVERAGE(EPih!$H30:$R30))))</f>
        <v>0</v>
      </c>
      <c r="L33">
        <f>IF($B33=0,0,IF(SUM(EPih!$H30:$R30)=0,0,IF(EPih!N30&gt;0.75*AVERAGE(EPih!$H30:$R30),1,EPih!N30/AVERAGE(EPih!$H30:$R30))))</f>
        <v>0</v>
      </c>
      <c r="M33">
        <f>IF($B33=0,0,IF(SUM(EPih!$H30:$R30)=0,0,IF(EPih!O30&gt;0.75*AVERAGE(EPih!$H30:$R30),1,EPih!O30/AVERAGE(EPih!$H30:$R30))))</f>
        <v>0</v>
      </c>
      <c r="N33">
        <f>IF($B33=0,0,IF(SUM(EPih!$H30:$R30)=0,0,IF(EPih!P30&gt;0.75*AVERAGE(EPih!$H30:$R30),1,EPih!P30/AVERAGE(EPih!$H30:$R30))))</f>
        <v>0</v>
      </c>
      <c r="O33">
        <f>IF($B33=0,0,IF(SUM(EPih!$H30:$R30)=0,0,IF(EPih!Q30&gt;0.75*AVERAGE(EPih!$H30:$R30),1,EPih!Q30/AVERAGE(EPih!$H30:$R30))))</f>
        <v>0</v>
      </c>
      <c r="P33">
        <f>IF($B33=0,0,IF(SUM(EPih!$H30:$R30)=0,0,IF(EPih!R30&gt;0.75*AVERAGE(EPih!$H30:$R30),1,EPih!R30/AVERAGE(EPih!$H30:$R30))))</f>
        <v>0</v>
      </c>
      <c r="Q33" s="18">
        <v>1</v>
      </c>
      <c r="R33" s="18">
        <v>1</v>
      </c>
      <c r="S33" s="18">
        <v>1</v>
      </c>
      <c r="T33" s="18">
        <v>1</v>
      </c>
      <c r="U33" s="18">
        <v>1</v>
      </c>
      <c r="V33" s="18">
        <v>1</v>
      </c>
      <c r="W33" s="18">
        <v>1</v>
      </c>
      <c r="X33" s="18">
        <v>1</v>
      </c>
      <c r="Y33" s="18">
        <v>1</v>
      </c>
      <c r="Z33" s="18">
        <v>1</v>
      </c>
      <c r="AA33" s="18">
        <v>1</v>
      </c>
      <c r="AI33" s="27">
        <v>22</v>
      </c>
      <c r="AJ33" s="28">
        <f>$AD$558</f>
        <v>1</v>
      </c>
    </row>
    <row r="34" spans="1:36">
      <c r="A34" s="33">
        <v>45445.083333333336</v>
      </c>
      <c r="B34">
        <f t="shared" si="0"/>
        <v>0</v>
      </c>
      <c r="C34" s="18">
        <v>1</v>
      </c>
      <c r="D34" s="19">
        <f>IFERROR(SUMPRODUCT(F34:P34,Q34:AA34,'Datos Brutos'!$H$5:$R$5)/SUMPRODUCT('Datos Brutos'!$H$5:$R$5,Q34:AA34),0)</f>
        <v>0</v>
      </c>
      <c r="E34" s="20">
        <f>IFERROR(AVERAGE('Datos Filtrados'!E31:G31),0)</f>
        <v>0</v>
      </c>
      <c r="F34">
        <f>IF($B34=0,0,IF(SUM(EPih!$H31:$R31)=0,0,IF(EPih!H31&gt;0.75*AVERAGE(EPih!$H31:$R31),1,EPih!H31/AVERAGE(EPih!$H31:$R31))))</f>
        <v>0</v>
      </c>
      <c r="G34">
        <f>IF($B34=0,0,IF(SUM(EPih!$H31:$R31)=0,0,IF(EPih!I31&gt;0.75*AVERAGE(EPih!$H31:$R31),1,EPih!I31/AVERAGE(EPih!$H31:$R31))))</f>
        <v>0</v>
      </c>
      <c r="H34">
        <f>IF($B34=0,0,IF(SUM(EPih!$H31:$R31)=0,0,IF(EPih!J31&gt;0.75*AVERAGE(EPih!$H31:$R31),1,EPih!J31/AVERAGE(EPih!$H31:$R31))))</f>
        <v>0</v>
      </c>
      <c r="I34">
        <f>IF($B34=0,0,IF(SUM(EPih!$H31:$R31)=0,0,IF(EPih!K31&gt;0.75*AVERAGE(EPih!$H31:$R31),1,EPih!K31/AVERAGE(EPih!$H31:$R31))))</f>
        <v>0</v>
      </c>
      <c r="J34">
        <f>IF($B34=0,0,IF(SUM(EPih!$H31:$R31)=0,0,IF(EPih!L31&gt;0.75*AVERAGE(EPih!$H31:$R31),1,EPih!L31/AVERAGE(EPih!$H31:$R31))))</f>
        <v>0</v>
      </c>
      <c r="K34">
        <f>IF($B34=0,0,IF(SUM(EPih!$H31:$R31)=0,0,IF(EPih!M31&gt;0.75*AVERAGE(EPih!$H31:$R31),1,EPih!M31/AVERAGE(EPih!$H31:$R31))))</f>
        <v>0</v>
      </c>
      <c r="L34">
        <f>IF($B34=0,0,IF(SUM(EPih!$H31:$R31)=0,0,IF(EPih!N31&gt;0.75*AVERAGE(EPih!$H31:$R31),1,EPih!N31/AVERAGE(EPih!$H31:$R31))))</f>
        <v>0</v>
      </c>
      <c r="M34">
        <f>IF($B34=0,0,IF(SUM(EPih!$H31:$R31)=0,0,IF(EPih!O31&gt;0.75*AVERAGE(EPih!$H31:$R31),1,EPih!O31/AVERAGE(EPih!$H31:$R31))))</f>
        <v>0</v>
      </c>
      <c r="N34">
        <f>IF($B34=0,0,IF(SUM(EPih!$H31:$R31)=0,0,IF(EPih!P31&gt;0.75*AVERAGE(EPih!$H31:$R31),1,EPih!P31/AVERAGE(EPih!$H31:$R31))))</f>
        <v>0</v>
      </c>
      <c r="O34">
        <f>IF($B34=0,0,IF(SUM(EPih!$H31:$R31)=0,0,IF(EPih!Q31&gt;0.75*AVERAGE(EPih!$H31:$R31),1,EPih!Q31/AVERAGE(EPih!$H31:$R31))))</f>
        <v>0</v>
      </c>
      <c r="P34">
        <f>IF($B34=0,0,IF(SUM(EPih!$H31:$R31)=0,0,IF(EPih!R31&gt;0.75*AVERAGE(EPih!$H31:$R31),1,EPih!R31/AVERAGE(EPih!$H31:$R31))))</f>
        <v>0</v>
      </c>
      <c r="Q34" s="18">
        <v>1</v>
      </c>
      <c r="R34" s="18">
        <v>1</v>
      </c>
      <c r="S34" s="18">
        <v>1</v>
      </c>
      <c r="T34" s="18">
        <v>1</v>
      </c>
      <c r="U34" s="18">
        <v>1</v>
      </c>
      <c r="V34" s="18">
        <v>1</v>
      </c>
      <c r="W34" s="18">
        <v>1</v>
      </c>
      <c r="X34" s="18">
        <v>1</v>
      </c>
      <c r="Y34" s="18">
        <v>1</v>
      </c>
      <c r="Z34" s="18">
        <v>1</v>
      </c>
      <c r="AA34" s="18">
        <v>1</v>
      </c>
      <c r="AI34" s="27">
        <v>23</v>
      </c>
      <c r="AJ34" s="28">
        <f>$AD$582</f>
        <v>0.96943027724645736</v>
      </c>
    </row>
    <row r="35" spans="1:36">
      <c r="A35" s="33">
        <v>45445.125</v>
      </c>
      <c r="B35">
        <f t="shared" si="0"/>
        <v>0</v>
      </c>
      <c r="C35" s="18">
        <v>1</v>
      </c>
      <c r="D35" s="19">
        <f>IFERROR(SUMPRODUCT(F35:P35,Q35:AA35,'Datos Brutos'!$H$5:$R$5)/SUMPRODUCT('Datos Brutos'!$H$5:$R$5,Q35:AA35),0)</f>
        <v>0</v>
      </c>
      <c r="E35" s="20">
        <f>IFERROR(AVERAGE('Datos Filtrados'!E32:G32),0)</f>
        <v>0</v>
      </c>
      <c r="F35">
        <f>IF($B35=0,0,IF(SUM(EPih!$H32:$R32)=0,0,IF(EPih!H32&gt;0.75*AVERAGE(EPih!$H32:$R32),1,EPih!H32/AVERAGE(EPih!$H32:$R32))))</f>
        <v>0</v>
      </c>
      <c r="G35">
        <f>IF($B35=0,0,IF(SUM(EPih!$H32:$R32)=0,0,IF(EPih!I32&gt;0.75*AVERAGE(EPih!$H32:$R32),1,EPih!I32/AVERAGE(EPih!$H32:$R32))))</f>
        <v>0</v>
      </c>
      <c r="H35">
        <f>IF($B35=0,0,IF(SUM(EPih!$H32:$R32)=0,0,IF(EPih!J32&gt;0.75*AVERAGE(EPih!$H32:$R32),1,EPih!J32/AVERAGE(EPih!$H32:$R32))))</f>
        <v>0</v>
      </c>
      <c r="I35">
        <f>IF($B35=0,0,IF(SUM(EPih!$H32:$R32)=0,0,IF(EPih!K32&gt;0.75*AVERAGE(EPih!$H32:$R32),1,EPih!K32/AVERAGE(EPih!$H32:$R32))))</f>
        <v>0</v>
      </c>
      <c r="J35">
        <f>IF($B35=0,0,IF(SUM(EPih!$H32:$R32)=0,0,IF(EPih!L32&gt;0.75*AVERAGE(EPih!$H32:$R32),1,EPih!L32/AVERAGE(EPih!$H32:$R32))))</f>
        <v>0</v>
      </c>
      <c r="K35">
        <f>IF($B35=0,0,IF(SUM(EPih!$H32:$R32)=0,0,IF(EPih!M32&gt;0.75*AVERAGE(EPih!$H32:$R32),1,EPih!M32/AVERAGE(EPih!$H32:$R32))))</f>
        <v>0</v>
      </c>
      <c r="L35">
        <f>IF($B35=0,0,IF(SUM(EPih!$H32:$R32)=0,0,IF(EPih!N32&gt;0.75*AVERAGE(EPih!$H32:$R32),1,EPih!N32/AVERAGE(EPih!$H32:$R32))))</f>
        <v>0</v>
      </c>
      <c r="M35">
        <f>IF($B35=0,0,IF(SUM(EPih!$H32:$R32)=0,0,IF(EPih!O32&gt;0.75*AVERAGE(EPih!$H32:$R32),1,EPih!O32/AVERAGE(EPih!$H32:$R32))))</f>
        <v>0</v>
      </c>
      <c r="N35">
        <f>IF($B35=0,0,IF(SUM(EPih!$H32:$R32)=0,0,IF(EPih!P32&gt;0.75*AVERAGE(EPih!$H32:$R32),1,EPih!P32/AVERAGE(EPih!$H32:$R32))))</f>
        <v>0</v>
      </c>
      <c r="O35">
        <f>IF($B35=0,0,IF(SUM(EPih!$H32:$R32)=0,0,IF(EPih!Q32&gt;0.75*AVERAGE(EPih!$H32:$R32),1,EPih!Q32/AVERAGE(EPih!$H32:$R32))))</f>
        <v>0</v>
      </c>
      <c r="P35">
        <f>IF($B35=0,0,IF(SUM(EPih!$H32:$R32)=0,0,IF(EPih!R32&gt;0.75*AVERAGE(EPih!$H32:$R32),1,EPih!R32/AVERAGE(EPih!$H32:$R32))))</f>
        <v>0</v>
      </c>
      <c r="Q35" s="18">
        <v>1</v>
      </c>
      <c r="R35" s="18">
        <v>1</v>
      </c>
      <c r="S35" s="18">
        <v>1</v>
      </c>
      <c r="T35" s="18">
        <v>1</v>
      </c>
      <c r="U35" s="18">
        <v>1</v>
      </c>
      <c r="V35" s="18">
        <v>1</v>
      </c>
      <c r="W35" s="18">
        <v>1</v>
      </c>
      <c r="X35" s="18">
        <v>1</v>
      </c>
      <c r="Y35" s="18">
        <v>1</v>
      </c>
      <c r="Z35" s="18">
        <v>1</v>
      </c>
      <c r="AA35" s="18">
        <v>1</v>
      </c>
      <c r="AI35" s="27">
        <v>24</v>
      </c>
      <c r="AJ35" s="28">
        <f>$AD$606</f>
        <v>1</v>
      </c>
    </row>
    <row r="36" spans="1:36">
      <c r="A36" s="33">
        <v>45445.166666666664</v>
      </c>
      <c r="B36">
        <f t="shared" si="0"/>
        <v>0</v>
      </c>
      <c r="C36" s="18">
        <v>1</v>
      </c>
      <c r="D36" s="19">
        <f>IFERROR(SUMPRODUCT(F36:P36,Q36:AA36,'Datos Brutos'!$H$5:$R$5)/SUMPRODUCT('Datos Brutos'!$H$5:$R$5,Q36:AA36),0)</f>
        <v>0</v>
      </c>
      <c r="E36" s="20">
        <f>IFERROR(AVERAGE('Datos Filtrados'!E33:G33),0)</f>
        <v>0</v>
      </c>
      <c r="F36">
        <f>IF($B36=0,0,IF(SUM(EPih!$H33:$R33)=0,0,IF(EPih!H33&gt;0.75*AVERAGE(EPih!$H33:$R33),1,EPih!H33/AVERAGE(EPih!$H33:$R33))))</f>
        <v>0</v>
      </c>
      <c r="G36">
        <f>IF($B36=0,0,IF(SUM(EPih!$H33:$R33)=0,0,IF(EPih!I33&gt;0.75*AVERAGE(EPih!$H33:$R33),1,EPih!I33/AVERAGE(EPih!$H33:$R33))))</f>
        <v>0</v>
      </c>
      <c r="H36">
        <f>IF($B36=0,0,IF(SUM(EPih!$H33:$R33)=0,0,IF(EPih!J33&gt;0.75*AVERAGE(EPih!$H33:$R33),1,EPih!J33/AVERAGE(EPih!$H33:$R33))))</f>
        <v>0</v>
      </c>
      <c r="I36">
        <f>IF($B36=0,0,IF(SUM(EPih!$H33:$R33)=0,0,IF(EPih!K33&gt;0.75*AVERAGE(EPih!$H33:$R33),1,EPih!K33/AVERAGE(EPih!$H33:$R33))))</f>
        <v>0</v>
      </c>
      <c r="J36">
        <f>IF($B36=0,0,IF(SUM(EPih!$H33:$R33)=0,0,IF(EPih!L33&gt;0.75*AVERAGE(EPih!$H33:$R33),1,EPih!L33/AVERAGE(EPih!$H33:$R33))))</f>
        <v>0</v>
      </c>
      <c r="K36">
        <f>IF($B36=0,0,IF(SUM(EPih!$H33:$R33)=0,0,IF(EPih!M33&gt;0.75*AVERAGE(EPih!$H33:$R33),1,EPih!M33/AVERAGE(EPih!$H33:$R33))))</f>
        <v>0</v>
      </c>
      <c r="L36">
        <f>IF($B36=0,0,IF(SUM(EPih!$H33:$R33)=0,0,IF(EPih!N33&gt;0.75*AVERAGE(EPih!$H33:$R33),1,EPih!N33/AVERAGE(EPih!$H33:$R33))))</f>
        <v>0</v>
      </c>
      <c r="M36">
        <f>IF($B36=0,0,IF(SUM(EPih!$H33:$R33)=0,0,IF(EPih!O33&gt;0.75*AVERAGE(EPih!$H33:$R33),1,EPih!O33/AVERAGE(EPih!$H33:$R33))))</f>
        <v>0</v>
      </c>
      <c r="N36">
        <f>IF($B36=0,0,IF(SUM(EPih!$H33:$R33)=0,0,IF(EPih!P33&gt;0.75*AVERAGE(EPih!$H33:$R33),1,EPih!P33/AVERAGE(EPih!$H33:$R33))))</f>
        <v>0</v>
      </c>
      <c r="O36">
        <f>IF($B36=0,0,IF(SUM(EPih!$H33:$R33)=0,0,IF(EPih!Q33&gt;0.75*AVERAGE(EPih!$H33:$R33),1,EPih!Q33/AVERAGE(EPih!$H33:$R33))))</f>
        <v>0</v>
      </c>
      <c r="P36">
        <f>IF($B36=0,0,IF(SUM(EPih!$H33:$R33)=0,0,IF(EPih!R33&gt;0.75*AVERAGE(EPih!$H33:$R33),1,EPih!R33/AVERAGE(EPih!$H33:$R33))))</f>
        <v>0</v>
      </c>
      <c r="Q36" s="18">
        <v>1</v>
      </c>
      <c r="R36" s="18">
        <v>1</v>
      </c>
      <c r="S36" s="18">
        <v>1</v>
      </c>
      <c r="T36" s="18">
        <v>1</v>
      </c>
      <c r="U36" s="18">
        <v>1</v>
      </c>
      <c r="V36" s="18">
        <v>1</v>
      </c>
      <c r="W36" s="18">
        <v>1</v>
      </c>
      <c r="X36" s="18">
        <v>1</v>
      </c>
      <c r="Y36" s="18">
        <v>1</v>
      </c>
      <c r="Z36" s="18">
        <v>1</v>
      </c>
      <c r="AA36" s="18">
        <v>1</v>
      </c>
      <c r="AI36" s="27">
        <v>25</v>
      </c>
      <c r="AJ36" s="28">
        <f>$AD$630</f>
        <v>0.991757419000035</v>
      </c>
    </row>
    <row r="37" spans="1:36">
      <c r="A37" s="33">
        <v>45445.208333333336</v>
      </c>
      <c r="B37">
        <f t="shared" si="0"/>
        <v>0</v>
      </c>
      <c r="C37" s="18">
        <v>1</v>
      </c>
      <c r="D37" s="19">
        <f>IFERROR(SUMPRODUCT(F37:P37,Q37:AA37,'Datos Brutos'!$H$5:$R$5)/SUMPRODUCT('Datos Brutos'!$H$5:$R$5,Q37:AA37),0)</f>
        <v>0</v>
      </c>
      <c r="E37" s="20">
        <f>IFERROR(AVERAGE('Datos Filtrados'!E34:G34),0)</f>
        <v>0</v>
      </c>
      <c r="F37">
        <f>IF($B37=0,0,IF(SUM(EPih!$H34:$R34)=0,0,IF(EPih!H34&gt;0.75*AVERAGE(EPih!$H34:$R34),1,EPih!H34/AVERAGE(EPih!$H34:$R34))))</f>
        <v>0</v>
      </c>
      <c r="G37">
        <f>IF($B37=0,0,IF(SUM(EPih!$H34:$R34)=0,0,IF(EPih!I34&gt;0.75*AVERAGE(EPih!$H34:$R34),1,EPih!I34/AVERAGE(EPih!$H34:$R34))))</f>
        <v>0</v>
      </c>
      <c r="H37">
        <f>IF($B37=0,0,IF(SUM(EPih!$H34:$R34)=0,0,IF(EPih!J34&gt;0.75*AVERAGE(EPih!$H34:$R34),1,EPih!J34/AVERAGE(EPih!$H34:$R34))))</f>
        <v>0</v>
      </c>
      <c r="I37">
        <f>IF($B37=0,0,IF(SUM(EPih!$H34:$R34)=0,0,IF(EPih!K34&gt;0.75*AVERAGE(EPih!$H34:$R34),1,EPih!K34/AVERAGE(EPih!$H34:$R34))))</f>
        <v>0</v>
      </c>
      <c r="J37">
        <f>IF($B37=0,0,IF(SUM(EPih!$H34:$R34)=0,0,IF(EPih!L34&gt;0.75*AVERAGE(EPih!$H34:$R34),1,EPih!L34/AVERAGE(EPih!$H34:$R34))))</f>
        <v>0</v>
      </c>
      <c r="K37">
        <f>IF($B37=0,0,IF(SUM(EPih!$H34:$R34)=0,0,IF(EPih!M34&gt;0.75*AVERAGE(EPih!$H34:$R34),1,EPih!M34/AVERAGE(EPih!$H34:$R34))))</f>
        <v>0</v>
      </c>
      <c r="L37">
        <f>IF($B37=0,0,IF(SUM(EPih!$H34:$R34)=0,0,IF(EPih!N34&gt;0.75*AVERAGE(EPih!$H34:$R34),1,EPih!N34/AVERAGE(EPih!$H34:$R34))))</f>
        <v>0</v>
      </c>
      <c r="M37">
        <f>IF($B37=0,0,IF(SUM(EPih!$H34:$R34)=0,0,IF(EPih!O34&gt;0.75*AVERAGE(EPih!$H34:$R34),1,EPih!O34/AVERAGE(EPih!$H34:$R34))))</f>
        <v>0</v>
      </c>
      <c r="N37">
        <f>IF($B37=0,0,IF(SUM(EPih!$H34:$R34)=0,0,IF(EPih!P34&gt;0.75*AVERAGE(EPih!$H34:$R34),1,EPih!P34/AVERAGE(EPih!$H34:$R34))))</f>
        <v>0</v>
      </c>
      <c r="O37">
        <f>IF($B37=0,0,IF(SUM(EPih!$H34:$R34)=0,0,IF(EPih!Q34&gt;0.75*AVERAGE(EPih!$H34:$R34),1,EPih!Q34/AVERAGE(EPih!$H34:$R34))))</f>
        <v>0</v>
      </c>
      <c r="P37">
        <f>IF($B37=0,0,IF(SUM(EPih!$H34:$R34)=0,0,IF(EPih!R34&gt;0.75*AVERAGE(EPih!$H34:$R34),1,EPih!R34/AVERAGE(EPih!$H34:$R34))))</f>
        <v>0</v>
      </c>
      <c r="Q37" s="18">
        <v>1</v>
      </c>
      <c r="R37" s="18">
        <v>1</v>
      </c>
      <c r="S37" s="18">
        <v>1</v>
      </c>
      <c r="T37" s="18">
        <v>1</v>
      </c>
      <c r="U37" s="18">
        <v>1</v>
      </c>
      <c r="V37" s="18">
        <v>1</v>
      </c>
      <c r="W37" s="18">
        <v>1</v>
      </c>
      <c r="X37" s="18">
        <v>1</v>
      </c>
      <c r="Y37" s="18">
        <v>1</v>
      </c>
      <c r="Z37" s="18">
        <v>1</v>
      </c>
      <c r="AA37" s="18">
        <v>1</v>
      </c>
      <c r="AI37" s="27">
        <v>26</v>
      </c>
      <c r="AJ37" s="28">
        <f>$AD$654</f>
        <v>1</v>
      </c>
    </row>
    <row r="38" spans="1:36">
      <c r="A38" s="33">
        <v>45445.25</v>
      </c>
      <c r="B38">
        <f t="shared" si="0"/>
        <v>0</v>
      </c>
      <c r="C38" s="18">
        <v>1</v>
      </c>
      <c r="D38" s="19">
        <f>IFERROR(SUMPRODUCT(F38:P38,Q38:AA38,'Datos Brutos'!$H$5:$R$5)/SUMPRODUCT('Datos Brutos'!$H$5:$R$5,Q38:AA38),0)</f>
        <v>0</v>
      </c>
      <c r="E38" s="20">
        <f>IFERROR(AVERAGE('Datos Filtrados'!E35:G35),0)</f>
        <v>0</v>
      </c>
      <c r="F38">
        <f>IF($B38=0,0,IF(SUM(EPih!$H35:$R35)=0,0,IF(EPih!H35&gt;0.75*AVERAGE(EPih!$H35:$R35),1,EPih!H35/AVERAGE(EPih!$H35:$R35))))</f>
        <v>0</v>
      </c>
      <c r="G38">
        <f>IF($B38=0,0,IF(SUM(EPih!$H35:$R35)=0,0,IF(EPih!I35&gt;0.75*AVERAGE(EPih!$H35:$R35),1,EPih!I35/AVERAGE(EPih!$H35:$R35))))</f>
        <v>0</v>
      </c>
      <c r="H38">
        <f>IF($B38=0,0,IF(SUM(EPih!$H35:$R35)=0,0,IF(EPih!J35&gt;0.75*AVERAGE(EPih!$H35:$R35),1,EPih!J35/AVERAGE(EPih!$H35:$R35))))</f>
        <v>0</v>
      </c>
      <c r="I38">
        <f>IF($B38=0,0,IF(SUM(EPih!$H35:$R35)=0,0,IF(EPih!K35&gt;0.75*AVERAGE(EPih!$H35:$R35),1,EPih!K35/AVERAGE(EPih!$H35:$R35))))</f>
        <v>0</v>
      </c>
      <c r="J38">
        <f>IF($B38=0,0,IF(SUM(EPih!$H35:$R35)=0,0,IF(EPih!L35&gt;0.75*AVERAGE(EPih!$H35:$R35),1,EPih!L35/AVERAGE(EPih!$H35:$R35))))</f>
        <v>0</v>
      </c>
      <c r="K38">
        <f>IF($B38=0,0,IF(SUM(EPih!$H35:$R35)=0,0,IF(EPih!M35&gt;0.75*AVERAGE(EPih!$H35:$R35),1,EPih!M35/AVERAGE(EPih!$H35:$R35))))</f>
        <v>0</v>
      </c>
      <c r="L38">
        <f>IF($B38=0,0,IF(SUM(EPih!$H35:$R35)=0,0,IF(EPih!N35&gt;0.75*AVERAGE(EPih!$H35:$R35),1,EPih!N35/AVERAGE(EPih!$H35:$R35))))</f>
        <v>0</v>
      </c>
      <c r="M38">
        <f>IF($B38=0,0,IF(SUM(EPih!$H35:$R35)=0,0,IF(EPih!O35&gt;0.75*AVERAGE(EPih!$H35:$R35),1,EPih!O35/AVERAGE(EPih!$H35:$R35))))</f>
        <v>0</v>
      </c>
      <c r="N38">
        <f>IF($B38=0,0,IF(SUM(EPih!$H35:$R35)=0,0,IF(EPih!P35&gt;0.75*AVERAGE(EPih!$H35:$R35),1,EPih!P35/AVERAGE(EPih!$H35:$R35))))</f>
        <v>0</v>
      </c>
      <c r="O38">
        <f>IF($B38=0,0,IF(SUM(EPih!$H35:$R35)=0,0,IF(EPih!Q35&gt;0.75*AVERAGE(EPih!$H35:$R35),1,EPih!Q35/AVERAGE(EPih!$H35:$R35))))</f>
        <v>0</v>
      </c>
      <c r="P38">
        <f>IF($B38=0,0,IF(SUM(EPih!$H35:$R35)=0,0,IF(EPih!R35&gt;0.75*AVERAGE(EPih!$H35:$R35),1,EPih!R35/AVERAGE(EPih!$H35:$R35))))</f>
        <v>0</v>
      </c>
      <c r="Q38" s="18">
        <v>1</v>
      </c>
      <c r="R38" s="18">
        <v>1</v>
      </c>
      <c r="S38" s="18">
        <v>1</v>
      </c>
      <c r="T38" s="18">
        <v>1</v>
      </c>
      <c r="U38" s="18">
        <v>1</v>
      </c>
      <c r="V38" s="18">
        <v>1</v>
      </c>
      <c r="W38" s="18">
        <v>1</v>
      </c>
      <c r="X38" s="18">
        <v>1</v>
      </c>
      <c r="Y38" s="18">
        <v>1</v>
      </c>
      <c r="Z38" s="18">
        <v>1</v>
      </c>
      <c r="AA38" s="18">
        <v>1</v>
      </c>
      <c r="AI38" s="27">
        <v>27</v>
      </c>
      <c r="AJ38" s="28">
        <f>$AD$678</f>
        <v>0.89437585758020832</v>
      </c>
    </row>
    <row r="39" spans="1:36">
      <c r="A39" s="33">
        <v>45445.291666666664</v>
      </c>
      <c r="B39">
        <f t="shared" si="0"/>
        <v>0</v>
      </c>
      <c r="C39" s="18">
        <v>1</v>
      </c>
      <c r="D39" s="19">
        <f>IFERROR(SUMPRODUCT(F39:P39,Q39:AA39,'Datos Brutos'!$H$5:$R$5)/SUMPRODUCT('Datos Brutos'!$H$5:$R$5,Q39:AA39),0)</f>
        <v>0</v>
      </c>
      <c r="E39" s="20">
        <f>IFERROR(AVERAGE('Datos Filtrados'!E36:G36),0)</f>
        <v>53.153500000000001</v>
      </c>
      <c r="F39">
        <f>IF($B39=0,0,IF(SUM(EPih!$H36:$R36)=0,0,IF(EPih!H36&gt;0.75*AVERAGE(EPih!$H36:$R36),1,EPih!H36/AVERAGE(EPih!$H36:$R36))))</f>
        <v>0</v>
      </c>
      <c r="G39">
        <f>IF($B39=0,0,IF(SUM(EPih!$H36:$R36)=0,0,IF(EPih!I36&gt;0.75*AVERAGE(EPih!$H36:$R36),1,EPih!I36/AVERAGE(EPih!$H36:$R36))))</f>
        <v>0</v>
      </c>
      <c r="H39">
        <f>IF($B39=0,0,IF(SUM(EPih!$H36:$R36)=0,0,IF(EPih!J36&gt;0.75*AVERAGE(EPih!$H36:$R36),1,EPih!J36/AVERAGE(EPih!$H36:$R36))))</f>
        <v>0</v>
      </c>
      <c r="I39">
        <f>IF($B39=0,0,IF(SUM(EPih!$H36:$R36)=0,0,IF(EPih!K36&gt;0.75*AVERAGE(EPih!$H36:$R36),1,EPih!K36/AVERAGE(EPih!$H36:$R36))))</f>
        <v>0</v>
      </c>
      <c r="J39">
        <f>IF($B39=0,0,IF(SUM(EPih!$H36:$R36)=0,0,IF(EPih!L36&gt;0.75*AVERAGE(EPih!$H36:$R36),1,EPih!L36/AVERAGE(EPih!$H36:$R36))))</f>
        <v>0</v>
      </c>
      <c r="K39">
        <f>IF($B39=0,0,IF(SUM(EPih!$H36:$R36)=0,0,IF(EPih!M36&gt;0.75*AVERAGE(EPih!$H36:$R36),1,EPih!M36/AVERAGE(EPih!$H36:$R36))))</f>
        <v>0</v>
      </c>
      <c r="L39">
        <f>IF($B39=0,0,IF(SUM(EPih!$H36:$R36)=0,0,IF(EPih!N36&gt;0.75*AVERAGE(EPih!$H36:$R36),1,EPih!N36/AVERAGE(EPih!$H36:$R36))))</f>
        <v>0</v>
      </c>
      <c r="M39">
        <f>IF($B39=0,0,IF(SUM(EPih!$H36:$R36)=0,0,IF(EPih!O36&gt;0.75*AVERAGE(EPih!$H36:$R36),1,EPih!O36/AVERAGE(EPih!$H36:$R36))))</f>
        <v>0</v>
      </c>
      <c r="N39">
        <f>IF($B39=0,0,IF(SUM(EPih!$H36:$R36)=0,0,IF(EPih!P36&gt;0.75*AVERAGE(EPih!$H36:$R36),1,EPih!P36/AVERAGE(EPih!$H36:$R36))))</f>
        <v>0</v>
      </c>
      <c r="O39">
        <f>IF($B39=0,0,IF(SUM(EPih!$H36:$R36)=0,0,IF(EPih!Q36&gt;0.75*AVERAGE(EPih!$H36:$R36),1,EPih!Q36/AVERAGE(EPih!$H36:$R36))))</f>
        <v>0</v>
      </c>
      <c r="P39">
        <f>IF($B39=0,0,IF(SUM(EPih!$H36:$R36)=0,0,IF(EPih!R36&gt;0.75*AVERAGE(EPih!$H36:$R36),1,EPih!R36/AVERAGE(EPih!$H36:$R36))))</f>
        <v>0</v>
      </c>
      <c r="Q39" s="18">
        <v>1</v>
      </c>
      <c r="R39" s="18">
        <v>1</v>
      </c>
      <c r="S39" s="18">
        <v>1</v>
      </c>
      <c r="T39" s="18">
        <v>1</v>
      </c>
      <c r="U39" s="18">
        <v>1</v>
      </c>
      <c r="V39" s="18">
        <v>1</v>
      </c>
      <c r="W39" s="18">
        <v>1</v>
      </c>
      <c r="X39" s="18">
        <v>1</v>
      </c>
      <c r="Y39" s="18">
        <v>1</v>
      </c>
      <c r="Z39" s="18">
        <v>1</v>
      </c>
      <c r="AA39" s="18">
        <v>1</v>
      </c>
      <c r="AI39" s="27">
        <v>28</v>
      </c>
      <c r="AJ39" s="28">
        <f>$AD$702</f>
        <v>1</v>
      </c>
    </row>
    <row r="40" spans="1:36">
      <c r="A40" s="33">
        <v>45445.333333333336</v>
      </c>
      <c r="B40">
        <f t="shared" si="0"/>
        <v>0</v>
      </c>
      <c r="C40" s="18">
        <v>1</v>
      </c>
      <c r="D40" s="19">
        <f>IFERROR(SUMPRODUCT(F40:P40,Q40:AA40,'Datos Brutos'!$H$5:$R$5)/SUMPRODUCT('Datos Brutos'!$H$5:$R$5,Q40:AA40),0)</f>
        <v>0</v>
      </c>
      <c r="E40" s="20">
        <f>IFERROR(AVERAGE('Datos Filtrados'!E37:G37),0)</f>
        <v>0</v>
      </c>
      <c r="F40">
        <f>IF($B40=0,0,IF(SUM(EPih!$H37:$R37)=0,0,IF(EPih!H37&gt;0.75*AVERAGE(EPih!$H37:$R37),1,EPih!H37/AVERAGE(EPih!$H37:$R37))))</f>
        <v>0</v>
      </c>
      <c r="G40">
        <f>IF($B40=0,0,IF(SUM(EPih!$H37:$R37)=0,0,IF(EPih!I37&gt;0.75*AVERAGE(EPih!$H37:$R37),1,EPih!I37/AVERAGE(EPih!$H37:$R37))))</f>
        <v>0</v>
      </c>
      <c r="H40">
        <f>IF($B40=0,0,IF(SUM(EPih!$H37:$R37)=0,0,IF(EPih!J37&gt;0.75*AVERAGE(EPih!$H37:$R37),1,EPih!J37/AVERAGE(EPih!$H37:$R37))))</f>
        <v>0</v>
      </c>
      <c r="I40">
        <f>IF($B40=0,0,IF(SUM(EPih!$H37:$R37)=0,0,IF(EPih!K37&gt;0.75*AVERAGE(EPih!$H37:$R37),1,EPih!K37/AVERAGE(EPih!$H37:$R37))))</f>
        <v>0</v>
      </c>
      <c r="J40">
        <f>IF($B40=0,0,IF(SUM(EPih!$H37:$R37)=0,0,IF(EPih!L37&gt;0.75*AVERAGE(EPih!$H37:$R37),1,EPih!L37/AVERAGE(EPih!$H37:$R37))))</f>
        <v>0</v>
      </c>
      <c r="K40">
        <f>IF($B40=0,0,IF(SUM(EPih!$H37:$R37)=0,0,IF(EPih!M37&gt;0.75*AVERAGE(EPih!$H37:$R37),1,EPih!M37/AVERAGE(EPih!$H37:$R37))))</f>
        <v>0</v>
      </c>
      <c r="L40">
        <f>IF($B40=0,0,IF(SUM(EPih!$H37:$R37)=0,0,IF(EPih!N37&gt;0.75*AVERAGE(EPih!$H37:$R37),1,EPih!N37/AVERAGE(EPih!$H37:$R37))))</f>
        <v>0</v>
      </c>
      <c r="M40">
        <f>IF($B40=0,0,IF(SUM(EPih!$H37:$R37)=0,0,IF(EPih!O37&gt;0.75*AVERAGE(EPih!$H37:$R37),1,EPih!O37/AVERAGE(EPih!$H37:$R37))))</f>
        <v>0</v>
      </c>
      <c r="N40">
        <f>IF($B40=0,0,IF(SUM(EPih!$H37:$R37)=0,0,IF(EPih!P37&gt;0.75*AVERAGE(EPih!$H37:$R37),1,EPih!P37/AVERAGE(EPih!$H37:$R37))))</f>
        <v>0</v>
      </c>
      <c r="O40">
        <f>IF($B40=0,0,IF(SUM(EPih!$H37:$R37)=0,0,IF(EPih!Q37&gt;0.75*AVERAGE(EPih!$H37:$R37),1,EPih!Q37/AVERAGE(EPih!$H37:$R37))))</f>
        <v>0</v>
      </c>
      <c r="P40">
        <f>IF($B40=0,0,IF(SUM(EPih!$H37:$R37)=0,0,IF(EPih!R37&gt;0.75*AVERAGE(EPih!$H37:$R37),1,EPih!R37/AVERAGE(EPih!$H37:$R37))))</f>
        <v>0</v>
      </c>
      <c r="Q40" s="18">
        <v>1</v>
      </c>
      <c r="R40" s="18">
        <v>1</v>
      </c>
      <c r="S40" s="18">
        <v>1</v>
      </c>
      <c r="T40" s="18">
        <v>1</v>
      </c>
      <c r="U40" s="18">
        <v>1</v>
      </c>
      <c r="V40" s="18">
        <v>1</v>
      </c>
      <c r="W40" s="18">
        <v>1</v>
      </c>
      <c r="X40" s="18">
        <v>1</v>
      </c>
      <c r="Y40" s="18">
        <v>1</v>
      </c>
      <c r="Z40" s="18">
        <v>1</v>
      </c>
      <c r="AA40" s="18">
        <v>1</v>
      </c>
      <c r="AI40" s="27">
        <v>29</v>
      </c>
      <c r="AJ40" s="28">
        <f>$AD$725</f>
        <v>1</v>
      </c>
    </row>
    <row r="41" spans="1:36">
      <c r="A41" s="33">
        <v>45445.375</v>
      </c>
      <c r="B41">
        <f t="shared" si="0"/>
        <v>1</v>
      </c>
      <c r="C41" s="18">
        <v>1</v>
      </c>
      <c r="D41" s="19">
        <f>IFERROR(SUMPRODUCT(F41:P41,Q41:AA41,'Datos Brutos'!$H$5:$R$5)/SUMPRODUCT('Datos Brutos'!$H$5:$R$5,Q41:AA41),0)</f>
        <v>0.53971000645806233</v>
      </c>
      <c r="E41" s="20">
        <f>IFERROR(AVERAGE('Datos Filtrados'!E38:G38),0)</f>
        <v>456.3655</v>
      </c>
      <c r="F41">
        <f>IF($B41=0,0,IF(SUM(EPih!$H38:$R38)=0,0,IF(EPih!H38&gt;0.75*AVERAGE(EPih!$H38:$R38),1,EPih!H38/AVERAGE(EPih!$H38:$R38))))</f>
        <v>1</v>
      </c>
      <c r="G41">
        <f>IF($B41=0,0,IF(SUM(EPih!$H38:$R38)=0,0,IF(EPih!I38&gt;0.75*AVERAGE(EPih!$H38:$R38),1,EPih!I38/AVERAGE(EPih!$H38:$R38))))</f>
        <v>1</v>
      </c>
      <c r="H41">
        <f>IF($B41=0,0,IF(SUM(EPih!$H38:$R38)=0,0,IF(EPih!J38&gt;0.75*AVERAGE(EPih!$H38:$R38),1,EPih!J38/AVERAGE(EPih!$H38:$R38))))</f>
        <v>0</v>
      </c>
      <c r="I41">
        <f>IF($B41=0,0,IF(SUM(EPih!$H38:$R38)=0,0,IF(EPih!K38&gt;0.75*AVERAGE(EPih!$H38:$R38),1,EPih!K38/AVERAGE(EPih!$H38:$R38))))</f>
        <v>0</v>
      </c>
      <c r="J41">
        <f>IF($B41=0,0,IF(SUM(EPih!$H38:$R38)=0,0,IF(EPih!L38&gt;0.75*AVERAGE(EPih!$H38:$R38),1,EPih!L38/AVERAGE(EPih!$H38:$R38))))</f>
        <v>0</v>
      </c>
      <c r="K41">
        <f>IF($B41=0,0,IF(SUM(EPih!$H38:$R38)=0,0,IF(EPih!M38&gt;0.75*AVERAGE(EPih!$H38:$R38),1,EPih!M38/AVERAGE(EPih!$H38:$R38))))</f>
        <v>0</v>
      </c>
      <c r="L41">
        <f>IF($B41=0,0,IF(SUM(EPih!$H38:$R38)=0,0,IF(EPih!N38&gt;0.75*AVERAGE(EPih!$H38:$R38),1,EPih!N38/AVERAGE(EPih!$H38:$R38))))</f>
        <v>0</v>
      </c>
      <c r="M41">
        <f>IF($B41=0,0,IF(SUM(EPih!$H38:$R38)=0,0,IF(EPih!O38&gt;0.75*AVERAGE(EPih!$H38:$R38),1,EPih!O38/AVERAGE(EPih!$H38:$R38))))</f>
        <v>1</v>
      </c>
      <c r="N41">
        <f>IF($B41=0,0,IF(SUM(EPih!$H38:$R38)=0,0,IF(EPih!P38&gt;0.75*AVERAGE(EPih!$H38:$R38),1,EPih!P38/AVERAGE(EPih!$H38:$R38))))</f>
        <v>1</v>
      </c>
      <c r="O41">
        <f>IF($B41=0,0,IF(SUM(EPih!$H38:$R38)=0,0,IF(EPih!Q38&gt;0.75*AVERAGE(EPih!$H38:$R38),1,EPih!Q38/AVERAGE(EPih!$H38:$R38))))</f>
        <v>1</v>
      </c>
      <c r="P41">
        <f>IF($B41=0,0,IF(SUM(EPih!$H38:$R38)=0,0,IF(EPih!R38&gt;0.75*AVERAGE(EPih!$H38:$R38),1,EPih!R38/AVERAGE(EPih!$H38:$R38))))</f>
        <v>1</v>
      </c>
      <c r="Q41" s="18">
        <v>1</v>
      </c>
      <c r="R41" s="18">
        <v>1</v>
      </c>
      <c r="S41" s="18">
        <v>1</v>
      </c>
      <c r="T41" s="18">
        <v>1</v>
      </c>
      <c r="U41" s="18">
        <v>1</v>
      </c>
      <c r="V41" s="18">
        <v>1</v>
      </c>
      <c r="W41" s="18">
        <v>1</v>
      </c>
      <c r="X41" s="18">
        <v>1</v>
      </c>
      <c r="Y41" s="18">
        <v>1</v>
      </c>
      <c r="Z41" s="18">
        <v>1</v>
      </c>
      <c r="AA41" s="18">
        <v>1</v>
      </c>
      <c r="AI41" s="27">
        <v>30</v>
      </c>
      <c r="AJ41" s="28" t="e">
        <f>#REF!</f>
        <v>#REF!</v>
      </c>
    </row>
    <row r="42" spans="1:36">
      <c r="A42" s="33">
        <v>45445.416666666664</v>
      </c>
      <c r="B42">
        <f t="shared" si="0"/>
        <v>1</v>
      </c>
      <c r="C42" s="18">
        <v>1</v>
      </c>
      <c r="D42" s="19">
        <f>IFERROR(SUMPRODUCT(F42:P42,Q42:AA42,'Datos Brutos'!$H$5:$R$5)/SUMPRODUCT('Datos Brutos'!$H$5:$R$5,Q42:AA42),0)</f>
        <v>0.53971000645806233</v>
      </c>
      <c r="E42" s="20">
        <f>IFERROR(AVERAGE('Datos Filtrados'!E39:G39),0)</f>
        <v>638.94650000000001</v>
      </c>
      <c r="F42">
        <f>IF($B42=0,0,IF(SUM(EPih!$H39:$R39)=0,0,IF(EPih!H39&gt;0.75*AVERAGE(EPih!$H39:$R39),1,EPih!H39/AVERAGE(EPih!$H39:$R39))))</f>
        <v>1</v>
      </c>
      <c r="G42">
        <f>IF($B42=0,0,IF(SUM(EPih!$H39:$R39)=0,0,IF(EPih!I39&gt;0.75*AVERAGE(EPih!$H39:$R39),1,EPih!I39/AVERAGE(EPih!$H39:$R39))))</f>
        <v>1</v>
      </c>
      <c r="H42">
        <f>IF($B42=0,0,IF(SUM(EPih!$H39:$R39)=0,0,IF(EPih!J39&gt;0.75*AVERAGE(EPih!$H39:$R39),1,EPih!J39/AVERAGE(EPih!$H39:$R39))))</f>
        <v>0</v>
      </c>
      <c r="I42">
        <f>IF($B42=0,0,IF(SUM(EPih!$H39:$R39)=0,0,IF(EPih!K39&gt;0.75*AVERAGE(EPih!$H39:$R39),1,EPih!K39/AVERAGE(EPih!$H39:$R39))))</f>
        <v>0</v>
      </c>
      <c r="J42">
        <f>IF($B42=0,0,IF(SUM(EPih!$H39:$R39)=0,0,IF(EPih!L39&gt;0.75*AVERAGE(EPih!$H39:$R39),1,EPih!L39/AVERAGE(EPih!$H39:$R39))))</f>
        <v>0</v>
      </c>
      <c r="K42">
        <f>IF($B42=0,0,IF(SUM(EPih!$H39:$R39)=0,0,IF(EPih!M39&gt;0.75*AVERAGE(EPih!$H39:$R39),1,EPih!M39/AVERAGE(EPih!$H39:$R39))))</f>
        <v>0</v>
      </c>
      <c r="L42">
        <f>IF($B42=0,0,IF(SUM(EPih!$H39:$R39)=0,0,IF(EPih!N39&gt;0.75*AVERAGE(EPih!$H39:$R39),1,EPih!N39/AVERAGE(EPih!$H39:$R39))))</f>
        <v>0</v>
      </c>
      <c r="M42">
        <f>IF($B42=0,0,IF(SUM(EPih!$H39:$R39)=0,0,IF(EPih!O39&gt;0.75*AVERAGE(EPih!$H39:$R39),1,EPih!O39/AVERAGE(EPih!$H39:$R39))))</f>
        <v>1</v>
      </c>
      <c r="N42">
        <f>IF($B42=0,0,IF(SUM(EPih!$H39:$R39)=0,0,IF(EPih!P39&gt;0.75*AVERAGE(EPih!$H39:$R39),1,EPih!P39/AVERAGE(EPih!$H39:$R39))))</f>
        <v>1</v>
      </c>
      <c r="O42">
        <f>IF($B42=0,0,IF(SUM(EPih!$H39:$R39)=0,0,IF(EPih!Q39&gt;0.75*AVERAGE(EPih!$H39:$R39),1,EPih!Q39/AVERAGE(EPih!$H39:$R39))))</f>
        <v>1</v>
      </c>
      <c r="P42">
        <f>IF($B42=0,0,IF(SUM(EPih!$H39:$R39)=0,0,IF(EPih!R39&gt;0.75*AVERAGE(EPih!$H39:$R39),1,EPih!R39/AVERAGE(EPih!$H39:$R39))))</f>
        <v>1</v>
      </c>
      <c r="Q42" s="18">
        <v>1</v>
      </c>
      <c r="R42" s="18">
        <v>1</v>
      </c>
      <c r="S42" s="18">
        <v>1</v>
      </c>
      <c r="T42" s="18">
        <v>1</v>
      </c>
      <c r="U42" s="18">
        <v>1</v>
      </c>
      <c r="V42" s="18">
        <v>1</v>
      </c>
      <c r="W42" s="18">
        <v>1</v>
      </c>
      <c r="X42" s="18">
        <v>1</v>
      </c>
      <c r="Y42" s="18">
        <v>1</v>
      </c>
      <c r="Z42" s="18">
        <v>1</v>
      </c>
      <c r="AA42" s="18">
        <v>1</v>
      </c>
      <c r="AI42" s="27">
        <v>31</v>
      </c>
      <c r="AJ42" s="28" t="e">
        <f>$AD$750</f>
        <v>#DIV/0!</v>
      </c>
    </row>
    <row r="43" spans="1:36">
      <c r="A43" s="33">
        <v>45445.458333333336</v>
      </c>
      <c r="B43">
        <f t="shared" si="0"/>
        <v>1</v>
      </c>
      <c r="C43" s="18">
        <v>1</v>
      </c>
      <c r="D43" s="19">
        <f>IFERROR(SUMPRODUCT(F43:P43,Q43:AA43,'Datos Brutos'!$H$5:$R$5)/SUMPRODUCT('Datos Brutos'!$H$5:$R$5,Q43:AA43),0)</f>
        <v>0.53971000645806233</v>
      </c>
      <c r="E43" s="20">
        <f>IFERROR(AVERAGE('Datos Filtrados'!E40:G40),0)</f>
        <v>792.24950000000001</v>
      </c>
      <c r="F43">
        <f>IF($B43=0,0,IF(SUM(EPih!$H40:$R40)=0,0,IF(EPih!H40&gt;0.75*AVERAGE(EPih!$H40:$R40),1,EPih!H40/AVERAGE(EPih!$H40:$R40))))</f>
        <v>1</v>
      </c>
      <c r="G43">
        <f>IF($B43=0,0,IF(SUM(EPih!$H40:$R40)=0,0,IF(EPih!I40&gt;0.75*AVERAGE(EPih!$H40:$R40),1,EPih!I40/AVERAGE(EPih!$H40:$R40))))</f>
        <v>1</v>
      </c>
      <c r="H43">
        <f>IF($B43=0,0,IF(SUM(EPih!$H40:$R40)=0,0,IF(EPih!J40&gt;0.75*AVERAGE(EPih!$H40:$R40),1,EPih!J40/AVERAGE(EPih!$H40:$R40))))</f>
        <v>0</v>
      </c>
      <c r="I43">
        <f>IF($B43=0,0,IF(SUM(EPih!$H40:$R40)=0,0,IF(EPih!K40&gt;0.75*AVERAGE(EPih!$H40:$R40),1,EPih!K40/AVERAGE(EPih!$H40:$R40))))</f>
        <v>0</v>
      </c>
      <c r="J43">
        <f>IF($B43=0,0,IF(SUM(EPih!$H40:$R40)=0,0,IF(EPih!L40&gt;0.75*AVERAGE(EPih!$H40:$R40),1,EPih!L40/AVERAGE(EPih!$H40:$R40))))</f>
        <v>0</v>
      </c>
      <c r="K43">
        <f>IF($B43=0,0,IF(SUM(EPih!$H40:$R40)=0,0,IF(EPih!M40&gt;0.75*AVERAGE(EPih!$H40:$R40),1,EPih!M40/AVERAGE(EPih!$H40:$R40))))</f>
        <v>0</v>
      </c>
      <c r="L43">
        <f>IF($B43=0,0,IF(SUM(EPih!$H40:$R40)=0,0,IF(EPih!N40&gt;0.75*AVERAGE(EPih!$H40:$R40),1,EPih!N40/AVERAGE(EPih!$H40:$R40))))</f>
        <v>0</v>
      </c>
      <c r="M43">
        <f>IF($B43=0,0,IF(SUM(EPih!$H40:$R40)=0,0,IF(EPih!O40&gt;0.75*AVERAGE(EPih!$H40:$R40),1,EPih!O40/AVERAGE(EPih!$H40:$R40))))</f>
        <v>1</v>
      </c>
      <c r="N43">
        <f>IF($B43=0,0,IF(SUM(EPih!$H40:$R40)=0,0,IF(EPih!P40&gt;0.75*AVERAGE(EPih!$H40:$R40),1,EPih!P40/AVERAGE(EPih!$H40:$R40))))</f>
        <v>1</v>
      </c>
      <c r="O43">
        <f>IF($B43=0,0,IF(SUM(EPih!$H40:$R40)=0,0,IF(EPih!Q40&gt;0.75*AVERAGE(EPih!$H40:$R40),1,EPih!Q40/AVERAGE(EPih!$H40:$R40))))</f>
        <v>1</v>
      </c>
      <c r="P43">
        <f>IF($B43=0,0,IF(SUM(EPih!$H40:$R40)=0,0,IF(EPih!R40&gt;0.75*AVERAGE(EPih!$H40:$R40),1,EPih!R40/AVERAGE(EPih!$H40:$R40))))</f>
        <v>1</v>
      </c>
      <c r="Q43" s="18">
        <v>1</v>
      </c>
      <c r="R43" s="18">
        <v>1</v>
      </c>
      <c r="S43" s="18">
        <v>1</v>
      </c>
      <c r="T43" s="18">
        <v>1</v>
      </c>
      <c r="U43" s="18">
        <v>1</v>
      </c>
      <c r="V43" s="18">
        <v>1</v>
      </c>
      <c r="W43" s="18">
        <v>1</v>
      </c>
      <c r="X43" s="18">
        <v>1</v>
      </c>
      <c r="Y43" s="18">
        <v>1</v>
      </c>
      <c r="Z43" s="18">
        <v>1</v>
      </c>
      <c r="AA43" s="18">
        <v>1</v>
      </c>
      <c r="AI43" s="27" t="s">
        <v>139</v>
      </c>
      <c r="AJ43" s="28" t="e">
        <f>AVERAGE(AJ12:AJ42)</f>
        <v>#REF!</v>
      </c>
    </row>
    <row r="44" spans="1:36">
      <c r="A44" s="33">
        <v>45445.5</v>
      </c>
      <c r="B44">
        <f t="shared" si="0"/>
        <v>1</v>
      </c>
      <c r="C44" s="18">
        <v>1</v>
      </c>
      <c r="D44" s="19">
        <f>IFERROR(SUMPRODUCT(F44:P44,Q44:AA44,'Datos Brutos'!$H$5:$R$5)/SUMPRODUCT('Datos Brutos'!$H$5:$R$5,Q44:AA44),0)</f>
        <v>0.63143218592142392</v>
      </c>
      <c r="E44" s="20">
        <f>IFERROR(AVERAGE('Datos Filtrados'!E41:G41),0)</f>
        <v>993.87349999999992</v>
      </c>
      <c r="F44">
        <f>IF($B44=0,0,IF(SUM(EPih!$H41:$R41)=0,0,IF(EPih!H41&gt;0.75*AVERAGE(EPih!$H41:$R41),1,EPih!H41/AVERAGE(EPih!$H41:$R41))))</f>
        <v>1</v>
      </c>
      <c r="G44">
        <f>IF($B44=0,0,IF(SUM(EPih!$H41:$R41)=0,0,IF(EPih!I41&gt;0.75*AVERAGE(EPih!$H41:$R41),1,EPih!I41/AVERAGE(EPih!$H41:$R41))))</f>
        <v>1</v>
      </c>
      <c r="H44">
        <f>IF($B44=0,0,IF(SUM(EPih!$H41:$R41)=0,0,IF(EPih!J41&gt;0.75*AVERAGE(EPih!$H41:$R41),1,EPih!J41/AVERAGE(EPih!$H41:$R41))))</f>
        <v>1</v>
      </c>
      <c r="I44">
        <f>IF($B44=0,0,IF(SUM(EPih!$H41:$R41)=0,0,IF(EPih!K41&gt;0.75*AVERAGE(EPih!$H41:$R41),1,EPih!K41/AVERAGE(EPih!$H41:$R41))))</f>
        <v>0</v>
      </c>
      <c r="J44">
        <f>IF($B44=0,0,IF(SUM(EPih!$H41:$R41)=0,0,IF(EPih!L41&gt;0.75*AVERAGE(EPih!$H41:$R41),1,EPih!L41/AVERAGE(EPih!$H41:$R41))))</f>
        <v>0</v>
      </c>
      <c r="K44">
        <f>IF($B44=0,0,IF(SUM(EPih!$H41:$R41)=0,0,IF(EPih!M41&gt;0.75*AVERAGE(EPih!$H41:$R41),1,EPih!M41/AVERAGE(EPih!$H41:$R41))))</f>
        <v>0</v>
      </c>
      <c r="L44">
        <f>IF($B44=0,0,IF(SUM(EPih!$H41:$R41)=0,0,IF(EPih!N41&gt;0.75*AVERAGE(EPih!$H41:$R41),1,EPih!N41/AVERAGE(EPih!$H41:$R41))))</f>
        <v>0</v>
      </c>
      <c r="M44">
        <f>IF($B44=0,0,IF(SUM(EPih!$H41:$R41)=0,0,IF(EPih!O41&gt;0.75*AVERAGE(EPih!$H41:$R41),1,EPih!O41/AVERAGE(EPih!$H41:$R41))))</f>
        <v>1</v>
      </c>
      <c r="N44">
        <f>IF($B44=0,0,IF(SUM(EPih!$H41:$R41)=0,0,IF(EPih!P41&gt;0.75*AVERAGE(EPih!$H41:$R41),1,EPih!P41/AVERAGE(EPih!$H41:$R41))))</f>
        <v>1</v>
      </c>
      <c r="O44">
        <f>IF($B44=0,0,IF(SUM(EPih!$H41:$R41)=0,0,IF(EPih!Q41&gt;0.75*AVERAGE(EPih!$H41:$R41),1,EPih!Q41/AVERAGE(EPih!$H41:$R41))))</f>
        <v>1</v>
      </c>
      <c r="P44">
        <f>IF($B44=0,0,IF(SUM(EPih!$H41:$R41)=0,0,IF(EPih!R41&gt;0.75*AVERAGE(EPih!$H41:$R41),1,EPih!R41/AVERAGE(EPih!$H41:$R41))))</f>
        <v>1</v>
      </c>
      <c r="Q44" s="18">
        <v>1</v>
      </c>
      <c r="R44" s="18">
        <v>1</v>
      </c>
      <c r="S44" s="18">
        <v>1</v>
      </c>
      <c r="T44" s="18">
        <v>1</v>
      </c>
      <c r="U44" s="18">
        <v>1</v>
      </c>
      <c r="V44" s="18">
        <v>1</v>
      </c>
      <c r="W44" s="18">
        <v>1</v>
      </c>
      <c r="X44" s="18">
        <v>1</v>
      </c>
      <c r="Y44" s="18">
        <v>1</v>
      </c>
      <c r="Z44" s="18">
        <v>1</v>
      </c>
      <c r="AA44" s="18">
        <v>1</v>
      </c>
    </row>
    <row r="45" spans="1:36">
      <c r="A45" s="33">
        <v>45445.541666666664</v>
      </c>
      <c r="B45">
        <f t="shared" si="0"/>
        <v>1</v>
      </c>
      <c r="C45" s="18">
        <v>1</v>
      </c>
      <c r="D45" s="19">
        <f>IFERROR(SUMPRODUCT(F45:P45,Q45:AA45,'Datos Brutos'!$H$5:$R$5)/SUMPRODUCT('Datos Brutos'!$H$5:$R$5,Q45:AA45),0)</f>
        <v>0.63143218592142392</v>
      </c>
      <c r="E45" s="20">
        <f>IFERROR(AVERAGE('Datos Filtrados'!E42:G42),0)</f>
        <v>989.54250000000002</v>
      </c>
      <c r="F45">
        <f>IF($B45=0,0,IF(SUM(EPih!$H42:$R42)=0,0,IF(EPih!H42&gt;0.75*AVERAGE(EPih!$H42:$R42),1,EPih!H42/AVERAGE(EPih!$H42:$R42))))</f>
        <v>1</v>
      </c>
      <c r="G45">
        <f>IF($B45=0,0,IF(SUM(EPih!$H42:$R42)=0,0,IF(EPih!I42&gt;0.75*AVERAGE(EPih!$H42:$R42),1,EPih!I42/AVERAGE(EPih!$H42:$R42))))</f>
        <v>1</v>
      </c>
      <c r="H45">
        <f>IF($B45=0,0,IF(SUM(EPih!$H42:$R42)=0,0,IF(EPih!J42&gt;0.75*AVERAGE(EPih!$H42:$R42),1,EPih!J42/AVERAGE(EPih!$H42:$R42))))</f>
        <v>1</v>
      </c>
      <c r="I45">
        <f>IF($B45=0,0,IF(SUM(EPih!$H42:$R42)=0,0,IF(EPih!K42&gt;0.75*AVERAGE(EPih!$H42:$R42),1,EPih!K42/AVERAGE(EPih!$H42:$R42))))</f>
        <v>0</v>
      </c>
      <c r="J45">
        <f>IF($B45=0,0,IF(SUM(EPih!$H42:$R42)=0,0,IF(EPih!L42&gt;0.75*AVERAGE(EPih!$H42:$R42),1,EPih!L42/AVERAGE(EPih!$H42:$R42))))</f>
        <v>0</v>
      </c>
      <c r="K45">
        <f>IF($B45=0,0,IF(SUM(EPih!$H42:$R42)=0,0,IF(EPih!M42&gt;0.75*AVERAGE(EPih!$H42:$R42),1,EPih!M42/AVERAGE(EPih!$H42:$R42))))</f>
        <v>0</v>
      </c>
      <c r="L45">
        <f>IF($B45=0,0,IF(SUM(EPih!$H42:$R42)=0,0,IF(EPih!N42&gt;0.75*AVERAGE(EPih!$H42:$R42),1,EPih!N42/AVERAGE(EPih!$H42:$R42))))</f>
        <v>0</v>
      </c>
      <c r="M45">
        <f>IF($B45=0,0,IF(SUM(EPih!$H42:$R42)=0,0,IF(EPih!O42&gt;0.75*AVERAGE(EPih!$H42:$R42),1,EPih!O42/AVERAGE(EPih!$H42:$R42))))</f>
        <v>1</v>
      </c>
      <c r="N45">
        <f>IF($B45=0,0,IF(SUM(EPih!$H42:$R42)=0,0,IF(EPih!P42&gt;0.75*AVERAGE(EPih!$H42:$R42),1,EPih!P42/AVERAGE(EPih!$H42:$R42))))</f>
        <v>1</v>
      </c>
      <c r="O45">
        <f>IF($B45=0,0,IF(SUM(EPih!$H42:$R42)=0,0,IF(EPih!Q42&gt;0.75*AVERAGE(EPih!$H42:$R42),1,EPih!Q42/AVERAGE(EPih!$H42:$R42))))</f>
        <v>1</v>
      </c>
      <c r="P45">
        <f>IF($B45=0,0,IF(SUM(EPih!$H42:$R42)=0,0,IF(EPih!R42&gt;0.75*AVERAGE(EPih!$H42:$R42),1,EPih!R42/AVERAGE(EPih!$H42:$R42))))</f>
        <v>1</v>
      </c>
      <c r="Q45" s="18">
        <v>1</v>
      </c>
      <c r="R45" s="18">
        <v>1</v>
      </c>
      <c r="S45" s="18">
        <v>1</v>
      </c>
      <c r="T45" s="18">
        <v>1</v>
      </c>
      <c r="U45" s="18">
        <v>1</v>
      </c>
      <c r="V45" s="18">
        <v>1</v>
      </c>
      <c r="W45" s="18">
        <v>1</v>
      </c>
      <c r="X45" s="18">
        <v>1</v>
      </c>
      <c r="Y45" s="18">
        <v>1</v>
      </c>
      <c r="Z45" s="18">
        <v>1</v>
      </c>
      <c r="AA45" s="18">
        <v>1</v>
      </c>
    </row>
    <row r="46" spans="1:36">
      <c r="A46" s="33">
        <v>45445.583333333336</v>
      </c>
      <c r="B46">
        <f t="shared" si="0"/>
        <v>1</v>
      </c>
      <c r="C46" s="18">
        <v>1</v>
      </c>
      <c r="D46" s="19">
        <f>IFERROR(SUMPRODUCT(F46:P46,Q46:AA46,'Datos Brutos'!$H$5:$R$5)/SUMPRODUCT('Datos Brutos'!$H$5:$R$5,Q46:AA46),0)</f>
        <v>0.63143218592142392</v>
      </c>
      <c r="E46" s="20">
        <f>IFERROR(AVERAGE('Datos Filtrados'!E43:G43),0)</f>
        <v>988.90300000000002</v>
      </c>
      <c r="F46">
        <f>IF($B46=0,0,IF(SUM(EPih!$H43:$R43)=0,0,IF(EPih!H43&gt;0.75*AVERAGE(EPih!$H43:$R43),1,EPih!H43/AVERAGE(EPih!$H43:$R43))))</f>
        <v>1</v>
      </c>
      <c r="G46">
        <f>IF($B46=0,0,IF(SUM(EPih!$H43:$R43)=0,0,IF(EPih!I43&gt;0.75*AVERAGE(EPih!$H43:$R43),1,EPih!I43/AVERAGE(EPih!$H43:$R43))))</f>
        <v>1</v>
      </c>
      <c r="H46">
        <f>IF($B46=0,0,IF(SUM(EPih!$H43:$R43)=0,0,IF(EPih!J43&gt;0.75*AVERAGE(EPih!$H43:$R43),1,EPih!J43/AVERAGE(EPih!$H43:$R43))))</f>
        <v>1</v>
      </c>
      <c r="I46">
        <f>IF($B46=0,0,IF(SUM(EPih!$H43:$R43)=0,0,IF(EPih!K43&gt;0.75*AVERAGE(EPih!$H43:$R43),1,EPih!K43/AVERAGE(EPih!$H43:$R43))))</f>
        <v>0</v>
      </c>
      <c r="J46">
        <f>IF($B46=0,0,IF(SUM(EPih!$H43:$R43)=0,0,IF(EPih!L43&gt;0.75*AVERAGE(EPih!$H43:$R43),1,EPih!L43/AVERAGE(EPih!$H43:$R43))))</f>
        <v>0</v>
      </c>
      <c r="K46">
        <f>IF($B46=0,0,IF(SUM(EPih!$H43:$R43)=0,0,IF(EPih!M43&gt;0.75*AVERAGE(EPih!$H43:$R43),1,EPih!M43/AVERAGE(EPih!$H43:$R43))))</f>
        <v>0</v>
      </c>
      <c r="L46">
        <f>IF($B46=0,0,IF(SUM(EPih!$H43:$R43)=0,0,IF(EPih!N43&gt;0.75*AVERAGE(EPih!$H43:$R43),1,EPih!N43/AVERAGE(EPih!$H43:$R43))))</f>
        <v>0</v>
      </c>
      <c r="M46">
        <f>IF($B46=0,0,IF(SUM(EPih!$H43:$R43)=0,0,IF(EPih!O43&gt;0.75*AVERAGE(EPih!$H43:$R43),1,EPih!O43/AVERAGE(EPih!$H43:$R43))))</f>
        <v>1</v>
      </c>
      <c r="N46">
        <f>IF($B46=0,0,IF(SUM(EPih!$H43:$R43)=0,0,IF(EPih!P43&gt;0.75*AVERAGE(EPih!$H43:$R43),1,EPih!P43/AVERAGE(EPih!$H43:$R43))))</f>
        <v>1</v>
      </c>
      <c r="O46">
        <f>IF($B46=0,0,IF(SUM(EPih!$H43:$R43)=0,0,IF(EPih!Q43&gt;0.75*AVERAGE(EPih!$H43:$R43),1,EPih!Q43/AVERAGE(EPih!$H43:$R43))))</f>
        <v>1</v>
      </c>
      <c r="P46">
        <f>IF($B46=0,0,IF(SUM(EPih!$H43:$R43)=0,0,IF(EPih!R43&gt;0.75*AVERAGE(EPih!$H43:$R43),1,EPih!R43/AVERAGE(EPih!$H43:$R43))))</f>
        <v>1</v>
      </c>
      <c r="Q46" s="18">
        <v>1</v>
      </c>
      <c r="R46" s="18">
        <v>1</v>
      </c>
      <c r="S46" s="18">
        <v>1</v>
      </c>
      <c r="T46" s="18">
        <v>1</v>
      </c>
      <c r="U46" s="18">
        <v>1</v>
      </c>
      <c r="V46" s="18">
        <v>1</v>
      </c>
      <c r="W46" s="18">
        <v>1</v>
      </c>
      <c r="X46" s="18">
        <v>1</v>
      </c>
      <c r="Y46" s="18">
        <v>1</v>
      </c>
      <c r="Z46" s="18">
        <v>1</v>
      </c>
      <c r="AA46" s="18">
        <v>1</v>
      </c>
    </row>
    <row r="47" spans="1:36">
      <c r="A47" s="33">
        <v>45445.625</v>
      </c>
      <c r="B47">
        <f t="shared" si="0"/>
        <v>1</v>
      </c>
      <c r="C47" s="18">
        <v>1</v>
      </c>
      <c r="D47" s="19">
        <f>IFERROR(SUMPRODUCT(F47:P47,Q47:AA47,'Datos Brutos'!$H$5:$R$5)/SUMPRODUCT('Datos Brutos'!$H$5:$R$5,Q47:AA47),0)</f>
        <v>0.63143218592142392</v>
      </c>
      <c r="E47" s="20">
        <f>IFERROR(AVERAGE('Datos Filtrados'!E44:G44),0)</f>
        <v>990.69349999999997</v>
      </c>
      <c r="F47">
        <f>IF($B47=0,0,IF(SUM(EPih!$H44:$R44)=0,0,IF(EPih!H44&gt;0.75*AVERAGE(EPih!$H44:$R44),1,EPih!H44/AVERAGE(EPih!$H44:$R44))))</f>
        <v>1</v>
      </c>
      <c r="G47">
        <f>IF($B47=0,0,IF(SUM(EPih!$H44:$R44)=0,0,IF(EPih!I44&gt;0.75*AVERAGE(EPih!$H44:$R44),1,EPih!I44/AVERAGE(EPih!$H44:$R44))))</f>
        <v>1</v>
      </c>
      <c r="H47">
        <f>IF($B47=0,0,IF(SUM(EPih!$H44:$R44)=0,0,IF(EPih!J44&gt;0.75*AVERAGE(EPih!$H44:$R44),1,EPih!J44/AVERAGE(EPih!$H44:$R44))))</f>
        <v>1</v>
      </c>
      <c r="I47">
        <f>IF($B47=0,0,IF(SUM(EPih!$H44:$R44)=0,0,IF(EPih!K44&gt;0.75*AVERAGE(EPih!$H44:$R44),1,EPih!K44/AVERAGE(EPih!$H44:$R44))))</f>
        <v>0</v>
      </c>
      <c r="J47">
        <f>IF($B47=0,0,IF(SUM(EPih!$H44:$R44)=0,0,IF(EPih!L44&gt;0.75*AVERAGE(EPih!$H44:$R44),1,EPih!L44/AVERAGE(EPih!$H44:$R44))))</f>
        <v>0</v>
      </c>
      <c r="K47">
        <f>IF($B47=0,0,IF(SUM(EPih!$H44:$R44)=0,0,IF(EPih!M44&gt;0.75*AVERAGE(EPih!$H44:$R44),1,EPih!M44/AVERAGE(EPih!$H44:$R44))))</f>
        <v>0</v>
      </c>
      <c r="L47">
        <f>IF($B47=0,0,IF(SUM(EPih!$H44:$R44)=0,0,IF(EPih!N44&gt;0.75*AVERAGE(EPih!$H44:$R44),1,EPih!N44/AVERAGE(EPih!$H44:$R44))))</f>
        <v>0</v>
      </c>
      <c r="M47">
        <f>IF($B47=0,0,IF(SUM(EPih!$H44:$R44)=0,0,IF(EPih!O44&gt;0.75*AVERAGE(EPih!$H44:$R44),1,EPih!O44/AVERAGE(EPih!$H44:$R44))))</f>
        <v>1</v>
      </c>
      <c r="N47">
        <f>IF($B47=0,0,IF(SUM(EPih!$H44:$R44)=0,0,IF(EPih!P44&gt;0.75*AVERAGE(EPih!$H44:$R44),1,EPih!P44/AVERAGE(EPih!$H44:$R44))))</f>
        <v>1</v>
      </c>
      <c r="O47">
        <f>IF($B47=0,0,IF(SUM(EPih!$H44:$R44)=0,0,IF(EPih!Q44&gt;0.75*AVERAGE(EPih!$H44:$R44),1,EPih!Q44/AVERAGE(EPih!$H44:$R44))))</f>
        <v>1</v>
      </c>
      <c r="P47">
        <f>IF($B47=0,0,IF(SUM(EPih!$H44:$R44)=0,0,IF(EPih!R44&gt;0.75*AVERAGE(EPih!$H44:$R44),1,EPih!R44/AVERAGE(EPih!$H44:$R44))))</f>
        <v>1</v>
      </c>
      <c r="Q47" s="18">
        <v>1</v>
      </c>
      <c r="R47" s="18">
        <v>1</v>
      </c>
      <c r="S47" s="18">
        <v>1</v>
      </c>
      <c r="T47" s="18">
        <v>1</v>
      </c>
      <c r="U47" s="18">
        <v>1</v>
      </c>
      <c r="V47" s="18">
        <v>1</v>
      </c>
      <c r="W47" s="18">
        <v>1</v>
      </c>
      <c r="X47" s="18">
        <v>1</v>
      </c>
      <c r="Y47" s="18">
        <v>1</v>
      </c>
      <c r="Z47" s="18">
        <v>1</v>
      </c>
      <c r="AA47" s="18">
        <v>1</v>
      </c>
    </row>
    <row r="48" spans="1:36">
      <c r="A48" s="33">
        <v>45445.666666666664</v>
      </c>
      <c r="B48">
        <f t="shared" si="0"/>
        <v>1</v>
      </c>
      <c r="C48" s="18">
        <v>1</v>
      </c>
      <c r="D48" s="19">
        <f>IFERROR(SUMPRODUCT(F48:P48,Q48:AA48,'Datos Brutos'!$H$5:$R$5)/SUMPRODUCT('Datos Brutos'!$H$5:$R$5,Q48:AA48),0)</f>
        <v>0.63143218592142392</v>
      </c>
      <c r="E48" s="20">
        <f>IFERROR(AVERAGE('Datos Filtrados'!E45:G45),0)</f>
        <v>993.20699999999999</v>
      </c>
      <c r="F48">
        <f>IF($B48=0,0,IF(SUM(EPih!$H45:$R45)=0,0,IF(EPih!H45&gt;0.75*AVERAGE(EPih!$H45:$R45),1,EPih!H45/AVERAGE(EPih!$H45:$R45))))</f>
        <v>1</v>
      </c>
      <c r="G48">
        <f>IF($B48=0,0,IF(SUM(EPih!$H45:$R45)=0,0,IF(EPih!I45&gt;0.75*AVERAGE(EPih!$H45:$R45),1,EPih!I45/AVERAGE(EPih!$H45:$R45))))</f>
        <v>1</v>
      </c>
      <c r="H48">
        <f>IF($B48=0,0,IF(SUM(EPih!$H45:$R45)=0,0,IF(EPih!J45&gt;0.75*AVERAGE(EPih!$H45:$R45),1,EPih!J45/AVERAGE(EPih!$H45:$R45))))</f>
        <v>1</v>
      </c>
      <c r="I48">
        <f>IF($B48=0,0,IF(SUM(EPih!$H45:$R45)=0,0,IF(EPih!K45&gt;0.75*AVERAGE(EPih!$H45:$R45),1,EPih!K45/AVERAGE(EPih!$H45:$R45))))</f>
        <v>0</v>
      </c>
      <c r="J48">
        <f>IF($B48=0,0,IF(SUM(EPih!$H45:$R45)=0,0,IF(EPih!L45&gt;0.75*AVERAGE(EPih!$H45:$R45),1,EPih!L45/AVERAGE(EPih!$H45:$R45))))</f>
        <v>0</v>
      </c>
      <c r="K48">
        <f>IF($B48=0,0,IF(SUM(EPih!$H45:$R45)=0,0,IF(EPih!M45&gt;0.75*AVERAGE(EPih!$H45:$R45),1,EPih!M45/AVERAGE(EPih!$H45:$R45))))</f>
        <v>0</v>
      </c>
      <c r="L48">
        <f>IF($B48=0,0,IF(SUM(EPih!$H45:$R45)=0,0,IF(EPih!N45&gt;0.75*AVERAGE(EPih!$H45:$R45),1,EPih!N45/AVERAGE(EPih!$H45:$R45))))</f>
        <v>0</v>
      </c>
      <c r="M48">
        <f>IF($B48=0,0,IF(SUM(EPih!$H45:$R45)=0,0,IF(EPih!O45&gt;0.75*AVERAGE(EPih!$H45:$R45),1,EPih!O45/AVERAGE(EPih!$H45:$R45))))</f>
        <v>1</v>
      </c>
      <c r="N48">
        <f>IF($B48=0,0,IF(SUM(EPih!$H45:$R45)=0,0,IF(EPih!P45&gt;0.75*AVERAGE(EPih!$H45:$R45),1,EPih!P45/AVERAGE(EPih!$H45:$R45))))</f>
        <v>1</v>
      </c>
      <c r="O48">
        <f>IF($B48=0,0,IF(SUM(EPih!$H45:$R45)=0,0,IF(EPih!Q45&gt;0.75*AVERAGE(EPih!$H45:$R45),1,EPih!Q45/AVERAGE(EPih!$H45:$R45))))</f>
        <v>1</v>
      </c>
      <c r="P48">
        <f>IF($B48=0,0,IF(SUM(EPih!$H45:$R45)=0,0,IF(EPih!R45&gt;0.75*AVERAGE(EPih!$H45:$R45),1,EPih!R45/AVERAGE(EPih!$H45:$R45))))</f>
        <v>1</v>
      </c>
      <c r="Q48" s="18">
        <v>1</v>
      </c>
      <c r="R48" s="18">
        <v>1</v>
      </c>
      <c r="S48" s="18">
        <v>1</v>
      </c>
      <c r="T48" s="18">
        <v>1</v>
      </c>
      <c r="U48" s="18">
        <v>1</v>
      </c>
      <c r="V48" s="18">
        <v>1</v>
      </c>
      <c r="W48" s="18">
        <v>1</v>
      </c>
      <c r="X48" s="18">
        <v>1</v>
      </c>
      <c r="Y48" s="18">
        <v>1</v>
      </c>
      <c r="Z48" s="18">
        <v>1</v>
      </c>
      <c r="AA48" s="18">
        <v>1</v>
      </c>
    </row>
    <row r="49" spans="1:31">
      <c r="A49" s="33">
        <v>45445.708333333336</v>
      </c>
      <c r="B49">
        <f t="shared" si="0"/>
        <v>1</v>
      </c>
      <c r="C49" s="18">
        <v>1</v>
      </c>
      <c r="D49" s="19">
        <f>IFERROR(SUMPRODUCT(F49:P49,Q49:AA49,'Datos Brutos'!$H$5:$R$5)/SUMPRODUCT('Datos Brutos'!$H$5:$R$5,Q49:AA49),0)</f>
        <v>0.63143218592142392</v>
      </c>
      <c r="E49" s="20">
        <f>IFERROR(AVERAGE('Datos Filtrados'!E46:G46),0)</f>
        <v>972.56299999999999</v>
      </c>
      <c r="F49">
        <f>IF($B49=0,0,IF(SUM(EPih!$H46:$R46)=0,0,IF(EPih!H46&gt;0.75*AVERAGE(EPih!$H46:$R46),1,EPih!H46/AVERAGE(EPih!$H46:$R46))))</f>
        <v>1</v>
      </c>
      <c r="G49">
        <f>IF($B49=0,0,IF(SUM(EPih!$H46:$R46)=0,0,IF(EPih!I46&gt;0.75*AVERAGE(EPih!$H46:$R46),1,EPih!I46/AVERAGE(EPih!$H46:$R46))))</f>
        <v>1</v>
      </c>
      <c r="H49">
        <f>IF($B49=0,0,IF(SUM(EPih!$H46:$R46)=0,0,IF(EPih!J46&gt;0.75*AVERAGE(EPih!$H46:$R46),1,EPih!J46/AVERAGE(EPih!$H46:$R46))))</f>
        <v>1</v>
      </c>
      <c r="I49">
        <f>IF($B49=0,0,IF(SUM(EPih!$H46:$R46)=0,0,IF(EPih!K46&gt;0.75*AVERAGE(EPih!$H46:$R46),1,EPih!K46/AVERAGE(EPih!$H46:$R46))))</f>
        <v>0</v>
      </c>
      <c r="J49">
        <f>IF($B49=0,0,IF(SUM(EPih!$H46:$R46)=0,0,IF(EPih!L46&gt;0.75*AVERAGE(EPih!$H46:$R46),1,EPih!L46/AVERAGE(EPih!$H46:$R46))))</f>
        <v>0</v>
      </c>
      <c r="K49">
        <f>IF($B49=0,0,IF(SUM(EPih!$H46:$R46)=0,0,IF(EPih!M46&gt;0.75*AVERAGE(EPih!$H46:$R46),1,EPih!M46/AVERAGE(EPih!$H46:$R46))))</f>
        <v>0</v>
      </c>
      <c r="L49">
        <f>IF($B49=0,0,IF(SUM(EPih!$H46:$R46)=0,0,IF(EPih!N46&gt;0.75*AVERAGE(EPih!$H46:$R46),1,EPih!N46/AVERAGE(EPih!$H46:$R46))))</f>
        <v>0</v>
      </c>
      <c r="M49">
        <f>IF($B49=0,0,IF(SUM(EPih!$H46:$R46)=0,0,IF(EPih!O46&gt;0.75*AVERAGE(EPih!$H46:$R46),1,EPih!O46/AVERAGE(EPih!$H46:$R46))))</f>
        <v>1</v>
      </c>
      <c r="N49">
        <f>IF($B49=0,0,IF(SUM(EPih!$H46:$R46)=0,0,IF(EPih!P46&gt;0.75*AVERAGE(EPih!$H46:$R46),1,EPih!P46/AVERAGE(EPih!$H46:$R46))))</f>
        <v>1</v>
      </c>
      <c r="O49">
        <f>IF($B49=0,0,IF(SUM(EPih!$H46:$R46)=0,0,IF(EPih!Q46&gt;0.75*AVERAGE(EPih!$H46:$R46),1,EPih!Q46/AVERAGE(EPih!$H46:$R46))))</f>
        <v>1</v>
      </c>
      <c r="P49">
        <f>IF($B49=0,0,IF(SUM(EPih!$H46:$R46)=0,0,IF(EPih!R46&gt;0.75*AVERAGE(EPih!$H46:$R46),1,EPih!R46/AVERAGE(EPih!$H46:$R46))))</f>
        <v>1</v>
      </c>
      <c r="Q49" s="18">
        <v>1</v>
      </c>
      <c r="R49" s="18">
        <v>1</v>
      </c>
      <c r="S49" s="18">
        <v>1</v>
      </c>
      <c r="T49" s="18">
        <v>1</v>
      </c>
      <c r="U49" s="18">
        <v>1</v>
      </c>
      <c r="V49" s="18">
        <v>1</v>
      </c>
      <c r="W49" s="18">
        <v>1</v>
      </c>
      <c r="X49" s="18">
        <v>1</v>
      </c>
      <c r="Y49" s="18">
        <v>1</v>
      </c>
      <c r="Z49" s="18">
        <v>1</v>
      </c>
      <c r="AA49" s="18">
        <v>1</v>
      </c>
    </row>
    <row r="50" spans="1:31">
      <c r="A50" s="33">
        <v>45445.75</v>
      </c>
      <c r="B50">
        <f t="shared" si="0"/>
        <v>1</v>
      </c>
      <c r="C50" s="18">
        <v>1</v>
      </c>
      <c r="D50" s="19">
        <f>IFERROR(SUMPRODUCT(F50:P50,Q50:AA50,'Datos Brutos'!$H$5:$R$5)/SUMPRODUCT('Datos Brutos'!$H$5:$R$5,Q50:AA50),0)</f>
        <v>0.63143218592142392</v>
      </c>
      <c r="E50" s="20">
        <f>IFERROR(AVERAGE('Datos Filtrados'!E47:G47),0)</f>
        <v>921.63699999999994</v>
      </c>
      <c r="F50">
        <f>IF($B50=0,0,IF(SUM(EPih!$H47:$R47)=0,0,IF(EPih!H47&gt;0.75*AVERAGE(EPih!$H47:$R47),1,EPih!H47/AVERAGE(EPih!$H47:$R47))))</f>
        <v>1</v>
      </c>
      <c r="G50">
        <f>IF($B50=0,0,IF(SUM(EPih!$H47:$R47)=0,0,IF(EPih!I47&gt;0.75*AVERAGE(EPih!$H47:$R47),1,EPih!I47/AVERAGE(EPih!$H47:$R47))))</f>
        <v>1</v>
      </c>
      <c r="H50">
        <f>IF($B50=0,0,IF(SUM(EPih!$H47:$R47)=0,0,IF(EPih!J47&gt;0.75*AVERAGE(EPih!$H47:$R47),1,EPih!J47/AVERAGE(EPih!$H47:$R47))))</f>
        <v>1</v>
      </c>
      <c r="I50">
        <f>IF($B50=0,0,IF(SUM(EPih!$H47:$R47)=0,0,IF(EPih!K47&gt;0.75*AVERAGE(EPih!$H47:$R47),1,EPih!K47/AVERAGE(EPih!$H47:$R47))))</f>
        <v>0</v>
      </c>
      <c r="J50">
        <f>IF($B50=0,0,IF(SUM(EPih!$H47:$R47)=0,0,IF(EPih!L47&gt;0.75*AVERAGE(EPih!$H47:$R47),1,EPih!L47/AVERAGE(EPih!$H47:$R47))))</f>
        <v>0</v>
      </c>
      <c r="K50">
        <f>IF($B50=0,0,IF(SUM(EPih!$H47:$R47)=0,0,IF(EPih!M47&gt;0.75*AVERAGE(EPih!$H47:$R47),1,EPih!M47/AVERAGE(EPih!$H47:$R47))))</f>
        <v>0</v>
      </c>
      <c r="L50">
        <f>IF($B50=0,0,IF(SUM(EPih!$H47:$R47)=0,0,IF(EPih!N47&gt;0.75*AVERAGE(EPih!$H47:$R47),1,EPih!N47/AVERAGE(EPih!$H47:$R47))))</f>
        <v>0</v>
      </c>
      <c r="M50">
        <f>IF($B50=0,0,IF(SUM(EPih!$H47:$R47)=0,0,IF(EPih!O47&gt;0.75*AVERAGE(EPih!$H47:$R47),1,EPih!O47/AVERAGE(EPih!$H47:$R47))))</f>
        <v>1</v>
      </c>
      <c r="N50">
        <f>IF($B50=0,0,IF(SUM(EPih!$H47:$R47)=0,0,IF(EPih!P47&gt;0.75*AVERAGE(EPih!$H47:$R47),1,EPih!P47/AVERAGE(EPih!$H47:$R47))))</f>
        <v>1</v>
      </c>
      <c r="O50">
        <f>IF($B50=0,0,IF(SUM(EPih!$H47:$R47)=0,0,IF(EPih!Q47&gt;0.75*AVERAGE(EPih!$H47:$R47),1,EPih!Q47/AVERAGE(EPih!$H47:$R47))))</f>
        <v>1</v>
      </c>
      <c r="P50">
        <f>IF($B50=0,0,IF(SUM(EPih!$H47:$R47)=0,0,IF(EPih!R47&gt;0.75*AVERAGE(EPih!$H47:$R47),1,EPih!R47/AVERAGE(EPih!$H47:$R47))))</f>
        <v>1</v>
      </c>
      <c r="Q50" s="18">
        <v>1</v>
      </c>
      <c r="R50" s="18">
        <v>1</v>
      </c>
      <c r="S50" s="18">
        <v>1</v>
      </c>
      <c r="T50" s="18">
        <v>1</v>
      </c>
      <c r="U50" s="18">
        <v>1</v>
      </c>
      <c r="V50" s="18">
        <v>1</v>
      </c>
      <c r="W50" s="18">
        <v>1</v>
      </c>
      <c r="X50" s="18">
        <v>1</v>
      </c>
      <c r="Y50" s="18">
        <v>1</v>
      </c>
      <c r="Z50" s="18">
        <v>1</v>
      </c>
      <c r="AA50" s="18">
        <v>1</v>
      </c>
    </row>
    <row r="51" spans="1:31">
      <c r="A51" s="33">
        <v>45445.791666666664</v>
      </c>
      <c r="B51">
        <f t="shared" si="0"/>
        <v>1</v>
      </c>
      <c r="C51" s="18">
        <v>1</v>
      </c>
      <c r="D51" s="19">
        <f>IFERROR(SUMPRODUCT(F51:P51,Q51:AA51,'Datos Brutos'!$H$5:$R$5)/SUMPRODUCT('Datos Brutos'!$H$5:$R$5,Q51:AA51),0)</f>
        <v>0.63143218592142392</v>
      </c>
      <c r="E51" s="20">
        <f>IFERROR(AVERAGE('Datos Filtrados'!E48:G48),0)</f>
        <v>798.9079999999999</v>
      </c>
      <c r="F51">
        <f>IF($B51=0,0,IF(SUM(EPih!$H48:$R48)=0,0,IF(EPih!H48&gt;0.75*AVERAGE(EPih!$H48:$R48),1,EPih!H48/AVERAGE(EPih!$H48:$R48))))</f>
        <v>1</v>
      </c>
      <c r="G51">
        <f>IF($B51=0,0,IF(SUM(EPih!$H48:$R48)=0,0,IF(EPih!I48&gt;0.75*AVERAGE(EPih!$H48:$R48),1,EPih!I48/AVERAGE(EPih!$H48:$R48))))</f>
        <v>1</v>
      </c>
      <c r="H51">
        <f>IF($B51=0,0,IF(SUM(EPih!$H48:$R48)=0,0,IF(EPih!J48&gt;0.75*AVERAGE(EPih!$H48:$R48),1,EPih!J48/AVERAGE(EPih!$H48:$R48))))</f>
        <v>1</v>
      </c>
      <c r="I51">
        <f>IF($B51=0,0,IF(SUM(EPih!$H48:$R48)=0,0,IF(EPih!K48&gt;0.75*AVERAGE(EPih!$H48:$R48),1,EPih!K48/AVERAGE(EPih!$H48:$R48))))</f>
        <v>0</v>
      </c>
      <c r="J51">
        <f>IF($B51=0,0,IF(SUM(EPih!$H48:$R48)=0,0,IF(EPih!L48&gt;0.75*AVERAGE(EPih!$H48:$R48),1,EPih!L48/AVERAGE(EPih!$H48:$R48))))</f>
        <v>0</v>
      </c>
      <c r="K51">
        <f>IF($B51=0,0,IF(SUM(EPih!$H48:$R48)=0,0,IF(EPih!M48&gt;0.75*AVERAGE(EPih!$H48:$R48),1,EPih!M48/AVERAGE(EPih!$H48:$R48))))</f>
        <v>0</v>
      </c>
      <c r="L51">
        <f>IF($B51=0,0,IF(SUM(EPih!$H48:$R48)=0,0,IF(EPih!N48&gt;0.75*AVERAGE(EPih!$H48:$R48),1,EPih!N48/AVERAGE(EPih!$H48:$R48))))</f>
        <v>0</v>
      </c>
      <c r="M51">
        <f>IF($B51=0,0,IF(SUM(EPih!$H48:$R48)=0,0,IF(EPih!O48&gt;0.75*AVERAGE(EPih!$H48:$R48),1,EPih!O48/AVERAGE(EPih!$H48:$R48))))</f>
        <v>1</v>
      </c>
      <c r="N51">
        <f>IF($B51=0,0,IF(SUM(EPih!$H48:$R48)=0,0,IF(EPih!P48&gt;0.75*AVERAGE(EPih!$H48:$R48),1,EPih!P48/AVERAGE(EPih!$H48:$R48))))</f>
        <v>1</v>
      </c>
      <c r="O51">
        <f>IF($B51=0,0,IF(SUM(EPih!$H48:$R48)=0,0,IF(EPih!Q48&gt;0.75*AVERAGE(EPih!$H48:$R48),1,EPih!Q48/AVERAGE(EPih!$H48:$R48))))</f>
        <v>1</v>
      </c>
      <c r="P51">
        <f>IF($B51=0,0,IF(SUM(EPih!$H48:$R48)=0,0,IF(EPih!R48&gt;0.75*AVERAGE(EPih!$H48:$R48),1,EPih!R48/AVERAGE(EPih!$H48:$R48))))</f>
        <v>1</v>
      </c>
      <c r="Q51" s="18">
        <v>1</v>
      </c>
      <c r="R51" s="18">
        <v>1</v>
      </c>
      <c r="S51" s="18">
        <v>1</v>
      </c>
      <c r="T51" s="18">
        <v>1</v>
      </c>
      <c r="U51" s="18">
        <v>1</v>
      </c>
      <c r="V51" s="18">
        <v>1</v>
      </c>
      <c r="W51" s="18">
        <v>1</v>
      </c>
      <c r="X51" s="18">
        <v>1</v>
      </c>
      <c r="Y51" s="18">
        <v>1</v>
      </c>
      <c r="Z51" s="18">
        <v>1</v>
      </c>
      <c r="AA51" s="18">
        <v>1</v>
      </c>
    </row>
    <row r="52" spans="1:31">
      <c r="A52" s="33">
        <v>45445.833333333336</v>
      </c>
      <c r="B52">
        <f t="shared" si="0"/>
        <v>1</v>
      </c>
      <c r="C52" s="18">
        <v>1</v>
      </c>
      <c r="D52" s="19">
        <f>IFERROR(SUMPRODUCT(F52:P52,Q52:AA52,'Datos Brutos'!$H$5:$R$5)/SUMPRODUCT('Datos Brutos'!$H$5:$R$5,Q52:AA52),0)</f>
        <v>0.63143218592142392</v>
      </c>
      <c r="E52" s="20">
        <f>IFERROR(AVERAGE('Datos Filtrados'!E49:G49),0)</f>
        <v>390.40949999999998</v>
      </c>
      <c r="F52">
        <f>IF($B52=0,0,IF(SUM(EPih!$H49:$R49)=0,0,IF(EPih!H49&gt;0.75*AVERAGE(EPih!$H49:$R49),1,EPih!H49/AVERAGE(EPih!$H49:$R49))))</f>
        <v>1</v>
      </c>
      <c r="G52">
        <f>IF($B52=0,0,IF(SUM(EPih!$H49:$R49)=0,0,IF(EPih!I49&gt;0.75*AVERAGE(EPih!$H49:$R49),1,EPih!I49/AVERAGE(EPih!$H49:$R49))))</f>
        <v>1</v>
      </c>
      <c r="H52">
        <f>IF($B52=0,0,IF(SUM(EPih!$H49:$R49)=0,0,IF(EPih!J49&gt;0.75*AVERAGE(EPih!$H49:$R49),1,EPih!J49/AVERAGE(EPih!$H49:$R49))))</f>
        <v>1</v>
      </c>
      <c r="I52">
        <f>IF($B52=0,0,IF(SUM(EPih!$H49:$R49)=0,0,IF(EPih!K49&gt;0.75*AVERAGE(EPih!$H49:$R49),1,EPih!K49/AVERAGE(EPih!$H49:$R49))))</f>
        <v>0</v>
      </c>
      <c r="J52">
        <f>IF($B52=0,0,IF(SUM(EPih!$H49:$R49)=0,0,IF(EPih!L49&gt;0.75*AVERAGE(EPih!$H49:$R49),1,EPih!L49/AVERAGE(EPih!$H49:$R49))))</f>
        <v>0</v>
      </c>
      <c r="K52">
        <f>IF($B52=0,0,IF(SUM(EPih!$H49:$R49)=0,0,IF(EPih!M49&gt;0.75*AVERAGE(EPih!$H49:$R49),1,EPih!M49/AVERAGE(EPih!$H49:$R49))))</f>
        <v>0</v>
      </c>
      <c r="L52">
        <f>IF($B52=0,0,IF(SUM(EPih!$H49:$R49)=0,0,IF(EPih!N49&gt;0.75*AVERAGE(EPih!$H49:$R49),1,EPih!N49/AVERAGE(EPih!$H49:$R49))))</f>
        <v>0</v>
      </c>
      <c r="M52">
        <f>IF($B52=0,0,IF(SUM(EPih!$H49:$R49)=0,0,IF(EPih!O49&gt;0.75*AVERAGE(EPih!$H49:$R49),1,EPih!O49/AVERAGE(EPih!$H49:$R49))))</f>
        <v>1</v>
      </c>
      <c r="N52">
        <f>IF($B52=0,0,IF(SUM(EPih!$H49:$R49)=0,0,IF(EPih!P49&gt;0.75*AVERAGE(EPih!$H49:$R49),1,EPih!P49/AVERAGE(EPih!$H49:$R49))))</f>
        <v>1</v>
      </c>
      <c r="O52">
        <f>IF($B52=0,0,IF(SUM(EPih!$H49:$R49)=0,0,IF(EPih!Q49&gt;0.75*AVERAGE(EPih!$H49:$R49),1,EPih!Q49/AVERAGE(EPih!$H49:$R49))))</f>
        <v>1</v>
      </c>
      <c r="P52">
        <f>IF($B52=0,0,IF(SUM(EPih!$H49:$R49)=0,0,IF(EPih!R49&gt;0.75*AVERAGE(EPih!$H49:$R49),1,EPih!R49/AVERAGE(EPih!$H49:$R49))))</f>
        <v>1</v>
      </c>
      <c r="Q52" s="18">
        <v>1</v>
      </c>
      <c r="R52" s="18">
        <v>1</v>
      </c>
      <c r="S52" s="18">
        <v>1</v>
      </c>
      <c r="T52" s="18">
        <v>1</v>
      </c>
      <c r="U52" s="18">
        <v>1</v>
      </c>
      <c r="V52" s="18">
        <v>1</v>
      </c>
      <c r="W52" s="18">
        <v>1</v>
      </c>
      <c r="X52" s="18">
        <v>1</v>
      </c>
      <c r="Y52" s="18">
        <v>1</v>
      </c>
      <c r="Z52" s="18">
        <v>1</v>
      </c>
      <c r="AA52" s="18">
        <v>1</v>
      </c>
    </row>
    <row r="53" spans="1:31">
      <c r="A53" s="33">
        <v>45445.875</v>
      </c>
      <c r="B53">
        <f t="shared" si="0"/>
        <v>0</v>
      </c>
      <c r="C53" s="18">
        <v>1</v>
      </c>
      <c r="D53" s="19">
        <f>IFERROR(SUMPRODUCT(F53:P53,Q53:AA53,'Datos Brutos'!$H$5:$R$5)/SUMPRODUCT('Datos Brutos'!$H$5:$R$5,Q53:AA53),0)</f>
        <v>0</v>
      </c>
      <c r="E53" s="20">
        <f>IFERROR(AVERAGE('Datos Filtrados'!E50:G50),0)</f>
        <v>42.492000000000004</v>
      </c>
      <c r="F53">
        <f>IF($B53=0,0,IF(SUM(EPih!$H50:$R50)=0,0,IF(EPih!H50&gt;0.75*AVERAGE(EPih!$H50:$R50),1,EPih!H50/AVERAGE(EPih!$H50:$R50))))</f>
        <v>0</v>
      </c>
      <c r="G53">
        <f>IF($B53=0,0,IF(SUM(EPih!$H50:$R50)=0,0,IF(EPih!I50&gt;0.75*AVERAGE(EPih!$H50:$R50),1,EPih!I50/AVERAGE(EPih!$H50:$R50))))</f>
        <v>0</v>
      </c>
      <c r="H53">
        <f>IF($B53=0,0,IF(SUM(EPih!$H50:$R50)=0,0,IF(EPih!J50&gt;0.75*AVERAGE(EPih!$H50:$R50),1,EPih!J50/AVERAGE(EPih!$H50:$R50))))</f>
        <v>0</v>
      </c>
      <c r="I53">
        <f>IF($B53=0,0,IF(SUM(EPih!$H50:$R50)=0,0,IF(EPih!K50&gt;0.75*AVERAGE(EPih!$H50:$R50),1,EPih!K50/AVERAGE(EPih!$H50:$R50))))</f>
        <v>0</v>
      </c>
      <c r="J53">
        <f>IF($B53=0,0,IF(SUM(EPih!$H50:$R50)=0,0,IF(EPih!L50&gt;0.75*AVERAGE(EPih!$H50:$R50),1,EPih!L50/AVERAGE(EPih!$H50:$R50))))</f>
        <v>0</v>
      </c>
      <c r="K53">
        <f>IF($B53=0,0,IF(SUM(EPih!$H50:$R50)=0,0,IF(EPih!M50&gt;0.75*AVERAGE(EPih!$H50:$R50),1,EPih!M50/AVERAGE(EPih!$H50:$R50))))</f>
        <v>0</v>
      </c>
      <c r="L53">
        <f>IF($B53=0,0,IF(SUM(EPih!$H50:$R50)=0,0,IF(EPih!N50&gt;0.75*AVERAGE(EPih!$H50:$R50),1,EPih!N50/AVERAGE(EPih!$H50:$R50))))</f>
        <v>0</v>
      </c>
      <c r="M53">
        <f>IF($B53=0,0,IF(SUM(EPih!$H50:$R50)=0,0,IF(EPih!O50&gt;0.75*AVERAGE(EPih!$H50:$R50),1,EPih!O50/AVERAGE(EPih!$H50:$R50))))</f>
        <v>0</v>
      </c>
      <c r="N53">
        <f>IF($B53=0,0,IF(SUM(EPih!$H50:$R50)=0,0,IF(EPih!P50&gt;0.75*AVERAGE(EPih!$H50:$R50),1,EPih!P50/AVERAGE(EPih!$H50:$R50))))</f>
        <v>0</v>
      </c>
      <c r="O53">
        <f>IF($B53=0,0,IF(SUM(EPih!$H50:$R50)=0,0,IF(EPih!Q50&gt;0.75*AVERAGE(EPih!$H50:$R50),1,EPih!Q50/AVERAGE(EPih!$H50:$R50))))</f>
        <v>0</v>
      </c>
      <c r="P53">
        <f>IF($B53=0,0,IF(SUM(EPih!$H50:$R50)=0,0,IF(EPih!R50&gt;0.75*AVERAGE(EPih!$H50:$R50),1,EPih!R50/AVERAGE(EPih!$H50:$R50))))</f>
        <v>0</v>
      </c>
      <c r="Q53" s="18">
        <v>1</v>
      </c>
      <c r="R53" s="18">
        <v>1</v>
      </c>
      <c r="S53" s="18">
        <v>1</v>
      </c>
      <c r="T53" s="18">
        <v>1</v>
      </c>
      <c r="U53" s="18">
        <v>1</v>
      </c>
      <c r="V53" s="18">
        <v>1</v>
      </c>
      <c r="W53" s="18">
        <v>1</v>
      </c>
      <c r="X53" s="18">
        <v>1</v>
      </c>
      <c r="Y53" s="18">
        <v>1</v>
      </c>
      <c r="Z53" s="18">
        <v>1</v>
      </c>
      <c r="AA53" s="18">
        <v>1</v>
      </c>
      <c r="AD53" s="25"/>
      <c r="AE53" t="s">
        <v>140</v>
      </c>
    </row>
    <row r="54" spans="1:31">
      <c r="A54" s="33">
        <v>45445.916666666664</v>
      </c>
      <c r="B54">
        <f t="shared" si="0"/>
        <v>0</v>
      </c>
      <c r="C54" s="18">
        <v>1</v>
      </c>
      <c r="D54" s="19">
        <f>IFERROR(SUMPRODUCT(F54:P54,Q54:AA54,'Datos Brutos'!$H$5:$R$5)/SUMPRODUCT('Datos Brutos'!$H$5:$R$5,Q54:AA54),0)</f>
        <v>0</v>
      </c>
      <c r="E54" s="20">
        <f>IFERROR(AVERAGE('Datos Filtrados'!E51:G51),0)</f>
        <v>0</v>
      </c>
      <c r="F54">
        <f>IF($B54=0,0,IF(SUM(EPih!$H51:$R51)=0,0,IF(EPih!H51&gt;0.75*AVERAGE(EPih!$H51:$R51),1,EPih!H51/AVERAGE(EPih!$H51:$R51))))</f>
        <v>0</v>
      </c>
      <c r="G54">
        <f>IF($B54=0,0,IF(SUM(EPih!$H51:$R51)=0,0,IF(EPih!I51&gt;0.75*AVERAGE(EPih!$H51:$R51),1,EPih!I51/AVERAGE(EPih!$H51:$R51))))</f>
        <v>0</v>
      </c>
      <c r="H54">
        <f>IF($B54=0,0,IF(SUM(EPih!$H51:$R51)=0,0,IF(EPih!J51&gt;0.75*AVERAGE(EPih!$H51:$R51),1,EPih!J51/AVERAGE(EPih!$H51:$R51))))</f>
        <v>0</v>
      </c>
      <c r="I54">
        <f>IF($B54=0,0,IF(SUM(EPih!$H51:$R51)=0,0,IF(EPih!K51&gt;0.75*AVERAGE(EPih!$H51:$R51),1,EPih!K51/AVERAGE(EPih!$H51:$R51))))</f>
        <v>0</v>
      </c>
      <c r="J54">
        <f>IF($B54=0,0,IF(SUM(EPih!$H51:$R51)=0,0,IF(EPih!L51&gt;0.75*AVERAGE(EPih!$H51:$R51),1,EPih!L51/AVERAGE(EPih!$H51:$R51))))</f>
        <v>0</v>
      </c>
      <c r="K54">
        <f>IF($B54=0,0,IF(SUM(EPih!$H51:$R51)=0,0,IF(EPih!M51&gt;0.75*AVERAGE(EPih!$H51:$R51),1,EPih!M51/AVERAGE(EPih!$H51:$R51))))</f>
        <v>0</v>
      </c>
      <c r="L54">
        <f>IF($B54=0,0,IF(SUM(EPih!$H51:$R51)=0,0,IF(EPih!N51&gt;0.75*AVERAGE(EPih!$H51:$R51),1,EPih!N51/AVERAGE(EPih!$H51:$R51))))</f>
        <v>0</v>
      </c>
      <c r="M54">
        <f>IF($B54=0,0,IF(SUM(EPih!$H51:$R51)=0,0,IF(EPih!O51&gt;0.75*AVERAGE(EPih!$H51:$R51),1,EPih!O51/AVERAGE(EPih!$H51:$R51))))</f>
        <v>0</v>
      </c>
      <c r="N54">
        <f>IF($B54=0,0,IF(SUM(EPih!$H51:$R51)=0,0,IF(EPih!P51&gt;0.75*AVERAGE(EPih!$H51:$R51),1,EPih!P51/AVERAGE(EPih!$H51:$R51))))</f>
        <v>0</v>
      </c>
      <c r="O54">
        <f>IF($B54=0,0,IF(SUM(EPih!$H51:$R51)=0,0,IF(EPih!Q51&gt;0.75*AVERAGE(EPih!$H51:$R51),1,EPih!Q51/AVERAGE(EPih!$H51:$R51))))</f>
        <v>0</v>
      </c>
      <c r="P54">
        <f>IF($B54=0,0,IF(SUM(EPih!$H51:$R51)=0,0,IF(EPih!R51&gt;0.75*AVERAGE(EPih!$H51:$R51),1,EPih!R51/AVERAGE(EPih!$H51:$R51))))</f>
        <v>0</v>
      </c>
      <c r="Q54" s="18">
        <v>1</v>
      </c>
      <c r="R54" s="18">
        <v>1</v>
      </c>
      <c r="S54" s="18">
        <v>1</v>
      </c>
      <c r="T54" s="18">
        <v>1</v>
      </c>
      <c r="U54" s="18">
        <v>1</v>
      </c>
      <c r="V54" s="18">
        <v>1</v>
      </c>
      <c r="W54" s="18">
        <v>1</v>
      </c>
      <c r="X54" s="18">
        <v>1</v>
      </c>
      <c r="Y54" s="18">
        <v>1</v>
      </c>
      <c r="Z54" s="18">
        <v>1</v>
      </c>
      <c r="AA54" s="18">
        <v>1</v>
      </c>
      <c r="AD54" s="22">
        <f>+SUMPRODUCT(B8:B31,C8:C31,D8:D31,E8:E31)/SUMPRODUCT(B8:B31,C8:C31,E8:E31)</f>
        <v>0.63143218592142392</v>
      </c>
      <c r="AE54" s="24">
        <v>1</v>
      </c>
    </row>
    <row r="55" spans="1:31">
      <c r="A55" s="33">
        <v>45445.958333333336</v>
      </c>
      <c r="B55">
        <f t="shared" si="0"/>
        <v>0</v>
      </c>
      <c r="C55" s="18">
        <v>1</v>
      </c>
      <c r="D55" s="19">
        <f>IFERROR(SUMPRODUCT(F55:P55,Q55:AA55,'Datos Brutos'!$H$5:$R$5)/SUMPRODUCT('Datos Brutos'!$H$5:$R$5,Q55:AA55),0)</f>
        <v>0</v>
      </c>
      <c r="E55" s="20">
        <f>IFERROR(AVERAGE('Datos Filtrados'!E52:G52),0)</f>
        <v>0</v>
      </c>
      <c r="F55">
        <f>IF($B55=0,0,IF(SUM(EPih!$H52:$R52)=0,0,IF(EPih!H52&gt;0.75*AVERAGE(EPih!$H52:$R52),1,EPih!H52/AVERAGE(EPih!$H52:$R52))))</f>
        <v>0</v>
      </c>
      <c r="G55">
        <f>IF($B55=0,0,IF(SUM(EPih!$H52:$R52)=0,0,IF(EPih!I52&gt;0.75*AVERAGE(EPih!$H52:$R52),1,EPih!I52/AVERAGE(EPih!$H52:$R52))))</f>
        <v>0</v>
      </c>
      <c r="H55">
        <f>IF($B55=0,0,IF(SUM(EPih!$H52:$R52)=0,0,IF(EPih!J52&gt;0.75*AVERAGE(EPih!$H52:$R52),1,EPih!J52/AVERAGE(EPih!$H52:$R52))))</f>
        <v>0</v>
      </c>
      <c r="I55">
        <f>IF($B55=0,0,IF(SUM(EPih!$H52:$R52)=0,0,IF(EPih!K52&gt;0.75*AVERAGE(EPih!$H52:$R52),1,EPih!K52/AVERAGE(EPih!$H52:$R52))))</f>
        <v>0</v>
      </c>
      <c r="J55">
        <f>IF($B55=0,0,IF(SUM(EPih!$H52:$R52)=0,0,IF(EPih!L52&gt;0.75*AVERAGE(EPih!$H52:$R52),1,EPih!L52/AVERAGE(EPih!$H52:$R52))))</f>
        <v>0</v>
      </c>
      <c r="K55">
        <f>IF($B55=0,0,IF(SUM(EPih!$H52:$R52)=0,0,IF(EPih!M52&gt;0.75*AVERAGE(EPih!$H52:$R52),1,EPih!M52/AVERAGE(EPih!$H52:$R52))))</f>
        <v>0</v>
      </c>
      <c r="L55">
        <f>IF($B55=0,0,IF(SUM(EPih!$H52:$R52)=0,0,IF(EPih!N52&gt;0.75*AVERAGE(EPih!$H52:$R52),1,EPih!N52/AVERAGE(EPih!$H52:$R52))))</f>
        <v>0</v>
      </c>
      <c r="M55">
        <f>IF($B55=0,0,IF(SUM(EPih!$H52:$R52)=0,0,IF(EPih!O52&gt;0.75*AVERAGE(EPih!$H52:$R52),1,EPih!O52/AVERAGE(EPih!$H52:$R52))))</f>
        <v>0</v>
      </c>
      <c r="N55">
        <f>IF($B55=0,0,IF(SUM(EPih!$H52:$R52)=0,0,IF(EPih!P52&gt;0.75*AVERAGE(EPih!$H52:$R52),1,EPih!P52/AVERAGE(EPih!$H52:$R52))))</f>
        <v>0</v>
      </c>
      <c r="O55">
        <f>IF($B55=0,0,IF(SUM(EPih!$H52:$R52)=0,0,IF(EPih!Q52&gt;0.75*AVERAGE(EPih!$H52:$R52),1,EPih!Q52/AVERAGE(EPih!$H52:$R52))))</f>
        <v>0</v>
      </c>
      <c r="P55">
        <f>IF($B55=0,0,IF(SUM(EPih!$H52:$R52)=0,0,IF(EPih!R52&gt;0.75*AVERAGE(EPih!$H52:$R52),1,EPih!R52/AVERAGE(EPih!$H52:$R52))))</f>
        <v>0</v>
      </c>
      <c r="Q55" s="18">
        <v>1</v>
      </c>
      <c r="R55" s="18">
        <v>1</v>
      </c>
      <c r="S55" s="18">
        <v>1</v>
      </c>
      <c r="T55" s="18">
        <v>1</v>
      </c>
      <c r="U55" s="18">
        <v>1</v>
      </c>
      <c r="V55" s="18">
        <v>1</v>
      </c>
      <c r="W55" s="18">
        <v>1</v>
      </c>
      <c r="X55" s="18">
        <v>1</v>
      </c>
      <c r="Y55" s="18">
        <v>1</v>
      </c>
      <c r="Z55" s="18">
        <v>1</v>
      </c>
      <c r="AA55" s="18">
        <v>1</v>
      </c>
      <c r="AD55" s="22">
        <f>+SUMPRODUCT(B9:B32,C9:C32,D9:D32,E9:E32)/SUMPRODUCT(B9:B32,C9:C32,E9:E32)</f>
        <v>0.63143218592142392</v>
      </c>
      <c r="AE55">
        <v>2</v>
      </c>
    </row>
    <row r="56" spans="1:31">
      <c r="A56" s="33">
        <v>45446</v>
      </c>
      <c r="B56">
        <f t="shared" si="0"/>
        <v>0</v>
      </c>
      <c r="C56" s="18">
        <v>1</v>
      </c>
      <c r="D56" s="19">
        <f>IFERROR(SUMPRODUCT(F56:P56,Q56:AA56,'Datos Brutos'!$H$5:$R$5)/SUMPRODUCT('Datos Brutos'!$H$5:$R$5,Q56:AA56),0)</f>
        <v>0</v>
      </c>
      <c r="E56" s="20">
        <f>IFERROR(AVERAGE('Datos Filtrados'!E53:G53),0)</f>
        <v>0</v>
      </c>
      <c r="F56">
        <f>IF($B56=0,0,IF(SUM(EPih!$H53:$R53)=0,0,IF(EPih!H53&gt;0.75*AVERAGE(EPih!$H53:$R53),1,EPih!H53/AVERAGE(EPih!$H53:$R53))))</f>
        <v>0</v>
      </c>
      <c r="G56">
        <f>IF($B56=0,0,IF(SUM(EPih!$H53:$R53)=0,0,IF(EPih!I53&gt;0.75*AVERAGE(EPih!$H53:$R53),1,EPih!I53/AVERAGE(EPih!$H53:$R53))))</f>
        <v>0</v>
      </c>
      <c r="H56">
        <f>IF($B56=0,0,IF(SUM(EPih!$H53:$R53)=0,0,IF(EPih!J53&gt;0.75*AVERAGE(EPih!$H53:$R53),1,EPih!J53/AVERAGE(EPih!$H53:$R53))))</f>
        <v>0</v>
      </c>
      <c r="I56">
        <f>IF($B56=0,0,IF(SUM(EPih!$H53:$R53)=0,0,IF(EPih!K53&gt;0.75*AVERAGE(EPih!$H53:$R53),1,EPih!K53/AVERAGE(EPih!$H53:$R53))))</f>
        <v>0</v>
      </c>
      <c r="J56">
        <f>IF($B56=0,0,IF(SUM(EPih!$H53:$R53)=0,0,IF(EPih!L53&gt;0.75*AVERAGE(EPih!$H53:$R53),1,EPih!L53/AVERAGE(EPih!$H53:$R53))))</f>
        <v>0</v>
      </c>
      <c r="K56">
        <f>IF($B56=0,0,IF(SUM(EPih!$H53:$R53)=0,0,IF(EPih!M53&gt;0.75*AVERAGE(EPih!$H53:$R53),1,EPih!M53/AVERAGE(EPih!$H53:$R53))))</f>
        <v>0</v>
      </c>
      <c r="L56">
        <f>IF($B56=0,0,IF(SUM(EPih!$H53:$R53)=0,0,IF(EPih!N53&gt;0.75*AVERAGE(EPih!$H53:$R53),1,EPih!N53/AVERAGE(EPih!$H53:$R53))))</f>
        <v>0</v>
      </c>
      <c r="M56">
        <f>IF($B56=0,0,IF(SUM(EPih!$H53:$R53)=0,0,IF(EPih!O53&gt;0.75*AVERAGE(EPih!$H53:$R53),1,EPih!O53/AVERAGE(EPih!$H53:$R53))))</f>
        <v>0</v>
      </c>
      <c r="N56">
        <f>IF($B56=0,0,IF(SUM(EPih!$H53:$R53)=0,0,IF(EPih!P53&gt;0.75*AVERAGE(EPih!$H53:$R53),1,EPih!P53/AVERAGE(EPih!$H53:$R53))))</f>
        <v>0</v>
      </c>
      <c r="O56">
        <f>IF($B56=0,0,IF(SUM(EPih!$H53:$R53)=0,0,IF(EPih!Q53&gt;0.75*AVERAGE(EPih!$H53:$R53),1,EPih!Q53/AVERAGE(EPih!$H53:$R53))))</f>
        <v>0</v>
      </c>
      <c r="P56">
        <f>IF($B56=0,0,IF(SUM(EPih!$H53:$R53)=0,0,IF(EPih!R53&gt;0.75*AVERAGE(EPih!$H53:$R53),1,EPih!R53/AVERAGE(EPih!$H53:$R53))))</f>
        <v>0</v>
      </c>
      <c r="Q56" s="18">
        <v>1</v>
      </c>
      <c r="R56" s="18">
        <v>1</v>
      </c>
      <c r="S56" s="18">
        <v>1</v>
      </c>
      <c r="T56" s="18">
        <v>1</v>
      </c>
      <c r="U56" s="18">
        <v>1</v>
      </c>
      <c r="V56" s="18">
        <v>1</v>
      </c>
      <c r="W56" s="18">
        <v>1</v>
      </c>
      <c r="X56" s="18">
        <v>1</v>
      </c>
      <c r="Y56" s="18">
        <v>1</v>
      </c>
      <c r="Z56" s="18">
        <v>1</v>
      </c>
      <c r="AA56" s="18">
        <v>1</v>
      </c>
      <c r="AD56" s="22">
        <f t="shared" ref="AD56:AD119" si="1">+SUMPRODUCT(B10:B33,C10:C33,D10:D33,E10:E33)/SUMPRODUCT(B10:B33,C10:C33,E10:E33)</f>
        <v>0.63143218592142392</v>
      </c>
      <c r="AE56">
        <v>3</v>
      </c>
    </row>
    <row r="57" spans="1:31">
      <c r="A57" s="33">
        <v>45446.041666666664</v>
      </c>
      <c r="B57">
        <f t="shared" si="0"/>
        <v>0</v>
      </c>
      <c r="C57" s="18">
        <v>1</v>
      </c>
      <c r="D57" s="19">
        <f>IFERROR(SUMPRODUCT(F57:P57,Q57:AA57,'Datos Brutos'!$H$5:$R$5)/SUMPRODUCT('Datos Brutos'!$H$5:$R$5,Q57:AA57),0)</f>
        <v>0</v>
      </c>
      <c r="E57" s="20">
        <f>IFERROR(AVERAGE('Datos Filtrados'!E54:G54),0)</f>
        <v>0</v>
      </c>
      <c r="F57">
        <f>IF($B57=0,0,IF(SUM(EPih!$H54:$R54)=0,0,IF(EPih!H54&gt;0.75*AVERAGE(EPih!$H54:$R54),1,EPih!H54/AVERAGE(EPih!$H54:$R54))))</f>
        <v>0</v>
      </c>
      <c r="G57">
        <f>IF($B57=0,0,IF(SUM(EPih!$H54:$R54)=0,0,IF(EPih!I54&gt;0.75*AVERAGE(EPih!$H54:$R54),1,EPih!I54/AVERAGE(EPih!$H54:$R54))))</f>
        <v>0</v>
      </c>
      <c r="H57">
        <f>IF($B57=0,0,IF(SUM(EPih!$H54:$R54)=0,0,IF(EPih!J54&gt;0.75*AVERAGE(EPih!$H54:$R54),1,EPih!J54/AVERAGE(EPih!$H54:$R54))))</f>
        <v>0</v>
      </c>
      <c r="I57">
        <f>IF($B57=0,0,IF(SUM(EPih!$H54:$R54)=0,0,IF(EPih!K54&gt;0.75*AVERAGE(EPih!$H54:$R54),1,EPih!K54/AVERAGE(EPih!$H54:$R54))))</f>
        <v>0</v>
      </c>
      <c r="J57">
        <f>IF($B57=0,0,IF(SUM(EPih!$H54:$R54)=0,0,IF(EPih!L54&gt;0.75*AVERAGE(EPih!$H54:$R54),1,EPih!L54/AVERAGE(EPih!$H54:$R54))))</f>
        <v>0</v>
      </c>
      <c r="K57">
        <f>IF($B57=0,0,IF(SUM(EPih!$H54:$R54)=0,0,IF(EPih!M54&gt;0.75*AVERAGE(EPih!$H54:$R54),1,EPih!M54/AVERAGE(EPih!$H54:$R54))))</f>
        <v>0</v>
      </c>
      <c r="L57">
        <f>IF($B57=0,0,IF(SUM(EPih!$H54:$R54)=0,0,IF(EPih!N54&gt;0.75*AVERAGE(EPih!$H54:$R54),1,EPih!N54/AVERAGE(EPih!$H54:$R54))))</f>
        <v>0</v>
      </c>
      <c r="M57">
        <f>IF($B57=0,0,IF(SUM(EPih!$H54:$R54)=0,0,IF(EPih!O54&gt;0.75*AVERAGE(EPih!$H54:$R54),1,EPih!O54/AVERAGE(EPih!$H54:$R54))))</f>
        <v>0</v>
      </c>
      <c r="N57">
        <f>IF($B57=0,0,IF(SUM(EPih!$H54:$R54)=0,0,IF(EPih!P54&gt;0.75*AVERAGE(EPih!$H54:$R54),1,EPih!P54/AVERAGE(EPih!$H54:$R54))))</f>
        <v>0</v>
      </c>
      <c r="O57">
        <f>IF($B57=0,0,IF(SUM(EPih!$H54:$R54)=0,0,IF(EPih!Q54&gt;0.75*AVERAGE(EPih!$H54:$R54),1,EPih!Q54/AVERAGE(EPih!$H54:$R54))))</f>
        <v>0</v>
      </c>
      <c r="P57">
        <f>IF($B57=0,0,IF(SUM(EPih!$H54:$R54)=0,0,IF(EPih!R54&gt;0.75*AVERAGE(EPih!$H54:$R54),1,EPih!R54/AVERAGE(EPih!$H54:$R54))))</f>
        <v>0</v>
      </c>
      <c r="Q57" s="18">
        <v>1</v>
      </c>
      <c r="R57" s="18">
        <v>1</v>
      </c>
      <c r="S57" s="18">
        <v>1</v>
      </c>
      <c r="T57" s="18">
        <v>1</v>
      </c>
      <c r="U57" s="18">
        <v>1</v>
      </c>
      <c r="V57" s="18">
        <v>1</v>
      </c>
      <c r="W57" s="18">
        <v>1</v>
      </c>
      <c r="X57" s="18">
        <v>1</v>
      </c>
      <c r="Y57" s="18">
        <v>1</v>
      </c>
      <c r="Z57" s="18">
        <v>1</v>
      </c>
      <c r="AA57" s="18">
        <v>1</v>
      </c>
      <c r="AD57" s="22">
        <f t="shared" si="1"/>
        <v>0.63143218592142392</v>
      </c>
      <c r="AE57">
        <v>4</v>
      </c>
    </row>
    <row r="58" spans="1:31">
      <c r="A58" s="33">
        <v>45446.083333333336</v>
      </c>
      <c r="B58">
        <f t="shared" si="0"/>
        <v>0</v>
      </c>
      <c r="C58" s="18">
        <v>1</v>
      </c>
      <c r="D58" s="19">
        <f>IFERROR(SUMPRODUCT(F58:P58,Q58:AA58,'Datos Brutos'!$H$5:$R$5)/SUMPRODUCT('Datos Brutos'!$H$5:$R$5,Q58:AA58),0)</f>
        <v>0</v>
      </c>
      <c r="E58" s="20">
        <f>IFERROR(AVERAGE('Datos Filtrados'!E55:G55),0)</f>
        <v>0</v>
      </c>
      <c r="F58">
        <f>IF($B58=0,0,IF(SUM(EPih!$H55:$R55)=0,0,IF(EPih!H55&gt;0.75*AVERAGE(EPih!$H55:$R55),1,EPih!H55/AVERAGE(EPih!$H55:$R55))))</f>
        <v>0</v>
      </c>
      <c r="G58">
        <f>IF($B58=0,0,IF(SUM(EPih!$H55:$R55)=0,0,IF(EPih!I55&gt;0.75*AVERAGE(EPih!$H55:$R55),1,EPih!I55/AVERAGE(EPih!$H55:$R55))))</f>
        <v>0</v>
      </c>
      <c r="H58">
        <f>IF($B58=0,0,IF(SUM(EPih!$H55:$R55)=0,0,IF(EPih!J55&gt;0.75*AVERAGE(EPih!$H55:$R55),1,EPih!J55/AVERAGE(EPih!$H55:$R55))))</f>
        <v>0</v>
      </c>
      <c r="I58">
        <f>IF($B58=0,0,IF(SUM(EPih!$H55:$R55)=0,0,IF(EPih!K55&gt;0.75*AVERAGE(EPih!$H55:$R55),1,EPih!K55/AVERAGE(EPih!$H55:$R55))))</f>
        <v>0</v>
      </c>
      <c r="J58">
        <f>IF($B58=0,0,IF(SUM(EPih!$H55:$R55)=0,0,IF(EPih!L55&gt;0.75*AVERAGE(EPih!$H55:$R55),1,EPih!L55/AVERAGE(EPih!$H55:$R55))))</f>
        <v>0</v>
      </c>
      <c r="K58">
        <f>IF($B58=0,0,IF(SUM(EPih!$H55:$R55)=0,0,IF(EPih!M55&gt;0.75*AVERAGE(EPih!$H55:$R55),1,EPih!M55/AVERAGE(EPih!$H55:$R55))))</f>
        <v>0</v>
      </c>
      <c r="L58">
        <f>IF($B58=0,0,IF(SUM(EPih!$H55:$R55)=0,0,IF(EPih!N55&gt;0.75*AVERAGE(EPih!$H55:$R55),1,EPih!N55/AVERAGE(EPih!$H55:$R55))))</f>
        <v>0</v>
      </c>
      <c r="M58">
        <f>IF($B58=0,0,IF(SUM(EPih!$H55:$R55)=0,0,IF(EPih!O55&gt;0.75*AVERAGE(EPih!$H55:$R55),1,EPih!O55/AVERAGE(EPih!$H55:$R55))))</f>
        <v>0</v>
      </c>
      <c r="N58">
        <f>IF($B58=0,0,IF(SUM(EPih!$H55:$R55)=0,0,IF(EPih!P55&gt;0.75*AVERAGE(EPih!$H55:$R55),1,EPih!P55/AVERAGE(EPih!$H55:$R55))))</f>
        <v>0</v>
      </c>
      <c r="O58">
        <f>IF($B58=0,0,IF(SUM(EPih!$H55:$R55)=0,0,IF(EPih!Q55&gt;0.75*AVERAGE(EPih!$H55:$R55),1,EPih!Q55/AVERAGE(EPih!$H55:$R55))))</f>
        <v>0</v>
      </c>
      <c r="P58">
        <f>IF($B58=0,0,IF(SUM(EPih!$H55:$R55)=0,0,IF(EPih!R55&gt;0.75*AVERAGE(EPih!$H55:$R55),1,EPih!R55/AVERAGE(EPih!$H55:$R55))))</f>
        <v>0</v>
      </c>
      <c r="Q58" s="18">
        <v>1</v>
      </c>
      <c r="R58" s="18">
        <v>1</v>
      </c>
      <c r="S58" s="18">
        <v>1</v>
      </c>
      <c r="T58" s="18">
        <v>1</v>
      </c>
      <c r="U58" s="18">
        <v>1</v>
      </c>
      <c r="V58" s="18">
        <v>1</v>
      </c>
      <c r="W58" s="18">
        <v>1</v>
      </c>
      <c r="X58" s="18">
        <v>1</v>
      </c>
      <c r="Y58" s="18">
        <v>1</v>
      </c>
      <c r="Z58" s="18">
        <v>1</v>
      </c>
      <c r="AA58" s="18">
        <v>1</v>
      </c>
      <c r="AD58" s="22">
        <f t="shared" si="1"/>
        <v>0.63143218592142392</v>
      </c>
      <c r="AE58">
        <v>5</v>
      </c>
    </row>
    <row r="59" spans="1:31">
      <c r="A59" s="33">
        <v>45446.125</v>
      </c>
      <c r="B59">
        <f t="shared" si="0"/>
        <v>0</v>
      </c>
      <c r="C59" s="18">
        <v>1</v>
      </c>
      <c r="D59" s="19">
        <f>IFERROR(SUMPRODUCT(F59:P59,Q59:AA59,'Datos Brutos'!$H$5:$R$5)/SUMPRODUCT('Datos Brutos'!$H$5:$R$5,Q59:AA59),0)</f>
        <v>0</v>
      </c>
      <c r="E59" s="20">
        <f>IFERROR(AVERAGE('Datos Filtrados'!E56:G56),0)</f>
        <v>0</v>
      </c>
      <c r="F59">
        <f>IF($B59=0,0,IF(SUM(EPih!$H56:$R56)=0,0,IF(EPih!H56&gt;0.75*AVERAGE(EPih!$H56:$R56),1,EPih!H56/AVERAGE(EPih!$H56:$R56))))</f>
        <v>0</v>
      </c>
      <c r="G59">
        <f>IF($B59=0,0,IF(SUM(EPih!$H56:$R56)=0,0,IF(EPih!I56&gt;0.75*AVERAGE(EPih!$H56:$R56),1,EPih!I56/AVERAGE(EPih!$H56:$R56))))</f>
        <v>0</v>
      </c>
      <c r="H59">
        <f>IF($B59=0,0,IF(SUM(EPih!$H56:$R56)=0,0,IF(EPih!J56&gt;0.75*AVERAGE(EPih!$H56:$R56),1,EPih!J56/AVERAGE(EPih!$H56:$R56))))</f>
        <v>0</v>
      </c>
      <c r="I59">
        <f>IF($B59=0,0,IF(SUM(EPih!$H56:$R56)=0,0,IF(EPih!K56&gt;0.75*AVERAGE(EPih!$H56:$R56),1,EPih!K56/AVERAGE(EPih!$H56:$R56))))</f>
        <v>0</v>
      </c>
      <c r="J59">
        <f>IF($B59=0,0,IF(SUM(EPih!$H56:$R56)=0,0,IF(EPih!L56&gt;0.75*AVERAGE(EPih!$H56:$R56),1,EPih!L56/AVERAGE(EPih!$H56:$R56))))</f>
        <v>0</v>
      </c>
      <c r="K59">
        <f>IF($B59=0,0,IF(SUM(EPih!$H56:$R56)=0,0,IF(EPih!M56&gt;0.75*AVERAGE(EPih!$H56:$R56),1,EPih!M56/AVERAGE(EPih!$H56:$R56))))</f>
        <v>0</v>
      </c>
      <c r="L59">
        <f>IF($B59=0,0,IF(SUM(EPih!$H56:$R56)=0,0,IF(EPih!N56&gt;0.75*AVERAGE(EPih!$H56:$R56),1,EPih!N56/AVERAGE(EPih!$H56:$R56))))</f>
        <v>0</v>
      </c>
      <c r="M59">
        <f>IF($B59=0,0,IF(SUM(EPih!$H56:$R56)=0,0,IF(EPih!O56&gt;0.75*AVERAGE(EPih!$H56:$R56),1,EPih!O56/AVERAGE(EPih!$H56:$R56))))</f>
        <v>0</v>
      </c>
      <c r="N59">
        <f>IF($B59=0,0,IF(SUM(EPih!$H56:$R56)=0,0,IF(EPih!P56&gt;0.75*AVERAGE(EPih!$H56:$R56),1,EPih!P56/AVERAGE(EPih!$H56:$R56))))</f>
        <v>0</v>
      </c>
      <c r="O59">
        <f>IF($B59=0,0,IF(SUM(EPih!$H56:$R56)=0,0,IF(EPih!Q56&gt;0.75*AVERAGE(EPih!$H56:$R56),1,EPih!Q56/AVERAGE(EPih!$H56:$R56))))</f>
        <v>0</v>
      </c>
      <c r="P59">
        <f>IF($B59=0,0,IF(SUM(EPih!$H56:$R56)=0,0,IF(EPih!R56&gt;0.75*AVERAGE(EPih!$H56:$R56),1,EPih!R56/AVERAGE(EPih!$H56:$R56))))</f>
        <v>0</v>
      </c>
      <c r="Q59" s="18">
        <v>1</v>
      </c>
      <c r="R59" s="18">
        <v>1</v>
      </c>
      <c r="S59" s="18">
        <v>1</v>
      </c>
      <c r="T59" s="18">
        <v>1</v>
      </c>
      <c r="U59" s="18">
        <v>1</v>
      </c>
      <c r="V59" s="18">
        <v>1</v>
      </c>
      <c r="W59" s="18">
        <v>1</v>
      </c>
      <c r="X59" s="18">
        <v>1</v>
      </c>
      <c r="Y59" s="18">
        <v>1</v>
      </c>
      <c r="Z59" s="18">
        <v>1</v>
      </c>
      <c r="AA59" s="18">
        <v>1</v>
      </c>
      <c r="AD59" s="22">
        <f>+SUMPRODUCT(B13:B36,C13:C36,D13:D36,E13:E36)/SUMPRODUCT(B13:B36,C13:C36,E13:E36)</f>
        <v>0.63143218592142392</v>
      </c>
      <c r="AE59">
        <v>6</v>
      </c>
    </row>
    <row r="60" spans="1:31">
      <c r="A60" s="33">
        <v>45446.166666666664</v>
      </c>
      <c r="B60">
        <f t="shared" si="0"/>
        <v>0</v>
      </c>
      <c r="C60" s="18">
        <v>1</v>
      </c>
      <c r="D60" s="19">
        <f>IFERROR(SUMPRODUCT(F60:P60,Q60:AA60,'Datos Brutos'!$H$5:$R$5)/SUMPRODUCT('Datos Brutos'!$H$5:$R$5,Q60:AA60),0)</f>
        <v>0</v>
      </c>
      <c r="E60" s="20">
        <f>IFERROR(AVERAGE('Datos Filtrados'!E57:G57),0)</f>
        <v>0</v>
      </c>
      <c r="F60">
        <f>IF($B60=0,0,IF(SUM(EPih!$H57:$R57)=0,0,IF(EPih!H57&gt;0.75*AVERAGE(EPih!$H57:$R57),1,EPih!H57/AVERAGE(EPih!$H57:$R57))))</f>
        <v>0</v>
      </c>
      <c r="G60">
        <f>IF($B60=0,0,IF(SUM(EPih!$H57:$R57)=0,0,IF(EPih!I57&gt;0.75*AVERAGE(EPih!$H57:$R57),1,EPih!I57/AVERAGE(EPih!$H57:$R57))))</f>
        <v>0</v>
      </c>
      <c r="H60">
        <f>IF($B60=0,0,IF(SUM(EPih!$H57:$R57)=0,0,IF(EPih!J57&gt;0.75*AVERAGE(EPih!$H57:$R57),1,EPih!J57/AVERAGE(EPih!$H57:$R57))))</f>
        <v>0</v>
      </c>
      <c r="I60">
        <f>IF($B60=0,0,IF(SUM(EPih!$H57:$R57)=0,0,IF(EPih!K57&gt;0.75*AVERAGE(EPih!$H57:$R57),1,EPih!K57/AVERAGE(EPih!$H57:$R57))))</f>
        <v>0</v>
      </c>
      <c r="J60">
        <f>IF($B60=0,0,IF(SUM(EPih!$H57:$R57)=0,0,IF(EPih!L57&gt;0.75*AVERAGE(EPih!$H57:$R57),1,EPih!L57/AVERAGE(EPih!$H57:$R57))))</f>
        <v>0</v>
      </c>
      <c r="K60">
        <f>IF($B60=0,0,IF(SUM(EPih!$H57:$R57)=0,0,IF(EPih!M57&gt;0.75*AVERAGE(EPih!$H57:$R57),1,EPih!M57/AVERAGE(EPih!$H57:$R57))))</f>
        <v>0</v>
      </c>
      <c r="L60">
        <f>IF($B60=0,0,IF(SUM(EPih!$H57:$R57)=0,0,IF(EPih!N57&gt;0.75*AVERAGE(EPih!$H57:$R57),1,EPih!N57/AVERAGE(EPih!$H57:$R57))))</f>
        <v>0</v>
      </c>
      <c r="M60">
        <f>IF($B60=0,0,IF(SUM(EPih!$H57:$R57)=0,0,IF(EPih!O57&gt;0.75*AVERAGE(EPih!$H57:$R57),1,EPih!O57/AVERAGE(EPih!$H57:$R57))))</f>
        <v>0</v>
      </c>
      <c r="N60">
        <f>IF($B60=0,0,IF(SUM(EPih!$H57:$R57)=0,0,IF(EPih!P57&gt;0.75*AVERAGE(EPih!$H57:$R57),1,EPih!P57/AVERAGE(EPih!$H57:$R57))))</f>
        <v>0</v>
      </c>
      <c r="O60">
        <f>IF($B60=0,0,IF(SUM(EPih!$H57:$R57)=0,0,IF(EPih!Q57&gt;0.75*AVERAGE(EPih!$H57:$R57),1,EPih!Q57/AVERAGE(EPih!$H57:$R57))))</f>
        <v>0</v>
      </c>
      <c r="P60">
        <f>IF($B60=0,0,IF(SUM(EPih!$H57:$R57)=0,0,IF(EPih!R57&gt;0.75*AVERAGE(EPih!$H57:$R57),1,EPih!R57/AVERAGE(EPih!$H57:$R57))))</f>
        <v>0</v>
      </c>
      <c r="Q60" s="18">
        <v>1</v>
      </c>
      <c r="R60" s="18">
        <v>1</v>
      </c>
      <c r="S60" s="18">
        <v>1</v>
      </c>
      <c r="T60" s="18">
        <v>1</v>
      </c>
      <c r="U60" s="18">
        <v>1</v>
      </c>
      <c r="V60" s="18">
        <v>1</v>
      </c>
      <c r="W60" s="18">
        <v>1</v>
      </c>
      <c r="X60" s="18">
        <v>1</v>
      </c>
      <c r="Y60" s="18">
        <v>1</v>
      </c>
      <c r="Z60" s="18">
        <v>1</v>
      </c>
      <c r="AA60" s="18">
        <v>1</v>
      </c>
      <c r="AD60" s="22">
        <f t="shared" si="1"/>
        <v>0.63143218592142392</v>
      </c>
      <c r="AE60">
        <v>7</v>
      </c>
    </row>
    <row r="61" spans="1:31">
      <c r="A61" s="33">
        <v>45446.208333333336</v>
      </c>
      <c r="B61">
        <f t="shared" si="0"/>
        <v>0</v>
      </c>
      <c r="C61" s="18">
        <v>1</v>
      </c>
      <c r="D61" s="19">
        <f>IFERROR(SUMPRODUCT(F61:P61,Q61:AA61,'Datos Brutos'!$H$5:$R$5)/SUMPRODUCT('Datos Brutos'!$H$5:$R$5,Q61:AA61),0)</f>
        <v>0</v>
      </c>
      <c r="E61" s="20">
        <f>IFERROR(AVERAGE('Datos Filtrados'!E58:G58),0)</f>
        <v>0</v>
      </c>
      <c r="F61">
        <f>IF($B61=0,0,IF(SUM(EPih!$H58:$R58)=0,0,IF(EPih!H58&gt;0.75*AVERAGE(EPih!$H58:$R58),1,EPih!H58/AVERAGE(EPih!$H58:$R58))))</f>
        <v>0</v>
      </c>
      <c r="G61">
        <f>IF($B61=0,0,IF(SUM(EPih!$H58:$R58)=0,0,IF(EPih!I58&gt;0.75*AVERAGE(EPih!$H58:$R58),1,EPih!I58/AVERAGE(EPih!$H58:$R58))))</f>
        <v>0</v>
      </c>
      <c r="H61">
        <f>IF($B61=0,0,IF(SUM(EPih!$H58:$R58)=0,0,IF(EPih!J58&gt;0.75*AVERAGE(EPih!$H58:$R58),1,EPih!J58/AVERAGE(EPih!$H58:$R58))))</f>
        <v>0</v>
      </c>
      <c r="I61">
        <f>IF($B61=0,0,IF(SUM(EPih!$H58:$R58)=0,0,IF(EPih!K58&gt;0.75*AVERAGE(EPih!$H58:$R58),1,EPih!K58/AVERAGE(EPih!$H58:$R58))))</f>
        <v>0</v>
      </c>
      <c r="J61">
        <f>IF($B61=0,0,IF(SUM(EPih!$H58:$R58)=0,0,IF(EPih!L58&gt;0.75*AVERAGE(EPih!$H58:$R58),1,EPih!L58/AVERAGE(EPih!$H58:$R58))))</f>
        <v>0</v>
      </c>
      <c r="K61">
        <f>IF($B61=0,0,IF(SUM(EPih!$H58:$R58)=0,0,IF(EPih!M58&gt;0.75*AVERAGE(EPih!$H58:$R58),1,EPih!M58/AVERAGE(EPih!$H58:$R58))))</f>
        <v>0</v>
      </c>
      <c r="L61">
        <f>IF($B61=0,0,IF(SUM(EPih!$H58:$R58)=0,0,IF(EPih!N58&gt;0.75*AVERAGE(EPih!$H58:$R58),1,EPih!N58/AVERAGE(EPih!$H58:$R58))))</f>
        <v>0</v>
      </c>
      <c r="M61">
        <f>IF($B61=0,0,IF(SUM(EPih!$H58:$R58)=0,0,IF(EPih!O58&gt;0.75*AVERAGE(EPih!$H58:$R58),1,EPih!O58/AVERAGE(EPih!$H58:$R58))))</f>
        <v>0</v>
      </c>
      <c r="N61">
        <f>IF($B61=0,0,IF(SUM(EPih!$H58:$R58)=0,0,IF(EPih!P58&gt;0.75*AVERAGE(EPih!$H58:$R58),1,EPih!P58/AVERAGE(EPih!$H58:$R58))))</f>
        <v>0</v>
      </c>
      <c r="O61">
        <f>IF($B61=0,0,IF(SUM(EPih!$H58:$R58)=0,0,IF(EPih!Q58&gt;0.75*AVERAGE(EPih!$H58:$R58),1,EPih!Q58/AVERAGE(EPih!$H58:$R58))))</f>
        <v>0</v>
      </c>
      <c r="P61">
        <f>IF($B61=0,0,IF(SUM(EPih!$H58:$R58)=0,0,IF(EPih!R58&gt;0.75*AVERAGE(EPih!$H58:$R58),1,EPih!R58/AVERAGE(EPih!$H58:$R58))))</f>
        <v>0</v>
      </c>
      <c r="Q61" s="18">
        <v>1</v>
      </c>
      <c r="R61" s="18">
        <v>1</v>
      </c>
      <c r="S61" s="18">
        <v>1</v>
      </c>
      <c r="T61" s="18">
        <v>1</v>
      </c>
      <c r="U61" s="18">
        <v>1</v>
      </c>
      <c r="V61" s="18">
        <v>1</v>
      </c>
      <c r="W61" s="18">
        <v>1</v>
      </c>
      <c r="X61" s="18">
        <v>1</v>
      </c>
      <c r="Y61" s="18">
        <v>1</v>
      </c>
      <c r="Z61" s="18">
        <v>1</v>
      </c>
      <c r="AA61" s="18">
        <v>1</v>
      </c>
      <c r="AD61" s="22">
        <f t="shared" si="1"/>
        <v>0.63143218592142392</v>
      </c>
      <c r="AE61">
        <v>8</v>
      </c>
    </row>
    <row r="62" spans="1:31">
      <c r="A62" s="33">
        <v>45446.25</v>
      </c>
      <c r="B62">
        <f t="shared" si="0"/>
        <v>0</v>
      </c>
      <c r="C62" s="18">
        <v>1</v>
      </c>
      <c r="D62" s="19">
        <f>IFERROR(SUMPRODUCT(F62:P62,Q62:AA62,'Datos Brutos'!$H$5:$R$5)/SUMPRODUCT('Datos Brutos'!$H$5:$R$5,Q62:AA62),0)</f>
        <v>0</v>
      </c>
      <c r="E62" s="20">
        <f>IFERROR(AVERAGE('Datos Filtrados'!E59:G59),0)</f>
        <v>0.60349999999999993</v>
      </c>
      <c r="F62">
        <f>IF($B62=0,0,IF(SUM(EPih!$H59:$R59)=0,0,IF(EPih!H59&gt;0.75*AVERAGE(EPih!$H59:$R59),1,EPih!H59/AVERAGE(EPih!$H59:$R59))))</f>
        <v>0</v>
      </c>
      <c r="G62">
        <f>IF($B62=0,0,IF(SUM(EPih!$H59:$R59)=0,0,IF(EPih!I59&gt;0.75*AVERAGE(EPih!$H59:$R59),1,EPih!I59/AVERAGE(EPih!$H59:$R59))))</f>
        <v>0</v>
      </c>
      <c r="H62">
        <f>IF($B62=0,0,IF(SUM(EPih!$H59:$R59)=0,0,IF(EPih!J59&gt;0.75*AVERAGE(EPih!$H59:$R59),1,EPih!J59/AVERAGE(EPih!$H59:$R59))))</f>
        <v>0</v>
      </c>
      <c r="I62">
        <f>IF($B62=0,0,IF(SUM(EPih!$H59:$R59)=0,0,IF(EPih!K59&gt;0.75*AVERAGE(EPih!$H59:$R59),1,EPih!K59/AVERAGE(EPih!$H59:$R59))))</f>
        <v>0</v>
      </c>
      <c r="J62">
        <f>IF($B62=0,0,IF(SUM(EPih!$H59:$R59)=0,0,IF(EPih!L59&gt;0.75*AVERAGE(EPih!$H59:$R59),1,EPih!L59/AVERAGE(EPih!$H59:$R59))))</f>
        <v>0</v>
      </c>
      <c r="K62">
        <f>IF($B62=0,0,IF(SUM(EPih!$H59:$R59)=0,0,IF(EPih!M59&gt;0.75*AVERAGE(EPih!$H59:$R59),1,EPih!M59/AVERAGE(EPih!$H59:$R59))))</f>
        <v>0</v>
      </c>
      <c r="L62">
        <f>IF($B62=0,0,IF(SUM(EPih!$H59:$R59)=0,0,IF(EPih!N59&gt;0.75*AVERAGE(EPih!$H59:$R59),1,EPih!N59/AVERAGE(EPih!$H59:$R59))))</f>
        <v>0</v>
      </c>
      <c r="M62">
        <f>IF($B62=0,0,IF(SUM(EPih!$H59:$R59)=0,0,IF(EPih!O59&gt;0.75*AVERAGE(EPih!$H59:$R59),1,EPih!O59/AVERAGE(EPih!$H59:$R59))))</f>
        <v>0</v>
      </c>
      <c r="N62">
        <f>IF($B62=0,0,IF(SUM(EPih!$H59:$R59)=0,0,IF(EPih!P59&gt;0.75*AVERAGE(EPih!$H59:$R59),1,EPih!P59/AVERAGE(EPih!$H59:$R59))))</f>
        <v>0</v>
      </c>
      <c r="O62">
        <f>IF($B62=0,0,IF(SUM(EPih!$H59:$R59)=0,0,IF(EPih!Q59&gt;0.75*AVERAGE(EPih!$H59:$R59),1,EPih!Q59/AVERAGE(EPih!$H59:$R59))))</f>
        <v>0</v>
      </c>
      <c r="P62">
        <f>IF($B62=0,0,IF(SUM(EPih!$H59:$R59)=0,0,IF(EPih!R59&gt;0.75*AVERAGE(EPih!$H59:$R59),1,EPih!R59/AVERAGE(EPih!$H59:$R59))))</f>
        <v>0</v>
      </c>
      <c r="Q62" s="18">
        <v>1</v>
      </c>
      <c r="R62" s="18">
        <v>1</v>
      </c>
      <c r="S62" s="18">
        <v>1</v>
      </c>
      <c r="T62" s="18">
        <v>1</v>
      </c>
      <c r="U62" s="18">
        <v>1</v>
      </c>
      <c r="V62" s="18">
        <v>1</v>
      </c>
      <c r="W62" s="18">
        <v>1</v>
      </c>
      <c r="X62" s="18">
        <v>1</v>
      </c>
      <c r="Y62" s="18">
        <v>1</v>
      </c>
      <c r="Z62" s="18">
        <v>1</v>
      </c>
      <c r="AA62" s="18">
        <v>1</v>
      </c>
      <c r="AD62" s="22">
        <f t="shared" si="1"/>
        <v>0.63143218592142392</v>
      </c>
      <c r="AE62">
        <v>9</v>
      </c>
    </row>
    <row r="63" spans="1:31">
      <c r="A63" s="33">
        <v>45446.291666666664</v>
      </c>
      <c r="B63">
        <f t="shared" si="0"/>
        <v>0</v>
      </c>
      <c r="C63" s="18">
        <v>1</v>
      </c>
      <c r="D63" s="19">
        <f>IFERROR(SUMPRODUCT(F63:P63,Q63:AA63,'Datos Brutos'!$H$5:$R$5)/SUMPRODUCT('Datos Brutos'!$H$5:$R$5,Q63:AA63),0)</f>
        <v>0</v>
      </c>
      <c r="E63" s="20">
        <f>IFERROR(AVERAGE('Datos Filtrados'!E60:G60),0)</f>
        <v>57.830500000000001</v>
      </c>
      <c r="F63">
        <f>IF($B63=0,0,IF(SUM(EPih!$H60:$R60)=0,0,IF(EPih!H60&gt;0.75*AVERAGE(EPih!$H60:$R60),1,EPih!H60/AVERAGE(EPih!$H60:$R60))))</f>
        <v>0</v>
      </c>
      <c r="G63">
        <f>IF($B63=0,0,IF(SUM(EPih!$H60:$R60)=0,0,IF(EPih!I60&gt;0.75*AVERAGE(EPih!$H60:$R60),1,EPih!I60/AVERAGE(EPih!$H60:$R60))))</f>
        <v>0</v>
      </c>
      <c r="H63">
        <f>IF($B63=0,0,IF(SUM(EPih!$H60:$R60)=0,0,IF(EPih!J60&gt;0.75*AVERAGE(EPih!$H60:$R60),1,EPih!J60/AVERAGE(EPih!$H60:$R60))))</f>
        <v>0</v>
      </c>
      <c r="I63">
        <f>IF($B63=0,0,IF(SUM(EPih!$H60:$R60)=0,0,IF(EPih!K60&gt;0.75*AVERAGE(EPih!$H60:$R60),1,EPih!K60/AVERAGE(EPih!$H60:$R60))))</f>
        <v>0</v>
      </c>
      <c r="J63">
        <f>IF($B63=0,0,IF(SUM(EPih!$H60:$R60)=0,0,IF(EPih!L60&gt;0.75*AVERAGE(EPih!$H60:$R60),1,EPih!L60/AVERAGE(EPih!$H60:$R60))))</f>
        <v>0</v>
      </c>
      <c r="K63">
        <f>IF($B63=0,0,IF(SUM(EPih!$H60:$R60)=0,0,IF(EPih!M60&gt;0.75*AVERAGE(EPih!$H60:$R60),1,EPih!M60/AVERAGE(EPih!$H60:$R60))))</f>
        <v>0</v>
      </c>
      <c r="L63">
        <f>IF($B63=0,0,IF(SUM(EPih!$H60:$R60)=0,0,IF(EPih!N60&gt;0.75*AVERAGE(EPih!$H60:$R60),1,EPih!N60/AVERAGE(EPih!$H60:$R60))))</f>
        <v>0</v>
      </c>
      <c r="M63">
        <f>IF($B63=0,0,IF(SUM(EPih!$H60:$R60)=0,0,IF(EPih!O60&gt;0.75*AVERAGE(EPih!$H60:$R60),1,EPih!O60/AVERAGE(EPih!$H60:$R60))))</f>
        <v>0</v>
      </c>
      <c r="N63">
        <f>IF($B63=0,0,IF(SUM(EPih!$H60:$R60)=0,0,IF(EPih!P60&gt;0.75*AVERAGE(EPih!$H60:$R60),1,EPih!P60/AVERAGE(EPih!$H60:$R60))))</f>
        <v>0</v>
      </c>
      <c r="O63">
        <f>IF($B63=0,0,IF(SUM(EPih!$H60:$R60)=0,0,IF(EPih!Q60&gt;0.75*AVERAGE(EPih!$H60:$R60),1,EPih!Q60/AVERAGE(EPih!$H60:$R60))))</f>
        <v>0</v>
      </c>
      <c r="P63">
        <f>IF($B63=0,0,IF(SUM(EPih!$H60:$R60)=0,0,IF(EPih!R60&gt;0.75*AVERAGE(EPih!$H60:$R60),1,EPih!R60/AVERAGE(EPih!$H60:$R60))))</f>
        <v>0</v>
      </c>
      <c r="Q63" s="18">
        <v>1</v>
      </c>
      <c r="R63" s="18">
        <v>1</v>
      </c>
      <c r="S63" s="18">
        <v>1</v>
      </c>
      <c r="T63" s="18">
        <v>1</v>
      </c>
      <c r="U63" s="18">
        <v>1</v>
      </c>
      <c r="V63" s="18">
        <v>1</v>
      </c>
      <c r="W63" s="18">
        <v>1</v>
      </c>
      <c r="X63" s="18">
        <v>1</v>
      </c>
      <c r="Y63" s="18">
        <v>1</v>
      </c>
      <c r="Z63" s="18">
        <v>1</v>
      </c>
      <c r="AA63" s="18">
        <v>1</v>
      </c>
      <c r="AD63" s="22">
        <f t="shared" si="1"/>
        <v>0.63143218592142392</v>
      </c>
      <c r="AE63">
        <v>10</v>
      </c>
    </row>
    <row r="64" spans="1:31">
      <c r="A64" s="33">
        <v>45446.333333333336</v>
      </c>
      <c r="B64">
        <f t="shared" si="0"/>
        <v>0</v>
      </c>
      <c r="C64" s="18">
        <v>1</v>
      </c>
      <c r="D64" s="19">
        <f>IFERROR(SUMPRODUCT(F64:P64,Q64:AA64,'Datos Brutos'!$H$5:$R$5)/SUMPRODUCT('Datos Brutos'!$H$5:$R$5,Q64:AA64),0)</f>
        <v>0</v>
      </c>
      <c r="E64" s="20">
        <f>IFERROR(AVERAGE('Datos Filtrados'!E61:G61),0)</f>
        <v>0</v>
      </c>
      <c r="F64">
        <f>IF($B64=0,0,IF(SUM(EPih!$H61:$R61)=0,0,IF(EPih!H61&gt;0.75*AVERAGE(EPih!$H61:$R61),1,EPih!H61/AVERAGE(EPih!$H61:$R61))))</f>
        <v>0</v>
      </c>
      <c r="G64">
        <f>IF($B64=0,0,IF(SUM(EPih!$H61:$R61)=0,0,IF(EPih!I61&gt;0.75*AVERAGE(EPih!$H61:$R61),1,EPih!I61/AVERAGE(EPih!$H61:$R61))))</f>
        <v>0</v>
      </c>
      <c r="H64">
        <f>IF($B64=0,0,IF(SUM(EPih!$H61:$R61)=0,0,IF(EPih!J61&gt;0.75*AVERAGE(EPih!$H61:$R61),1,EPih!J61/AVERAGE(EPih!$H61:$R61))))</f>
        <v>0</v>
      </c>
      <c r="I64">
        <f>IF($B64=0,0,IF(SUM(EPih!$H61:$R61)=0,0,IF(EPih!K61&gt;0.75*AVERAGE(EPih!$H61:$R61),1,EPih!K61/AVERAGE(EPih!$H61:$R61))))</f>
        <v>0</v>
      </c>
      <c r="J64">
        <f>IF($B64=0,0,IF(SUM(EPih!$H61:$R61)=0,0,IF(EPih!L61&gt;0.75*AVERAGE(EPih!$H61:$R61),1,EPih!L61/AVERAGE(EPih!$H61:$R61))))</f>
        <v>0</v>
      </c>
      <c r="K64">
        <f>IF($B64=0,0,IF(SUM(EPih!$H61:$R61)=0,0,IF(EPih!M61&gt;0.75*AVERAGE(EPih!$H61:$R61),1,EPih!M61/AVERAGE(EPih!$H61:$R61))))</f>
        <v>0</v>
      </c>
      <c r="L64">
        <f>IF($B64=0,0,IF(SUM(EPih!$H61:$R61)=0,0,IF(EPih!N61&gt;0.75*AVERAGE(EPih!$H61:$R61),1,EPih!N61/AVERAGE(EPih!$H61:$R61))))</f>
        <v>0</v>
      </c>
      <c r="M64">
        <f>IF($B64=0,0,IF(SUM(EPih!$H61:$R61)=0,0,IF(EPih!O61&gt;0.75*AVERAGE(EPih!$H61:$R61),1,EPih!O61/AVERAGE(EPih!$H61:$R61))))</f>
        <v>0</v>
      </c>
      <c r="N64">
        <f>IF($B64=0,0,IF(SUM(EPih!$H61:$R61)=0,0,IF(EPih!P61&gt;0.75*AVERAGE(EPih!$H61:$R61),1,EPih!P61/AVERAGE(EPih!$H61:$R61))))</f>
        <v>0</v>
      </c>
      <c r="O64">
        <f>IF($B64=0,0,IF(SUM(EPih!$H61:$R61)=0,0,IF(EPih!Q61&gt;0.75*AVERAGE(EPih!$H61:$R61),1,EPih!Q61/AVERAGE(EPih!$H61:$R61))))</f>
        <v>0</v>
      </c>
      <c r="P64">
        <f>IF($B64=0,0,IF(SUM(EPih!$H61:$R61)=0,0,IF(EPih!R61&gt;0.75*AVERAGE(EPih!$H61:$R61),1,EPih!R61/AVERAGE(EPih!$H61:$R61))))</f>
        <v>0</v>
      </c>
      <c r="Q64" s="18">
        <v>1</v>
      </c>
      <c r="R64" s="18">
        <v>1</v>
      </c>
      <c r="S64" s="18">
        <v>1</v>
      </c>
      <c r="T64" s="18">
        <v>1</v>
      </c>
      <c r="U64" s="18">
        <v>1</v>
      </c>
      <c r="V64" s="18">
        <v>1</v>
      </c>
      <c r="W64" s="18">
        <v>1</v>
      </c>
      <c r="X64" s="18">
        <v>1</v>
      </c>
      <c r="Y64" s="18">
        <v>1</v>
      </c>
      <c r="Z64" s="18">
        <v>1</v>
      </c>
      <c r="AA64" s="18">
        <v>1</v>
      </c>
      <c r="AD64" s="22">
        <f t="shared" si="1"/>
        <v>0.62740347499726168</v>
      </c>
      <c r="AE64">
        <v>11</v>
      </c>
    </row>
    <row r="65" spans="1:31">
      <c r="A65" s="33">
        <v>45446.375</v>
      </c>
      <c r="B65">
        <f t="shared" si="0"/>
        <v>1</v>
      </c>
      <c r="C65" s="18">
        <v>1</v>
      </c>
      <c r="D65" s="19">
        <f>IFERROR(SUMPRODUCT(F65:P65,Q65:AA65,'Datos Brutos'!$H$5:$R$5)/SUMPRODUCT('Datos Brutos'!$H$5:$R$5,Q65:AA65),0)</f>
        <v>0.63143218592142392</v>
      </c>
      <c r="E65" s="20">
        <f>IFERROR(AVERAGE('Datos Filtrados'!E62:G62),0)</f>
        <v>793.41100000000006</v>
      </c>
      <c r="F65">
        <f>IF($B65=0,0,IF(SUM(EPih!$H62:$R62)=0,0,IF(EPih!H62&gt;0.75*AVERAGE(EPih!$H62:$R62),1,EPih!H62/AVERAGE(EPih!$H62:$R62))))</f>
        <v>1</v>
      </c>
      <c r="G65">
        <f>IF($B65=0,0,IF(SUM(EPih!$H62:$R62)=0,0,IF(EPih!I62&gt;0.75*AVERAGE(EPih!$H62:$R62),1,EPih!I62/AVERAGE(EPih!$H62:$R62))))</f>
        <v>1</v>
      </c>
      <c r="H65">
        <f>IF($B65=0,0,IF(SUM(EPih!$H62:$R62)=0,0,IF(EPih!J62&gt;0.75*AVERAGE(EPih!$H62:$R62),1,EPih!J62/AVERAGE(EPih!$H62:$R62))))</f>
        <v>1</v>
      </c>
      <c r="I65">
        <f>IF($B65=0,0,IF(SUM(EPih!$H62:$R62)=0,0,IF(EPih!K62&gt;0.75*AVERAGE(EPih!$H62:$R62),1,EPih!K62/AVERAGE(EPih!$H62:$R62))))</f>
        <v>0</v>
      </c>
      <c r="J65">
        <f>IF($B65=0,0,IF(SUM(EPih!$H62:$R62)=0,0,IF(EPih!L62&gt;0.75*AVERAGE(EPih!$H62:$R62),1,EPih!L62/AVERAGE(EPih!$H62:$R62))))</f>
        <v>0</v>
      </c>
      <c r="K65">
        <f>IF($B65=0,0,IF(SUM(EPih!$H62:$R62)=0,0,IF(EPih!M62&gt;0.75*AVERAGE(EPih!$H62:$R62),1,EPih!M62/AVERAGE(EPih!$H62:$R62))))</f>
        <v>0</v>
      </c>
      <c r="L65">
        <f>IF($B65=0,0,IF(SUM(EPih!$H62:$R62)=0,0,IF(EPih!N62&gt;0.75*AVERAGE(EPih!$H62:$R62),1,EPih!N62/AVERAGE(EPih!$H62:$R62))))</f>
        <v>0</v>
      </c>
      <c r="M65">
        <f>IF($B65=0,0,IF(SUM(EPih!$H62:$R62)=0,0,IF(EPih!O62&gt;0.75*AVERAGE(EPih!$H62:$R62),1,EPih!O62/AVERAGE(EPih!$H62:$R62))))</f>
        <v>1</v>
      </c>
      <c r="N65">
        <f>IF($B65=0,0,IF(SUM(EPih!$H62:$R62)=0,0,IF(EPih!P62&gt;0.75*AVERAGE(EPih!$H62:$R62),1,EPih!P62/AVERAGE(EPih!$H62:$R62))))</f>
        <v>1</v>
      </c>
      <c r="O65">
        <f>IF($B65=0,0,IF(SUM(EPih!$H62:$R62)=0,0,IF(EPih!Q62&gt;0.75*AVERAGE(EPih!$H62:$R62),1,EPih!Q62/AVERAGE(EPih!$H62:$R62))))</f>
        <v>1</v>
      </c>
      <c r="P65">
        <f>IF($B65=0,0,IF(SUM(EPih!$H62:$R62)=0,0,IF(EPih!R62&gt;0.75*AVERAGE(EPih!$H62:$R62),1,EPih!R62/AVERAGE(EPih!$H62:$R62))))</f>
        <v>1</v>
      </c>
      <c r="Q65" s="18">
        <v>1</v>
      </c>
      <c r="R65" s="18">
        <v>1</v>
      </c>
      <c r="S65" s="18">
        <v>1</v>
      </c>
      <c r="T65" s="18">
        <v>1</v>
      </c>
      <c r="U65" s="18">
        <v>1</v>
      </c>
      <c r="V65" s="18">
        <v>1</v>
      </c>
      <c r="W65" s="18">
        <v>1</v>
      </c>
      <c r="X65" s="18">
        <v>1</v>
      </c>
      <c r="Y65" s="18">
        <v>1</v>
      </c>
      <c r="Z65" s="18">
        <v>1</v>
      </c>
      <c r="AA65" s="18">
        <v>1</v>
      </c>
      <c r="AD65" s="22">
        <f t="shared" si="1"/>
        <v>0.62148315352962502</v>
      </c>
      <c r="AE65">
        <v>12</v>
      </c>
    </row>
    <row r="66" spans="1:31">
      <c r="A66" s="33">
        <v>45446.416666666664</v>
      </c>
      <c r="B66">
        <f t="shared" si="0"/>
        <v>1</v>
      </c>
      <c r="C66" s="18">
        <v>1</v>
      </c>
      <c r="D66" s="19">
        <f>IFERROR(SUMPRODUCT(F66:P66,Q66:AA66,'Datos Brutos'!$H$5:$R$5)/SUMPRODUCT('Datos Brutos'!$H$5:$R$5,Q66:AA66),0)</f>
        <v>0.63143218592142392</v>
      </c>
      <c r="E66" s="20">
        <f>IFERROR(AVERAGE('Datos Filtrados'!E63:G63),0)</f>
        <v>783.9665</v>
      </c>
      <c r="F66">
        <f>IF($B66=0,0,IF(SUM(EPih!$H63:$R63)=0,0,IF(EPih!H63&gt;0.75*AVERAGE(EPih!$H63:$R63),1,EPih!H63/AVERAGE(EPih!$H63:$R63))))</f>
        <v>1</v>
      </c>
      <c r="G66">
        <f>IF($B66=0,0,IF(SUM(EPih!$H63:$R63)=0,0,IF(EPih!I63&gt;0.75*AVERAGE(EPih!$H63:$R63),1,EPih!I63/AVERAGE(EPih!$H63:$R63))))</f>
        <v>1</v>
      </c>
      <c r="H66">
        <f>IF($B66=0,0,IF(SUM(EPih!$H63:$R63)=0,0,IF(EPih!J63&gt;0.75*AVERAGE(EPih!$H63:$R63),1,EPih!J63/AVERAGE(EPih!$H63:$R63))))</f>
        <v>1</v>
      </c>
      <c r="I66">
        <f>IF($B66=0,0,IF(SUM(EPih!$H63:$R63)=0,0,IF(EPih!K63&gt;0.75*AVERAGE(EPih!$H63:$R63),1,EPih!K63/AVERAGE(EPih!$H63:$R63))))</f>
        <v>0</v>
      </c>
      <c r="J66">
        <f>IF($B66=0,0,IF(SUM(EPih!$H63:$R63)=0,0,IF(EPih!L63&gt;0.75*AVERAGE(EPih!$H63:$R63),1,EPih!L63/AVERAGE(EPih!$H63:$R63))))</f>
        <v>0</v>
      </c>
      <c r="K66">
        <f>IF($B66=0,0,IF(SUM(EPih!$H63:$R63)=0,0,IF(EPih!M63&gt;0.75*AVERAGE(EPih!$H63:$R63),1,EPih!M63/AVERAGE(EPih!$H63:$R63))))</f>
        <v>0</v>
      </c>
      <c r="L66">
        <f>IF($B66=0,0,IF(SUM(EPih!$H63:$R63)=0,0,IF(EPih!N63&gt;0.75*AVERAGE(EPih!$H63:$R63),1,EPih!N63/AVERAGE(EPih!$H63:$R63))))</f>
        <v>0</v>
      </c>
      <c r="M66">
        <f>IF($B66=0,0,IF(SUM(EPih!$H63:$R63)=0,0,IF(EPih!O63&gt;0.75*AVERAGE(EPih!$H63:$R63),1,EPih!O63/AVERAGE(EPih!$H63:$R63))))</f>
        <v>1</v>
      </c>
      <c r="N66">
        <f>IF($B66=0,0,IF(SUM(EPih!$H63:$R63)=0,0,IF(EPih!P63&gt;0.75*AVERAGE(EPih!$H63:$R63),1,EPih!P63/AVERAGE(EPih!$H63:$R63))))</f>
        <v>1</v>
      </c>
      <c r="O66">
        <f>IF($B66=0,0,IF(SUM(EPih!$H63:$R63)=0,0,IF(EPih!Q63&gt;0.75*AVERAGE(EPih!$H63:$R63),1,EPih!Q63/AVERAGE(EPih!$H63:$R63))))</f>
        <v>1</v>
      </c>
      <c r="P66">
        <f>IF($B66=0,0,IF(SUM(EPih!$H63:$R63)=0,0,IF(EPih!R63&gt;0.75*AVERAGE(EPih!$H63:$R63),1,EPih!R63/AVERAGE(EPih!$H63:$R63))))</f>
        <v>1</v>
      </c>
      <c r="Q66" s="18">
        <v>1</v>
      </c>
      <c r="R66" s="18">
        <v>1</v>
      </c>
      <c r="S66" s="18">
        <v>1</v>
      </c>
      <c r="T66" s="18">
        <v>1</v>
      </c>
      <c r="U66" s="18">
        <v>1</v>
      </c>
      <c r="V66" s="18">
        <v>1</v>
      </c>
      <c r="W66" s="18">
        <v>1</v>
      </c>
      <c r="X66" s="18">
        <v>1</v>
      </c>
      <c r="Y66" s="18">
        <v>1</v>
      </c>
      <c r="Z66" s="18">
        <v>1</v>
      </c>
      <c r="AA66" s="18">
        <v>1</v>
      </c>
      <c r="AD66" s="22">
        <f t="shared" si="1"/>
        <v>0.61397129328717004</v>
      </c>
      <c r="AE66">
        <v>13</v>
      </c>
    </row>
    <row r="67" spans="1:31">
      <c r="A67" s="33">
        <v>45446.458333333336</v>
      </c>
      <c r="B67">
        <f t="shared" si="0"/>
        <v>1</v>
      </c>
      <c r="C67" s="18">
        <v>1</v>
      </c>
      <c r="D67" s="19">
        <f>IFERROR(SUMPRODUCT(F67:P67,Q67:AA67,'Datos Brutos'!$H$5:$R$5)/SUMPRODUCT('Datos Brutos'!$H$5:$R$5,Q67:AA67),0)</f>
        <v>0.63143218592142392</v>
      </c>
      <c r="E67" s="20">
        <f>IFERROR(AVERAGE('Datos Filtrados'!E64:G64),0)</f>
        <v>920.53750000000002</v>
      </c>
      <c r="F67">
        <f>IF($B67=0,0,IF(SUM(EPih!$H64:$R64)=0,0,IF(EPih!H64&gt;0.75*AVERAGE(EPih!$H64:$R64),1,EPih!H64/AVERAGE(EPih!$H64:$R64))))</f>
        <v>1</v>
      </c>
      <c r="G67">
        <f>IF($B67=0,0,IF(SUM(EPih!$H64:$R64)=0,0,IF(EPih!I64&gt;0.75*AVERAGE(EPih!$H64:$R64),1,EPih!I64/AVERAGE(EPih!$H64:$R64))))</f>
        <v>1</v>
      </c>
      <c r="H67">
        <f>IF($B67=0,0,IF(SUM(EPih!$H64:$R64)=0,0,IF(EPih!J64&gt;0.75*AVERAGE(EPih!$H64:$R64),1,EPih!J64/AVERAGE(EPih!$H64:$R64))))</f>
        <v>1</v>
      </c>
      <c r="I67">
        <f>IF($B67=0,0,IF(SUM(EPih!$H64:$R64)=0,0,IF(EPih!K64&gt;0.75*AVERAGE(EPih!$H64:$R64),1,EPih!K64/AVERAGE(EPih!$H64:$R64))))</f>
        <v>0</v>
      </c>
      <c r="J67">
        <f>IF($B67=0,0,IF(SUM(EPih!$H64:$R64)=0,0,IF(EPih!L64&gt;0.75*AVERAGE(EPih!$H64:$R64),1,EPih!L64/AVERAGE(EPih!$H64:$R64))))</f>
        <v>0</v>
      </c>
      <c r="K67">
        <f>IF($B67=0,0,IF(SUM(EPih!$H64:$R64)=0,0,IF(EPih!M64&gt;0.75*AVERAGE(EPih!$H64:$R64),1,EPih!M64/AVERAGE(EPih!$H64:$R64))))</f>
        <v>0</v>
      </c>
      <c r="L67">
        <f>IF($B67=0,0,IF(SUM(EPih!$H64:$R64)=0,0,IF(EPih!N64&gt;0.75*AVERAGE(EPih!$H64:$R64),1,EPih!N64/AVERAGE(EPih!$H64:$R64))))</f>
        <v>0</v>
      </c>
      <c r="M67">
        <f>IF($B67=0,0,IF(SUM(EPih!$H64:$R64)=0,0,IF(EPih!O64&gt;0.75*AVERAGE(EPih!$H64:$R64),1,EPih!O64/AVERAGE(EPih!$H64:$R64))))</f>
        <v>1</v>
      </c>
      <c r="N67">
        <f>IF($B67=0,0,IF(SUM(EPih!$H64:$R64)=0,0,IF(EPih!P64&gt;0.75*AVERAGE(EPih!$H64:$R64),1,EPih!P64/AVERAGE(EPih!$H64:$R64))))</f>
        <v>1</v>
      </c>
      <c r="O67">
        <f>IF($B67=0,0,IF(SUM(EPih!$H64:$R64)=0,0,IF(EPih!Q64&gt;0.75*AVERAGE(EPih!$H64:$R64),1,EPih!Q64/AVERAGE(EPih!$H64:$R64))))</f>
        <v>1</v>
      </c>
      <c r="P67">
        <f>IF($B67=0,0,IF(SUM(EPih!$H64:$R64)=0,0,IF(EPih!R64&gt;0.75*AVERAGE(EPih!$H64:$R64),1,EPih!R64/AVERAGE(EPih!$H64:$R64))))</f>
        <v>1</v>
      </c>
      <c r="Q67" s="18">
        <v>1</v>
      </c>
      <c r="R67" s="18">
        <v>1</v>
      </c>
      <c r="S67" s="18">
        <v>1</v>
      </c>
      <c r="T67" s="18">
        <v>1</v>
      </c>
      <c r="U67" s="18">
        <v>1</v>
      </c>
      <c r="V67" s="18">
        <v>1</v>
      </c>
      <c r="W67" s="18">
        <v>1</v>
      </c>
      <c r="X67" s="18">
        <v>1</v>
      </c>
      <c r="Y67" s="18">
        <v>1</v>
      </c>
      <c r="Z67" s="18">
        <v>1</v>
      </c>
      <c r="AA67" s="18">
        <v>1</v>
      </c>
      <c r="AD67" s="22">
        <f t="shared" si="1"/>
        <v>0.61399597299842323</v>
      </c>
      <c r="AE67">
        <v>14</v>
      </c>
    </row>
    <row r="68" spans="1:31">
      <c r="A68" s="33">
        <v>45446.5</v>
      </c>
      <c r="B68">
        <f t="shared" si="0"/>
        <v>0</v>
      </c>
      <c r="C68" s="18">
        <v>1</v>
      </c>
      <c r="D68" s="19">
        <f>IFERROR(SUMPRODUCT(F68:P68,Q68:AA68,'Datos Brutos'!$H$5:$R$5)/SUMPRODUCT('Datos Brutos'!$H$5:$R$5,Q68:AA68),0)</f>
        <v>0</v>
      </c>
      <c r="E68" s="20">
        <f>IFERROR(AVERAGE('Datos Filtrados'!E65:G65),0)</f>
        <v>0</v>
      </c>
      <c r="F68">
        <f>IF($B68=0,0,IF(SUM(EPih!$H65:$R65)=0,0,IF(EPih!H65&gt;0.75*AVERAGE(EPih!$H65:$R65),1,EPih!H65/AVERAGE(EPih!$H65:$R65))))</f>
        <v>0</v>
      </c>
      <c r="G68">
        <f>IF($B68=0,0,IF(SUM(EPih!$H65:$R65)=0,0,IF(EPih!I65&gt;0.75*AVERAGE(EPih!$H65:$R65),1,EPih!I65/AVERAGE(EPih!$H65:$R65))))</f>
        <v>0</v>
      </c>
      <c r="H68">
        <f>IF($B68=0,0,IF(SUM(EPih!$H65:$R65)=0,0,IF(EPih!J65&gt;0.75*AVERAGE(EPih!$H65:$R65),1,EPih!J65/AVERAGE(EPih!$H65:$R65))))</f>
        <v>0</v>
      </c>
      <c r="I68">
        <f>IF($B68=0,0,IF(SUM(EPih!$H65:$R65)=0,0,IF(EPih!K65&gt;0.75*AVERAGE(EPih!$H65:$R65),1,EPih!K65/AVERAGE(EPih!$H65:$R65))))</f>
        <v>0</v>
      </c>
      <c r="J68">
        <f>IF($B68=0,0,IF(SUM(EPih!$H65:$R65)=0,0,IF(EPih!L65&gt;0.75*AVERAGE(EPih!$H65:$R65),1,EPih!L65/AVERAGE(EPih!$H65:$R65))))</f>
        <v>0</v>
      </c>
      <c r="K68">
        <f>IF($B68=0,0,IF(SUM(EPih!$H65:$R65)=0,0,IF(EPih!M65&gt;0.75*AVERAGE(EPih!$H65:$R65),1,EPih!M65/AVERAGE(EPih!$H65:$R65))))</f>
        <v>0</v>
      </c>
      <c r="L68">
        <f>IF($B68=0,0,IF(SUM(EPih!$H65:$R65)=0,0,IF(EPih!N65&gt;0.75*AVERAGE(EPih!$H65:$R65),1,EPih!N65/AVERAGE(EPih!$H65:$R65))))</f>
        <v>0</v>
      </c>
      <c r="M68">
        <f>IF($B68=0,0,IF(SUM(EPih!$H65:$R65)=0,0,IF(EPih!O65&gt;0.75*AVERAGE(EPih!$H65:$R65),1,EPih!O65/AVERAGE(EPih!$H65:$R65))))</f>
        <v>0</v>
      </c>
      <c r="N68">
        <f>IF($B68=0,0,IF(SUM(EPih!$H65:$R65)=0,0,IF(EPih!P65&gt;0.75*AVERAGE(EPih!$H65:$R65),1,EPih!P65/AVERAGE(EPih!$H65:$R65))))</f>
        <v>0</v>
      </c>
      <c r="O68">
        <f>IF($B68=0,0,IF(SUM(EPih!$H65:$R65)=0,0,IF(EPih!Q65&gt;0.75*AVERAGE(EPih!$H65:$R65),1,EPih!Q65/AVERAGE(EPih!$H65:$R65))))</f>
        <v>0</v>
      </c>
      <c r="P68">
        <f>IF($B68=0,0,IF(SUM(EPih!$H65:$R65)=0,0,IF(EPih!R65&gt;0.75*AVERAGE(EPih!$H65:$R65),1,EPih!R65/AVERAGE(EPih!$H65:$R65))))</f>
        <v>0</v>
      </c>
      <c r="Q68" s="18">
        <v>1</v>
      </c>
      <c r="R68" s="18">
        <v>1</v>
      </c>
      <c r="S68" s="18">
        <v>1</v>
      </c>
      <c r="T68" s="18">
        <v>1</v>
      </c>
      <c r="U68" s="18">
        <v>1</v>
      </c>
      <c r="V68" s="18">
        <v>1</v>
      </c>
      <c r="W68" s="18">
        <v>1</v>
      </c>
      <c r="X68" s="18">
        <v>1</v>
      </c>
      <c r="Y68" s="18">
        <v>1</v>
      </c>
      <c r="Z68" s="18">
        <v>1</v>
      </c>
      <c r="AA68" s="18">
        <v>1</v>
      </c>
      <c r="AD68" s="22">
        <f t="shared" si="1"/>
        <v>0.61402102780107204</v>
      </c>
      <c r="AE68">
        <v>15</v>
      </c>
    </row>
    <row r="69" spans="1:31">
      <c r="A69" s="33">
        <v>45446.541666666664</v>
      </c>
      <c r="B69">
        <f t="shared" si="0"/>
        <v>1</v>
      </c>
      <c r="C69" s="18">
        <v>1</v>
      </c>
      <c r="D69" s="19">
        <f>IFERROR(SUMPRODUCT(F69:P69,Q69:AA69,'Datos Brutos'!$H$5:$R$5)/SUMPRODUCT('Datos Brutos'!$H$5:$R$5,Q69:AA69),0)</f>
        <v>0.63143218592142392</v>
      </c>
      <c r="E69" s="20">
        <f>IFERROR(AVERAGE('Datos Filtrados'!E66:G66),0)</f>
        <v>896.90250000000003</v>
      </c>
      <c r="F69">
        <f>IF($B69=0,0,IF(SUM(EPih!$H66:$R66)=0,0,IF(EPih!H66&gt;0.75*AVERAGE(EPih!$H66:$R66),1,EPih!H66/AVERAGE(EPih!$H66:$R66))))</f>
        <v>1</v>
      </c>
      <c r="G69">
        <f>IF($B69=0,0,IF(SUM(EPih!$H66:$R66)=0,0,IF(EPih!I66&gt;0.75*AVERAGE(EPih!$H66:$R66),1,EPih!I66/AVERAGE(EPih!$H66:$R66))))</f>
        <v>1</v>
      </c>
      <c r="H69">
        <f>IF($B69=0,0,IF(SUM(EPih!$H66:$R66)=0,0,IF(EPih!J66&gt;0.75*AVERAGE(EPih!$H66:$R66),1,EPih!J66/AVERAGE(EPih!$H66:$R66))))</f>
        <v>1</v>
      </c>
      <c r="I69">
        <f>IF($B69=0,0,IF(SUM(EPih!$H66:$R66)=0,0,IF(EPih!K66&gt;0.75*AVERAGE(EPih!$H66:$R66),1,EPih!K66/AVERAGE(EPih!$H66:$R66))))</f>
        <v>0</v>
      </c>
      <c r="J69">
        <f>IF($B69=0,0,IF(SUM(EPih!$H66:$R66)=0,0,IF(EPih!L66&gt;0.75*AVERAGE(EPih!$H66:$R66),1,EPih!L66/AVERAGE(EPih!$H66:$R66))))</f>
        <v>0</v>
      </c>
      <c r="K69">
        <f>IF($B69=0,0,IF(SUM(EPih!$H66:$R66)=0,0,IF(EPih!M66&gt;0.75*AVERAGE(EPih!$H66:$R66),1,EPih!M66/AVERAGE(EPih!$H66:$R66))))</f>
        <v>0</v>
      </c>
      <c r="L69">
        <f>IF($B69=0,0,IF(SUM(EPih!$H66:$R66)=0,0,IF(EPih!N66&gt;0.75*AVERAGE(EPih!$H66:$R66),1,EPih!N66/AVERAGE(EPih!$H66:$R66))))</f>
        <v>0</v>
      </c>
      <c r="M69">
        <f>IF($B69=0,0,IF(SUM(EPih!$H66:$R66)=0,0,IF(EPih!O66&gt;0.75*AVERAGE(EPih!$H66:$R66),1,EPih!O66/AVERAGE(EPih!$H66:$R66))))</f>
        <v>1</v>
      </c>
      <c r="N69">
        <f>IF($B69=0,0,IF(SUM(EPih!$H66:$R66)=0,0,IF(EPih!P66&gt;0.75*AVERAGE(EPih!$H66:$R66),1,EPih!P66/AVERAGE(EPih!$H66:$R66))))</f>
        <v>1</v>
      </c>
      <c r="O69">
        <f>IF($B69=0,0,IF(SUM(EPih!$H66:$R66)=0,0,IF(EPih!Q66&gt;0.75*AVERAGE(EPih!$H66:$R66),1,EPih!Q66/AVERAGE(EPih!$H66:$R66))))</f>
        <v>1</v>
      </c>
      <c r="P69">
        <f>IF($B69=0,0,IF(SUM(EPih!$H66:$R66)=0,0,IF(EPih!R66&gt;0.75*AVERAGE(EPih!$H66:$R66),1,EPih!R66/AVERAGE(EPih!$H66:$R66))))</f>
        <v>1</v>
      </c>
      <c r="Q69" s="18">
        <v>1</v>
      </c>
      <c r="R69" s="18">
        <v>1</v>
      </c>
      <c r="S69" s="18">
        <v>1</v>
      </c>
      <c r="T69" s="18">
        <v>1</v>
      </c>
      <c r="U69" s="18">
        <v>1</v>
      </c>
      <c r="V69" s="18">
        <v>1</v>
      </c>
      <c r="W69" s="18">
        <v>1</v>
      </c>
      <c r="X69" s="18">
        <v>1</v>
      </c>
      <c r="Y69" s="18">
        <v>1</v>
      </c>
      <c r="Z69" s="18">
        <v>1</v>
      </c>
      <c r="AA69" s="18">
        <v>1</v>
      </c>
      <c r="AD69" s="22">
        <f t="shared" si="1"/>
        <v>0.61404582999446411</v>
      </c>
      <c r="AE69">
        <v>16</v>
      </c>
    </row>
    <row r="70" spans="1:31">
      <c r="A70" s="33">
        <v>45446.583333333336</v>
      </c>
      <c r="B70">
        <f t="shared" si="0"/>
        <v>0</v>
      </c>
      <c r="C70" s="18">
        <v>1</v>
      </c>
      <c r="D70" s="19">
        <f>IFERROR(SUMPRODUCT(F70:P70,Q70:AA70,'Datos Brutos'!$H$5:$R$5)/SUMPRODUCT('Datos Brutos'!$H$5:$R$5,Q70:AA70),0)</f>
        <v>0</v>
      </c>
      <c r="E70" s="20">
        <f>IFERROR(AVERAGE('Datos Filtrados'!E67:G67),0)</f>
        <v>0</v>
      </c>
      <c r="F70">
        <f>IF($B70=0,0,IF(SUM(EPih!$H67:$R67)=0,0,IF(EPih!H67&gt;0.75*AVERAGE(EPih!$H67:$R67),1,EPih!H67/AVERAGE(EPih!$H67:$R67))))</f>
        <v>0</v>
      </c>
      <c r="G70">
        <f>IF($B70=0,0,IF(SUM(EPih!$H67:$R67)=0,0,IF(EPih!I67&gt;0.75*AVERAGE(EPih!$H67:$R67),1,EPih!I67/AVERAGE(EPih!$H67:$R67))))</f>
        <v>0</v>
      </c>
      <c r="H70">
        <f>IF($B70=0,0,IF(SUM(EPih!$H67:$R67)=0,0,IF(EPih!J67&gt;0.75*AVERAGE(EPih!$H67:$R67),1,EPih!J67/AVERAGE(EPih!$H67:$R67))))</f>
        <v>0</v>
      </c>
      <c r="I70">
        <f>IF($B70=0,0,IF(SUM(EPih!$H67:$R67)=0,0,IF(EPih!K67&gt;0.75*AVERAGE(EPih!$H67:$R67),1,EPih!K67/AVERAGE(EPih!$H67:$R67))))</f>
        <v>0</v>
      </c>
      <c r="J70">
        <f>IF($B70=0,0,IF(SUM(EPih!$H67:$R67)=0,0,IF(EPih!L67&gt;0.75*AVERAGE(EPih!$H67:$R67),1,EPih!L67/AVERAGE(EPih!$H67:$R67))))</f>
        <v>0</v>
      </c>
      <c r="K70">
        <f>IF($B70=0,0,IF(SUM(EPih!$H67:$R67)=0,0,IF(EPih!M67&gt;0.75*AVERAGE(EPih!$H67:$R67),1,EPih!M67/AVERAGE(EPih!$H67:$R67))))</f>
        <v>0</v>
      </c>
      <c r="L70">
        <f>IF($B70=0,0,IF(SUM(EPih!$H67:$R67)=0,0,IF(EPih!N67&gt;0.75*AVERAGE(EPih!$H67:$R67),1,EPih!N67/AVERAGE(EPih!$H67:$R67))))</f>
        <v>0</v>
      </c>
      <c r="M70">
        <f>IF($B70=0,0,IF(SUM(EPih!$H67:$R67)=0,0,IF(EPih!O67&gt;0.75*AVERAGE(EPih!$H67:$R67),1,EPih!O67/AVERAGE(EPih!$H67:$R67))))</f>
        <v>0</v>
      </c>
      <c r="N70">
        <f>IF($B70=0,0,IF(SUM(EPih!$H67:$R67)=0,0,IF(EPih!P67&gt;0.75*AVERAGE(EPih!$H67:$R67),1,EPih!P67/AVERAGE(EPih!$H67:$R67))))</f>
        <v>0</v>
      </c>
      <c r="O70">
        <f>IF($B70=0,0,IF(SUM(EPih!$H67:$R67)=0,0,IF(EPih!Q67&gt;0.75*AVERAGE(EPih!$H67:$R67),1,EPih!Q67/AVERAGE(EPih!$H67:$R67))))</f>
        <v>0</v>
      </c>
      <c r="P70">
        <f>IF($B70=0,0,IF(SUM(EPih!$H67:$R67)=0,0,IF(EPih!R67&gt;0.75*AVERAGE(EPih!$H67:$R67),1,EPih!R67/AVERAGE(EPih!$H67:$R67))))</f>
        <v>0</v>
      </c>
      <c r="Q70" s="18">
        <v>1</v>
      </c>
      <c r="R70" s="18">
        <v>1</v>
      </c>
      <c r="S70" s="18">
        <v>1</v>
      </c>
      <c r="T70" s="18">
        <v>1</v>
      </c>
      <c r="U70" s="18">
        <v>1</v>
      </c>
      <c r="V70" s="18">
        <v>1</v>
      </c>
      <c r="W70" s="18">
        <v>1</v>
      </c>
      <c r="X70" s="18">
        <v>1</v>
      </c>
      <c r="Y70" s="18">
        <v>1</v>
      </c>
      <c r="Z70" s="18">
        <v>1</v>
      </c>
      <c r="AA70" s="18">
        <v>1</v>
      </c>
      <c r="AD70" s="22">
        <f t="shared" si="1"/>
        <v>0.61405929074775512</v>
      </c>
      <c r="AE70">
        <v>17</v>
      </c>
    </row>
    <row r="71" spans="1:31">
      <c r="A71" s="33">
        <v>45446.625</v>
      </c>
      <c r="B71">
        <f t="shared" si="0"/>
        <v>1</v>
      </c>
      <c r="C71" s="18">
        <v>1</v>
      </c>
      <c r="D71" s="19">
        <f>IFERROR(SUMPRODUCT(F71:P71,Q71:AA71,'Datos Brutos'!$H$5:$R$5)/SUMPRODUCT('Datos Brutos'!$H$5:$R$5,Q71:AA71),0)</f>
        <v>0.63143218592142392</v>
      </c>
      <c r="E71" s="20">
        <f>IFERROR(AVERAGE('Datos Filtrados'!E68:G68),0)</f>
        <v>638.52600000000007</v>
      </c>
      <c r="F71">
        <f>IF($B71=0,0,IF(SUM(EPih!$H68:$R68)=0,0,IF(EPih!H68&gt;0.75*AVERAGE(EPih!$H68:$R68),1,EPih!H68/AVERAGE(EPih!$H68:$R68))))</f>
        <v>1</v>
      </c>
      <c r="G71">
        <f>IF($B71=0,0,IF(SUM(EPih!$H68:$R68)=0,0,IF(EPih!I68&gt;0.75*AVERAGE(EPih!$H68:$R68),1,EPih!I68/AVERAGE(EPih!$H68:$R68))))</f>
        <v>1</v>
      </c>
      <c r="H71">
        <f>IF($B71=0,0,IF(SUM(EPih!$H68:$R68)=0,0,IF(EPih!J68&gt;0.75*AVERAGE(EPih!$H68:$R68),1,EPih!J68/AVERAGE(EPih!$H68:$R68))))</f>
        <v>1</v>
      </c>
      <c r="I71">
        <f>IF($B71=0,0,IF(SUM(EPih!$H68:$R68)=0,0,IF(EPih!K68&gt;0.75*AVERAGE(EPih!$H68:$R68),1,EPih!K68/AVERAGE(EPih!$H68:$R68))))</f>
        <v>0</v>
      </c>
      <c r="J71">
        <f>IF($B71=0,0,IF(SUM(EPih!$H68:$R68)=0,0,IF(EPih!L68&gt;0.75*AVERAGE(EPih!$H68:$R68),1,EPih!L68/AVERAGE(EPih!$H68:$R68))))</f>
        <v>0</v>
      </c>
      <c r="K71">
        <f>IF($B71=0,0,IF(SUM(EPih!$H68:$R68)=0,0,IF(EPih!M68&gt;0.75*AVERAGE(EPih!$H68:$R68),1,EPih!M68/AVERAGE(EPih!$H68:$R68))))</f>
        <v>0</v>
      </c>
      <c r="L71">
        <f>IF($B71=0,0,IF(SUM(EPih!$H68:$R68)=0,0,IF(EPih!N68&gt;0.75*AVERAGE(EPih!$H68:$R68),1,EPih!N68/AVERAGE(EPih!$H68:$R68))))</f>
        <v>0</v>
      </c>
      <c r="M71">
        <f>IF($B71=0,0,IF(SUM(EPih!$H68:$R68)=0,0,IF(EPih!O68&gt;0.75*AVERAGE(EPih!$H68:$R68),1,EPih!O68/AVERAGE(EPih!$H68:$R68))))</f>
        <v>1</v>
      </c>
      <c r="N71">
        <f>IF($B71=0,0,IF(SUM(EPih!$H68:$R68)=0,0,IF(EPih!P68&gt;0.75*AVERAGE(EPih!$H68:$R68),1,EPih!P68/AVERAGE(EPih!$H68:$R68))))</f>
        <v>1</v>
      </c>
      <c r="O71">
        <f>IF($B71=0,0,IF(SUM(EPih!$H68:$R68)=0,0,IF(EPih!Q68&gt;0.75*AVERAGE(EPih!$H68:$R68),1,EPih!Q68/AVERAGE(EPih!$H68:$R68))))</f>
        <v>1</v>
      </c>
      <c r="P71">
        <f>IF($B71=0,0,IF(SUM(EPih!$H68:$R68)=0,0,IF(EPih!R68&gt;0.75*AVERAGE(EPih!$H68:$R68),1,EPih!R68/AVERAGE(EPih!$H68:$R68))))</f>
        <v>1</v>
      </c>
      <c r="Q71" s="18">
        <v>1</v>
      </c>
      <c r="R71" s="18">
        <v>1</v>
      </c>
      <c r="S71" s="18">
        <v>1</v>
      </c>
      <c r="T71" s="18">
        <v>1</v>
      </c>
      <c r="U71" s="18">
        <v>1</v>
      </c>
      <c r="V71" s="18">
        <v>1</v>
      </c>
      <c r="W71" s="18">
        <v>1</v>
      </c>
      <c r="X71" s="18">
        <v>1</v>
      </c>
      <c r="Y71" s="18">
        <v>1</v>
      </c>
      <c r="Z71" s="18">
        <v>1</v>
      </c>
      <c r="AA71" s="18">
        <v>1</v>
      </c>
      <c r="AD71" s="22">
        <f t="shared" si="1"/>
        <v>0.61405943805426799</v>
      </c>
      <c r="AE71">
        <v>18</v>
      </c>
    </row>
    <row r="72" spans="1:31">
      <c r="A72" s="33">
        <v>45446.666666666664</v>
      </c>
      <c r="B72">
        <f t="shared" ref="B72:B135" si="2">IF(E72&gt;=100,1,0)</f>
        <v>1</v>
      </c>
      <c r="C72" s="18">
        <v>1</v>
      </c>
      <c r="D72" s="19">
        <f>IFERROR(SUMPRODUCT(F72:P72,Q72:AA72,'Datos Brutos'!$H$5:$R$5)/SUMPRODUCT('Datos Brutos'!$H$5:$R$5,Q72:AA72),0)</f>
        <v>0.63143218592142392</v>
      </c>
      <c r="E72" s="20">
        <f>IFERROR(AVERAGE('Datos Filtrados'!E69:G69),0)</f>
        <v>743.40250000000003</v>
      </c>
      <c r="F72">
        <f>IF($B72=0,0,IF(SUM(EPih!$H69:$R69)=0,0,IF(EPih!H69&gt;0.75*AVERAGE(EPih!$H69:$R69),1,EPih!H69/AVERAGE(EPih!$H69:$R69))))</f>
        <v>1</v>
      </c>
      <c r="G72">
        <f>IF($B72=0,0,IF(SUM(EPih!$H69:$R69)=0,0,IF(EPih!I69&gt;0.75*AVERAGE(EPih!$H69:$R69),1,EPih!I69/AVERAGE(EPih!$H69:$R69))))</f>
        <v>1</v>
      </c>
      <c r="H72">
        <f>IF($B72=0,0,IF(SUM(EPih!$H69:$R69)=0,0,IF(EPih!J69&gt;0.75*AVERAGE(EPih!$H69:$R69),1,EPih!J69/AVERAGE(EPih!$H69:$R69))))</f>
        <v>1</v>
      </c>
      <c r="I72">
        <f>IF($B72=0,0,IF(SUM(EPih!$H69:$R69)=0,0,IF(EPih!K69&gt;0.75*AVERAGE(EPih!$H69:$R69),1,EPih!K69/AVERAGE(EPih!$H69:$R69))))</f>
        <v>0</v>
      </c>
      <c r="J72">
        <f>IF($B72=0,0,IF(SUM(EPih!$H69:$R69)=0,0,IF(EPih!L69&gt;0.75*AVERAGE(EPih!$H69:$R69),1,EPih!L69/AVERAGE(EPih!$H69:$R69))))</f>
        <v>0</v>
      </c>
      <c r="K72">
        <f>IF($B72=0,0,IF(SUM(EPih!$H69:$R69)=0,0,IF(EPih!M69&gt;0.75*AVERAGE(EPih!$H69:$R69),1,EPih!M69/AVERAGE(EPih!$H69:$R69))))</f>
        <v>0</v>
      </c>
      <c r="L72">
        <f>IF($B72=0,0,IF(SUM(EPih!$H69:$R69)=0,0,IF(EPih!N69&gt;0.75*AVERAGE(EPih!$H69:$R69),1,EPih!N69/AVERAGE(EPih!$H69:$R69))))</f>
        <v>0</v>
      </c>
      <c r="M72">
        <f>IF($B72=0,0,IF(SUM(EPih!$H69:$R69)=0,0,IF(EPih!O69&gt;0.75*AVERAGE(EPih!$H69:$R69),1,EPih!O69/AVERAGE(EPih!$H69:$R69))))</f>
        <v>1</v>
      </c>
      <c r="N72">
        <f>IF($B72=0,0,IF(SUM(EPih!$H69:$R69)=0,0,IF(EPih!P69&gt;0.75*AVERAGE(EPih!$H69:$R69),1,EPih!P69/AVERAGE(EPih!$H69:$R69))))</f>
        <v>1</v>
      </c>
      <c r="O72">
        <f>IF($B72=0,0,IF(SUM(EPih!$H69:$R69)=0,0,IF(EPih!Q69&gt;0.75*AVERAGE(EPih!$H69:$R69),1,EPih!Q69/AVERAGE(EPih!$H69:$R69))))</f>
        <v>1</v>
      </c>
      <c r="P72">
        <f>IF($B72=0,0,IF(SUM(EPih!$H69:$R69)=0,0,IF(EPih!R69&gt;0.75*AVERAGE(EPih!$H69:$R69),1,EPih!R69/AVERAGE(EPih!$H69:$R69))))</f>
        <v>1</v>
      </c>
      <c r="Q72" s="18">
        <v>1</v>
      </c>
      <c r="R72" s="18">
        <v>1</v>
      </c>
      <c r="S72" s="18">
        <v>1</v>
      </c>
      <c r="T72" s="18">
        <v>1</v>
      </c>
      <c r="U72" s="18">
        <v>1</v>
      </c>
      <c r="V72" s="18">
        <v>1</v>
      </c>
      <c r="W72" s="18">
        <v>1</v>
      </c>
      <c r="X72" s="18">
        <v>1</v>
      </c>
      <c r="Y72" s="18">
        <v>1</v>
      </c>
      <c r="Z72" s="18">
        <v>1</v>
      </c>
      <c r="AA72" s="18">
        <v>1</v>
      </c>
      <c r="AD72" s="22">
        <f>+SUMPRODUCT(B26:B49,C26:C49,D26:D49,E26:E49)/SUMPRODUCT(B26:B49,C26:C49,E26:E49)</f>
        <v>0.61404879767016851</v>
      </c>
      <c r="AE72">
        <v>19</v>
      </c>
    </row>
    <row r="73" spans="1:31">
      <c r="A73" s="33">
        <v>45446.708333333336</v>
      </c>
      <c r="B73">
        <f t="shared" si="2"/>
        <v>0</v>
      </c>
      <c r="C73" s="18">
        <v>1</v>
      </c>
      <c r="D73" s="19">
        <f>IFERROR(SUMPRODUCT(F73:P73,Q73:AA73,'Datos Brutos'!$H$5:$R$5)/SUMPRODUCT('Datos Brutos'!$H$5:$R$5,Q73:AA73),0)</f>
        <v>0</v>
      </c>
      <c r="E73" s="20">
        <f>IFERROR(AVERAGE('Datos Filtrados'!E70:G70),0)</f>
        <v>0</v>
      </c>
      <c r="F73">
        <f>IF($B73=0,0,IF(SUM(EPih!$H70:$R70)=0,0,IF(EPih!H70&gt;0.75*AVERAGE(EPih!$H70:$R70),1,EPih!H70/AVERAGE(EPih!$H70:$R70))))</f>
        <v>0</v>
      </c>
      <c r="G73">
        <f>IF($B73=0,0,IF(SUM(EPih!$H70:$R70)=0,0,IF(EPih!I70&gt;0.75*AVERAGE(EPih!$H70:$R70),1,EPih!I70/AVERAGE(EPih!$H70:$R70))))</f>
        <v>0</v>
      </c>
      <c r="H73">
        <f>IF($B73=0,0,IF(SUM(EPih!$H70:$R70)=0,0,IF(EPih!J70&gt;0.75*AVERAGE(EPih!$H70:$R70),1,EPih!J70/AVERAGE(EPih!$H70:$R70))))</f>
        <v>0</v>
      </c>
      <c r="I73">
        <f>IF($B73=0,0,IF(SUM(EPih!$H70:$R70)=0,0,IF(EPih!K70&gt;0.75*AVERAGE(EPih!$H70:$R70),1,EPih!K70/AVERAGE(EPih!$H70:$R70))))</f>
        <v>0</v>
      </c>
      <c r="J73">
        <f>IF($B73=0,0,IF(SUM(EPih!$H70:$R70)=0,0,IF(EPih!L70&gt;0.75*AVERAGE(EPih!$H70:$R70),1,EPih!L70/AVERAGE(EPih!$H70:$R70))))</f>
        <v>0</v>
      </c>
      <c r="K73">
        <f>IF($B73=0,0,IF(SUM(EPih!$H70:$R70)=0,0,IF(EPih!M70&gt;0.75*AVERAGE(EPih!$H70:$R70),1,EPih!M70/AVERAGE(EPih!$H70:$R70))))</f>
        <v>0</v>
      </c>
      <c r="L73">
        <f>IF($B73=0,0,IF(SUM(EPih!$H70:$R70)=0,0,IF(EPih!N70&gt;0.75*AVERAGE(EPih!$H70:$R70),1,EPih!N70/AVERAGE(EPih!$H70:$R70))))</f>
        <v>0</v>
      </c>
      <c r="M73">
        <f>IF($B73=0,0,IF(SUM(EPih!$H70:$R70)=0,0,IF(EPih!O70&gt;0.75*AVERAGE(EPih!$H70:$R70),1,EPih!O70/AVERAGE(EPih!$H70:$R70))))</f>
        <v>0</v>
      </c>
      <c r="N73">
        <f>IF($B73=0,0,IF(SUM(EPih!$H70:$R70)=0,0,IF(EPih!P70&gt;0.75*AVERAGE(EPih!$H70:$R70),1,EPih!P70/AVERAGE(EPih!$H70:$R70))))</f>
        <v>0</v>
      </c>
      <c r="O73">
        <f>IF($B73=0,0,IF(SUM(EPih!$H70:$R70)=0,0,IF(EPih!Q70&gt;0.75*AVERAGE(EPih!$H70:$R70),1,EPih!Q70/AVERAGE(EPih!$H70:$R70))))</f>
        <v>0</v>
      </c>
      <c r="P73">
        <f>IF($B73=0,0,IF(SUM(EPih!$H70:$R70)=0,0,IF(EPih!R70&gt;0.75*AVERAGE(EPih!$H70:$R70),1,EPih!R70/AVERAGE(EPih!$H70:$R70))))</f>
        <v>0</v>
      </c>
      <c r="Q73" s="18">
        <v>1</v>
      </c>
      <c r="R73" s="18">
        <v>1</v>
      </c>
      <c r="S73" s="18">
        <v>1</v>
      </c>
      <c r="T73" s="18">
        <v>1</v>
      </c>
      <c r="U73" s="18">
        <v>1</v>
      </c>
      <c r="V73" s="18">
        <v>1</v>
      </c>
      <c r="W73" s="18">
        <v>1</v>
      </c>
      <c r="X73" s="18">
        <v>1</v>
      </c>
      <c r="Y73" s="18">
        <v>1</v>
      </c>
      <c r="Z73" s="18">
        <v>1</v>
      </c>
      <c r="AA73" s="18">
        <v>1</v>
      </c>
      <c r="AD73" s="22">
        <f t="shared" si="1"/>
        <v>0.61402915290715243</v>
      </c>
      <c r="AE73">
        <v>20</v>
      </c>
    </row>
    <row r="74" spans="1:31">
      <c r="A74" s="33">
        <v>45446.75</v>
      </c>
      <c r="B74">
        <f t="shared" si="2"/>
        <v>0</v>
      </c>
      <c r="C74" s="18">
        <v>1</v>
      </c>
      <c r="D74" s="19">
        <f>IFERROR(SUMPRODUCT(F74:P74,Q74:AA74,'Datos Brutos'!$H$5:$R$5)/SUMPRODUCT('Datos Brutos'!$H$5:$R$5,Q74:AA74),0)</f>
        <v>0</v>
      </c>
      <c r="E74" s="20">
        <f>IFERROR(AVERAGE('Datos Filtrados'!E71:G71),0)</f>
        <v>0</v>
      </c>
      <c r="F74">
        <f>IF($B74=0,0,IF(SUM(EPih!$H71:$R71)=0,0,IF(EPih!H71&gt;0.75*AVERAGE(EPih!$H71:$R71),1,EPih!H71/AVERAGE(EPih!$H71:$R71))))</f>
        <v>0</v>
      </c>
      <c r="G74">
        <f>IF($B74=0,0,IF(SUM(EPih!$H71:$R71)=0,0,IF(EPih!I71&gt;0.75*AVERAGE(EPih!$H71:$R71),1,EPih!I71/AVERAGE(EPih!$H71:$R71))))</f>
        <v>0</v>
      </c>
      <c r="H74">
        <f>IF($B74=0,0,IF(SUM(EPih!$H71:$R71)=0,0,IF(EPih!J71&gt;0.75*AVERAGE(EPih!$H71:$R71),1,EPih!J71/AVERAGE(EPih!$H71:$R71))))</f>
        <v>0</v>
      </c>
      <c r="I74">
        <f>IF($B74=0,0,IF(SUM(EPih!$H71:$R71)=0,0,IF(EPih!K71&gt;0.75*AVERAGE(EPih!$H71:$R71),1,EPih!K71/AVERAGE(EPih!$H71:$R71))))</f>
        <v>0</v>
      </c>
      <c r="J74">
        <f>IF($B74=0,0,IF(SUM(EPih!$H71:$R71)=0,0,IF(EPih!L71&gt;0.75*AVERAGE(EPih!$H71:$R71),1,EPih!L71/AVERAGE(EPih!$H71:$R71))))</f>
        <v>0</v>
      </c>
      <c r="K74">
        <f>IF($B74=0,0,IF(SUM(EPih!$H71:$R71)=0,0,IF(EPih!M71&gt;0.75*AVERAGE(EPih!$H71:$R71),1,EPih!M71/AVERAGE(EPih!$H71:$R71))))</f>
        <v>0</v>
      </c>
      <c r="L74">
        <f>IF($B74=0,0,IF(SUM(EPih!$H71:$R71)=0,0,IF(EPih!N71&gt;0.75*AVERAGE(EPih!$H71:$R71),1,EPih!N71/AVERAGE(EPih!$H71:$R71))))</f>
        <v>0</v>
      </c>
      <c r="M74">
        <f>IF($B74=0,0,IF(SUM(EPih!$H71:$R71)=0,0,IF(EPih!O71&gt;0.75*AVERAGE(EPih!$H71:$R71),1,EPih!O71/AVERAGE(EPih!$H71:$R71))))</f>
        <v>0</v>
      </c>
      <c r="N74">
        <f>IF($B74=0,0,IF(SUM(EPih!$H71:$R71)=0,0,IF(EPih!P71&gt;0.75*AVERAGE(EPih!$H71:$R71),1,EPih!P71/AVERAGE(EPih!$H71:$R71))))</f>
        <v>0</v>
      </c>
      <c r="O74">
        <f>IF($B74=0,0,IF(SUM(EPih!$H71:$R71)=0,0,IF(EPih!Q71&gt;0.75*AVERAGE(EPih!$H71:$R71),1,EPih!Q71/AVERAGE(EPih!$H71:$R71))))</f>
        <v>0</v>
      </c>
      <c r="P74">
        <f>IF($B74=0,0,IF(SUM(EPih!$H71:$R71)=0,0,IF(EPih!R71&gt;0.75*AVERAGE(EPih!$H71:$R71),1,EPih!R71/AVERAGE(EPih!$H71:$R71))))</f>
        <v>0</v>
      </c>
      <c r="Q74" s="18">
        <v>1</v>
      </c>
      <c r="R74" s="18">
        <v>1</v>
      </c>
      <c r="S74" s="18">
        <v>1</v>
      </c>
      <c r="T74" s="18">
        <v>1</v>
      </c>
      <c r="U74" s="18">
        <v>1</v>
      </c>
      <c r="V74" s="18">
        <v>1</v>
      </c>
      <c r="W74" s="18">
        <v>1</v>
      </c>
      <c r="X74" s="18">
        <v>1</v>
      </c>
      <c r="Y74" s="18">
        <v>1</v>
      </c>
      <c r="Z74" s="18">
        <v>1</v>
      </c>
      <c r="AA74" s="18">
        <v>1</v>
      </c>
      <c r="AD74" s="22">
        <f t="shared" si="1"/>
        <v>0.61400591867357723</v>
      </c>
      <c r="AE74">
        <v>21</v>
      </c>
    </row>
    <row r="75" spans="1:31">
      <c r="A75" s="33">
        <v>45446.791666666664</v>
      </c>
      <c r="B75">
        <f t="shared" si="2"/>
        <v>1</v>
      </c>
      <c r="C75" s="18">
        <v>1</v>
      </c>
      <c r="D75" s="19">
        <f>IFERROR(SUMPRODUCT(F75:P75,Q75:AA75,'Datos Brutos'!$H$5:$R$5)/SUMPRODUCT('Datos Brutos'!$H$5:$R$5,Q75:AA75),0)</f>
        <v>0.63143218592142392</v>
      </c>
      <c r="E75" s="20">
        <f>IFERROR(AVERAGE('Datos Filtrados'!E72:G72),0)</f>
        <v>177.3665</v>
      </c>
      <c r="F75">
        <f>IF($B75=0,0,IF(SUM(EPih!$H72:$R72)=0,0,IF(EPih!H72&gt;0.75*AVERAGE(EPih!$H72:$R72),1,EPih!H72/AVERAGE(EPih!$H72:$R72))))</f>
        <v>1</v>
      </c>
      <c r="G75">
        <f>IF($B75=0,0,IF(SUM(EPih!$H72:$R72)=0,0,IF(EPih!I72&gt;0.75*AVERAGE(EPih!$H72:$R72),1,EPih!I72/AVERAGE(EPih!$H72:$R72))))</f>
        <v>1</v>
      </c>
      <c r="H75">
        <f>IF($B75=0,0,IF(SUM(EPih!$H72:$R72)=0,0,IF(EPih!J72&gt;0.75*AVERAGE(EPih!$H72:$R72),1,EPih!J72/AVERAGE(EPih!$H72:$R72))))</f>
        <v>1</v>
      </c>
      <c r="I75">
        <f>IF($B75=0,0,IF(SUM(EPih!$H72:$R72)=0,0,IF(EPih!K72&gt;0.75*AVERAGE(EPih!$H72:$R72),1,EPih!K72/AVERAGE(EPih!$H72:$R72))))</f>
        <v>0</v>
      </c>
      <c r="J75">
        <f>IF($B75=0,0,IF(SUM(EPih!$H72:$R72)=0,0,IF(EPih!L72&gt;0.75*AVERAGE(EPih!$H72:$R72),1,EPih!L72/AVERAGE(EPih!$H72:$R72))))</f>
        <v>0</v>
      </c>
      <c r="K75">
        <f>IF($B75=0,0,IF(SUM(EPih!$H72:$R72)=0,0,IF(EPih!M72&gt;0.75*AVERAGE(EPih!$H72:$R72),1,EPih!M72/AVERAGE(EPih!$H72:$R72))))</f>
        <v>0</v>
      </c>
      <c r="L75">
        <f>IF($B75=0,0,IF(SUM(EPih!$H72:$R72)=0,0,IF(EPih!N72&gt;0.75*AVERAGE(EPih!$H72:$R72),1,EPih!N72/AVERAGE(EPih!$H72:$R72))))</f>
        <v>0</v>
      </c>
      <c r="M75">
        <f>IF($B75=0,0,IF(SUM(EPih!$H72:$R72)=0,0,IF(EPih!O72&gt;0.75*AVERAGE(EPih!$H72:$R72),1,EPih!O72/AVERAGE(EPih!$H72:$R72))))</f>
        <v>1</v>
      </c>
      <c r="N75">
        <f>IF($B75=0,0,IF(SUM(EPih!$H72:$R72)=0,0,IF(EPih!P72&gt;0.75*AVERAGE(EPih!$H72:$R72),1,EPih!P72/AVERAGE(EPih!$H72:$R72))))</f>
        <v>1</v>
      </c>
      <c r="O75">
        <f>IF($B75=0,0,IF(SUM(EPih!$H72:$R72)=0,0,IF(EPih!Q72&gt;0.75*AVERAGE(EPih!$H72:$R72),1,EPih!Q72/AVERAGE(EPih!$H72:$R72))))</f>
        <v>1</v>
      </c>
      <c r="P75">
        <f>IF($B75=0,0,IF(SUM(EPih!$H72:$R72)=0,0,IF(EPih!R72&gt;0.75*AVERAGE(EPih!$H72:$R72),1,EPih!R72/AVERAGE(EPih!$H72:$R72))))</f>
        <v>1</v>
      </c>
      <c r="Q75" s="18">
        <v>1</v>
      </c>
      <c r="R75" s="18">
        <v>1</v>
      </c>
      <c r="S75" s="18">
        <v>1</v>
      </c>
      <c r="T75" s="18">
        <v>1</v>
      </c>
      <c r="U75" s="18">
        <v>1</v>
      </c>
      <c r="V75" s="18">
        <v>1</v>
      </c>
      <c r="W75" s="18">
        <v>1</v>
      </c>
      <c r="X75" s="18">
        <v>1</v>
      </c>
      <c r="Y75" s="18">
        <v>1</v>
      </c>
      <c r="Z75" s="18">
        <v>1</v>
      </c>
      <c r="AA75" s="18">
        <v>1</v>
      </c>
      <c r="AD75" s="22">
        <f t="shared" si="1"/>
        <v>0.61399226964902287</v>
      </c>
      <c r="AE75">
        <v>22</v>
      </c>
    </row>
    <row r="76" spans="1:31">
      <c r="A76" s="33">
        <v>45446.833333333336</v>
      </c>
      <c r="B76">
        <f t="shared" si="2"/>
        <v>0</v>
      </c>
      <c r="C76" s="18">
        <v>1</v>
      </c>
      <c r="D76" s="19">
        <f>IFERROR(SUMPRODUCT(F76:P76,Q76:AA76,'Datos Brutos'!$H$5:$R$5)/SUMPRODUCT('Datos Brutos'!$H$5:$R$5,Q76:AA76),0)</f>
        <v>0</v>
      </c>
      <c r="E76" s="20">
        <f>IFERROR(AVERAGE('Datos Filtrados'!E73:G73),0)</f>
        <v>0</v>
      </c>
      <c r="F76">
        <f>IF($B76=0,0,IF(SUM(EPih!$H73:$R73)=0,0,IF(EPih!H73&gt;0.75*AVERAGE(EPih!$H73:$R73),1,EPih!H73/AVERAGE(EPih!$H73:$R73))))</f>
        <v>0</v>
      </c>
      <c r="G76">
        <f>IF($B76=0,0,IF(SUM(EPih!$H73:$R73)=0,0,IF(EPih!I73&gt;0.75*AVERAGE(EPih!$H73:$R73),1,EPih!I73/AVERAGE(EPih!$H73:$R73))))</f>
        <v>0</v>
      </c>
      <c r="H76">
        <f>IF($B76=0,0,IF(SUM(EPih!$H73:$R73)=0,0,IF(EPih!J73&gt;0.75*AVERAGE(EPih!$H73:$R73),1,EPih!J73/AVERAGE(EPih!$H73:$R73))))</f>
        <v>0</v>
      </c>
      <c r="I76">
        <f>IF($B76=0,0,IF(SUM(EPih!$H73:$R73)=0,0,IF(EPih!K73&gt;0.75*AVERAGE(EPih!$H73:$R73),1,EPih!K73/AVERAGE(EPih!$H73:$R73))))</f>
        <v>0</v>
      </c>
      <c r="J76">
        <f>IF($B76=0,0,IF(SUM(EPih!$H73:$R73)=0,0,IF(EPih!L73&gt;0.75*AVERAGE(EPih!$H73:$R73),1,EPih!L73/AVERAGE(EPih!$H73:$R73))))</f>
        <v>0</v>
      </c>
      <c r="K76">
        <f>IF($B76=0,0,IF(SUM(EPih!$H73:$R73)=0,0,IF(EPih!M73&gt;0.75*AVERAGE(EPih!$H73:$R73),1,EPih!M73/AVERAGE(EPih!$H73:$R73))))</f>
        <v>0</v>
      </c>
      <c r="L76">
        <f>IF($B76=0,0,IF(SUM(EPih!$H73:$R73)=0,0,IF(EPih!N73&gt;0.75*AVERAGE(EPih!$H73:$R73),1,EPih!N73/AVERAGE(EPih!$H73:$R73))))</f>
        <v>0</v>
      </c>
      <c r="M76">
        <f>IF($B76=0,0,IF(SUM(EPih!$H73:$R73)=0,0,IF(EPih!O73&gt;0.75*AVERAGE(EPih!$H73:$R73),1,EPih!O73/AVERAGE(EPih!$H73:$R73))))</f>
        <v>0</v>
      </c>
      <c r="N76">
        <f>IF($B76=0,0,IF(SUM(EPih!$H73:$R73)=0,0,IF(EPih!P73&gt;0.75*AVERAGE(EPih!$H73:$R73),1,EPih!P73/AVERAGE(EPih!$H73:$R73))))</f>
        <v>0</v>
      </c>
      <c r="O76">
        <f>IF($B76=0,0,IF(SUM(EPih!$H73:$R73)=0,0,IF(EPih!Q73&gt;0.75*AVERAGE(EPih!$H73:$R73),1,EPih!Q73/AVERAGE(EPih!$H73:$R73))))</f>
        <v>0</v>
      </c>
      <c r="P76">
        <f>IF($B76=0,0,IF(SUM(EPih!$H73:$R73)=0,0,IF(EPih!R73&gt;0.75*AVERAGE(EPih!$H73:$R73),1,EPih!R73/AVERAGE(EPih!$H73:$R73))))</f>
        <v>0</v>
      </c>
      <c r="Q76" s="18">
        <v>1</v>
      </c>
      <c r="R76" s="18">
        <v>1</v>
      </c>
      <c r="S76" s="18">
        <v>1</v>
      </c>
      <c r="T76" s="18">
        <v>1</v>
      </c>
      <c r="U76" s="18">
        <v>1</v>
      </c>
      <c r="V76" s="18">
        <v>1</v>
      </c>
      <c r="W76" s="18">
        <v>1</v>
      </c>
      <c r="X76" s="18">
        <v>1</v>
      </c>
      <c r="Y76" s="18">
        <v>1</v>
      </c>
      <c r="Z76" s="18">
        <v>1</v>
      </c>
      <c r="AA76" s="18">
        <v>1</v>
      </c>
      <c r="AD76" s="22">
        <f>+SUMPRODUCT(B30:B53,C30:C53,D30:D53,E30:E53)/SUMPRODUCT(B30:B53,C30:C53,E30:E53)</f>
        <v>0.61399226964902287</v>
      </c>
      <c r="AE76">
        <v>23</v>
      </c>
    </row>
    <row r="77" spans="1:31">
      <c r="A77" s="33">
        <v>45446.875</v>
      </c>
      <c r="B77">
        <f t="shared" si="2"/>
        <v>0</v>
      </c>
      <c r="C77" s="18">
        <v>1</v>
      </c>
      <c r="D77" s="19">
        <f>IFERROR(SUMPRODUCT(F77:P77,Q77:AA77,'Datos Brutos'!$H$5:$R$5)/SUMPRODUCT('Datos Brutos'!$H$5:$R$5,Q77:AA77),0)</f>
        <v>0</v>
      </c>
      <c r="E77" s="20">
        <f>IFERROR(AVERAGE('Datos Filtrados'!E74:G74),0)</f>
        <v>20.5185</v>
      </c>
      <c r="F77">
        <f>IF($B77=0,0,IF(SUM(EPih!$H74:$R74)=0,0,IF(EPih!H74&gt;0.75*AVERAGE(EPih!$H74:$R74),1,EPih!H74/AVERAGE(EPih!$H74:$R74))))</f>
        <v>0</v>
      </c>
      <c r="G77">
        <f>IF($B77=0,0,IF(SUM(EPih!$H74:$R74)=0,0,IF(EPih!I74&gt;0.75*AVERAGE(EPih!$H74:$R74),1,EPih!I74/AVERAGE(EPih!$H74:$R74))))</f>
        <v>0</v>
      </c>
      <c r="H77">
        <f>IF($B77=0,0,IF(SUM(EPih!$H74:$R74)=0,0,IF(EPih!J74&gt;0.75*AVERAGE(EPih!$H74:$R74),1,EPih!J74/AVERAGE(EPih!$H74:$R74))))</f>
        <v>0</v>
      </c>
      <c r="I77">
        <f>IF($B77=0,0,IF(SUM(EPih!$H74:$R74)=0,0,IF(EPih!K74&gt;0.75*AVERAGE(EPih!$H74:$R74),1,EPih!K74/AVERAGE(EPih!$H74:$R74))))</f>
        <v>0</v>
      </c>
      <c r="J77">
        <f>IF($B77=0,0,IF(SUM(EPih!$H74:$R74)=0,0,IF(EPih!L74&gt;0.75*AVERAGE(EPih!$H74:$R74),1,EPih!L74/AVERAGE(EPih!$H74:$R74))))</f>
        <v>0</v>
      </c>
      <c r="K77">
        <f>IF($B77=0,0,IF(SUM(EPih!$H74:$R74)=0,0,IF(EPih!M74&gt;0.75*AVERAGE(EPih!$H74:$R74),1,EPih!M74/AVERAGE(EPih!$H74:$R74))))</f>
        <v>0</v>
      </c>
      <c r="L77">
        <f>IF($B77=0,0,IF(SUM(EPih!$H74:$R74)=0,0,IF(EPih!N74&gt;0.75*AVERAGE(EPih!$H74:$R74),1,EPih!N74/AVERAGE(EPih!$H74:$R74))))</f>
        <v>0</v>
      </c>
      <c r="M77">
        <f>IF($B77=0,0,IF(SUM(EPih!$H74:$R74)=0,0,IF(EPih!O74&gt;0.75*AVERAGE(EPih!$H74:$R74),1,EPih!O74/AVERAGE(EPih!$H74:$R74))))</f>
        <v>0</v>
      </c>
      <c r="N77">
        <f>IF($B77=0,0,IF(SUM(EPih!$H74:$R74)=0,0,IF(EPih!P74&gt;0.75*AVERAGE(EPih!$H74:$R74),1,EPih!P74/AVERAGE(EPih!$H74:$R74))))</f>
        <v>0</v>
      </c>
      <c r="O77">
        <f>IF($B77=0,0,IF(SUM(EPih!$H74:$R74)=0,0,IF(EPih!Q74&gt;0.75*AVERAGE(EPih!$H74:$R74),1,EPih!Q74/AVERAGE(EPih!$H74:$R74))))</f>
        <v>0</v>
      </c>
      <c r="P77">
        <f>IF($B77=0,0,IF(SUM(EPih!$H74:$R74)=0,0,IF(EPih!R74&gt;0.75*AVERAGE(EPih!$H74:$R74),1,EPih!R74/AVERAGE(EPih!$H74:$R74))))</f>
        <v>0</v>
      </c>
      <c r="Q77" s="18">
        <v>1</v>
      </c>
      <c r="R77" s="18">
        <v>1</v>
      </c>
      <c r="S77" s="18">
        <v>1</v>
      </c>
      <c r="T77" s="18">
        <v>1</v>
      </c>
      <c r="U77" s="18">
        <v>1</v>
      </c>
      <c r="V77" s="18">
        <v>1</v>
      </c>
      <c r="W77" s="18">
        <v>1</v>
      </c>
      <c r="X77" s="18">
        <v>1</v>
      </c>
      <c r="Y77" s="18">
        <v>1</v>
      </c>
      <c r="Z77" s="18">
        <v>1</v>
      </c>
      <c r="AA77" s="18">
        <v>1</v>
      </c>
      <c r="AD77" s="22">
        <f>+SUMPRODUCT(B31:B54,C31:C54,D31:D54,E31:E54)/SUMPRODUCT(B31:B54,C31:C54,E31:E54)</f>
        <v>0.61399226964902287</v>
      </c>
      <c r="AE77">
        <v>24</v>
      </c>
    </row>
    <row r="78" spans="1:31">
      <c r="A78" s="33">
        <v>45446.916666666664</v>
      </c>
      <c r="B78">
        <f t="shared" si="2"/>
        <v>0</v>
      </c>
      <c r="C78" s="18">
        <v>1</v>
      </c>
      <c r="D78" s="19">
        <f>IFERROR(SUMPRODUCT(F78:P78,Q78:AA78,'Datos Brutos'!$H$5:$R$5)/SUMPRODUCT('Datos Brutos'!$H$5:$R$5,Q78:AA78),0)</f>
        <v>0</v>
      </c>
      <c r="E78" s="20">
        <f>IFERROR(AVERAGE('Datos Filtrados'!E75:G75),0)</f>
        <v>0</v>
      </c>
      <c r="F78">
        <f>IF($B78=0,0,IF(SUM(EPih!$H75:$R75)=0,0,IF(EPih!H75&gt;0.75*AVERAGE(EPih!$H75:$R75),1,EPih!H75/AVERAGE(EPih!$H75:$R75))))</f>
        <v>0</v>
      </c>
      <c r="G78">
        <f>IF($B78=0,0,IF(SUM(EPih!$H75:$R75)=0,0,IF(EPih!I75&gt;0.75*AVERAGE(EPih!$H75:$R75),1,EPih!I75/AVERAGE(EPih!$H75:$R75))))</f>
        <v>0</v>
      </c>
      <c r="H78">
        <f>IF($B78=0,0,IF(SUM(EPih!$H75:$R75)=0,0,IF(EPih!J75&gt;0.75*AVERAGE(EPih!$H75:$R75),1,EPih!J75/AVERAGE(EPih!$H75:$R75))))</f>
        <v>0</v>
      </c>
      <c r="I78">
        <f>IF($B78=0,0,IF(SUM(EPih!$H75:$R75)=0,0,IF(EPih!K75&gt;0.75*AVERAGE(EPih!$H75:$R75),1,EPih!K75/AVERAGE(EPih!$H75:$R75))))</f>
        <v>0</v>
      </c>
      <c r="J78">
        <f>IF($B78=0,0,IF(SUM(EPih!$H75:$R75)=0,0,IF(EPih!L75&gt;0.75*AVERAGE(EPih!$H75:$R75),1,EPih!L75/AVERAGE(EPih!$H75:$R75))))</f>
        <v>0</v>
      </c>
      <c r="K78">
        <f>IF($B78=0,0,IF(SUM(EPih!$H75:$R75)=0,0,IF(EPih!M75&gt;0.75*AVERAGE(EPih!$H75:$R75),1,EPih!M75/AVERAGE(EPih!$H75:$R75))))</f>
        <v>0</v>
      </c>
      <c r="L78">
        <f>IF($B78=0,0,IF(SUM(EPih!$H75:$R75)=0,0,IF(EPih!N75&gt;0.75*AVERAGE(EPih!$H75:$R75),1,EPih!N75/AVERAGE(EPih!$H75:$R75))))</f>
        <v>0</v>
      </c>
      <c r="M78">
        <f>IF($B78=0,0,IF(SUM(EPih!$H75:$R75)=0,0,IF(EPih!O75&gt;0.75*AVERAGE(EPih!$H75:$R75),1,EPih!O75/AVERAGE(EPih!$H75:$R75))))</f>
        <v>0</v>
      </c>
      <c r="N78">
        <f>IF($B78=0,0,IF(SUM(EPih!$H75:$R75)=0,0,IF(EPih!P75&gt;0.75*AVERAGE(EPih!$H75:$R75),1,EPih!P75/AVERAGE(EPih!$H75:$R75))))</f>
        <v>0</v>
      </c>
      <c r="O78">
        <f>IF($B78=0,0,IF(SUM(EPih!$H75:$R75)=0,0,IF(EPih!Q75&gt;0.75*AVERAGE(EPih!$H75:$R75),1,EPih!Q75/AVERAGE(EPih!$H75:$R75))))</f>
        <v>0</v>
      </c>
      <c r="P78">
        <f>IF($B78=0,0,IF(SUM(EPih!$H75:$R75)=0,0,IF(EPih!R75&gt;0.75*AVERAGE(EPih!$H75:$R75),1,EPih!R75/AVERAGE(EPih!$H75:$R75))))</f>
        <v>0</v>
      </c>
      <c r="Q78" s="18">
        <v>1</v>
      </c>
      <c r="R78" s="18">
        <v>1</v>
      </c>
      <c r="S78" s="18">
        <v>1</v>
      </c>
      <c r="T78" s="18">
        <v>1</v>
      </c>
      <c r="U78" s="18">
        <v>1</v>
      </c>
      <c r="V78" s="18">
        <v>1</v>
      </c>
      <c r="W78" s="18">
        <v>1</v>
      </c>
      <c r="X78" s="18">
        <v>1</v>
      </c>
      <c r="Y78" s="18">
        <v>1</v>
      </c>
      <c r="Z78" s="18">
        <v>1</v>
      </c>
      <c r="AA78" s="18">
        <v>1</v>
      </c>
      <c r="AD78" s="22">
        <f>+SUMPRODUCT(B32:B55,C32:C55,D32:D55,E32:E55)/SUMPRODUCT(B32:B55,C32:C55,E32:E55)</f>
        <v>0.61399226964902287</v>
      </c>
      <c r="AE78" s="24">
        <v>1</v>
      </c>
    </row>
    <row r="79" spans="1:31">
      <c r="A79" s="33">
        <v>45446.958333333336</v>
      </c>
      <c r="B79">
        <f t="shared" si="2"/>
        <v>0</v>
      </c>
      <c r="C79" s="18">
        <v>1</v>
      </c>
      <c r="D79" s="19">
        <f>IFERROR(SUMPRODUCT(F79:P79,Q79:AA79,'Datos Brutos'!$H$5:$R$5)/SUMPRODUCT('Datos Brutos'!$H$5:$R$5,Q79:AA79),0)</f>
        <v>0</v>
      </c>
      <c r="E79" s="20">
        <f>IFERROR(AVERAGE('Datos Filtrados'!E76:G76),0)</f>
        <v>0</v>
      </c>
      <c r="F79">
        <f>IF($B79=0,0,IF(SUM(EPih!$H76:$R76)=0,0,IF(EPih!H76&gt;0.75*AVERAGE(EPih!$H76:$R76),1,EPih!H76/AVERAGE(EPih!$H76:$R76))))</f>
        <v>0</v>
      </c>
      <c r="G79">
        <f>IF($B79=0,0,IF(SUM(EPih!$H76:$R76)=0,0,IF(EPih!I76&gt;0.75*AVERAGE(EPih!$H76:$R76),1,EPih!I76/AVERAGE(EPih!$H76:$R76))))</f>
        <v>0</v>
      </c>
      <c r="H79">
        <f>IF($B79=0,0,IF(SUM(EPih!$H76:$R76)=0,0,IF(EPih!J76&gt;0.75*AVERAGE(EPih!$H76:$R76),1,EPih!J76/AVERAGE(EPih!$H76:$R76))))</f>
        <v>0</v>
      </c>
      <c r="I79">
        <f>IF($B79=0,0,IF(SUM(EPih!$H76:$R76)=0,0,IF(EPih!K76&gt;0.75*AVERAGE(EPih!$H76:$R76),1,EPih!K76/AVERAGE(EPih!$H76:$R76))))</f>
        <v>0</v>
      </c>
      <c r="J79">
        <f>IF($B79=0,0,IF(SUM(EPih!$H76:$R76)=0,0,IF(EPih!L76&gt;0.75*AVERAGE(EPih!$H76:$R76),1,EPih!L76/AVERAGE(EPih!$H76:$R76))))</f>
        <v>0</v>
      </c>
      <c r="K79">
        <f>IF($B79=0,0,IF(SUM(EPih!$H76:$R76)=0,0,IF(EPih!M76&gt;0.75*AVERAGE(EPih!$H76:$R76),1,EPih!M76/AVERAGE(EPih!$H76:$R76))))</f>
        <v>0</v>
      </c>
      <c r="L79">
        <f>IF($B79=0,0,IF(SUM(EPih!$H76:$R76)=0,0,IF(EPih!N76&gt;0.75*AVERAGE(EPih!$H76:$R76),1,EPih!N76/AVERAGE(EPih!$H76:$R76))))</f>
        <v>0</v>
      </c>
      <c r="M79">
        <f>IF($B79=0,0,IF(SUM(EPih!$H76:$R76)=0,0,IF(EPih!O76&gt;0.75*AVERAGE(EPih!$H76:$R76),1,EPih!O76/AVERAGE(EPih!$H76:$R76))))</f>
        <v>0</v>
      </c>
      <c r="N79">
        <f>IF($B79=0,0,IF(SUM(EPih!$H76:$R76)=0,0,IF(EPih!P76&gt;0.75*AVERAGE(EPih!$H76:$R76),1,EPih!P76/AVERAGE(EPih!$H76:$R76))))</f>
        <v>0</v>
      </c>
      <c r="O79">
        <f>IF($B79=0,0,IF(SUM(EPih!$H76:$R76)=0,0,IF(EPih!Q76&gt;0.75*AVERAGE(EPih!$H76:$R76),1,EPih!Q76/AVERAGE(EPih!$H76:$R76))))</f>
        <v>0</v>
      </c>
      <c r="P79">
        <f>IF($B79=0,0,IF(SUM(EPih!$H76:$R76)=0,0,IF(EPih!R76&gt;0.75*AVERAGE(EPih!$H76:$R76),1,EPih!R76/AVERAGE(EPih!$H76:$R76))))</f>
        <v>0</v>
      </c>
      <c r="Q79" s="18">
        <v>1</v>
      </c>
      <c r="R79" s="18">
        <v>1</v>
      </c>
      <c r="S79" s="18">
        <v>1</v>
      </c>
      <c r="T79" s="18">
        <v>1</v>
      </c>
      <c r="U79" s="18">
        <v>1</v>
      </c>
      <c r="V79" s="18">
        <v>1</v>
      </c>
      <c r="W79" s="18">
        <v>1</v>
      </c>
      <c r="X79" s="18">
        <v>1</v>
      </c>
      <c r="Y79" s="18">
        <v>1</v>
      </c>
      <c r="Z79" s="18">
        <v>1</v>
      </c>
      <c r="AA79" s="18">
        <v>1</v>
      </c>
      <c r="AD79" s="22">
        <f t="shared" si="1"/>
        <v>0.61399226964902287</v>
      </c>
      <c r="AE79">
        <v>2</v>
      </c>
    </row>
    <row r="80" spans="1:31">
      <c r="A80" s="33">
        <v>45447</v>
      </c>
      <c r="B80">
        <f t="shared" si="2"/>
        <v>0</v>
      </c>
      <c r="C80" s="18">
        <v>1</v>
      </c>
      <c r="D80" s="19">
        <f>IFERROR(SUMPRODUCT(F80:P80,Q80:AA80,'Datos Brutos'!$H$5:$R$5)/SUMPRODUCT('Datos Brutos'!$H$5:$R$5,Q80:AA80),0)</f>
        <v>0</v>
      </c>
      <c r="E80" s="20">
        <f>IFERROR(AVERAGE('Datos Filtrados'!E77:G77),0)</f>
        <v>0</v>
      </c>
      <c r="F80">
        <f>IF($B80=0,0,IF(SUM(EPih!$H77:$R77)=0,0,IF(EPih!H77&gt;0.75*AVERAGE(EPih!$H77:$R77),1,EPih!H77/AVERAGE(EPih!$H77:$R77))))</f>
        <v>0</v>
      </c>
      <c r="G80">
        <f>IF($B80=0,0,IF(SUM(EPih!$H77:$R77)=0,0,IF(EPih!I77&gt;0.75*AVERAGE(EPih!$H77:$R77),1,EPih!I77/AVERAGE(EPih!$H77:$R77))))</f>
        <v>0</v>
      </c>
      <c r="H80">
        <f>IF($B80=0,0,IF(SUM(EPih!$H77:$R77)=0,0,IF(EPih!J77&gt;0.75*AVERAGE(EPih!$H77:$R77),1,EPih!J77/AVERAGE(EPih!$H77:$R77))))</f>
        <v>0</v>
      </c>
      <c r="I80">
        <f>IF($B80=0,0,IF(SUM(EPih!$H77:$R77)=0,0,IF(EPih!K77&gt;0.75*AVERAGE(EPih!$H77:$R77),1,EPih!K77/AVERAGE(EPih!$H77:$R77))))</f>
        <v>0</v>
      </c>
      <c r="J80">
        <f>IF($B80=0,0,IF(SUM(EPih!$H77:$R77)=0,0,IF(EPih!L77&gt;0.75*AVERAGE(EPih!$H77:$R77),1,EPih!L77/AVERAGE(EPih!$H77:$R77))))</f>
        <v>0</v>
      </c>
      <c r="K80">
        <f>IF($B80=0,0,IF(SUM(EPih!$H77:$R77)=0,0,IF(EPih!M77&gt;0.75*AVERAGE(EPih!$H77:$R77),1,EPih!M77/AVERAGE(EPih!$H77:$R77))))</f>
        <v>0</v>
      </c>
      <c r="L80">
        <f>IF($B80=0,0,IF(SUM(EPih!$H77:$R77)=0,0,IF(EPih!N77&gt;0.75*AVERAGE(EPih!$H77:$R77),1,EPih!N77/AVERAGE(EPih!$H77:$R77))))</f>
        <v>0</v>
      </c>
      <c r="M80">
        <f>IF($B80=0,0,IF(SUM(EPih!$H77:$R77)=0,0,IF(EPih!O77&gt;0.75*AVERAGE(EPih!$H77:$R77),1,EPih!O77/AVERAGE(EPih!$H77:$R77))))</f>
        <v>0</v>
      </c>
      <c r="N80">
        <f>IF($B80=0,0,IF(SUM(EPih!$H77:$R77)=0,0,IF(EPih!P77&gt;0.75*AVERAGE(EPih!$H77:$R77),1,EPih!P77/AVERAGE(EPih!$H77:$R77))))</f>
        <v>0</v>
      </c>
      <c r="O80">
        <f>IF($B80=0,0,IF(SUM(EPih!$H77:$R77)=0,0,IF(EPih!Q77&gt;0.75*AVERAGE(EPih!$H77:$R77),1,EPih!Q77/AVERAGE(EPih!$H77:$R77))))</f>
        <v>0</v>
      </c>
      <c r="P80">
        <f>IF($B80=0,0,IF(SUM(EPih!$H77:$R77)=0,0,IF(EPih!R77&gt;0.75*AVERAGE(EPih!$H77:$R77),1,EPih!R77/AVERAGE(EPih!$H77:$R77))))</f>
        <v>0</v>
      </c>
      <c r="Q80" s="18">
        <v>1</v>
      </c>
      <c r="R80" s="18">
        <v>1</v>
      </c>
      <c r="S80" s="18">
        <v>1</v>
      </c>
      <c r="T80" s="18">
        <v>1</v>
      </c>
      <c r="U80" s="18">
        <v>1</v>
      </c>
      <c r="V80" s="18">
        <v>1</v>
      </c>
      <c r="W80" s="18">
        <v>1</v>
      </c>
      <c r="X80" s="18">
        <v>1</v>
      </c>
      <c r="Y80" s="18">
        <v>1</v>
      </c>
      <c r="Z80" s="18">
        <v>1</v>
      </c>
      <c r="AA80" s="18">
        <v>1</v>
      </c>
      <c r="AD80" s="22">
        <f t="shared" si="1"/>
        <v>0.61399226964902287</v>
      </c>
      <c r="AE80">
        <v>3</v>
      </c>
    </row>
    <row r="81" spans="1:31">
      <c r="A81" s="33">
        <v>45447.041666666664</v>
      </c>
      <c r="B81">
        <f t="shared" si="2"/>
        <v>0</v>
      </c>
      <c r="C81" s="18">
        <v>1</v>
      </c>
      <c r="D81" s="19">
        <f>IFERROR(SUMPRODUCT(F81:P81,Q81:AA81,'Datos Brutos'!$H$5:$R$5)/SUMPRODUCT('Datos Brutos'!$H$5:$R$5,Q81:AA81),0)</f>
        <v>0</v>
      </c>
      <c r="E81" s="20">
        <f>IFERROR(AVERAGE('Datos Filtrados'!E78:G78),0)</f>
        <v>0</v>
      </c>
      <c r="F81">
        <f>IF($B81=0,0,IF(SUM(EPih!$H78:$R78)=0,0,IF(EPih!H78&gt;0.75*AVERAGE(EPih!$H78:$R78),1,EPih!H78/AVERAGE(EPih!$H78:$R78))))</f>
        <v>0</v>
      </c>
      <c r="G81">
        <f>IF($B81=0,0,IF(SUM(EPih!$H78:$R78)=0,0,IF(EPih!I78&gt;0.75*AVERAGE(EPih!$H78:$R78),1,EPih!I78/AVERAGE(EPih!$H78:$R78))))</f>
        <v>0</v>
      </c>
      <c r="H81">
        <f>IF($B81=0,0,IF(SUM(EPih!$H78:$R78)=0,0,IF(EPih!J78&gt;0.75*AVERAGE(EPih!$H78:$R78),1,EPih!J78/AVERAGE(EPih!$H78:$R78))))</f>
        <v>0</v>
      </c>
      <c r="I81">
        <f>IF($B81=0,0,IF(SUM(EPih!$H78:$R78)=0,0,IF(EPih!K78&gt;0.75*AVERAGE(EPih!$H78:$R78),1,EPih!K78/AVERAGE(EPih!$H78:$R78))))</f>
        <v>0</v>
      </c>
      <c r="J81">
        <f>IF($B81=0,0,IF(SUM(EPih!$H78:$R78)=0,0,IF(EPih!L78&gt;0.75*AVERAGE(EPih!$H78:$R78),1,EPih!L78/AVERAGE(EPih!$H78:$R78))))</f>
        <v>0</v>
      </c>
      <c r="K81">
        <f>IF($B81=0,0,IF(SUM(EPih!$H78:$R78)=0,0,IF(EPih!M78&gt;0.75*AVERAGE(EPih!$H78:$R78),1,EPih!M78/AVERAGE(EPih!$H78:$R78))))</f>
        <v>0</v>
      </c>
      <c r="L81">
        <f>IF($B81=0,0,IF(SUM(EPih!$H78:$R78)=0,0,IF(EPih!N78&gt;0.75*AVERAGE(EPih!$H78:$R78),1,EPih!N78/AVERAGE(EPih!$H78:$R78))))</f>
        <v>0</v>
      </c>
      <c r="M81">
        <f>IF($B81=0,0,IF(SUM(EPih!$H78:$R78)=0,0,IF(EPih!O78&gt;0.75*AVERAGE(EPih!$H78:$R78),1,EPih!O78/AVERAGE(EPih!$H78:$R78))))</f>
        <v>0</v>
      </c>
      <c r="N81">
        <f>IF($B81=0,0,IF(SUM(EPih!$H78:$R78)=0,0,IF(EPih!P78&gt;0.75*AVERAGE(EPih!$H78:$R78),1,EPih!P78/AVERAGE(EPih!$H78:$R78))))</f>
        <v>0</v>
      </c>
      <c r="O81">
        <f>IF($B81=0,0,IF(SUM(EPih!$H78:$R78)=0,0,IF(EPih!Q78&gt;0.75*AVERAGE(EPih!$H78:$R78),1,EPih!Q78/AVERAGE(EPih!$H78:$R78))))</f>
        <v>0</v>
      </c>
      <c r="P81">
        <f>IF($B81=0,0,IF(SUM(EPih!$H78:$R78)=0,0,IF(EPih!R78&gt;0.75*AVERAGE(EPih!$H78:$R78),1,EPih!R78/AVERAGE(EPih!$H78:$R78))))</f>
        <v>0</v>
      </c>
      <c r="Q81" s="18">
        <v>1</v>
      </c>
      <c r="R81" s="18">
        <v>1</v>
      </c>
      <c r="S81" s="18">
        <v>1</v>
      </c>
      <c r="T81" s="18">
        <v>1</v>
      </c>
      <c r="U81" s="18">
        <v>1</v>
      </c>
      <c r="V81" s="18">
        <v>1</v>
      </c>
      <c r="W81" s="18">
        <v>1</v>
      </c>
      <c r="X81" s="18">
        <v>1</v>
      </c>
      <c r="Y81" s="18">
        <v>1</v>
      </c>
      <c r="Z81" s="18">
        <v>1</v>
      </c>
      <c r="AA81" s="18">
        <v>1</v>
      </c>
      <c r="AD81" s="22">
        <f t="shared" si="1"/>
        <v>0.61399226964902287</v>
      </c>
      <c r="AE81">
        <v>4</v>
      </c>
    </row>
    <row r="82" spans="1:31">
      <c r="A82" s="33">
        <v>45447.083333333336</v>
      </c>
      <c r="B82">
        <f t="shared" si="2"/>
        <v>0</v>
      </c>
      <c r="C82" s="18">
        <v>1</v>
      </c>
      <c r="D82" s="19">
        <f>IFERROR(SUMPRODUCT(F82:P82,Q82:AA82,'Datos Brutos'!$H$5:$R$5)/SUMPRODUCT('Datos Brutos'!$H$5:$R$5,Q82:AA82),0)</f>
        <v>0</v>
      </c>
      <c r="E82" s="20">
        <f>IFERROR(AVERAGE('Datos Filtrados'!E79:G79),0)</f>
        <v>0</v>
      </c>
      <c r="F82">
        <f>IF($B82=0,0,IF(SUM(EPih!$H79:$R79)=0,0,IF(EPih!H79&gt;0.75*AVERAGE(EPih!$H79:$R79),1,EPih!H79/AVERAGE(EPih!$H79:$R79))))</f>
        <v>0</v>
      </c>
      <c r="G82">
        <f>IF($B82=0,0,IF(SUM(EPih!$H79:$R79)=0,0,IF(EPih!I79&gt;0.75*AVERAGE(EPih!$H79:$R79),1,EPih!I79/AVERAGE(EPih!$H79:$R79))))</f>
        <v>0</v>
      </c>
      <c r="H82">
        <f>IF($B82=0,0,IF(SUM(EPih!$H79:$R79)=0,0,IF(EPih!J79&gt;0.75*AVERAGE(EPih!$H79:$R79),1,EPih!J79/AVERAGE(EPih!$H79:$R79))))</f>
        <v>0</v>
      </c>
      <c r="I82">
        <f>IF($B82=0,0,IF(SUM(EPih!$H79:$R79)=0,0,IF(EPih!K79&gt;0.75*AVERAGE(EPih!$H79:$R79),1,EPih!K79/AVERAGE(EPih!$H79:$R79))))</f>
        <v>0</v>
      </c>
      <c r="J82">
        <f>IF($B82=0,0,IF(SUM(EPih!$H79:$R79)=0,0,IF(EPih!L79&gt;0.75*AVERAGE(EPih!$H79:$R79),1,EPih!L79/AVERAGE(EPih!$H79:$R79))))</f>
        <v>0</v>
      </c>
      <c r="K82">
        <f>IF($B82=0,0,IF(SUM(EPih!$H79:$R79)=0,0,IF(EPih!M79&gt;0.75*AVERAGE(EPih!$H79:$R79),1,EPih!M79/AVERAGE(EPih!$H79:$R79))))</f>
        <v>0</v>
      </c>
      <c r="L82">
        <f>IF($B82=0,0,IF(SUM(EPih!$H79:$R79)=0,0,IF(EPih!N79&gt;0.75*AVERAGE(EPih!$H79:$R79),1,EPih!N79/AVERAGE(EPih!$H79:$R79))))</f>
        <v>0</v>
      </c>
      <c r="M82">
        <f>IF($B82=0,0,IF(SUM(EPih!$H79:$R79)=0,0,IF(EPih!O79&gt;0.75*AVERAGE(EPih!$H79:$R79),1,EPih!O79/AVERAGE(EPih!$H79:$R79))))</f>
        <v>0</v>
      </c>
      <c r="N82">
        <f>IF($B82=0,0,IF(SUM(EPih!$H79:$R79)=0,0,IF(EPih!P79&gt;0.75*AVERAGE(EPih!$H79:$R79),1,EPih!P79/AVERAGE(EPih!$H79:$R79))))</f>
        <v>0</v>
      </c>
      <c r="O82">
        <f>IF($B82=0,0,IF(SUM(EPih!$H79:$R79)=0,0,IF(EPih!Q79&gt;0.75*AVERAGE(EPih!$H79:$R79),1,EPih!Q79/AVERAGE(EPih!$H79:$R79))))</f>
        <v>0</v>
      </c>
      <c r="P82">
        <f>IF($B82=0,0,IF(SUM(EPih!$H79:$R79)=0,0,IF(EPih!R79&gt;0.75*AVERAGE(EPih!$H79:$R79),1,EPih!R79/AVERAGE(EPih!$H79:$R79))))</f>
        <v>0</v>
      </c>
      <c r="Q82" s="18">
        <v>1</v>
      </c>
      <c r="R82" s="18">
        <v>1</v>
      </c>
      <c r="S82" s="18">
        <v>1</v>
      </c>
      <c r="T82" s="18">
        <v>1</v>
      </c>
      <c r="U82" s="18">
        <v>1</v>
      </c>
      <c r="V82" s="18">
        <v>1</v>
      </c>
      <c r="W82" s="18">
        <v>1</v>
      </c>
      <c r="X82" s="18">
        <v>1</v>
      </c>
      <c r="Y82" s="18">
        <v>1</v>
      </c>
      <c r="Z82" s="18">
        <v>1</v>
      </c>
      <c r="AA82" s="18">
        <v>1</v>
      </c>
      <c r="AD82" s="22">
        <f t="shared" si="1"/>
        <v>0.61399226964902287</v>
      </c>
      <c r="AE82">
        <v>5</v>
      </c>
    </row>
    <row r="83" spans="1:31">
      <c r="A83" s="33">
        <v>45447.125</v>
      </c>
      <c r="B83">
        <f t="shared" si="2"/>
        <v>0</v>
      </c>
      <c r="C83" s="18">
        <v>1</v>
      </c>
      <c r="D83" s="19">
        <f>IFERROR(SUMPRODUCT(F83:P83,Q83:AA83,'Datos Brutos'!$H$5:$R$5)/SUMPRODUCT('Datos Brutos'!$H$5:$R$5,Q83:AA83),0)</f>
        <v>0</v>
      </c>
      <c r="E83" s="20">
        <f>IFERROR(AVERAGE('Datos Filtrados'!E80:G80),0)</f>
        <v>0</v>
      </c>
      <c r="F83">
        <f>IF($B83=0,0,IF(SUM(EPih!$H80:$R80)=0,0,IF(EPih!H80&gt;0.75*AVERAGE(EPih!$H80:$R80),1,EPih!H80/AVERAGE(EPih!$H80:$R80))))</f>
        <v>0</v>
      </c>
      <c r="G83">
        <f>IF($B83=0,0,IF(SUM(EPih!$H80:$R80)=0,0,IF(EPih!I80&gt;0.75*AVERAGE(EPih!$H80:$R80),1,EPih!I80/AVERAGE(EPih!$H80:$R80))))</f>
        <v>0</v>
      </c>
      <c r="H83">
        <f>IF($B83=0,0,IF(SUM(EPih!$H80:$R80)=0,0,IF(EPih!J80&gt;0.75*AVERAGE(EPih!$H80:$R80),1,EPih!J80/AVERAGE(EPih!$H80:$R80))))</f>
        <v>0</v>
      </c>
      <c r="I83">
        <f>IF($B83=0,0,IF(SUM(EPih!$H80:$R80)=0,0,IF(EPih!K80&gt;0.75*AVERAGE(EPih!$H80:$R80),1,EPih!K80/AVERAGE(EPih!$H80:$R80))))</f>
        <v>0</v>
      </c>
      <c r="J83">
        <f>IF($B83=0,0,IF(SUM(EPih!$H80:$R80)=0,0,IF(EPih!L80&gt;0.75*AVERAGE(EPih!$H80:$R80),1,EPih!L80/AVERAGE(EPih!$H80:$R80))))</f>
        <v>0</v>
      </c>
      <c r="K83">
        <f>IF($B83=0,0,IF(SUM(EPih!$H80:$R80)=0,0,IF(EPih!M80&gt;0.75*AVERAGE(EPih!$H80:$R80),1,EPih!M80/AVERAGE(EPih!$H80:$R80))))</f>
        <v>0</v>
      </c>
      <c r="L83">
        <f>IF($B83=0,0,IF(SUM(EPih!$H80:$R80)=0,0,IF(EPih!N80&gt;0.75*AVERAGE(EPih!$H80:$R80),1,EPih!N80/AVERAGE(EPih!$H80:$R80))))</f>
        <v>0</v>
      </c>
      <c r="M83">
        <f>IF($B83=0,0,IF(SUM(EPih!$H80:$R80)=0,0,IF(EPih!O80&gt;0.75*AVERAGE(EPih!$H80:$R80),1,EPih!O80/AVERAGE(EPih!$H80:$R80))))</f>
        <v>0</v>
      </c>
      <c r="N83">
        <f>IF($B83=0,0,IF(SUM(EPih!$H80:$R80)=0,0,IF(EPih!P80&gt;0.75*AVERAGE(EPih!$H80:$R80),1,EPih!P80/AVERAGE(EPih!$H80:$R80))))</f>
        <v>0</v>
      </c>
      <c r="O83">
        <f>IF($B83=0,0,IF(SUM(EPih!$H80:$R80)=0,0,IF(EPih!Q80&gt;0.75*AVERAGE(EPih!$H80:$R80),1,EPih!Q80/AVERAGE(EPih!$H80:$R80))))</f>
        <v>0</v>
      </c>
      <c r="P83">
        <f>IF($B83=0,0,IF(SUM(EPih!$H80:$R80)=0,0,IF(EPih!R80&gt;0.75*AVERAGE(EPih!$H80:$R80),1,EPih!R80/AVERAGE(EPih!$H80:$R80))))</f>
        <v>0</v>
      </c>
      <c r="Q83" s="18">
        <v>1</v>
      </c>
      <c r="R83" s="18">
        <v>1</v>
      </c>
      <c r="S83" s="18">
        <v>1</v>
      </c>
      <c r="T83" s="18">
        <v>1</v>
      </c>
      <c r="U83" s="18">
        <v>1</v>
      </c>
      <c r="V83" s="18">
        <v>1</v>
      </c>
      <c r="W83" s="18">
        <v>1</v>
      </c>
      <c r="X83" s="18">
        <v>1</v>
      </c>
      <c r="Y83" s="18">
        <v>1</v>
      </c>
      <c r="Z83" s="18">
        <v>1</v>
      </c>
      <c r="AA83" s="18">
        <v>1</v>
      </c>
      <c r="AD83" s="22">
        <f t="shared" si="1"/>
        <v>0.61399226964902287</v>
      </c>
      <c r="AE83">
        <v>6</v>
      </c>
    </row>
    <row r="84" spans="1:31">
      <c r="A84" s="33">
        <v>45447.166666666664</v>
      </c>
      <c r="B84">
        <f t="shared" si="2"/>
        <v>0</v>
      </c>
      <c r="C84" s="18">
        <v>1</v>
      </c>
      <c r="D84" s="19">
        <f>IFERROR(SUMPRODUCT(F84:P84,Q84:AA84,'Datos Brutos'!$H$5:$R$5)/SUMPRODUCT('Datos Brutos'!$H$5:$R$5,Q84:AA84),0)</f>
        <v>0</v>
      </c>
      <c r="E84" s="20">
        <f>IFERROR(AVERAGE('Datos Filtrados'!E81:G81),0)</f>
        <v>0</v>
      </c>
      <c r="F84">
        <f>IF($B84=0,0,IF(SUM(EPih!$H81:$R81)=0,0,IF(EPih!H81&gt;0.75*AVERAGE(EPih!$H81:$R81),1,EPih!H81/AVERAGE(EPih!$H81:$R81))))</f>
        <v>0</v>
      </c>
      <c r="G84">
        <f>IF($B84=0,0,IF(SUM(EPih!$H81:$R81)=0,0,IF(EPih!I81&gt;0.75*AVERAGE(EPih!$H81:$R81),1,EPih!I81/AVERAGE(EPih!$H81:$R81))))</f>
        <v>0</v>
      </c>
      <c r="H84">
        <f>IF($B84=0,0,IF(SUM(EPih!$H81:$R81)=0,0,IF(EPih!J81&gt;0.75*AVERAGE(EPih!$H81:$R81),1,EPih!J81/AVERAGE(EPih!$H81:$R81))))</f>
        <v>0</v>
      </c>
      <c r="I84">
        <f>IF($B84=0,0,IF(SUM(EPih!$H81:$R81)=0,0,IF(EPih!K81&gt;0.75*AVERAGE(EPih!$H81:$R81),1,EPih!K81/AVERAGE(EPih!$H81:$R81))))</f>
        <v>0</v>
      </c>
      <c r="J84">
        <f>IF($B84=0,0,IF(SUM(EPih!$H81:$R81)=0,0,IF(EPih!L81&gt;0.75*AVERAGE(EPih!$H81:$R81),1,EPih!L81/AVERAGE(EPih!$H81:$R81))))</f>
        <v>0</v>
      </c>
      <c r="K84">
        <f>IF($B84=0,0,IF(SUM(EPih!$H81:$R81)=0,0,IF(EPih!M81&gt;0.75*AVERAGE(EPih!$H81:$R81),1,EPih!M81/AVERAGE(EPih!$H81:$R81))))</f>
        <v>0</v>
      </c>
      <c r="L84">
        <f>IF($B84=0,0,IF(SUM(EPih!$H81:$R81)=0,0,IF(EPih!N81&gt;0.75*AVERAGE(EPih!$H81:$R81),1,EPih!N81/AVERAGE(EPih!$H81:$R81))))</f>
        <v>0</v>
      </c>
      <c r="M84">
        <f>IF($B84=0,0,IF(SUM(EPih!$H81:$R81)=0,0,IF(EPih!O81&gt;0.75*AVERAGE(EPih!$H81:$R81),1,EPih!O81/AVERAGE(EPih!$H81:$R81))))</f>
        <v>0</v>
      </c>
      <c r="N84">
        <f>IF($B84=0,0,IF(SUM(EPih!$H81:$R81)=0,0,IF(EPih!P81&gt;0.75*AVERAGE(EPih!$H81:$R81),1,EPih!P81/AVERAGE(EPih!$H81:$R81))))</f>
        <v>0</v>
      </c>
      <c r="O84">
        <f>IF($B84=0,0,IF(SUM(EPih!$H81:$R81)=0,0,IF(EPih!Q81&gt;0.75*AVERAGE(EPih!$H81:$R81),1,EPih!Q81/AVERAGE(EPih!$H81:$R81))))</f>
        <v>0</v>
      </c>
      <c r="P84">
        <f>IF($B84=0,0,IF(SUM(EPih!$H81:$R81)=0,0,IF(EPih!R81&gt;0.75*AVERAGE(EPih!$H81:$R81),1,EPih!R81/AVERAGE(EPih!$H81:$R81))))</f>
        <v>0</v>
      </c>
      <c r="Q84" s="18">
        <v>1</v>
      </c>
      <c r="R84" s="18">
        <v>1</v>
      </c>
      <c r="S84" s="18">
        <v>1</v>
      </c>
      <c r="T84" s="18">
        <v>1</v>
      </c>
      <c r="U84" s="18">
        <v>1</v>
      </c>
      <c r="V84" s="18">
        <v>1</v>
      </c>
      <c r="W84" s="18">
        <v>1</v>
      </c>
      <c r="X84" s="18">
        <v>1</v>
      </c>
      <c r="Y84" s="18">
        <v>1</v>
      </c>
      <c r="Z84" s="18">
        <v>1</v>
      </c>
      <c r="AA84" s="18">
        <v>1</v>
      </c>
      <c r="AD84" s="22">
        <f t="shared" si="1"/>
        <v>0.61399226964902287</v>
      </c>
      <c r="AE84">
        <v>7</v>
      </c>
    </row>
    <row r="85" spans="1:31">
      <c r="A85" s="33">
        <v>45447.208333333336</v>
      </c>
      <c r="B85">
        <f t="shared" si="2"/>
        <v>0</v>
      </c>
      <c r="C85" s="18">
        <v>1</v>
      </c>
      <c r="D85" s="19">
        <f>IFERROR(SUMPRODUCT(F85:P85,Q85:AA85,'Datos Brutos'!$H$5:$R$5)/SUMPRODUCT('Datos Brutos'!$H$5:$R$5,Q85:AA85),0)</f>
        <v>0</v>
      </c>
      <c r="E85" s="20">
        <f>IFERROR(AVERAGE('Datos Filtrados'!E82:G82),0)</f>
        <v>0</v>
      </c>
      <c r="F85">
        <f>IF($B85=0,0,IF(SUM(EPih!$H82:$R82)=0,0,IF(EPih!H82&gt;0.75*AVERAGE(EPih!$H82:$R82),1,EPih!H82/AVERAGE(EPih!$H82:$R82))))</f>
        <v>0</v>
      </c>
      <c r="G85">
        <f>IF($B85=0,0,IF(SUM(EPih!$H82:$R82)=0,0,IF(EPih!I82&gt;0.75*AVERAGE(EPih!$H82:$R82),1,EPih!I82/AVERAGE(EPih!$H82:$R82))))</f>
        <v>0</v>
      </c>
      <c r="H85">
        <f>IF($B85=0,0,IF(SUM(EPih!$H82:$R82)=0,0,IF(EPih!J82&gt;0.75*AVERAGE(EPih!$H82:$R82),1,EPih!J82/AVERAGE(EPih!$H82:$R82))))</f>
        <v>0</v>
      </c>
      <c r="I85">
        <f>IF($B85=0,0,IF(SUM(EPih!$H82:$R82)=0,0,IF(EPih!K82&gt;0.75*AVERAGE(EPih!$H82:$R82),1,EPih!K82/AVERAGE(EPih!$H82:$R82))))</f>
        <v>0</v>
      </c>
      <c r="J85">
        <f>IF($B85=0,0,IF(SUM(EPih!$H82:$R82)=0,0,IF(EPih!L82&gt;0.75*AVERAGE(EPih!$H82:$R82),1,EPih!L82/AVERAGE(EPih!$H82:$R82))))</f>
        <v>0</v>
      </c>
      <c r="K85">
        <f>IF($B85=0,0,IF(SUM(EPih!$H82:$R82)=0,0,IF(EPih!M82&gt;0.75*AVERAGE(EPih!$H82:$R82),1,EPih!M82/AVERAGE(EPih!$H82:$R82))))</f>
        <v>0</v>
      </c>
      <c r="L85">
        <f>IF($B85=0,0,IF(SUM(EPih!$H82:$R82)=0,0,IF(EPih!N82&gt;0.75*AVERAGE(EPih!$H82:$R82),1,EPih!N82/AVERAGE(EPih!$H82:$R82))))</f>
        <v>0</v>
      </c>
      <c r="M85">
        <f>IF($B85=0,0,IF(SUM(EPih!$H82:$R82)=0,0,IF(EPih!O82&gt;0.75*AVERAGE(EPih!$H82:$R82),1,EPih!O82/AVERAGE(EPih!$H82:$R82))))</f>
        <v>0</v>
      </c>
      <c r="N85">
        <f>IF($B85=0,0,IF(SUM(EPih!$H82:$R82)=0,0,IF(EPih!P82&gt;0.75*AVERAGE(EPih!$H82:$R82),1,EPih!P82/AVERAGE(EPih!$H82:$R82))))</f>
        <v>0</v>
      </c>
      <c r="O85">
        <f>IF($B85=0,0,IF(SUM(EPih!$H82:$R82)=0,0,IF(EPih!Q82&gt;0.75*AVERAGE(EPih!$H82:$R82),1,EPih!Q82/AVERAGE(EPih!$H82:$R82))))</f>
        <v>0</v>
      </c>
      <c r="P85">
        <f>IF($B85=0,0,IF(SUM(EPih!$H82:$R82)=0,0,IF(EPih!R82&gt;0.75*AVERAGE(EPih!$H82:$R82),1,EPih!R82/AVERAGE(EPih!$H82:$R82))))</f>
        <v>0</v>
      </c>
      <c r="Q85" s="18">
        <v>1</v>
      </c>
      <c r="R85" s="18">
        <v>1</v>
      </c>
      <c r="S85" s="18">
        <v>1</v>
      </c>
      <c r="T85" s="18">
        <v>1</v>
      </c>
      <c r="U85" s="18">
        <v>1</v>
      </c>
      <c r="V85" s="18">
        <v>1</v>
      </c>
      <c r="W85" s="18">
        <v>1</v>
      </c>
      <c r="X85" s="18">
        <v>1</v>
      </c>
      <c r="Y85" s="18">
        <v>1</v>
      </c>
      <c r="Z85" s="18">
        <v>1</v>
      </c>
      <c r="AA85" s="18">
        <v>1</v>
      </c>
      <c r="AD85" s="22">
        <f t="shared" si="1"/>
        <v>0.61399226964902287</v>
      </c>
      <c r="AE85">
        <v>8</v>
      </c>
    </row>
    <row r="86" spans="1:31">
      <c r="A86" s="33">
        <v>45447.25</v>
      </c>
      <c r="B86">
        <f t="shared" si="2"/>
        <v>0</v>
      </c>
      <c r="C86" s="18">
        <v>1</v>
      </c>
      <c r="D86" s="19">
        <f>IFERROR(SUMPRODUCT(F86:P86,Q86:AA86,'Datos Brutos'!$H$5:$R$5)/SUMPRODUCT('Datos Brutos'!$H$5:$R$5,Q86:AA86),0)</f>
        <v>0</v>
      </c>
      <c r="E86" s="20">
        <f>IFERROR(AVERAGE('Datos Filtrados'!E83:G83),0)</f>
        <v>0</v>
      </c>
      <c r="F86">
        <f>IF($B86=0,0,IF(SUM(EPih!$H83:$R83)=0,0,IF(EPih!H83&gt;0.75*AVERAGE(EPih!$H83:$R83),1,EPih!H83/AVERAGE(EPih!$H83:$R83))))</f>
        <v>0</v>
      </c>
      <c r="G86">
        <f>IF($B86=0,0,IF(SUM(EPih!$H83:$R83)=0,0,IF(EPih!I83&gt;0.75*AVERAGE(EPih!$H83:$R83),1,EPih!I83/AVERAGE(EPih!$H83:$R83))))</f>
        <v>0</v>
      </c>
      <c r="H86">
        <f>IF($B86=0,0,IF(SUM(EPih!$H83:$R83)=0,0,IF(EPih!J83&gt;0.75*AVERAGE(EPih!$H83:$R83),1,EPih!J83/AVERAGE(EPih!$H83:$R83))))</f>
        <v>0</v>
      </c>
      <c r="I86">
        <f>IF($B86=0,0,IF(SUM(EPih!$H83:$R83)=0,0,IF(EPih!K83&gt;0.75*AVERAGE(EPih!$H83:$R83),1,EPih!K83/AVERAGE(EPih!$H83:$R83))))</f>
        <v>0</v>
      </c>
      <c r="J86">
        <f>IF($B86=0,0,IF(SUM(EPih!$H83:$R83)=0,0,IF(EPih!L83&gt;0.75*AVERAGE(EPih!$H83:$R83),1,EPih!L83/AVERAGE(EPih!$H83:$R83))))</f>
        <v>0</v>
      </c>
      <c r="K86">
        <f>IF($B86=0,0,IF(SUM(EPih!$H83:$R83)=0,0,IF(EPih!M83&gt;0.75*AVERAGE(EPih!$H83:$R83),1,EPih!M83/AVERAGE(EPih!$H83:$R83))))</f>
        <v>0</v>
      </c>
      <c r="L86">
        <f>IF($B86=0,0,IF(SUM(EPih!$H83:$R83)=0,0,IF(EPih!N83&gt;0.75*AVERAGE(EPih!$H83:$R83),1,EPih!N83/AVERAGE(EPih!$H83:$R83))))</f>
        <v>0</v>
      </c>
      <c r="M86">
        <f>IF($B86=0,0,IF(SUM(EPih!$H83:$R83)=0,0,IF(EPih!O83&gt;0.75*AVERAGE(EPih!$H83:$R83),1,EPih!O83/AVERAGE(EPih!$H83:$R83))))</f>
        <v>0</v>
      </c>
      <c r="N86">
        <f>IF($B86=0,0,IF(SUM(EPih!$H83:$R83)=0,0,IF(EPih!P83&gt;0.75*AVERAGE(EPih!$H83:$R83),1,EPih!P83/AVERAGE(EPih!$H83:$R83))))</f>
        <v>0</v>
      </c>
      <c r="O86">
        <f>IF($B86=0,0,IF(SUM(EPih!$H83:$R83)=0,0,IF(EPih!Q83&gt;0.75*AVERAGE(EPih!$H83:$R83),1,EPih!Q83/AVERAGE(EPih!$H83:$R83))))</f>
        <v>0</v>
      </c>
      <c r="P86">
        <f>IF($B86=0,0,IF(SUM(EPih!$H83:$R83)=0,0,IF(EPih!R83&gt;0.75*AVERAGE(EPih!$H83:$R83),1,EPih!R83/AVERAGE(EPih!$H83:$R83))))</f>
        <v>0</v>
      </c>
      <c r="Q86" s="18">
        <v>1</v>
      </c>
      <c r="R86" s="18">
        <v>1</v>
      </c>
      <c r="S86" s="18">
        <v>1</v>
      </c>
      <c r="T86" s="18">
        <v>1</v>
      </c>
      <c r="U86" s="18">
        <v>1</v>
      </c>
      <c r="V86" s="18">
        <v>1</v>
      </c>
      <c r="W86" s="18">
        <v>1</v>
      </c>
      <c r="X86" s="18">
        <v>1</v>
      </c>
      <c r="Y86" s="18">
        <v>1</v>
      </c>
      <c r="Z86" s="18">
        <v>1</v>
      </c>
      <c r="AA86" s="18">
        <v>1</v>
      </c>
      <c r="AD86" s="22">
        <f t="shared" si="1"/>
        <v>0.61399226964902287</v>
      </c>
      <c r="AE86">
        <v>9</v>
      </c>
    </row>
    <row r="87" spans="1:31">
      <c r="A87" s="33">
        <v>45447.291666666664</v>
      </c>
      <c r="B87">
        <f t="shared" si="2"/>
        <v>0</v>
      </c>
      <c r="C87" s="18">
        <v>1</v>
      </c>
      <c r="D87" s="19">
        <f>IFERROR(SUMPRODUCT(F87:P87,Q87:AA87,'Datos Brutos'!$H$5:$R$5)/SUMPRODUCT('Datos Brutos'!$H$5:$R$5,Q87:AA87),0)</f>
        <v>0</v>
      </c>
      <c r="E87" s="20">
        <f>IFERROR(AVERAGE('Datos Filtrados'!E84:G84),0)</f>
        <v>60.638999999999996</v>
      </c>
      <c r="F87">
        <f>IF($B87=0,0,IF(SUM(EPih!$H84:$R84)=0,0,IF(EPih!H84&gt;0.75*AVERAGE(EPih!$H84:$R84),1,EPih!H84/AVERAGE(EPih!$H84:$R84))))</f>
        <v>0</v>
      </c>
      <c r="G87">
        <f>IF($B87=0,0,IF(SUM(EPih!$H84:$R84)=0,0,IF(EPih!I84&gt;0.75*AVERAGE(EPih!$H84:$R84),1,EPih!I84/AVERAGE(EPih!$H84:$R84))))</f>
        <v>0</v>
      </c>
      <c r="H87">
        <f>IF($B87=0,0,IF(SUM(EPih!$H84:$R84)=0,0,IF(EPih!J84&gt;0.75*AVERAGE(EPih!$H84:$R84),1,EPih!J84/AVERAGE(EPih!$H84:$R84))))</f>
        <v>0</v>
      </c>
      <c r="I87">
        <f>IF($B87=0,0,IF(SUM(EPih!$H84:$R84)=0,0,IF(EPih!K84&gt;0.75*AVERAGE(EPih!$H84:$R84),1,EPih!K84/AVERAGE(EPih!$H84:$R84))))</f>
        <v>0</v>
      </c>
      <c r="J87">
        <f>IF($B87=0,0,IF(SUM(EPih!$H84:$R84)=0,0,IF(EPih!L84&gt;0.75*AVERAGE(EPih!$H84:$R84),1,EPih!L84/AVERAGE(EPih!$H84:$R84))))</f>
        <v>0</v>
      </c>
      <c r="K87">
        <f>IF($B87=0,0,IF(SUM(EPih!$H84:$R84)=0,0,IF(EPih!M84&gt;0.75*AVERAGE(EPih!$H84:$R84),1,EPih!M84/AVERAGE(EPih!$H84:$R84))))</f>
        <v>0</v>
      </c>
      <c r="L87">
        <f>IF($B87=0,0,IF(SUM(EPih!$H84:$R84)=0,0,IF(EPih!N84&gt;0.75*AVERAGE(EPih!$H84:$R84),1,EPih!N84/AVERAGE(EPih!$H84:$R84))))</f>
        <v>0</v>
      </c>
      <c r="M87">
        <f>IF($B87=0,0,IF(SUM(EPih!$H84:$R84)=0,0,IF(EPih!O84&gt;0.75*AVERAGE(EPih!$H84:$R84),1,EPih!O84/AVERAGE(EPih!$H84:$R84))))</f>
        <v>0</v>
      </c>
      <c r="N87">
        <f>IF($B87=0,0,IF(SUM(EPih!$H84:$R84)=0,0,IF(EPih!P84&gt;0.75*AVERAGE(EPih!$H84:$R84),1,EPih!P84/AVERAGE(EPih!$H84:$R84))))</f>
        <v>0</v>
      </c>
      <c r="O87">
        <f>IF($B87=0,0,IF(SUM(EPih!$H84:$R84)=0,0,IF(EPih!Q84&gt;0.75*AVERAGE(EPih!$H84:$R84),1,EPih!Q84/AVERAGE(EPih!$H84:$R84))))</f>
        <v>0</v>
      </c>
      <c r="P87">
        <f>IF($B87=0,0,IF(SUM(EPih!$H84:$R84)=0,0,IF(EPih!R84&gt;0.75*AVERAGE(EPih!$H84:$R84),1,EPih!R84/AVERAGE(EPih!$H84:$R84))))</f>
        <v>0</v>
      </c>
      <c r="Q87" s="18">
        <v>1</v>
      </c>
      <c r="R87" s="18">
        <v>1</v>
      </c>
      <c r="S87" s="18">
        <v>1</v>
      </c>
      <c r="T87" s="18">
        <v>1</v>
      </c>
      <c r="U87" s="18">
        <v>1</v>
      </c>
      <c r="V87" s="18">
        <v>1</v>
      </c>
      <c r="W87" s="18">
        <v>1</v>
      </c>
      <c r="X87" s="18">
        <v>1</v>
      </c>
      <c r="Y87" s="18">
        <v>1</v>
      </c>
      <c r="Z87" s="18">
        <v>1</v>
      </c>
      <c r="AA87" s="18">
        <v>1</v>
      </c>
      <c r="AD87" s="22">
        <f t="shared" si="1"/>
        <v>0.61399226964902287</v>
      </c>
      <c r="AE87">
        <v>10</v>
      </c>
    </row>
    <row r="88" spans="1:31">
      <c r="A88" s="33">
        <v>45447.333333333336</v>
      </c>
      <c r="B88">
        <f t="shared" si="2"/>
        <v>1</v>
      </c>
      <c r="C88" s="18">
        <v>1</v>
      </c>
      <c r="D88" s="19">
        <f>IFERROR(SUMPRODUCT(F88:P88,Q88:AA88,'Datos Brutos'!$H$5:$R$5)/SUMPRODUCT('Datos Brutos'!$H$5:$R$5,Q88:AA88),0)</f>
        <v>0.63143218592142392</v>
      </c>
      <c r="E88" s="20">
        <f>IFERROR(AVERAGE('Datos Filtrados'!E85:G85),0)</f>
        <v>422.56400000000002</v>
      </c>
      <c r="F88">
        <f>IF($B88=0,0,IF(SUM(EPih!$H85:$R85)=0,0,IF(EPih!H85&gt;0.75*AVERAGE(EPih!$H85:$R85),1,EPih!H85/AVERAGE(EPih!$H85:$R85))))</f>
        <v>1</v>
      </c>
      <c r="G88">
        <f>IF($B88=0,0,IF(SUM(EPih!$H85:$R85)=0,0,IF(EPih!I85&gt;0.75*AVERAGE(EPih!$H85:$R85),1,EPih!I85/AVERAGE(EPih!$H85:$R85))))</f>
        <v>1</v>
      </c>
      <c r="H88">
        <f>IF($B88=0,0,IF(SUM(EPih!$H85:$R85)=0,0,IF(EPih!J85&gt;0.75*AVERAGE(EPih!$H85:$R85),1,EPih!J85/AVERAGE(EPih!$H85:$R85))))</f>
        <v>1</v>
      </c>
      <c r="I88">
        <f>IF($B88=0,0,IF(SUM(EPih!$H85:$R85)=0,0,IF(EPih!K85&gt;0.75*AVERAGE(EPih!$H85:$R85),1,EPih!K85/AVERAGE(EPih!$H85:$R85))))</f>
        <v>0</v>
      </c>
      <c r="J88">
        <f>IF($B88=0,0,IF(SUM(EPih!$H85:$R85)=0,0,IF(EPih!L85&gt;0.75*AVERAGE(EPih!$H85:$R85),1,EPih!L85/AVERAGE(EPih!$H85:$R85))))</f>
        <v>0</v>
      </c>
      <c r="K88">
        <f>IF($B88=0,0,IF(SUM(EPih!$H85:$R85)=0,0,IF(EPih!M85&gt;0.75*AVERAGE(EPih!$H85:$R85),1,EPih!M85/AVERAGE(EPih!$H85:$R85))))</f>
        <v>0</v>
      </c>
      <c r="L88">
        <f>IF($B88=0,0,IF(SUM(EPih!$H85:$R85)=0,0,IF(EPih!N85&gt;0.75*AVERAGE(EPih!$H85:$R85),1,EPih!N85/AVERAGE(EPih!$H85:$R85))))</f>
        <v>0</v>
      </c>
      <c r="M88">
        <f>IF($B88=0,0,IF(SUM(EPih!$H85:$R85)=0,0,IF(EPih!O85&gt;0.75*AVERAGE(EPih!$H85:$R85),1,EPih!O85/AVERAGE(EPih!$H85:$R85))))</f>
        <v>1</v>
      </c>
      <c r="N88">
        <f>IF($B88=0,0,IF(SUM(EPih!$H85:$R85)=0,0,IF(EPih!P85&gt;0.75*AVERAGE(EPih!$H85:$R85),1,EPih!P85/AVERAGE(EPih!$H85:$R85))))</f>
        <v>1</v>
      </c>
      <c r="O88">
        <f>IF($B88=0,0,IF(SUM(EPih!$H85:$R85)=0,0,IF(EPih!Q85&gt;0.75*AVERAGE(EPih!$H85:$R85),1,EPih!Q85/AVERAGE(EPih!$H85:$R85))))</f>
        <v>1</v>
      </c>
      <c r="P88">
        <f>IF($B88=0,0,IF(SUM(EPih!$H85:$R85)=0,0,IF(EPih!R85&gt;0.75*AVERAGE(EPih!$H85:$R85),1,EPih!R85/AVERAGE(EPih!$H85:$R85))))</f>
        <v>1</v>
      </c>
      <c r="Q88" s="18">
        <v>1</v>
      </c>
      <c r="R88" s="18">
        <v>1</v>
      </c>
      <c r="S88" s="18">
        <v>1</v>
      </c>
      <c r="T88" s="18">
        <v>1</v>
      </c>
      <c r="U88" s="18">
        <v>1</v>
      </c>
      <c r="V88" s="18">
        <v>1</v>
      </c>
      <c r="W88" s="18">
        <v>1</v>
      </c>
      <c r="X88" s="18">
        <v>1</v>
      </c>
      <c r="Y88" s="18">
        <v>1</v>
      </c>
      <c r="Z88" s="18">
        <v>1</v>
      </c>
      <c r="AA88" s="18">
        <v>1</v>
      </c>
      <c r="AD88" s="22">
        <f t="shared" si="1"/>
        <v>0.61864301825915102</v>
      </c>
      <c r="AE88">
        <v>11</v>
      </c>
    </row>
    <row r="89" spans="1:31">
      <c r="A89" s="33">
        <v>45447.375</v>
      </c>
      <c r="B89">
        <f t="shared" si="2"/>
        <v>1</v>
      </c>
      <c r="C89" s="18">
        <v>1</v>
      </c>
      <c r="D89" s="19">
        <f>IFERROR(SUMPRODUCT(F89:P89,Q89:AA89,'Datos Brutos'!$H$5:$R$5)/SUMPRODUCT('Datos Brutos'!$H$5:$R$5,Q89:AA89),0)</f>
        <v>0.63143218592142392</v>
      </c>
      <c r="E89" s="20">
        <f>IFERROR(AVERAGE('Datos Filtrados'!E86:G86),0)</f>
        <v>795.98749999999995</v>
      </c>
      <c r="F89">
        <f>IF($B89=0,0,IF(SUM(EPih!$H86:$R86)=0,0,IF(EPih!H86&gt;0.75*AVERAGE(EPih!$H86:$R86),1,EPih!H86/AVERAGE(EPih!$H86:$R86))))</f>
        <v>1</v>
      </c>
      <c r="G89">
        <f>IF($B89=0,0,IF(SUM(EPih!$H86:$R86)=0,0,IF(EPih!I86&gt;0.75*AVERAGE(EPih!$H86:$R86),1,EPih!I86/AVERAGE(EPih!$H86:$R86))))</f>
        <v>1</v>
      </c>
      <c r="H89">
        <f>IF($B89=0,0,IF(SUM(EPih!$H86:$R86)=0,0,IF(EPih!J86&gt;0.75*AVERAGE(EPih!$H86:$R86),1,EPih!J86/AVERAGE(EPih!$H86:$R86))))</f>
        <v>1</v>
      </c>
      <c r="I89">
        <f>IF($B89=0,0,IF(SUM(EPih!$H86:$R86)=0,0,IF(EPih!K86&gt;0.75*AVERAGE(EPih!$H86:$R86),1,EPih!K86/AVERAGE(EPih!$H86:$R86))))</f>
        <v>0</v>
      </c>
      <c r="J89">
        <f>IF($B89=0,0,IF(SUM(EPih!$H86:$R86)=0,0,IF(EPih!L86&gt;0.75*AVERAGE(EPih!$H86:$R86),1,EPih!L86/AVERAGE(EPih!$H86:$R86))))</f>
        <v>0</v>
      </c>
      <c r="K89">
        <f>IF($B89=0,0,IF(SUM(EPih!$H86:$R86)=0,0,IF(EPih!M86&gt;0.75*AVERAGE(EPih!$H86:$R86),1,EPih!M86/AVERAGE(EPih!$H86:$R86))))</f>
        <v>0</v>
      </c>
      <c r="L89">
        <f>IF($B89=0,0,IF(SUM(EPih!$H86:$R86)=0,0,IF(EPih!N86&gt;0.75*AVERAGE(EPih!$H86:$R86),1,EPih!N86/AVERAGE(EPih!$H86:$R86))))</f>
        <v>0</v>
      </c>
      <c r="M89">
        <f>IF($B89=0,0,IF(SUM(EPih!$H86:$R86)=0,0,IF(EPih!O86&gt;0.75*AVERAGE(EPih!$H86:$R86),1,EPih!O86/AVERAGE(EPih!$H86:$R86))))</f>
        <v>1</v>
      </c>
      <c r="N89">
        <f>IF($B89=0,0,IF(SUM(EPih!$H86:$R86)=0,0,IF(EPih!P86&gt;0.75*AVERAGE(EPih!$H86:$R86),1,EPih!P86/AVERAGE(EPih!$H86:$R86))))</f>
        <v>1</v>
      </c>
      <c r="O89">
        <f>IF($B89=0,0,IF(SUM(EPih!$H86:$R86)=0,0,IF(EPih!Q86&gt;0.75*AVERAGE(EPih!$H86:$R86),1,EPih!Q86/AVERAGE(EPih!$H86:$R86))))</f>
        <v>1</v>
      </c>
      <c r="P89">
        <f>IF($B89=0,0,IF(SUM(EPih!$H86:$R86)=0,0,IF(EPih!R86&gt;0.75*AVERAGE(EPih!$H86:$R86),1,EPih!R86/AVERAGE(EPih!$H86:$R86))))</f>
        <v>1</v>
      </c>
      <c r="Q89" s="18">
        <v>1</v>
      </c>
      <c r="R89" s="18">
        <v>1</v>
      </c>
      <c r="S89" s="18">
        <v>1</v>
      </c>
      <c r="T89" s="18">
        <v>1</v>
      </c>
      <c r="U89" s="18">
        <v>1</v>
      </c>
      <c r="V89" s="18">
        <v>1</v>
      </c>
      <c r="W89" s="18">
        <v>1</v>
      </c>
      <c r="X89" s="18">
        <v>1</v>
      </c>
      <c r="Y89" s="18">
        <v>1</v>
      </c>
      <c r="Z89" s="18">
        <v>1</v>
      </c>
      <c r="AA89" s="18">
        <v>1</v>
      </c>
      <c r="AD89" s="22">
        <f t="shared" si="1"/>
        <v>0.62445127423279811</v>
      </c>
      <c r="AE89">
        <v>12</v>
      </c>
    </row>
    <row r="90" spans="1:31">
      <c r="A90" s="33">
        <v>45447.416666666664</v>
      </c>
      <c r="B90">
        <f t="shared" si="2"/>
        <v>1</v>
      </c>
      <c r="C90" s="18">
        <v>1</v>
      </c>
      <c r="D90" s="19">
        <f>IFERROR(SUMPRODUCT(F90:P90,Q90:AA90,'Datos Brutos'!$H$5:$R$5)/SUMPRODUCT('Datos Brutos'!$H$5:$R$5,Q90:AA90),0)</f>
        <v>0.63143218592142392</v>
      </c>
      <c r="E90" s="20">
        <f>IFERROR(AVERAGE('Datos Filtrados'!E87:G87),0)</f>
        <v>921.18799999999999</v>
      </c>
      <c r="F90">
        <f>IF($B90=0,0,IF(SUM(EPih!$H87:$R87)=0,0,IF(EPih!H87&gt;0.75*AVERAGE(EPih!$H87:$R87),1,EPih!H87/AVERAGE(EPih!$H87:$R87))))</f>
        <v>1</v>
      </c>
      <c r="G90">
        <f>IF($B90=0,0,IF(SUM(EPih!$H87:$R87)=0,0,IF(EPih!I87&gt;0.75*AVERAGE(EPih!$H87:$R87),1,EPih!I87/AVERAGE(EPih!$H87:$R87))))</f>
        <v>1</v>
      </c>
      <c r="H90">
        <f>IF($B90=0,0,IF(SUM(EPih!$H87:$R87)=0,0,IF(EPih!J87&gt;0.75*AVERAGE(EPih!$H87:$R87),1,EPih!J87/AVERAGE(EPih!$H87:$R87))))</f>
        <v>1</v>
      </c>
      <c r="I90">
        <f>IF($B90=0,0,IF(SUM(EPih!$H87:$R87)=0,0,IF(EPih!K87&gt;0.75*AVERAGE(EPih!$H87:$R87),1,EPih!K87/AVERAGE(EPih!$H87:$R87))))</f>
        <v>0</v>
      </c>
      <c r="J90">
        <f>IF($B90=0,0,IF(SUM(EPih!$H87:$R87)=0,0,IF(EPih!L87&gt;0.75*AVERAGE(EPih!$H87:$R87),1,EPih!L87/AVERAGE(EPih!$H87:$R87))))</f>
        <v>0</v>
      </c>
      <c r="K90">
        <f>IF($B90=0,0,IF(SUM(EPih!$H87:$R87)=0,0,IF(EPih!M87&gt;0.75*AVERAGE(EPih!$H87:$R87),1,EPih!M87/AVERAGE(EPih!$H87:$R87))))</f>
        <v>0</v>
      </c>
      <c r="L90">
        <f>IF($B90=0,0,IF(SUM(EPih!$H87:$R87)=0,0,IF(EPih!N87&gt;0.75*AVERAGE(EPih!$H87:$R87),1,EPih!N87/AVERAGE(EPih!$H87:$R87))))</f>
        <v>0</v>
      </c>
      <c r="M90">
        <f>IF($B90=0,0,IF(SUM(EPih!$H87:$R87)=0,0,IF(EPih!O87&gt;0.75*AVERAGE(EPih!$H87:$R87),1,EPih!O87/AVERAGE(EPih!$H87:$R87))))</f>
        <v>1</v>
      </c>
      <c r="N90">
        <f>IF($B90=0,0,IF(SUM(EPih!$H87:$R87)=0,0,IF(EPih!P87&gt;0.75*AVERAGE(EPih!$H87:$R87),1,EPih!P87/AVERAGE(EPih!$H87:$R87))))</f>
        <v>1</v>
      </c>
      <c r="O90">
        <f>IF($B90=0,0,IF(SUM(EPih!$H87:$R87)=0,0,IF(EPih!Q87&gt;0.75*AVERAGE(EPih!$H87:$R87),1,EPih!Q87/AVERAGE(EPih!$H87:$R87))))</f>
        <v>1</v>
      </c>
      <c r="P90">
        <f>IF($B90=0,0,IF(SUM(EPih!$H87:$R87)=0,0,IF(EPih!R87&gt;0.75*AVERAGE(EPih!$H87:$R87),1,EPih!R87/AVERAGE(EPih!$H87:$R87))))</f>
        <v>1</v>
      </c>
      <c r="Q90" s="18">
        <v>1</v>
      </c>
      <c r="R90" s="18">
        <v>1</v>
      </c>
      <c r="S90" s="18">
        <v>1</v>
      </c>
      <c r="T90" s="18">
        <v>1</v>
      </c>
      <c r="U90" s="18">
        <v>1</v>
      </c>
      <c r="V90" s="18">
        <v>1</v>
      </c>
      <c r="W90" s="18">
        <v>1</v>
      </c>
      <c r="X90" s="18">
        <v>1</v>
      </c>
      <c r="Y90" s="18">
        <v>1</v>
      </c>
      <c r="Z90" s="18">
        <v>1</v>
      </c>
      <c r="AA90" s="18">
        <v>1</v>
      </c>
      <c r="AD90" s="22">
        <f t="shared" si="1"/>
        <v>0.63143218592142392</v>
      </c>
      <c r="AE90">
        <v>13</v>
      </c>
    </row>
    <row r="91" spans="1:31">
      <c r="A91" s="33">
        <v>45447.458333333336</v>
      </c>
      <c r="B91">
        <f t="shared" si="2"/>
        <v>1</v>
      </c>
      <c r="C91" s="18">
        <v>1</v>
      </c>
      <c r="D91" s="19">
        <f>IFERROR(SUMPRODUCT(F91:P91,Q91:AA91,'Datos Brutos'!$H$5:$R$5)/SUMPRODUCT('Datos Brutos'!$H$5:$R$5,Q91:AA91),0)</f>
        <v>0.63143218592142392</v>
      </c>
      <c r="E91" s="20">
        <f>IFERROR(AVERAGE('Datos Filtrados'!E88:G88),0)</f>
        <v>977.28800000000001</v>
      </c>
      <c r="F91">
        <f>IF($B91=0,0,IF(SUM(EPih!$H88:$R88)=0,0,IF(EPih!H88&gt;0.75*AVERAGE(EPih!$H88:$R88),1,EPih!H88/AVERAGE(EPih!$H88:$R88))))</f>
        <v>1</v>
      </c>
      <c r="G91">
        <f>IF($B91=0,0,IF(SUM(EPih!$H88:$R88)=0,0,IF(EPih!I88&gt;0.75*AVERAGE(EPih!$H88:$R88),1,EPih!I88/AVERAGE(EPih!$H88:$R88))))</f>
        <v>1</v>
      </c>
      <c r="H91">
        <f>IF($B91=0,0,IF(SUM(EPih!$H88:$R88)=0,0,IF(EPih!J88&gt;0.75*AVERAGE(EPih!$H88:$R88),1,EPih!J88/AVERAGE(EPih!$H88:$R88))))</f>
        <v>1</v>
      </c>
      <c r="I91">
        <f>IF($B91=0,0,IF(SUM(EPih!$H88:$R88)=0,0,IF(EPih!K88&gt;0.75*AVERAGE(EPih!$H88:$R88),1,EPih!K88/AVERAGE(EPih!$H88:$R88))))</f>
        <v>0</v>
      </c>
      <c r="J91">
        <f>IF($B91=0,0,IF(SUM(EPih!$H88:$R88)=0,0,IF(EPih!L88&gt;0.75*AVERAGE(EPih!$H88:$R88),1,EPih!L88/AVERAGE(EPih!$H88:$R88))))</f>
        <v>0</v>
      </c>
      <c r="K91">
        <f>IF($B91=0,0,IF(SUM(EPih!$H88:$R88)=0,0,IF(EPih!M88&gt;0.75*AVERAGE(EPih!$H88:$R88),1,EPih!M88/AVERAGE(EPih!$H88:$R88))))</f>
        <v>0</v>
      </c>
      <c r="L91">
        <f>IF($B91=0,0,IF(SUM(EPih!$H88:$R88)=0,0,IF(EPih!N88&gt;0.75*AVERAGE(EPih!$H88:$R88),1,EPih!N88/AVERAGE(EPih!$H88:$R88))))</f>
        <v>0</v>
      </c>
      <c r="M91">
        <f>IF($B91=0,0,IF(SUM(EPih!$H88:$R88)=0,0,IF(EPih!O88&gt;0.75*AVERAGE(EPih!$H88:$R88),1,EPih!O88/AVERAGE(EPih!$H88:$R88))))</f>
        <v>1</v>
      </c>
      <c r="N91">
        <f>IF($B91=0,0,IF(SUM(EPih!$H88:$R88)=0,0,IF(EPih!P88&gt;0.75*AVERAGE(EPih!$H88:$R88),1,EPih!P88/AVERAGE(EPih!$H88:$R88))))</f>
        <v>1</v>
      </c>
      <c r="O91">
        <f>IF($B91=0,0,IF(SUM(EPih!$H88:$R88)=0,0,IF(EPih!Q88&gt;0.75*AVERAGE(EPih!$H88:$R88),1,EPih!Q88/AVERAGE(EPih!$H88:$R88))))</f>
        <v>1</v>
      </c>
      <c r="P91">
        <f>IF($B91=0,0,IF(SUM(EPih!$H88:$R88)=0,0,IF(EPih!R88&gt;0.75*AVERAGE(EPih!$H88:$R88),1,EPih!R88/AVERAGE(EPih!$H88:$R88))))</f>
        <v>1</v>
      </c>
      <c r="Q91" s="18">
        <v>1</v>
      </c>
      <c r="R91" s="18">
        <v>1</v>
      </c>
      <c r="S91" s="18">
        <v>1</v>
      </c>
      <c r="T91" s="18">
        <v>1</v>
      </c>
      <c r="U91" s="18">
        <v>1</v>
      </c>
      <c r="V91" s="18">
        <v>1</v>
      </c>
      <c r="W91" s="18">
        <v>1</v>
      </c>
      <c r="X91" s="18">
        <v>1</v>
      </c>
      <c r="Y91" s="18">
        <v>1</v>
      </c>
      <c r="Z91" s="18">
        <v>1</v>
      </c>
      <c r="AA91" s="18">
        <v>1</v>
      </c>
      <c r="AD91" s="22">
        <f t="shared" si="1"/>
        <v>0.63143218592142392</v>
      </c>
      <c r="AE91">
        <v>14</v>
      </c>
    </row>
    <row r="92" spans="1:31">
      <c r="A92" s="33">
        <v>45447.5</v>
      </c>
      <c r="B92">
        <f t="shared" si="2"/>
        <v>1</v>
      </c>
      <c r="C92" s="18">
        <v>1</v>
      </c>
      <c r="D92" s="19">
        <f>IFERROR(SUMPRODUCT(F92:P92,Q92:AA92,'Datos Brutos'!$H$5:$R$5)/SUMPRODUCT('Datos Brutos'!$H$5:$R$5,Q92:AA92),0)</f>
        <v>0.63143218592142392</v>
      </c>
      <c r="E92" s="20">
        <f>IFERROR(AVERAGE('Datos Filtrados'!E89:G89),0)</f>
        <v>988.50900000000001</v>
      </c>
      <c r="F92">
        <f>IF($B92=0,0,IF(SUM(EPih!$H89:$R89)=0,0,IF(EPih!H89&gt;0.75*AVERAGE(EPih!$H89:$R89),1,EPih!H89/AVERAGE(EPih!$H89:$R89))))</f>
        <v>1</v>
      </c>
      <c r="G92">
        <f>IF($B92=0,0,IF(SUM(EPih!$H89:$R89)=0,0,IF(EPih!I89&gt;0.75*AVERAGE(EPih!$H89:$R89),1,EPih!I89/AVERAGE(EPih!$H89:$R89))))</f>
        <v>1</v>
      </c>
      <c r="H92">
        <f>IF($B92=0,0,IF(SUM(EPih!$H89:$R89)=0,0,IF(EPih!J89&gt;0.75*AVERAGE(EPih!$H89:$R89),1,EPih!J89/AVERAGE(EPih!$H89:$R89))))</f>
        <v>1</v>
      </c>
      <c r="I92">
        <f>IF($B92=0,0,IF(SUM(EPih!$H89:$R89)=0,0,IF(EPih!K89&gt;0.75*AVERAGE(EPih!$H89:$R89),1,EPih!K89/AVERAGE(EPih!$H89:$R89))))</f>
        <v>0</v>
      </c>
      <c r="J92">
        <f>IF($B92=0,0,IF(SUM(EPih!$H89:$R89)=0,0,IF(EPih!L89&gt;0.75*AVERAGE(EPih!$H89:$R89),1,EPih!L89/AVERAGE(EPih!$H89:$R89))))</f>
        <v>0</v>
      </c>
      <c r="K92">
        <f>IF($B92=0,0,IF(SUM(EPih!$H89:$R89)=0,0,IF(EPih!M89&gt;0.75*AVERAGE(EPih!$H89:$R89),1,EPih!M89/AVERAGE(EPih!$H89:$R89))))</f>
        <v>0</v>
      </c>
      <c r="L92">
        <f>IF($B92=0,0,IF(SUM(EPih!$H89:$R89)=0,0,IF(EPih!N89&gt;0.75*AVERAGE(EPih!$H89:$R89),1,EPih!N89/AVERAGE(EPih!$H89:$R89))))</f>
        <v>0</v>
      </c>
      <c r="M92">
        <f>IF($B92=0,0,IF(SUM(EPih!$H89:$R89)=0,0,IF(EPih!O89&gt;0.75*AVERAGE(EPih!$H89:$R89),1,EPih!O89/AVERAGE(EPih!$H89:$R89))))</f>
        <v>1</v>
      </c>
      <c r="N92">
        <f>IF($B92=0,0,IF(SUM(EPih!$H89:$R89)=0,0,IF(EPih!P89&gt;0.75*AVERAGE(EPih!$H89:$R89),1,EPih!P89/AVERAGE(EPih!$H89:$R89))))</f>
        <v>1</v>
      </c>
      <c r="O92">
        <f>IF($B92=0,0,IF(SUM(EPih!$H89:$R89)=0,0,IF(EPih!Q89&gt;0.75*AVERAGE(EPih!$H89:$R89),1,EPih!Q89/AVERAGE(EPih!$H89:$R89))))</f>
        <v>1</v>
      </c>
      <c r="P92">
        <f>IF($B92=0,0,IF(SUM(EPih!$H89:$R89)=0,0,IF(EPih!R89&gt;0.75*AVERAGE(EPih!$H89:$R89),1,EPih!R89/AVERAGE(EPih!$H89:$R89))))</f>
        <v>1</v>
      </c>
      <c r="Q92" s="18">
        <v>1</v>
      </c>
      <c r="R92" s="18">
        <v>1</v>
      </c>
      <c r="S92" s="18">
        <v>1</v>
      </c>
      <c r="T92" s="18">
        <v>1</v>
      </c>
      <c r="U92" s="18">
        <v>1</v>
      </c>
      <c r="V92" s="18">
        <v>1</v>
      </c>
      <c r="W92" s="18">
        <v>1</v>
      </c>
      <c r="X92" s="18">
        <v>1</v>
      </c>
      <c r="Y92" s="18">
        <v>1</v>
      </c>
      <c r="Z92" s="18">
        <v>1</v>
      </c>
      <c r="AA92" s="18">
        <v>1</v>
      </c>
      <c r="AD92" s="22">
        <f t="shared" si="1"/>
        <v>0.63143218592142392</v>
      </c>
      <c r="AE92">
        <v>15</v>
      </c>
    </row>
    <row r="93" spans="1:31">
      <c r="A93" s="33">
        <v>45447.541666666664</v>
      </c>
      <c r="B93">
        <f t="shared" si="2"/>
        <v>1</v>
      </c>
      <c r="C93" s="18">
        <v>1</v>
      </c>
      <c r="D93" s="19">
        <f>IFERROR(SUMPRODUCT(F93:P93,Q93:AA93,'Datos Brutos'!$H$5:$R$5)/SUMPRODUCT('Datos Brutos'!$H$5:$R$5,Q93:AA93),0)</f>
        <v>0.63143218592142392</v>
      </c>
      <c r="E93" s="20">
        <f>IFERROR(AVERAGE('Datos Filtrados'!E90:G90),0)</f>
        <v>987.18200000000002</v>
      </c>
      <c r="F93">
        <f>IF($B93=0,0,IF(SUM(EPih!$H90:$R90)=0,0,IF(EPih!H90&gt;0.75*AVERAGE(EPih!$H90:$R90),1,EPih!H90/AVERAGE(EPih!$H90:$R90))))</f>
        <v>1</v>
      </c>
      <c r="G93">
        <f>IF($B93=0,0,IF(SUM(EPih!$H90:$R90)=0,0,IF(EPih!I90&gt;0.75*AVERAGE(EPih!$H90:$R90),1,EPih!I90/AVERAGE(EPih!$H90:$R90))))</f>
        <v>1</v>
      </c>
      <c r="H93">
        <f>IF($B93=0,0,IF(SUM(EPih!$H90:$R90)=0,0,IF(EPih!J90&gt;0.75*AVERAGE(EPih!$H90:$R90),1,EPih!J90/AVERAGE(EPih!$H90:$R90))))</f>
        <v>1</v>
      </c>
      <c r="I93">
        <f>IF($B93=0,0,IF(SUM(EPih!$H90:$R90)=0,0,IF(EPih!K90&gt;0.75*AVERAGE(EPih!$H90:$R90),1,EPih!K90/AVERAGE(EPih!$H90:$R90))))</f>
        <v>0</v>
      </c>
      <c r="J93">
        <f>IF($B93=0,0,IF(SUM(EPih!$H90:$R90)=0,0,IF(EPih!L90&gt;0.75*AVERAGE(EPih!$H90:$R90),1,EPih!L90/AVERAGE(EPih!$H90:$R90))))</f>
        <v>0</v>
      </c>
      <c r="K93">
        <f>IF($B93=0,0,IF(SUM(EPih!$H90:$R90)=0,0,IF(EPih!M90&gt;0.75*AVERAGE(EPih!$H90:$R90),1,EPih!M90/AVERAGE(EPih!$H90:$R90))))</f>
        <v>0</v>
      </c>
      <c r="L93">
        <f>IF($B93=0,0,IF(SUM(EPih!$H90:$R90)=0,0,IF(EPih!N90&gt;0.75*AVERAGE(EPih!$H90:$R90),1,EPih!N90/AVERAGE(EPih!$H90:$R90))))</f>
        <v>0</v>
      </c>
      <c r="M93">
        <f>IF($B93=0,0,IF(SUM(EPih!$H90:$R90)=0,0,IF(EPih!O90&gt;0.75*AVERAGE(EPih!$H90:$R90),1,EPih!O90/AVERAGE(EPih!$H90:$R90))))</f>
        <v>1</v>
      </c>
      <c r="N93">
        <f>IF($B93=0,0,IF(SUM(EPih!$H90:$R90)=0,0,IF(EPih!P90&gt;0.75*AVERAGE(EPih!$H90:$R90),1,EPih!P90/AVERAGE(EPih!$H90:$R90))))</f>
        <v>1</v>
      </c>
      <c r="O93">
        <f>IF($B93=0,0,IF(SUM(EPih!$H90:$R90)=0,0,IF(EPih!Q90&gt;0.75*AVERAGE(EPih!$H90:$R90),1,EPih!Q90/AVERAGE(EPih!$H90:$R90))))</f>
        <v>1</v>
      </c>
      <c r="P93">
        <f>IF($B93=0,0,IF(SUM(EPih!$H90:$R90)=0,0,IF(EPih!R90&gt;0.75*AVERAGE(EPih!$H90:$R90),1,EPih!R90/AVERAGE(EPih!$H90:$R90))))</f>
        <v>1</v>
      </c>
      <c r="Q93" s="18">
        <v>1</v>
      </c>
      <c r="R93" s="18">
        <v>1</v>
      </c>
      <c r="S93" s="18">
        <v>1</v>
      </c>
      <c r="T93" s="18">
        <v>1</v>
      </c>
      <c r="U93" s="18">
        <v>1</v>
      </c>
      <c r="V93" s="18">
        <v>1</v>
      </c>
      <c r="W93" s="18">
        <v>1</v>
      </c>
      <c r="X93" s="18">
        <v>1</v>
      </c>
      <c r="Y93" s="18">
        <v>1</v>
      </c>
      <c r="Z93" s="18">
        <v>1</v>
      </c>
      <c r="AA93" s="18">
        <v>1</v>
      </c>
      <c r="AD93" s="22">
        <f t="shared" si="1"/>
        <v>0.63143218592142403</v>
      </c>
      <c r="AE93">
        <v>16</v>
      </c>
    </row>
    <row r="94" spans="1:31">
      <c r="A94" s="33">
        <v>45447.583333333336</v>
      </c>
      <c r="B94">
        <f t="shared" si="2"/>
        <v>0</v>
      </c>
      <c r="C94" s="18">
        <v>1</v>
      </c>
      <c r="D94" s="19">
        <f>IFERROR(SUMPRODUCT(F94:P94,Q94:AA94,'Datos Brutos'!$H$5:$R$5)/SUMPRODUCT('Datos Brutos'!$H$5:$R$5,Q94:AA94),0)</f>
        <v>0</v>
      </c>
      <c r="E94" s="20">
        <f>IFERROR(AVERAGE('Datos Filtrados'!E91:G91),0)</f>
        <v>0</v>
      </c>
      <c r="F94">
        <f>IF($B94=0,0,IF(SUM(EPih!$H91:$R91)=0,0,IF(EPih!H91&gt;0.75*AVERAGE(EPih!$H91:$R91),1,EPih!H91/AVERAGE(EPih!$H91:$R91))))</f>
        <v>0</v>
      </c>
      <c r="G94">
        <f>IF($B94=0,0,IF(SUM(EPih!$H91:$R91)=0,0,IF(EPih!I91&gt;0.75*AVERAGE(EPih!$H91:$R91),1,EPih!I91/AVERAGE(EPih!$H91:$R91))))</f>
        <v>0</v>
      </c>
      <c r="H94">
        <f>IF($B94=0,0,IF(SUM(EPih!$H91:$R91)=0,0,IF(EPih!J91&gt;0.75*AVERAGE(EPih!$H91:$R91),1,EPih!J91/AVERAGE(EPih!$H91:$R91))))</f>
        <v>0</v>
      </c>
      <c r="I94">
        <f>IF($B94=0,0,IF(SUM(EPih!$H91:$R91)=0,0,IF(EPih!K91&gt;0.75*AVERAGE(EPih!$H91:$R91),1,EPih!K91/AVERAGE(EPih!$H91:$R91))))</f>
        <v>0</v>
      </c>
      <c r="J94">
        <f>IF($B94=0,0,IF(SUM(EPih!$H91:$R91)=0,0,IF(EPih!L91&gt;0.75*AVERAGE(EPih!$H91:$R91),1,EPih!L91/AVERAGE(EPih!$H91:$R91))))</f>
        <v>0</v>
      </c>
      <c r="K94">
        <f>IF($B94=0,0,IF(SUM(EPih!$H91:$R91)=0,0,IF(EPih!M91&gt;0.75*AVERAGE(EPih!$H91:$R91),1,EPih!M91/AVERAGE(EPih!$H91:$R91))))</f>
        <v>0</v>
      </c>
      <c r="L94">
        <f>IF($B94=0,0,IF(SUM(EPih!$H91:$R91)=0,0,IF(EPih!N91&gt;0.75*AVERAGE(EPih!$H91:$R91),1,EPih!N91/AVERAGE(EPih!$H91:$R91))))</f>
        <v>0</v>
      </c>
      <c r="M94">
        <f>IF($B94=0,0,IF(SUM(EPih!$H91:$R91)=0,0,IF(EPih!O91&gt;0.75*AVERAGE(EPih!$H91:$R91),1,EPih!O91/AVERAGE(EPih!$H91:$R91))))</f>
        <v>0</v>
      </c>
      <c r="N94">
        <f>IF($B94=0,0,IF(SUM(EPih!$H91:$R91)=0,0,IF(EPih!P91&gt;0.75*AVERAGE(EPih!$H91:$R91),1,EPih!P91/AVERAGE(EPih!$H91:$R91))))</f>
        <v>0</v>
      </c>
      <c r="O94">
        <f>IF($B94=0,0,IF(SUM(EPih!$H91:$R91)=0,0,IF(EPih!Q91&gt;0.75*AVERAGE(EPih!$H91:$R91),1,EPih!Q91/AVERAGE(EPih!$H91:$R91))))</f>
        <v>0</v>
      </c>
      <c r="P94">
        <f>IF($B94=0,0,IF(SUM(EPih!$H91:$R91)=0,0,IF(EPih!R91&gt;0.75*AVERAGE(EPih!$H91:$R91),1,EPih!R91/AVERAGE(EPih!$H91:$R91))))</f>
        <v>0</v>
      </c>
      <c r="Q94" s="18">
        <v>1</v>
      </c>
      <c r="R94" s="18">
        <v>1</v>
      </c>
      <c r="S94" s="18">
        <v>1</v>
      </c>
      <c r="T94" s="18">
        <v>1</v>
      </c>
      <c r="U94" s="18">
        <v>1</v>
      </c>
      <c r="V94" s="18">
        <v>1</v>
      </c>
      <c r="W94" s="18">
        <v>1</v>
      </c>
      <c r="X94" s="18">
        <v>1</v>
      </c>
      <c r="Y94" s="18">
        <v>1</v>
      </c>
      <c r="Z94" s="18">
        <v>1</v>
      </c>
      <c r="AA94" s="18">
        <v>1</v>
      </c>
      <c r="AD94" s="22">
        <f t="shared" si="1"/>
        <v>0.63143218592142392</v>
      </c>
      <c r="AE94">
        <v>17</v>
      </c>
    </row>
    <row r="95" spans="1:31">
      <c r="A95" s="33">
        <v>45447.625</v>
      </c>
      <c r="B95">
        <f t="shared" si="2"/>
        <v>1</v>
      </c>
      <c r="C95" s="18">
        <v>1</v>
      </c>
      <c r="D95" s="19">
        <f>IFERROR(SUMPRODUCT(F95:P95,Q95:AA95,'Datos Brutos'!$H$5:$R$5)/SUMPRODUCT('Datos Brutos'!$H$5:$R$5,Q95:AA95),0)</f>
        <v>0.63143218592142392</v>
      </c>
      <c r="E95" s="20">
        <f>IFERROR(AVERAGE('Datos Filtrados'!E92:G92),0)</f>
        <v>975.21699999999998</v>
      </c>
      <c r="F95">
        <f>IF($B95=0,0,IF(SUM(EPih!$H92:$R92)=0,0,IF(EPih!H92&gt;0.75*AVERAGE(EPih!$H92:$R92),1,EPih!H92/AVERAGE(EPih!$H92:$R92))))</f>
        <v>1</v>
      </c>
      <c r="G95">
        <f>IF($B95=0,0,IF(SUM(EPih!$H92:$R92)=0,0,IF(EPih!I92&gt;0.75*AVERAGE(EPih!$H92:$R92),1,EPih!I92/AVERAGE(EPih!$H92:$R92))))</f>
        <v>1</v>
      </c>
      <c r="H95">
        <f>IF($B95=0,0,IF(SUM(EPih!$H92:$R92)=0,0,IF(EPih!J92&gt;0.75*AVERAGE(EPih!$H92:$R92),1,EPih!J92/AVERAGE(EPih!$H92:$R92))))</f>
        <v>1</v>
      </c>
      <c r="I95">
        <f>IF($B95=0,0,IF(SUM(EPih!$H92:$R92)=0,0,IF(EPih!K92&gt;0.75*AVERAGE(EPih!$H92:$R92),1,EPih!K92/AVERAGE(EPih!$H92:$R92))))</f>
        <v>0</v>
      </c>
      <c r="J95">
        <f>IF($B95=0,0,IF(SUM(EPih!$H92:$R92)=0,0,IF(EPih!L92&gt;0.75*AVERAGE(EPih!$H92:$R92),1,EPih!L92/AVERAGE(EPih!$H92:$R92))))</f>
        <v>0</v>
      </c>
      <c r="K95">
        <f>IF($B95=0,0,IF(SUM(EPih!$H92:$R92)=0,0,IF(EPih!M92&gt;0.75*AVERAGE(EPih!$H92:$R92),1,EPih!M92/AVERAGE(EPih!$H92:$R92))))</f>
        <v>0</v>
      </c>
      <c r="L95">
        <f>IF($B95=0,0,IF(SUM(EPih!$H92:$R92)=0,0,IF(EPih!N92&gt;0.75*AVERAGE(EPih!$H92:$R92),1,EPih!N92/AVERAGE(EPih!$H92:$R92))))</f>
        <v>0</v>
      </c>
      <c r="M95">
        <f>IF($B95=0,0,IF(SUM(EPih!$H92:$R92)=0,0,IF(EPih!O92&gt;0.75*AVERAGE(EPih!$H92:$R92),1,EPih!O92/AVERAGE(EPih!$H92:$R92))))</f>
        <v>1</v>
      </c>
      <c r="N95">
        <f>IF($B95=0,0,IF(SUM(EPih!$H92:$R92)=0,0,IF(EPih!P92&gt;0.75*AVERAGE(EPih!$H92:$R92),1,EPih!P92/AVERAGE(EPih!$H92:$R92))))</f>
        <v>1</v>
      </c>
      <c r="O95">
        <f>IF($B95=0,0,IF(SUM(EPih!$H92:$R92)=0,0,IF(EPih!Q92&gt;0.75*AVERAGE(EPih!$H92:$R92),1,EPih!Q92/AVERAGE(EPih!$H92:$R92))))</f>
        <v>1</v>
      </c>
      <c r="P95">
        <f>IF($B95=0,0,IF(SUM(EPih!$H92:$R92)=0,0,IF(EPih!R92&gt;0.75*AVERAGE(EPih!$H92:$R92),1,EPih!R92/AVERAGE(EPih!$H92:$R92))))</f>
        <v>1</v>
      </c>
      <c r="Q95" s="18">
        <v>1</v>
      </c>
      <c r="R95" s="18">
        <v>1</v>
      </c>
      <c r="S95" s="18">
        <v>1</v>
      </c>
      <c r="T95" s="18">
        <v>1</v>
      </c>
      <c r="U95" s="18">
        <v>1</v>
      </c>
      <c r="V95" s="18">
        <v>1</v>
      </c>
      <c r="W95" s="18">
        <v>1</v>
      </c>
      <c r="X95" s="18">
        <v>1</v>
      </c>
      <c r="Y95" s="18">
        <v>1</v>
      </c>
      <c r="Z95" s="18">
        <v>1</v>
      </c>
      <c r="AA95" s="18">
        <v>1</v>
      </c>
      <c r="AD95" s="22">
        <f t="shared" si="1"/>
        <v>0.63143218592142381</v>
      </c>
      <c r="AE95">
        <v>18</v>
      </c>
    </row>
    <row r="96" spans="1:31">
      <c r="A96" s="33">
        <v>45447.666666666664</v>
      </c>
      <c r="B96">
        <f t="shared" si="2"/>
        <v>1</v>
      </c>
      <c r="C96" s="18">
        <v>1</v>
      </c>
      <c r="D96" s="19">
        <f>IFERROR(SUMPRODUCT(F96:P96,Q96:AA96,'Datos Brutos'!$H$5:$R$5)/SUMPRODUCT('Datos Brutos'!$H$5:$R$5,Q96:AA96),0)</f>
        <v>0.63143218592142392</v>
      </c>
      <c r="E96" s="20">
        <f>IFERROR(AVERAGE('Datos Filtrados'!E93:G93),0)</f>
        <v>733.62950000000001</v>
      </c>
      <c r="F96">
        <f>IF($B96=0,0,IF(SUM(EPih!$H93:$R93)=0,0,IF(EPih!H93&gt;0.75*AVERAGE(EPih!$H93:$R93),1,EPih!H93/AVERAGE(EPih!$H93:$R93))))</f>
        <v>1</v>
      </c>
      <c r="G96">
        <f>IF($B96=0,0,IF(SUM(EPih!$H93:$R93)=0,0,IF(EPih!I93&gt;0.75*AVERAGE(EPih!$H93:$R93),1,EPih!I93/AVERAGE(EPih!$H93:$R93))))</f>
        <v>1</v>
      </c>
      <c r="H96">
        <f>IF($B96=0,0,IF(SUM(EPih!$H93:$R93)=0,0,IF(EPih!J93&gt;0.75*AVERAGE(EPih!$H93:$R93),1,EPih!J93/AVERAGE(EPih!$H93:$R93))))</f>
        <v>1</v>
      </c>
      <c r="I96">
        <f>IF($B96=0,0,IF(SUM(EPih!$H93:$R93)=0,0,IF(EPih!K93&gt;0.75*AVERAGE(EPih!$H93:$R93),1,EPih!K93/AVERAGE(EPih!$H93:$R93))))</f>
        <v>0</v>
      </c>
      <c r="J96">
        <f>IF($B96=0,0,IF(SUM(EPih!$H93:$R93)=0,0,IF(EPih!L93&gt;0.75*AVERAGE(EPih!$H93:$R93),1,EPih!L93/AVERAGE(EPih!$H93:$R93))))</f>
        <v>0</v>
      </c>
      <c r="K96">
        <f>IF($B96=0,0,IF(SUM(EPih!$H93:$R93)=0,0,IF(EPih!M93&gt;0.75*AVERAGE(EPih!$H93:$R93),1,EPih!M93/AVERAGE(EPih!$H93:$R93))))</f>
        <v>0</v>
      </c>
      <c r="L96">
        <f>IF($B96=0,0,IF(SUM(EPih!$H93:$R93)=0,0,IF(EPih!N93&gt;0.75*AVERAGE(EPih!$H93:$R93),1,EPih!N93/AVERAGE(EPih!$H93:$R93))))</f>
        <v>0</v>
      </c>
      <c r="M96">
        <f>IF($B96=0,0,IF(SUM(EPih!$H93:$R93)=0,0,IF(EPih!O93&gt;0.75*AVERAGE(EPih!$H93:$R93),1,EPih!O93/AVERAGE(EPih!$H93:$R93))))</f>
        <v>1</v>
      </c>
      <c r="N96">
        <f>IF($B96=0,0,IF(SUM(EPih!$H93:$R93)=0,0,IF(EPih!P93&gt;0.75*AVERAGE(EPih!$H93:$R93),1,EPih!P93/AVERAGE(EPih!$H93:$R93))))</f>
        <v>1</v>
      </c>
      <c r="O96">
        <f>IF($B96=0,0,IF(SUM(EPih!$H93:$R93)=0,0,IF(EPih!Q93&gt;0.75*AVERAGE(EPih!$H93:$R93),1,EPih!Q93/AVERAGE(EPih!$H93:$R93))))</f>
        <v>1</v>
      </c>
      <c r="P96">
        <f>IF($B96=0,0,IF(SUM(EPih!$H93:$R93)=0,0,IF(EPih!R93&gt;0.75*AVERAGE(EPih!$H93:$R93),1,EPih!R93/AVERAGE(EPih!$H93:$R93))))</f>
        <v>1</v>
      </c>
      <c r="Q96" s="18">
        <v>1</v>
      </c>
      <c r="R96" s="18">
        <v>1</v>
      </c>
      <c r="S96" s="18">
        <v>1</v>
      </c>
      <c r="T96" s="18">
        <v>1</v>
      </c>
      <c r="U96" s="18">
        <v>1</v>
      </c>
      <c r="V96" s="18">
        <v>1</v>
      </c>
      <c r="W96" s="18">
        <v>1</v>
      </c>
      <c r="X96" s="18">
        <v>1</v>
      </c>
      <c r="Y96" s="18">
        <v>1</v>
      </c>
      <c r="Z96" s="18">
        <v>1</v>
      </c>
      <c r="AA96" s="18">
        <v>1</v>
      </c>
      <c r="AD96" s="22">
        <f t="shared" si="1"/>
        <v>0.63143218592142403</v>
      </c>
      <c r="AE96">
        <v>19</v>
      </c>
    </row>
    <row r="97" spans="1:31">
      <c r="A97" s="33">
        <v>45447.708333333336</v>
      </c>
      <c r="B97">
        <f t="shared" si="2"/>
        <v>0</v>
      </c>
      <c r="C97" s="18">
        <v>1</v>
      </c>
      <c r="D97" s="19">
        <f>IFERROR(SUMPRODUCT(F97:P97,Q97:AA97,'Datos Brutos'!$H$5:$R$5)/SUMPRODUCT('Datos Brutos'!$H$5:$R$5,Q97:AA97),0)</f>
        <v>0</v>
      </c>
      <c r="E97" s="20">
        <f>IFERROR(AVERAGE('Datos Filtrados'!E94:G94),0)</f>
        <v>0</v>
      </c>
      <c r="F97">
        <f>IF($B97=0,0,IF(SUM(EPih!$H94:$R94)=0,0,IF(EPih!H94&gt;0.75*AVERAGE(EPih!$H94:$R94),1,EPih!H94/AVERAGE(EPih!$H94:$R94))))</f>
        <v>0</v>
      </c>
      <c r="G97">
        <f>IF($B97=0,0,IF(SUM(EPih!$H94:$R94)=0,0,IF(EPih!I94&gt;0.75*AVERAGE(EPih!$H94:$R94),1,EPih!I94/AVERAGE(EPih!$H94:$R94))))</f>
        <v>0</v>
      </c>
      <c r="H97">
        <f>IF($B97=0,0,IF(SUM(EPih!$H94:$R94)=0,0,IF(EPih!J94&gt;0.75*AVERAGE(EPih!$H94:$R94),1,EPih!J94/AVERAGE(EPih!$H94:$R94))))</f>
        <v>0</v>
      </c>
      <c r="I97">
        <f>IF($B97=0,0,IF(SUM(EPih!$H94:$R94)=0,0,IF(EPih!K94&gt;0.75*AVERAGE(EPih!$H94:$R94),1,EPih!K94/AVERAGE(EPih!$H94:$R94))))</f>
        <v>0</v>
      </c>
      <c r="J97">
        <f>IF($B97=0,0,IF(SUM(EPih!$H94:$R94)=0,0,IF(EPih!L94&gt;0.75*AVERAGE(EPih!$H94:$R94),1,EPih!L94/AVERAGE(EPih!$H94:$R94))))</f>
        <v>0</v>
      </c>
      <c r="K97">
        <f>IF($B97=0,0,IF(SUM(EPih!$H94:$R94)=0,0,IF(EPih!M94&gt;0.75*AVERAGE(EPih!$H94:$R94),1,EPih!M94/AVERAGE(EPih!$H94:$R94))))</f>
        <v>0</v>
      </c>
      <c r="L97">
        <f>IF($B97=0,0,IF(SUM(EPih!$H94:$R94)=0,0,IF(EPih!N94&gt;0.75*AVERAGE(EPih!$H94:$R94),1,EPih!N94/AVERAGE(EPih!$H94:$R94))))</f>
        <v>0</v>
      </c>
      <c r="M97">
        <f>IF($B97=0,0,IF(SUM(EPih!$H94:$R94)=0,0,IF(EPih!O94&gt;0.75*AVERAGE(EPih!$H94:$R94),1,EPih!O94/AVERAGE(EPih!$H94:$R94))))</f>
        <v>0</v>
      </c>
      <c r="N97">
        <f>IF($B97=0,0,IF(SUM(EPih!$H94:$R94)=0,0,IF(EPih!P94&gt;0.75*AVERAGE(EPih!$H94:$R94),1,EPih!P94/AVERAGE(EPih!$H94:$R94))))</f>
        <v>0</v>
      </c>
      <c r="O97">
        <f>IF($B97=0,0,IF(SUM(EPih!$H94:$R94)=0,0,IF(EPih!Q94&gt;0.75*AVERAGE(EPih!$H94:$R94),1,EPih!Q94/AVERAGE(EPih!$H94:$R94))))</f>
        <v>0</v>
      </c>
      <c r="P97">
        <f>IF($B97=0,0,IF(SUM(EPih!$H94:$R94)=0,0,IF(EPih!R94&gt;0.75*AVERAGE(EPih!$H94:$R94),1,EPih!R94/AVERAGE(EPih!$H94:$R94))))</f>
        <v>0</v>
      </c>
      <c r="Q97" s="18">
        <v>1</v>
      </c>
      <c r="R97" s="18">
        <v>1</v>
      </c>
      <c r="S97" s="18">
        <v>1</v>
      </c>
      <c r="T97" s="18">
        <v>1</v>
      </c>
      <c r="U97" s="18">
        <v>1</v>
      </c>
      <c r="V97" s="18">
        <v>1</v>
      </c>
      <c r="W97" s="18">
        <v>1</v>
      </c>
      <c r="X97" s="18">
        <v>1</v>
      </c>
      <c r="Y97" s="18">
        <v>1</v>
      </c>
      <c r="Z97" s="18">
        <v>1</v>
      </c>
      <c r="AA97" s="18">
        <v>1</v>
      </c>
      <c r="AD97" s="22">
        <f t="shared" si="1"/>
        <v>0.63143218592142403</v>
      </c>
      <c r="AE97">
        <v>20</v>
      </c>
    </row>
    <row r="98" spans="1:31">
      <c r="A98" s="33">
        <v>45447.75</v>
      </c>
      <c r="B98">
        <f t="shared" si="2"/>
        <v>1</v>
      </c>
      <c r="C98" s="18">
        <v>1</v>
      </c>
      <c r="D98" s="19">
        <f>IFERROR(SUMPRODUCT(F98:P98,Q98:AA98,'Datos Brutos'!$H$5:$R$5)/SUMPRODUCT('Datos Brutos'!$H$5:$R$5,Q98:AA98),0)</f>
        <v>0.63143218592142392</v>
      </c>
      <c r="E98" s="20">
        <f>IFERROR(AVERAGE('Datos Filtrados'!E95:G95),0)</f>
        <v>941.33950000000004</v>
      </c>
      <c r="F98">
        <f>IF($B98=0,0,IF(SUM(EPih!$H95:$R95)=0,0,IF(EPih!H95&gt;0.75*AVERAGE(EPih!$H95:$R95),1,EPih!H95/AVERAGE(EPih!$H95:$R95))))</f>
        <v>1</v>
      </c>
      <c r="G98">
        <f>IF($B98=0,0,IF(SUM(EPih!$H95:$R95)=0,0,IF(EPih!I95&gt;0.75*AVERAGE(EPih!$H95:$R95),1,EPih!I95/AVERAGE(EPih!$H95:$R95))))</f>
        <v>1</v>
      </c>
      <c r="H98">
        <f>IF($B98=0,0,IF(SUM(EPih!$H95:$R95)=0,0,IF(EPih!J95&gt;0.75*AVERAGE(EPih!$H95:$R95),1,EPih!J95/AVERAGE(EPih!$H95:$R95))))</f>
        <v>1</v>
      </c>
      <c r="I98">
        <f>IF($B98=0,0,IF(SUM(EPih!$H95:$R95)=0,0,IF(EPih!K95&gt;0.75*AVERAGE(EPih!$H95:$R95),1,EPih!K95/AVERAGE(EPih!$H95:$R95))))</f>
        <v>0</v>
      </c>
      <c r="J98">
        <f>IF($B98=0,0,IF(SUM(EPih!$H95:$R95)=0,0,IF(EPih!L95&gt;0.75*AVERAGE(EPih!$H95:$R95),1,EPih!L95/AVERAGE(EPih!$H95:$R95))))</f>
        <v>0</v>
      </c>
      <c r="K98">
        <f>IF($B98=0,0,IF(SUM(EPih!$H95:$R95)=0,0,IF(EPih!M95&gt;0.75*AVERAGE(EPih!$H95:$R95),1,EPih!M95/AVERAGE(EPih!$H95:$R95))))</f>
        <v>0</v>
      </c>
      <c r="L98">
        <f>IF($B98=0,0,IF(SUM(EPih!$H95:$R95)=0,0,IF(EPih!N95&gt;0.75*AVERAGE(EPih!$H95:$R95),1,EPih!N95/AVERAGE(EPih!$H95:$R95))))</f>
        <v>0</v>
      </c>
      <c r="M98">
        <f>IF($B98=0,0,IF(SUM(EPih!$H95:$R95)=0,0,IF(EPih!O95&gt;0.75*AVERAGE(EPih!$H95:$R95),1,EPih!O95/AVERAGE(EPih!$H95:$R95))))</f>
        <v>1</v>
      </c>
      <c r="N98">
        <f>IF($B98=0,0,IF(SUM(EPih!$H95:$R95)=0,0,IF(EPih!P95&gt;0.75*AVERAGE(EPih!$H95:$R95),1,EPih!P95/AVERAGE(EPih!$H95:$R95))))</f>
        <v>1</v>
      </c>
      <c r="O98">
        <f>IF($B98=0,0,IF(SUM(EPih!$H95:$R95)=0,0,IF(EPih!Q95&gt;0.75*AVERAGE(EPih!$H95:$R95),1,EPih!Q95/AVERAGE(EPih!$H95:$R95))))</f>
        <v>1</v>
      </c>
      <c r="P98">
        <f>IF($B98=0,0,IF(SUM(EPih!$H95:$R95)=0,0,IF(EPih!R95&gt;0.75*AVERAGE(EPih!$H95:$R95),1,EPih!R95/AVERAGE(EPih!$H95:$R95))))</f>
        <v>1</v>
      </c>
      <c r="Q98" s="18">
        <v>1</v>
      </c>
      <c r="R98" s="18">
        <v>1</v>
      </c>
      <c r="S98" s="18">
        <v>1</v>
      </c>
      <c r="T98" s="18">
        <v>1</v>
      </c>
      <c r="U98" s="18">
        <v>1</v>
      </c>
      <c r="V98" s="18">
        <v>1</v>
      </c>
      <c r="W98" s="18">
        <v>1</v>
      </c>
      <c r="X98" s="18">
        <v>1</v>
      </c>
      <c r="Y98" s="18">
        <v>1</v>
      </c>
      <c r="Z98" s="18">
        <v>1</v>
      </c>
      <c r="AA98" s="18">
        <v>1</v>
      </c>
      <c r="AD98" s="22">
        <f t="shared" si="1"/>
        <v>0.63143218592142381</v>
      </c>
      <c r="AE98">
        <v>21</v>
      </c>
    </row>
    <row r="99" spans="1:31">
      <c r="A99" s="33">
        <v>45447.791666666664</v>
      </c>
      <c r="B99">
        <f t="shared" si="2"/>
        <v>1</v>
      </c>
      <c r="C99" s="18">
        <v>1</v>
      </c>
      <c r="D99" s="19">
        <f>IFERROR(SUMPRODUCT(F99:P99,Q99:AA99,'Datos Brutos'!$H$5:$R$5)/SUMPRODUCT('Datos Brutos'!$H$5:$R$5,Q99:AA99),0)</f>
        <v>0.63143218592142392</v>
      </c>
      <c r="E99" s="20">
        <f>IFERROR(AVERAGE('Datos Filtrados'!E96:G96),0)</f>
        <v>568.77700000000004</v>
      </c>
      <c r="F99">
        <f>IF($B99=0,0,IF(SUM(EPih!$H96:$R96)=0,0,IF(EPih!H96&gt;0.75*AVERAGE(EPih!$H96:$R96),1,EPih!H96/AVERAGE(EPih!$H96:$R96))))</f>
        <v>1</v>
      </c>
      <c r="G99">
        <f>IF($B99=0,0,IF(SUM(EPih!$H96:$R96)=0,0,IF(EPih!I96&gt;0.75*AVERAGE(EPih!$H96:$R96),1,EPih!I96/AVERAGE(EPih!$H96:$R96))))</f>
        <v>1</v>
      </c>
      <c r="H99">
        <f>IF($B99=0,0,IF(SUM(EPih!$H96:$R96)=0,0,IF(EPih!J96&gt;0.75*AVERAGE(EPih!$H96:$R96),1,EPih!J96/AVERAGE(EPih!$H96:$R96))))</f>
        <v>1</v>
      </c>
      <c r="I99">
        <f>IF($B99=0,0,IF(SUM(EPih!$H96:$R96)=0,0,IF(EPih!K96&gt;0.75*AVERAGE(EPih!$H96:$R96),1,EPih!K96/AVERAGE(EPih!$H96:$R96))))</f>
        <v>0</v>
      </c>
      <c r="J99">
        <f>IF($B99=0,0,IF(SUM(EPih!$H96:$R96)=0,0,IF(EPih!L96&gt;0.75*AVERAGE(EPih!$H96:$R96),1,EPih!L96/AVERAGE(EPih!$H96:$R96))))</f>
        <v>0</v>
      </c>
      <c r="K99">
        <f>IF($B99=0,0,IF(SUM(EPih!$H96:$R96)=0,0,IF(EPih!M96&gt;0.75*AVERAGE(EPih!$H96:$R96),1,EPih!M96/AVERAGE(EPih!$H96:$R96))))</f>
        <v>0</v>
      </c>
      <c r="L99">
        <f>IF($B99=0,0,IF(SUM(EPih!$H96:$R96)=0,0,IF(EPih!N96&gt;0.75*AVERAGE(EPih!$H96:$R96),1,EPih!N96/AVERAGE(EPih!$H96:$R96))))</f>
        <v>0</v>
      </c>
      <c r="M99">
        <f>IF($B99=0,0,IF(SUM(EPih!$H96:$R96)=0,0,IF(EPih!O96&gt;0.75*AVERAGE(EPih!$H96:$R96),1,EPih!O96/AVERAGE(EPih!$H96:$R96))))</f>
        <v>1</v>
      </c>
      <c r="N99">
        <f>IF($B99=0,0,IF(SUM(EPih!$H96:$R96)=0,0,IF(EPih!P96&gt;0.75*AVERAGE(EPih!$H96:$R96),1,EPih!P96/AVERAGE(EPih!$H96:$R96))))</f>
        <v>1</v>
      </c>
      <c r="O99">
        <f>IF($B99=0,0,IF(SUM(EPih!$H96:$R96)=0,0,IF(EPih!Q96&gt;0.75*AVERAGE(EPih!$H96:$R96),1,EPih!Q96/AVERAGE(EPih!$H96:$R96))))</f>
        <v>1</v>
      </c>
      <c r="P99">
        <f>IF($B99=0,0,IF(SUM(EPih!$H96:$R96)=0,0,IF(EPih!R96&gt;0.75*AVERAGE(EPih!$H96:$R96),1,EPih!R96/AVERAGE(EPih!$H96:$R96))))</f>
        <v>1</v>
      </c>
      <c r="Q99" s="18">
        <v>1</v>
      </c>
      <c r="R99" s="18">
        <v>1</v>
      </c>
      <c r="S99" s="18">
        <v>1</v>
      </c>
      <c r="T99" s="18">
        <v>1</v>
      </c>
      <c r="U99" s="18">
        <v>1</v>
      </c>
      <c r="V99" s="18">
        <v>1</v>
      </c>
      <c r="W99" s="18">
        <v>1</v>
      </c>
      <c r="X99" s="18">
        <v>1</v>
      </c>
      <c r="Y99" s="18">
        <v>1</v>
      </c>
      <c r="Z99" s="18">
        <v>1</v>
      </c>
      <c r="AA99" s="18">
        <v>1</v>
      </c>
      <c r="AD99" s="22">
        <f t="shared" si="1"/>
        <v>0.63143218592142392</v>
      </c>
      <c r="AE99">
        <v>22</v>
      </c>
    </row>
    <row r="100" spans="1:31">
      <c r="A100" s="33">
        <v>45447.833333333336</v>
      </c>
      <c r="B100">
        <f t="shared" si="2"/>
        <v>1</v>
      </c>
      <c r="C100" s="18">
        <v>1</v>
      </c>
      <c r="D100" s="19">
        <f>IFERROR(SUMPRODUCT(F100:P100,Q100:AA100,'Datos Brutos'!$H$5:$R$5)/SUMPRODUCT('Datos Brutos'!$H$5:$R$5,Q100:AA100),0)</f>
        <v>0.63143218592142392</v>
      </c>
      <c r="E100" s="20">
        <f>IFERROR(AVERAGE('Datos Filtrados'!E97:G97),0)</f>
        <v>318.44899999999996</v>
      </c>
      <c r="F100">
        <f>IF($B100=0,0,IF(SUM(EPih!$H97:$R97)=0,0,IF(EPih!H97&gt;0.75*AVERAGE(EPih!$H97:$R97),1,EPih!H97/AVERAGE(EPih!$H97:$R97))))</f>
        <v>1</v>
      </c>
      <c r="G100">
        <f>IF($B100=0,0,IF(SUM(EPih!$H97:$R97)=0,0,IF(EPih!I97&gt;0.75*AVERAGE(EPih!$H97:$R97),1,EPih!I97/AVERAGE(EPih!$H97:$R97))))</f>
        <v>1</v>
      </c>
      <c r="H100">
        <f>IF($B100=0,0,IF(SUM(EPih!$H97:$R97)=0,0,IF(EPih!J97&gt;0.75*AVERAGE(EPih!$H97:$R97),1,EPih!J97/AVERAGE(EPih!$H97:$R97))))</f>
        <v>1</v>
      </c>
      <c r="I100">
        <f>IF($B100=0,0,IF(SUM(EPih!$H97:$R97)=0,0,IF(EPih!K97&gt;0.75*AVERAGE(EPih!$H97:$R97),1,EPih!K97/AVERAGE(EPih!$H97:$R97))))</f>
        <v>0</v>
      </c>
      <c r="J100">
        <f>IF($B100=0,0,IF(SUM(EPih!$H97:$R97)=0,0,IF(EPih!L97&gt;0.75*AVERAGE(EPih!$H97:$R97),1,EPih!L97/AVERAGE(EPih!$H97:$R97))))</f>
        <v>0</v>
      </c>
      <c r="K100">
        <f>IF($B100=0,0,IF(SUM(EPih!$H97:$R97)=0,0,IF(EPih!M97&gt;0.75*AVERAGE(EPih!$H97:$R97),1,EPih!M97/AVERAGE(EPih!$H97:$R97))))</f>
        <v>0</v>
      </c>
      <c r="L100">
        <f>IF($B100=0,0,IF(SUM(EPih!$H97:$R97)=0,0,IF(EPih!N97&gt;0.75*AVERAGE(EPih!$H97:$R97),1,EPih!N97/AVERAGE(EPih!$H97:$R97))))</f>
        <v>0</v>
      </c>
      <c r="M100">
        <f>IF($B100=0,0,IF(SUM(EPih!$H97:$R97)=0,0,IF(EPih!O97&gt;0.75*AVERAGE(EPih!$H97:$R97),1,EPih!O97/AVERAGE(EPih!$H97:$R97))))</f>
        <v>1</v>
      </c>
      <c r="N100">
        <f>IF($B100=0,0,IF(SUM(EPih!$H97:$R97)=0,0,IF(EPih!P97&gt;0.75*AVERAGE(EPih!$H97:$R97),1,EPih!P97/AVERAGE(EPih!$H97:$R97))))</f>
        <v>1</v>
      </c>
      <c r="O100">
        <f>IF($B100=0,0,IF(SUM(EPih!$H97:$R97)=0,0,IF(EPih!Q97&gt;0.75*AVERAGE(EPih!$H97:$R97),1,EPih!Q97/AVERAGE(EPih!$H97:$R97))))</f>
        <v>1</v>
      </c>
      <c r="P100">
        <f>IF($B100=0,0,IF(SUM(EPih!$H97:$R97)=0,0,IF(EPih!R97&gt;0.75*AVERAGE(EPih!$H97:$R97),1,EPih!R97/AVERAGE(EPih!$H97:$R97))))</f>
        <v>1</v>
      </c>
      <c r="Q100" s="18">
        <v>1</v>
      </c>
      <c r="R100" s="18">
        <v>1</v>
      </c>
      <c r="S100" s="18">
        <v>1</v>
      </c>
      <c r="T100" s="18">
        <v>1</v>
      </c>
      <c r="U100" s="18">
        <v>1</v>
      </c>
      <c r="V100" s="18">
        <v>1</v>
      </c>
      <c r="W100" s="18">
        <v>1</v>
      </c>
      <c r="X100" s="18">
        <v>1</v>
      </c>
      <c r="Y100" s="18">
        <v>1</v>
      </c>
      <c r="Z100" s="18">
        <v>1</v>
      </c>
      <c r="AA100" s="18">
        <v>1</v>
      </c>
      <c r="AD100" s="22">
        <f t="shared" si="1"/>
        <v>0.63143218592142392</v>
      </c>
      <c r="AE100">
        <v>23</v>
      </c>
    </row>
    <row r="101" spans="1:31">
      <c r="A101" s="33">
        <v>45447.875</v>
      </c>
      <c r="B101">
        <f t="shared" si="2"/>
        <v>0</v>
      </c>
      <c r="C101" s="18">
        <v>1</v>
      </c>
      <c r="D101" s="19">
        <f>IFERROR(SUMPRODUCT(F101:P101,Q101:AA101,'Datos Brutos'!$H$5:$R$5)/SUMPRODUCT('Datos Brutos'!$H$5:$R$5,Q101:AA101),0)</f>
        <v>0</v>
      </c>
      <c r="E101" s="20">
        <f>IFERROR(AVERAGE('Datos Filtrados'!E98:G98),0)</f>
        <v>0</v>
      </c>
      <c r="F101">
        <f>IF($B101=0,0,IF(SUM(EPih!$H98:$R98)=0,0,IF(EPih!H98&gt;0.75*AVERAGE(EPih!$H98:$R98),1,EPih!H98/AVERAGE(EPih!$H98:$R98))))</f>
        <v>0</v>
      </c>
      <c r="G101">
        <f>IF($B101=0,0,IF(SUM(EPih!$H98:$R98)=0,0,IF(EPih!I98&gt;0.75*AVERAGE(EPih!$H98:$R98),1,EPih!I98/AVERAGE(EPih!$H98:$R98))))</f>
        <v>0</v>
      </c>
      <c r="H101">
        <f>IF($B101=0,0,IF(SUM(EPih!$H98:$R98)=0,0,IF(EPih!J98&gt;0.75*AVERAGE(EPih!$H98:$R98),1,EPih!J98/AVERAGE(EPih!$H98:$R98))))</f>
        <v>0</v>
      </c>
      <c r="I101">
        <f>IF($B101=0,0,IF(SUM(EPih!$H98:$R98)=0,0,IF(EPih!K98&gt;0.75*AVERAGE(EPih!$H98:$R98),1,EPih!K98/AVERAGE(EPih!$H98:$R98))))</f>
        <v>0</v>
      </c>
      <c r="J101">
        <f>IF($B101=0,0,IF(SUM(EPih!$H98:$R98)=0,0,IF(EPih!L98&gt;0.75*AVERAGE(EPih!$H98:$R98),1,EPih!L98/AVERAGE(EPih!$H98:$R98))))</f>
        <v>0</v>
      </c>
      <c r="K101">
        <f>IF($B101=0,0,IF(SUM(EPih!$H98:$R98)=0,0,IF(EPih!M98&gt;0.75*AVERAGE(EPih!$H98:$R98),1,EPih!M98/AVERAGE(EPih!$H98:$R98))))</f>
        <v>0</v>
      </c>
      <c r="L101">
        <f>IF($B101=0,0,IF(SUM(EPih!$H98:$R98)=0,0,IF(EPih!N98&gt;0.75*AVERAGE(EPih!$H98:$R98),1,EPih!N98/AVERAGE(EPih!$H98:$R98))))</f>
        <v>0</v>
      </c>
      <c r="M101">
        <f>IF($B101=0,0,IF(SUM(EPih!$H98:$R98)=0,0,IF(EPih!O98&gt;0.75*AVERAGE(EPih!$H98:$R98),1,EPih!O98/AVERAGE(EPih!$H98:$R98))))</f>
        <v>0</v>
      </c>
      <c r="N101">
        <f>IF($B101=0,0,IF(SUM(EPih!$H98:$R98)=0,0,IF(EPih!P98&gt;0.75*AVERAGE(EPih!$H98:$R98),1,EPih!P98/AVERAGE(EPih!$H98:$R98))))</f>
        <v>0</v>
      </c>
      <c r="O101">
        <f>IF($B101=0,0,IF(SUM(EPih!$H98:$R98)=0,0,IF(EPih!Q98&gt;0.75*AVERAGE(EPih!$H98:$R98),1,EPih!Q98/AVERAGE(EPih!$H98:$R98))))</f>
        <v>0</v>
      </c>
      <c r="P101">
        <f>IF($B101=0,0,IF(SUM(EPih!$H98:$R98)=0,0,IF(EPih!R98&gt;0.75*AVERAGE(EPih!$H98:$R98),1,EPih!R98/AVERAGE(EPih!$H98:$R98))))</f>
        <v>0</v>
      </c>
      <c r="Q101" s="18">
        <v>1</v>
      </c>
      <c r="R101" s="18">
        <v>1</v>
      </c>
      <c r="S101" s="18">
        <v>1</v>
      </c>
      <c r="T101" s="18">
        <v>1</v>
      </c>
      <c r="U101" s="18">
        <v>1</v>
      </c>
      <c r="V101" s="18">
        <v>1</v>
      </c>
      <c r="W101" s="18">
        <v>1</v>
      </c>
      <c r="X101" s="18">
        <v>1</v>
      </c>
      <c r="Y101" s="18">
        <v>1</v>
      </c>
      <c r="Z101" s="18">
        <v>1</v>
      </c>
      <c r="AA101" s="18">
        <v>1</v>
      </c>
      <c r="AD101" s="22">
        <f>+SUMPRODUCT(B55:B78,C55:C78,D55:D78,E55:E78)/SUMPRODUCT(B55:B78,C55:C78,E55:E78)</f>
        <v>0.63143218592142392</v>
      </c>
      <c r="AE101">
        <v>24</v>
      </c>
    </row>
    <row r="102" spans="1:31">
      <c r="A102" s="33">
        <v>45447.916666666664</v>
      </c>
      <c r="B102">
        <f t="shared" si="2"/>
        <v>0</v>
      </c>
      <c r="C102" s="18">
        <v>1</v>
      </c>
      <c r="D102" s="19">
        <f>IFERROR(SUMPRODUCT(F102:P102,Q102:AA102,'Datos Brutos'!$H$5:$R$5)/SUMPRODUCT('Datos Brutos'!$H$5:$R$5,Q102:AA102),0)</f>
        <v>0</v>
      </c>
      <c r="E102" s="20">
        <f>IFERROR(AVERAGE('Datos Filtrados'!E99:G99),0)</f>
        <v>0.3</v>
      </c>
      <c r="F102">
        <f>IF($B102=0,0,IF(SUM(EPih!$H99:$R99)=0,0,IF(EPih!H99&gt;0.75*AVERAGE(EPih!$H99:$R99),1,EPih!H99/AVERAGE(EPih!$H99:$R99))))</f>
        <v>0</v>
      </c>
      <c r="G102">
        <f>IF($B102=0,0,IF(SUM(EPih!$H99:$R99)=0,0,IF(EPih!I99&gt;0.75*AVERAGE(EPih!$H99:$R99),1,EPih!I99/AVERAGE(EPih!$H99:$R99))))</f>
        <v>0</v>
      </c>
      <c r="H102">
        <f>IF($B102=0,0,IF(SUM(EPih!$H99:$R99)=0,0,IF(EPih!J99&gt;0.75*AVERAGE(EPih!$H99:$R99),1,EPih!J99/AVERAGE(EPih!$H99:$R99))))</f>
        <v>0</v>
      </c>
      <c r="I102">
        <f>IF($B102=0,0,IF(SUM(EPih!$H99:$R99)=0,0,IF(EPih!K99&gt;0.75*AVERAGE(EPih!$H99:$R99),1,EPih!K99/AVERAGE(EPih!$H99:$R99))))</f>
        <v>0</v>
      </c>
      <c r="J102">
        <f>IF($B102=0,0,IF(SUM(EPih!$H99:$R99)=0,0,IF(EPih!L99&gt;0.75*AVERAGE(EPih!$H99:$R99),1,EPih!L99/AVERAGE(EPih!$H99:$R99))))</f>
        <v>0</v>
      </c>
      <c r="K102">
        <f>IF($B102=0,0,IF(SUM(EPih!$H99:$R99)=0,0,IF(EPih!M99&gt;0.75*AVERAGE(EPih!$H99:$R99),1,EPih!M99/AVERAGE(EPih!$H99:$R99))))</f>
        <v>0</v>
      </c>
      <c r="L102">
        <f>IF($B102=0,0,IF(SUM(EPih!$H99:$R99)=0,0,IF(EPih!N99&gt;0.75*AVERAGE(EPih!$H99:$R99),1,EPih!N99/AVERAGE(EPih!$H99:$R99))))</f>
        <v>0</v>
      </c>
      <c r="M102">
        <f>IF($B102=0,0,IF(SUM(EPih!$H99:$R99)=0,0,IF(EPih!O99&gt;0.75*AVERAGE(EPih!$H99:$R99),1,EPih!O99/AVERAGE(EPih!$H99:$R99))))</f>
        <v>0</v>
      </c>
      <c r="N102">
        <f>IF($B102=0,0,IF(SUM(EPih!$H99:$R99)=0,0,IF(EPih!P99&gt;0.75*AVERAGE(EPih!$H99:$R99),1,EPih!P99/AVERAGE(EPih!$H99:$R99))))</f>
        <v>0</v>
      </c>
      <c r="O102">
        <f>IF($B102=0,0,IF(SUM(EPih!$H99:$R99)=0,0,IF(EPih!Q99&gt;0.75*AVERAGE(EPih!$H99:$R99),1,EPih!Q99/AVERAGE(EPih!$H99:$R99))))</f>
        <v>0</v>
      </c>
      <c r="P102">
        <f>IF($B102=0,0,IF(SUM(EPih!$H99:$R99)=0,0,IF(EPih!R99&gt;0.75*AVERAGE(EPih!$H99:$R99),1,EPih!R99/AVERAGE(EPih!$H99:$R99))))</f>
        <v>0</v>
      </c>
      <c r="Q102" s="18">
        <v>1</v>
      </c>
      <c r="R102" s="18">
        <v>1</v>
      </c>
      <c r="S102" s="18">
        <v>1</v>
      </c>
      <c r="T102" s="18">
        <v>1</v>
      </c>
      <c r="U102" s="18">
        <v>1</v>
      </c>
      <c r="V102" s="18">
        <v>1</v>
      </c>
      <c r="W102" s="18">
        <v>1</v>
      </c>
      <c r="X102" s="18">
        <v>1</v>
      </c>
      <c r="Y102" s="18">
        <v>1</v>
      </c>
      <c r="Z102" s="18">
        <v>1</v>
      </c>
      <c r="AA102" s="18">
        <v>1</v>
      </c>
      <c r="AD102" s="22">
        <f>+SUMPRODUCT(B56:B79,C56:C79,D56:D79,E56:E79)/SUMPRODUCT(B56:B79,C56:C79,E56:E79)</f>
        <v>0.63143218592142392</v>
      </c>
      <c r="AE102" s="24">
        <v>1</v>
      </c>
    </row>
    <row r="103" spans="1:31">
      <c r="A103" s="33">
        <v>45447.958333333336</v>
      </c>
      <c r="B103">
        <f t="shared" si="2"/>
        <v>0</v>
      </c>
      <c r="C103" s="18">
        <v>1</v>
      </c>
      <c r="D103" s="19">
        <f>IFERROR(SUMPRODUCT(F103:P103,Q103:AA103,'Datos Brutos'!$H$5:$R$5)/SUMPRODUCT('Datos Brutos'!$H$5:$R$5,Q103:AA103),0)</f>
        <v>0</v>
      </c>
      <c r="E103" s="20">
        <f>IFERROR(AVERAGE('Datos Filtrados'!E100:G100),0)</f>
        <v>0</v>
      </c>
      <c r="F103">
        <f>IF($B103=0,0,IF(SUM(EPih!$H100:$R100)=0,0,IF(EPih!H100&gt;0.75*AVERAGE(EPih!$H100:$R100),1,EPih!H100/AVERAGE(EPih!$H100:$R100))))</f>
        <v>0</v>
      </c>
      <c r="G103">
        <f>IF($B103=0,0,IF(SUM(EPih!$H100:$R100)=0,0,IF(EPih!I100&gt;0.75*AVERAGE(EPih!$H100:$R100),1,EPih!I100/AVERAGE(EPih!$H100:$R100))))</f>
        <v>0</v>
      </c>
      <c r="H103">
        <f>IF($B103=0,0,IF(SUM(EPih!$H100:$R100)=0,0,IF(EPih!J100&gt;0.75*AVERAGE(EPih!$H100:$R100),1,EPih!J100/AVERAGE(EPih!$H100:$R100))))</f>
        <v>0</v>
      </c>
      <c r="I103">
        <f>IF($B103=0,0,IF(SUM(EPih!$H100:$R100)=0,0,IF(EPih!K100&gt;0.75*AVERAGE(EPih!$H100:$R100),1,EPih!K100/AVERAGE(EPih!$H100:$R100))))</f>
        <v>0</v>
      </c>
      <c r="J103">
        <f>IF($B103=0,0,IF(SUM(EPih!$H100:$R100)=0,0,IF(EPih!L100&gt;0.75*AVERAGE(EPih!$H100:$R100),1,EPih!L100/AVERAGE(EPih!$H100:$R100))))</f>
        <v>0</v>
      </c>
      <c r="K103">
        <f>IF($B103=0,0,IF(SUM(EPih!$H100:$R100)=0,0,IF(EPih!M100&gt;0.75*AVERAGE(EPih!$H100:$R100),1,EPih!M100/AVERAGE(EPih!$H100:$R100))))</f>
        <v>0</v>
      </c>
      <c r="L103">
        <f>IF($B103=0,0,IF(SUM(EPih!$H100:$R100)=0,0,IF(EPih!N100&gt;0.75*AVERAGE(EPih!$H100:$R100),1,EPih!N100/AVERAGE(EPih!$H100:$R100))))</f>
        <v>0</v>
      </c>
      <c r="M103">
        <f>IF($B103=0,0,IF(SUM(EPih!$H100:$R100)=0,0,IF(EPih!O100&gt;0.75*AVERAGE(EPih!$H100:$R100),1,EPih!O100/AVERAGE(EPih!$H100:$R100))))</f>
        <v>0</v>
      </c>
      <c r="N103">
        <f>IF($B103=0,0,IF(SUM(EPih!$H100:$R100)=0,0,IF(EPih!P100&gt;0.75*AVERAGE(EPih!$H100:$R100),1,EPih!P100/AVERAGE(EPih!$H100:$R100))))</f>
        <v>0</v>
      </c>
      <c r="O103">
        <f>IF($B103=0,0,IF(SUM(EPih!$H100:$R100)=0,0,IF(EPih!Q100&gt;0.75*AVERAGE(EPih!$H100:$R100),1,EPih!Q100/AVERAGE(EPih!$H100:$R100))))</f>
        <v>0</v>
      </c>
      <c r="P103">
        <f>IF($B103=0,0,IF(SUM(EPih!$H100:$R100)=0,0,IF(EPih!R100&gt;0.75*AVERAGE(EPih!$H100:$R100),1,EPih!R100/AVERAGE(EPih!$H100:$R100))))</f>
        <v>0</v>
      </c>
      <c r="Q103" s="18">
        <v>1</v>
      </c>
      <c r="R103" s="18">
        <v>1</v>
      </c>
      <c r="S103" s="18">
        <v>1</v>
      </c>
      <c r="T103" s="18">
        <v>1</v>
      </c>
      <c r="U103" s="18">
        <v>1</v>
      </c>
      <c r="V103" s="18">
        <v>1</v>
      </c>
      <c r="W103" s="18">
        <v>1</v>
      </c>
      <c r="X103" s="18">
        <v>1</v>
      </c>
      <c r="Y103" s="18">
        <v>1</v>
      </c>
      <c r="Z103" s="18">
        <v>1</v>
      </c>
      <c r="AA103" s="18">
        <v>1</v>
      </c>
      <c r="AD103" s="22">
        <f>+SUMPRODUCT(B57:B80,C57:C80,D57:D80,E57:E80)/SUMPRODUCT(B57:B80,C57:C80,E57:E80)</f>
        <v>0.63143218592142392</v>
      </c>
      <c r="AE103">
        <v>2</v>
      </c>
    </row>
    <row r="104" spans="1:31">
      <c r="A104" s="33">
        <v>45448</v>
      </c>
      <c r="B104">
        <f t="shared" si="2"/>
        <v>0</v>
      </c>
      <c r="C104" s="18">
        <v>1</v>
      </c>
      <c r="D104" s="19">
        <f>IFERROR(SUMPRODUCT(F104:P104,Q104:AA104,'Datos Brutos'!$H$5:$R$5)/SUMPRODUCT('Datos Brutos'!$H$5:$R$5,Q104:AA104),0)</f>
        <v>0</v>
      </c>
      <c r="E104" s="20">
        <f>IFERROR(AVERAGE('Datos Filtrados'!E101:G101),0)</f>
        <v>0</v>
      </c>
      <c r="F104">
        <f>IF($B104=0,0,IF(SUM(EPih!$H101:$R101)=0,0,IF(EPih!H101&gt;0.75*AVERAGE(EPih!$H101:$R101),1,EPih!H101/AVERAGE(EPih!$H101:$R101))))</f>
        <v>0</v>
      </c>
      <c r="G104">
        <f>IF($B104=0,0,IF(SUM(EPih!$H101:$R101)=0,0,IF(EPih!I101&gt;0.75*AVERAGE(EPih!$H101:$R101),1,EPih!I101/AVERAGE(EPih!$H101:$R101))))</f>
        <v>0</v>
      </c>
      <c r="H104">
        <f>IF($B104=0,0,IF(SUM(EPih!$H101:$R101)=0,0,IF(EPih!J101&gt;0.75*AVERAGE(EPih!$H101:$R101),1,EPih!J101/AVERAGE(EPih!$H101:$R101))))</f>
        <v>0</v>
      </c>
      <c r="I104">
        <f>IF($B104=0,0,IF(SUM(EPih!$H101:$R101)=0,0,IF(EPih!K101&gt;0.75*AVERAGE(EPih!$H101:$R101),1,EPih!K101/AVERAGE(EPih!$H101:$R101))))</f>
        <v>0</v>
      </c>
      <c r="J104">
        <f>IF($B104=0,0,IF(SUM(EPih!$H101:$R101)=0,0,IF(EPih!L101&gt;0.75*AVERAGE(EPih!$H101:$R101),1,EPih!L101/AVERAGE(EPih!$H101:$R101))))</f>
        <v>0</v>
      </c>
      <c r="K104">
        <f>IF($B104=0,0,IF(SUM(EPih!$H101:$R101)=0,0,IF(EPih!M101&gt;0.75*AVERAGE(EPih!$H101:$R101),1,EPih!M101/AVERAGE(EPih!$H101:$R101))))</f>
        <v>0</v>
      </c>
      <c r="L104">
        <f>IF($B104=0,0,IF(SUM(EPih!$H101:$R101)=0,0,IF(EPih!N101&gt;0.75*AVERAGE(EPih!$H101:$R101),1,EPih!N101/AVERAGE(EPih!$H101:$R101))))</f>
        <v>0</v>
      </c>
      <c r="M104">
        <f>IF($B104=0,0,IF(SUM(EPih!$H101:$R101)=0,0,IF(EPih!O101&gt;0.75*AVERAGE(EPih!$H101:$R101),1,EPih!O101/AVERAGE(EPih!$H101:$R101))))</f>
        <v>0</v>
      </c>
      <c r="N104">
        <f>IF($B104=0,0,IF(SUM(EPih!$H101:$R101)=0,0,IF(EPih!P101&gt;0.75*AVERAGE(EPih!$H101:$R101),1,EPih!P101/AVERAGE(EPih!$H101:$R101))))</f>
        <v>0</v>
      </c>
      <c r="O104">
        <f>IF($B104=0,0,IF(SUM(EPih!$H101:$R101)=0,0,IF(EPih!Q101&gt;0.75*AVERAGE(EPih!$H101:$R101),1,EPih!Q101/AVERAGE(EPih!$H101:$R101))))</f>
        <v>0</v>
      </c>
      <c r="P104">
        <f>IF($B104=0,0,IF(SUM(EPih!$H101:$R101)=0,0,IF(EPih!R101&gt;0.75*AVERAGE(EPih!$H101:$R101),1,EPih!R101/AVERAGE(EPih!$H101:$R101))))</f>
        <v>0</v>
      </c>
      <c r="Q104" s="18">
        <v>1</v>
      </c>
      <c r="R104" s="18">
        <v>1</v>
      </c>
      <c r="S104" s="18">
        <v>1</v>
      </c>
      <c r="T104" s="18">
        <v>1</v>
      </c>
      <c r="U104" s="18">
        <v>1</v>
      </c>
      <c r="V104" s="18">
        <v>1</v>
      </c>
      <c r="W104" s="18">
        <v>1</v>
      </c>
      <c r="X104" s="18">
        <v>1</v>
      </c>
      <c r="Y104" s="18">
        <v>1</v>
      </c>
      <c r="Z104" s="18">
        <v>1</v>
      </c>
      <c r="AA104" s="18">
        <v>1</v>
      </c>
      <c r="AD104" s="22">
        <f t="shared" si="1"/>
        <v>0.63143218592142392</v>
      </c>
      <c r="AE104">
        <v>3</v>
      </c>
    </row>
    <row r="105" spans="1:31">
      <c r="A105" s="33">
        <v>45448.041666666664</v>
      </c>
      <c r="B105">
        <f t="shared" si="2"/>
        <v>0</v>
      </c>
      <c r="C105" s="18">
        <v>1</v>
      </c>
      <c r="D105" s="19">
        <f>IFERROR(SUMPRODUCT(F105:P105,Q105:AA105,'Datos Brutos'!$H$5:$R$5)/SUMPRODUCT('Datos Brutos'!$H$5:$R$5,Q105:AA105),0)</f>
        <v>0</v>
      </c>
      <c r="E105" s="20">
        <f>IFERROR(AVERAGE('Datos Filtrados'!E102:G102),0)</f>
        <v>0</v>
      </c>
      <c r="F105">
        <f>IF($B105=0,0,IF(SUM(EPih!$H102:$R102)=0,0,IF(EPih!H102&gt;0.75*AVERAGE(EPih!$H102:$R102),1,EPih!H102/AVERAGE(EPih!$H102:$R102))))</f>
        <v>0</v>
      </c>
      <c r="G105">
        <f>IF($B105=0,0,IF(SUM(EPih!$H102:$R102)=0,0,IF(EPih!I102&gt;0.75*AVERAGE(EPih!$H102:$R102),1,EPih!I102/AVERAGE(EPih!$H102:$R102))))</f>
        <v>0</v>
      </c>
      <c r="H105">
        <f>IF($B105=0,0,IF(SUM(EPih!$H102:$R102)=0,0,IF(EPih!J102&gt;0.75*AVERAGE(EPih!$H102:$R102),1,EPih!J102/AVERAGE(EPih!$H102:$R102))))</f>
        <v>0</v>
      </c>
      <c r="I105">
        <f>IF($B105=0,0,IF(SUM(EPih!$H102:$R102)=0,0,IF(EPih!K102&gt;0.75*AVERAGE(EPih!$H102:$R102),1,EPih!K102/AVERAGE(EPih!$H102:$R102))))</f>
        <v>0</v>
      </c>
      <c r="J105">
        <f>IF($B105=0,0,IF(SUM(EPih!$H102:$R102)=0,0,IF(EPih!L102&gt;0.75*AVERAGE(EPih!$H102:$R102),1,EPih!L102/AVERAGE(EPih!$H102:$R102))))</f>
        <v>0</v>
      </c>
      <c r="K105">
        <f>IF($B105=0,0,IF(SUM(EPih!$H102:$R102)=0,0,IF(EPih!M102&gt;0.75*AVERAGE(EPih!$H102:$R102),1,EPih!M102/AVERAGE(EPih!$H102:$R102))))</f>
        <v>0</v>
      </c>
      <c r="L105">
        <f>IF($B105=0,0,IF(SUM(EPih!$H102:$R102)=0,0,IF(EPih!N102&gt;0.75*AVERAGE(EPih!$H102:$R102),1,EPih!N102/AVERAGE(EPih!$H102:$R102))))</f>
        <v>0</v>
      </c>
      <c r="M105">
        <f>IF($B105=0,0,IF(SUM(EPih!$H102:$R102)=0,0,IF(EPih!O102&gt;0.75*AVERAGE(EPih!$H102:$R102),1,EPih!O102/AVERAGE(EPih!$H102:$R102))))</f>
        <v>0</v>
      </c>
      <c r="N105">
        <f>IF($B105=0,0,IF(SUM(EPih!$H102:$R102)=0,0,IF(EPih!P102&gt;0.75*AVERAGE(EPih!$H102:$R102),1,EPih!P102/AVERAGE(EPih!$H102:$R102))))</f>
        <v>0</v>
      </c>
      <c r="O105">
        <f>IF($B105=0,0,IF(SUM(EPih!$H102:$R102)=0,0,IF(EPih!Q102&gt;0.75*AVERAGE(EPih!$H102:$R102),1,EPih!Q102/AVERAGE(EPih!$H102:$R102))))</f>
        <v>0</v>
      </c>
      <c r="P105">
        <f>IF($B105=0,0,IF(SUM(EPih!$H102:$R102)=0,0,IF(EPih!R102&gt;0.75*AVERAGE(EPih!$H102:$R102),1,EPih!R102/AVERAGE(EPih!$H102:$R102))))</f>
        <v>0</v>
      </c>
      <c r="Q105" s="18">
        <v>1</v>
      </c>
      <c r="R105" s="18">
        <v>1</v>
      </c>
      <c r="S105" s="18">
        <v>1</v>
      </c>
      <c r="T105" s="18">
        <v>1</v>
      </c>
      <c r="U105" s="18">
        <v>1</v>
      </c>
      <c r="V105" s="18">
        <v>1</v>
      </c>
      <c r="W105" s="18">
        <v>1</v>
      </c>
      <c r="X105" s="18">
        <v>1</v>
      </c>
      <c r="Y105" s="18">
        <v>1</v>
      </c>
      <c r="Z105" s="18">
        <v>1</v>
      </c>
      <c r="AA105" s="18">
        <v>1</v>
      </c>
      <c r="AD105" s="22">
        <f t="shared" si="1"/>
        <v>0.63143218592142392</v>
      </c>
      <c r="AE105">
        <v>4</v>
      </c>
    </row>
    <row r="106" spans="1:31">
      <c r="A106" s="33">
        <v>45448.083333333336</v>
      </c>
      <c r="B106">
        <f t="shared" si="2"/>
        <v>0</v>
      </c>
      <c r="C106" s="18">
        <v>1</v>
      </c>
      <c r="D106" s="19">
        <f>IFERROR(SUMPRODUCT(F106:P106,Q106:AA106,'Datos Brutos'!$H$5:$R$5)/SUMPRODUCT('Datos Brutos'!$H$5:$R$5,Q106:AA106),0)</f>
        <v>0</v>
      </c>
      <c r="E106" s="20">
        <f>IFERROR(AVERAGE('Datos Filtrados'!E103:G103),0)</f>
        <v>8.9999999999999993E-3</v>
      </c>
      <c r="F106">
        <f>IF($B106=0,0,IF(SUM(EPih!$H103:$R103)=0,0,IF(EPih!H103&gt;0.75*AVERAGE(EPih!$H103:$R103),1,EPih!H103/AVERAGE(EPih!$H103:$R103))))</f>
        <v>0</v>
      </c>
      <c r="G106">
        <f>IF($B106=0,0,IF(SUM(EPih!$H103:$R103)=0,0,IF(EPih!I103&gt;0.75*AVERAGE(EPih!$H103:$R103),1,EPih!I103/AVERAGE(EPih!$H103:$R103))))</f>
        <v>0</v>
      </c>
      <c r="H106">
        <f>IF($B106=0,0,IF(SUM(EPih!$H103:$R103)=0,0,IF(EPih!J103&gt;0.75*AVERAGE(EPih!$H103:$R103),1,EPih!J103/AVERAGE(EPih!$H103:$R103))))</f>
        <v>0</v>
      </c>
      <c r="I106">
        <f>IF($B106=0,0,IF(SUM(EPih!$H103:$R103)=0,0,IF(EPih!K103&gt;0.75*AVERAGE(EPih!$H103:$R103),1,EPih!K103/AVERAGE(EPih!$H103:$R103))))</f>
        <v>0</v>
      </c>
      <c r="J106">
        <f>IF($B106=0,0,IF(SUM(EPih!$H103:$R103)=0,0,IF(EPih!L103&gt;0.75*AVERAGE(EPih!$H103:$R103),1,EPih!L103/AVERAGE(EPih!$H103:$R103))))</f>
        <v>0</v>
      </c>
      <c r="K106">
        <f>IF($B106=0,0,IF(SUM(EPih!$H103:$R103)=0,0,IF(EPih!M103&gt;0.75*AVERAGE(EPih!$H103:$R103),1,EPih!M103/AVERAGE(EPih!$H103:$R103))))</f>
        <v>0</v>
      </c>
      <c r="L106">
        <f>IF($B106=0,0,IF(SUM(EPih!$H103:$R103)=0,0,IF(EPih!N103&gt;0.75*AVERAGE(EPih!$H103:$R103),1,EPih!N103/AVERAGE(EPih!$H103:$R103))))</f>
        <v>0</v>
      </c>
      <c r="M106">
        <f>IF($B106=0,0,IF(SUM(EPih!$H103:$R103)=0,0,IF(EPih!O103&gt;0.75*AVERAGE(EPih!$H103:$R103),1,EPih!O103/AVERAGE(EPih!$H103:$R103))))</f>
        <v>0</v>
      </c>
      <c r="N106">
        <f>IF($B106=0,0,IF(SUM(EPih!$H103:$R103)=0,0,IF(EPih!P103&gt;0.75*AVERAGE(EPih!$H103:$R103),1,EPih!P103/AVERAGE(EPih!$H103:$R103))))</f>
        <v>0</v>
      </c>
      <c r="O106">
        <f>IF($B106=0,0,IF(SUM(EPih!$H103:$R103)=0,0,IF(EPih!Q103&gt;0.75*AVERAGE(EPih!$H103:$R103),1,EPih!Q103/AVERAGE(EPih!$H103:$R103))))</f>
        <v>0</v>
      </c>
      <c r="P106">
        <f>IF($B106=0,0,IF(SUM(EPih!$H103:$R103)=0,0,IF(EPih!R103&gt;0.75*AVERAGE(EPih!$H103:$R103),1,EPih!R103/AVERAGE(EPih!$H103:$R103))))</f>
        <v>0</v>
      </c>
      <c r="Q106" s="18">
        <v>1</v>
      </c>
      <c r="R106" s="18">
        <v>1</v>
      </c>
      <c r="S106" s="18">
        <v>1</v>
      </c>
      <c r="T106" s="18">
        <v>1</v>
      </c>
      <c r="U106" s="18">
        <v>1</v>
      </c>
      <c r="V106" s="18">
        <v>1</v>
      </c>
      <c r="W106" s="18">
        <v>1</v>
      </c>
      <c r="X106" s="18">
        <v>1</v>
      </c>
      <c r="Y106" s="18">
        <v>1</v>
      </c>
      <c r="Z106" s="18">
        <v>1</v>
      </c>
      <c r="AA106" s="18">
        <v>1</v>
      </c>
      <c r="AD106" s="22">
        <f t="shared" si="1"/>
        <v>0.63143218592142392</v>
      </c>
      <c r="AE106">
        <v>5</v>
      </c>
    </row>
    <row r="107" spans="1:31">
      <c r="A107" s="33">
        <v>45448.125</v>
      </c>
      <c r="B107">
        <f t="shared" si="2"/>
        <v>0</v>
      </c>
      <c r="C107" s="18">
        <v>1</v>
      </c>
      <c r="D107" s="19">
        <f>IFERROR(SUMPRODUCT(F107:P107,Q107:AA107,'Datos Brutos'!$H$5:$R$5)/SUMPRODUCT('Datos Brutos'!$H$5:$R$5,Q107:AA107),0)</f>
        <v>0</v>
      </c>
      <c r="E107" s="20">
        <f>IFERROR(AVERAGE('Datos Filtrados'!E104:G104),0)</f>
        <v>0</v>
      </c>
      <c r="F107">
        <f>IF($B107=0,0,IF(SUM(EPih!$H104:$R104)=0,0,IF(EPih!H104&gt;0.75*AVERAGE(EPih!$H104:$R104),1,EPih!H104/AVERAGE(EPih!$H104:$R104))))</f>
        <v>0</v>
      </c>
      <c r="G107">
        <f>IF($B107=0,0,IF(SUM(EPih!$H104:$R104)=0,0,IF(EPih!I104&gt;0.75*AVERAGE(EPih!$H104:$R104),1,EPih!I104/AVERAGE(EPih!$H104:$R104))))</f>
        <v>0</v>
      </c>
      <c r="H107">
        <f>IF($B107=0,0,IF(SUM(EPih!$H104:$R104)=0,0,IF(EPih!J104&gt;0.75*AVERAGE(EPih!$H104:$R104),1,EPih!J104/AVERAGE(EPih!$H104:$R104))))</f>
        <v>0</v>
      </c>
      <c r="I107">
        <f>IF($B107=0,0,IF(SUM(EPih!$H104:$R104)=0,0,IF(EPih!K104&gt;0.75*AVERAGE(EPih!$H104:$R104),1,EPih!K104/AVERAGE(EPih!$H104:$R104))))</f>
        <v>0</v>
      </c>
      <c r="J107">
        <f>IF($B107=0,0,IF(SUM(EPih!$H104:$R104)=0,0,IF(EPih!L104&gt;0.75*AVERAGE(EPih!$H104:$R104),1,EPih!L104/AVERAGE(EPih!$H104:$R104))))</f>
        <v>0</v>
      </c>
      <c r="K107">
        <f>IF($B107=0,0,IF(SUM(EPih!$H104:$R104)=0,0,IF(EPih!M104&gt;0.75*AVERAGE(EPih!$H104:$R104),1,EPih!M104/AVERAGE(EPih!$H104:$R104))))</f>
        <v>0</v>
      </c>
      <c r="L107">
        <f>IF($B107=0,0,IF(SUM(EPih!$H104:$R104)=0,0,IF(EPih!N104&gt;0.75*AVERAGE(EPih!$H104:$R104),1,EPih!N104/AVERAGE(EPih!$H104:$R104))))</f>
        <v>0</v>
      </c>
      <c r="M107">
        <f>IF($B107=0,0,IF(SUM(EPih!$H104:$R104)=0,0,IF(EPih!O104&gt;0.75*AVERAGE(EPih!$H104:$R104),1,EPih!O104/AVERAGE(EPih!$H104:$R104))))</f>
        <v>0</v>
      </c>
      <c r="N107">
        <f>IF($B107=0,0,IF(SUM(EPih!$H104:$R104)=0,0,IF(EPih!P104&gt;0.75*AVERAGE(EPih!$H104:$R104),1,EPih!P104/AVERAGE(EPih!$H104:$R104))))</f>
        <v>0</v>
      </c>
      <c r="O107">
        <f>IF($B107=0,0,IF(SUM(EPih!$H104:$R104)=0,0,IF(EPih!Q104&gt;0.75*AVERAGE(EPih!$H104:$R104),1,EPih!Q104/AVERAGE(EPih!$H104:$R104))))</f>
        <v>0</v>
      </c>
      <c r="P107">
        <f>IF($B107=0,0,IF(SUM(EPih!$H104:$R104)=0,0,IF(EPih!R104&gt;0.75*AVERAGE(EPih!$H104:$R104),1,EPih!R104/AVERAGE(EPih!$H104:$R104))))</f>
        <v>0</v>
      </c>
      <c r="Q107" s="18">
        <v>1</v>
      </c>
      <c r="R107" s="18">
        <v>1</v>
      </c>
      <c r="S107" s="18">
        <v>1</v>
      </c>
      <c r="T107" s="18">
        <v>1</v>
      </c>
      <c r="U107" s="18">
        <v>1</v>
      </c>
      <c r="V107" s="18">
        <v>1</v>
      </c>
      <c r="W107" s="18">
        <v>1</v>
      </c>
      <c r="X107" s="18">
        <v>1</v>
      </c>
      <c r="Y107" s="18">
        <v>1</v>
      </c>
      <c r="Z107" s="18">
        <v>1</v>
      </c>
      <c r="AA107" s="18">
        <v>1</v>
      </c>
      <c r="AD107" s="22">
        <f t="shared" si="1"/>
        <v>0.63143218592142392</v>
      </c>
      <c r="AE107">
        <v>6</v>
      </c>
    </row>
    <row r="108" spans="1:31">
      <c r="A108" s="33">
        <v>45448.166666666664</v>
      </c>
      <c r="B108">
        <f t="shared" si="2"/>
        <v>0</v>
      </c>
      <c r="C108" s="18">
        <v>1</v>
      </c>
      <c r="D108" s="19">
        <f>IFERROR(SUMPRODUCT(F108:P108,Q108:AA108,'Datos Brutos'!$H$5:$R$5)/SUMPRODUCT('Datos Brutos'!$H$5:$R$5,Q108:AA108),0)</f>
        <v>0</v>
      </c>
      <c r="E108" s="20">
        <f>IFERROR(AVERAGE('Datos Filtrados'!E105:G105),0)</f>
        <v>0</v>
      </c>
      <c r="F108">
        <f>IF($B108=0,0,IF(SUM(EPih!$H105:$R105)=0,0,IF(EPih!H105&gt;0.75*AVERAGE(EPih!$H105:$R105),1,EPih!H105/AVERAGE(EPih!$H105:$R105))))</f>
        <v>0</v>
      </c>
      <c r="G108">
        <f>IF($B108=0,0,IF(SUM(EPih!$H105:$R105)=0,0,IF(EPih!I105&gt;0.75*AVERAGE(EPih!$H105:$R105),1,EPih!I105/AVERAGE(EPih!$H105:$R105))))</f>
        <v>0</v>
      </c>
      <c r="H108">
        <f>IF($B108=0,0,IF(SUM(EPih!$H105:$R105)=0,0,IF(EPih!J105&gt;0.75*AVERAGE(EPih!$H105:$R105),1,EPih!J105/AVERAGE(EPih!$H105:$R105))))</f>
        <v>0</v>
      </c>
      <c r="I108">
        <f>IF($B108=0,0,IF(SUM(EPih!$H105:$R105)=0,0,IF(EPih!K105&gt;0.75*AVERAGE(EPih!$H105:$R105),1,EPih!K105/AVERAGE(EPih!$H105:$R105))))</f>
        <v>0</v>
      </c>
      <c r="J108">
        <f>IF($B108=0,0,IF(SUM(EPih!$H105:$R105)=0,0,IF(EPih!L105&gt;0.75*AVERAGE(EPih!$H105:$R105),1,EPih!L105/AVERAGE(EPih!$H105:$R105))))</f>
        <v>0</v>
      </c>
      <c r="K108">
        <f>IF($B108=0,0,IF(SUM(EPih!$H105:$R105)=0,0,IF(EPih!M105&gt;0.75*AVERAGE(EPih!$H105:$R105),1,EPih!M105/AVERAGE(EPih!$H105:$R105))))</f>
        <v>0</v>
      </c>
      <c r="L108">
        <f>IF($B108=0,0,IF(SUM(EPih!$H105:$R105)=0,0,IF(EPih!N105&gt;0.75*AVERAGE(EPih!$H105:$R105),1,EPih!N105/AVERAGE(EPih!$H105:$R105))))</f>
        <v>0</v>
      </c>
      <c r="M108">
        <f>IF($B108=0,0,IF(SUM(EPih!$H105:$R105)=0,0,IF(EPih!O105&gt;0.75*AVERAGE(EPih!$H105:$R105),1,EPih!O105/AVERAGE(EPih!$H105:$R105))))</f>
        <v>0</v>
      </c>
      <c r="N108">
        <f>IF($B108=0,0,IF(SUM(EPih!$H105:$R105)=0,0,IF(EPih!P105&gt;0.75*AVERAGE(EPih!$H105:$R105),1,EPih!P105/AVERAGE(EPih!$H105:$R105))))</f>
        <v>0</v>
      </c>
      <c r="O108">
        <f>IF($B108=0,0,IF(SUM(EPih!$H105:$R105)=0,0,IF(EPih!Q105&gt;0.75*AVERAGE(EPih!$H105:$R105),1,EPih!Q105/AVERAGE(EPih!$H105:$R105))))</f>
        <v>0</v>
      </c>
      <c r="P108">
        <f>IF($B108=0,0,IF(SUM(EPih!$H105:$R105)=0,0,IF(EPih!R105&gt;0.75*AVERAGE(EPih!$H105:$R105),1,EPih!R105/AVERAGE(EPih!$H105:$R105))))</f>
        <v>0</v>
      </c>
      <c r="Q108" s="18">
        <v>1</v>
      </c>
      <c r="R108" s="18">
        <v>1</v>
      </c>
      <c r="S108" s="18">
        <v>1</v>
      </c>
      <c r="T108" s="18">
        <v>1</v>
      </c>
      <c r="U108" s="18">
        <v>1</v>
      </c>
      <c r="V108" s="18">
        <v>1</v>
      </c>
      <c r="W108" s="18">
        <v>1</v>
      </c>
      <c r="X108" s="18">
        <v>1</v>
      </c>
      <c r="Y108" s="18">
        <v>1</v>
      </c>
      <c r="Z108" s="18">
        <v>1</v>
      </c>
      <c r="AA108" s="18">
        <v>1</v>
      </c>
      <c r="AD108" s="22">
        <f t="shared" si="1"/>
        <v>0.63143218592142392</v>
      </c>
      <c r="AE108">
        <v>7</v>
      </c>
    </row>
    <row r="109" spans="1:31">
      <c r="A109" s="33">
        <v>45448.208333333336</v>
      </c>
      <c r="B109">
        <f t="shared" si="2"/>
        <v>0</v>
      </c>
      <c r="C109" s="18">
        <v>1</v>
      </c>
      <c r="D109" s="19">
        <f>IFERROR(SUMPRODUCT(F109:P109,Q109:AA109,'Datos Brutos'!$H$5:$R$5)/SUMPRODUCT('Datos Brutos'!$H$5:$R$5,Q109:AA109),0)</f>
        <v>0</v>
      </c>
      <c r="E109" s="20">
        <f>IFERROR(AVERAGE('Datos Filtrados'!E106:G106),0)</f>
        <v>0</v>
      </c>
      <c r="F109">
        <f>IF($B109=0,0,IF(SUM(EPih!$H106:$R106)=0,0,IF(EPih!H106&gt;0.75*AVERAGE(EPih!$H106:$R106),1,EPih!H106/AVERAGE(EPih!$H106:$R106))))</f>
        <v>0</v>
      </c>
      <c r="G109">
        <f>IF($B109=0,0,IF(SUM(EPih!$H106:$R106)=0,0,IF(EPih!I106&gt;0.75*AVERAGE(EPih!$H106:$R106),1,EPih!I106/AVERAGE(EPih!$H106:$R106))))</f>
        <v>0</v>
      </c>
      <c r="H109">
        <f>IF($B109=0,0,IF(SUM(EPih!$H106:$R106)=0,0,IF(EPih!J106&gt;0.75*AVERAGE(EPih!$H106:$R106),1,EPih!J106/AVERAGE(EPih!$H106:$R106))))</f>
        <v>0</v>
      </c>
      <c r="I109">
        <f>IF($B109=0,0,IF(SUM(EPih!$H106:$R106)=0,0,IF(EPih!K106&gt;0.75*AVERAGE(EPih!$H106:$R106),1,EPih!K106/AVERAGE(EPih!$H106:$R106))))</f>
        <v>0</v>
      </c>
      <c r="J109">
        <f>IF($B109=0,0,IF(SUM(EPih!$H106:$R106)=0,0,IF(EPih!L106&gt;0.75*AVERAGE(EPih!$H106:$R106),1,EPih!L106/AVERAGE(EPih!$H106:$R106))))</f>
        <v>0</v>
      </c>
      <c r="K109">
        <f>IF($B109=0,0,IF(SUM(EPih!$H106:$R106)=0,0,IF(EPih!M106&gt;0.75*AVERAGE(EPih!$H106:$R106),1,EPih!M106/AVERAGE(EPih!$H106:$R106))))</f>
        <v>0</v>
      </c>
      <c r="L109">
        <f>IF($B109=0,0,IF(SUM(EPih!$H106:$R106)=0,0,IF(EPih!N106&gt;0.75*AVERAGE(EPih!$H106:$R106),1,EPih!N106/AVERAGE(EPih!$H106:$R106))))</f>
        <v>0</v>
      </c>
      <c r="M109">
        <f>IF($B109=0,0,IF(SUM(EPih!$H106:$R106)=0,0,IF(EPih!O106&gt;0.75*AVERAGE(EPih!$H106:$R106),1,EPih!O106/AVERAGE(EPih!$H106:$R106))))</f>
        <v>0</v>
      </c>
      <c r="N109">
        <f>IF($B109=0,0,IF(SUM(EPih!$H106:$R106)=0,0,IF(EPih!P106&gt;0.75*AVERAGE(EPih!$H106:$R106),1,EPih!P106/AVERAGE(EPih!$H106:$R106))))</f>
        <v>0</v>
      </c>
      <c r="O109">
        <f>IF($B109=0,0,IF(SUM(EPih!$H106:$R106)=0,0,IF(EPih!Q106&gt;0.75*AVERAGE(EPih!$H106:$R106),1,EPih!Q106/AVERAGE(EPih!$H106:$R106))))</f>
        <v>0</v>
      </c>
      <c r="P109">
        <f>IF($B109=0,0,IF(SUM(EPih!$H106:$R106)=0,0,IF(EPih!R106&gt;0.75*AVERAGE(EPih!$H106:$R106),1,EPih!R106/AVERAGE(EPih!$H106:$R106))))</f>
        <v>0</v>
      </c>
      <c r="Q109" s="18">
        <v>1</v>
      </c>
      <c r="R109" s="18">
        <v>1</v>
      </c>
      <c r="S109" s="18">
        <v>1</v>
      </c>
      <c r="T109" s="18">
        <v>1</v>
      </c>
      <c r="U109" s="18">
        <v>1</v>
      </c>
      <c r="V109" s="18">
        <v>1</v>
      </c>
      <c r="W109" s="18">
        <v>1</v>
      </c>
      <c r="X109" s="18">
        <v>1</v>
      </c>
      <c r="Y109" s="18">
        <v>1</v>
      </c>
      <c r="Z109" s="18">
        <v>1</v>
      </c>
      <c r="AA109" s="18">
        <v>1</v>
      </c>
      <c r="AD109" s="22">
        <f t="shared" si="1"/>
        <v>0.63143218592142392</v>
      </c>
      <c r="AE109">
        <v>8</v>
      </c>
    </row>
    <row r="110" spans="1:31">
      <c r="A110" s="33">
        <v>45448.25</v>
      </c>
      <c r="B110">
        <f t="shared" si="2"/>
        <v>0</v>
      </c>
      <c r="C110" s="18">
        <v>1</v>
      </c>
      <c r="D110" s="19">
        <f>IFERROR(SUMPRODUCT(F110:P110,Q110:AA110,'Datos Brutos'!$H$5:$R$5)/SUMPRODUCT('Datos Brutos'!$H$5:$R$5,Q110:AA110),0)</f>
        <v>0</v>
      </c>
      <c r="E110" s="20">
        <f>IFERROR(AVERAGE('Datos Filtrados'!E107:G107),0)</f>
        <v>0.47699999999999998</v>
      </c>
      <c r="F110">
        <f>IF($B110=0,0,IF(SUM(EPih!$H107:$R107)=0,0,IF(EPih!H107&gt;0.75*AVERAGE(EPih!$H107:$R107),1,EPih!H107/AVERAGE(EPih!$H107:$R107))))</f>
        <v>0</v>
      </c>
      <c r="G110">
        <f>IF($B110=0,0,IF(SUM(EPih!$H107:$R107)=0,0,IF(EPih!I107&gt;0.75*AVERAGE(EPih!$H107:$R107),1,EPih!I107/AVERAGE(EPih!$H107:$R107))))</f>
        <v>0</v>
      </c>
      <c r="H110">
        <f>IF($B110=0,0,IF(SUM(EPih!$H107:$R107)=0,0,IF(EPih!J107&gt;0.75*AVERAGE(EPih!$H107:$R107),1,EPih!J107/AVERAGE(EPih!$H107:$R107))))</f>
        <v>0</v>
      </c>
      <c r="I110">
        <f>IF($B110=0,0,IF(SUM(EPih!$H107:$R107)=0,0,IF(EPih!K107&gt;0.75*AVERAGE(EPih!$H107:$R107),1,EPih!K107/AVERAGE(EPih!$H107:$R107))))</f>
        <v>0</v>
      </c>
      <c r="J110">
        <f>IF($B110=0,0,IF(SUM(EPih!$H107:$R107)=0,0,IF(EPih!L107&gt;0.75*AVERAGE(EPih!$H107:$R107),1,EPih!L107/AVERAGE(EPih!$H107:$R107))))</f>
        <v>0</v>
      </c>
      <c r="K110">
        <f>IF($B110=0,0,IF(SUM(EPih!$H107:$R107)=0,0,IF(EPih!M107&gt;0.75*AVERAGE(EPih!$H107:$R107),1,EPih!M107/AVERAGE(EPih!$H107:$R107))))</f>
        <v>0</v>
      </c>
      <c r="L110">
        <f>IF($B110=0,0,IF(SUM(EPih!$H107:$R107)=0,0,IF(EPih!N107&gt;0.75*AVERAGE(EPih!$H107:$R107),1,EPih!N107/AVERAGE(EPih!$H107:$R107))))</f>
        <v>0</v>
      </c>
      <c r="M110">
        <f>IF($B110=0,0,IF(SUM(EPih!$H107:$R107)=0,0,IF(EPih!O107&gt;0.75*AVERAGE(EPih!$H107:$R107),1,EPih!O107/AVERAGE(EPih!$H107:$R107))))</f>
        <v>0</v>
      </c>
      <c r="N110">
        <f>IF($B110=0,0,IF(SUM(EPih!$H107:$R107)=0,0,IF(EPih!P107&gt;0.75*AVERAGE(EPih!$H107:$R107),1,EPih!P107/AVERAGE(EPih!$H107:$R107))))</f>
        <v>0</v>
      </c>
      <c r="O110">
        <f>IF($B110=0,0,IF(SUM(EPih!$H107:$R107)=0,0,IF(EPih!Q107&gt;0.75*AVERAGE(EPih!$H107:$R107),1,EPih!Q107/AVERAGE(EPih!$H107:$R107))))</f>
        <v>0</v>
      </c>
      <c r="P110">
        <f>IF($B110=0,0,IF(SUM(EPih!$H107:$R107)=0,0,IF(EPih!R107&gt;0.75*AVERAGE(EPih!$H107:$R107),1,EPih!R107/AVERAGE(EPih!$H107:$R107))))</f>
        <v>0</v>
      </c>
      <c r="Q110" s="18">
        <v>1</v>
      </c>
      <c r="R110" s="18">
        <v>1</v>
      </c>
      <c r="S110" s="18">
        <v>1</v>
      </c>
      <c r="T110" s="18">
        <v>1</v>
      </c>
      <c r="U110" s="18">
        <v>1</v>
      </c>
      <c r="V110" s="18">
        <v>1</v>
      </c>
      <c r="W110" s="18">
        <v>1</v>
      </c>
      <c r="X110" s="18">
        <v>1</v>
      </c>
      <c r="Y110" s="18">
        <v>1</v>
      </c>
      <c r="Z110" s="18">
        <v>1</v>
      </c>
      <c r="AA110" s="18">
        <v>1</v>
      </c>
      <c r="AD110" s="22">
        <f t="shared" si="1"/>
        <v>0.63143218592142392</v>
      </c>
      <c r="AE110">
        <v>9</v>
      </c>
    </row>
    <row r="111" spans="1:31">
      <c r="A111" s="33">
        <v>45448.291666666664</v>
      </c>
      <c r="B111">
        <f t="shared" si="2"/>
        <v>0</v>
      </c>
      <c r="C111" s="18">
        <v>1</v>
      </c>
      <c r="D111" s="19">
        <f>IFERROR(SUMPRODUCT(F111:P111,Q111:AA111,'Datos Brutos'!$H$5:$R$5)/SUMPRODUCT('Datos Brutos'!$H$5:$R$5,Q111:AA111),0)</f>
        <v>0</v>
      </c>
      <c r="E111" s="20">
        <f>IFERROR(AVERAGE('Datos Filtrados'!E108:G108),0)</f>
        <v>20.007000000000001</v>
      </c>
      <c r="F111">
        <f>IF($B111=0,0,IF(SUM(EPih!$H108:$R108)=0,0,IF(EPih!H108&gt;0.75*AVERAGE(EPih!$H108:$R108),1,EPih!H108/AVERAGE(EPih!$H108:$R108))))</f>
        <v>0</v>
      </c>
      <c r="G111">
        <f>IF($B111=0,0,IF(SUM(EPih!$H108:$R108)=0,0,IF(EPih!I108&gt;0.75*AVERAGE(EPih!$H108:$R108),1,EPih!I108/AVERAGE(EPih!$H108:$R108))))</f>
        <v>0</v>
      </c>
      <c r="H111">
        <f>IF($B111=0,0,IF(SUM(EPih!$H108:$R108)=0,0,IF(EPih!J108&gt;0.75*AVERAGE(EPih!$H108:$R108),1,EPih!J108/AVERAGE(EPih!$H108:$R108))))</f>
        <v>0</v>
      </c>
      <c r="I111">
        <f>IF($B111=0,0,IF(SUM(EPih!$H108:$R108)=0,0,IF(EPih!K108&gt;0.75*AVERAGE(EPih!$H108:$R108),1,EPih!K108/AVERAGE(EPih!$H108:$R108))))</f>
        <v>0</v>
      </c>
      <c r="J111">
        <f>IF($B111=0,0,IF(SUM(EPih!$H108:$R108)=0,0,IF(EPih!L108&gt;0.75*AVERAGE(EPih!$H108:$R108),1,EPih!L108/AVERAGE(EPih!$H108:$R108))))</f>
        <v>0</v>
      </c>
      <c r="K111">
        <f>IF($B111=0,0,IF(SUM(EPih!$H108:$R108)=0,0,IF(EPih!M108&gt;0.75*AVERAGE(EPih!$H108:$R108),1,EPih!M108/AVERAGE(EPih!$H108:$R108))))</f>
        <v>0</v>
      </c>
      <c r="L111">
        <f>IF($B111=0,0,IF(SUM(EPih!$H108:$R108)=0,0,IF(EPih!N108&gt;0.75*AVERAGE(EPih!$H108:$R108),1,EPih!N108/AVERAGE(EPih!$H108:$R108))))</f>
        <v>0</v>
      </c>
      <c r="M111">
        <f>IF($B111=0,0,IF(SUM(EPih!$H108:$R108)=0,0,IF(EPih!O108&gt;0.75*AVERAGE(EPih!$H108:$R108),1,EPih!O108/AVERAGE(EPih!$H108:$R108))))</f>
        <v>0</v>
      </c>
      <c r="N111">
        <f>IF($B111=0,0,IF(SUM(EPih!$H108:$R108)=0,0,IF(EPih!P108&gt;0.75*AVERAGE(EPih!$H108:$R108),1,EPih!P108/AVERAGE(EPih!$H108:$R108))))</f>
        <v>0</v>
      </c>
      <c r="O111">
        <f>IF($B111=0,0,IF(SUM(EPih!$H108:$R108)=0,0,IF(EPih!Q108&gt;0.75*AVERAGE(EPih!$H108:$R108),1,EPih!Q108/AVERAGE(EPih!$H108:$R108))))</f>
        <v>0</v>
      </c>
      <c r="P111">
        <f>IF($B111=0,0,IF(SUM(EPih!$H108:$R108)=0,0,IF(EPih!R108&gt;0.75*AVERAGE(EPih!$H108:$R108),1,EPih!R108/AVERAGE(EPih!$H108:$R108))))</f>
        <v>0</v>
      </c>
      <c r="Q111" s="18">
        <v>1</v>
      </c>
      <c r="R111" s="18">
        <v>1</v>
      </c>
      <c r="S111" s="18">
        <v>1</v>
      </c>
      <c r="T111" s="18">
        <v>1</v>
      </c>
      <c r="U111" s="18">
        <v>1</v>
      </c>
      <c r="V111" s="18">
        <v>1</v>
      </c>
      <c r="W111" s="18">
        <v>1</v>
      </c>
      <c r="X111" s="18">
        <v>1</v>
      </c>
      <c r="Y111" s="18">
        <v>1</v>
      </c>
      <c r="Z111" s="18">
        <v>1</v>
      </c>
      <c r="AA111" s="18">
        <v>1</v>
      </c>
      <c r="AD111" s="22">
        <f t="shared" si="1"/>
        <v>0.63143218592142392</v>
      </c>
      <c r="AE111">
        <v>10</v>
      </c>
    </row>
    <row r="112" spans="1:31">
      <c r="A112" s="33">
        <v>45448.333333333336</v>
      </c>
      <c r="B112">
        <f t="shared" si="2"/>
        <v>0</v>
      </c>
      <c r="C112" s="18">
        <v>1</v>
      </c>
      <c r="D112" s="19">
        <f>IFERROR(SUMPRODUCT(F112:P112,Q112:AA112,'Datos Brutos'!$H$5:$R$5)/SUMPRODUCT('Datos Brutos'!$H$5:$R$5,Q112:AA112),0)</f>
        <v>0</v>
      </c>
      <c r="E112" s="20">
        <f>IFERROR(AVERAGE('Datos Filtrados'!E109:G109),0)</f>
        <v>57.515999999999998</v>
      </c>
      <c r="F112">
        <f>IF($B112=0,0,IF(SUM(EPih!$H109:$R109)=0,0,IF(EPih!H109&gt;0.75*AVERAGE(EPih!$H109:$R109),1,EPih!H109/AVERAGE(EPih!$H109:$R109))))</f>
        <v>0</v>
      </c>
      <c r="G112">
        <f>IF($B112=0,0,IF(SUM(EPih!$H109:$R109)=0,0,IF(EPih!I109&gt;0.75*AVERAGE(EPih!$H109:$R109),1,EPih!I109/AVERAGE(EPih!$H109:$R109))))</f>
        <v>0</v>
      </c>
      <c r="H112">
        <f>IF($B112=0,0,IF(SUM(EPih!$H109:$R109)=0,0,IF(EPih!J109&gt;0.75*AVERAGE(EPih!$H109:$R109),1,EPih!J109/AVERAGE(EPih!$H109:$R109))))</f>
        <v>0</v>
      </c>
      <c r="I112">
        <f>IF($B112=0,0,IF(SUM(EPih!$H109:$R109)=0,0,IF(EPih!K109&gt;0.75*AVERAGE(EPih!$H109:$R109),1,EPih!K109/AVERAGE(EPih!$H109:$R109))))</f>
        <v>0</v>
      </c>
      <c r="J112">
        <f>IF($B112=0,0,IF(SUM(EPih!$H109:$R109)=0,0,IF(EPih!L109&gt;0.75*AVERAGE(EPih!$H109:$R109),1,EPih!L109/AVERAGE(EPih!$H109:$R109))))</f>
        <v>0</v>
      </c>
      <c r="K112">
        <f>IF($B112=0,0,IF(SUM(EPih!$H109:$R109)=0,0,IF(EPih!M109&gt;0.75*AVERAGE(EPih!$H109:$R109),1,EPih!M109/AVERAGE(EPih!$H109:$R109))))</f>
        <v>0</v>
      </c>
      <c r="L112">
        <f>IF($B112=0,0,IF(SUM(EPih!$H109:$R109)=0,0,IF(EPih!N109&gt;0.75*AVERAGE(EPih!$H109:$R109),1,EPih!N109/AVERAGE(EPih!$H109:$R109))))</f>
        <v>0</v>
      </c>
      <c r="M112">
        <f>IF($B112=0,0,IF(SUM(EPih!$H109:$R109)=0,0,IF(EPih!O109&gt;0.75*AVERAGE(EPih!$H109:$R109),1,EPih!O109/AVERAGE(EPih!$H109:$R109))))</f>
        <v>0</v>
      </c>
      <c r="N112">
        <f>IF($B112=0,0,IF(SUM(EPih!$H109:$R109)=0,0,IF(EPih!P109&gt;0.75*AVERAGE(EPih!$H109:$R109),1,EPih!P109/AVERAGE(EPih!$H109:$R109))))</f>
        <v>0</v>
      </c>
      <c r="O112">
        <f>IF($B112=0,0,IF(SUM(EPih!$H109:$R109)=0,0,IF(EPih!Q109&gt;0.75*AVERAGE(EPih!$H109:$R109),1,EPih!Q109/AVERAGE(EPih!$H109:$R109))))</f>
        <v>0</v>
      </c>
      <c r="P112">
        <f>IF($B112=0,0,IF(SUM(EPih!$H109:$R109)=0,0,IF(EPih!R109&gt;0.75*AVERAGE(EPih!$H109:$R109),1,EPih!R109/AVERAGE(EPih!$H109:$R109))))</f>
        <v>0</v>
      </c>
      <c r="Q112" s="18">
        <v>1</v>
      </c>
      <c r="R112" s="18">
        <v>1</v>
      </c>
      <c r="S112" s="18">
        <v>1</v>
      </c>
      <c r="T112" s="18">
        <v>1</v>
      </c>
      <c r="U112" s="18">
        <v>1</v>
      </c>
      <c r="V112" s="18">
        <v>1</v>
      </c>
      <c r="W112" s="18">
        <v>1</v>
      </c>
      <c r="X112" s="18">
        <v>1</v>
      </c>
      <c r="Y112" s="18">
        <v>1</v>
      </c>
      <c r="Z112" s="18">
        <v>1</v>
      </c>
      <c r="AA112" s="18">
        <v>1</v>
      </c>
      <c r="AD112" s="22">
        <f t="shared" si="1"/>
        <v>0.63143218592142392</v>
      </c>
      <c r="AE112">
        <v>11</v>
      </c>
    </row>
    <row r="113" spans="1:31">
      <c r="A113" s="33">
        <v>45448.375</v>
      </c>
      <c r="B113">
        <f t="shared" si="2"/>
        <v>1</v>
      </c>
      <c r="C113" s="18">
        <v>1</v>
      </c>
      <c r="D113" s="19">
        <f>IFERROR(SUMPRODUCT(F113:P113,Q113:AA113,'Datos Brutos'!$H$5:$R$5)/SUMPRODUCT('Datos Brutos'!$H$5:$R$5,Q113:AA113),0)</f>
        <v>0.45301980767359362</v>
      </c>
      <c r="E113" s="20">
        <f>IFERROR(AVERAGE('Datos Filtrados'!E110:G110),0)</f>
        <v>106.42700000000001</v>
      </c>
      <c r="F113">
        <f>IF($B113=0,0,IF(SUM(EPih!$H110:$R110)=0,0,IF(EPih!H110&gt;0.75*AVERAGE(EPih!$H110:$R110),1,EPih!H110/AVERAGE(EPih!$H110:$R110))))</f>
        <v>0</v>
      </c>
      <c r="G113">
        <f>IF($B113=0,0,IF(SUM(EPih!$H110:$R110)=0,0,IF(EPih!I110&gt;0.75*AVERAGE(EPih!$H110:$R110),1,EPih!I110/AVERAGE(EPih!$H110:$R110))))</f>
        <v>0</v>
      </c>
      <c r="H113">
        <f>IF($B113=0,0,IF(SUM(EPih!$H110:$R110)=0,0,IF(EPih!J110&gt;0.75*AVERAGE(EPih!$H110:$R110),1,EPih!J110/AVERAGE(EPih!$H110:$R110))))</f>
        <v>1</v>
      </c>
      <c r="I113">
        <f>IF($B113=0,0,IF(SUM(EPih!$H110:$R110)=0,0,IF(EPih!K110&gt;0.75*AVERAGE(EPih!$H110:$R110),1,EPih!K110/AVERAGE(EPih!$H110:$R110))))</f>
        <v>0</v>
      </c>
      <c r="J113">
        <f>IF($B113=0,0,IF(SUM(EPih!$H110:$R110)=0,0,IF(EPih!L110&gt;0.75*AVERAGE(EPih!$H110:$R110),1,EPih!L110/AVERAGE(EPih!$H110:$R110))))</f>
        <v>0</v>
      </c>
      <c r="K113">
        <f>IF($B113=0,0,IF(SUM(EPih!$H110:$R110)=0,0,IF(EPih!M110&gt;0.75*AVERAGE(EPih!$H110:$R110),1,EPih!M110/AVERAGE(EPih!$H110:$R110))))</f>
        <v>0</v>
      </c>
      <c r="L113">
        <f>IF($B113=0,0,IF(SUM(EPih!$H110:$R110)=0,0,IF(EPih!N110&gt;0.75*AVERAGE(EPih!$H110:$R110),1,EPih!N110/AVERAGE(EPih!$H110:$R110))))</f>
        <v>0</v>
      </c>
      <c r="M113">
        <f>IF($B113=0,0,IF(SUM(EPih!$H110:$R110)=0,0,IF(EPih!O110&gt;0.75*AVERAGE(EPih!$H110:$R110),1,EPih!O110/AVERAGE(EPih!$H110:$R110))))</f>
        <v>1</v>
      </c>
      <c r="N113">
        <f>IF($B113=0,0,IF(SUM(EPih!$H110:$R110)=0,0,IF(EPih!P110&gt;0.75*AVERAGE(EPih!$H110:$R110),1,EPih!P110/AVERAGE(EPih!$H110:$R110))))</f>
        <v>1</v>
      </c>
      <c r="O113">
        <f>IF($B113=0,0,IF(SUM(EPih!$H110:$R110)=0,0,IF(EPih!Q110&gt;0.75*AVERAGE(EPih!$H110:$R110),1,EPih!Q110/AVERAGE(EPih!$H110:$R110))))</f>
        <v>1</v>
      </c>
      <c r="P113">
        <f>IF($B113=0,0,IF(SUM(EPih!$H110:$R110)=0,0,IF(EPih!R110&gt;0.75*AVERAGE(EPih!$H110:$R110),1,EPih!R110/AVERAGE(EPih!$H110:$R110))))</f>
        <v>1</v>
      </c>
      <c r="Q113" s="18">
        <v>1</v>
      </c>
      <c r="R113" s="18">
        <v>1</v>
      </c>
      <c r="S113" s="18">
        <v>1</v>
      </c>
      <c r="T113" s="18">
        <v>1</v>
      </c>
      <c r="U113" s="18">
        <v>1</v>
      </c>
      <c r="V113" s="18">
        <v>1</v>
      </c>
      <c r="W113" s="18">
        <v>1</v>
      </c>
      <c r="X113" s="18">
        <v>1</v>
      </c>
      <c r="Y113" s="18">
        <v>1</v>
      </c>
      <c r="Z113" s="18">
        <v>1</v>
      </c>
      <c r="AA113" s="18">
        <v>1</v>
      </c>
      <c r="AD113" s="22">
        <f t="shared" si="1"/>
        <v>0.63143218592142392</v>
      </c>
      <c r="AE113">
        <v>12</v>
      </c>
    </row>
    <row r="114" spans="1:31">
      <c r="A114" s="33">
        <v>45448.416666666664</v>
      </c>
      <c r="B114">
        <f t="shared" si="2"/>
        <v>1</v>
      </c>
      <c r="C114" s="18">
        <v>1</v>
      </c>
      <c r="D114" s="19">
        <f>IFERROR(SUMPRODUCT(F114:P114,Q114:AA114,'Datos Brutos'!$H$5:$R$5)/SUMPRODUCT('Datos Brutos'!$H$5:$R$5,Q114:AA114),0)</f>
        <v>0.45301980767359362</v>
      </c>
      <c r="E114" s="20">
        <f>IFERROR(AVERAGE('Datos Filtrados'!E111:G111),0)</f>
        <v>116.931</v>
      </c>
      <c r="F114">
        <f>IF($B114=0,0,IF(SUM(EPih!$H111:$R111)=0,0,IF(EPih!H111&gt;0.75*AVERAGE(EPih!$H111:$R111),1,EPih!H111/AVERAGE(EPih!$H111:$R111))))</f>
        <v>0</v>
      </c>
      <c r="G114">
        <f>IF($B114=0,0,IF(SUM(EPih!$H111:$R111)=0,0,IF(EPih!I111&gt;0.75*AVERAGE(EPih!$H111:$R111),1,EPih!I111/AVERAGE(EPih!$H111:$R111))))</f>
        <v>0</v>
      </c>
      <c r="H114">
        <f>IF($B114=0,0,IF(SUM(EPih!$H111:$R111)=0,0,IF(EPih!J111&gt;0.75*AVERAGE(EPih!$H111:$R111),1,EPih!J111/AVERAGE(EPih!$H111:$R111))))</f>
        <v>1</v>
      </c>
      <c r="I114">
        <f>IF($B114=0,0,IF(SUM(EPih!$H111:$R111)=0,0,IF(EPih!K111&gt;0.75*AVERAGE(EPih!$H111:$R111),1,EPih!K111/AVERAGE(EPih!$H111:$R111))))</f>
        <v>0</v>
      </c>
      <c r="J114">
        <f>IF($B114=0,0,IF(SUM(EPih!$H111:$R111)=0,0,IF(EPih!L111&gt;0.75*AVERAGE(EPih!$H111:$R111),1,EPih!L111/AVERAGE(EPih!$H111:$R111))))</f>
        <v>0</v>
      </c>
      <c r="K114">
        <f>IF($B114=0,0,IF(SUM(EPih!$H111:$R111)=0,0,IF(EPih!M111&gt;0.75*AVERAGE(EPih!$H111:$R111),1,EPih!M111/AVERAGE(EPih!$H111:$R111))))</f>
        <v>0</v>
      </c>
      <c r="L114">
        <f>IF($B114=0,0,IF(SUM(EPih!$H111:$R111)=0,0,IF(EPih!N111&gt;0.75*AVERAGE(EPih!$H111:$R111),1,EPih!N111/AVERAGE(EPih!$H111:$R111))))</f>
        <v>0</v>
      </c>
      <c r="M114">
        <f>IF($B114=0,0,IF(SUM(EPih!$H111:$R111)=0,0,IF(EPih!O111&gt;0.75*AVERAGE(EPih!$H111:$R111),1,EPih!O111/AVERAGE(EPih!$H111:$R111))))</f>
        <v>1</v>
      </c>
      <c r="N114">
        <f>IF($B114=0,0,IF(SUM(EPih!$H111:$R111)=0,0,IF(EPih!P111&gt;0.75*AVERAGE(EPih!$H111:$R111),1,EPih!P111/AVERAGE(EPih!$H111:$R111))))</f>
        <v>1</v>
      </c>
      <c r="O114">
        <f>IF($B114=0,0,IF(SUM(EPih!$H111:$R111)=0,0,IF(EPih!Q111&gt;0.75*AVERAGE(EPih!$H111:$R111),1,EPih!Q111/AVERAGE(EPih!$H111:$R111))))</f>
        <v>1</v>
      </c>
      <c r="P114">
        <f>IF($B114=0,0,IF(SUM(EPih!$H111:$R111)=0,0,IF(EPih!R111&gt;0.75*AVERAGE(EPih!$H111:$R111),1,EPih!R111/AVERAGE(EPih!$H111:$R111))))</f>
        <v>1</v>
      </c>
      <c r="Q114" s="18">
        <v>1</v>
      </c>
      <c r="R114" s="18">
        <v>1</v>
      </c>
      <c r="S114" s="18">
        <v>1</v>
      </c>
      <c r="T114" s="18">
        <v>1</v>
      </c>
      <c r="U114" s="18">
        <v>1</v>
      </c>
      <c r="V114" s="18">
        <v>1</v>
      </c>
      <c r="W114" s="18">
        <v>1</v>
      </c>
      <c r="X114" s="18">
        <v>1</v>
      </c>
      <c r="Y114" s="18">
        <v>1</v>
      </c>
      <c r="Z114" s="18">
        <v>1</v>
      </c>
      <c r="AA114" s="18">
        <v>1</v>
      </c>
      <c r="AD114" s="22">
        <f t="shared" si="1"/>
        <v>0.63143218592142392</v>
      </c>
      <c r="AE114">
        <v>13</v>
      </c>
    </row>
    <row r="115" spans="1:31">
      <c r="A115" s="33">
        <v>45448.458333333336</v>
      </c>
      <c r="B115">
        <f t="shared" si="2"/>
        <v>1</v>
      </c>
      <c r="C115" s="18">
        <v>1</v>
      </c>
      <c r="D115" s="19">
        <f>IFERROR(SUMPRODUCT(F115:P115,Q115:AA115,'Datos Brutos'!$H$5:$R$5)/SUMPRODUCT('Datos Brutos'!$H$5:$R$5,Q115:AA115),0)</f>
        <v>0.45301980767359362</v>
      </c>
      <c r="E115" s="20">
        <f>IFERROR(AVERAGE('Datos Filtrados'!E112:G112),0)</f>
        <v>146.58500000000001</v>
      </c>
      <c r="F115">
        <f>IF($B115=0,0,IF(SUM(EPih!$H112:$R112)=0,0,IF(EPih!H112&gt;0.75*AVERAGE(EPih!$H112:$R112),1,EPih!H112/AVERAGE(EPih!$H112:$R112))))</f>
        <v>0</v>
      </c>
      <c r="G115">
        <f>IF($B115=0,0,IF(SUM(EPih!$H112:$R112)=0,0,IF(EPih!I112&gt;0.75*AVERAGE(EPih!$H112:$R112),1,EPih!I112/AVERAGE(EPih!$H112:$R112))))</f>
        <v>0</v>
      </c>
      <c r="H115">
        <f>IF($B115=0,0,IF(SUM(EPih!$H112:$R112)=0,0,IF(EPih!J112&gt;0.75*AVERAGE(EPih!$H112:$R112),1,EPih!J112/AVERAGE(EPih!$H112:$R112))))</f>
        <v>1</v>
      </c>
      <c r="I115">
        <f>IF($B115=0,0,IF(SUM(EPih!$H112:$R112)=0,0,IF(EPih!K112&gt;0.75*AVERAGE(EPih!$H112:$R112),1,EPih!K112/AVERAGE(EPih!$H112:$R112))))</f>
        <v>0</v>
      </c>
      <c r="J115">
        <f>IF($B115=0,0,IF(SUM(EPih!$H112:$R112)=0,0,IF(EPih!L112&gt;0.75*AVERAGE(EPih!$H112:$R112),1,EPih!L112/AVERAGE(EPih!$H112:$R112))))</f>
        <v>0</v>
      </c>
      <c r="K115">
        <f>IF($B115=0,0,IF(SUM(EPih!$H112:$R112)=0,0,IF(EPih!M112&gt;0.75*AVERAGE(EPih!$H112:$R112),1,EPih!M112/AVERAGE(EPih!$H112:$R112))))</f>
        <v>0</v>
      </c>
      <c r="L115">
        <f>IF($B115=0,0,IF(SUM(EPih!$H112:$R112)=0,0,IF(EPih!N112&gt;0.75*AVERAGE(EPih!$H112:$R112),1,EPih!N112/AVERAGE(EPih!$H112:$R112))))</f>
        <v>0</v>
      </c>
      <c r="M115">
        <f>IF($B115=0,0,IF(SUM(EPih!$H112:$R112)=0,0,IF(EPih!O112&gt;0.75*AVERAGE(EPih!$H112:$R112),1,EPih!O112/AVERAGE(EPih!$H112:$R112))))</f>
        <v>1</v>
      </c>
      <c r="N115">
        <f>IF($B115=0,0,IF(SUM(EPih!$H112:$R112)=0,0,IF(EPih!P112&gt;0.75*AVERAGE(EPih!$H112:$R112),1,EPih!P112/AVERAGE(EPih!$H112:$R112))))</f>
        <v>1</v>
      </c>
      <c r="O115">
        <f>IF($B115=0,0,IF(SUM(EPih!$H112:$R112)=0,0,IF(EPih!Q112&gt;0.75*AVERAGE(EPih!$H112:$R112),1,EPih!Q112/AVERAGE(EPih!$H112:$R112))))</f>
        <v>1</v>
      </c>
      <c r="P115">
        <f>IF($B115=0,0,IF(SUM(EPih!$H112:$R112)=0,0,IF(EPih!R112&gt;0.75*AVERAGE(EPih!$H112:$R112),1,EPih!R112/AVERAGE(EPih!$H112:$R112))))</f>
        <v>1</v>
      </c>
      <c r="Q115" s="18">
        <v>1</v>
      </c>
      <c r="R115" s="18">
        <v>1</v>
      </c>
      <c r="S115" s="18">
        <v>1</v>
      </c>
      <c r="T115" s="18">
        <v>1</v>
      </c>
      <c r="U115" s="18">
        <v>1</v>
      </c>
      <c r="V115" s="18">
        <v>1</v>
      </c>
      <c r="W115" s="18">
        <v>1</v>
      </c>
      <c r="X115" s="18">
        <v>1</v>
      </c>
      <c r="Y115" s="18">
        <v>1</v>
      </c>
      <c r="Z115" s="18">
        <v>1</v>
      </c>
      <c r="AA115" s="18">
        <v>1</v>
      </c>
      <c r="AD115" s="22">
        <f t="shared" si="1"/>
        <v>0.63143218592142392</v>
      </c>
      <c r="AE115">
        <v>14</v>
      </c>
    </row>
    <row r="116" spans="1:31">
      <c r="A116" s="33">
        <v>45448.5</v>
      </c>
      <c r="B116">
        <f t="shared" si="2"/>
        <v>1</v>
      </c>
      <c r="C116" s="18">
        <v>1</v>
      </c>
      <c r="D116" s="19">
        <f>IFERROR(SUMPRODUCT(F116:P116,Q116:AA116,'Datos Brutos'!$H$5:$R$5)/SUMPRODUCT('Datos Brutos'!$H$5:$R$5,Q116:AA116),0)</f>
        <v>0.45301980767359362</v>
      </c>
      <c r="E116" s="20">
        <f>IFERROR(AVERAGE('Datos Filtrados'!E113:G113),0)</f>
        <v>271.625</v>
      </c>
      <c r="F116">
        <f>IF($B116=0,0,IF(SUM(EPih!$H113:$R113)=0,0,IF(EPih!H113&gt;0.75*AVERAGE(EPih!$H113:$R113),1,EPih!H113/AVERAGE(EPih!$H113:$R113))))</f>
        <v>0</v>
      </c>
      <c r="G116">
        <f>IF($B116=0,0,IF(SUM(EPih!$H113:$R113)=0,0,IF(EPih!I113&gt;0.75*AVERAGE(EPih!$H113:$R113),1,EPih!I113/AVERAGE(EPih!$H113:$R113))))</f>
        <v>0</v>
      </c>
      <c r="H116">
        <f>IF($B116=0,0,IF(SUM(EPih!$H113:$R113)=0,0,IF(EPih!J113&gt;0.75*AVERAGE(EPih!$H113:$R113),1,EPih!J113/AVERAGE(EPih!$H113:$R113))))</f>
        <v>1</v>
      </c>
      <c r="I116">
        <f>IF($B116=0,0,IF(SUM(EPih!$H113:$R113)=0,0,IF(EPih!K113&gt;0.75*AVERAGE(EPih!$H113:$R113),1,EPih!K113/AVERAGE(EPih!$H113:$R113))))</f>
        <v>0</v>
      </c>
      <c r="J116">
        <f>IF($B116=0,0,IF(SUM(EPih!$H113:$R113)=0,0,IF(EPih!L113&gt;0.75*AVERAGE(EPih!$H113:$R113),1,EPih!L113/AVERAGE(EPih!$H113:$R113))))</f>
        <v>0</v>
      </c>
      <c r="K116">
        <f>IF($B116=0,0,IF(SUM(EPih!$H113:$R113)=0,0,IF(EPih!M113&gt;0.75*AVERAGE(EPih!$H113:$R113),1,EPih!M113/AVERAGE(EPih!$H113:$R113))))</f>
        <v>0</v>
      </c>
      <c r="L116">
        <f>IF($B116=0,0,IF(SUM(EPih!$H113:$R113)=0,0,IF(EPih!N113&gt;0.75*AVERAGE(EPih!$H113:$R113),1,EPih!N113/AVERAGE(EPih!$H113:$R113))))</f>
        <v>0</v>
      </c>
      <c r="M116">
        <f>IF($B116=0,0,IF(SUM(EPih!$H113:$R113)=0,0,IF(EPih!O113&gt;0.75*AVERAGE(EPih!$H113:$R113),1,EPih!O113/AVERAGE(EPih!$H113:$R113))))</f>
        <v>1</v>
      </c>
      <c r="N116">
        <f>IF($B116=0,0,IF(SUM(EPih!$H113:$R113)=0,0,IF(EPih!P113&gt;0.75*AVERAGE(EPih!$H113:$R113),1,EPih!P113/AVERAGE(EPih!$H113:$R113))))</f>
        <v>1</v>
      </c>
      <c r="O116">
        <f>IF($B116=0,0,IF(SUM(EPih!$H113:$R113)=0,0,IF(EPih!Q113&gt;0.75*AVERAGE(EPih!$H113:$R113),1,EPih!Q113/AVERAGE(EPih!$H113:$R113))))</f>
        <v>1</v>
      </c>
      <c r="P116">
        <f>IF($B116=0,0,IF(SUM(EPih!$H113:$R113)=0,0,IF(EPih!R113&gt;0.75*AVERAGE(EPih!$H113:$R113),1,EPih!R113/AVERAGE(EPih!$H113:$R113))))</f>
        <v>1</v>
      </c>
      <c r="Q116" s="18">
        <v>1</v>
      </c>
      <c r="R116" s="18">
        <v>1</v>
      </c>
      <c r="S116" s="18">
        <v>1</v>
      </c>
      <c r="T116" s="18">
        <v>1</v>
      </c>
      <c r="U116" s="18">
        <v>1</v>
      </c>
      <c r="V116" s="18">
        <v>1</v>
      </c>
      <c r="W116" s="18">
        <v>1</v>
      </c>
      <c r="X116" s="18">
        <v>1</v>
      </c>
      <c r="Y116" s="18">
        <v>1</v>
      </c>
      <c r="Z116" s="18">
        <v>1</v>
      </c>
      <c r="AA116" s="18">
        <v>1</v>
      </c>
      <c r="AD116" s="22">
        <f t="shared" si="1"/>
        <v>0.63143218592142381</v>
      </c>
      <c r="AE116">
        <v>15</v>
      </c>
    </row>
    <row r="117" spans="1:31">
      <c r="A117" s="33">
        <v>45448.541666666664</v>
      </c>
      <c r="B117">
        <f t="shared" si="2"/>
        <v>1</v>
      </c>
      <c r="C117" s="18">
        <v>1</v>
      </c>
      <c r="D117" s="19">
        <f>IFERROR(SUMPRODUCT(F117:P117,Q117:AA117,'Datos Brutos'!$H$5:$R$5)/SUMPRODUCT('Datos Brutos'!$H$5:$R$5,Q117:AA117),0)</f>
        <v>0.45301980767359362</v>
      </c>
      <c r="E117" s="20">
        <f>IFERROR(AVERAGE('Datos Filtrados'!E114:G114),0)</f>
        <v>914.25099999999998</v>
      </c>
      <c r="F117">
        <f>IF($B117=0,0,IF(SUM(EPih!$H114:$R114)=0,0,IF(EPih!H114&gt;0.75*AVERAGE(EPih!$H114:$R114),1,EPih!H114/AVERAGE(EPih!$H114:$R114))))</f>
        <v>0</v>
      </c>
      <c r="G117">
        <f>IF($B117=0,0,IF(SUM(EPih!$H114:$R114)=0,0,IF(EPih!I114&gt;0.75*AVERAGE(EPih!$H114:$R114),1,EPih!I114/AVERAGE(EPih!$H114:$R114))))</f>
        <v>0</v>
      </c>
      <c r="H117">
        <f>IF($B117=0,0,IF(SUM(EPih!$H114:$R114)=0,0,IF(EPih!J114&gt;0.75*AVERAGE(EPih!$H114:$R114),1,EPih!J114/AVERAGE(EPih!$H114:$R114))))</f>
        <v>1</v>
      </c>
      <c r="I117">
        <f>IF($B117=0,0,IF(SUM(EPih!$H114:$R114)=0,0,IF(EPih!K114&gt;0.75*AVERAGE(EPih!$H114:$R114),1,EPih!K114/AVERAGE(EPih!$H114:$R114))))</f>
        <v>0</v>
      </c>
      <c r="J117">
        <f>IF($B117=0,0,IF(SUM(EPih!$H114:$R114)=0,0,IF(EPih!L114&gt;0.75*AVERAGE(EPih!$H114:$R114),1,EPih!L114/AVERAGE(EPih!$H114:$R114))))</f>
        <v>0</v>
      </c>
      <c r="K117">
        <f>IF($B117=0,0,IF(SUM(EPih!$H114:$R114)=0,0,IF(EPih!M114&gt;0.75*AVERAGE(EPih!$H114:$R114),1,EPih!M114/AVERAGE(EPih!$H114:$R114))))</f>
        <v>0</v>
      </c>
      <c r="L117">
        <f>IF($B117=0,0,IF(SUM(EPih!$H114:$R114)=0,0,IF(EPih!N114&gt;0.75*AVERAGE(EPih!$H114:$R114),1,EPih!N114/AVERAGE(EPih!$H114:$R114))))</f>
        <v>0</v>
      </c>
      <c r="M117">
        <f>IF($B117=0,0,IF(SUM(EPih!$H114:$R114)=0,0,IF(EPih!O114&gt;0.75*AVERAGE(EPih!$H114:$R114),1,EPih!O114/AVERAGE(EPih!$H114:$R114))))</f>
        <v>1</v>
      </c>
      <c r="N117">
        <f>IF($B117=0,0,IF(SUM(EPih!$H114:$R114)=0,0,IF(EPih!P114&gt;0.75*AVERAGE(EPih!$H114:$R114),1,EPih!P114/AVERAGE(EPih!$H114:$R114))))</f>
        <v>1</v>
      </c>
      <c r="O117">
        <f>IF($B117=0,0,IF(SUM(EPih!$H114:$R114)=0,0,IF(EPih!Q114&gt;0.75*AVERAGE(EPih!$H114:$R114),1,EPih!Q114/AVERAGE(EPih!$H114:$R114))))</f>
        <v>1</v>
      </c>
      <c r="P117">
        <f>IF($B117=0,0,IF(SUM(EPih!$H114:$R114)=0,0,IF(EPih!R114&gt;0.75*AVERAGE(EPih!$H114:$R114),1,EPih!R114/AVERAGE(EPih!$H114:$R114))))</f>
        <v>1</v>
      </c>
      <c r="Q117" s="18">
        <v>1</v>
      </c>
      <c r="R117" s="18">
        <v>1</v>
      </c>
      <c r="S117" s="18">
        <v>1</v>
      </c>
      <c r="T117" s="18">
        <v>1</v>
      </c>
      <c r="U117" s="18">
        <v>1</v>
      </c>
      <c r="V117" s="18">
        <v>1</v>
      </c>
      <c r="W117" s="18">
        <v>1</v>
      </c>
      <c r="X117" s="18">
        <v>1</v>
      </c>
      <c r="Y117" s="18">
        <v>1</v>
      </c>
      <c r="Z117" s="18">
        <v>1</v>
      </c>
      <c r="AA117" s="18">
        <v>1</v>
      </c>
      <c r="AD117" s="22">
        <f t="shared" si="1"/>
        <v>0.63143218592142381</v>
      </c>
      <c r="AE117">
        <v>16</v>
      </c>
    </row>
    <row r="118" spans="1:31">
      <c r="A118" s="33">
        <v>45448.583333333336</v>
      </c>
      <c r="B118">
        <f t="shared" si="2"/>
        <v>1</v>
      </c>
      <c r="C118" s="18">
        <v>1</v>
      </c>
      <c r="D118" s="19">
        <f>IFERROR(SUMPRODUCT(F118:P118,Q118:AA118,'Datos Brutos'!$H$5:$R$5)/SUMPRODUCT('Datos Brutos'!$H$5:$R$5,Q118:AA118),0)</f>
        <v>0.45301980767359362</v>
      </c>
      <c r="E118" s="20">
        <f>IFERROR(AVERAGE('Datos Filtrados'!E115:G115),0)</f>
        <v>916.05200000000002</v>
      </c>
      <c r="F118">
        <f>IF($B118=0,0,IF(SUM(EPih!$H115:$R115)=0,0,IF(EPih!H115&gt;0.75*AVERAGE(EPih!$H115:$R115),1,EPih!H115/AVERAGE(EPih!$H115:$R115))))</f>
        <v>0</v>
      </c>
      <c r="G118">
        <f>IF($B118=0,0,IF(SUM(EPih!$H115:$R115)=0,0,IF(EPih!I115&gt;0.75*AVERAGE(EPih!$H115:$R115),1,EPih!I115/AVERAGE(EPih!$H115:$R115))))</f>
        <v>0</v>
      </c>
      <c r="H118">
        <f>IF($B118=0,0,IF(SUM(EPih!$H115:$R115)=0,0,IF(EPih!J115&gt;0.75*AVERAGE(EPih!$H115:$R115),1,EPih!J115/AVERAGE(EPih!$H115:$R115))))</f>
        <v>1</v>
      </c>
      <c r="I118">
        <f>IF($B118=0,0,IF(SUM(EPih!$H115:$R115)=0,0,IF(EPih!K115&gt;0.75*AVERAGE(EPih!$H115:$R115),1,EPih!K115/AVERAGE(EPih!$H115:$R115))))</f>
        <v>0</v>
      </c>
      <c r="J118">
        <f>IF($B118=0,0,IF(SUM(EPih!$H115:$R115)=0,0,IF(EPih!L115&gt;0.75*AVERAGE(EPih!$H115:$R115),1,EPih!L115/AVERAGE(EPih!$H115:$R115))))</f>
        <v>0</v>
      </c>
      <c r="K118">
        <f>IF($B118=0,0,IF(SUM(EPih!$H115:$R115)=0,0,IF(EPih!M115&gt;0.75*AVERAGE(EPih!$H115:$R115),1,EPih!M115/AVERAGE(EPih!$H115:$R115))))</f>
        <v>0</v>
      </c>
      <c r="L118">
        <f>IF($B118=0,0,IF(SUM(EPih!$H115:$R115)=0,0,IF(EPih!N115&gt;0.75*AVERAGE(EPih!$H115:$R115),1,EPih!N115/AVERAGE(EPih!$H115:$R115))))</f>
        <v>0</v>
      </c>
      <c r="M118">
        <f>IF($B118=0,0,IF(SUM(EPih!$H115:$R115)=0,0,IF(EPih!O115&gt;0.75*AVERAGE(EPih!$H115:$R115),1,EPih!O115/AVERAGE(EPih!$H115:$R115))))</f>
        <v>1</v>
      </c>
      <c r="N118">
        <f>IF($B118=0,0,IF(SUM(EPih!$H115:$R115)=0,0,IF(EPih!P115&gt;0.75*AVERAGE(EPih!$H115:$R115),1,EPih!P115/AVERAGE(EPih!$H115:$R115))))</f>
        <v>1</v>
      </c>
      <c r="O118">
        <f>IF($B118=0,0,IF(SUM(EPih!$H115:$R115)=0,0,IF(EPih!Q115&gt;0.75*AVERAGE(EPih!$H115:$R115),1,EPih!Q115/AVERAGE(EPih!$H115:$R115))))</f>
        <v>1</v>
      </c>
      <c r="P118">
        <f>IF($B118=0,0,IF(SUM(EPih!$H115:$R115)=0,0,IF(EPih!R115&gt;0.75*AVERAGE(EPih!$H115:$R115),1,EPih!R115/AVERAGE(EPih!$H115:$R115))))</f>
        <v>1</v>
      </c>
      <c r="Q118" s="18">
        <v>1</v>
      </c>
      <c r="R118" s="18">
        <v>1</v>
      </c>
      <c r="S118" s="18">
        <v>1</v>
      </c>
      <c r="T118" s="18">
        <v>1</v>
      </c>
      <c r="U118" s="18">
        <v>1</v>
      </c>
      <c r="V118" s="18">
        <v>1</v>
      </c>
      <c r="W118" s="18">
        <v>1</v>
      </c>
      <c r="X118" s="18">
        <v>1</v>
      </c>
      <c r="Y118" s="18">
        <v>1</v>
      </c>
      <c r="Z118" s="18">
        <v>1</v>
      </c>
      <c r="AA118" s="18">
        <v>1</v>
      </c>
      <c r="AD118" s="22">
        <f t="shared" si="1"/>
        <v>0.63143218592142392</v>
      </c>
      <c r="AE118">
        <v>17</v>
      </c>
    </row>
    <row r="119" spans="1:31">
      <c r="A119" s="33">
        <v>45448.625</v>
      </c>
      <c r="B119">
        <f t="shared" si="2"/>
        <v>1</v>
      </c>
      <c r="C119" s="18">
        <v>1</v>
      </c>
      <c r="D119" s="19">
        <f>IFERROR(SUMPRODUCT(F119:P119,Q119:AA119,'Datos Brutos'!$H$5:$R$5)/SUMPRODUCT('Datos Brutos'!$H$5:$R$5,Q119:AA119),0)</f>
        <v>0.45301980767359362</v>
      </c>
      <c r="E119" s="20">
        <f>IFERROR(AVERAGE('Datos Filtrados'!E116:G116),0)</f>
        <v>916.64400000000001</v>
      </c>
      <c r="F119">
        <f>IF($B119=0,0,IF(SUM(EPih!$H116:$R116)=0,0,IF(EPih!H116&gt;0.75*AVERAGE(EPih!$H116:$R116),1,EPih!H116/AVERAGE(EPih!$H116:$R116))))</f>
        <v>0</v>
      </c>
      <c r="G119">
        <f>IF($B119=0,0,IF(SUM(EPih!$H116:$R116)=0,0,IF(EPih!I116&gt;0.75*AVERAGE(EPih!$H116:$R116),1,EPih!I116/AVERAGE(EPih!$H116:$R116))))</f>
        <v>0</v>
      </c>
      <c r="H119">
        <f>IF($B119=0,0,IF(SUM(EPih!$H116:$R116)=0,0,IF(EPih!J116&gt;0.75*AVERAGE(EPih!$H116:$R116),1,EPih!J116/AVERAGE(EPih!$H116:$R116))))</f>
        <v>1</v>
      </c>
      <c r="I119">
        <f>IF($B119=0,0,IF(SUM(EPih!$H116:$R116)=0,0,IF(EPih!K116&gt;0.75*AVERAGE(EPih!$H116:$R116),1,EPih!K116/AVERAGE(EPih!$H116:$R116))))</f>
        <v>0</v>
      </c>
      <c r="J119">
        <f>IF($B119=0,0,IF(SUM(EPih!$H116:$R116)=0,0,IF(EPih!L116&gt;0.75*AVERAGE(EPih!$H116:$R116),1,EPih!L116/AVERAGE(EPih!$H116:$R116))))</f>
        <v>0</v>
      </c>
      <c r="K119">
        <f>IF($B119=0,0,IF(SUM(EPih!$H116:$R116)=0,0,IF(EPih!M116&gt;0.75*AVERAGE(EPih!$H116:$R116),1,EPih!M116/AVERAGE(EPih!$H116:$R116))))</f>
        <v>0</v>
      </c>
      <c r="L119">
        <f>IF($B119=0,0,IF(SUM(EPih!$H116:$R116)=0,0,IF(EPih!N116&gt;0.75*AVERAGE(EPih!$H116:$R116),1,EPih!N116/AVERAGE(EPih!$H116:$R116))))</f>
        <v>0</v>
      </c>
      <c r="M119">
        <f>IF($B119=0,0,IF(SUM(EPih!$H116:$R116)=0,0,IF(EPih!O116&gt;0.75*AVERAGE(EPih!$H116:$R116),1,EPih!O116/AVERAGE(EPih!$H116:$R116))))</f>
        <v>1</v>
      </c>
      <c r="N119">
        <f>IF($B119=0,0,IF(SUM(EPih!$H116:$R116)=0,0,IF(EPih!P116&gt;0.75*AVERAGE(EPih!$H116:$R116),1,EPih!P116/AVERAGE(EPih!$H116:$R116))))</f>
        <v>1</v>
      </c>
      <c r="O119">
        <f>IF($B119=0,0,IF(SUM(EPih!$H116:$R116)=0,0,IF(EPih!Q116&gt;0.75*AVERAGE(EPih!$H116:$R116),1,EPih!Q116/AVERAGE(EPih!$H116:$R116))))</f>
        <v>1</v>
      </c>
      <c r="P119">
        <f>IF($B119=0,0,IF(SUM(EPih!$H116:$R116)=0,0,IF(EPih!R116&gt;0.75*AVERAGE(EPih!$H116:$R116),1,EPih!R116/AVERAGE(EPih!$H116:$R116))))</f>
        <v>1</v>
      </c>
      <c r="Q119" s="18">
        <v>1</v>
      </c>
      <c r="R119" s="18">
        <v>1</v>
      </c>
      <c r="S119" s="18">
        <v>1</v>
      </c>
      <c r="T119" s="18">
        <v>1</v>
      </c>
      <c r="U119" s="18">
        <v>1</v>
      </c>
      <c r="V119" s="18">
        <v>1</v>
      </c>
      <c r="W119" s="18">
        <v>1</v>
      </c>
      <c r="X119" s="18">
        <v>1</v>
      </c>
      <c r="Y119" s="18">
        <v>1</v>
      </c>
      <c r="Z119" s="18">
        <v>1</v>
      </c>
      <c r="AA119" s="18">
        <v>1</v>
      </c>
      <c r="AD119" s="22">
        <f t="shared" si="1"/>
        <v>0.63143218592142403</v>
      </c>
      <c r="AE119">
        <v>18</v>
      </c>
    </row>
    <row r="120" spans="1:31">
      <c r="A120" s="33">
        <v>45448.666666666664</v>
      </c>
      <c r="B120">
        <f t="shared" si="2"/>
        <v>1</v>
      </c>
      <c r="C120" s="18">
        <v>1</v>
      </c>
      <c r="D120" s="19">
        <f>IFERROR(SUMPRODUCT(F120:P120,Q120:AA120,'Datos Brutos'!$H$5:$R$5)/SUMPRODUCT('Datos Brutos'!$H$5:$R$5,Q120:AA120),0)</f>
        <v>0.45301980767359362</v>
      </c>
      <c r="E120" s="20">
        <f>IFERROR(AVERAGE('Datos Filtrados'!E117:G117),0)</f>
        <v>866.3</v>
      </c>
      <c r="F120">
        <f>IF($B120=0,0,IF(SUM(EPih!$H117:$R117)=0,0,IF(EPih!H117&gt;0.75*AVERAGE(EPih!$H117:$R117),1,EPih!H117/AVERAGE(EPih!$H117:$R117))))</f>
        <v>0</v>
      </c>
      <c r="G120">
        <f>IF($B120=0,0,IF(SUM(EPih!$H117:$R117)=0,0,IF(EPih!I117&gt;0.75*AVERAGE(EPih!$H117:$R117),1,EPih!I117/AVERAGE(EPih!$H117:$R117))))</f>
        <v>0</v>
      </c>
      <c r="H120">
        <f>IF($B120=0,0,IF(SUM(EPih!$H117:$R117)=0,0,IF(EPih!J117&gt;0.75*AVERAGE(EPih!$H117:$R117),1,EPih!J117/AVERAGE(EPih!$H117:$R117))))</f>
        <v>1</v>
      </c>
      <c r="I120">
        <f>IF($B120=0,0,IF(SUM(EPih!$H117:$R117)=0,0,IF(EPih!K117&gt;0.75*AVERAGE(EPih!$H117:$R117),1,EPih!K117/AVERAGE(EPih!$H117:$R117))))</f>
        <v>0</v>
      </c>
      <c r="J120">
        <f>IF($B120=0,0,IF(SUM(EPih!$H117:$R117)=0,0,IF(EPih!L117&gt;0.75*AVERAGE(EPih!$H117:$R117),1,EPih!L117/AVERAGE(EPih!$H117:$R117))))</f>
        <v>0</v>
      </c>
      <c r="K120">
        <f>IF($B120=0,0,IF(SUM(EPih!$H117:$R117)=0,0,IF(EPih!M117&gt;0.75*AVERAGE(EPih!$H117:$R117),1,EPih!M117/AVERAGE(EPih!$H117:$R117))))</f>
        <v>0</v>
      </c>
      <c r="L120">
        <f>IF($B120=0,0,IF(SUM(EPih!$H117:$R117)=0,0,IF(EPih!N117&gt;0.75*AVERAGE(EPih!$H117:$R117),1,EPih!N117/AVERAGE(EPih!$H117:$R117))))</f>
        <v>0</v>
      </c>
      <c r="M120">
        <f>IF($B120=0,0,IF(SUM(EPih!$H117:$R117)=0,0,IF(EPih!O117&gt;0.75*AVERAGE(EPih!$H117:$R117),1,EPih!O117/AVERAGE(EPih!$H117:$R117))))</f>
        <v>1</v>
      </c>
      <c r="N120">
        <f>IF($B120=0,0,IF(SUM(EPih!$H117:$R117)=0,0,IF(EPih!P117&gt;0.75*AVERAGE(EPih!$H117:$R117),1,EPih!P117/AVERAGE(EPih!$H117:$R117))))</f>
        <v>1</v>
      </c>
      <c r="O120">
        <f>IF($B120=0,0,IF(SUM(EPih!$H117:$R117)=0,0,IF(EPih!Q117&gt;0.75*AVERAGE(EPih!$H117:$R117),1,EPih!Q117/AVERAGE(EPih!$H117:$R117))))</f>
        <v>1</v>
      </c>
      <c r="P120">
        <f>IF($B120=0,0,IF(SUM(EPih!$H117:$R117)=0,0,IF(EPih!R117&gt;0.75*AVERAGE(EPih!$H117:$R117),1,EPih!R117/AVERAGE(EPih!$H117:$R117))))</f>
        <v>1</v>
      </c>
      <c r="Q120" s="18">
        <v>1</v>
      </c>
      <c r="R120" s="18">
        <v>1</v>
      </c>
      <c r="S120" s="18">
        <v>1</v>
      </c>
      <c r="T120" s="18">
        <v>1</v>
      </c>
      <c r="U120" s="18">
        <v>1</v>
      </c>
      <c r="V120" s="18">
        <v>1</v>
      </c>
      <c r="W120" s="18">
        <v>1</v>
      </c>
      <c r="X120" s="18">
        <v>1</v>
      </c>
      <c r="Y120" s="18">
        <v>1</v>
      </c>
      <c r="Z120" s="18">
        <v>1</v>
      </c>
      <c r="AA120" s="18">
        <v>1</v>
      </c>
      <c r="AD120" s="22">
        <f t="shared" ref="AD120:AD183" si="3">+SUMPRODUCT(B74:B97,C74:C97,D74:D97,E74:E97)/SUMPRODUCT(B74:B97,C74:C97,E74:E97)</f>
        <v>0.63143218592142403</v>
      </c>
      <c r="AE120">
        <v>19</v>
      </c>
    </row>
    <row r="121" spans="1:31">
      <c r="A121" s="33">
        <v>45448.708333333336</v>
      </c>
      <c r="B121">
        <f t="shared" si="2"/>
        <v>1</v>
      </c>
      <c r="C121" s="18">
        <v>1</v>
      </c>
      <c r="D121" s="19">
        <f>IFERROR(SUMPRODUCT(F121:P121,Q121:AA121,'Datos Brutos'!$H$5:$R$5)/SUMPRODUCT('Datos Brutos'!$H$5:$R$5,Q121:AA121),0)</f>
        <v>0.45301980767359362</v>
      </c>
      <c r="E121" s="20">
        <f>IFERROR(AVERAGE('Datos Filtrados'!E118:G118),0)</f>
        <v>851.45600000000002</v>
      </c>
      <c r="F121">
        <f>IF($B121=0,0,IF(SUM(EPih!$H118:$R118)=0,0,IF(EPih!H118&gt;0.75*AVERAGE(EPih!$H118:$R118),1,EPih!H118/AVERAGE(EPih!$H118:$R118))))</f>
        <v>0</v>
      </c>
      <c r="G121">
        <f>IF($B121=0,0,IF(SUM(EPih!$H118:$R118)=0,0,IF(EPih!I118&gt;0.75*AVERAGE(EPih!$H118:$R118),1,EPih!I118/AVERAGE(EPih!$H118:$R118))))</f>
        <v>0</v>
      </c>
      <c r="H121">
        <f>IF($B121=0,0,IF(SUM(EPih!$H118:$R118)=0,0,IF(EPih!J118&gt;0.75*AVERAGE(EPih!$H118:$R118),1,EPih!J118/AVERAGE(EPih!$H118:$R118))))</f>
        <v>1</v>
      </c>
      <c r="I121">
        <f>IF($B121=0,0,IF(SUM(EPih!$H118:$R118)=0,0,IF(EPih!K118&gt;0.75*AVERAGE(EPih!$H118:$R118),1,EPih!K118/AVERAGE(EPih!$H118:$R118))))</f>
        <v>0</v>
      </c>
      <c r="J121">
        <f>IF($B121=0,0,IF(SUM(EPih!$H118:$R118)=0,0,IF(EPih!L118&gt;0.75*AVERAGE(EPih!$H118:$R118),1,EPih!L118/AVERAGE(EPih!$H118:$R118))))</f>
        <v>0</v>
      </c>
      <c r="K121">
        <f>IF($B121=0,0,IF(SUM(EPih!$H118:$R118)=0,0,IF(EPih!M118&gt;0.75*AVERAGE(EPih!$H118:$R118),1,EPih!M118/AVERAGE(EPih!$H118:$R118))))</f>
        <v>0</v>
      </c>
      <c r="L121">
        <f>IF($B121=0,0,IF(SUM(EPih!$H118:$R118)=0,0,IF(EPih!N118&gt;0.75*AVERAGE(EPih!$H118:$R118),1,EPih!N118/AVERAGE(EPih!$H118:$R118))))</f>
        <v>0</v>
      </c>
      <c r="M121">
        <f>IF($B121=0,0,IF(SUM(EPih!$H118:$R118)=0,0,IF(EPih!O118&gt;0.75*AVERAGE(EPih!$H118:$R118),1,EPih!O118/AVERAGE(EPih!$H118:$R118))))</f>
        <v>1</v>
      </c>
      <c r="N121">
        <f>IF($B121=0,0,IF(SUM(EPih!$H118:$R118)=0,0,IF(EPih!P118&gt;0.75*AVERAGE(EPih!$H118:$R118),1,EPih!P118/AVERAGE(EPih!$H118:$R118))))</f>
        <v>1</v>
      </c>
      <c r="O121">
        <f>IF($B121=0,0,IF(SUM(EPih!$H118:$R118)=0,0,IF(EPih!Q118&gt;0.75*AVERAGE(EPih!$H118:$R118),1,EPih!Q118/AVERAGE(EPih!$H118:$R118))))</f>
        <v>1</v>
      </c>
      <c r="P121">
        <f>IF($B121=0,0,IF(SUM(EPih!$H118:$R118)=0,0,IF(EPih!R118&gt;0.75*AVERAGE(EPih!$H118:$R118),1,EPih!R118/AVERAGE(EPih!$H118:$R118))))</f>
        <v>1</v>
      </c>
      <c r="Q121" s="18">
        <v>1</v>
      </c>
      <c r="R121" s="18">
        <v>1</v>
      </c>
      <c r="S121" s="18">
        <v>1</v>
      </c>
      <c r="T121" s="18">
        <v>1</v>
      </c>
      <c r="U121" s="18">
        <v>1</v>
      </c>
      <c r="V121" s="18">
        <v>1</v>
      </c>
      <c r="W121" s="18">
        <v>1</v>
      </c>
      <c r="X121" s="18">
        <v>1</v>
      </c>
      <c r="Y121" s="18">
        <v>1</v>
      </c>
      <c r="Z121" s="18">
        <v>1</v>
      </c>
      <c r="AA121" s="18">
        <v>1</v>
      </c>
      <c r="AD121" s="22">
        <f t="shared" si="3"/>
        <v>0.63143218592142392</v>
      </c>
      <c r="AE121">
        <v>20</v>
      </c>
    </row>
    <row r="122" spans="1:31">
      <c r="A122" s="33">
        <v>45448.75</v>
      </c>
      <c r="B122">
        <f t="shared" si="2"/>
        <v>1</v>
      </c>
      <c r="C122" s="18">
        <v>1</v>
      </c>
      <c r="D122" s="19">
        <f>IFERROR(SUMPRODUCT(F122:P122,Q122:AA122,'Datos Brutos'!$H$5:$R$5)/SUMPRODUCT('Datos Brutos'!$H$5:$R$5,Q122:AA122),0)</f>
        <v>0.45301980767359362</v>
      </c>
      <c r="E122" s="20">
        <f>IFERROR(AVERAGE('Datos Filtrados'!E119:G119),0)</f>
        <v>797.87099999999998</v>
      </c>
      <c r="F122">
        <f>IF($B122=0,0,IF(SUM(EPih!$H119:$R119)=0,0,IF(EPih!H119&gt;0.75*AVERAGE(EPih!$H119:$R119),1,EPih!H119/AVERAGE(EPih!$H119:$R119))))</f>
        <v>0</v>
      </c>
      <c r="G122">
        <f>IF($B122=0,0,IF(SUM(EPih!$H119:$R119)=0,0,IF(EPih!I119&gt;0.75*AVERAGE(EPih!$H119:$R119),1,EPih!I119/AVERAGE(EPih!$H119:$R119))))</f>
        <v>0</v>
      </c>
      <c r="H122">
        <f>IF($B122=0,0,IF(SUM(EPih!$H119:$R119)=0,0,IF(EPih!J119&gt;0.75*AVERAGE(EPih!$H119:$R119),1,EPih!J119/AVERAGE(EPih!$H119:$R119))))</f>
        <v>1</v>
      </c>
      <c r="I122">
        <f>IF($B122=0,0,IF(SUM(EPih!$H119:$R119)=0,0,IF(EPih!K119&gt;0.75*AVERAGE(EPih!$H119:$R119),1,EPih!K119/AVERAGE(EPih!$H119:$R119))))</f>
        <v>0</v>
      </c>
      <c r="J122">
        <f>IF($B122=0,0,IF(SUM(EPih!$H119:$R119)=0,0,IF(EPih!L119&gt;0.75*AVERAGE(EPih!$H119:$R119),1,EPih!L119/AVERAGE(EPih!$H119:$R119))))</f>
        <v>0</v>
      </c>
      <c r="K122">
        <f>IF($B122=0,0,IF(SUM(EPih!$H119:$R119)=0,0,IF(EPih!M119&gt;0.75*AVERAGE(EPih!$H119:$R119),1,EPih!M119/AVERAGE(EPih!$H119:$R119))))</f>
        <v>0</v>
      </c>
      <c r="L122">
        <f>IF($B122=0,0,IF(SUM(EPih!$H119:$R119)=0,0,IF(EPih!N119&gt;0.75*AVERAGE(EPih!$H119:$R119),1,EPih!N119/AVERAGE(EPih!$H119:$R119))))</f>
        <v>0</v>
      </c>
      <c r="M122">
        <f>IF($B122=0,0,IF(SUM(EPih!$H119:$R119)=0,0,IF(EPih!O119&gt;0.75*AVERAGE(EPih!$H119:$R119),1,EPih!O119/AVERAGE(EPih!$H119:$R119))))</f>
        <v>1</v>
      </c>
      <c r="N122">
        <f>IF($B122=0,0,IF(SUM(EPih!$H119:$R119)=0,0,IF(EPih!P119&gt;0.75*AVERAGE(EPih!$H119:$R119),1,EPih!P119/AVERAGE(EPih!$H119:$R119))))</f>
        <v>1</v>
      </c>
      <c r="O122">
        <f>IF($B122=0,0,IF(SUM(EPih!$H119:$R119)=0,0,IF(EPih!Q119&gt;0.75*AVERAGE(EPih!$H119:$R119),1,EPih!Q119/AVERAGE(EPih!$H119:$R119))))</f>
        <v>1</v>
      </c>
      <c r="P122">
        <f>IF($B122=0,0,IF(SUM(EPih!$H119:$R119)=0,0,IF(EPih!R119&gt;0.75*AVERAGE(EPih!$H119:$R119),1,EPih!R119/AVERAGE(EPih!$H119:$R119))))</f>
        <v>1</v>
      </c>
      <c r="Q122" s="18">
        <v>1</v>
      </c>
      <c r="R122" s="18">
        <v>1</v>
      </c>
      <c r="S122" s="18">
        <v>1</v>
      </c>
      <c r="T122" s="18">
        <v>1</v>
      </c>
      <c r="U122" s="18">
        <v>1</v>
      </c>
      <c r="V122" s="18">
        <v>1</v>
      </c>
      <c r="W122" s="18">
        <v>1</v>
      </c>
      <c r="X122" s="18">
        <v>1</v>
      </c>
      <c r="Y122" s="18">
        <v>1</v>
      </c>
      <c r="Z122" s="18">
        <v>1</v>
      </c>
      <c r="AA122" s="18">
        <v>1</v>
      </c>
      <c r="AD122" s="22">
        <f t="shared" si="3"/>
        <v>0.63143218592142403</v>
      </c>
      <c r="AE122">
        <v>21</v>
      </c>
    </row>
    <row r="123" spans="1:31">
      <c r="A123" s="33">
        <v>45448.791666666664</v>
      </c>
      <c r="B123">
        <f t="shared" si="2"/>
        <v>1</v>
      </c>
      <c r="C123" s="18">
        <v>1</v>
      </c>
      <c r="D123" s="19">
        <f>IFERROR(SUMPRODUCT(F123:P123,Q123:AA123,'Datos Brutos'!$H$5:$R$5)/SUMPRODUCT('Datos Brutos'!$H$5:$R$5,Q123:AA123),0)</f>
        <v>0.45301980767359362</v>
      </c>
      <c r="E123" s="20">
        <f>IFERROR(AVERAGE('Datos Filtrados'!E120:G120),0)</f>
        <v>533.91899999999998</v>
      </c>
      <c r="F123">
        <f>IF($B123=0,0,IF(SUM(EPih!$H120:$R120)=0,0,IF(EPih!H120&gt;0.75*AVERAGE(EPih!$H120:$R120),1,EPih!H120/AVERAGE(EPih!$H120:$R120))))</f>
        <v>0</v>
      </c>
      <c r="G123">
        <f>IF($B123=0,0,IF(SUM(EPih!$H120:$R120)=0,0,IF(EPih!I120&gt;0.75*AVERAGE(EPih!$H120:$R120),1,EPih!I120/AVERAGE(EPih!$H120:$R120))))</f>
        <v>0</v>
      </c>
      <c r="H123">
        <f>IF($B123=0,0,IF(SUM(EPih!$H120:$R120)=0,0,IF(EPih!J120&gt;0.75*AVERAGE(EPih!$H120:$R120),1,EPih!J120/AVERAGE(EPih!$H120:$R120))))</f>
        <v>1</v>
      </c>
      <c r="I123">
        <f>IF($B123=0,0,IF(SUM(EPih!$H120:$R120)=0,0,IF(EPih!K120&gt;0.75*AVERAGE(EPih!$H120:$R120),1,EPih!K120/AVERAGE(EPih!$H120:$R120))))</f>
        <v>0</v>
      </c>
      <c r="J123">
        <f>IF($B123=0,0,IF(SUM(EPih!$H120:$R120)=0,0,IF(EPih!L120&gt;0.75*AVERAGE(EPih!$H120:$R120),1,EPih!L120/AVERAGE(EPih!$H120:$R120))))</f>
        <v>0</v>
      </c>
      <c r="K123">
        <f>IF($B123=0,0,IF(SUM(EPih!$H120:$R120)=0,0,IF(EPih!M120&gt;0.75*AVERAGE(EPih!$H120:$R120),1,EPih!M120/AVERAGE(EPih!$H120:$R120))))</f>
        <v>0</v>
      </c>
      <c r="L123">
        <f>IF($B123=0,0,IF(SUM(EPih!$H120:$R120)=0,0,IF(EPih!N120&gt;0.75*AVERAGE(EPih!$H120:$R120),1,EPih!N120/AVERAGE(EPih!$H120:$R120))))</f>
        <v>0</v>
      </c>
      <c r="M123">
        <f>IF($B123=0,0,IF(SUM(EPih!$H120:$R120)=0,0,IF(EPih!O120&gt;0.75*AVERAGE(EPih!$H120:$R120),1,EPih!O120/AVERAGE(EPih!$H120:$R120))))</f>
        <v>1</v>
      </c>
      <c r="N123">
        <f>IF($B123=0,0,IF(SUM(EPih!$H120:$R120)=0,0,IF(EPih!P120&gt;0.75*AVERAGE(EPih!$H120:$R120),1,EPih!P120/AVERAGE(EPih!$H120:$R120))))</f>
        <v>1</v>
      </c>
      <c r="O123">
        <f>IF($B123=0,0,IF(SUM(EPih!$H120:$R120)=0,0,IF(EPih!Q120&gt;0.75*AVERAGE(EPih!$H120:$R120),1,EPih!Q120/AVERAGE(EPih!$H120:$R120))))</f>
        <v>1</v>
      </c>
      <c r="P123">
        <f>IF($B123=0,0,IF(SUM(EPih!$H120:$R120)=0,0,IF(EPih!R120&gt;0.75*AVERAGE(EPih!$H120:$R120),1,EPih!R120/AVERAGE(EPih!$H120:$R120))))</f>
        <v>1</v>
      </c>
      <c r="Q123" s="18">
        <v>1</v>
      </c>
      <c r="R123" s="18">
        <v>1</v>
      </c>
      <c r="S123" s="18">
        <v>1</v>
      </c>
      <c r="T123" s="18">
        <v>1</v>
      </c>
      <c r="U123" s="18">
        <v>1</v>
      </c>
      <c r="V123" s="18">
        <v>1</v>
      </c>
      <c r="W123" s="18">
        <v>1</v>
      </c>
      <c r="X123" s="18">
        <v>1</v>
      </c>
      <c r="Y123" s="18">
        <v>1</v>
      </c>
      <c r="Z123" s="18">
        <v>1</v>
      </c>
      <c r="AA123" s="18">
        <v>1</v>
      </c>
      <c r="AD123" s="22">
        <f t="shared" si="3"/>
        <v>0.63143218592142403</v>
      </c>
      <c r="AE123">
        <v>22</v>
      </c>
    </row>
    <row r="124" spans="1:31">
      <c r="A124" s="33">
        <v>45448.833333333336</v>
      </c>
      <c r="B124">
        <f t="shared" si="2"/>
        <v>1</v>
      </c>
      <c r="C124" s="18">
        <v>1</v>
      </c>
      <c r="D124" s="19">
        <f>IFERROR(SUMPRODUCT(F124:P124,Q124:AA124,'Datos Brutos'!$H$5:$R$5)/SUMPRODUCT('Datos Brutos'!$H$5:$R$5,Q124:AA124),0)</f>
        <v>0.45301980767359362</v>
      </c>
      <c r="E124" s="20">
        <f>IFERROR(AVERAGE('Datos Filtrados'!E121:G121),0)</f>
        <v>197.648</v>
      </c>
      <c r="F124">
        <f>IF($B124=0,0,IF(SUM(EPih!$H121:$R121)=0,0,IF(EPih!H121&gt;0.75*AVERAGE(EPih!$H121:$R121),1,EPih!H121/AVERAGE(EPih!$H121:$R121))))</f>
        <v>0</v>
      </c>
      <c r="G124">
        <f>IF($B124=0,0,IF(SUM(EPih!$H121:$R121)=0,0,IF(EPih!I121&gt;0.75*AVERAGE(EPih!$H121:$R121),1,EPih!I121/AVERAGE(EPih!$H121:$R121))))</f>
        <v>0</v>
      </c>
      <c r="H124">
        <f>IF($B124=0,0,IF(SUM(EPih!$H121:$R121)=0,0,IF(EPih!J121&gt;0.75*AVERAGE(EPih!$H121:$R121),1,EPih!J121/AVERAGE(EPih!$H121:$R121))))</f>
        <v>1</v>
      </c>
      <c r="I124">
        <f>IF($B124=0,0,IF(SUM(EPih!$H121:$R121)=0,0,IF(EPih!K121&gt;0.75*AVERAGE(EPih!$H121:$R121),1,EPih!K121/AVERAGE(EPih!$H121:$R121))))</f>
        <v>0</v>
      </c>
      <c r="J124">
        <f>IF($B124=0,0,IF(SUM(EPih!$H121:$R121)=0,0,IF(EPih!L121&gt;0.75*AVERAGE(EPih!$H121:$R121),1,EPih!L121/AVERAGE(EPih!$H121:$R121))))</f>
        <v>0</v>
      </c>
      <c r="K124">
        <f>IF($B124=0,0,IF(SUM(EPih!$H121:$R121)=0,0,IF(EPih!M121&gt;0.75*AVERAGE(EPih!$H121:$R121),1,EPih!M121/AVERAGE(EPih!$H121:$R121))))</f>
        <v>0</v>
      </c>
      <c r="L124">
        <f>IF($B124=0,0,IF(SUM(EPih!$H121:$R121)=0,0,IF(EPih!N121&gt;0.75*AVERAGE(EPih!$H121:$R121),1,EPih!N121/AVERAGE(EPih!$H121:$R121))))</f>
        <v>0</v>
      </c>
      <c r="M124">
        <f>IF($B124=0,0,IF(SUM(EPih!$H121:$R121)=0,0,IF(EPih!O121&gt;0.75*AVERAGE(EPih!$H121:$R121),1,EPih!O121/AVERAGE(EPih!$H121:$R121))))</f>
        <v>1</v>
      </c>
      <c r="N124">
        <f>IF($B124=0,0,IF(SUM(EPih!$H121:$R121)=0,0,IF(EPih!P121&gt;0.75*AVERAGE(EPih!$H121:$R121),1,EPih!P121/AVERAGE(EPih!$H121:$R121))))</f>
        <v>1</v>
      </c>
      <c r="O124">
        <f>IF($B124=0,0,IF(SUM(EPih!$H121:$R121)=0,0,IF(EPih!Q121&gt;0.75*AVERAGE(EPih!$H121:$R121),1,EPih!Q121/AVERAGE(EPih!$H121:$R121))))</f>
        <v>1</v>
      </c>
      <c r="P124">
        <f>IF($B124=0,0,IF(SUM(EPih!$H121:$R121)=0,0,IF(EPih!R121&gt;0.75*AVERAGE(EPih!$H121:$R121),1,EPih!R121/AVERAGE(EPih!$H121:$R121))))</f>
        <v>1</v>
      </c>
      <c r="Q124" s="18">
        <v>1</v>
      </c>
      <c r="R124" s="18">
        <v>1</v>
      </c>
      <c r="S124" s="18">
        <v>1</v>
      </c>
      <c r="T124" s="18">
        <v>1</v>
      </c>
      <c r="U124" s="18">
        <v>1</v>
      </c>
      <c r="V124" s="18">
        <v>1</v>
      </c>
      <c r="W124" s="18">
        <v>1</v>
      </c>
      <c r="X124" s="18">
        <v>1</v>
      </c>
      <c r="Y124" s="18">
        <v>1</v>
      </c>
      <c r="Z124" s="18">
        <v>1</v>
      </c>
      <c r="AA124" s="18">
        <v>1</v>
      </c>
      <c r="AD124" s="22">
        <f t="shared" si="3"/>
        <v>0.63143218592142403</v>
      </c>
      <c r="AE124">
        <v>23</v>
      </c>
    </row>
    <row r="125" spans="1:31">
      <c r="A125" s="33">
        <v>45448.875</v>
      </c>
      <c r="B125">
        <f t="shared" si="2"/>
        <v>0</v>
      </c>
      <c r="C125" s="18">
        <v>1</v>
      </c>
      <c r="D125" s="19">
        <f>IFERROR(SUMPRODUCT(F125:P125,Q125:AA125,'Datos Brutos'!$H$5:$R$5)/SUMPRODUCT('Datos Brutos'!$H$5:$R$5,Q125:AA125),0)</f>
        <v>0</v>
      </c>
      <c r="E125" s="20">
        <f>IFERROR(AVERAGE('Datos Filtrados'!E122:G122),0)</f>
        <v>28.904</v>
      </c>
      <c r="F125">
        <f>IF($B125=0,0,IF(SUM(EPih!$H122:$R122)=0,0,IF(EPih!H122&gt;0.75*AVERAGE(EPih!$H122:$R122),1,EPih!H122/AVERAGE(EPih!$H122:$R122))))</f>
        <v>0</v>
      </c>
      <c r="G125">
        <f>IF($B125=0,0,IF(SUM(EPih!$H122:$R122)=0,0,IF(EPih!I122&gt;0.75*AVERAGE(EPih!$H122:$R122),1,EPih!I122/AVERAGE(EPih!$H122:$R122))))</f>
        <v>0</v>
      </c>
      <c r="H125">
        <f>IF($B125=0,0,IF(SUM(EPih!$H122:$R122)=0,0,IF(EPih!J122&gt;0.75*AVERAGE(EPih!$H122:$R122),1,EPih!J122/AVERAGE(EPih!$H122:$R122))))</f>
        <v>0</v>
      </c>
      <c r="I125">
        <f>IF($B125=0,0,IF(SUM(EPih!$H122:$R122)=0,0,IF(EPih!K122&gt;0.75*AVERAGE(EPih!$H122:$R122),1,EPih!K122/AVERAGE(EPih!$H122:$R122))))</f>
        <v>0</v>
      </c>
      <c r="J125">
        <f>IF($B125=0,0,IF(SUM(EPih!$H122:$R122)=0,0,IF(EPih!L122&gt;0.75*AVERAGE(EPih!$H122:$R122),1,EPih!L122/AVERAGE(EPih!$H122:$R122))))</f>
        <v>0</v>
      </c>
      <c r="K125">
        <f>IF($B125=0,0,IF(SUM(EPih!$H122:$R122)=0,0,IF(EPih!M122&gt;0.75*AVERAGE(EPih!$H122:$R122),1,EPih!M122/AVERAGE(EPih!$H122:$R122))))</f>
        <v>0</v>
      </c>
      <c r="L125">
        <f>IF($B125=0,0,IF(SUM(EPih!$H122:$R122)=0,0,IF(EPih!N122&gt;0.75*AVERAGE(EPih!$H122:$R122),1,EPih!N122/AVERAGE(EPih!$H122:$R122))))</f>
        <v>0</v>
      </c>
      <c r="M125">
        <f>IF($B125=0,0,IF(SUM(EPih!$H122:$R122)=0,0,IF(EPih!O122&gt;0.75*AVERAGE(EPih!$H122:$R122),1,EPih!O122/AVERAGE(EPih!$H122:$R122))))</f>
        <v>0</v>
      </c>
      <c r="N125">
        <f>IF($B125=0,0,IF(SUM(EPih!$H122:$R122)=0,0,IF(EPih!P122&gt;0.75*AVERAGE(EPih!$H122:$R122),1,EPih!P122/AVERAGE(EPih!$H122:$R122))))</f>
        <v>0</v>
      </c>
      <c r="O125">
        <f>IF($B125=0,0,IF(SUM(EPih!$H122:$R122)=0,0,IF(EPih!Q122&gt;0.75*AVERAGE(EPih!$H122:$R122),1,EPih!Q122/AVERAGE(EPih!$H122:$R122))))</f>
        <v>0</v>
      </c>
      <c r="P125">
        <f>IF($B125=0,0,IF(SUM(EPih!$H122:$R122)=0,0,IF(EPih!R122&gt;0.75*AVERAGE(EPih!$H122:$R122),1,EPih!R122/AVERAGE(EPih!$H122:$R122))))</f>
        <v>0</v>
      </c>
      <c r="Q125" s="18">
        <v>1</v>
      </c>
      <c r="R125" s="18">
        <v>1</v>
      </c>
      <c r="S125" s="18">
        <v>1</v>
      </c>
      <c r="T125" s="18">
        <v>1</v>
      </c>
      <c r="U125" s="18">
        <v>1</v>
      </c>
      <c r="V125" s="18">
        <v>1</v>
      </c>
      <c r="W125" s="18">
        <v>1</v>
      </c>
      <c r="X125" s="18">
        <v>1</v>
      </c>
      <c r="Y125" s="18">
        <v>1</v>
      </c>
      <c r="Z125" s="18">
        <v>1</v>
      </c>
      <c r="AA125" s="18">
        <v>1</v>
      </c>
      <c r="AD125" s="22">
        <f t="shared" si="3"/>
        <v>0.63143218592142403</v>
      </c>
      <c r="AE125">
        <v>24</v>
      </c>
    </row>
    <row r="126" spans="1:31">
      <c r="A126" s="33">
        <v>45448.916666666664</v>
      </c>
      <c r="B126">
        <f t="shared" si="2"/>
        <v>0</v>
      </c>
      <c r="C126" s="18">
        <v>1</v>
      </c>
      <c r="D126" s="19">
        <f>IFERROR(SUMPRODUCT(F126:P126,Q126:AA126,'Datos Brutos'!$H$5:$R$5)/SUMPRODUCT('Datos Brutos'!$H$5:$R$5,Q126:AA126),0)</f>
        <v>0</v>
      </c>
      <c r="E126" s="20">
        <f>IFERROR(AVERAGE('Datos Filtrados'!E123:G123),0)</f>
        <v>0.19700000000000001</v>
      </c>
      <c r="F126">
        <f>IF($B126=0,0,IF(SUM(EPih!$H123:$R123)=0,0,IF(EPih!H123&gt;0.75*AVERAGE(EPih!$H123:$R123),1,EPih!H123/AVERAGE(EPih!$H123:$R123))))</f>
        <v>0</v>
      </c>
      <c r="G126">
        <f>IF($B126=0,0,IF(SUM(EPih!$H123:$R123)=0,0,IF(EPih!I123&gt;0.75*AVERAGE(EPih!$H123:$R123),1,EPih!I123/AVERAGE(EPih!$H123:$R123))))</f>
        <v>0</v>
      </c>
      <c r="H126">
        <f>IF($B126=0,0,IF(SUM(EPih!$H123:$R123)=0,0,IF(EPih!J123&gt;0.75*AVERAGE(EPih!$H123:$R123),1,EPih!J123/AVERAGE(EPih!$H123:$R123))))</f>
        <v>0</v>
      </c>
      <c r="I126">
        <f>IF($B126=0,0,IF(SUM(EPih!$H123:$R123)=0,0,IF(EPih!K123&gt;0.75*AVERAGE(EPih!$H123:$R123),1,EPih!K123/AVERAGE(EPih!$H123:$R123))))</f>
        <v>0</v>
      </c>
      <c r="J126">
        <f>IF($B126=0,0,IF(SUM(EPih!$H123:$R123)=0,0,IF(EPih!L123&gt;0.75*AVERAGE(EPih!$H123:$R123),1,EPih!L123/AVERAGE(EPih!$H123:$R123))))</f>
        <v>0</v>
      </c>
      <c r="K126">
        <f>IF($B126=0,0,IF(SUM(EPih!$H123:$R123)=0,0,IF(EPih!M123&gt;0.75*AVERAGE(EPih!$H123:$R123),1,EPih!M123/AVERAGE(EPih!$H123:$R123))))</f>
        <v>0</v>
      </c>
      <c r="L126">
        <f>IF($B126=0,0,IF(SUM(EPih!$H123:$R123)=0,0,IF(EPih!N123&gt;0.75*AVERAGE(EPih!$H123:$R123),1,EPih!N123/AVERAGE(EPih!$H123:$R123))))</f>
        <v>0</v>
      </c>
      <c r="M126">
        <f>IF($B126=0,0,IF(SUM(EPih!$H123:$R123)=0,0,IF(EPih!O123&gt;0.75*AVERAGE(EPih!$H123:$R123),1,EPih!O123/AVERAGE(EPih!$H123:$R123))))</f>
        <v>0</v>
      </c>
      <c r="N126">
        <f>IF($B126=0,0,IF(SUM(EPih!$H123:$R123)=0,0,IF(EPih!P123&gt;0.75*AVERAGE(EPih!$H123:$R123),1,EPih!P123/AVERAGE(EPih!$H123:$R123))))</f>
        <v>0</v>
      </c>
      <c r="O126">
        <f>IF($B126=0,0,IF(SUM(EPih!$H123:$R123)=0,0,IF(EPih!Q123&gt;0.75*AVERAGE(EPih!$H123:$R123),1,EPih!Q123/AVERAGE(EPih!$H123:$R123))))</f>
        <v>0</v>
      </c>
      <c r="P126">
        <f>IF($B126=0,0,IF(SUM(EPih!$H123:$R123)=0,0,IF(EPih!R123&gt;0.75*AVERAGE(EPih!$H123:$R123),1,EPih!R123/AVERAGE(EPih!$H123:$R123))))</f>
        <v>0</v>
      </c>
      <c r="Q126" s="18">
        <v>1</v>
      </c>
      <c r="R126" s="18">
        <v>1</v>
      </c>
      <c r="S126" s="18">
        <v>1</v>
      </c>
      <c r="T126" s="18">
        <v>1</v>
      </c>
      <c r="U126" s="18">
        <v>1</v>
      </c>
      <c r="V126" s="18">
        <v>1</v>
      </c>
      <c r="W126" s="18">
        <v>1</v>
      </c>
      <c r="X126" s="18">
        <v>1</v>
      </c>
      <c r="Y126" s="18">
        <v>1</v>
      </c>
      <c r="Z126" s="18">
        <v>1</v>
      </c>
      <c r="AA126" s="18">
        <v>1</v>
      </c>
      <c r="AD126" s="22">
        <f t="shared" si="3"/>
        <v>0.63143218592142403</v>
      </c>
      <c r="AE126" s="24">
        <v>1</v>
      </c>
    </row>
    <row r="127" spans="1:31">
      <c r="A127" s="33">
        <v>45448.958333333336</v>
      </c>
      <c r="B127">
        <f t="shared" si="2"/>
        <v>0</v>
      </c>
      <c r="C127" s="18">
        <v>1</v>
      </c>
      <c r="D127" s="19">
        <f>IFERROR(SUMPRODUCT(F127:P127,Q127:AA127,'Datos Brutos'!$H$5:$R$5)/SUMPRODUCT('Datos Brutos'!$H$5:$R$5,Q127:AA127),0)</f>
        <v>0</v>
      </c>
      <c r="E127" s="20">
        <f>IFERROR(AVERAGE('Datos Filtrados'!E124:G124),0)</f>
        <v>0</v>
      </c>
      <c r="F127">
        <f>IF($B127=0,0,IF(SUM(EPih!$H124:$R124)=0,0,IF(EPih!H124&gt;0.75*AVERAGE(EPih!$H124:$R124),1,EPih!H124/AVERAGE(EPih!$H124:$R124))))</f>
        <v>0</v>
      </c>
      <c r="G127">
        <f>IF($B127=0,0,IF(SUM(EPih!$H124:$R124)=0,0,IF(EPih!I124&gt;0.75*AVERAGE(EPih!$H124:$R124),1,EPih!I124/AVERAGE(EPih!$H124:$R124))))</f>
        <v>0</v>
      </c>
      <c r="H127">
        <f>IF($B127=0,0,IF(SUM(EPih!$H124:$R124)=0,0,IF(EPih!J124&gt;0.75*AVERAGE(EPih!$H124:$R124),1,EPih!J124/AVERAGE(EPih!$H124:$R124))))</f>
        <v>0</v>
      </c>
      <c r="I127">
        <f>IF($B127=0,0,IF(SUM(EPih!$H124:$R124)=0,0,IF(EPih!K124&gt;0.75*AVERAGE(EPih!$H124:$R124),1,EPih!K124/AVERAGE(EPih!$H124:$R124))))</f>
        <v>0</v>
      </c>
      <c r="J127">
        <f>IF($B127=0,0,IF(SUM(EPih!$H124:$R124)=0,0,IF(EPih!L124&gt;0.75*AVERAGE(EPih!$H124:$R124),1,EPih!L124/AVERAGE(EPih!$H124:$R124))))</f>
        <v>0</v>
      </c>
      <c r="K127">
        <f>IF($B127=0,0,IF(SUM(EPih!$H124:$R124)=0,0,IF(EPih!M124&gt;0.75*AVERAGE(EPih!$H124:$R124),1,EPih!M124/AVERAGE(EPih!$H124:$R124))))</f>
        <v>0</v>
      </c>
      <c r="L127">
        <f>IF($B127=0,0,IF(SUM(EPih!$H124:$R124)=0,0,IF(EPih!N124&gt;0.75*AVERAGE(EPih!$H124:$R124),1,EPih!N124/AVERAGE(EPih!$H124:$R124))))</f>
        <v>0</v>
      </c>
      <c r="M127">
        <f>IF($B127=0,0,IF(SUM(EPih!$H124:$R124)=0,0,IF(EPih!O124&gt;0.75*AVERAGE(EPih!$H124:$R124),1,EPih!O124/AVERAGE(EPih!$H124:$R124))))</f>
        <v>0</v>
      </c>
      <c r="N127">
        <f>IF($B127=0,0,IF(SUM(EPih!$H124:$R124)=0,0,IF(EPih!P124&gt;0.75*AVERAGE(EPih!$H124:$R124),1,EPih!P124/AVERAGE(EPih!$H124:$R124))))</f>
        <v>0</v>
      </c>
      <c r="O127">
        <f>IF($B127=0,0,IF(SUM(EPih!$H124:$R124)=0,0,IF(EPih!Q124&gt;0.75*AVERAGE(EPih!$H124:$R124),1,EPih!Q124/AVERAGE(EPih!$H124:$R124))))</f>
        <v>0</v>
      </c>
      <c r="P127">
        <f>IF($B127=0,0,IF(SUM(EPih!$H124:$R124)=0,0,IF(EPih!R124&gt;0.75*AVERAGE(EPih!$H124:$R124),1,EPih!R124/AVERAGE(EPih!$H124:$R124))))</f>
        <v>0</v>
      </c>
      <c r="Q127" s="18">
        <v>1</v>
      </c>
      <c r="R127" s="18">
        <v>1</v>
      </c>
      <c r="S127" s="18">
        <v>1</v>
      </c>
      <c r="T127" s="18">
        <v>1</v>
      </c>
      <c r="U127" s="18">
        <v>1</v>
      </c>
      <c r="V127" s="18">
        <v>1</v>
      </c>
      <c r="W127" s="18">
        <v>1</v>
      </c>
      <c r="X127" s="18">
        <v>1</v>
      </c>
      <c r="Y127" s="18">
        <v>1</v>
      </c>
      <c r="Z127" s="18">
        <v>1</v>
      </c>
      <c r="AA127" s="18">
        <v>1</v>
      </c>
      <c r="AD127" s="22">
        <f t="shared" si="3"/>
        <v>0.63143218592142403</v>
      </c>
      <c r="AE127">
        <v>2</v>
      </c>
    </row>
    <row r="128" spans="1:31">
      <c r="A128" s="33">
        <v>45449</v>
      </c>
      <c r="B128">
        <f t="shared" si="2"/>
        <v>0</v>
      </c>
      <c r="C128" s="18">
        <v>1</v>
      </c>
      <c r="D128" s="19">
        <f>IFERROR(SUMPRODUCT(F128:P128,Q128:AA128,'Datos Brutos'!$H$5:$R$5)/SUMPRODUCT('Datos Brutos'!$H$5:$R$5,Q128:AA128),0)</f>
        <v>0</v>
      </c>
      <c r="E128" s="20">
        <f>IFERROR(AVERAGE('Datos Filtrados'!E125:G125),0)</f>
        <v>0</v>
      </c>
      <c r="F128">
        <f>IF($B128=0,0,IF(SUM(EPih!$H125:$R125)=0,0,IF(EPih!H125&gt;0.75*AVERAGE(EPih!$H125:$R125),1,EPih!H125/AVERAGE(EPih!$H125:$R125))))</f>
        <v>0</v>
      </c>
      <c r="G128">
        <f>IF($B128=0,0,IF(SUM(EPih!$H125:$R125)=0,0,IF(EPih!I125&gt;0.75*AVERAGE(EPih!$H125:$R125),1,EPih!I125/AVERAGE(EPih!$H125:$R125))))</f>
        <v>0</v>
      </c>
      <c r="H128">
        <f>IF($B128=0,0,IF(SUM(EPih!$H125:$R125)=0,0,IF(EPih!J125&gt;0.75*AVERAGE(EPih!$H125:$R125),1,EPih!J125/AVERAGE(EPih!$H125:$R125))))</f>
        <v>0</v>
      </c>
      <c r="I128">
        <f>IF($B128=0,0,IF(SUM(EPih!$H125:$R125)=0,0,IF(EPih!K125&gt;0.75*AVERAGE(EPih!$H125:$R125),1,EPih!K125/AVERAGE(EPih!$H125:$R125))))</f>
        <v>0</v>
      </c>
      <c r="J128">
        <f>IF($B128=0,0,IF(SUM(EPih!$H125:$R125)=0,0,IF(EPih!L125&gt;0.75*AVERAGE(EPih!$H125:$R125),1,EPih!L125/AVERAGE(EPih!$H125:$R125))))</f>
        <v>0</v>
      </c>
      <c r="K128">
        <f>IF($B128=0,0,IF(SUM(EPih!$H125:$R125)=0,0,IF(EPih!M125&gt;0.75*AVERAGE(EPih!$H125:$R125),1,EPih!M125/AVERAGE(EPih!$H125:$R125))))</f>
        <v>0</v>
      </c>
      <c r="L128">
        <f>IF($B128=0,0,IF(SUM(EPih!$H125:$R125)=0,0,IF(EPih!N125&gt;0.75*AVERAGE(EPih!$H125:$R125),1,EPih!N125/AVERAGE(EPih!$H125:$R125))))</f>
        <v>0</v>
      </c>
      <c r="M128">
        <f>IF($B128=0,0,IF(SUM(EPih!$H125:$R125)=0,0,IF(EPih!O125&gt;0.75*AVERAGE(EPih!$H125:$R125),1,EPih!O125/AVERAGE(EPih!$H125:$R125))))</f>
        <v>0</v>
      </c>
      <c r="N128">
        <f>IF($B128=0,0,IF(SUM(EPih!$H125:$R125)=0,0,IF(EPih!P125&gt;0.75*AVERAGE(EPih!$H125:$R125),1,EPih!P125/AVERAGE(EPih!$H125:$R125))))</f>
        <v>0</v>
      </c>
      <c r="O128">
        <f>IF($B128=0,0,IF(SUM(EPih!$H125:$R125)=0,0,IF(EPih!Q125&gt;0.75*AVERAGE(EPih!$H125:$R125),1,EPih!Q125/AVERAGE(EPih!$H125:$R125))))</f>
        <v>0</v>
      </c>
      <c r="P128">
        <f>IF($B128=0,0,IF(SUM(EPih!$H125:$R125)=0,0,IF(EPih!R125&gt;0.75*AVERAGE(EPih!$H125:$R125),1,EPih!R125/AVERAGE(EPih!$H125:$R125))))</f>
        <v>0</v>
      </c>
      <c r="Q128" s="18">
        <v>1</v>
      </c>
      <c r="R128" s="18">
        <v>1</v>
      </c>
      <c r="S128" s="18">
        <v>1</v>
      </c>
      <c r="T128" s="18">
        <v>1</v>
      </c>
      <c r="U128" s="18">
        <v>1</v>
      </c>
      <c r="V128" s="18">
        <v>1</v>
      </c>
      <c r="W128" s="18">
        <v>1</v>
      </c>
      <c r="X128" s="18">
        <v>1</v>
      </c>
      <c r="Y128" s="18">
        <v>1</v>
      </c>
      <c r="Z128" s="18">
        <v>1</v>
      </c>
      <c r="AA128" s="18">
        <v>1</v>
      </c>
      <c r="AD128" s="22">
        <f t="shared" si="3"/>
        <v>0.63143218592142403</v>
      </c>
      <c r="AE128">
        <v>3</v>
      </c>
    </row>
    <row r="129" spans="1:31">
      <c r="A129" s="33">
        <v>45449.041666666664</v>
      </c>
      <c r="B129">
        <f t="shared" si="2"/>
        <v>0</v>
      </c>
      <c r="C129" s="18">
        <v>1</v>
      </c>
      <c r="D129" s="19">
        <f>IFERROR(SUMPRODUCT(F129:P129,Q129:AA129,'Datos Brutos'!$H$5:$R$5)/SUMPRODUCT('Datos Brutos'!$H$5:$R$5,Q129:AA129),0)</f>
        <v>0</v>
      </c>
      <c r="E129" s="20">
        <f>IFERROR(AVERAGE('Datos Filtrados'!E126:G126),0)</f>
        <v>0</v>
      </c>
      <c r="F129">
        <f>IF($B129=0,0,IF(SUM(EPih!$H126:$R126)=0,0,IF(EPih!H126&gt;0.75*AVERAGE(EPih!$H126:$R126),1,EPih!H126/AVERAGE(EPih!$H126:$R126))))</f>
        <v>0</v>
      </c>
      <c r="G129">
        <f>IF($B129=0,0,IF(SUM(EPih!$H126:$R126)=0,0,IF(EPih!I126&gt;0.75*AVERAGE(EPih!$H126:$R126),1,EPih!I126/AVERAGE(EPih!$H126:$R126))))</f>
        <v>0</v>
      </c>
      <c r="H129">
        <f>IF($B129=0,0,IF(SUM(EPih!$H126:$R126)=0,0,IF(EPih!J126&gt;0.75*AVERAGE(EPih!$H126:$R126),1,EPih!J126/AVERAGE(EPih!$H126:$R126))))</f>
        <v>0</v>
      </c>
      <c r="I129">
        <f>IF($B129=0,0,IF(SUM(EPih!$H126:$R126)=0,0,IF(EPih!K126&gt;0.75*AVERAGE(EPih!$H126:$R126),1,EPih!K126/AVERAGE(EPih!$H126:$R126))))</f>
        <v>0</v>
      </c>
      <c r="J129">
        <f>IF($B129=0,0,IF(SUM(EPih!$H126:$R126)=0,0,IF(EPih!L126&gt;0.75*AVERAGE(EPih!$H126:$R126),1,EPih!L126/AVERAGE(EPih!$H126:$R126))))</f>
        <v>0</v>
      </c>
      <c r="K129">
        <f>IF($B129=0,0,IF(SUM(EPih!$H126:$R126)=0,0,IF(EPih!M126&gt;0.75*AVERAGE(EPih!$H126:$R126),1,EPih!M126/AVERAGE(EPih!$H126:$R126))))</f>
        <v>0</v>
      </c>
      <c r="L129">
        <f>IF($B129=0,0,IF(SUM(EPih!$H126:$R126)=0,0,IF(EPih!N126&gt;0.75*AVERAGE(EPih!$H126:$R126),1,EPih!N126/AVERAGE(EPih!$H126:$R126))))</f>
        <v>0</v>
      </c>
      <c r="M129">
        <f>IF($B129=0,0,IF(SUM(EPih!$H126:$R126)=0,0,IF(EPih!O126&gt;0.75*AVERAGE(EPih!$H126:$R126),1,EPih!O126/AVERAGE(EPih!$H126:$R126))))</f>
        <v>0</v>
      </c>
      <c r="N129">
        <f>IF($B129=0,0,IF(SUM(EPih!$H126:$R126)=0,0,IF(EPih!P126&gt;0.75*AVERAGE(EPih!$H126:$R126),1,EPih!P126/AVERAGE(EPih!$H126:$R126))))</f>
        <v>0</v>
      </c>
      <c r="O129">
        <f>IF($B129=0,0,IF(SUM(EPih!$H126:$R126)=0,0,IF(EPih!Q126&gt;0.75*AVERAGE(EPih!$H126:$R126),1,EPih!Q126/AVERAGE(EPih!$H126:$R126))))</f>
        <v>0</v>
      </c>
      <c r="P129">
        <f>IF($B129=0,0,IF(SUM(EPih!$H126:$R126)=0,0,IF(EPih!R126&gt;0.75*AVERAGE(EPih!$H126:$R126),1,EPih!R126/AVERAGE(EPih!$H126:$R126))))</f>
        <v>0</v>
      </c>
      <c r="Q129" s="18">
        <v>1</v>
      </c>
      <c r="R129" s="18">
        <v>1</v>
      </c>
      <c r="S129" s="18">
        <v>1</v>
      </c>
      <c r="T129" s="18">
        <v>1</v>
      </c>
      <c r="U129" s="18">
        <v>1</v>
      </c>
      <c r="V129" s="18">
        <v>1</v>
      </c>
      <c r="W129" s="18">
        <v>1</v>
      </c>
      <c r="X129" s="18">
        <v>1</v>
      </c>
      <c r="Y129" s="18">
        <v>1</v>
      </c>
      <c r="Z129" s="18">
        <v>1</v>
      </c>
      <c r="AA129" s="18">
        <v>1</v>
      </c>
      <c r="AD129" s="22">
        <f t="shared" si="3"/>
        <v>0.63143218592142403</v>
      </c>
      <c r="AE129">
        <v>4</v>
      </c>
    </row>
    <row r="130" spans="1:31">
      <c r="A130" s="33">
        <v>45449.083333333336</v>
      </c>
      <c r="B130">
        <f t="shared" si="2"/>
        <v>0</v>
      </c>
      <c r="C130" s="18">
        <v>1</v>
      </c>
      <c r="D130" s="19">
        <f>IFERROR(SUMPRODUCT(F130:P130,Q130:AA130,'Datos Brutos'!$H$5:$R$5)/SUMPRODUCT('Datos Brutos'!$H$5:$R$5,Q130:AA130),0)</f>
        <v>0</v>
      </c>
      <c r="E130" s="20">
        <f>IFERROR(AVERAGE('Datos Filtrados'!E127:G127),0)</f>
        <v>0</v>
      </c>
      <c r="F130">
        <f>IF($B130=0,0,IF(SUM(EPih!$H127:$R127)=0,0,IF(EPih!H127&gt;0.75*AVERAGE(EPih!$H127:$R127),1,EPih!H127/AVERAGE(EPih!$H127:$R127))))</f>
        <v>0</v>
      </c>
      <c r="G130">
        <f>IF($B130=0,0,IF(SUM(EPih!$H127:$R127)=0,0,IF(EPih!I127&gt;0.75*AVERAGE(EPih!$H127:$R127),1,EPih!I127/AVERAGE(EPih!$H127:$R127))))</f>
        <v>0</v>
      </c>
      <c r="H130">
        <f>IF($B130=0,0,IF(SUM(EPih!$H127:$R127)=0,0,IF(EPih!J127&gt;0.75*AVERAGE(EPih!$H127:$R127),1,EPih!J127/AVERAGE(EPih!$H127:$R127))))</f>
        <v>0</v>
      </c>
      <c r="I130">
        <f>IF($B130=0,0,IF(SUM(EPih!$H127:$R127)=0,0,IF(EPih!K127&gt;0.75*AVERAGE(EPih!$H127:$R127),1,EPih!K127/AVERAGE(EPih!$H127:$R127))))</f>
        <v>0</v>
      </c>
      <c r="J130">
        <f>IF($B130=0,0,IF(SUM(EPih!$H127:$R127)=0,0,IF(EPih!L127&gt;0.75*AVERAGE(EPih!$H127:$R127),1,EPih!L127/AVERAGE(EPih!$H127:$R127))))</f>
        <v>0</v>
      </c>
      <c r="K130">
        <f>IF($B130=0,0,IF(SUM(EPih!$H127:$R127)=0,0,IF(EPih!M127&gt;0.75*AVERAGE(EPih!$H127:$R127),1,EPih!M127/AVERAGE(EPih!$H127:$R127))))</f>
        <v>0</v>
      </c>
      <c r="L130">
        <f>IF($B130=0,0,IF(SUM(EPih!$H127:$R127)=0,0,IF(EPih!N127&gt;0.75*AVERAGE(EPih!$H127:$R127),1,EPih!N127/AVERAGE(EPih!$H127:$R127))))</f>
        <v>0</v>
      </c>
      <c r="M130">
        <f>IF($B130=0,0,IF(SUM(EPih!$H127:$R127)=0,0,IF(EPih!O127&gt;0.75*AVERAGE(EPih!$H127:$R127),1,EPih!O127/AVERAGE(EPih!$H127:$R127))))</f>
        <v>0</v>
      </c>
      <c r="N130">
        <f>IF($B130=0,0,IF(SUM(EPih!$H127:$R127)=0,0,IF(EPih!P127&gt;0.75*AVERAGE(EPih!$H127:$R127),1,EPih!P127/AVERAGE(EPih!$H127:$R127))))</f>
        <v>0</v>
      </c>
      <c r="O130">
        <f>IF($B130=0,0,IF(SUM(EPih!$H127:$R127)=0,0,IF(EPih!Q127&gt;0.75*AVERAGE(EPih!$H127:$R127),1,EPih!Q127/AVERAGE(EPih!$H127:$R127))))</f>
        <v>0</v>
      </c>
      <c r="P130">
        <f>IF($B130=0,0,IF(SUM(EPih!$H127:$R127)=0,0,IF(EPih!R127&gt;0.75*AVERAGE(EPih!$H127:$R127),1,EPih!R127/AVERAGE(EPih!$H127:$R127))))</f>
        <v>0</v>
      </c>
      <c r="Q130" s="18">
        <v>1</v>
      </c>
      <c r="R130" s="18">
        <v>1</v>
      </c>
      <c r="S130" s="18">
        <v>1</v>
      </c>
      <c r="T130" s="18">
        <v>1</v>
      </c>
      <c r="U130" s="18">
        <v>1</v>
      </c>
      <c r="V130" s="18">
        <v>1</v>
      </c>
      <c r="W130" s="18">
        <v>1</v>
      </c>
      <c r="X130" s="18">
        <v>1</v>
      </c>
      <c r="Y130" s="18">
        <v>1</v>
      </c>
      <c r="Z130" s="18">
        <v>1</v>
      </c>
      <c r="AA130" s="18">
        <v>1</v>
      </c>
      <c r="AD130" s="22">
        <f t="shared" si="3"/>
        <v>0.63143218592142403</v>
      </c>
      <c r="AE130">
        <v>5</v>
      </c>
    </row>
    <row r="131" spans="1:31">
      <c r="A131" s="33">
        <v>45449.125</v>
      </c>
      <c r="B131">
        <f t="shared" si="2"/>
        <v>0</v>
      </c>
      <c r="C131" s="18">
        <v>1</v>
      </c>
      <c r="D131" s="19">
        <f>IFERROR(SUMPRODUCT(F131:P131,Q131:AA131,'Datos Brutos'!$H$5:$R$5)/SUMPRODUCT('Datos Brutos'!$H$5:$R$5,Q131:AA131),0)</f>
        <v>0</v>
      </c>
      <c r="E131" s="20">
        <f>IFERROR(AVERAGE('Datos Filtrados'!E128:G128),0)</f>
        <v>0</v>
      </c>
      <c r="F131">
        <f>IF($B131=0,0,IF(SUM(EPih!$H128:$R128)=0,0,IF(EPih!H128&gt;0.75*AVERAGE(EPih!$H128:$R128),1,EPih!H128/AVERAGE(EPih!$H128:$R128))))</f>
        <v>0</v>
      </c>
      <c r="G131">
        <f>IF($B131=0,0,IF(SUM(EPih!$H128:$R128)=0,0,IF(EPih!I128&gt;0.75*AVERAGE(EPih!$H128:$R128),1,EPih!I128/AVERAGE(EPih!$H128:$R128))))</f>
        <v>0</v>
      </c>
      <c r="H131">
        <f>IF($B131=0,0,IF(SUM(EPih!$H128:$R128)=0,0,IF(EPih!J128&gt;0.75*AVERAGE(EPih!$H128:$R128),1,EPih!J128/AVERAGE(EPih!$H128:$R128))))</f>
        <v>0</v>
      </c>
      <c r="I131">
        <f>IF($B131=0,0,IF(SUM(EPih!$H128:$R128)=0,0,IF(EPih!K128&gt;0.75*AVERAGE(EPih!$H128:$R128),1,EPih!K128/AVERAGE(EPih!$H128:$R128))))</f>
        <v>0</v>
      </c>
      <c r="J131">
        <f>IF($B131=0,0,IF(SUM(EPih!$H128:$R128)=0,0,IF(EPih!L128&gt;0.75*AVERAGE(EPih!$H128:$R128),1,EPih!L128/AVERAGE(EPih!$H128:$R128))))</f>
        <v>0</v>
      </c>
      <c r="K131">
        <f>IF($B131=0,0,IF(SUM(EPih!$H128:$R128)=0,0,IF(EPih!M128&gt;0.75*AVERAGE(EPih!$H128:$R128),1,EPih!M128/AVERAGE(EPih!$H128:$R128))))</f>
        <v>0</v>
      </c>
      <c r="L131">
        <f>IF($B131=0,0,IF(SUM(EPih!$H128:$R128)=0,0,IF(EPih!N128&gt;0.75*AVERAGE(EPih!$H128:$R128),1,EPih!N128/AVERAGE(EPih!$H128:$R128))))</f>
        <v>0</v>
      </c>
      <c r="M131">
        <f>IF($B131=0,0,IF(SUM(EPih!$H128:$R128)=0,0,IF(EPih!O128&gt;0.75*AVERAGE(EPih!$H128:$R128),1,EPih!O128/AVERAGE(EPih!$H128:$R128))))</f>
        <v>0</v>
      </c>
      <c r="N131">
        <f>IF($B131=0,0,IF(SUM(EPih!$H128:$R128)=0,0,IF(EPih!P128&gt;0.75*AVERAGE(EPih!$H128:$R128),1,EPih!P128/AVERAGE(EPih!$H128:$R128))))</f>
        <v>0</v>
      </c>
      <c r="O131">
        <f>IF($B131=0,0,IF(SUM(EPih!$H128:$R128)=0,0,IF(EPih!Q128&gt;0.75*AVERAGE(EPih!$H128:$R128),1,EPih!Q128/AVERAGE(EPih!$H128:$R128))))</f>
        <v>0</v>
      </c>
      <c r="P131">
        <f>IF($B131=0,0,IF(SUM(EPih!$H128:$R128)=0,0,IF(EPih!R128&gt;0.75*AVERAGE(EPih!$H128:$R128),1,EPih!R128/AVERAGE(EPih!$H128:$R128))))</f>
        <v>0</v>
      </c>
      <c r="Q131" s="18">
        <v>1</v>
      </c>
      <c r="R131" s="18">
        <v>1</v>
      </c>
      <c r="S131" s="18">
        <v>1</v>
      </c>
      <c r="T131" s="18">
        <v>1</v>
      </c>
      <c r="U131" s="18">
        <v>1</v>
      </c>
      <c r="V131" s="18">
        <v>1</v>
      </c>
      <c r="W131" s="18">
        <v>1</v>
      </c>
      <c r="X131" s="18">
        <v>1</v>
      </c>
      <c r="Y131" s="18">
        <v>1</v>
      </c>
      <c r="Z131" s="18">
        <v>1</v>
      </c>
      <c r="AA131" s="18">
        <v>1</v>
      </c>
      <c r="AD131" s="22">
        <f t="shared" si="3"/>
        <v>0.63143218592142403</v>
      </c>
      <c r="AE131">
        <v>6</v>
      </c>
    </row>
    <row r="132" spans="1:31">
      <c r="A132" s="33">
        <v>45449.166666666664</v>
      </c>
      <c r="B132">
        <f t="shared" si="2"/>
        <v>0</v>
      </c>
      <c r="C132" s="18">
        <v>1</v>
      </c>
      <c r="D132" s="19">
        <f>IFERROR(SUMPRODUCT(F132:P132,Q132:AA132,'Datos Brutos'!$H$5:$R$5)/SUMPRODUCT('Datos Brutos'!$H$5:$R$5,Q132:AA132),0)</f>
        <v>0</v>
      </c>
      <c r="E132" s="20">
        <f>IFERROR(AVERAGE('Datos Filtrados'!E129:G129),0)</f>
        <v>0</v>
      </c>
      <c r="F132">
        <f>IF($B132=0,0,IF(SUM(EPih!$H129:$R129)=0,0,IF(EPih!H129&gt;0.75*AVERAGE(EPih!$H129:$R129),1,EPih!H129/AVERAGE(EPih!$H129:$R129))))</f>
        <v>0</v>
      </c>
      <c r="G132">
        <f>IF($B132=0,0,IF(SUM(EPih!$H129:$R129)=0,0,IF(EPih!I129&gt;0.75*AVERAGE(EPih!$H129:$R129),1,EPih!I129/AVERAGE(EPih!$H129:$R129))))</f>
        <v>0</v>
      </c>
      <c r="H132">
        <f>IF($B132=0,0,IF(SUM(EPih!$H129:$R129)=0,0,IF(EPih!J129&gt;0.75*AVERAGE(EPih!$H129:$R129),1,EPih!J129/AVERAGE(EPih!$H129:$R129))))</f>
        <v>0</v>
      </c>
      <c r="I132">
        <f>IF($B132=0,0,IF(SUM(EPih!$H129:$R129)=0,0,IF(EPih!K129&gt;0.75*AVERAGE(EPih!$H129:$R129),1,EPih!K129/AVERAGE(EPih!$H129:$R129))))</f>
        <v>0</v>
      </c>
      <c r="J132">
        <f>IF($B132=0,0,IF(SUM(EPih!$H129:$R129)=0,0,IF(EPih!L129&gt;0.75*AVERAGE(EPih!$H129:$R129),1,EPih!L129/AVERAGE(EPih!$H129:$R129))))</f>
        <v>0</v>
      </c>
      <c r="K132">
        <f>IF($B132=0,0,IF(SUM(EPih!$H129:$R129)=0,0,IF(EPih!M129&gt;0.75*AVERAGE(EPih!$H129:$R129),1,EPih!M129/AVERAGE(EPih!$H129:$R129))))</f>
        <v>0</v>
      </c>
      <c r="L132">
        <f>IF($B132=0,0,IF(SUM(EPih!$H129:$R129)=0,0,IF(EPih!N129&gt;0.75*AVERAGE(EPih!$H129:$R129),1,EPih!N129/AVERAGE(EPih!$H129:$R129))))</f>
        <v>0</v>
      </c>
      <c r="M132">
        <f>IF($B132=0,0,IF(SUM(EPih!$H129:$R129)=0,0,IF(EPih!O129&gt;0.75*AVERAGE(EPih!$H129:$R129),1,EPih!O129/AVERAGE(EPih!$H129:$R129))))</f>
        <v>0</v>
      </c>
      <c r="N132">
        <f>IF($B132=0,0,IF(SUM(EPih!$H129:$R129)=0,0,IF(EPih!P129&gt;0.75*AVERAGE(EPih!$H129:$R129),1,EPih!P129/AVERAGE(EPih!$H129:$R129))))</f>
        <v>0</v>
      </c>
      <c r="O132">
        <f>IF($B132=0,0,IF(SUM(EPih!$H129:$R129)=0,0,IF(EPih!Q129&gt;0.75*AVERAGE(EPih!$H129:$R129),1,EPih!Q129/AVERAGE(EPih!$H129:$R129))))</f>
        <v>0</v>
      </c>
      <c r="P132">
        <f>IF($B132=0,0,IF(SUM(EPih!$H129:$R129)=0,0,IF(EPih!R129&gt;0.75*AVERAGE(EPih!$H129:$R129),1,EPih!R129/AVERAGE(EPih!$H129:$R129))))</f>
        <v>0</v>
      </c>
      <c r="Q132" s="18">
        <v>1</v>
      </c>
      <c r="R132" s="18">
        <v>1</v>
      </c>
      <c r="S132" s="18">
        <v>1</v>
      </c>
      <c r="T132" s="18">
        <v>1</v>
      </c>
      <c r="U132" s="18">
        <v>1</v>
      </c>
      <c r="V132" s="18">
        <v>1</v>
      </c>
      <c r="W132" s="18">
        <v>1</v>
      </c>
      <c r="X132" s="18">
        <v>1</v>
      </c>
      <c r="Y132" s="18">
        <v>1</v>
      </c>
      <c r="Z132" s="18">
        <v>1</v>
      </c>
      <c r="AA132" s="18">
        <v>1</v>
      </c>
      <c r="AD132" s="22">
        <f t="shared" si="3"/>
        <v>0.63143218592142403</v>
      </c>
      <c r="AE132">
        <v>7</v>
      </c>
    </row>
    <row r="133" spans="1:31">
      <c r="A133" s="33">
        <v>45449.208333333336</v>
      </c>
      <c r="B133">
        <f t="shared" si="2"/>
        <v>0</v>
      </c>
      <c r="C133" s="18">
        <v>1</v>
      </c>
      <c r="D133" s="19">
        <f>IFERROR(SUMPRODUCT(F133:P133,Q133:AA133,'Datos Brutos'!$H$5:$R$5)/SUMPRODUCT('Datos Brutos'!$H$5:$R$5,Q133:AA133),0)</f>
        <v>0</v>
      </c>
      <c r="E133" s="20">
        <f>IFERROR(AVERAGE('Datos Filtrados'!E130:G130),0)</f>
        <v>9.2999999999999999E-2</v>
      </c>
      <c r="F133">
        <f>IF($B133=0,0,IF(SUM(EPih!$H130:$R130)=0,0,IF(EPih!H130&gt;0.75*AVERAGE(EPih!$H130:$R130),1,EPih!H130/AVERAGE(EPih!$H130:$R130))))</f>
        <v>0</v>
      </c>
      <c r="G133">
        <f>IF($B133=0,0,IF(SUM(EPih!$H130:$R130)=0,0,IF(EPih!I130&gt;0.75*AVERAGE(EPih!$H130:$R130),1,EPih!I130/AVERAGE(EPih!$H130:$R130))))</f>
        <v>0</v>
      </c>
      <c r="H133">
        <f>IF($B133=0,0,IF(SUM(EPih!$H130:$R130)=0,0,IF(EPih!J130&gt;0.75*AVERAGE(EPih!$H130:$R130),1,EPih!J130/AVERAGE(EPih!$H130:$R130))))</f>
        <v>0</v>
      </c>
      <c r="I133">
        <f>IF($B133=0,0,IF(SUM(EPih!$H130:$R130)=0,0,IF(EPih!K130&gt;0.75*AVERAGE(EPih!$H130:$R130),1,EPih!K130/AVERAGE(EPih!$H130:$R130))))</f>
        <v>0</v>
      </c>
      <c r="J133">
        <f>IF($B133=0,0,IF(SUM(EPih!$H130:$R130)=0,0,IF(EPih!L130&gt;0.75*AVERAGE(EPih!$H130:$R130),1,EPih!L130/AVERAGE(EPih!$H130:$R130))))</f>
        <v>0</v>
      </c>
      <c r="K133">
        <f>IF($B133=0,0,IF(SUM(EPih!$H130:$R130)=0,0,IF(EPih!M130&gt;0.75*AVERAGE(EPih!$H130:$R130),1,EPih!M130/AVERAGE(EPih!$H130:$R130))))</f>
        <v>0</v>
      </c>
      <c r="L133">
        <f>IF($B133=0,0,IF(SUM(EPih!$H130:$R130)=0,0,IF(EPih!N130&gt;0.75*AVERAGE(EPih!$H130:$R130),1,EPih!N130/AVERAGE(EPih!$H130:$R130))))</f>
        <v>0</v>
      </c>
      <c r="M133">
        <f>IF($B133=0,0,IF(SUM(EPih!$H130:$R130)=0,0,IF(EPih!O130&gt;0.75*AVERAGE(EPih!$H130:$R130),1,EPih!O130/AVERAGE(EPih!$H130:$R130))))</f>
        <v>0</v>
      </c>
      <c r="N133">
        <f>IF($B133=0,0,IF(SUM(EPih!$H130:$R130)=0,0,IF(EPih!P130&gt;0.75*AVERAGE(EPih!$H130:$R130),1,EPih!P130/AVERAGE(EPih!$H130:$R130))))</f>
        <v>0</v>
      </c>
      <c r="O133">
        <f>IF($B133=0,0,IF(SUM(EPih!$H130:$R130)=0,0,IF(EPih!Q130&gt;0.75*AVERAGE(EPih!$H130:$R130),1,EPih!Q130/AVERAGE(EPih!$H130:$R130))))</f>
        <v>0</v>
      </c>
      <c r="P133">
        <f>IF($B133=0,0,IF(SUM(EPih!$H130:$R130)=0,0,IF(EPih!R130&gt;0.75*AVERAGE(EPih!$H130:$R130),1,EPih!R130/AVERAGE(EPih!$H130:$R130))))</f>
        <v>0</v>
      </c>
      <c r="Q133" s="18">
        <v>1</v>
      </c>
      <c r="R133" s="18">
        <v>1</v>
      </c>
      <c r="S133" s="18">
        <v>1</v>
      </c>
      <c r="T133" s="18">
        <v>1</v>
      </c>
      <c r="U133" s="18">
        <v>1</v>
      </c>
      <c r="V133" s="18">
        <v>1</v>
      </c>
      <c r="W133" s="18">
        <v>1</v>
      </c>
      <c r="X133" s="18">
        <v>1</v>
      </c>
      <c r="Y133" s="18">
        <v>1</v>
      </c>
      <c r="Z133" s="18">
        <v>1</v>
      </c>
      <c r="AA133" s="18">
        <v>1</v>
      </c>
      <c r="AD133" s="22">
        <f t="shared" si="3"/>
        <v>0.63143218592142403</v>
      </c>
      <c r="AE133">
        <v>8</v>
      </c>
    </row>
    <row r="134" spans="1:31">
      <c r="A134" s="33">
        <v>45449.25</v>
      </c>
      <c r="B134">
        <f t="shared" si="2"/>
        <v>0</v>
      </c>
      <c r="C134" s="18">
        <v>1</v>
      </c>
      <c r="D134" s="19">
        <f>IFERROR(SUMPRODUCT(F134:P134,Q134:AA134,'Datos Brutos'!$H$5:$R$5)/SUMPRODUCT('Datos Brutos'!$H$5:$R$5,Q134:AA134),0)</f>
        <v>0</v>
      </c>
      <c r="E134" s="20">
        <f>IFERROR(AVERAGE('Datos Filtrados'!E131:G131),0)</f>
        <v>0.35299999999999998</v>
      </c>
      <c r="F134">
        <f>IF($B134=0,0,IF(SUM(EPih!$H131:$R131)=0,0,IF(EPih!H131&gt;0.75*AVERAGE(EPih!$H131:$R131),1,EPih!H131/AVERAGE(EPih!$H131:$R131))))</f>
        <v>0</v>
      </c>
      <c r="G134">
        <f>IF($B134=0,0,IF(SUM(EPih!$H131:$R131)=0,0,IF(EPih!I131&gt;0.75*AVERAGE(EPih!$H131:$R131),1,EPih!I131/AVERAGE(EPih!$H131:$R131))))</f>
        <v>0</v>
      </c>
      <c r="H134">
        <f>IF($B134=0,0,IF(SUM(EPih!$H131:$R131)=0,0,IF(EPih!J131&gt;0.75*AVERAGE(EPih!$H131:$R131),1,EPih!J131/AVERAGE(EPih!$H131:$R131))))</f>
        <v>0</v>
      </c>
      <c r="I134">
        <f>IF($B134=0,0,IF(SUM(EPih!$H131:$R131)=0,0,IF(EPih!K131&gt;0.75*AVERAGE(EPih!$H131:$R131),1,EPih!K131/AVERAGE(EPih!$H131:$R131))))</f>
        <v>0</v>
      </c>
      <c r="J134">
        <f>IF($B134=0,0,IF(SUM(EPih!$H131:$R131)=0,0,IF(EPih!L131&gt;0.75*AVERAGE(EPih!$H131:$R131),1,EPih!L131/AVERAGE(EPih!$H131:$R131))))</f>
        <v>0</v>
      </c>
      <c r="K134">
        <f>IF($B134=0,0,IF(SUM(EPih!$H131:$R131)=0,0,IF(EPih!M131&gt;0.75*AVERAGE(EPih!$H131:$R131),1,EPih!M131/AVERAGE(EPih!$H131:$R131))))</f>
        <v>0</v>
      </c>
      <c r="L134">
        <f>IF($B134=0,0,IF(SUM(EPih!$H131:$R131)=0,0,IF(EPih!N131&gt;0.75*AVERAGE(EPih!$H131:$R131),1,EPih!N131/AVERAGE(EPih!$H131:$R131))))</f>
        <v>0</v>
      </c>
      <c r="M134">
        <f>IF($B134=0,0,IF(SUM(EPih!$H131:$R131)=0,0,IF(EPih!O131&gt;0.75*AVERAGE(EPih!$H131:$R131),1,EPih!O131/AVERAGE(EPih!$H131:$R131))))</f>
        <v>0</v>
      </c>
      <c r="N134">
        <f>IF($B134=0,0,IF(SUM(EPih!$H131:$R131)=0,0,IF(EPih!P131&gt;0.75*AVERAGE(EPih!$H131:$R131),1,EPih!P131/AVERAGE(EPih!$H131:$R131))))</f>
        <v>0</v>
      </c>
      <c r="O134">
        <f>IF($B134=0,0,IF(SUM(EPih!$H131:$R131)=0,0,IF(EPih!Q131&gt;0.75*AVERAGE(EPih!$H131:$R131),1,EPih!Q131/AVERAGE(EPih!$H131:$R131))))</f>
        <v>0</v>
      </c>
      <c r="P134">
        <f>IF($B134=0,0,IF(SUM(EPih!$H131:$R131)=0,0,IF(EPih!R131&gt;0.75*AVERAGE(EPih!$H131:$R131),1,EPih!R131/AVERAGE(EPih!$H131:$R131))))</f>
        <v>0</v>
      </c>
      <c r="Q134" s="18">
        <v>1</v>
      </c>
      <c r="R134" s="18">
        <v>1</v>
      </c>
      <c r="S134" s="18">
        <v>1</v>
      </c>
      <c r="T134" s="18">
        <v>1</v>
      </c>
      <c r="U134" s="18">
        <v>1</v>
      </c>
      <c r="V134" s="18">
        <v>1</v>
      </c>
      <c r="W134" s="18">
        <v>1</v>
      </c>
      <c r="X134" s="18">
        <v>1</v>
      </c>
      <c r="Y134" s="18">
        <v>1</v>
      </c>
      <c r="Z134" s="18">
        <v>1</v>
      </c>
      <c r="AA134" s="18">
        <v>1</v>
      </c>
      <c r="AD134" s="22">
        <f t="shared" si="3"/>
        <v>0.63143218592142403</v>
      </c>
      <c r="AE134">
        <v>9</v>
      </c>
    </row>
    <row r="135" spans="1:31">
      <c r="A135" s="33">
        <v>45449.291666666664</v>
      </c>
      <c r="B135">
        <f t="shared" si="2"/>
        <v>0</v>
      </c>
      <c r="C135" s="18">
        <v>1</v>
      </c>
      <c r="D135" s="19">
        <f>IFERROR(SUMPRODUCT(F135:P135,Q135:AA135,'Datos Brutos'!$H$5:$R$5)/SUMPRODUCT('Datos Brutos'!$H$5:$R$5,Q135:AA135),0)</f>
        <v>0</v>
      </c>
      <c r="E135" s="20">
        <f>IFERROR(AVERAGE('Datos Filtrados'!E132:G132),0)</f>
        <v>59.692999999999998</v>
      </c>
      <c r="F135">
        <f>IF($B135=0,0,IF(SUM(EPih!$H132:$R132)=0,0,IF(EPih!H132&gt;0.75*AVERAGE(EPih!$H132:$R132),1,EPih!H132/AVERAGE(EPih!$H132:$R132))))</f>
        <v>0</v>
      </c>
      <c r="G135">
        <f>IF($B135=0,0,IF(SUM(EPih!$H132:$R132)=0,0,IF(EPih!I132&gt;0.75*AVERAGE(EPih!$H132:$R132),1,EPih!I132/AVERAGE(EPih!$H132:$R132))))</f>
        <v>0</v>
      </c>
      <c r="H135">
        <f>IF($B135=0,0,IF(SUM(EPih!$H132:$R132)=0,0,IF(EPih!J132&gt;0.75*AVERAGE(EPih!$H132:$R132),1,EPih!J132/AVERAGE(EPih!$H132:$R132))))</f>
        <v>0</v>
      </c>
      <c r="I135">
        <f>IF($B135=0,0,IF(SUM(EPih!$H132:$R132)=0,0,IF(EPih!K132&gt;0.75*AVERAGE(EPih!$H132:$R132),1,EPih!K132/AVERAGE(EPih!$H132:$R132))))</f>
        <v>0</v>
      </c>
      <c r="J135">
        <f>IF($B135=0,0,IF(SUM(EPih!$H132:$R132)=0,0,IF(EPih!L132&gt;0.75*AVERAGE(EPih!$H132:$R132),1,EPih!L132/AVERAGE(EPih!$H132:$R132))))</f>
        <v>0</v>
      </c>
      <c r="K135">
        <f>IF($B135=0,0,IF(SUM(EPih!$H132:$R132)=0,0,IF(EPih!M132&gt;0.75*AVERAGE(EPih!$H132:$R132),1,EPih!M132/AVERAGE(EPih!$H132:$R132))))</f>
        <v>0</v>
      </c>
      <c r="L135">
        <f>IF($B135=0,0,IF(SUM(EPih!$H132:$R132)=0,0,IF(EPih!N132&gt;0.75*AVERAGE(EPih!$H132:$R132),1,EPih!N132/AVERAGE(EPih!$H132:$R132))))</f>
        <v>0</v>
      </c>
      <c r="M135">
        <f>IF($B135=0,0,IF(SUM(EPih!$H132:$R132)=0,0,IF(EPih!O132&gt;0.75*AVERAGE(EPih!$H132:$R132),1,EPih!O132/AVERAGE(EPih!$H132:$R132))))</f>
        <v>0</v>
      </c>
      <c r="N135">
        <f>IF($B135=0,0,IF(SUM(EPih!$H132:$R132)=0,0,IF(EPih!P132&gt;0.75*AVERAGE(EPih!$H132:$R132),1,EPih!P132/AVERAGE(EPih!$H132:$R132))))</f>
        <v>0</v>
      </c>
      <c r="O135">
        <f>IF($B135=0,0,IF(SUM(EPih!$H132:$R132)=0,0,IF(EPih!Q132&gt;0.75*AVERAGE(EPih!$H132:$R132),1,EPih!Q132/AVERAGE(EPih!$H132:$R132))))</f>
        <v>0</v>
      </c>
      <c r="P135">
        <f>IF($B135=0,0,IF(SUM(EPih!$H132:$R132)=0,0,IF(EPih!R132&gt;0.75*AVERAGE(EPih!$H132:$R132),1,EPih!R132/AVERAGE(EPih!$H132:$R132))))</f>
        <v>0</v>
      </c>
      <c r="Q135" s="18">
        <v>1</v>
      </c>
      <c r="R135" s="18">
        <v>1</v>
      </c>
      <c r="S135" s="18">
        <v>1</v>
      </c>
      <c r="T135" s="18">
        <v>1</v>
      </c>
      <c r="U135" s="18">
        <v>1</v>
      </c>
      <c r="V135" s="18">
        <v>1</v>
      </c>
      <c r="W135" s="18">
        <v>1</v>
      </c>
      <c r="X135" s="18">
        <v>1</v>
      </c>
      <c r="Y135" s="18">
        <v>1</v>
      </c>
      <c r="Z135" s="18">
        <v>1</v>
      </c>
      <c r="AA135" s="18">
        <v>1</v>
      </c>
      <c r="AD135" s="22">
        <f t="shared" si="3"/>
        <v>0.63143218592142403</v>
      </c>
      <c r="AE135">
        <v>10</v>
      </c>
    </row>
    <row r="136" spans="1:31">
      <c r="A136" s="33">
        <v>45449.333333333336</v>
      </c>
      <c r="B136">
        <f t="shared" ref="B136:B199" si="4">IF(E136&gt;=100,1,0)</f>
        <v>1</v>
      </c>
      <c r="C136" s="18">
        <v>1</v>
      </c>
      <c r="D136" s="19">
        <f>IFERROR(SUMPRODUCT(F136:P136,Q136:AA136,'Datos Brutos'!$H$5:$R$5)/SUMPRODUCT('Datos Brutos'!$H$5:$R$5,Q136:AA136),0)</f>
        <v>0.45301980767359362</v>
      </c>
      <c r="E136" s="20">
        <f>IFERROR(AVERAGE('Datos Filtrados'!E133:G133),0)</f>
        <v>415.29700000000003</v>
      </c>
      <c r="F136">
        <f>IF($B136=0,0,IF(SUM(EPih!$H133:$R133)=0,0,IF(EPih!H133&gt;0.75*AVERAGE(EPih!$H133:$R133),1,EPih!H133/AVERAGE(EPih!$H133:$R133))))</f>
        <v>0</v>
      </c>
      <c r="G136">
        <f>IF($B136=0,0,IF(SUM(EPih!$H133:$R133)=0,0,IF(EPih!I133&gt;0.75*AVERAGE(EPih!$H133:$R133),1,EPih!I133/AVERAGE(EPih!$H133:$R133))))</f>
        <v>0</v>
      </c>
      <c r="H136">
        <f>IF($B136=0,0,IF(SUM(EPih!$H133:$R133)=0,0,IF(EPih!J133&gt;0.75*AVERAGE(EPih!$H133:$R133),1,EPih!J133/AVERAGE(EPih!$H133:$R133))))</f>
        <v>1</v>
      </c>
      <c r="I136">
        <f>IF($B136=0,0,IF(SUM(EPih!$H133:$R133)=0,0,IF(EPih!K133&gt;0.75*AVERAGE(EPih!$H133:$R133),1,EPih!K133/AVERAGE(EPih!$H133:$R133))))</f>
        <v>0</v>
      </c>
      <c r="J136">
        <f>IF($B136=0,0,IF(SUM(EPih!$H133:$R133)=0,0,IF(EPih!L133&gt;0.75*AVERAGE(EPih!$H133:$R133),1,EPih!L133/AVERAGE(EPih!$H133:$R133))))</f>
        <v>0</v>
      </c>
      <c r="K136">
        <f>IF($B136=0,0,IF(SUM(EPih!$H133:$R133)=0,0,IF(EPih!M133&gt;0.75*AVERAGE(EPih!$H133:$R133),1,EPih!M133/AVERAGE(EPih!$H133:$R133))))</f>
        <v>0</v>
      </c>
      <c r="L136">
        <f>IF($B136=0,0,IF(SUM(EPih!$H133:$R133)=0,0,IF(EPih!N133&gt;0.75*AVERAGE(EPih!$H133:$R133),1,EPih!N133/AVERAGE(EPih!$H133:$R133))))</f>
        <v>0</v>
      </c>
      <c r="M136">
        <f>IF($B136=0,0,IF(SUM(EPih!$H133:$R133)=0,0,IF(EPih!O133&gt;0.75*AVERAGE(EPih!$H133:$R133),1,EPih!O133/AVERAGE(EPih!$H133:$R133))))</f>
        <v>1</v>
      </c>
      <c r="N136">
        <f>IF($B136=0,0,IF(SUM(EPih!$H133:$R133)=0,0,IF(EPih!P133&gt;0.75*AVERAGE(EPih!$H133:$R133),1,EPih!P133/AVERAGE(EPih!$H133:$R133))))</f>
        <v>1</v>
      </c>
      <c r="O136">
        <f>IF($B136=0,0,IF(SUM(EPih!$H133:$R133)=0,0,IF(EPih!Q133&gt;0.75*AVERAGE(EPih!$H133:$R133),1,EPih!Q133/AVERAGE(EPih!$H133:$R133))))</f>
        <v>1</v>
      </c>
      <c r="P136">
        <f>IF($B136=0,0,IF(SUM(EPih!$H133:$R133)=0,0,IF(EPih!R133&gt;0.75*AVERAGE(EPih!$H133:$R133),1,EPih!R133/AVERAGE(EPih!$H133:$R133))))</f>
        <v>1</v>
      </c>
      <c r="Q136" s="18">
        <v>1</v>
      </c>
      <c r="R136" s="18">
        <v>1</v>
      </c>
      <c r="S136" s="18">
        <v>1</v>
      </c>
      <c r="T136" s="18">
        <v>1</v>
      </c>
      <c r="U136" s="18">
        <v>1</v>
      </c>
      <c r="V136" s="18">
        <v>1</v>
      </c>
      <c r="W136" s="18">
        <v>1</v>
      </c>
      <c r="X136" s="18">
        <v>1</v>
      </c>
      <c r="Y136" s="18">
        <v>1</v>
      </c>
      <c r="Z136" s="18">
        <v>1</v>
      </c>
      <c r="AA136" s="18">
        <v>1</v>
      </c>
      <c r="AD136" s="22">
        <f t="shared" si="3"/>
        <v>0.62890653029148946</v>
      </c>
      <c r="AE136">
        <v>11</v>
      </c>
    </row>
    <row r="137" spans="1:31">
      <c r="A137" s="33">
        <v>45449.375</v>
      </c>
      <c r="B137">
        <f t="shared" si="4"/>
        <v>1</v>
      </c>
      <c r="C137" s="18">
        <v>1</v>
      </c>
      <c r="D137" s="19">
        <f>IFERROR(SUMPRODUCT(F137:P137,Q137:AA137,'Datos Brutos'!$H$5:$R$5)/SUMPRODUCT('Datos Brutos'!$H$5:$R$5,Q137:AA137),0)</f>
        <v>0.45301980767359362</v>
      </c>
      <c r="E137" s="20">
        <f>IFERROR(AVERAGE('Datos Filtrados'!E134:G134),0)</f>
        <v>772.51800000000003</v>
      </c>
      <c r="F137">
        <f>IF($B137=0,0,IF(SUM(EPih!$H134:$R134)=0,0,IF(EPih!H134&gt;0.75*AVERAGE(EPih!$H134:$R134),1,EPih!H134/AVERAGE(EPih!$H134:$R134))))</f>
        <v>0</v>
      </c>
      <c r="G137">
        <f>IF($B137=0,0,IF(SUM(EPih!$H134:$R134)=0,0,IF(EPih!I134&gt;0.75*AVERAGE(EPih!$H134:$R134),1,EPih!I134/AVERAGE(EPih!$H134:$R134))))</f>
        <v>0</v>
      </c>
      <c r="H137">
        <f>IF($B137=0,0,IF(SUM(EPih!$H134:$R134)=0,0,IF(EPih!J134&gt;0.75*AVERAGE(EPih!$H134:$R134),1,EPih!J134/AVERAGE(EPih!$H134:$R134))))</f>
        <v>1</v>
      </c>
      <c r="I137">
        <f>IF($B137=0,0,IF(SUM(EPih!$H134:$R134)=0,0,IF(EPih!K134&gt;0.75*AVERAGE(EPih!$H134:$R134),1,EPih!K134/AVERAGE(EPih!$H134:$R134))))</f>
        <v>0</v>
      </c>
      <c r="J137">
        <f>IF($B137=0,0,IF(SUM(EPih!$H134:$R134)=0,0,IF(EPih!L134&gt;0.75*AVERAGE(EPih!$H134:$R134),1,EPih!L134/AVERAGE(EPih!$H134:$R134))))</f>
        <v>0</v>
      </c>
      <c r="K137">
        <f>IF($B137=0,0,IF(SUM(EPih!$H134:$R134)=0,0,IF(EPih!M134&gt;0.75*AVERAGE(EPih!$H134:$R134),1,EPih!M134/AVERAGE(EPih!$H134:$R134))))</f>
        <v>0</v>
      </c>
      <c r="L137">
        <f>IF($B137=0,0,IF(SUM(EPih!$H134:$R134)=0,0,IF(EPih!N134&gt;0.75*AVERAGE(EPih!$H134:$R134),1,EPih!N134/AVERAGE(EPih!$H134:$R134))))</f>
        <v>0</v>
      </c>
      <c r="M137">
        <f>IF($B137=0,0,IF(SUM(EPih!$H134:$R134)=0,0,IF(EPih!O134&gt;0.75*AVERAGE(EPih!$H134:$R134),1,EPih!O134/AVERAGE(EPih!$H134:$R134))))</f>
        <v>1</v>
      </c>
      <c r="N137">
        <f>IF($B137=0,0,IF(SUM(EPih!$H134:$R134)=0,0,IF(EPih!P134&gt;0.75*AVERAGE(EPih!$H134:$R134),1,EPih!P134/AVERAGE(EPih!$H134:$R134))))</f>
        <v>1</v>
      </c>
      <c r="O137">
        <f>IF($B137=0,0,IF(SUM(EPih!$H134:$R134)=0,0,IF(EPih!Q134&gt;0.75*AVERAGE(EPih!$H134:$R134),1,EPih!Q134/AVERAGE(EPih!$H134:$R134))))</f>
        <v>1</v>
      </c>
      <c r="P137">
        <f>IF($B137=0,0,IF(SUM(EPih!$H134:$R134)=0,0,IF(EPih!R134&gt;0.75*AVERAGE(EPih!$H134:$R134),1,EPih!R134/AVERAGE(EPih!$H134:$R134))))</f>
        <v>1</v>
      </c>
      <c r="Q137" s="18">
        <v>1</v>
      </c>
      <c r="R137" s="18">
        <v>1</v>
      </c>
      <c r="S137" s="18">
        <v>1</v>
      </c>
      <c r="T137" s="18">
        <v>1</v>
      </c>
      <c r="U137" s="18">
        <v>1</v>
      </c>
      <c r="V137" s="18">
        <v>1</v>
      </c>
      <c r="W137" s="18">
        <v>1</v>
      </c>
      <c r="X137" s="18">
        <v>1</v>
      </c>
      <c r="Y137" s="18">
        <v>1</v>
      </c>
      <c r="Z137" s="18">
        <v>1</v>
      </c>
      <c r="AA137" s="18">
        <v>1</v>
      </c>
      <c r="AD137" s="22">
        <f t="shared" si="3"/>
        <v>0.62549663009699874</v>
      </c>
      <c r="AE137">
        <v>12</v>
      </c>
    </row>
    <row r="138" spans="1:31">
      <c r="A138" s="33">
        <v>45449.416666666664</v>
      </c>
      <c r="B138">
        <f t="shared" si="4"/>
        <v>1</v>
      </c>
      <c r="C138" s="18">
        <v>1</v>
      </c>
      <c r="D138" s="19">
        <f>IFERROR(SUMPRODUCT(F138:P138,Q138:AA138,'Datos Brutos'!$H$5:$R$5)/SUMPRODUCT('Datos Brutos'!$H$5:$R$5,Q138:AA138),0)</f>
        <v>0.45301980767359362</v>
      </c>
      <c r="E138" s="20">
        <f>IFERROR(AVERAGE('Datos Filtrados'!E135:G135),0)</f>
        <v>889.24300000000005</v>
      </c>
      <c r="F138">
        <f>IF($B138=0,0,IF(SUM(EPih!$H135:$R135)=0,0,IF(EPih!H135&gt;0.75*AVERAGE(EPih!$H135:$R135),1,EPih!H135/AVERAGE(EPih!$H135:$R135))))</f>
        <v>0</v>
      </c>
      <c r="G138">
        <f>IF($B138=0,0,IF(SUM(EPih!$H135:$R135)=0,0,IF(EPih!I135&gt;0.75*AVERAGE(EPih!$H135:$R135),1,EPih!I135/AVERAGE(EPih!$H135:$R135))))</f>
        <v>0</v>
      </c>
      <c r="H138">
        <f>IF($B138=0,0,IF(SUM(EPih!$H135:$R135)=0,0,IF(EPih!J135&gt;0.75*AVERAGE(EPih!$H135:$R135),1,EPih!J135/AVERAGE(EPih!$H135:$R135))))</f>
        <v>1</v>
      </c>
      <c r="I138">
        <f>IF($B138=0,0,IF(SUM(EPih!$H135:$R135)=0,0,IF(EPih!K135&gt;0.75*AVERAGE(EPih!$H135:$R135),1,EPih!K135/AVERAGE(EPih!$H135:$R135))))</f>
        <v>0</v>
      </c>
      <c r="J138">
        <f>IF($B138=0,0,IF(SUM(EPih!$H135:$R135)=0,0,IF(EPih!L135&gt;0.75*AVERAGE(EPih!$H135:$R135),1,EPih!L135/AVERAGE(EPih!$H135:$R135))))</f>
        <v>0</v>
      </c>
      <c r="K138">
        <f>IF($B138=0,0,IF(SUM(EPih!$H135:$R135)=0,0,IF(EPih!M135&gt;0.75*AVERAGE(EPih!$H135:$R135),1,EPih!M135/AVERAGE(EPih!$H135:$R135))))</f>
        <v>0</v>
      </c>
      <c r="L138">
        <f>IF($B138=0,0,IF(SUM(EPih!$H135:$R135)=0,0,IF(EPih!N135&gt;0.75*AVERAGE(EPih!$H135:$R135),1,EPih!N135/AVERAGE(EPih!$H135:$R135))))</f>
        <v>0</v>
      </c>
      <c r="M138">
        <f>IF($B138=0,0,IF(SUM(EPih!$H135:$R135)=0,0,IF(EPih!O135&gt;0.75*AVERAGE(EPih!$H135:$R135),1,EPih!O135/AVERAGE(EPih!$H135:$R135))))</f>
        <v>1</v>
      </c>
      <c r="N138">
        <f>IF($B138=0,0,IF(SUM(EPih!$H135:$R135)=0,0,IF(EPih!P135&gt;0.75*AVERAGE(EPih!$H135:$R135),1,EPih!P135/AVERAGE(EPih!$H135:$R135))))</f>
        <v>1</v>
      </c>
      <c r="O138">
        <f>IF($B138=0,0,IF(SUM(EPih!$H135:$R135)=0,0,IF(EPih!Q135&gt;0.75*AVERAGE(EPih!$H135:$R135),1,EPih!Q135/AVERAGE(EPih!$H135:$R135))))</f>
        <v>1</v>
      </c>
      <c r="P138">
        <f>IF($B138=0,0,IF(SUM(EPih!$H135:$R135)=0,0,IF(EPih!R135&gt;0.75*AVERAGE(EPih!$H135:$R135),1,EPih!R135/AVERAGE(EPih!$H135:$R135))))</f>
        <v>1</v>
      </c>
      <c r="Q138" s="18">
        <v>1</v>
      </c>
      <c r="R138" s="18">
        <v>1</v>
      </c>
      <c r="S138" s="18">
        <v>1</v>
      </c>
      <c r="T138" s="18">
        <v>1</v>
      </c>
      <c r="U138" s="18">
        <v>1</v>
      </c>
      <c r="V138" s="18">
        <v>1</v>
      </c>
      <c r="W138" s="18">
        <v>1</v>
      </c>
      <c r="X138" s="18">
        <v>1</v>
      </c>
      <c r="Y138" s="18">
        <v>1</v>
      </c>
      <c r="Z138" s="18">
        <v>1</v>
      </c>
      <c r="AA138" s="18">
        <v>1</v>
      </c>
      <c r="AD138" s="22">
        <f t="shared" si="3"/>
        <v>0.6202130979785222</v>
      </c>
      <c r="AE138">
        <v>13</v>
      </c>
    </row>
    <row r="139" spans="1:31">
      <c r="A139" s="33">
        <v>45449.458333333336</v>
      </c>
      <c r="B139">
        <f t="shared" si="4"/>
        <v>1</v>
      </c>
      <c r="C139" s="18">
        <v>1</v>
      </c>
      <c r="D139" s="19">
        <f>IFERROR(SUMPRODUCT(F139:P139,Q139:AA139,'Datos Brutos'!$H$5:$R$5)/SUMPRODUCT('Datos Brutos'!$H$5:$R$5,Q139:AA139),0)</f>
        <v>0.45301980767359362</v>
      </c>
      <c r="E139" s="20">
        <f>IFERROR(AVERAGE('Datos Filtrados'!E136:G136),0)</f>
        <v>895.44</v>
      </c>
      <c r="F139">
        <f>IF($B139=0,0,IF(SUM(EPih!$H136:$R136)=0,0,IF(EPih!H136&gt;0.75*AVERAGE(EPih!$H136:$R136),1,EPih!H136/AVERAGE(EPih!$H136:$R136))))</f>
        <v>0</v>
      </c>
      <c r="G139">
        <f>IF($B139=0,0,IF(SUM(EPih!$H136:$R136)=0,0,IF(EPih!I136&gt;0.75*AVERAGE(EPih!$H136:$R136),1,EPih!I136/AVERAGE(EPih!$H136:$R136))))</f>
        <v>0</v>
      </c>
      <c r="H139">
        <f>IF($B139=0,0,IF(SUM(EPih!$H136:$R136)=0,0,IF(EPih!J136&gt;0.75*AVERAGE(EPih!$H136:$R136),1,EPih!J136/AVERAGE(EPih!$H136:$R136))))</f>
        <v>1</v>
      </c>
      <c r="I139">
        <f>IF($B139=0,0,IF(SUM(EPih!$H136:$R136)=0,0,IF(EPih!K136&gt;0.75*AVERAGE(EPih!$H136:$R136),1,EPih!K136/AVERAGE(EPih!$H136:$R136))))</f>
        <v>0</v>
      </c>
      <c r="J139">
        <f>IF($B139=0,0,IF(SUM(EPih!$H136:$R136)=0,0,IF(EPih!L136&gt;0.75*AVERAGE(EPih!$H136:$R136),1,EPih!L136/AVERAGE(EPih!$H136:$R136))))</f>
        <v>0</v>
      </c>
      <c r="K139">
        <f>IF($B139=0,0,IF(SUM(EPih!$H136:$R136)=0,0,IF(EPih!M136&gt;0.75*AVERAGE(EPih!$H136:$R136),1,EPih!M136/AVERAGE(EPih!$H136:$R136))))</f>
        <v>0</v>
      </c>
      <c r="L139">
        <f>IF($B139=0,0,IF(SUM(EPih!$H136:$R136)=0,0,IF(EPih!N136&gt;0.75*AVERAGE(EPih!$H136:$R136),1,EPih!N136/AVERAGE(EPih!$H136:$R136))))</f>
        <v>0</v>
      </c>
      <c r="M139">
        <f>IF($B139=0,0,IF(SUM(EPih!$H136:$R136)=0,0,IF(EPih!O136&gt;0.75*AVERAGE(EPih!$H136:$R136),1,EPih!O136/AVERAGE(EPih!$H136:$R136))))</f>
        <v>1</v>
      </c>
      <c r="N139">
        <f>IF($B139=0,0,IF(SUM(EPih!$H136:$R136)=0,0,IF(EPih!P136&gt;0.75*AVERAGE(EPih!$H136:$R136),1,EPih!P136/AVERAGE(EPih!$H136:$R136))))</f>
        <v>1</v>
      </c>
      <c r="O139">
        <f>IF($B139=0,0,IF(SUM(EPih!$H136:$R136)=0,0,IF(EPih!Q136&gt;0.75*AVERAGE(EPih!$H136:$R136),1,EPih!Q136/AVERAGE(EPih!$H136:$R136))))</f>
        <v>1</v>
      </c>
      <c r="P139">
        <f>IF($B139=0,0,IF(SUM(EPih!$H136:$R136)=0,0,IF(EPih!R136&gt;0.75*AVERAGE(EPih!$H136:$R136),1,EPih!R136/AVERAGE(EPih!$H136:$R136))))</f>
        <v>1</v>
      </c>
      <c r="Q139" s="18">
        <v>1</v>
      </c>
      <c r="R139" s="18">
        <v>1</v>
      </c>
      <c r="S139" s="18">
        <v>1</v>
      </c>
      <c r="T139" s="18">
        <v>1</v>
      </c>
      <c r="U139" s="18">
        <v>1</v>
      </c>
      <c r="V139" s="18">
        <v>1</v>
      </c>
      <c r="W139" s="18">
        <v>1</v>
      </c>
      <c r="X139" s="18">
        <v>1</v>
      </c>
      <c r="Y139" s="18">
        <v>1</v>
      </c>
      <c r="Z139" s="18">
        <v>1</v>
      </c>
      <c r="AA139" s="18">
        <v>1</v>
      </c>
      <c r="AD139" s="22">
        <f t="shared" si="3"/>
        <v>0.60927576250928484</v>
      </c>
      <c r="AE139">
        <v>14</v>
      </c>
    </row>
    <row r="140" spans="1:31">
      <c r="A140" s="33">
        <v>45449.5</v>
      </c>
      <c r="B140">
        <f t="shared" si="4"/>
        <v>1</v>
      </c>
      <c r="C140" s="18">
        <v>1</v>
      </c>
      <c r="D140" s="19">
        <f>IFERROR(SUMPRODUCT(F140:P140,Q140:AA140,'Datos Brutos'!$H$5:$R$5)/SUMPRODUCT('Datos Brutos'!$H$5:$R$5,Q140:AA140),0)</f>
        <v>0.45301980767359362</v>
      </c>
      <c r="E140" s="20">
        <f>IFERROR(AVERAGE('Datos Filtrados'!E137:G137),0)</f>
        <v>936.66600000000005</v>
      </c>
      <c r="F140">
        <f>IF($B140=0,0,IF(SUM(EPih!$H137:$R137)=0,0,IF(EPih!H137&gt;0.75*AVERAGE(EPih!$H137:$R137),1,EPih!H137/AVERAGE(EPih!$H137:$R137))))</f>
        <v>0</v>
      </c>
      <c r="G140">
        <f>IF($B140=0,0,IF(SUM(EPih!$H137:$R137)=0,0,IF(EPih!I137&gt;0.75*AVERAGE(EPih!$H137:$R137),1,EPih!I137/AVERAGE(EPih!$H137:$R137))))</f>
        <v>0</v>
      </c>
      <c r="H140">
        <f>IF($B140=0,0,IF(SUM(EPih!$H137:$R137)=0,0,IF(EPih!J137&gt;0.75*AVERAGE(EPih!$H137:$R137),1,EPih!J137/AVERAGE(EPih!$H137:$R137))))</f>
        <v>1</v>
      </c>
      <c r="I140">
        <f>IF($B140=0,0,IF(SUM(EPih!$H137:$R137)=0,0,IF(EPih!K137&gt;0.75*AVERAGE(EPih!$H137:$R137),1,EPih!K137/AVERAGE(EPih!$H137:$R137))))</f>
        <v>0</v>
      </c>
      <c r="J140">
        <f>IF($B140=0,0,IF(SUM(EPih!$H137:$R137)=0,0,IF(EPih!L137&gt;0.75*AVERAGE(EPih!$H137:$R137),1,EPih!L137/AVERAGE(EPih!$H137:$R137))))</f>
        <v>0</v>
      </c>
      <c r="K140">
        <f>IF($B140=0,0,IF(SUM(EPih!$H137:$R137)=0,0,IF(EPih!M137&gt;0.75*AVERAGE(EPih!$H137:$R137),1,EPih!M137/AVERAGE(EPih!$H137:$R137))))</f>
        <v>0</v>
      </c>
      <c r="L140">
        <f>IF($B140=0,0,IF(SUM(EPih!$H137:$R137)=0,0,IF(EPih!N137&gt;0.75*AVERAGE(EPih!$H137:$R137),1,EPih!N137/AVERAGE(EPih!$H137:$R137))))</f>
        <v>0</v>
      </c>
      <c r="M140">
        <f>IF($B140=0,0,IF(SUM(EPih!$H137:$R137)=0,0,IF(EPih!O137&gt;0.75*AVERAGE(EPih!$H137:$R137),1,EPih!O137/AVERAGE(EPih!$H137:$R137))))</f>
        <v>1</v>
      </c>
      <c r="N140">
        <f>IF($B140=0,0,IF(SUM(EPih!$H137:$R137)=0,0,IF(EPih!P137&gt;0.75*AVERAGE(EPih!$H137:$R137),1,EPih!P137/AVERAGE(EPih!$H137:$R137))))</f>
        <v>1</v>
      </c>
      <c r="O140">
        <f>IF($B140=0,0,IF(SUM(EPih!$H137:$R137)=0,0,IF(EPih!Q137&gt;0.75*AVERAGE(EPih!$H137:$R137),1,EPih!Q137/AVERAGE(EPih!$H137:$R137))))</f>
        <v>1</v>
      </c>
      <c r="P140">
        <f>IF($B140=0,0,IF(SUM(EPih!$H137:$R137)=0,0,IF(EPih!R137&gt;0.75*AVERAGE(EPih!$H137:$R137),1,EPih!R137/AVERAGE(EPih!$H137:$R137))))</f>
        <v>1</v>
      </c>
      <c r="Q140" s="18">
        <v>1</v>
      </c>
      <c r="R140" s="18">
        <v>1</v>
      </c>
      <c r="S140" s="18">
        <v>1</v>
      </c>
      <c r="T140" s="18">
        <v>1</v>
      </c>
      <c r="U140" s="18">
        <v>1</v>
      </c>
      <c r="V140" s="18">
        <v>1</v>
      </c>
      <c r="W140" s="18">
        <v>1</v>
      </c>
      <c r="X140" s="18">
        <v>1</v>
      </c>
      <c r="Y140" s="18">
        <v>1</v>
      </c>
      <c r="Z140" s="18">
        <v>1</v>
      </c>
      <c r="AA140" s="18">
        <v>1</v>
      </c>
      <c r="AD140" s="22">
        <f t="shared" si="3"/>
        <v>0.57693291661414892</v>
      </c>
      <c r="AE140">
        <v>15</v>
      </c>
    </row>
    <row r="141" spans="1:31">
      <c r="A141" s="33">
        <v>45449.541666666664</v>
      </c>
      <c r="B141">
        <f t="shared" si="4"/>
        <v>1</v>
      </c>
      <c r="C141" s="18">
        <v>1</v>
      </c>
      <c r="D141" s="19">
        <f>IFERROR(SUMPRODUCT(F141:P141,Q141:AA141,'Datos Brutos'!$H$5:$R$5)/SUMPRODUCT('Datos Brutos'!$H$5:$R$5,Q141:AA141),0)</f>
        <v>0.45301980767359362</v>
      </c>
      <c r="E141" s="20">
        <f>IFERROR(AVERAGE('Datos Filtrados'!E138:G138),0)</f>
        <v>806.84699999999998</v>
      </c>
      <c r="F141">
        <f>IF($B141=0,0,IF(SUM(EPih!$H138:$R138)=0,0,IF(EPih!H138&gt;0.75*AVERAGE(EPih!$H138:$R138),1,EPih!H138/AVERAGE(EPih!$H138:$R138))))</f>
        <v>0</v>
      </c>
      <c r="G141">
        <f>IF($B141=0,0,IF(SUM(EPih!$H138:$R138)=0,0,IF(EPih!I138&gt;0.75*AVERAGE(EPih!$H138:$R138),1,EPih!I138/AVERAGE(EPih!$H138:$R138))))</f>
        <v>0</v>
      </c>
      <c r="H141">
        <f>IF($B141=0,0,IF(SUM(EPih!$H138:$R138)=0,0,IF(EPih!J138&gt;0.75*AVERAGE(EPih!$H138:$R138),1,EPih!J138/AVERAGE(EPih!$H138:$R138))))</f>
        <v>1</v>
      </c>
      <c r="I141">
        <f>IF($B141=0,0,IF(SUM(EPih!$H138:$R138)=0,0,IF(EPih!K138&gt;0.75*AVERAGE(EPih!$H138:$R138),1,EPih!K138/AVERAGE(EPih!$H138:$R138))))</f>
        <v>0</v>
      </c>
      <c r="J141">
        <f>IF($B141=0,0,IF(SUM(EPih!$H138:$R138)=0,0,IF(EPih!L138&gt;0.75*AVERAGE(EPih!$H138:$R138),1,EPih!L138/AVERAGE(EPih!$H138:$R138))))</f>
        <v>0</v>
      </c>
      <c r="K141">
        <f>IF($B141=0,0,IF(SUM(EPih!$H138:$R138)=0,0,IF(EPih!M138&gt;0.75*AVERAGE(EPih!$H138:$R138),1,EPih!M138/AVERAGE(EPih!$H138:$R138))))</f>
        <v>0</v>
      </c>
      <c r="L141">
        <f>IF($B141=0,0,IF(SUM(EPih!$H138:$R138)=0,0,IF(EPih!N138&gt;0.75*AVERAGE(EPih!$H138:$R138),1,EPih!N138/AVERAGE(EPih!$H138:$R138))))</f>
        <v>0</v>
      </c>
      <c r="M141">
        <f>IF($B141=0,0,IF(SUM(EPih!$H138:$R138)=0,0,IF(EPih!O138&gt;0.75*AVERAGE(EPih!$H138:$R138),1,EPih!O138/AVERAGE(EPih!$H138:$R138))))</f>
        <v>1</v>
      </c>
      <c r="N141">
        <f>IF($B141=0,0,IF(SUM(EPih!$H138:$R138)=0,0,IF(EPih!P138&gt;0.75*AVERAGE(EPih!$H138:$R138),1,EPih!P138/AVERAGE(EPih!$H138:$R138))))</f>
        <v>1</v>
      </c>
      <c r="O141">
        <f>IF($B141=0,0,IF(SUM(EPih!$H138:$R138)=0,0,IF(EPih!Q138&gt;0.75*AVERAGE(EPih!$H138:$R138),1,EPih!Q138/AVERAGE(EPih!$H138:$R138))))</f>
        <v>1</v>
      </c>
      <c r="P141">
        <f>IF($B141=0,0,IF(SUM(EPih!$H138:$R138)=0,0,IF(EPih!R138&gt;0.75*AVERAGE(EPih!$H138:$R138),1,EPih!R138/AVERAGE(EPih!$H138:$R138))))</f>
        <v>1</v>
      </c>
      <c r="Q141" s="18">
        <v>1</v>
      </c>
      <c r="R141" s="18">
        <v>1</v>
      </c>
      <c r="S141" s="18">
        <v>1</v>
      </c>
      <c r="T141" s="18">
        <v>1</v>
      </c>
      <c r="U141" s="18">
        <v>1</v>
      </c>
      <c r="V141" s="18">
        <v>1</v>
      </c>
      <c r="W141" s="18">
        <v>1</v>
      </c>
      <c r="X141" s="18">
        <v>1</v>
      </c>
      <c r="Y141" s="18">
        <v>1</v>
      </c>
      <c r="Z141" s="18">
        <v>1</v>
      </c>
      <c r="AA141" s="18">
        <v>1</v>
      </c>
      <c r="AD141" s="22">
        <f t="shared" si="3"/>
        <v>0.55804366622084678</v>
      </c>
      <c r="AE141">
        <v>16</v>
      </c>
    </row>
    <row r="142" spans="1:31">
      <c r="A142" s="33">
        <v>45449.583333333336</v>
      </c>
      <c r="B142">
        <f t="shared" si="4"/>
        <v>1</v>
      </c>
      <c r="C142" s="18">
        <v>1</v>
      </c>
      <c r="D142" s="19">
        <f>IFERROR(SUMPRODUCT(F142:P142,Q142:AA142,'Datos Brutos'!$H$5:$R$5)/SUMPRODUCT('Datos Brutos'!$H$5:$R$5,Q142:AA142),0)</f>
        <v>0.45301980767359362</v>
      </c>
      <c r="E142" s="20">
        <f>IFERROR(AVERAGE('Datos Filtrados'!E139:G139),0)</f>
        <v>812.52099999999996</v>
      </c>
      <c r="F142">
        <f>IF($B142=0,0,IF(SUM(EPih!$H139:$R139)=0,0,IF(EPih!H139&gt;0.75*AVERAGE(EPih!$H139:$R139),1,EPih!H139/AVERAGE(EPih!$H139:$R139))))</f>
        <v>0</v>
      </c>
      <c r="G142">
        <f>IF($B142=0,0,IF(SUM(EPih!$H139:$R139)=0,0,IF(EPih!I139&gt;0.75*AVERAGE(EPih!$H139:$R139),1,EPih!I139/AVERAGE(EPih!$H139:$R139))))</f>
        <v>0</v>
      </c>
      <c r="H142">
        <f>IF($B142=0,0,IF(SUM(EPih!$H139:$R139)=0,0,IF(EPih!J139&gt;0.75*AVERAGE(EPih!$H139:$R139),1,EPih!J139/AVERAGE(EPih!$H139:$R139))))</f>
        <v>1</v>
      </c>
      <c r="I142">
        <f>IF($B142=0,0,IF(SUM(EPih!$H139:$R139)=0,0,IF(EPih!K139&gt;0.75*AVERAGE(EPih!$H139:$R139),1,EPih!K139/AVERAGE(EPih!$H139:$R139))))</f>
        <v>0</v>
      </c>
      <c r="J142">
        <f>IF($B142=0,0,IF(SUM(EPih!$H139:$R139)=0,0,IF(EPih!L139&gt;0.75*AVERAGE(EPih!$H139:$R139),1,EPih!L139/AVERAGE(EPih!$H139:$R139))))</f>
        <v>0</v>
      </c>
      <c r="K142">
        <f>IF($B142=0,0,IF(SUM(EPih!$H139:$R139)=0,0,IF(EPih!M139&gt;0.75*AVERAGE(EPih!$H139:$R139),1,EPih!M139/AVERAGE(EPih!$H139:$R139))))</f>
        <v>0</v>
      </c>
      <c r="L142">
        <f>IF($B142=0,0,IF(SUM(EPih!$H139:$R139)=0,0,IF(EPih!N139&gt;0.75*AVERAGE(EPih!$H139:$R139),1,EPih!N139/AVERAGE(EPih!$H139:$R139))))</f>
        <v>0</v>
      </c>
      <c r="M142">
        <f>IF($B142=0,0,IF(SUM(EPih!$H139:$R139)=0,0,IF(EPih!O139&gt;0.75*AVERAGE(EPih!$H139:$R139),1,EPih!O139/AVERAGE(EPih!$H139:$R139))))</f>
        <v>1</v>
      </c>
      <c r="N142">
        <f>IF($B142=0,0,IF(SUM(EPih!$H139:$R139)=0,0,IF(EPih!P139&gt;0.75*AVERAGE(EPih!$H139:$R139),1,EPih!P139/AVERAGE(EPih!$H139:$R139))))</f>
        <v>1</v>
      </c>
      <c r="O142">
        <f>IF($B142=0,0,IF(SUM(EPih!$H139:$R139)=0,0,IF(EPih!Q139&gt;0.75*AVERAGE(EPih!$H139:$R139),1,EPih!Q139/AVERAGE(EPih!$H139:$R139))))</f>
        <v>1</v>
      </c>
      <c r="P142">
        <f>IF($B142=0,0,IF(SUM(EPih!$H139:$R139)=0,0,IF(EPih!R139&gt;0.75*AVERAGE(EPih!$H139:$R139),1,EPih!R139/AVERAGE(EPih!$H139:$R139))))</f>
        <v>1</v>
      </c>
      <c r="Q142" s="18">
        <v>1</v>
      </c>
      <c r="R142" s="18">
        <v>1</v>
      </c>
      <c r="S142" s="18">
        <v>1</v>
      </c>
      <c r="T142" s="18">
        <v>1</v>
      </c>
      <c r="U142" s="18">
        <v>1</v>
      </c>
      <c r="V142" s="18">
        <v>1</v>
      </c>
      <c r="W142" s="18">
        <v>1</v>
      </c>
      <c r="X142" s="18">
        <v>1</v>
      </c>
      <c r="Y142" s="18">
        <v>1</v>
      </c>
      <c r="Z142" s="18">
        <v>1</v>
      </c>
      <c r="AA142" s="18">
        <v>1</v>
      </c>
      <c r="AD142" s="22">
        <f t="shared" si="3"/>
        <v>0.5298387592751167</v>
      </c>
      <c r="AE142">
        <v>17</v>
      </c>
    </row>
    <row r="143" spans="1:31">
      <c r="A143" s="33">
        <v>45449.625</v>
      </c>
      <c r="B143">
        <f t="shared" si="4"/>
        <v>1</v>
      </c>
      <c r="C143" s="18">
        <v>1</v>
      </c>
      <c r="D143" s="19">
        <f>IFERROR(SUMPRODUCT(F143:P143,Q143:AA143,'Datos Brutos'!$H$5:$R$5)/SUMPRODUCT('Datos Brutos'!$H$5:$R$5,Q143:AA143),0)</f>
        <v>0.45301980767359362</v>
      </c>
      <c r="E143" s="20">
        <f>IFERROR(AVERAGE('Datos Filtrados'!E140:G140),0)</f>
        <v>844.14800000000002</v>
      </c>
      <c r="F143">
        <f>IF($B143=0,0,IF(SUM(EPih!$H140:$R140)=0,0,IF(EPih!H140&gt;0.75*AVERAGE(EPih!$H140:$R140),1,EPih!H140/AVERAGE(EPih!$H140:$R140))))</f>
        <v>0</v>
      </c>
      <c r="G143">
        <f>IF($B143=0,0,IF(SUM(EPih!$H140:$R140)=0,0,IF(EPih!I140&gt;0.75*AVERAGE(EPih!$H140:$R140),1,EPih!I140/AVERAGE(EPih!$H140:$R140))))</f>
        <v>0</v>
      </c>
      <c r="H143">
        <f>IF($B143=0,0,IF(SUM(EPih!$H140:$R140)=0,0,IF(EPih!J140&gt;0.75*AVERAGE(EPih!$H140:$R140),1,EPih!J140/AVERAGE(EPih!$H140:$R140))))</f>
        <v>1</v>
      </c>
      <c r="I143">
        <f>IF($B143=0,0,IF(SUM(EPih!$H140:$R140)=0,0,IF(EPih!K140&gt;0.75*AVERAGE(EPih!$H140:$R140),1,EPih!K140/AVERAGE(EPih!$H140:$R140))))</f>
        <v>0</v>
      </c>
      <c r="J143">
        <f>IF($B143=0,0,IF(SUM(EPih!$H140:$R140)=0,0,IF(EPih!L140&gt;0.75*AVERAGE(EPih!$H140:$R140),1,EPih!L140/AVERAGE(EPih!$H140:$R140))))</f>
        <v>0</v>
      </c>
      <c r="K143">
        <f>IF($B143=0,0,IF(SUM(EPih!$H140:$R140)=0,0,IF(EPih!M140&gt;0.75*AVERAGE(EPih!$H140:$R140),1,EPih!M140/AVERAGE(EPih!$H140:$R140))))</f>
        <v>0</v>
      </c>
      <c r="L143">
        <f>IF($B143=0,0,IF(SUM(EPih!$H140:$R140)=0,0,IF(EPih!N140&gt;0.75*AVERAGE(EPih!$H140:$R140),1,EPih!N140/AVERAGE(EPih!$H140:$R140))))</f>
        <v>0</v>
      </c>
      <c r="M143">
        <f>IF($B143=0,0,IF(SUM(EPih!$H140:$R140)=0,0,IF(EPih!O140&gt;0.75*AVERAGE(EPih!$H140:$R140),1,EPih!O140/AVERAGE(EPih!$H140:$R140))))</f>
        <v>1</v>
      </c>
      <c r="N143">
        <f>IF($B143=0,0,IF(SUM(EPih!$H140:$R140)=0,0,IF(EPih!P140&gt;0.75*AVERAGE(EPih!$H140:$R140),1,EPih!P140/AVERAGE(EPih!$H140:$R140))))</f>
        <v>1</v>
      </c>
      <c r="O143">
        <f>IF($B143=0,0,IF(SUM(EPih!$H140:$R140)=0,0,IF(EPih!Q140&gt;0.75*AVERAGE(EPih!$H140:$R140),1,EPih!Q140/AVERAGE(EPih!$H140:$R140))))</f>
        <v>1</v>
      </c>
      <c r="P143">
        <f>IF($B143=0,0,IF(SUM(EPih!$H140:$R140)=0,0,IF(EPih!R140&gt;0.75*AVERAGE(EPih!$H140:$R140),1,EPih!R140/AVERAGE(EPih!$H140:$R140))))</f>
        <v>1</v>
      </c>
      <c r="Q143" s="18">
        <v>1</v>
      </c>
      <c r="R143" s="18">
        <v>1</v>
      </c>
      <c r="S143" s="18">
        <v>1</v>
      </c>
      <c r="T143" s="18">
        <v>1</v>
      </c>
      <c r="U143" s="18">
        <v>1</v>
      </c>
      <c r="V143" s="18">
        <v>1</v>
      </c>
      <c r="W143" s="18">
        <v>1</v>
      </c>
      <c r="X143" s="18">
        <v>1</v>
      </c>
      <c r="Y143" s="18">
        <v>1</v>
      </c>
      <c r="Z143" s="18">
        <v>1</v>
      </c>
      <c r="AA143" s="18">
        <v>1</v>
      </c>
      <c r="AD143" s="22">
        <f t="shared" si="3"/>
        <v>0.50664767455401194</v>
      </c>
      <c r="AE143">
        <v>18</v>
      </c>
    </row>
    <row r="144" spans="1:31">
      <c r="A144" s="33">
        <v>45449.666666666664</v>
      </c>
      <c r="B144">
        <f t="shared" si="4"/>
        <v>1</v>
      </c>
      <c r="C144" s="18">
        <v>1</v>
      </c>
      <c r="D144" s="19">
        <f>IFERROR(SUMPRODUCT(F144:P144,Q144:AA144,'Datos Brutos'!$H$5:$R$5)/SUMPRODUCT('Datos Brutos'!$H$5:$R$5,Q144:AA144),0)</f>
        <v>0.45301980767359362</v>
      </c>
      <c r="E144" s="20">
        <f>IFERROR(AVERAGE('Datos Filtrados'!E141:G141),0)</f>
        <v>651.65300000000002</v>
      </c>
      <c r="F144">
        <f>IF($B144=0,0,IF(SUM(EPih!$H141:$R141)=0,0,IF(EPih!H141&gt;0.75*AVERAGE(EPih!$H141:$R141),1,EPih!H141/AVERAGE(EPih!$H141:$R141))))</f>
        <v>0</v>
      </c>
      <c r="G144">
        <f>IF($B144=0,0,IF(SUM(EPih!$H141:$R141)=0,0,IF(EPih!I141&gt;0.75*AVERAGE(EPih!$H141:$R141),1,EPih!I141/AVERAGE(EPih!$H141:$R141))))</f>
        <v>0</v>
      </c>
      <c r="H144">
        <f>IF($B144=0,0,IF(SUM(EPih!$H141:$R141)=0,0,IF(EPih!J141&gt;0.75*AVERAGE(EPih!$H141:$R141),1,EPih!J141/AVERAGE(EPih!$H141:$R141))))</f>
        <v>1</v>
      </c>
      <c r="I144">
        <f>IF($B144=0,0,IF(SUM(EPih!$H141:$R141)=0,0,IF(EPih!K141&gt;0.75*AVERAGE(EPih!$H141:$R141),1,EPih!K141/AVERAGE(EPih!$H141:$R141))))</f>
        <v>0</v>
      </c>
      <c r="J144">
        <f>IF($B144=0,0,IF(SUM(EPih!$H141:$R141)=0,0,IF(EPih!L141&gt;0.75*AVERAGE(EPih!$H141:$R141),1,EPih!L141/AVERAGE(EPih!$H141:$R141))))</f>
        <v>0</v>
      </c>
      <c r="K144">
        <f>IF($B144=0,0,IF(SUM(EPih!$H141:$R141)=0,0,IF(EPih!M141&gt;0.75*AVERAGE(EPih!$H141:$R141),1,EPih!M141/AVERAGE(EPih!$H141:$R141))))</f>
        <v>0</v>
      </c>
      <c r="L144">
        <f>IF($B144=0,0,IF(SUM(EPih!$H141:$R141)=0,0,IF(EPih!N141&gt;0.75*AVERAGE(EPih!$H141:$R141),1,EPih!N141/AVERAGE(EPih!$H141:$R141))))</f>
        <v>0</v>
      </c>
      <c r="M144">
        <f>IF($B144=0,0,IF(SUM(EPih!$H141:$R141)=0,0,IF(EPih!O141&gt;0.75*AVERAGE(EPih!$H141:$R141),1,EPih!O141/AVERAGE(EPih!$H141:$R141))))</f>
        <v>1</v>
      </c>
      <c r="N144">
        <f>IF($B144=0,0,IF(SUM(EPih!$H141:$R141)=0,0,IF(EPih!P141&gt;0.75*AVERAGE(EPih!$H141:$R141),1,EPih!P141/AVERAGE(EPih!$H141:$R141))))</f>
        <v>1</v>
      </c>
      <c r="O144">
        <f>IF($B144=0,0,IF(SUM(EPih!$H141:$R141)=0,0,IF(EPih!Q141&gt;0.75*AVERAGE(EPih!$H141:$R141),1,EPih!Q141/AVERAGE(EPih!$H141:$R141))))</f>
        <v>1</v>
      </c>
      <c r="P144">
        <f>IF($B144=0,0,IF(SUM(EPih!$H141:$R141)=0,0,IF(EPih!R141&gt;0.75*AVERAGE(EPih!$H141:$R141),1,EPih!R141/AVERAGE(EPih!$H141:$R141))))</f>
        <v>1</v>
      </c>
      <c r="Q144" s="18">
        <v>1</v>
      </c>
      <c r="R144" s="18">
        <v>1</v>
      </c>
      <c r="S144" s="18">
        <v>1</v>
      </c>
      <c r="T144" s="18">
        <v>1</v>
      </c>
      <c r="U144" s="18">
        <v>1</v>
      </c>
      <c r="V144" s="18">
        <v>1</v>
      </c>
      <c r="W144" s="18">
        <v>1</v>
      </c>
      <c r="X144" s="18">
        <v>1</v>
      </c>
      <c r="Y144" s="18">
        <v>1</v>
      </c>
      <c r="Z144" s="18">
        <v>1</v>
      </c>
      <c r="AA144" s="18">
        <v>1</v>
      </c>
      <c r="AD144" s="22">
        <f t="shared" si="3"/>
        <v>0.50006327000135464</v>
      </c>
      <c r="AE144">
        <v>19</v>
      </c>
    </row>
    <row r="145" spans="1:31">
      <c r="A145" s="33">
        <v>45449.708333333336</v>
      </c>
      <c r="B145">
        <f t="shared" si="4"/>
        <v>1</v>
      </c>
      <c r="C145" s="18">
        <v>1</v>
      </c>
      <c r="D145" s="19">
        <f>IFERROR(SUMPRODUCT(F145:P145,Q145:AA145,'Datos Brutos'!$H$5:$R$5)/SUMPRODUCT('Datos Brutos'!$H$5:$R$5,Q145:AA145),0)</f>
        <v>0.45301980767359362</v>
      </c>
      <c r="E145" s="20">
        <f>IFERROR(AVERAGE('Datos Filtrados'!E142:G142),0)</f>
        <v>377.47899999999998</v>
      </c>
      <c r="F145">
        <f>IF($B145=0,0,IF(SUM(EPih!$H142:$R142)=0,0,IF(EPih!H142&gt;0.75*AVERAGE(EPih!$H142:$R142),1,EPih!H142/AVERAGE(EPih!$H142:$R142))))</f>
        <v>0</v>
      </c>
      <c r="G145">
        <f>IF($B145=0,0,IF(SUM(EPih!$H142:$R142)=0,0,IF(EPih!I142&gt;0.75*AVERAGE(EPih!$H142:$R142),1,EPih!I142/AVERAGE(EPih!$H142:$R142))))</f>
        <v>0</v>
      </c>
      <c r="H145">
        <f>IF($B145=0,0,IF(SUM(EPih!$H142:$R142)=0,0,IF(EPih!J142&gt;0.75*AVERAGE(EPih!$H142:$R142),1,EPih!J142/AVERAGE(EPih!$H142:$R142))))</f>
        <v>1</v>
      </c>
      <c r="I145">
        <f>IF($B145=0,0,IF(SUM(EPih!$H142:$R142)=0,0,IF(EPih!K142&gt;0.75*AVERAGE(EPih!$H142:$R142),1,EPih!K142/AVERAGE(EPih!$H142:$R142))))</f>
        <v>0</v>
      </c>
      <c r="J145">
        <f>IF($B145=0,0,IF(SUM(EPih!$H142:$R142)=0,0,IF(EPih!L142&gt;0.75*AVERAGE(EPih!$H142:$R142),1,EPih!L142/AVERAGE(EPih!$H142:$R142))))</f>
        <v>0</v>
      </c>
      <c r="K145">
        <f>IF($B145=0,0,IF(SUM(EPih!$H142:$R142)=0,0,IF(EPih!M142&gt;0.75*AVERAGE(EPih!$H142:$R142),1,EPih!M142/AVERAGE(EPih!$H142:$R142))))</f>
        <v>0</v>
      </c>
      <c r="L145">
        <f>IF($B145=0,0,IF(SUM(EPih!$H142:$R142)=0,0,IF(EPih!N142&gt;0.75*AVERAGE(EPih!$H142:$R142),1,EPih!N142/AVERAGE(EPih!$H142:$R142))))</f>
        <v>0</v>
      </c>
      <c r="M145">
        <f>IF($B145=0,0,IF(SUM(EPih!$H142:$R142)=0,0,IF(EPih!O142&gt;0.75*AVERAGE(EPih!$H142:$R142),1,EPih!O142/AVERAGE(EPih!$H142:$R142))))</f>
        <v>1</v>
      </c>
      <c r="N145">
        <f>IF($B145=0,0,IF(SUM(EPih!$H142:$R142)=0,0,IF(EPih!P142&gt;0.75*AVERAGE(EPih!$H142:$R142),1,EPih!P142/AVERAGE(EPih!$H142:$R142))))</f>
        <v>1</v>
      </c>
      <c r="O145">
        <f>IF($B145=0,0,IF(SUM(EPih!$H142:$R142)=0,0,IF(EPih!Q142&gt;0.75*AVERAGE(EPih!$H142:$R142),1,EPih!Q142/AVERAGE(EPih!$H142:$R142))))</f>
        <v>1</v>
      </c>
      <c r="P145">
        <f>IF($B145=0,0,IF(SUM(EPih!$H142:$R142)=0,0,IF(EPih!R142&gt;0.75*AVERAGE(EPih!$H142:$R142),1,EPih!R142/AVERAGE(EPih!$H142:$R142))))</f>
        <v>1</v>
      </c>
      <c r="Q145" s="18">
        <v>1</v>
      </c>
      <c r="R145" s="18">
        <v>1</v>
      </c>
      <c r="S145" s="18">
        <v>1</v>
      </c>
      <c r="T145" s="18">
        <v>1</v>
      </c>
      <c r="U145" s="18">
        <v>1</v>
      </c>
      <c r="V145" s="18">
        <v>1</v>
      </c>
      <c r="W145" s="18">
        <v>1</v>
      </c>
      <c r="X145" s="18">
        <v>1</v>
      </c>
      <c r="Y145" s="18">
        <v>1</v>
      </c>
      <c r="Z145" s="18">
        <v>1</v>
      </c>
      <c r="AA145" s="18">
        <v>1</v>
      </c>
      <c r="AD145" s="22">
        <f t="shared" si="3"/>
        <v>0.47632764501995872</v>
      </c>
      <c r="AE145">
        <v>20</v>
      </c>
    </row>
    <row r="146" spans="1:31">
      <c r="A146" s="33">
        <v>45449.75</v>
      </c>
      <c r="B146">
        <f t="shared" si="4"/>
        <v>1</v>
      </c>
      <c r="C146" s="18">
        <v>1</v>
      </c>
      <c r="D146" s="19">
        <f>IFERROR(SUMPRODUCT(F146:P146,Q146:AA146,'Datos Brutos'!$H$5:$R$5)/SUMPRODUCT('Datos Brutos'!$H$5:$R$5,Q146:AA146),0)</f>
        <v>0.45301980767359362</v>
      </c>
      <c r="E146" s="20">
        <f>IFERROR(AVERAGE('Datos Filtrados'!E143:G143),0)</f>
        <v>452.976</v>
      </c>
      <c r="F146">
        <f>IF($B146=0,0,IF(SUM(EPih!$H143:$R143)=0,0,IF(EPih!H143&gt;0.75*AVERAGE(EPih!$H143:$R143),1,EPih!H143/AVERAGE(EPih!$H143:$R143))))</f>
        <v>0</v>
      </c>
      <c r="G146">
        <f>IF($B146=0,0,IF(SUM(EPih!$H143:$R143)=0,0,IF(EPih!I143&gt;0.75*AVERAGE(EPih!$H143:$R143),1,EPih!I143/AVERAGE(EPih!$H143:$R143))))</f>
        <v>0</v>
      </c>
      <c r="H146">
        <f>IF($B146=0,0,IF(SUM(EPih!$H143:$R143)=0,0,IF(EPih!J143&gt;0.75*AVERAGE(EPih!$H143:$R143),1,EPih!J143/AVERAGE(EPih!$H143:$R143))))</f>
        <v>1</v>
      </c>
      <c r="I146">
        <f>IF($B146=0,0,IF(SUM(EPih!$H143:$R143)=0,0,IF(EPih!K143&gt;0.75*AVERAGE(EPih!$H143:$R143),1,EPih!K143/AVERAGE(EPih!$H143:$R143))))</f>
        <v>0</v>
      </c>
      <c r="J146">
        <f>IF($B146=0,0,IF(SUM(EPih!$H143:$R143)=0,0,IF(EPih!L143&gt;0.75*AVERAGE(EPih!$H143:$R143),1,EPih!L143/AVERAGE(EPih!$H143:$R143))))</f>
        <v>0</v>
      </c>
      <c r="K146">
        <f>IF($B146=0,0,IF(SUM(EPih!$H143:$R143)=0,0,IF(EPih!M143&gt;0.75*AVERAGE(EPih!$H143:$R143),1,EPih!M143/AVERAGE(EPih!$H143:$R143))))</f>
        <v>0</v>
      </c>
      <c r="L146">
        <f>IF($B146=0,0,IF(SUM(EPih!$H143:$R143)=0,0,IF(EPih!N143&gt;0.75*AVERAGE(EPih!$H143:$R143),1,EPih!N143/AVERAGE(EPih!$H143:$R143))))</f>
        <v>0</v>
      </c>
      <c r="M146">
        <f>IF($B146=0,0,IF(SUM(EPih!$H143:$R143)=0,0,IF(EPih!O143&gt;0.75*AVERAGE(EPih!$H143:$R143),1,EPih!O143/AVERAGE(EPih!$H143:$R143))))</f>
        <v>1</v>
      </c>
      <c r="N146">
        <f>IF($B146=0,0,IF(SUM(EPih!$H143:$R143)=0,0,IF(EPih!P143&gt;0.75*AVERAGE(EPih!$H143:$R143),1,EPih!P143/AVERAGE(EPih!$H143:$R143))))</f>
        <v>1</v>
      </c>
      <c r="O146">
        <f>IF($B146=0,0,IF(SUM(EPih!$H143:$R143)=0,0,IF(EPih!Q143&gt;0.75*AVERAGE(EPih!$H143:$R143),1,EPih!Q143/AVERAGE(EPih!$H143:$R143))))</f>
        <v>1</v>
      </c>
      <c r="P146">
        <f>IF($B146=0,0,IF(SUM(EPih!$H143:$R143)=0,0,IF(EPih!R143&gt;0.75*AVERAGE(EPih!$H143:$R143),1,EPih!R143/AVERAGE(EPih!$H143:$R143))))</f>
        <v>1</v>
      </c>
      <c r="Q146" s="18">
        <v>1</v>
      </c>
      <c r="R146" s="18">
        <v>1</v>
      </c>
      <c r="S146" s="18">
        <v>1</v>
      </c>
      <c r="T146" s="18">
        <v>1</v>
      </c>
      <c r="U146" s="18">
        <v>1</v>
      </c>
      <c r="V146" s="18">
        <v>1</v>
      </c>
      <c r="W146" s="18">
        <v>1</v>
      </c>
      <c r="X146" s="18">
        <v>1</v>
      </c>
      <c r="Y146" s="18">
        <v>1</v>
      </c>
      <c r="Z146" s="18">
        <v>1</v>
      </c>
      <c r="AA146" s="18">
        <v>1</v>
      </c>
      <c r="AD146" s="22">
        <f t="shared" si="3"/>
        <v>0.46142877079814221</v>
      </c>
      <c r="AE146">
        <v>21</v>
      </c>
    </row>
    <row r="147" spans="1:31">
      <c r="A147" s="33">
        <v>45449.791666666664</v>
      </c>
      <c r="B147">
        <f t="shared" si="4"/>
        <v>1</v>
      </c>
      <c r="C147" s="18">
        <v>1</v>
      </c>
      <c r="D147" s="19">
        <f>IFERROR(SUMPRODUCT(F147:P147,Q147:AA147,'Datos Brutos'!$H$5:$R$5)/SUMPRODUCT('Datos Brutos'!$H$5:$R$5,Q147:AA147),0)</f>
        <v>0.45301980767359362</v>
      </c>
      <c r="E147" s="20">
        <f>IFERROR(AVERAGE('Datos Filtrados'!E144:G144),0)</f>
        <v>114.345</v>
      </c>
      <c r="F147">
        <f>IF($B147=0,0,IF(SUM(EPih!$H144:$R144)=0,0,IF(EPih!H144&gt;0.75*AVERAGE(EPih!$H144:$R144),1,EPih!H144/AVERAGE(EPih!$H144:$R144))))</f>
        <v>0</v>
      </c>
      <c r="G147">
        <f>IF($B147=0,0,IF(SUM(EPih!$H144:$R144)=0,0,IF(EPih!I144&gt;0.75*AVERAGE(EPih!$H144:$R144),1,EPih!I144/AVERAGE(EPih!$H144:$R144))))</f>
        <v>0</v>
      </c>
      <c r="H147">
        <f>IF($B147=0,0,IF(SUM(EPih!$H144:$R144)=0,0,IF(EPih!J144&gt;0.75*AVERAGE(EPih!$H144:$R144),1,EPih!J144/AVERAGE(EPih!$H144:$R144))))</f>
        <v>1</v>
      </c>
      <c r="I147">
        <f>IF($B147=0,0,IF(SUM(EPih!$H144:$R144)=0,0,IF(EPih!K144&gt;0.75*AVERAGE(EPih!$H144:$R144),1,EPih!K144/AVERAGE(EPih!$H144:$R144))))</f>
        <v>0</v>
      </c>
      <c r="J147">
        <f>IF($B147=0,0,IF(SUM(EPih!$H144:$R144)=0,0,IF(EPih!L144&gt;0.75*AVERAGE(EPih!$H144:$R144),1,EPih!L144/AVERAGE(EPih!$H144:$R144))))</f>
        <v>0</v>
      </c>
      <c r="K147">
        <f>IF($B147=0,0,IF(SUM(EPih!$H144:$R144)=0,0,IF(EPih!M144&gt;0.75*AVERAGE(EPih!$H144:$R144),1,EPih!M144/AVERAGE(EPih!$H144:$R144))))</f>
        <v>0</v>
      </c>
      <c r="L147">
        <f>IF($B147=0,0,IF(SUM(EPih!$H144:$R144)=0,0,IF(EPih!N144&gt;0.75*AVERAGE(EPih!$H144:$R144),1,EPih!N144/AVERAGE(EPih!$H144:$R144))))</f>
        <v>0</v>
      </c>
      <c r="M147">
        <f>IF($B147=0,0,IF(SUM(EPih!$H144:$R144)=0,0,IF(EPih!O144&gt;0.75*AVERAGE(EPih!$H144:$R144),1,EPih!O144/AVERAGE(EPih!$H144:$R144))))</f>
        <v>1</v>
      </c>
      <c r="N147">
        <f>IF($B147=0,0,IF(SUM(EPih!$H144:$R144)=0,0,IF(EPih!P144&gt;0.75*AVERAGE(EPih!$H144:$R144),1,EPih!P144/AVERAGE(EPih!$H144:$R144))))</f>
        <v>1</v>
      </c>
      <c r="O147">
        <f>IF($B147=0,0,IF(SUM(EPih!$H144:$R144)=0,0,IF(EPih!Q144&gt;0.75*AVERAGE(EPih!$H144:$R144),1,EPih!Q144/AVERAGE(EPih!$H144:$R144))))</f>
        <v>1</v>
      </c>
      <c r="P147">
        <f>IF($B147=0,0,IF(SUM(EPih!$H144:$R144)=0,0,IF(EPih!R144&gt;0.75*AVERAGE(EPih!$H144:$R144),1,EPih!R144/AVERAGE(EPih!$H144:$R144))))</f>
        <v>1</v>
      </c>
      <c r="Q147" s="18">
        <v>1</v>
      </c>
      <c r="R147" s="18">
        <v>1</v>
      </c>
      <c r="S147" s="18">
        <v>1</v>
      </c>
      <c r="T147" s="18">
        <v>1</v>
      </c>
      <c r="U147" s="18">
        <v>1</v>
      </c>
      <c r="V147" s="18">
        <v>1</v>
      </c>
      <c r="W147" s="18">
        <v>1</v>
      </c>
      <c r="X147" s="18">
        <v>1</v>
      </c>
      <c r="Y147" s="18">
        <v>1</v>
      </c>
      <c r="Z147" s="18">
        <v>1</v>
      </c>
      <c r="AA147" s="18">
        <v>1</v>
      </c>
      <c r="AD147" s="22">
        <f t="shared" si="3"/>
        <v>0.45301980767359368</v>
      </c>
      <c r="AE147">
        <v>22</v>
      </c>
    </row>
    <row r="148" spans="1:31">
      <c r="A148" s="33">
        <v>45449.833333333336</v>
      </c>
      <c r="B148">
        <f t="shared" si="4"/>
        <v>0</v>
      </c>
      <c r="C148" s="18">
        <v>1</v>
      </c>
      <c r="D148" s="19">
        <f>IFERROR(SUMPRODUCT(F148:P148,Q148:AA148,'Datos Brutos'!$H$5:$R$5)/SUMPRODUCT('Datos Brutos'!$H$5:$R$5,Q148:AA148),0)</f>
        <v>0</v>
      </c>
      <c r="E148" s="20">
        <f>IFERROR(AVERAGE('Datos Filtrados'!E145:G145),0)</f>
        <v>76.679000000000002</v>
      </c>
      <c r="F148">
        <f>IF($B148=0,0,IF(SUM(EPih!$H145:$R145)=0,0,IF(EPih!H145&gt;0.75*AVERAGE(EPih!$H145:$R145),1,EPih!H145/AVERAGE(EPih!$H145:$R145))))</f>
        <v>0</v>
      </c>
      <c r="G148">
        <f>IF($B148=0,0,IF(SUM(EPih!$H145:$R145)=0,0,IF(EPih!I145&gt;0.75*AVERAGE(EPih!$H145:$R145),1,EPih!I145/AVERAGE(EPih!$H145:$R145))))</f>
        <v>0</v>
      </c>
      <c r="H148">
        <f>IF($B148=0,0,IF(SUM(EPih!$H145:$R145)=0,0,IF(EPih!J145&gt;0.75*AVERAGE(EPih!$H145:$R145),1,EPih!J145/AVERAGE(EPih!$H145:$R145))))</f>
        <v>0</v>
      </c>
      <c r="I148">
        <f>IF($B148=0,0,IF(SUM(EPih!$H145:$R145)=0,0,IF(EPih!K145&gt;0.75*AVERAGE(EPih!$H145:$R145),1,EPih!K145/AVERAGE(EPih!$H145:$R145))))</f>
        <v>0</v>
      </c>
      <c r="J148">
        <f>IF($B148=0,0,IF(SUM(EPih!$H145:$R145)=0,0,IF(EPih!L145&gt;0.75*AVERAGE(EPih!$H145:$R145),1,EPih!L145/AVERAGE(EPih!$H145:$R145))))</f>
        <v>0</v>
      </c>
      <c r="K148">
        <f>IF($B148=0,0,IF(SUM(EPih!$H145:$R145)=0,0,IF(EPih!M145&gt;0.75*AVERAGE(EPih!$H145:$R145),1,EPih!M145/AVERAGE(EPih!$H145:$R145))))</f>
        <v>0</v>
      </c>
      <c r="L148">
        <f>IF($B148=0,0,IF(SUM(EPih!$H145:$R145)=0,0,IF(EPih!N145&gt;0.75*AVERAGE(EPih!$H145:$R145),1,EPih!N145/AVERAGE(EPih!$H145:$R145))))</f>
        <v>0</v>
      </c>
      <c r="M148">
        <f>IF($B148=0,0,IF(SUM(EPih!$H145:$R145)=0,0,IF(EPih!O145&gt;0.75*AVERAGE(EPih!$H145:$R145),1,EPih!O145/AVERAGE(EPih!$H145:$R145))))</f>
        <v>0</v>
      </c>
      <c r="N148">
        <f>IF($B148=0,0,IF(SUM(EPih!$H145:$R145)=0,0,IF(EPih!P145&gt;0.75*AVERAGE(EPih!$H145:$R145),1,EPih!P145/AVERAGE(EPih!$H145:$R145))))</f>
        <v>0</v>
      </c>
      <c r="O148">
        <f>IF($B148=0,0,IF(SUM(EPih!$H145:$R145)=0,0,IF(EPih!Q145&gt;0.75*AVERAGE(EPih!$H145:$R145),1,EPih!Q145/AVERAGE(EPih!$H145:$R145))))</f>
        <v>0</v>
      </c>
      <c r="P148">
        <f>IF($B148=0,0,IF(SUM(EPih!$H145:$R145)=0,0,IF(EPih!R145&gt;0.75*AVERAGE(EPih!$H145:$R145),1,EPih!R145/AVERAGE(EPih!$H145:$R145))))</f>
        <v>0</v>
      </c>
      <c r="Q148" s="18">
        <v>1</v>
      </c>
      <c r="R148" s="18">
        <v>1</v>
      </c>
      <c r="S148" s="18">
        <v>1</v>
      </c>
      <c r="T148" s="18">
        <v>1</v>
      </c>
      <c r="U148" s="18">
        <v>1</v>
      </c>
      <c r="V148" s="18">
        <v>1</v>
      </c>
      <c r="W148" s="18">
        <v>1</v>
      </c>
      <c r="X148" s="18">
        <v>1</v>
      </c>
      <c r="Y148" s="18">
        <v>1</v>
      </c>
      <c r="Z148" s="18">
        <v>1</v>
      </c>
      <c r="AA148" s="18">
        <v>1</v>
      </c>
      <c r="AD148" s="22">
        <f t="shared" si="3"/>
        <v>0.45301980767359368</v>
      </c>
      <c r="AE148">
        <v>23</v>
      </c>
    </row>
    <row r="149" spans="1:31">
      <c r="A149" s="33">
        <v>45449.875</v>
      </c>
      <c r="B149">
        <f t="shared" si="4"/>
        <v>0</v>
      </c>
      <c r="C149" s="18">
        <v>1</v>
      </c>
      <c r="D149" s="19">
        <f>IFERROR(SUMPRODUCT(F149:P149,Q149:AA149,'Datos Brutos'!$H$5:$R$5)/SUMPRODUCT('Datos Brutos'!$H$5:$R$5,Q149:AA149),0)</f>
        <v>0</v>
      </c>
      <c r="E149" s="20">
        <f>IFERROR(AVERAGE('Datos Filtrados'!E146:G146),0)</f>
        <v>4.95</v>
      </c>
      <c r="F149">
        <f>IF($B149=0,0,IF(SUM(EPih!$H146:$R146)=0,0,IF(EPih!H146&gt;0.75*AVERAGE(EPih!$H146:$R146),1,EPih!H146/AVERAGE(EPih!$H146:$R146))))</f>
        <v>0</v>
      </c>
      <c r="G149">
        <f>IF($B149=0,0,IF(SUM(EPih!$H146:$R146)=0,0,IF(EPih!I146&gt;0.75*AVERAGE(EPih!$H146:$R146),1,EPih!I146/AVERAGE(EPih!$H146:$R146))))</f>
        <v>0</v>
      </c>
      <c r="H149">
        <f>IF($B149=0,0,IF(SUM(EPih!$H146:$R146)=0,0,IF(EPih!J146&gt;0.75*AVERAGE(EPih!$H146:$R146),1,EPih!J146/AVERAGE(EPih!$H146:$R146))))</f>
        <v>0</v>
      </c>
      <c r="I149">
        <f>IF($B149=0,0,IF(SUM(EPih!$H146:$R146)=0,0,IF(EPih!K146&gt;0.75*AVERAGE(EPih!$H146:$R146),1,EPih!K146/AVERAGE(EPih!$H146:$R146))))</f>
        <v>0</v>
      </c>
      <c r="J149">
        <f>IF($B149=0,0,IF(SUM(EPih!$H146:$R146)=0,0,IF(EPih!L146&gt;0.75*AVERAGE(EPih!$H146:$R146),1,EPih!L146/AVERAGE(EPih!$H146:$R146))))</f>
        <v>0</v>
      </c>
      <c r="K149">
        <f>IF($B149=0,0,IF(SUM(EPih!$H146:$R146)=0,0,IF(EPih!M146&gt;0.75*AVERAGE(EPih!$H146:$R146),1,EPih!M146/AVERAGE(EPih!$H146:$R146))))</f>
        <v>0</v>
      </c>
      <c r="L149">
        <f>IF($B149=0,0,IF(SUM(EPih!$H146:$R146)=0,0,IF(EPih!N146&gt;0.75*AVERAGE(EPih!$H146:$R146),1,EPih!N146/AVERAGE(EPih!$H146:$R146))))</f>
        <v>0</v>
      </c>
      <c r="M149">
        <f>IF($B149=0,0,IF(SUM(EPih!$H146:$R146)=0,0,IF(EPih!O146&gt;0.75*AVERAGE(EPih!$H146:$R146),1,EPih!O146/AVERAGE(EPih!$H146:$R146))))</f>
        <v>0</v>
      </c>
      <c r="N149">
        <f>IF($B149=0,0,IF(SUM(EPih!$H146:$R146)=0,0,IF(EPih!P146&gt;0.75*AVERAGE(EPih!$H146:$R146),1,EPih!P146/AVERAGE(EPih!$H146:$R146))))</f>
        <v>0</v>
      </c>
      <c r="O149">
        <f>IF($B149=0,0,IF(SUM(EPih!$H146:$R146)=0,0,IF(EPih!Q146&gt;0.75*AVERAGE(EPih!$H146:$R146),1,EPih!Q146/AVERAGE(EPih!$H146:$R146))))</f>
        <v>0</v>
      </c>
      <c r="P149">
        <f>IF($B149=0,0,IF(SUM(EPih!$H146:$R146)=0,0,IF(EPih!R146&gt;0.75*AVERAGE(EPih!$H146:$R146),1,EPih!R146/AVERAGE(EPih!$H146:$R146))))</f>
        <v>0</v>
      </c>
      <c r="Q149" s="18">
        <v>1</v>
      </c>
      <c r="R149" s="18">
        <v>1</v>
      </c>
      <c r="S149" s="18">
        <v>1</v>
      </c>
      <c r="T149" s="18">
        <v>1</v>
      </c>
      <c r="U149" s="18">
        <v>1</v>
      </c>
      <c r="V149" s="18">
        <v>1</v>
      </c>
      <c r="W149" s="18">
        <v>1</v>
      </c>
      <c r="X149" s="18">
        <v>1</v>
      </c>
      <c r="Y149" s="18">
        <v>1</v>
      </c>
      <c r="Z149" s="18">
        <v>1</v>
      </c>
      <c r="AA149" s="18">
        <v>1</v>
      </c>
      <c r="AD149" s="22">
        <f t="shared" si="3"/>
        <v>0.45301980767359368</v>
      </c>
      <c r="AE149">
        <v>24</v>
      </c>
    </row>
    <row r="150" spans="1:31">
      <c r="A150" s="33">
        <v>45449.916666666664</v>
      </c>
      <c r="B150">
        <f t="shared" si="4"/>
        <v>0</v>
      </c>
      <c r="C150" s="18">
        <v>1</v>
      </c>
      <c r="D150" s="19">
        <f>IFERROR(SUMPRODUCT(F150:P150,Q150:AA150,'Datos Brutos'!$H$5:$R$5)/SUMPRODUCT('Datos Brutos'!$H$5:$R$5,Q150:AA150),0)</f>
        <v>0</v>
      </c>
      <c r="E150" s="20">
        <f>IFERROR(AVERAGE('Datos Filtrados'!E147:G147),0)</f>
        <v>8.9999999999999993E-3</v>
      </c>
      <c r="F150">
        <f>IF($B150=0,0,IF(SUM(EPih!$H147:$R147)=0,0,IF(EPih!H147&gt;0.75*AVERAGE(EPih!$H147:$R147),1,EPih!H147/AVERAGE(EPih!$H147:$R147))))</f>
        <v>0</v>
      </c>
      <c r="G150">
        <f>IF($B150=0,0,IF(SUM(EPih!$H147:$R147)=0,0,IF(EPih!I147&gt;0.75*AVERAGE(EPih!$H147:$R147),1,EPih!I147/AVERAGE(EPih!$H147:$R147))))</f>
        <v>0</v>
      </c>
      <c r="H150">
        <f>IF($B150=0,0,IF(SUM(EPih!$H147:$R147)=0,0,IF(EPih!J147&gt;0.75*AVERAGE(EPih!$H147:$R147),1,EPih!J147/AVERAGE(EPih!$H147:$R147))))</f>
        <v>0</v>
      </c>
      <c r="I150">
        <f>IF($B150=0,0,IF(SUM(EPih!$H147:$R147)=0,0,IF(EPih!K147&gt;0.75*AVERAGE(EPih!$H147:$R147),1,EPih!K147/AVERAGE(EPih!$H147:$R147))))</f>
        <v>0</v>
      </c>
      <c r="J150">
        <f>IF($B150=0,0,IF(SUM(EPih!$H147:$R147)=0,0,IF(EPih!L147&gt;0.75*AVERAGE(EPih!$H147:$R147),1,EPih!L147/AVERAGE(EPih!$H147:$R147))))</f>
        <v>0</v>
      </c>
      <c r="K150">
        <f>IF($B150=0,0,IF(SUM(EPih!$H147:$R147)=0,0,IF(EPih!M147&gt;0.75*AVERAGE(EPih!$H147:$R147),1,EPih!M147/AVERAGE(EPih!$H147:$R147))))</f>
        <v>0</v>
      </c>
      <c r="L150">
        <f>IF($B150=0,0,IF(SUM(EPih!$H147:$R147)=0,0,IF(EPih!N147&gt;0.75*AVERAGE(EPih!$H147:$R147),1,EPih!N147/AVERAGE(EPih!$H147:$R147))))</f>
        <v>0</v>
      </c>
      <c r="M150">
        <f>IF($B150=0,0,IF(SUM(EPih!$H147:$R147)=0,0,IF(EPih!O147&gt;0.75*AVERAGE(EPih!$H147:$R147),1,EPih!O147/AVERAGE(EPih!$H147:$R147))))</f>
        <v>0</v>
      </c>
      <c r="N150">
        <f>IF($B150=0,0,IF(SUM(EPih!$H147:$R147)=0,0,IF(EPih!P147&gt;0.75*AVERAGE(EPih!$H147:$R147),1,EPih!P147/AVERAGE(EPih!$H147:$R147))))</f>
        <v>0</v>
      </c>
      <c r="O150">
        <f>IF($B150=0,0,IF(SUM(EPih!$H147:$R147)=0,0,IF(EPih!Q147&gt;0.75*AVERAGE(EPih!$H147:$R147),1,EPih!Q147/AVERAGE(EPih!$H147:$R147))))</f>
        <v>0</v>
      </c>
      <c r="P150">
        <f>IF($B150=0,0,IF(SUM(EPih!$H147:$R147)=0,0,IF(EPih!R147&gt;0.75*AVERAGE(EPih!$H147:$R147),1,EPih!R147/AVERAGE(EPih!$H147:$R147))))</f>
        <v>0</v>
      </c>
      <c r="Q150" s="18">
        <v>1</v>
      </c>
      <c r="R150" s="18">
        <v>1</v>
      </c>
      <c r="S150" s="18">
        <v>1</v>
      </c>
      <c r="T150" s="18">
        <v>1</v>
      </c>
      <c r="U150" s="18">
        <v>1</v>
      </c>
      <c r="V150" s="18">
        <v>1</v>
      </c>
      <c r="W150" s="18">
        <v>1</v>
      </c>
      <c r="X150" s="18">
        <v>1</v>
      </c>
      <c r="Y150" s="18">
        <v>1</v>
      </c>
      <c r="Z150" s="18">
        <v>1</v>
      </c>
      <c r="AA150" s="18">
        <v>1</v>
      </c>
      <c r="AD150" s="22">
        <f t="shared" si="3"/>
        <v>0.45301980767359368</v>
      </c>
      <c r="AE150" s="24">
        <v>1</v>
      </c>
    </row>
    <row r="151" spans="1:31">
      <c r="A151" s="33">
        <v>45449.958333333336</v>
      </c>
      <c r="B151">
        <f t="shared" si="4"/>
        <v>0</v>
      </c>
      <c r="C151" s="18">
        <v>1</v>
      </c>
      <c r="D151" s="19">
        <f>IFERROR(SUMPRODUCT(F151:P151,Q151:AA151,'Datos Brutos'!$H$5:$R$5)/SUMPRODUCT('Datos Brutos'!$H$5:$R$5,Q151:AA151),0)</f>
        <v>0</v>
      </c>
      <c r="E151" s="20">
        <f>IFERROR(AVERAGE('Datos Filtrados'!E148:G148),0)</f>
        <v>0</v>
      </c>
      <c r="F151">
        <f>IF($B151=0,0,IF(SUM(EPih!$H148:$R148)=0,0,IF(EPih!H148&gt;0.75*AVERAGE(EPih!$H148:$R148),1,EPih!H148/AVERAGE(EPih!$H148:$R148))))</f>
        <v>0</v>
      </c>
      <c r="G151">
        <f>IF($B151=0,0,IF(SUM(EPih!$H148:$R148)=0,0,IF(EPih!I148&gt;0.75*AVERAGE(EPih!$H148:$R148),1,EPih!I148/AVERAGE(EPih!$H148:$R148))))</f>
        <v>0</v>
      </c>
      <c r="H151">
        <f>IF($B151=0,0,IF(SUM(EPih!$H148:$R148)=0,0,IF(EPih!J148&gt;0.75*AVERAGE(EPih!$H148:$R148),1,EPih!J148/AVERAGE(EPih!$H148:$R148))))</f>
        <v>0</v>
      </c>
      <c r="I151">
        <f>IF($B151=0,0,IF(SUM(EPih!$H148:$R148)=0,0,IF(EPih!K148&gt;0.75*AVERAGE(EPih!$H148:$R148),1,EPih!K148/AVERAGE(EPih!$H148:$R148))))</f>
        <v>0</v>
      </c>
      <c r="J151">
        <f>IF($B151=0,0,IF(SUM(EPih!$H148:$R148)=0,0,IF(EPih!L148&gt;0.75*AVERAGE(EPih!$H148:$R148),1,EPih!L148/AVERAGE(EPih!$H148:$R148))))</f>
        <v>0</v>
      </c>
      <c r="K151">
        <f>IF($B151=0,0,IF(SUM(EPih!$H148:$R148)=0,0,IF(EPih!M148&gt;0.75*AVERAGE(EPih!$H148:$R148),1,EPih!M148/AVERAGE(EPih!$H148:$R148))))</f>
        <v>0</v>
      </c>
      <c r="L151">
        <f>IF($B151=0,0,IF(SUM(EPih!$H148:$R148)=0,0,IF(EPih!N148&gt;0.75*AVERAGE(EPih!$H148:$R148),1,EPih!N148/AVERAGE(EPih!$H148:$R148))))</f>
        <v>0</v>
      </c>
      <c r="M151">
        <f>IF($B151=0,0,IF(SUM(EPih!$H148:$R148)=0,0,IF(EPih!O148&gt;0.75*AVERAGE(EPih!$H148:$R148),1,EPih!O148/AVERAGE(EPih!$H148:$R148))))</f>
        <v>0</v>
      </c>
      <c r="N151">
        <f>IF($B151=0,0,IF(SUM(EPih!$H148:$R148)=0,0,IF(EPih!P148&gt;0.75*AVERAGE(EPih!$H148:$R148),1,EPih!P148/AVERAGE(EPih!$H148:$R148))))</f>
        <v>0</v>
      </c>
      <c r="O151">
        <f>IF($B151=0,0,IF(SUM(EPih!$H148:$R148)=0,0,IF(EPih!Q148&gt;0.75*AVERAGE(EPih!$H148:$R148),1,EPih!Q148/AVERAGE(EPih!$H148:$R148))))</f>
        <v>0</v>
      </c>
      <c r="P151">
        <f>IF($B151=0,0,IF(SUM(EPih!$H148:$R148)=0,0,IF(EPih!R148&gt;0.75*AVERAGE(EPih!$H148:$R148),1,EPih!R148/AVERAGE(EPih!$H148:$R148))))</f>
        <v>0</v>
      </c>
      <c r="Q151" s="18">
        <v>1</v>
      </c>
      <c r="R151" s="18">
        <v>1</v>
      </c>
      <c r="S151" s="18">
        <v>1</v>
      </c>
      <c r="T151" s="18">
        <v>1</v>
      </c>
      <c r="U151" s="18">
        <v>1</v>
      </c>
      <c r="V151" s="18">
        <v>1</v>
      </c>
      <c r="W151" s="18">
        <v>1</v>
      </c>
      <c r="X151" s="18">
        <v>1</v>
      </c>
      <c r="Y151" s="18">
        <v>1</v>
      </c>
      <c r="Z151" s="18">
        <v>1</v>
      </c>
      <c r="AA151" s="18">
        <v>1</v>
      </c>
      <c r="AD151" s="22">
        <f t="shared" si="3"/>
        <v>0.45301980767359368</v>
      </c>
      <c r="AE151">
        <v>2</v>
      </c>
    </row>
    <row r="152" spans="1:31">
      <c r="A152" s="33">
        <v>45450</v>
      </c>
      <c r="B152">
        <f t="shared" si="4"/>
        <v>0</v>
      </c>
      <c r="C152" s="18">
        <v>1</v>
      </c>
      <c r="D152" s="19">
        <f>IFERROR(SUMPRODUCT(F152:P152,Q152:AA152,'Datos Brutos'!$H$5:$R$5)/SUMPRODUCT('Datos Brutos'!$H$5:$R$5,Q152:AA152),0)</f>
        <v>0</v>
      </c>
      <c r="E152" s="20">
        <f>IFERROR(AVERAGE('Datos Filtrados'!E149:G149),0)</f>
        <v>0</v>
      </c>
      <c r="F152">
        <f>IF($B152=0,0,IF(SUM(EPih!$H149:$R149)=0,0,IF(EPih!H149&gt;0.75*AVERAGE(EPih!$H149:$R149),1,EPih!H149/AVERAGE(EPih!$H149:$R149))))</f>
        <v>0</v>
      </c>
      <c r="G152">
        <f>IF($B152=0,0,IF(SUM(EPih!$H149:$R149)=0,0,IF(EPih!I149&gt;0.75*AVERAGE(EPih!$H149:$R149),1,EPih!I149/AVERAGE(EPih!$H149:$R149))))</f>
        <v>0</v>
      </c>
      <c r="H152">
        <f>IF($B152=0,0,IF(SUM(EPih!$H149:$R149)=0,0,IF(EPih!J149&gt;0.75*AVERAGE(EPih!$H149:$R149),1,EPih!J149/AVERAGE(EPih!$H149:$R149))))</f>
        <v>0</v>
      </c>
      <c r="I152">
        <f>IF($B152=0,0,IF(SUM(EPih!$H149:$R149)=0,0,IF(EPih!K149&gt;0.75*AVERAGE(EPih!$H149:$R149),1,EPih!K149/AVERAGE(EPih!$H149:$R149))))</f>
        <v>0</v>
      </c>
      <c r="J152">
        <f>IF($B152=0,0,IF(SUM(EPih!$H149:$R149)=0,0,IF(EPih!L149&gt;0.75*AVERAGE(EPih!$H149:$R149),1,EPih!L149/AVERAGE(EPih!$H149:$R149))))</f>
        <v>0</v>
      </c>
      <c r="K152">
        <f>IF($B152=0,0,IF(SUM(EPih!$H149:$R149)=0,0,IF(EPih!M149&gt;0.75*AVERAGE(EPih!$H149:$R149),1,EPih!M149/AVERAGE(EPih!$H149:$R149))))</f>
        <v>0</v>
      </c>
      <c r="L152">
        <f>IF($B152=0,0,IF(SUM(EPih!$H149:$R149)=0,0,IF(EPih!N149&gt;0.75*AVERAGE(EPih!$H149:$R149),1,EPih!N149/AVERAGE(EPih!$H149:$R149))))</f>
        <v>0</v>
      </c>
      <c r="M152">
        <f>IF($B152=0,0,IF(SUM(EPih!$H149:$R149)=0,0,IF(EPih!O149&gt;0.75*AVERAGE(EPih!$H149:$R149),1,EPih!O149/AVERAGE(EPih!$H149:$R149))))</f>
        <v>0</v>
      </c>
      <c r="N152">
        <f>IF($B152=0,0,IF(SUM(EPih!$H149:$R149)=0,0,IF(EPih!P149&gt;0.75*AVERAGE(EPih!$H149:$R149),1,EPih!P149/AVERAGE(EPih!$H149:$R149))))</f>
        <v>0</v>
      </c>
      <c r="O152">
        <f>IF($B152=0,0,IF(SUM(EPih!$H149:$R149)=0,0,IF(EPih!Q149&gt;0.75*AVERAGE(EPih!$H149:$R149),1,EPih!Q149/AVERAGE(EPih!$H149:$R149))))</f>
        <v>0</v>
      </c>
      <c r="P152">
        <f>IF($B152=0,0,IF(SUM(EPih!$H149:$R149)=0,0,IF(EPih!R149&gt;0.75*AVERAGE(EPih!$H149:$R149),1,EPih!R149/AVERAGE(EPih!$H149:$R149))))</f>
        <v>0</v>
      </c>
      <c r="Q152" s="18">
        <v>1</v>
      </c>
      <c r="R152" s="18">
        <v>1</v>
      </c>
      <c r="S152" s="18">
        <v>1</v>
      </c>
      <c r="T152" s="18">
        <v>1</v>
      </c>
      <c r="U152" s="18">
        <v>1</v>
      </c>
      <c r="V152" s="18">
        <v>1</v>
      </c>
      <c r="W152" s="18">
        <v>1</v>
      </c>
      <c r="X152" s="18">
        <v>1</v>
      </c>
      <c r="Y152" s="18">
        <v>1</v>
      </c>
      <c r="Z152" s="18">
        <v>1</v>
      </c>
      <c r="AA152" s="18">
        <v>1</v>
      </c>
      <c r="AD152" s="22">
        <f t="shared" si="3"/>
        <v>0.45301980767359368</v>
      </c>
      <c r="AE152">
        <v>3</v>
      </c>
    </row>
    <row r="153" spans="1:31">
      <c r="A153" s="33">
        <v>45450.041666666664</v>
      </c>
      <c r="B153">
        <f t="shared" si="4"/>
        <v>0</v>
      </c>
      <c r="C153" s="18">
        <v>1</v>
      </c>
      <c r="D153" s="19">
        <f>IFERROR(SUMPRODUCT(F153:P153,Q153:AA153,'Datos Brutos'!$H$5:$R$5)/SUMPRODUCT('Datos Brutos'!$H$5:$R$5,Q153:AA153),0)</f>
        <v>0</v>
      </c>
      <c r="E153" s="20">
        <f>IFERROR(AVERAGE('Datos Filtrados'!E150:G150),0)</f>
        <v>0</v>
      </c>
      <c r="F153">
        <f>IF($B153=0,0,IF(SUM(EPih!$H150:$R150)=0,0,IF(EPih!H150&gt;0.75*AVERAGE(EPih!$H150:$R150),1,EPih!H150/AVERAGE(EPih!$H150:$R150))))</f>
        <v>0</v>
      </c>
      <c r="G153">
        <f>IF($B153=0,0,IF(SUM(EPih!$H150:$R150)=0,0,IF(EPih!I150&gt;0.75*AVERAGE(EPih!$H150:$R150),1,EPih!I150/AVERAGE(EPih!$H150:$R150))))</f>
        <v>0</v>
      </c>
      <c r="H153">
        <f>IF($B153=0,0,IF(SUM(EPih!$H150:$R150)=0,0,IF(EPih!J150&gt;0.75*AVERAGE(EPih!$H150:$R150),1,EPih!J150/AVERAGE(EPih!$H150:$R150))))</f>
        <v>0</v>
      </c>
      <c r="I153">
        <f>IF($B153=0,0,IF(SUM(EPih!$H150:$R150)=0,0,IF(EPih!K150&gt;0.75*AVERAGE(EPih!$H150:$R150),1,EPih!K150/AVERAGE(EPih!$H150:$R150))))</f>
        <v>0</v>
      </c>
      <c r="J153">
        <f>IF($B153=0,0,IF(SUM(EPih!$H150:$R150)=0,0,IF(EPih!L150&gt;0.75*AVERAGE(EPih!$H150:$R150),1,EPih!L150/AVERAGE(EPih!$H150:$R150))))</f>
        <v>0</v>
      </c>
      <c r="K153">
        <f>IF($B153=0,0,IF(SUM(EPih!$H150:$R150)=0,0,IF(EPih!M150&gt;0.75*AVERAGE(EPih!$H150:$R150),1,EPih!M150/AVERAGE(EPih!$H150:$R150))))</f>
        <v>0</v>
      </c>
      <c r="L153">
        <f>IF($B153=0,0,IF(SUM(EPih!$H150:$R150)=0,0,IF(EPih!N150&gt;0.75*AVERAGE(EPih!$H150:$R150),1,EPih!N150/AVERAGE(EPih!$H150:$R150))))</f>
        <v>0</v>
      </c>
      <c r="M153">
        <f>IF($B153=0,0,IF(SUM(EPih!$H150:$R150)=0,0,IF(EPih!O150&gt;0.75*AVERAGE(EPih!$H150:$R150),1,EPih!O150/AVERAGE(EPih!$H150:$R150))))</f>
        <v>0</v>
      </c>
      <c r="N153">
        <f>IF($B153=0,0,IF(SUM(EPih!$H150:$R150)=0,0,IF(EPih!P150&gt;0.75*AVERAGE(EPih!$H150:$R150),1,EPih!P150/AVERAGE(EPih!$H150:$R150))))</f>
        <v>0</v>
      </c>
      <c r="O153">
        <f>IF($B153=0,0,IF(SUM(EPih!$H150:$R150)=0,0,IF(EPih!Q150&gt;0.75*AVERAGE(EPih!$H150:$R150),1,EPih!Q150/AVERAGE(EPih!$H150:$R150))))</f>
        <v>0</v>
      </c>
      <c r="P153">
        <f>IF($B153=0,0,IF(SUM(EPih!$H150:$R150)=0,0,IF(EPih!R150&gt;0.75*AVERAGE(EPih!$H150:$R150),1,EPih!R150/AVERAGE(EPih!$H150:$R150))))</f>
        <v>0</v>
      </c>
      <c r="Q153" s="18">
        <v>1</v>
      </c>
      <c r="R153" s="18">
        <v>1</v>
      </c>
      <c r="S153" s="18">
        <v>1</v>
      </c>
      <c r="T153" s="18">
        <v>1</v>
      </c>
      <c r="U153" s="18">
        <v>1</v>
      </c>
      <c r="V153" s="18">
        <v>1</v>
      </c>
      <c r="W153" s="18">
        <v>1</v>
      </c>
      <c r="X153" s="18">
        <v>1</v>
      </c>
      <c r="Y153" s="18">
        <v>1</v>
      </c>
      <c r="Z153" s="18">
        <v>1</v>
      </c>
      <c r="AA153" s="18">
        <v>1</v>
      </c>
      <c r="AD153" s="22">
        <f t="shared" si="3"/>
        <v>0.45301980767359368</v>
      </c>
      <c r="AE153">
        <v>4</v>
      </c>
    </row>
    <row r="154" spans="1:31">
      <c r="A154" s="33">
        <v>45450.083333333336</v>
      </c>
      <c r="B154">
        <f t="shared" si="4"/>
        <v>0</v>
      </c>
      <c r="C154" s="18">
        <v>1</v>
      </c>
      <c r="D154" s="19">
        <f>IFERROR(SUMPRODUCT(F154:P154,Q154:AA154,'Datos Brutos'!$H$5:$R$5)/SUMPRODUCT('Datos Brutos'!$H$5:$R$5,Q154:AA154),0)</f>
        <v>0</v>
      </c>
      <c r="E154" s="20">
        <f>IFERROR(AVERAGE('Datos Filtrados'!E151:G151),0)</f>
        <v>0</v>
      </c>
      <c r="F154">
        <f>IF($B154=0,0,IF(SUM(EPih!$H151:$R151)=0,0,IF(EPih!H151&gt;0.75*AVERAGE(EPih!$H151:$R151),1,EPih!H151/AVERAGE(EPih!$H151:$R151))))</f>
        <v>0</v>
      </c>
      <c r="G154">
        <f>IF($B154=0,0,IF(SUM(EPih!$H151:$R151)=0,0,IF(EPih!I151&gt;0.75*AVERAGE(EPih!$H151:$R151),1,EPih!I151/AVERAGE(EPih!$H151:$R151))))</f>
        <v>0</v>
      </c>
      <c r="H154">
        <f>IF($B154=0,0,IF(SUM(EPih!$H151:$R151)=0,0,IF(EPih!J151&gt;0.75*AVERAGE(EPih!$H151:$R151),1,EPih!J151/AVERAGE(EPih!$H151:$R151))))</f>
        <v>0</v>
      </c>
      <c r="I154">
        <f>IF($B154=0,0,IF(SUM(EPih!$H151:$R151)=0,0,IF(EPih!K151&gt;0.75*AVERAGE(EPih!$H151:$R151),1,EPih!K151/AVERAGE(EPih!$H151:$R151))))</f>
        <v>0</v>
      </c>
      <c r="J154">
        <f>IF($B154=0,0,IF(SUM(EPih!$H151:$R151)=0,0,IF(EPih!L151&gt;0.75*AVERAGE(EPih!$H151:$R151),1,EPih!L151/AVERAGE(EPih!$H151:$R151))))</f>
        <v>0</v>
      </c>
      <c r="K154">
        <f>IF($B154=0,0,IF(SUM(EPih!$H151:$R151)=0,0,IF(EPih!M151&gt;0.75*AVERAGE(EPih!$H151:$R151),1,EPih!M151/AVERAGE(EPih!$H151:$R151))))</f>
        <v>0</v>
      </c>
      <c r="L154">
        <f>IF($B154=0,0,IF(SUM(EPih!$H151:$R151)=0,0,IF(EPih!N151&gt;0.75*AVERAGE(EPih!$H151:$R151),1,EPih!N151/AVERAGE(EPih!$H151:$R151))))</f>
        <v>0</v>
      </c>
      <c r="M154">
        <f>IF($B154=0,0,IF(SUM(EPih!$H151:$R151)=0,0,IF(EPih!O151&gt;0.75*AVERAGE(EPih!$H151:$R151),1,EPih!O151/AVERAGE(EPih!$H151:$R151))))</f>
        <v>0</v>
      </c>
      <c r="N154">
        <f>IF($B154=0,0,IF(SUM(EPih!$H151:$R151)=0,0,IF(EPih!P151&gt;0.75*AVERAGE(EPih!$H151:$R151),1,EPih!P151/AVERAGE(EPih!$H151:$R151))))</f>
        <v>0</v>
      </c>
      <c r="O154">
        <f>IF($B154=0,0,IF(SUM(EPih!$H151:$R151)=0,0,IF(EPih!Q151&gt;0.75*AVERAGE(EPih!$H151:$R151),1,EPih!Q151/AVERAGE(EPih!$H151:$R151))))</f>
        <v>0</v>
      </c>
      <c r="P154">
        <f>IF($B154=0,0,IF(SUM(EPih!$H151:$R151)=0,0,IF(EPih!R151&gt;0.75*AVERAGE(EPih!$H151:$R151),1,EPih!R151/AVERAGE(EPih!$H151:$R151))))</f>
        <v>0</v>
      </c>
      <c r="Q154" s="18">
        <v>1</v>
      </c>
      <c r="R154" s="18">
        <v>1</v>
      </c>
      <c r="S154" s="18">
        <v>1</v>
      </c>
      <c r="T154" s="18">
        <v>1</v>
      </c>
      <c r="U154" s="18">
        <v>1</v>
      </c>
      <c r="V154" s="18">
        <v>1</v>
      </c>
      <c r="W154" s="18">
        <v>1</v>
      </c>
      <c r="X154" s="18">
        <v>1</v>
      </c>
      <c r="Y154" s="18">
        <v>1</v>
      </c>
      <c r="Z154" s="18">
        <v>1</v>
      </c>
      <c r="AA154" s="18">
        <v>1</v>
      </c>
      <c r="AD154" s="22">
        <f t="shared" si="3"/>
        <v>0.45301980767359368</v>
      </c>
      <c r="AE154">
        <v>5</v>
      </c>
    </row>
    <row r="155" spans="1:31">
      <c r="A155" s="33">
        <v>45450.125</v>
      </c>
      <c r="B155">
        <f t="shared" si="4"/>
        <v>0</v>
      </c>
      <c r="C155" s="18">
        <v>1</v>
      </c>
      <c r="D155" s="19">
        <f>IFERROR(SUMPRODUCT(F155:P155,Q155:AA155,'Datos Brutos'!$H$5:$R$5)/SUMPRODUCT('Datos Brutos'!$H$5:$R$5,Q155:AA155),0)</f>
        <v>0</v>
      </c>
      <c r="E155" s="20">
        <f>IFERROR(AVERAGE('Datos Filtrados'!E152:G152),0)</f>
        <v>0</v>
      </c>
      <c r="F155">
        <f>IF($B155=0,0,IF(SUM(EPih!$H152:$R152)=0,0,IF(EPih!H152&gt;0.75*AVERAGE(EPih!$H152:$R152),1,EPih!H152/AVERAGE(EPih!$H152:$R152))))</f>
        <v>0</v>
      </c>
      <c r="G155">
        <f>IF($B155=0,0,IF(SUM(EPih!$H152:$R152)=0,0,IF(EPih!I152&gt;0.75*AVERAGE(EPih!$H152:$R152),1,EPih!I152/AVERAGE(EPih!$H152:$R152))))</f>
        <v>0</v>
      </c>
      <c r="H155">
        <f>IF($B155=0,0,IF(SUM(EPih!$H152:$R152)=0,0,IF(EPih!J152&gt;0.75*AVERAGE(EPih!$H152:$R152),1,EPih!J152/AVERAGE(EPih!$H152:$R152))))</f>
        <v>0</v>
      </c>
      <c r="I155">
        <f>IF($B155=0,0,IF(SUM(EPih!$H152:$R152)=0,0,IF(EPih!K152&gt;0.75*AVERAGE(EPih!$H152:$R152),1,EPih!K152/AVERAGE(EPih!$H152:$R152))))</f>
        <v>0</v>
      </c>
      <c r="J155">
        <f>IF($B155=0,0,IF(SUM(EPih!$H152:$R152)=0,0,IF(EPih!L152&gt;0.75*AVERAGE(EPih!$H152:$R152),1,EPih!L152/AVERAGE(EPih!$H152:$R152))))</f>
        <v>0</v>
      </c>
      <c r="K155">
        <f>IF($B155=0,0,IF(SUM(EPih!$H152:$R152)=0,0,IF(EPih!M152&gt;0.75*AVERAGE(EPih!$H152:$R152),1,EPih!M152/AVERAGE(EPih!$H152:$R152))))</f>
        <v>0</v>
      </c>
      <c r="L155">
        <f>IF($B155=0,0,IF(SUM(EPih!$H152:$R152)=0,0,IF(EPih!N152&gt;0.75*AVERAGE(EPih!$H152:$R152),1,EPih!N152/AVERAGE(EPih!$H152:$R152))))</f>
        <v>0</v>
      </c>
      <c r="M155">
        <f>IF($B155=0,0,IF(SUM(EPih!$H152:$R152)=0,0,IF(EPih!O152&gt;0.75*AVERAGE(EPih!$H152:$R152),1,EPih!O152/AVERAGE(EPih!$H152:$R152))))</f>
        <v>0</v>
      </c>
      <c r="N155">
        <f>IF($B155=0,0,IF(SUM(EPih!$H152:$R152)=0,0,IF(EPih!P152&gt;0.75*AVERAGE(EPih!$H152:$R152),1,EPih!P152/AVERAGE(EPih!$H152:$R152))))</f>
        <v>0</v>
      </c>
      <c r="O155">
        <f>IF($B155=0,0,IF(SUM(EPih!$H152:$R152)=0,0,IF(EPih!Q152&gt;0.75*AVERAGE(EPih!$H152:$R152),1,EPih!Q152/AVERAGE(EPih!$H152:$R152))))</f>
        <v>0</v>
      </c>
      <c r="P155">
        <f>IF($B155=0,0,IF(SUM(EPih!$H152:$R152)=0,0,IF(EPih!R152&gt;0.75*AVERAGE(EPih!$H152:$R152),1,EPih!R152/AVERAGE(EPih!$H152:$R152))))</f>
        <v>0</v>
      </c>
      <c r="Q155" s="18">
        <v>1</v>
      </c>
      <c r="R155" s="18">
        <v>1</v>
      </c>
      <c r="S155" s="18">
        <v>1</v>
      </c>
      <c r="T155" s="18">
        <v>1</v>
      </c>
      <c r="U155" s="18">
        <v>1</v>
      </c>
      <c r="V155" s="18">
        <v>1</v>
      </c>
      <c r="W155" s="18">
        <v>1</v>
      </c>
      <c r="X155" s="18">
        <v>1</v>
      </c>
      <c r="Y155" s="18">
        <v>1</v>
      </c>
      <c r="Z155" s="18">
        <v>1</v>
      </c>
      <c r="AA155" s="18">
        <v>1</v>
      </c>
      <c r="AD155" s="22">
        <f t="shared" si="3"/>
        <v>0.45301980767359368</v>
      </c>
      <c r="AE155">
        <v>6</v>
      </c>
    </row>
    <row r="156" spans="1:31">
      <c r="A156" s="33">
        <v>45450.166666666664</v>
      </c>
      <c r="B156">
        <f t="shared" si="4"/>
        <v>0</v>
      </c>
      <c r="C156" s="18">
        <v>1</v>
      </c>
      <c r="D156" s="19">
        <f>IFERROR(SUMPRODUCT(F156:P156,Q156:AA156,'Datos Brutos'!$H$5:$R$5)/SUMPRODUCT('Datos Brutos'!$H$5:$R$5,Q156:AA156),0)</f>
        <v>0</v>
      </c>
      <c r="E156" s="20">
        <f>IFERROR(AVERAGE('Datos Filtrados'!E153:G153),0)</f>
        <v>0</v>
      </c>
      <c r="F156">
        <f>IF($B156=0,0,IF(SUM(EPih!$H153:$R153)=0,0,IF(EPih!H153&gt;0.75*AVERAGE(EPih!$H153:$R153),1,EPih!H153/AVERAGE(EPih!$H153:$R153))))</f>
        <v>0</v>
      </c>
      <c r="G156">
        <f>IF($B156=0,0,IF(SUM(EPih!$H153:$R153)=0,0,IF(EPih!I153&gt;0.75*AVERAGE(EPih!$H153:$R153),1,EPih!I153/AVERAGE(EPih!$H153:$R153))))</f>
        <v>0</v>
      </c>
      <c r="H156">
        <f>IF($B156=0,0,IF(SUM(EPih!$H153:$R153)=0,0,IF(EPih!J153&gt;0.75*AVERAGE(EPih!$H153:$R153),1,EPih!J153/AVERAGE(EPih!$H153:$R153))))</f>
        <v>0</v>
      </c>
      <c r="I156">
        <f>IF($B156=0,0,IF(SUM(EPih!$H153:$R153)=0,0,IF(EPih!K153&gt;0.75*AVERAGE(EPih!$H153:$R153),1,EPih!K153/AVERAGE(EPih!$H153:$R153))))</f>
        <v>0</v>
      </c>
      <c r="J156">
        <f>IF($B156=0,0,IF(SUM(EPih!$H153:$R153)=0,0,IF(EPih!L153&gt;0.75*AVERAGE(EPih!$H153:$R153),1,EPih!L153/AVERAGE(EPih!$H153:$R153))))</f>
        <v>0</v>
      </c>
      <c r="K156">
        <f>IF($B156=0,0,IF(SUM(EPih!$H153:$R153)=0,0,IF(EPih!M153&gt;0.75*AVERAGE(EPih!$H153:$R153),1,EPih!M153/AVERAGE(EPih!$H153:$R153))))</f>
        <v>0</v>
      </c>
      <c r="L156">
        <f>IF($B156=0,0,IF(SUM(EPih!$H153:$R153)=0,0,IF(EPih!N153&gt;0.75*AVERAGE(EPih!$H153:$R153),1,EPih!N153/AVERAGE(EPih!$H153:$R153))))</f>
        <v>0</v>
      </c>
      <c r="M156">
        <f>IF($B156=0,0,IF(SUM(EPih!$H153:$R153)=0,0,IF(EPih!O153&gt;0.75*AVERAGE(EPih!$H153:$R153),1,EPih!O153/AVERAGE(EPih!$H153:$R153))))</f>
        <v>0</v>
      </c>
      <c r="N156">
        <f>IF($B156=0,0,IF(SUM(EPih!$H153:$R153)=0,0,IF(EPih!P153&gt;0.75*AVERAGE(EPih!$H153:$R153),1,EPih!P153/AVERAGE(EPih!$H153:$R153))))</f>
        <v>0</v>
      </c>
      <c r="O156">
        <f>IF($B156=0,0,IF(SUM(EPih!$H153:$R153)=0,0,IF(EPih!Q153&gt;0.75*AVERAGE(EPih!$H153:$R153),1,EPih!Q153/AVERAGE(EPih!$H153:$R153))))</f>
        <v>0</v>
      </c>
      <c r="P156">
        <f>IF($B156=0,0,IF(SUM(EPih!$H153:$R153)=0,0,IF(EPih!R153&gt;0.75*AVERAGE(EPih!$H153:$R153),1,EPih!R153/AVERAGE(EPih!$H153:$R153))))</f>
        <v>0</v>
      </c>
      <c r="Q156" s="18">
        <v>1</v>
      </c>
      <c r="R156" s="18">
        <v>1</v>
      </c>
      <c r="S156" s="18">
        <v>1</v>
      </c>
      <c r="T156" s="18">
        <v>1</v>
      </c>
      <c r="U156" s="18">
        <v>1</v>
      </c>
      <c r="V156" s="18">
        <v>1</v>
      </c>
      <c r="W156" s="18">
        <v>1</v>
      </c>
      <c r="X156" s="18">
        <v>1</v>
      </c>
      <c r="Y156" s="18">
        <v>1</v>
      </c>
      <c r="Z156" s="18">
        <v>1</v>
      </c>
      <c r="AA156" s="18">
        <v>1</v>
      </c>
      <c r="AD156" s="22">
        <f t="shared" si="3"/>
        <v>0.45301980767359368</v>
      </c>
      <c r="AE156">
        <v>7</v>
      </c>
    </row>
    <row r="157" spans="1:31">
      <c r="A157" s="33">
        <v>45450.208333333336</v>
      </c>
      <c r="B157">
        <f t="shared" si="4"/>
        <v>0</v>
      </c>
      <c r="C157" s="18">
        <v>1</v>
      </c>
      <c r="D157" s="19">
        <f>IFERROR(SUMPRODUCT(F157:P157,Q157:AA157,'Datos Brutos'!$H$5:$R$5)/SUMPRODUCT('Datos Brutos'!$H$5:$R$5,Q157:AA157),0)</f>
        <v>0</v>
      </c>
      <c r="E157" s="20">
        <f>IFERROR(AVERAGE('Datos Filtrados'!E154:G154),0)</f>
        <v>0</v>
      </c>
      <c r="F157">
        <f>IF($B157=0,0,IF(SUM(EPih!$H154:$R154)=0,0,IF(EPih!H154&gt;0.75*AVERAGE(EPih!$H154:$R154),1,EPih!H154/AVERAGE(EPih!$H154:$R154))))</f>
        <v>0</v>
      </c>
      <c r="G157">
        <f>IF($B157=0,0,IF(SUM(EPih!$H154:$R154)=0,0,IF(EPih!I154&gt;0.75*AVERAGE(EPih!$H154:$R154),1,EPih!I154/AVERAGE(EPih!$H154:$R154))))</f>
        <v>0</v>
      </c>
      <c r="H157">
        <f>IF($B157=0,0,IF(SUM(EPih!$H154:$R154)=0,0,IF(EPih!J154&gt;0.75*AVERAGE(EPih!$H154:$R154),1,EPih!J154/AVERAGE(EPih!$H154:$R154))))</f>
        <v>0</v>
      </c>
      <c r="I157">
        <f>IF($B157=0,0,IF(SUM(EPih!$H154:$R154)=0,0,IF(EPih!K154&gt;0.75*AVERAGE(EPih!$H154:$R154),1,EPih!K154/AVERAGE(EPih!$H154:$R154))))</f>
        <v>0</v>
      </c>
      <c r="J157">
        <f>IF($B157=0,0,IF(SUM(EPih!$H154:$R154)=0,0,IF(EPih!L154&gt;0.75*AVERAGE(EPih!$H154:$R154),1,EPih!L154/AVERAGE(EPih!$H154:$R154))))</f>
        <v>0</v>
      </c>
      <c r="K157">
        <f>IF($B157=0,0,IF(SUM(EPih!$H154:$R154)=0,0,IF(EPih!M154&gt;0.75*AVERAGE(EPih!$H154:$R154),1,EPih!M154/AVERAGE(EPih!$H154:$R154))))</f>
        <v>0</v>
      </c>
      <c r="L157">
        <f>IF($B157=0,0,IF(SUM(EPih!$H154:$R154)=0,0,IF(EPih!N154&gt;0.75*AVERAGE(EPih!$H154:$R154),1,EPih!N154/AVERAGE(EPih!$H154:$R154))))</f>
        <v>0</v>
      </c>
      <c r="M157">
        <f>IF($B157=0,0,IF(SUM(EPih!$H154:$R154)=0,0,IF(EPih!O154&gt;0.75*AVERAGE(EPih!$H154:$R154),1,EPih!O154/AVERAGE(EPih!$H154:$R154))))</f>
        <v>0</v>
      </c>
      <c r="N157">
        <f>IF($B157=0,0,IF(SUM(EPih!$H154:$R154)=0,0,IF(EPih!P154&gt;0.75*AVERAGE(EPih!$H154:$R154),1,EPih!P154/AVERAGE(EPih!$H154:$R154))))</f>
        <v>0</v>
      </c>
      <c r="O157">
        <f>IF($B157=0,0,IF(SUM(EPih!$H154:$R154)=0,0,IF(EPih!Q154&gt;0.75*AVERAGE(EPih!$H154:$R154),1,EPih!Q154/AVERAGE(EPih!$H154:$R154))))</f>
        <v>0</v>
      </c>
      <c r="P157">
        <f>IF($B157=0,0,IF(SUM(EPih!$H154:$R154)=0,0,IF(EPih!R154&gt;0.75*AVERAGE(EPih!$H154:$R154),1,EPih!R154/AVERAGE(EPih!$H154:$R154))))</f>
        <v>0</v>
      </c>
      <c r="Q157" s="18">
        <v>1</v>
      </c>
      <c r="R157" s="18">
        <v>1</v>
      </c>
      <c r="S157" s="18">
        <v>1</v>
      </c>
      <c r="T157" s="18">
        <v>1</v>
      </c>
      <c r="U157" s="18">
        <v>1</v>
      </c>
      <c r="V157" s="18">
        <v>1</v>
      </c>
      <c r="W157" s="18">
        <v>1</v>
      </c>
      <c r="X157" s="18">
        <v>1</v>
      </c>
      <c r="Y157" s="18">
        <v>1</v>
      </c>
      <c r="Z157" s="18">
        <v>1</v>
      </c>
      <c r="AA157" s="18">
        <v>1</v>
      </c>
      <c r="AD157" s="22">
        <f t="shared" si="3"/>
        <v>0.45301980767359368</v>
      </c>
      <c r="AE157">
        <v>8</v>
      </c>
    </row>
    <row r="158" spans="1:31">
      <c r="A158" s="33">
        <v>45450.25</v>
      </c>
      <c r="B158">
        <f t="shared" si="4"/>
        <v>0</v>
      </c>
      <c r="C158" s="18">
        <v>1</v>
      </c>
      <c r="D158" s="19">
        <f>IFERROR(SUMPRODUCT(F158:P158,Q158:AA158,'Datos Brutos'!$H$5:$R$5)/SUMPRODUCT('Datos Brutos'!$H$5:$R$5,Q158:AA158),0)</f>
        <v>0</v>
      </c>
      <c r="E158" s="20">
        <f>IFERROR(AVERAGE('Datos Filtrados'!E155:G155),0)</f>
        <v>0.32600000000000001</v>
      </c>
      <c r="F158">
        <f>IF($B158=0,0,IF(SUM(EPih!$H155:$R155)=0,0,IF(EPih!H155&gt;0.75*AVERAGE(EPih!$H155:$R155),1,EPih!H155/AVERAGE(EPih!$H155:$R155))))</f>
        <v>0</v>
      </c>
      <c r="G158">
        <f>IF($B158=0,0,IF(SUM(EPih!$H155:$R155)=0,0,IF(EPih!I155&gt;0.75*AVERAGE(EPih!$H155:$R155),1,EPih!I155/AVERAGE(EPih!$H155:$R155))))</f>
        <v>0</v>
      </c>
      <c r="H158">
        <f>IF($B158=0,0,IF(SUM(EPih!$H155:$R155)=0,0,IF(EPih!J155&gt;0.75*AVERAGE(EPih!$H155:$R155),1,EPih!J155/AVERAGE(EPih!$H155:$R155))))</f>
        <v>0</v>
      </c>
      <c r="I158">
        <f>IF($B158=0,0,IF(SUM(EPih!$H155:$R155)=0,0,IF(EPih!K155&gt;0.75*AVERAGE(EPih!$H155:$R155),1,EPih!K155/AVERAGE(EPih!$H155:$R155))))</f>
        <v>0</v>
      </c>
      <c r="J158">
        <f>IF($B158=0,0,IF(SUM(EPih!$H155:$R155)=0,0,IF(EPih!L155&gt;0.75*AVERAGE(EPih!$H155:$R155),1,EPih!L155/AVERAGE(EPih!$H155:$R155))))</f>
        <v>0</v>
      </c>
      <c r="K158">
        <f>IF($B158=0,0,IF(SUM(EPih!$H155:$R155)=0,0,IF(EPih!M155&gt;0.75*AVERAGE(EPih!$H155:$R155),1,EPih!M155/AVERAGE(EPih!$H155:$R155))))</f>
        <v>0</v>
      </c>
      <c r="L158">
        <f>IF($B158=0,0,IF(SUM(EPih!$H155:$R155)=0,0,IF(EPih!N155&gt;0.75*AVERAGE(EPih!$H155:$R155),1,EPih!N155/AVERAGE(EPih!$H155:$R155))))</f>
        <v>0</v>
      </c>
      <c r="M158">
        <f>IF($B158=0,0,IF(SUM(EPih!$H155:$R155)=0,0,IF(EPih!O155&gt;0.75*AVERAGE(EPih!$H155:$R155),1,EPih!O155/AVERAGE(EPih!$H155:$R155))))</f>
        <v>0</v>
      </c>
      <c r="N158">
        <f>IF($B158=0,0,IF(SUM(EPih!$H155:$R155)=0,0,IF(EPih!P155&gt;0.75*AVERAGE(EPih!$H155:$R155),1,EPih!P155/AVERAGE(EPih!$H155:$R155))))</f>
        <v>0</v>
      </c>
      <c r="O158">
        <f>IF($B158=0,0,IF(SUM(EPih!$H155:$R155)=0,0,IF(EPih!Q155&gt;0.75*AVERAGE(EPih!$H155:$R155),1,EPih!Q155/AVERAGE(EPih!$H155:$R155))))</f>
        <v>0</v>
      </c>
      <c r="P158">
        <f>IF($B158=0,0,IF(SUM(EPih!$H155:$R155)=0,0,IF(EPih!R155&gt;0.75*AVERAGE(EPih!$H155:$R155),1,EPih!R155/AVERAGE(EPih!$H155:$R155))))</f>
        <v>0</v>
      </c>
      <c r="Q158" s="18">
        <v>1</v>
      </c>
      <c r="R158" s="18">
        <v>1</v>
      </c>
      <c r="S158" s="18">
        <v>1</v>
      </c>
      <c r="T158" s="18">
        <v>1</v>
      </c>
      <c r="U158" s="18">
        <v>1</v>
      </c>
      <c r="V158" s="18">
        <v>1</v>
      </c>
      <c r="W158" s="18">
        <v>1</v>
      </c>
      <c r="X158" s="18">
        <v>1</v>
      </c>
      <c r="Y158" s="18">
        <v>1</v>
      </c>
      <c r="Z158" s="18">
        <v>1</v>
      </c>
      <c r="AA158" s="18">
        <v>1</v>
      </c>
      <c r="AD158" s="22">
        <f t="shared" si="3"/>
        <v>0.45301980767359368</v>
      </c>
      <c r="AE158">
        <v>9</v>
      </c>
    </row>
    <row r="159" spans="1:31">
      <c r="A159" s="33">
        <v>45450.291666666664</v>
      </c>
      <c r="B159">
        <f t="shared" si="4"/>
        <v>0</v>
      </c>
      <c r="C159" s="18">
        <v>1</v>
      </c>
      <c r="D159" s="19">
        <f>IFERROR(SUMPRODUCT(F159:P159,Q159:AA159,'Datos Brutos'!$H$5:$R$5)/SUMPRODUCT('Datos Brutos'!$H$5:$R$5,Q159:AA159),0)</f>
        <v>0</v>
      </c>
      <c r="E159" s="20">
        <f>IFERROR(AVERAGE('Datos Filtrados'!E156:G156),0)</f>
        <v>43.19</v>
      </c>
      <c r="F159">
        <f>IF($B159=0,0,IF(SUM(EPih!$H156:$R156)=0,0,IF(EPih!H156&gt;0.75*AVERAGE(EPih!$H156:$R156),1,EPih!H156/AVERAGE(EPih!$H156:$R156))))</f>
        <v>0</v>
      </c>
      <c r="G159">
        <f>IF($B159=0,0,IF(SUM(EPih!$H156:$R156)=0,0,IF(EPih!I156&gt;0.75*AVERAGE(EPih!$H156:$R156),1,EPih!I156/AVERAGE(EPih!$H156:$R156))))</f>
        <v>0</v>
      </c>
      <c r="H159">
        <f>IF($B159=0,0,IF(SUM(EPih!$H156:$R156)=0,0,IF(EPih!J156&gt;0.75*AVERAGE(EPih!$H156:$R156),1,EPih!J156/AVERAGE(EPih!$H156:$R156))))</f>
        <v>0</v>
      </c>
      <c r="I159">
        <f>IF($B159=0,0,IF(SUM(EPih!$H156:$R156)=0,0,IF(EPih!K156&gt;0.75*AVERAGE(EPih!$H156:$R156),1,EPih!K156/AVERAGE(EPih!$H156:$R156))))</f>
        <v>0</v>
      </c>
      <c r="J159">
        <f>IF($B159=0,0,IF(SUM(EPih!$H156:$R156)=0,0,IF(EPih!L156&gt;0.75*AVERAGE(EPih!$H156:$R156),1,EPih!L156/AVERAGE(EPih!$H156:$R156))))</f>
        <v>0</v>
      </c>
      <c r="K159">
        <f>IF($B159=0,0,IF(SUM(EPih!$H156:$R156)=0,0,IF(EPih!M156&gt;0.75*AVERAGE(EPih!$H156:$R156),1,EPih!M156/AVERAGE(EPih!$H156:$R156))))</f>
        <v>0</v>
      </c>
      <c r="L159">
        <f>IF($B159=0,0,IF(SUM(EPih!$H156:$R156)=0,0,IF(EPih!N156&gt;0.75*AVERAGE(EPih!$H156:$R156),1,EPih!N156/AVERAGE(EPih!$H156:$R156))))</f>
        <v>0</v>
      </c>
      <c r="M159">
        <f>IF($B159=0,0,IF(SUM(EPih!$H156:$R156)=0,0,IF(EPih!O156&gt;0.75*AVERAGE(EPih!$H156:$R156),1,EPih!O156/AVERAGE(EPih!$H156:$R156))))</f>
        <v>0</v>
      </c>
      <c r="N159">
        <f>IF($B159=0,0,IF(SUM(EPih!$H156:$R156)=0,0,IF(EPih!P156&gt;0.75*AVERAGE(EPih!$H156:$R156),1,EPih!P156/AVERAGE(EPih!$H156:$R156))))</f>
        <v>0</v>
      </c>
      <c r="O159">
        <f>IF($B159=0,0,IF(SUM(EPih!$H156:$R156)=0,0,IF(EPih!Q156&gt;0.75*AVERAGE(EPih!$H156:$R156),1,EPih!Q156/AVERAGE(EPih!$H156:$R156))))</f>
        <v>0</v>
      </c>
      <c r="P159">
        <f>IF($B159=0,0,IF(SUM(EPih!$H156:$R156)=0,0,IF(EPih!R156&gt;0.75*AVERAGE(EPih!$H156:$R156),1,EPih!R156/AVERAGE(EPih!$H156:$R156))))</f>
        <v>0</v>
      </c>
      <c r="Q159" s="18">
        <v>1</v>
      </c>
      <c r="R159" s="18">
        <v>1</v>
      </c>
      <c r="S159" s="18">
        <v>1</v>
      </c>
      <c r="T159" s="18">
        <v>1</v>
      </c>
      <c r="U159" s="18">
        <v>1</v>
      </c>
      <c r="V159" s="18">
        <v>1</v>
      </c>
      <c r="W159" s="18">
        <v>1</v>
      </c>
      <c r="X159" s="18">
        <v>1</v>
      </c>
      <c r="Y159" s="18">
        <v>1</v>
      </c>
      <c r="Z159" s="18">
        <v>1</v>
      </c>
      <c r="AA159" s="18">
        <v>1</v>
      </c>
      <c r="AD159" s="22">
        <f t="shared" si="3"/>
        <v>0.45301980767359362</v>
      </c>
      <c r="AE159">
        <v>10</v>
      </c>
    </row>
    <row r="160" spans="1:31">
      <c r="A160" s="33">
        <v>45450.333333333336</v>
      </c>
      <c r="B160">
        <f t="shared" si="4"/>
        <v>1</v>
      </c>
      <c r="C160" s="18">
        <v>1</v>
      </c>
      <c r="D160" s="19">
        <f>IFERROR(SUMPRODUCT(F160:P160,Q160:AA160,'Datos Brutos'!$H$5:$R$5)/SUMPRODUCT('Datos Brutos'!$H$5:$R$5,Q160:AA160),0)</f>
        <v>0.36602565854975028</v>
      </c>
      <c r="E160" s="20">
        <f>IFERROR(AVERAGE('Datos Filtrados'!E157:G157),0)</f>
        <v>155.846</v>
      </c>
      <c r="F160">
        <f>IF($B160=0,0,IF(SUM(EPih!$H157:$R157)=0,0,IF(EPih!H157&gt;0.75*AVERAGE(EPih!$H157:$R157),1,EPih!H157/AVERAGE(EPih!$H157:$R157))))</f>
        <v>0</v>
      </c>
      <c r="G160">
        <f>IF($B160=0,0,IF(SUM(EPih!$H157:$R157)=0,0,IF(EPih!I157&gt;0.75*AVERAGE(EPih!$H157:$R157),1,EPih!I157/AVERAGE(EPih!$H157:$R157))))</f>
        <v>0</v>
      </c>
      <c r="H160">
        <f>IF($B160=0,0,IF(SUM(EPih!$H157:$R157)=0,0,IF(EPih!J157&gt;0.75*AVERAGE(EPih!$H157:$R157),1,EPih!J157/AVERAGE(EPih!$H157:$R157))))</f>
        <v>1</v>
      </c>
      <c r="I160">
        <f>IF($B160=0,0,IF(SUM(EPih!$H157:$R157)=0,0,IF(EPih!K157&gt;0.75*AVERAGE(EPih!$H157:$R157),1,EPih!K157/AVERAGE(EPih!$H157:$R157))))</f>
        <v>0</v>
      </c>
      <c r="J160">
        <f>IF($B160=0,0,IF(SUM(EPih!$H157:$R157)=0,0,IF(EPih!L157&gt;0.75*AVERAGE(EPih!$H157:$R157),1,EPih!L157/AVERAGE(EPih!$H157:$R157))))</f>
        <v>0</v>
      </c>
      <c r="K160">
        <f>IF($B160=0,0,IF(SUM(EPih!$H157:$R157)=0,0,IF(EPih!M157&gt;0.75*AVERAGE(EPih!$H157:$R157),1,EPih!M157/AVERAGE(EPih!$H157:$R157))))</f>
        <v>0</v>
      </c>
      <c r="L160">
        <f>IF($B160=0,0,IF(SUM(EPih!$H157:$R157)=0,0,IF(EPih!N157&gt;0.75*AVERAGE(EPih!$H157:$R157),1,EPih!N157/AVERAGE(EPih!$H157:$R157))))</f>
        <v>0</v>
      </c>
      <c r="M160">
        <f>IF($B160=0,0,IF(SUM(EPih!$H157:$R157)=0,0,IF(EPih!O157&gt;0.75*AVERAGE(EPih!$H157:$R157),1,EPih!O157/AVERAGE(EPih!$H157:$R157))))</f>
        <v>1</v>
      </c>
      <c r="N160">
        <f>IF($B160=0,0,IF(SUM(EPih!$H157:$R157)=0,0,IF(EPih!P157&gt;0.75*AVERAGE(EPih!$H157:$R157),1,EPih!P157/AVERAGE(EPih!$H157:$R157))))</f>
        <v>1</v>
      </c>
      <c r="O160">
        <f>IF($B160=0,0,IF(SUM(EPih!$H157:$R157)=0,0,IF(EPih!Q157&gt;0.75*AVERAGE(EPih!$H157:$R157),1,EPih!Q157/AVERAGE(EPih!$H157:$R157))))</f>
        <v>2.784347966309372E-2</v>
      </c>
      <c r="P160">
        <f>IF($B160=0,0,IF(SUM(EPih!$H157:$R157)=0,0,IF(EPih!R157&gt;0.75*AVERAGE(EPih!$H157:$R157),1,EPih!R157/AVERAGE(EPih!$H157:$R157))))</f>
        <v>1</v>
      </c>
      <c r="Q160" s="18">
        <v>1</v>
      </c>
      <c r="R160" s="18">
        <v>1</v>
      </c>
      <c r="S160" s="18">
        <v>1</v>
      </c>
      <c r="T160" s="18">
        <v>1</v>
      </c>
      <c r="U160" s="18">
        <v>1</v>
      </c>
      <c r="V160" s="18">
        <v>1</v>
      </c>
      <c r="W160" s="18">
        <v>1</v>
      </c>
      <c r="X160" s="18">
        <v>1</v>
      </c>
      <c r="Y160" s="18">
        <v>1</v>
      </c>
      <c r="Z160" s="18">
        <v>1</v>
      </c>
      <c r="AA160" s="18">
        <v>1</v>
      </c>
      <c r="AD160" s="22">
        <f t="shared" si="3"/>
        <v>0.45301980767359368</v>
      </c>
      <c r="AE160">
        <v>11</v>
      </c>
    </row>
    <row r="161" spans="1:31">
      <c r="A161" s="33">
        <v>45450.375</v>
      </c>
      <c r="B161">
        <f t="shared" si="4"/>
        <v>1</v>
      </c>
      <c r="C161" s="18">
        <v>1</v>
      </c>
      <c r="D161" s="19">
        <f>IFERROR(SUMPRODUCT(F161:P161,Q161:AA161,'Datos Brutos'!$H$5:$R$5)/SUMPRODUCT('Datos Brutos'!$H$5:$R$5,Q161:AA161),0)</f>
        <v>0.36710369057008646</v>
      </c>
      <c r="E161" s="20">
        <f>IFERROR(AVERAGE('Datos Filtrados'!E158:G158),0)</f>
        <v>228.702</v>
      </c>
      <c r="F161">
        <f>IF($B161=0,0,IF(SUM(EPih!$H158:$R158)=0,0,IF(EPih!H158&gt;0.75*AVERAGE(EPih!$H158:$R158),1,EPih!H158/AVERAGE(EPih!$H158:$R158))))</f>
        <v>0</v>
      </c>
      <c r="G161">
        <f>IF($B161=0,0,IF(SUM(EPih!$H158:$R158)=0,0,IF(EPih!I158&gt;0.75*AVERAGE(EPih!$H158:$R158),1,EPih!I158/AVERAGE(EPih!$H158:$R158))))</f>
        <v>0</v>
      </c>
      <c r="H161">
        <f>IF($B161=0,0,IF(SUM(EPih!$H158:$R158)=0,0,IF(EPih!J158&gt;0.75*AVERAGE(EPih!$H158:$R158),1,EPih!J158/AVERAGE(EPih!$H158:$R158))))</f>
        <v>1</v>
      </c>
      <c r="I161">
        <f>IF($B161=0,0,IF(SUM(EPih!$H158:$R158)=0,0,IF(EPih!K158&gt;0.75*AVERAGE(EPih!$H158:$R158),1,EPih!K158/AVERAGE(EPih!$H158:$R158))))</f>
        <v>0</v>
      </c>
      <c r="J161">
        <f>IF($B161=0,0,IF(SUM(EPih!$H158:$R158)=0,0,IF(EPih!L158&gt;0.75*AVERAGE(EPih!$H158:$R158),1,EPih!L158/AVERAGE(EPih!$H158:$R158))))</f>
        <v>0</v>
      </c>
      <c r="K161">
        <f>IF($B161=0,0,IF(SUM(EPih!$H158:$R158)=0,0,IF(EPih!M158&gt;0.75*AVERAGE(EPih!$H158:$R158),1,EPih!M158/AVERAGE(EPih!$H158:$R158))))</f>
        <v>0</v>
      </c>
      <c r="L161">
        <f>IF($B161=0,0,IF(SUM(EPih!$H158:$R158)=0,0,IF(EPih!N158&gt;0.75*AVERAGE(EPih!$H158:$R158),1,EPih!N158/AVERAGE(EPih!$H158:$R158))))</f>
        <v>0</v>
      </c>
      <c r="M161">
        <f>IF($B161=0,0,IF(SUM(EPih!$H158:$R158)=0,0,IF(EPih!O158&gt;0.75*AVERAGE(EPih!$H158:$R158),1,EPih!O158/AVERAGE(EPih!$H158:$R158))))</f>
        <v>1</v>
      </c>
      <c r="N161">
        <f>IF($B161=0,0,IF(SUM(EPih!$H158:$R158)=0,0,IF(EPih!P158&gt;0.75*AVERAGE(EPih!$H158:$R158),1,EPih!P158/AVERAGE(EPih!$H158:$R158))))</f>
        <v>1</v>
      </c>
      <c r="O161">
        <f>IF($B161=0,0,IF(SUM(EPih!$H158:$R158)=0,0,IF(EPih!Q158&gt;0.75*AVERAGE(EPih!$H158:$R158),1,EPih!Q158/AVERAGE(EPih!$H158:$R158))))</f>
        <v>3.9890449123187371E-2</v>
      </c>
      <c r="P161">
        <f>IF($B161=0,0,IF(SUM(EPih!$H158:$R158)=0,0,IF(EPih!R158&gt;0.75*AVERAGE(EPih!$H158:$R158),1,EPih!R158/AVERAGE(EPih!$H158:$R158))))</f>
        <v>1</v>
      </c>
      <c r="Q161" s="18">
        <v>1</v>
      </c>
      <c r="R161" s="18">
        <v>1</v>
      </c>
      <c r="S161" s="18">
        <v>1</v>
      </c>
      <c r="T161" s="18">
        <v>1</v>
      </c>
      <c r="U161" s="18">
        <v>1</v>
      </c>
      <c r="V161" s="18">
        <v>1</v>
      </c>
      <c r="W161" s="18">
        <v>1</v>
      </c>
      <c r="X161" s="18">
        <v>1</v>
      </c>
      <c r="Y161" s="18">
        <v>1</v>
      </c>
      <c r="Z161" s="18">
        <v>1</v>
      </c>
      <c r="AA161" s="18">
        <v>1</v>
      </c>
      <c r="AD161" s="22">
        <f t="shared" si="3"/>
        <v>0.45301980767359362</v>
      </c>
      <c r="AE161">
        <v>12</v>
      </c>
    </row>
    <row r="162" spans="1:31">
      <c r="A162" s="33">
        <v>45450.416666666664</v>
      </c>
      <c r="B162">
        <f t="shared" si="4"/>
        <v>1</v>
      </c>
      <c r="C162" s="18">
        <v>1</v>
      </c>
      <c r="D162" s="19">
        <f>IFERROR(SUMPRODUCT(F162:P162,Q162:AA162,'Datos Brutos'!$H$5:$R$5)/SUMPRODUCT('Datos Brutos'!$H$5:$R$5,Q162:AA162),0)</f>
        <v>0.36353406406751776</v>
      </c>
      <c r="E162" s="20">
        <f>IFERROR(AVERAGE('Datos Filtrados'!E159:G159),0)</f>
        <v>289.16899999999998</v>
      </c>
      <c r="F162">
        <f>IF($B162=0,0,IF(SUM(EPih!$H159:$R159)=0,0,IF(EPih!H159&gt;0.75*AVERAGE(EPih!$H159:$R159),1,EPih!H159/AVERAGE(EPih!$H159:$R159))))</f>
        <v>0</v>
      </c>
      <c r="G162">
        <f>IF($B162=0,0,IF(SUM(EPih!$H159:$R159)=0,0,IF(EPih!I159&gt;0.75*AVERAGE(EPih!$H159:$R159),1,EPih!I159/AVERAGE(EPih!$H159:$R159))))</f>
        <v>0</v>
      </c>
      <c r="H162">
        <f>IF($B162=0,0,IF(SUM(EPih!$H159:$R159)=0,0,IF(EPih!J159&gt;0.75*AVERAGE(EPih!$H159:$R159),1,EPih!J159/AVERAGE(EPih!$H159:$R159))))</f>
        <v>1</v>
      </c>
      <c r="I162">
        <f>IF($B162=0,0,IF(SUM(EPih!$H159:$R159)=0,0,IF(EPih!K159&gt;0.75*AVERAGE(EPih!$H159:$R159),1,EPih!K159/AVERAGE(EPih!$H159:$R159))))</f>
        <v>0</v>
      </c>
      <c r="J162">
        <f>IF($B162=0,0,IF(SUM(EPih!$H159:$R159)=0,0,IF(EPih!L159&gt;0.75*AVERAGE(EPih!$H159:$R159),1,EPih!L159/AVERAGE(EPih!$H159:$R159))))</f>
        <v>0</v>
      </c>
      <c r="K162">
        <f>IF($B162=0,0,IF(SUM(EPih!$H159:$R159)=0,0,IF(EPih!M159&gt;0.75*AVERAGE(EPih!$H159:$R159),1,EPih!M159/AVERAGE(EPih!$H159:$R159))))</f>
        <v>0</v>
      </c>
      <c r="L162">
        <f>IF($B162=0,0,IF(SUM(EPih!$H159:$R159)=0,0,IF(EPih!N159&gt;0.75*AVERAGE(EPih!$H159:$R159),1,EPih!N159/AVERAGE(EPih!$H159:$R159))))</f>
        <v>0</v>
      </c>
      <c r="M162">
        <f>IF($B162=0,0,IF(SUM(EPih!$H159:$R159)=0,0,IF(EPih!O159&gt;0.75*AVERAGE(EPih!$H159:$R159),1,EPih!O159/AVERAGE(EPih!$H159:$R159))))</f>
        <v>1</v>
      </c>
      <c r="N162">
        <f>IF($B162=0,0,IF(SUM(EPih!$H159:$R159)=0,0,IF(EPih!P159&gt;0.75*AVERAGE(EPih!$H159:$R159),1,EPih!P159/AVERAGE(EPih!$H159:$R159))))</f>
        <v>1</v>
      </c>
      <c r="O162">
        <f>IF($B162=0,0,IF(SUM(EPih!$H159:$R159)=0,0,IF(EPih!Q159&gt;0.75*AVERAGE(EPih!$H159:$R159),1,EPih!Q159/AVERAGE(EPih!$H159:$R159))))</f>
        <v>0</v>
      </c>
      <c r="P162">
        <f>IF($B162=0,0,IF(SUM(EPih!$H159:$R159)=0,0,IF(EPih!R159&gt;0.75*AVERAGE(EPih!$H159:$R159),1,EPih!R159/AVERAGE(EPih!$H159:$R159))))</f>
        <v>1</v>
      </c>
      <c r="Q162" s="18">
        <v>1</v>
      </c>
      <c r="R162" s="18">
        <v>1</v>
      </c>
      <c r="S162" s="18">
        <v>1</v>
      </c>
      <c r="T162" s="18">
        <v>1</v>
      </c>
      <c r="U162" s="18">
        <v>1</v>
      </c>
      <c r="V162" s="18">
        <v>1</v>
      </c>
      <c r="W162" s="18">
        <v>1</v>
      </c>
      <c r="X162" s="18">
        <v>1</v>
      </c>
      <c r="Y162" s="18">
        <v>1</v>
      </c>
      <c r="Z162" s="18">
        <v>1</v>
      </c>
      <c r="AA162" s="18">
        <v>1</v>
      </c>
      <c r="AD162" s="22">
        <f t="shared" si="3"/>
        <v>0.45301980767359362</v>
      </c>
      <c r="AE162">
        <v>13</v>
      </c>
    </row>
    <row r="163" spans="1:31">
      <c r="A163" s="33">
        <v>45450.458333333336</v>
      </c>
      <c r="B163">
        <f t="shared" si="4"/>
        <v>1</v>
      </c>
      <c r="C163" s="18">
        <v>1</v>
      </c>
      <c r="D163" s="19">
        <f>IFERROR(SUMPRODUCT(F163:P163,Q163:AA163,'Datos Brutos'!$H$5:$R$5)/SUMPRODUCT('Datos Brutos'!$H$5:$R$5,Q163:AA163),0)</f>
        <v>0.36353406406751776</v>
      </c>
      <c r="E163" s="20">
        <f>IFERROR(AVERAGE('Datos Filtrados'!E160:G160),0)</f>
        <v>138.78800000000001</v>
      </c>
      <c r="F163">
        <f>IF($B163=0,0,IF(SUM(EPih!$H160:$R160)=0,0,IF(EPih!H160&gt;0.75*AVERAGE(EPih!$H160:$R160),1,EPih!H160/AVERAGE(EPih!$H160:$R160))))</f>
        <v>0</v>
      </c>
      <c r="G163">
        <f>IF($B163=0,0,IF(SUM(EPih!$H160:$R160)=0,0,IF(EPih!I160&gt;0.75*AVERAGE(EPih!$H160:$R160),1,EPih!I160/AVERAGE(EPih!$H160:$R160))))</f>
        <v>0</v>
      </c>
      <c r="H163">
        <f>IF($B163=0,0,IF(SUM(EPih!$H160:$R160)=0,0,IF(EPih!J160&gt;0.75*AVERAGE(EPih!$H160:$R160),1,EPih!J160/AVERAGE(EPih!$H160:$R160))))</f>
        <v>1</v>
      </c>
      <c r="I163">
        <f>IF($B163=0,0,IF(SUM(EPih!$H160:$R160)=0,0,IF(EPih!K160&gt;0.75*AVERAGE(EPih!$H160:$R160),1,EPih!K160/AVERAGE(EPih!$H160:$R160))))</f>
        <v>0</v>
      </c>
      <c r="J163">
        <f>IF($B163=0,0,IF(SUM(EPih!$H160:$R160)=0,0,IF(EPih!L160&gt;0.75*AVERAGE(EPih!$H160:$R160),1,EPih!L160/AVERAGE(EPih!$H160:$R160))))</f>
        <v>0</v>
      </c>
      <c r="K163">
        <f>IF($B163=0,0,IF(SUM(EPih!$H160:$R160)=0,0,IF(EPih!M160&gt;0.75*AVERAGE(EPih!$H160:$R160),1,EPih!M160/AVERAGE(EPih!$H160:$R160))))</f>
        <v>0</v>
      </c>
      <c r="L163">
        <f>IF($B163=0,0,IF(SUM(EPih!$H160:$R160)=0,0,IF(EPih!N160&gt;0.75*AVERAGE(EPih!$H160:$R160),1,EPih!N160/AVERAGE(EPih!$H160:$R160))))</f>
        <v>0</v>
      </c>
      <c r="M163">
        <f>IF($B163=0,0,IF(SUM(EPih!$H160:$R160)=0,0,IF(EPih!O160&gt;0.75*AVERAGE(EPih!$H160:$R160),1,EPih!O160/AVERAGE(EPih!$H160:$R160))))</f>
        <v>1</v>
      </c>
      <c r="N163">
        <f>IF($B163=0,0,IF(SUM(EPih!$H160:$R160)=0,0,IF(EPih!P160&gt;0.75*AVERAGE(EPih!$H160:$R160),1,EPih!P160/AVERAGE(EPih!$H160:$R160))))</f>
        <v>1</v>
      </c>
      <c r="O163">
        <f>IF($B163=0,0,IF(SUM(EPih!$H160:$R160)=0,0,IF(EPih!Q160&gt;0.75*AVERAGE(EPih!$H160:$R160),1,EPih!Q160/AVERAGE(EPih!$H160:$R160))))</f>
        <v>0</v>
      </c>
      <c r="P163">
        <f>IF($B163=0,0,IF(SUM(EPih!$H160:$R160)=0,0,IF(EPih!R160&gt;0.75*AVERAGE(EPih!$H160:$R160),1,EPih!R160/AVERAGE(EPih!$H160:$R160))))</f>
        <v>1</v>
      </c>
      <c r="Q163" s="18">
        <v>1</v>
      </c>
      <c r="R163" s="18">
        <v>1</v>
      </c>
      <c r="S163" s="18">
        <v>1</v>
      </c>
      <c r="T163" s="18">
        <v>1</v>
      </c>
      <c r="U163" s="18">
        <v>1</v>
      </c>
      <c r="V163" s="18">
        <v>1</v>
      </c>
      <c r="W163" s="18">
        <v>1</v>
      </c>
      <c r="X163" s="18">
        <v>1</v>
      </c>
      <c r="Y163" s="18">
        <v>1</v>
      </c>
      <c r="Z163" s="18">
        <v>1</v>
      </c>
      <c r="AA163" s="18">
        <v>1</v>
      </c>
      <c r="AD163" s="22">
        <f t="shared" si="3"/>
        <v>0.45301980767359368</v>
      </c>
      <c r="AE163">
        <v>14</v>
      </c>
    </row>
    <row r="164" spans="1:31">
      <c r="A164" s="33">
        <v>45450.5</v>
      </c>
      <c r="B164">
        <f t="shared" si="4"/>
        <v>1</v>
      </c>
      <c r="C164" s="18">
        <v>1</v>
      </c>
      <c r="D164" s="19">
        <f>IFERROR(SUMPRODUCT(F164:P164,Q164:AA164,'Datos Brutos'!$H$5:$R$5)/SUMPRODUCT('Datos Brutos'!$H$5:$R$5,Q164:AA164),0)</f>
        <v>0.36353406406751776</v>
      </c>
      <c r="E164" s="20">
        <f>IFERROR(AVERAGE('Datos Filtrados'!E161:G161),0)</f>
        <v>515.58299999999997</v>
      </c>
      <c r="F164">
        <f>IF($B164=0,0,IF(SUM(EPih!$H161:$R161)=0,0,IF(EPih!H161&gt;0.75*AVERAGE(EPih!$H161:$R161),1,EPih!H161/AVERAGE(EPih!$H161:$R161))))</f>
        <v>0</v>
      </c>
      <c r="G164">
        <f>IF($B164=0,0,IF(SUM(EPih!$H161:$R161)=0,0,IF(EPih!I161&gt;0.75*AVERAGE(EPih!$H161:$R161),1,EPih!I161/AVERAGE(EPih!$H161:$R161))))</f>
        <v>0</v>
      </c>
      <c r="H164">
        <f>IF($B164=0,0,IF(SUM(EPih!$H161:$R161)=0,0,IF(EPih!J161&gt;0.75*AVERAGE(EPih!$H161:$R161),1,EPih!J161/AVERAGE(EPih!$H161:$R161))))</f>
        <v>1</v>
      </c>
      <c r="I164">
        <f>IF($B164=0,0,IF(SUM(EPih!$H161:$R161)=0,0,IF(EPih!K161&gt;0.75*AVERAGE(EPih!$H161:$R161),1,EPih!K161/AVERAGE(EPih!$H161:$R161))))</f>
        <v>0</v>
      </c>
      <c r="J164">
        <f>IF($B164=0,0,IF(SUM(EPih!$H161:$R161)=0,0,IF(EPih!L161&gt;0.75*AVERAGE(EPih!$H161:$R161),1,EPih!L161/AVERAGE(EPih!$H161:$R161))))</f>
        <v>0</v>
      </c>
      <c r="K164">
        <f>IF($B164=0,0,IF(SUM(EPih!$H161:$R161)=0,0,IF(EPih!M161&gt;0.75*AVERAGE(EPih!$H161:$R161),1,EPih!M161/AVERAGE(EPih!$H161:$R161))))</f>
        <v>0</v>
      </c>
      <c r="L164">
        <f>IF($B164=0,0,IF(SUM(EPih!$H161:$R161)=0,0,IF(EPih!N161&gt;0.75*AVERAGE(EPih!$H161:$R161),1,EPih!N161/AVERAGE(EPih!$H161:$R161))))</f>
        <v>0</v>
      </c>
      <c r="M164">
        <f>IF($B164=0,0,IF(SUM(EPih!$H161:$R161)=0,0,IF(EPih!O161&gt;0.75*AVERAGE(EPih!$H161:$R161),1,EPih!O161/AVERAGE(EPih!$H161:$R161))))</f>
        <v>1</v>
      </c>
      <c r="N164">
        <f>IF($B164=0,0,IF(SUM(EPih!$H161:$R161)=0,0,IF(EPih!P161&gt;0.75*AVERAGE(EPih!$H161:$R161),1,EPih!P161/AVERAGE(EPih!$H161:$R161))))</f>
        <v>1</v>
      </c>
      <c r="O164">
        <f>IF($B164=0,0,IF(SUM(EPih!$H161:$R161)=0,0,IF(EPih!Q161&gt;0.75*AVERAGE(EPih!$H161:$R161),1,EPih!Q161/AVERAGE(EPih!$H161:$R161))))</f>
        <v>0</v>
      </c>
      <c r="P164">
        <f>IF($B164=0,0,IF(SUM(EPih!$H161:$R161)=0,0,IF(EPih!R161&gt;0.75*AVERAGE(EPih!$H161:$R161),1,EPih!R161/AVERAGE(EPih!$H161:$R161))))</f>
        <v>1</v>
      </c>
      <c r="Q164" s="18">
        <v>1</v>
      </c>
      <c r="R164" s="18">
        <v>1</v>
      </c>
      <c r="S164" s="18">
        <v>1</v>
      </c>
      <c r="T164" s="18">
        <v>1</v>
      </c>
      <c r="U164" s="18">
        <v>1</v>
      </c>
      <c r="V164" s="18">
        <v>1</v>
      </c>
      <c r="W164" s="18">
        <v>1</v>
      </c>
      <c r="X164" s="18">
        <v>1</v>
      </c>
      <c r="Y164" s="18">
        <v>1</v>
      </c>
      <c r="Z164" s="18">
        <v>1</v>
      </c>
      <c r="AA164" s="18">
        <v>1</v>
      </c>
      <c r="AD164" s="22">
        <f t="shared" si="3"/>
        <v>0.45301980767359368</v>
      </c>
      <c r="AE164">
        <v>15</v>
      </c>
    </row>
    <row r="165" spans="1:31">
      <c r="A165" s="33">
        <v>45450.541666666664</v>
      </c>
      <c r="B165">
        <f t="shared" si="4"/>
        <v>1</v>
      </c>
      <c r="C165" s="18">
        <v>1</v>
      </c>
      <c r="D165" s="19">
        <f>IFERROR(SUMPRODUCT(F165:P165,Q165:AA165,'Datos Brutos'!$H$5:$R$5)/SUMPRODUCT('Datos Brutos'!$H$5:$R$5,Q165:AA165),0)</f>
        <v>0.36602513218963295</v>
      </c>
      <c r="E165" s="20">
        <f>IFERROR(AVERAGE('Datos Filtrados'!E162:G162),0)</f>
        <v>719.17100000000005</v>
      </c>
      <c r="F165">
        <f>IF($B165=0,0,IF(SUM(EPih!$H162:$R162)=0,0,IF(EPih!H162&gt;0.75*AVERAGE(EPih!$H162:$R162),1,EPih!H162/AVERAGE(EPih!$H162:$R162))))</f>
        <v>0</v>
      </c>
      <c r="G165">
        <f>IF($B165=0,0,IF(SUM(EPih!$H162:$R162)=0,0,IF(EPih!I162&gt;0.75*AVERAGE(EPih!$H162:$R162),1,EPih!I162/AVERAGE(EPih!$H162:$R162))))</f>
        <v>0</v>
      </c>
      <c r="H165">
        <f>IF($B165=0,0,IF(SUM(EPih!$H162:$R162)=0,0,IF(EPih!J162&gt;0.75*AVERAGE(EPih!$H162:$R162),1,EPih!J162/AVERAGE(EPih!$H162:$R162))))</f>
        <v>1</v>
      </c>
      <c r="I165">
        <f>IF($B165=0,0,IF(SUM(EPih!$H162:$R162)=0,0,IF(EPih!K162&gt;0.75*AVERAGE(EPih!$H162:$R162),1,EPih!K162/AVERAGE(EPih!$H162:$R162))))</f>
        <v>0</v>
      </c>
      <c r="J165">
        <f>IF($B165=0,0,IF(SUM(EPih!$H162:$R162)=0,0,IF(EPih!L162&gt;0.75*AVERAGE(EPih!$H162:$R162),1,EPih!L162/AVERAGE(EPih!$H162:$R162))))</f>
        <v>0</v>
      </c>
      <c r="K165">
        <f>IF($B165=0,0,IF(SUM(EPih!$H162:$R162)=0,0,IF(EPih!M162&gt;0.75*AVERAGE(EPih!$H162:$R162),1,EPih!M162/AVERAGE(EPih!$H162:$R162))))</f>
        <v>0</v>
      </c>
      <c r="L165">
        <f>IF($B165=0,0,IF(SUM(EPih!$H162:$R162)=0,0,IF(EPih!N162&gt;0.75*AVERAGE(EPih!$H162:$R162),1,EPih!N162/AVERAGE(EPih!$H162:$R162))))</f>
        <v>0</v>
      </c>
      <c r="M165">
        <f>IF($B165=0,0,IF(SUM(EPih!$H162:$R162)=0,0,IF(EPih!O162&gt;0.75*AVERAGE(EPih!$H162:$R162),1,EPih!O162/AVERAGE(EPih!$H162:$R162))))</f>
        <v>1</v>
      </c>
      <c r="N165">
        <f>IF($B165=0,0,IF(SUM(EPih!$H162:$R162)=0,0,IF(EPih!P162&gt;0.75*AVERAGE(EPih!$H162:$R162),1,EPih!P162/AVERAGE(EPih!$H162:$R162))))</f>
        <v>1</v>
      </c>
      <c r="O165">
        <f>IF($B165=0,0,IF(SUM(EPih!$H162:$R162)=0,0,IF(EPih!Q162&gt;0.75*AVERAGE(EPih!$H162:$R162),1,EPih!Q162/AVERAGE(EPih!$H162:$R162))))</f>
        <v>2.7837597607515106E-2</v>
      </c>
      <c r="P165">
        <f>IF($B165=0,0,IF(SUM(EPih!$H162:$R162)=0,0,IF(EPih!R162&gt;0.75*AVERAGE(EPih!$H162:$R162),1,EPih!R162/AVERAGE(EPih!$H162:$R162))))</f>
        <v>1</v>
      </c>
      <c r="Q165" s="18">
        <v>1</v>
      </c>
      <c r="R165" s="18">
        <v>1</v>
      </c>
      <c r="S165" s="18">
        <v>1</v>
      </c>
      <c r="T165" s="18">
        <v>1</v>
      </c>
      <c r="U165" s="18">
        <v>1</v>
      </c>
      <c r="V165" s="18">
        <v>1</v>
      </c>
      <c r="W165" s="18">
        <v>1</v>
      </c>
      <c r="X165" s="18">
        <v>1</v>
      </c>
      <c r="Y165" s="18">
        <v>1</v>
      </c>
      <c r="Z165" s="18">
        <v>1</v>
      </c>
      <c r="AA165" s="18">
        <v>1</v>
      </c>
      <c r="AD165" s="22">
        <f t="shared" si="3"/>
        <v>0.45301980767359346</v>
      </c>
      <c r="AE165">
        <v>16</v>
      </c>
    </row>
    <row r="166" spans="1:31">
      <c r="A166" s="33">
        <v>45450.583333333336</v>
      </c>
      <c r="B166">
        <f t="shared" si="4"/>
        <v>1</v>
      </c>
      <c r="C166" s="18">
        <v>1</v>
      </c>
      <c r="D166" s="19">
        <f>IFERROR(SUMPRODUCT(F166:P166,Q166:AA166,'Datos Brutos'!$H$5:$R$5)/SUMPRODUCT('Datos Brutos'!$H$5:$R$5,Q166:AA166),0)</f>
        <v>0.36353406406751776</v>
      </c>
      <c r="E166" s="20">
        <f>IFERROR(AVERAGE('Datos Filtrados'!E163:G163),0)</f>
        <v>403.505</v>
      </c>
      <c r="F166">
        <f>IF($B166=0,0,IF(SUM(EPih!$H163:$R163)=0,0,IF(EPih!H163&gt;0.75*AVERAGE(EPih!$H163:$R163),1,EPih!H163/AVERAGE(EPih!$H163:$R163))))</f>
        <v>0</v>
      </c>
      <c r="G166">
        <f>IF($B166=0,0,IF(SUM(EPih!$H163:$R163)=0,0,IF(EPih!I163&gt;0.75*AVERAGE(EPih!$H163:$R163),1,EPih!I163/AVERAGE(EPih!$H163:$R163))))</f>
        <v>0</v>
      </c>
      <c r="H166">
        <f>IF($B166=0,0,IF(SUM(EPih!$H163:$R163)=0,0,IF(EPih!J163&gt;0.75*AVERAGE(EPih!$H163:$R163),1,EPih!J163/AVERAGE(EPih!$H163:$R163))))</f>
        <v>1</v>
      </c>
      <c r="I166">
        <f>IF($B166=0,0,IF(SUM(EPih!$H163:$R163)=0,0,IF(EPih!K163&gt;0.75*AVERAGE(EPih!$H163:$R163),1,EPih!K163/AVERAGE(EPih!$H163:$R163))))</f>
        <v>0</v>
      </c>
      <c r="J166">
        <f>IF($B166=0,0,IF(SUM(EPih!$H163:$R163)=0,0,IF(EPih!L163&gt;0.75*AVERAGE(EPih!$H163:$R163),1,EPih!L163/AVERAGE(EPih!$H163:$R163))))</f>
        <v>0</v>
      </c>
      <c r="K166">
        <f>IF($B166=0,0,IF(SUM(EPih!$H163:$R163)=0,0,IF(EPih!M163&gt;0.75*AVERAGE(EPih!$H163:$R163),1,EPih!M163/AVERAGE(EPih!$H163:$R163))))</f>
        <v>0</v>
      </c>
      <c r="L166">
        <f>IF($B166=0,0,IF(SUM(EPih!$H163:$R163)=0,0,IF(EPih!N163&gt;0.75*AVERAGE(EPih!$H163:$R163),1,EPih!N163/AVERAGE(EPih!$H163:$R163))))</f>
        <v>0</v>
      </c>
      <c r="M166">
        <f>IF($B166=0,0,IF(SUM(EPih!$H163:$R163)=0,0,IF(EPih!O163&gt;0.75*AVERAGE(EPih!$H163:$R163),1,EPih!O163/AVERAGE(EPih!$H163:$R163))))</f>
        <v>1</v>
      </c>
      <c r="N166">
        <f>IF($B166=0,0,IF(SUM(EPih!$H163:$R163)=0,0,IF(EPih!P163&gt;0.75*AVERAGE(EPih!$H163:$R163),1,EPih!P163/AVERAGE(EPih!$H163:$R163))))</f>
        <v>1</v>
      </c>
      <c r="O166">
        <f>IF($B166=0,0,IF(SUM(EPih!$H163:$R163)=0,0,IF(EPih!Q163&gt;0.75*AVERAGE(EPih!$H163:$R163),1,EPih!Q163/AVERAGE(EPih!$H163:$R163))))</f>
        <v>0</v>
      </c>
      <c r="P166">
        <f>IF($B166=0,0,IF(SUM(EPih!$H163:$R163)=0,0,IF(EPih!R163&gt;0.75*AVERAGE(EPih!$H163:$R163),1,EPih!R163/AVERAGE(EPih!$H163:$R163))))</f>
        <v>1</v>
      </c>
      <c r="Q166" s="18">
        <v>1</v>
      </c>
      <c r="R166" s="18">
        <v>1</v>
      </c>
      <c r="S166" s="18">
        <v>1</v>
      </c>
      <c r="T166" s="18">
        <v>1</v>
      </c>
      <c r="U166" s="18">
        <v>1</v>
      </c>
      <c r="V166" s="18">
        <v>1</v>
      </c>
      <c r="W166" s="18">
        <v>1</v>
      </c>
      <c r="X166" s="18">
        <v>1</v>
      </c>
      <c r="Y166" s="18">
        <v>1</v>
      </c>
      <c r="Z166" s="18">
        <v>1</v>
      </c>
      <c r="AA166" s="18">
        <v>1</v>
      </c>
      <c r="AD166" s="22">
        <f t="shared" si="3"/>
        <v>0.45301980767359362</v>
      </c>
      <c r="AE166">
        <v>17</v>
      </c>
    </row>
    <row r="167" spans="1:31">
      <c r="A167" s="33">
        <v>45450.625</v>
      </c>
      <c r="B167">
        <f t="shared" si="4"/>
        <v>1</v>
      </c>
      <c r="C167" s="18">
        <v>1</v>
      </c>
      <c r="D167" s="19">
        <f>IFERROR(SUMPRODUCT(F167:P167,Q167:AA167,'Datos Brutos'!$H$5:$R$5)/SUMPRODUCT('Datos Brutos'!$H$5:$R$5,Q167:AA167),0)</f>
        <v>0.36353406406751776</v>
      </c>
      <c r="E167" s="20">
        <f>IFERROR(AVERAGE('Datos Filtrados'!E164:G164),0)</f>
        <v>509.60399999999998</v>
      </c>
      <c r="F167">
        <f>IF($B167=0,0,IF(SUM(EPih!$H164:$R164)=0,0,IF(EPih!H164&gt;0.75*AVERAGE(EPih!$H164:$R164),1,EPih!H164/AVERAGE(EPih!$H164:$R164))))</f>
        <v>0</v>
      </c>
      <c r="G167">
        <f>IF($B167=0,0,IF(SUM(EPih!$H164:$R164)=0,0,IF(EPih!I164&gt;0.75*AVERAGE(EPih!$H164:$R164),1,EPih!I164/AVERAGE(EPih!$H164:$R164))))</f>
        <v>0</v>
      </c>
      <c r="H167">
        <f>IF($B167=0,0,IF(SUM(EPih!$H164:$R164)=0,0,IF(EPih!J164&gt;0.75*AVERAGE(EPih!$H164:$R164),1,EPih!J164/AVERAGE(EPih!$H164:$R164))))</f>
        <v>1</v>
      </c>
      <c r="I167">
        <f>IF($B167=0,0,IF(SUM(EPih!$H164:$R164)=0,0,IF(EPih!K164&gt;0.75*AVERAGE(EPih!$H164:$R164),1,EPih!K164/AVERAGE(EPih!$H164:$R164))))</f>
        <v>0</v>
      </c>
      <c r="J167">
        <f>IF($B167=0,0,IF(SUM(EPih!$H164:$R164)=0,0,IF(EPih!L164&gt;0.75*AVERAGE(EPih!$H164:$R164),1,EPih!L164/AVERAGE(EPih!$H164:$R164))))</f>
        <v>0</v>
      </c>
      <c r="K167">
        <f>IF($B167=0,0,IF(SUM(EPih!$H164:$R164)=0,0,IF(EPih!M164&gt;0.75*AVERAGE(EPih!$H164:$R164),1,EPih!M164/AVERAGE(EPih!$H164:$R164))))</f>
        <v>0</v>
      </c>
      <c r="L167">
        <f>IF($B167=0,0,IF(SUM(EPih!$H164:$R164)=0,0,IF(EPih!N164&gt;0.75*AVERAGE(EPih!$H164:$R164),1,EPih!N164/AVERAGE(EPih!$H164:$R164))))</f>
        <v>0</v>
      </c>
      <c r="M167">
        <f>IF($B167=0,0,IF(SUM(EPih!$H164:$R164)=0,0,IF(EPih!O164&gt;0.75*AVERAGE(EPih!$H164:$R164),1,EPih!O164/AVERAGE(EPih!$H164:$R164))))</f>
        <v>1</v>
      </c>
      <c r="N167">
        <f>IF($B167=0,0,IF(SUM(EPih!$H164:$R164)=0,0,IF(EPih!P164&gt;0.75*AVERAGE(EPih!$H164:$R164),1,EPih!P164/AVERAGE(EPih!$H164:$R164))))</f>
        <v>1</v>
      </c>
      <c r="O167">
        <f>IF($B167=0,0,IF(SUM(EPih!$H164:$R164)=0,0,IF(EPih!Q164&gt;0.75*AVERAGE(EPih!$H164:$R164),1,EPih!Q164/AVERAGE(EPih!$H164:$R164))))</f>
        <v>0</v>
      </c>
      <c r="P167">
        <f>IF($B167=0,0,IF(SUM(EPih!$H164:$R164)=0,0,IF(EPih!R164&gt;0.75*AVERAGE(EPih!$H164:$R164),1,EPih!R164/AVERAGE(EPih!$H164:$R164))))</f>
        <v>1</v>
      </c>
      <c r="Q167" s="18">
        <v>1</v>
      </c>
      <c r="R167" s="18">
        <v>1</v>
      </c>
      <c r="S167" s="18">
        <v>1</v>
      </c>
      <c r="T167" s="18">
        <v>1</v>
      </c>
      <c r="U167" s="18">
        <v>1</v>
      </c>
      <c r="V167" s="18">
        <v>1</v>
      </c>
      <c r="W167" s="18">
        <v>1</v>
      </c>
      <c r="X167" s="18">
        <v>1</v>
      </c>
      <c r="Y167" s="18">
        <v>1</v>
      </c>
      <c r="Z167" s="18">
        <v>1</v>
      </c>
      <c r="AA167" s="18">
        <v>1</v>
      </c>
      <c r="AD167" s="22">
        <f t="shared" si="3"/>
        <v>0.45301980767359373</v>
      </c>
      <c r="AE167">
        <v>18</v>
      </c>
    </row>
    <row r="168" spans="1:31">
      <c r="A168" s="33">
        <v>45450.666666666664</v>
      </c>
      <c r="B168">
        <f t="shared" si="4"/>
        <v>1</v>
      </c>
      <c r="C168" s="18">
        <v>1</v>
      </c>
      <c r="D168" s="19">
        <f>IFERROR(SUMPRODUCT(F168:P168,Q168:AA168,'Datos Brutos'!$H$5:$R$5)/SUMPRODUCT('Datos Brutos'!$H$5:$R$5,Q168:AA168),0)</f>
        <v>0.36353406406751776</v>
      </c>
      <c r="E168" s="20">
        <f>IFERROR(AVERAGE('Datos Filtrados'!E165:G165),0)</f>
        <v>357.73200000000003</v>
      </c>
      <c r="F168">
        <f>IF($B168=0,0,IF(SUM(EPih!$H165:$R165)=0,0,IF(EPih!H165&gt;0.75*AVERAGE(EPih!$H165:$R165),1,EPih!H165/AVERAGE(EPih!$H165:$R165))))</f>
        <v>0</v>
      </c>
      <c r="G168">
        <f>IF($B168=0,0,IF(SUM(EPih!$H165:$R165)=0,0,IF(EPih!I165&gt;0.75*AVERAGE(EPih!$H165:$R165),1,EPih!I165/AVERAGE(EPih!$H165:$R165))))</f>
        <v>0</v>
      </c>
      <c r="H168">
        <f>IF($B168=0,0,IF(SUM(EPih!$H165:$R165)=0,0,IF(EPih!J165&gt;0.75*AVERAGE(EPih!$H165:$R165),1,EPih!J165/AVERAGE(EPih!$H165:$R165))))</f>
        <v>1</v>
      </c>
      <c r="I168">
        <f>IF($B168=0,0,IF(SUM(EPih!$H165:$R165)=0,0,IF(EPih!K165&gt;0.75*AVERAGE(EPih!$H165:$R165),1,EPih!K165/AVERAGE(EPih!$H165:$R165))))</f>
        <v>0</v>
      </c>
      <c r="J168">
        <f>IF($B168=0,0,IF(SUM(EPih!$H165:$R165)=0,0,IF(EPih!L165&gt;0.75*AVERAGE(EPih!$H165:$R165),1,EPih!L165/AVERAGE(EPih!$H165:$R165))))</f>
        <v>0</v>
      </c>
      <c r="K168">
        <f>IF($B168=0,0,IF(SUM(EPih!$H165:$R165)=0,0,IF(EPih!M165&gt;0.75*AVERAGE(EPih!$H165:$R165),1,EPih!M165/AVERAGE(EPih!$H165:$R165))))</f>
        <v>0</v>
      </c>
      <c r="L168">
        <f>IF($B168=0,0,IF(SUM(EPih!$H165:$R165)=0,0,IF(EPih!N165&gt;0.75*AVERAGE(EPih!$H165:$R165),1,EPih!N165/AVERAGE(EPih!$H165:$R165))))</f>
        <v>0</v>
      </c>
      <c r="M168">
        <f>IF($B168=0,0,IF(SUM(EPih!$H165:$R165)=0,0,IF(EPih!O165&gt;0.75*AVERAGE(EPih!$H165:$R165),1,EPih!O165/AVERAGE(EPih!$H165:$R165))))</f>
        <v>1</v>
      </c>
      <c r="N168">
        <f>IF($B168=0,0,IF(SUM(EPih!$H165:$R165)=0,0,IF(EPih!P165&gt;0.75*AVERAGE(EPih!$H165:$R165),1,EPih!P165/AVERAGE(EPih!$H165:$R165))))</f>
        <v>1</v>
      </c>
      <c r="O168">
        <f>IF($B168=0,0,IF(SUM(EPih!$H165:$R165)=0,0,IF(EPih!Q165&gt;0.75*AVERAGE(EPih!$H165:$R165),1,EPih!Q165/AVERAGE(EPih!$H165:$R165))))</f>
        <v>0</v>
      </c>
      <c r="P168">
        <f>IF($B168=0,0,IF(SUM(EPih!$H165:$R165)=0,0,IF(EPih!R165&gt;0.75*AVERAGE(EPih!$H165:$R165),1,EPih!R165/AVERAGE(EPih!$H165:$R165))))</f>
        <v>1</v>
      </c>
      <c r="Q168" s="18">
        <v>1</v>
      </c>
      <c r="R168" s="18">
        <v>1</v>
      </c>
      <c r="S168" s="18">
        <v>1</v>
      </c>
      <c r="T168" s="18">
        <v>1</v>
      </c>
      <c r="U168" s="18">
        <v>1</v>
      </c>
      <c r="V168" s="18">
        <v>1</v>
      </c>
      <c r="W168" s="18">
        <v>1</v>
      </c>
      <c r="X168" s="18">
        <v>1</v>
      </c>
      <c r="Y168" s="18">
        <v>1</v>
      </c>
      <c r="Z168" s="18">
        <v>1</v>
      </c>
      <c r="AA168" s="18">
        <v>1</v>
      </c>
      <c r="AD168" s="22">
        <f t="shared" si="3"/>
        <v>0.45301980767359379</v>
      </c>
      <c r="AE168">
        <v>19</v>
      </c>
    </row>
    <row r="169" spans="1:31">
      <c r="A169" s="33">
        <v>45450.708333333336</v>
      </c>
      <c r="B169">
        <f t="shared" si="4"/>
        <v>1</v>
      </c>
      <c r="C169" s="18">
        <v>1</v>
      </c>
      <c r="D169" s="19">
        <f>IFERROR(SUMPRODUCT(F169:P169,Q169:AA169,'Datos Brutos'!$H$5:$R$5)/SUMPRODUCT('Datos Brutos'!$H$5:$R$5,Q169:AA169),0)</f>
        <v>0.3650770347111198</v>
      </c>
      <c r="E169" s="20">
        <f>IFERROR(AVERAGE('Datos Filtrados'!E166:G166),0)</f>
        <v>382.59500000000003</v>
      </c>
      <c r="F169">
        <f>IF($B169=0,0,IF(SUM(EPih!$H166:$R166)=0,0,IF(EPih!H166&gt;0.75*AVERAGE(EPih!$H166:$R166),1,EPih!H166/AVERAGE(EPih!$H166:$R166))))</f>
        <v>0</v>
      </c>
      <c r="G169">
        <f>IF($B169=0,0,IF(SUM(EPih!$H166:$R166)=0,0,IF(EPih!I166&gt;0.75*AVERAGE(EPih!$H166:$R166),1,EPih!I166/AVERAGE(EPih!$H166:$R166))))</f>
        <v>0</v>
      </c>
      <c r="H169">
        <f>IF($B169=0,0,IF(SUM(EPih!$H166:$R166)=0,0,IF(EPih!J166&gt;0.75*AVERAGE(EPih!$H166:$R166),1,EPih!J166/AVERAGE(EPih!$H166:$R166))))</f>
        <v>1</v>
      </c>
      <c r="I169">
        <f>IF($B169=0,0,IF(SUM(EPih!$H166:$R166)=0,0,IF(EPih!K166&gt;0.75*AVERAGE(EPih!$H166:$R166),1,EPih!K166/AVERAGE(EPih!$H166:$R166))))</f>
        <v>0</v>
      </c>
      <c r="J169">
        <f>IF($B169=0,0,IF(SUM(EPih!$H166:$R166)=0,0,IF(EPih!L166&gt;0.75*AVERAGE(EPih!$H166:$R166),1,EPih!L166/AVERAGE(EPih!$H166:$R166))))</f>
        <v>0</v>
      </c>
      <c r="K169">
        <f>IF($B169=0,0,IF(SUM(EPih!$H166:$R166)=0,0,IF(EPih!M166&gt;0.75*AVERAGE(EPih!$H166:$R166),1,EPih!M166/AVERAGE(EPih!$H166:$R166))))</f>
        <v>0</v>
      </c>
      <c r="L169">
        <f>IF($B169=0,0,IF(SUM(EPih!$H166:$R166)=0,0,IF(EPih!N166&gt;0.75*AVERAGE(EPih!$H166:$R166),1,EPih!N166/AVERAGE(EPih!$H166:$R166))))</f>
        <v>0</v>
      </c>
      <c r="M169">
        <f>IF($B169=0,0,IF(SUM(EPih!$H166:$R166)=0,0,IF(EPih!O166&gt;0.75*AVERAGE(EPih!$H166:$R166),1,EPih!O166/AVERAGE(EPih!$H166:$R166))))</f>
        <v>1</v>
      </c>
      <c r="N169">
        <f>IF($B169=0,0,IF(SUM(EPih!$H166:$R166)=0,0,IF(EPih!P166&gt;0.75*AVERAGE(EPih!$H166:$R166),1,EPih!P166/AVERAGE(EPih!$H166:$R166))))</f>
        <v>1</v>
      </c>
      <c r="O169">
        <f>IF($B169=0,0,IF(SUM(EPih!$H166:$R166)=0,0,IF(EPih!Q166&gt;0.75*AVERAGE(EPih!$H166:$R166),1,EPih!Q166/AVERAGE(EPih!$H166:$R166))))</f>
        <v>1.7242642027923909E-2</v>
      </c>
      <c r="P169">
        <f>IF($B169=0,0,IF(SUM(EPih!$H166:$R166)=0,0,IF(EPih!R166&gt;0.75*AVERAGE(EPih!$H166:$R166),1,EPih!R166/AVERAGE(EPih!$H166:$R166))))</f>
        <v>1</v>
      </c>
      <c r="Q169" s="18">
        <v>1</v>
      </c>
      <c r="R169" s="18">
        <v>1</v>
      </c>
      <c r="S169" s="18">
        <v>1</v>
      </c>
      <c r="T169" s="18">
        <v>1</v>
      </c>
      <c r="U169" s="18">
        <v>1</v>
      </c>
      <c r="V169" s="18">
        <v>1</v>
      </c>
      <c r="W169" s="18">
        <v>1</v>
      </c>
      <c r="X169" s="18">
        <v>1</v>
      </c>
      <c r="Y169" s="18">
        <v>1</v>
      </c>
      <c r="Z169" s="18">
        <v>1</v>
      </c>
      <c r="AA169" s="18">
        <v>1</v>
      </c>
      <c r="AD169" s="22">
        <f t="shared" si="3"/>
        <v>0.45301980767359373</v>
      </c>
      <c r="AE169">
        <v>20</v>
      </c>
    </row>
    <row r="170" spans="1:31">
      <c r="A170" s="33">
        <v>45450.75</v>
      </c>
      <c r="B170">
        <f t="shared" si="4"/>
        <v>1</v>
      </c>
      <c r="C170" s="18">
        <v>1</v>
      </c>
      <c r="D170" s="19">
        <f>IFERROR(SUMPRODUCT(F170:P170,Q170:AA170,'Datos Brutos'!$H$5:$R$5)/SUMPRODUCT('Datos Brutos'!$H$5:$R$5,Q170:AA170),0)</f>
        <v>0.36353406406751776</v>
      </c>
      <c r="E170" s="20">
        <f>IFERROR(AVERAGE('Datos Filtrados'!E167:G167),0)</f>
        <v>639.52300000000002</v>
      </c>
      <c r="F170">
        <f>IF($B170=0,0,IF(SUM(EPih!$H167:$R167)=0,0,IF(EPih!H167&gt;0.75*AVERAGE(EPih!$H167:$R167),1,EPih!H167/AVERAGE(EPih!$H167:$R167))))</f>
        <v>0</v>
      </c>
      <c r="G170">
        <f>IF($B170=0,0,IF(SUM(EPih!$H167:$R167)=0,0,IF(EPih!I167&gt;0.75*AVERAGE(EPih!$H167:$R167),1,EPih!I167/AVERAGE(EPih!$H167:$R167))))</f>
        <v>0</v>
      </c>
      <c r="H170">
        <f>IF($B170=0,0,IF(SUM(EPih!$H167:$R167)=0,0,IF(EPih!J167&gt;0.75*AVERAGE(EPih!$H167:$R167),1,EPih!J167/AVERAGE(EPih!$H167:$R167))))</f>
        <v>1</v>
      </c>
      <c r="I170">
        <f>IF($B170=0,0,IF(SUM(EPih!$H167:$R167)=0,0,IF(EPih!K167&gt;0.75*AVERAGE(EPih!$H167:$R167),1,EPih!K167/AVERAGE(EPih!$H167:$R167))))</f>
        <v>0</v>
      </c>
      <c r="J170">
        <f>IF($B170=0,0,IF(SUM(EPih!$H167:$R167)=0,0,IF(EPih!L167&gt;0.75*AVERAGE(EPih!$H167:$R167),1,EPih!L167/AVERAGE(EPih!$H167:$R167))))</f>
        <v>0</v>
      </c>
      <c r="K170">
        <f>IF($B170=0,0,IF(SUM(EPih!$H167:$R167)=0,0,IF(EPih!M167&gt;0.75*AVERAGE(EPih!$H167:$R167),1,EPih!M167/AVERAGE(EPih!$H167:$R167))))</f>
        <v>0</v>
      </c>
      <c r="L170">
        <f>IF($B170=0,0,IF(SUM(EPih!$H167:$R167)=0,0,IF(EPih!N167&gt;0.75*AVERAGE(EPih!$H167:$R167),1,EPih!N167/AVERAGE(EPih!$H167:$R167))))</f>
        <v>0</v>
      </c>
      <c r="M170">
        <f>IF($B170=0,0,IF(SUM(EPih!$H167:$R167)=0,0,IF(EPih!O167&gt;0.75*AVERAGE(EPih!$H167:$R167),1,EPih!O167/AVERAGE(EPih!$H167:$R167))))</f>
        <v>1</v>
      </c>
      <c r="N170">
        <f>IF($B170=0,0,IF(SUM(EPih!$H167:$R167)=0,0,IF(EPih!P167&gt;0.75*AVERAGE(EPih!$H167:$R167),1,EPih!P167/AVERAGE(EPih!$H167:$R167))))</f>
        <v>1</v>
      </c>
      <c r="O170">
        <f>IF($B170=0,0,IF(SUM(EPih!$H167:$R167)=0,0,IF(EPih!Q167&gt;0.75*AVERAGE(EPih!$H167:$R167),1,EPih!Q167/AVERAGE(EPih!$H167:$R167))))</f>
        <v>0</v>
      </c>
      <c r="P170">
        <f>IF($B170=0,0,IF(SUM(EPih!$H167:$R167)=0,0,IF(EPih!R167&gt;0.75*AVERAGE(EPih!$H167:$R167),1,EPih!R167/AVERAGE(EPih!$H167:$R167))))</f>
        <v>1</v>
      </c>
      <c r="Q170" s="18">
        <v>1</v>
      </c>
      <c r="R170" s="18">
        <v>1</v>
      </c>
      <c r="S170" s="18">
        <v>1</v>
      </c>
      <c r="T170" s="18">
        <v>1</v>
      </c>
      <c r="U170" s="18">
        <v>1</v>
      </c>
      <c r="V170" s="18">
        <v>1</v>
      </c>
      <c r="W170" s="18">
        <v>1</v>
      </c>
      <c r="X170" s="18">
        <v>1</v>
      </c>
      <c r="Y170" s="18">
        <v>1</v>
      </c>
      <c r="Z170" s="18">
        <v>1</v>
      </c>
      <c r="AA170" s="18">
        <v>1</v>
      </c>
      <c r="AD170" s="22">
        <f t="shared" si="3"/>
        <v>0.45301980767359368</v>
      </c>
      <c r="AE170">
        <v>21</v>
      </c>
    </row>
    <row r="171" spans="1:31">
      <c r="A171" s="33">
        <v>45450.791666666664</v>
      </c>
      <c r="B171">
        <f t="shared" si="4"/>
        <v>1</v>
      </c>
      <c r="C171" s="18">
        <v>1</v>
      </c>
      <c r="D171" s="19">
        <f>IFERROR(SUMPRODUCT(F171:P171,Q171:AA171,'Datos Brutos'!$H$5:$R$5)/SUMPRODUCT('Datos Brutos'!$H$5:$R$5,Q171:AA171),0)</f>
        <v>0.36353406406751776</v>
      </c>
      <c r="E171" s="20">
        <f>IFERROR(AVERAGE('Datos Filtrados'!E168:G168),0)</f>
        <v>638.96699999999998</v>
      </c>
      <c r="F171">
        <f>IF($B171=0,0,IF(SUM(EPih!$H168:$R168)=0,0,IF(EPih!H168&gt;0.75*AVERAGE(EPih!$H168:$R168),1,EPih!H168/AVERAGE(EPih!$H168:$R168))))</f>
        <v>0</v>
      </c>
      <c r="G171">
        <f>IF($B171=0,0,IF(SUM(EPih!$H168:$R168)=0,0,IF(EPih!I168&gt;0.75*AVERAGE(EPih!$H168:$R168),1,EPih!I168/AVERAGE(EPih!$H168:$R168))))</f>
        <v>0</v>
      </c>
      <c r="H171">
        <f>IF($B171=0,0,IF(SUM(EPih!$H168:$R168)=0,0,IF(EPih!J168&gt;0.75*AVERAGE(EPih!$H168:$R168),1,EPih!J168/AVERAGE(EPih!$H168:$R168))))</f>
        <v>1</v>
      </c>
      <c r="I171">
        <f>IF($B171=0,0,IF(SUM(EPih!$H168:$R168)=0,0,IF(EPih!K168&gt;0.75*AVERAGE(EPih!$H168:$R168),1,EPih!K168/AVERAGE(EPih!$H168:$R168))))</f>
        <v>0</v>
      </c>
      <c r="J171">
        <f>IF($B171=0,0,IF(SUM(EPih!$H168:$R168)=0,0,IF(EPih!L168&gt;0.75*AVERAGE(EPih!$H168:$R168),1,EPih!L168/AVERAGE(EPih!$H168:$R168))))</f>
        <v>0</v>
      </c>
      <c r="K171">
        <f>IF($B171=0,0,IF(SUM(EPih!$H168:$R168)=0,0,IF(EPih!M168&gt;0.75*AVERAGE(EPih!$H168:$R168),1,EPih!M168/AVERAGE(EPih!$H168:$R168))))</f>
        <v>0</v>
      </c>
      <c r="L171">
        <f>IF($B171=0,0,IF(SUM(EPih!$H168:$R168)=0,0,IF(EPih!N168&gt;0.75*AVERAGE(EPih!$H168:$R168),1,EPih!N168/AVERAGE(EPih!$H168:$R168))))</f>
        <v>0</v>
      </c>
      <c r="M171">
        <f>IF($B171=0,0,IF(SUM(EPih!$H168:$R168)=0,0,IF(EPih!O168&gt;0.75*AVERAGE(EPih!$H168:$R168),1,EPih!O168/AVERAGE(EPih!$H168:$R168))))</f>
        <v>1</v>
      </c>
      <c r="N171">
        <f>IF($B171=0,0,IF(SUM(EPih!$H168:$R168)=0,0,IF(EPih!P168&gt;0.75*AVERAGE(EPih!$H168:$R168),1,EPih!P168/AVERAGE(EPih!$H168:$R168))))</f>
        <v>1</v>
      </c>
      <c r="O171">
        <f>IF($B171=0,0,IF(SUM(EPih!$H168:$R168)=0,0,IF(EPih!Q168&gt;0.75*AVERAGE(EPih!$H168:$R168),1,EPih!Q168/AVERAGE(EPih!$H168:$R168))))</f>
        <v>0</v>
      </c>
      <c r="P171">
        <f>IF($B171=0,0,IF(SUM(EPih!$H168:$R168)=0,0,IF(EPih!R168&gt;0.75*AVERAGE(EPih!$H168:$R168),1,EPih!R168/AVERAGE(EPih!$H168:$R168))))</f>
        <v>1</v>
      </c>
      <c r="Q171" s="18">
        <v>1</v>
      </c>
      <c r="R171" s="18">
        <v>1</v>
      </c>
      <c r="S171" s="18">
        <v>1</v>
      </c>
      <c r="T171" s="18">
        <v>1</v>
      </c>
      <c r="U171" s="18">
        <v>1</v>
      </c>
      <c r="V171" s="18">
        <v>1</v>
      </c>
      <c r="W171" s="18">
        <v>1</v>
      </c>
      <c r="X171" s="18">
        <v>1</v>
      </c>
      <c r="Y171" s="18">
        <v>1</v>
      </c>
      <c r="Z171" s="18">
        <v>1</v>
      </c>
      <c r="AA171" s="18">
        <v>1</v>
      </c>
      <c r="AD171" s="22">
        <f t="shared" si="3"/>
        <v>0.45301980767359362</v>
      </c>
      <c r="AE171">
        <v>22</v>
      </c>
    </row>
    <row r="172" spans="1:31">
      <c r="A172" s="33">
        <v>45450.833333333336</v>
      </c>
      <c r="B172">
        <f t="shared" si="4"/>
        <v>1</v>
      </c>
      <c r="C172" s="18">
        <v>1</v>
      </c>
      <c r="D172" s="19">
        <f>IFERROR(SUMPRODUCT(F172:P172,Q172:AA172,'Datos Brutos'!$H$5:$R$5)/SUMPRODUCT('Datos Brutos'!$H$5:$R$5,Q172:AA172),0)</f>
        <v>0.36353406406751776</v>
      </c>
      <c r="E172" s="20">
        <f>IFERROR(AVERAGE('Datos Filtrados'!E169:G169),0)</f>
        <v>264.74299999999999</v>
      </c>
      <c r="F172">
        <f>IF($B172=0,0,IF(SUM(EPih!$H169:$R169)=0,0,IF(EPih!H169&gt;0.75*AVERAGE(EPih!$H169:$R169),1,EPih!H169/AVERAGE(EPih!$H169:$R169))))</f>
        <v>0</v>
      </c>
      <c r="G172">
        <f>IF($B172=0,0,IF(SUM(EPih!$H169:$R169)=0,0,IF(EPih!I169&gt;0.75*AVERAGE(EPih!$H169:$R169),1,EPih!I169/AVERAGE(EPih!$H169:$R169))))</f>
        <v>0</v>
      </c>
      <c r="H172">
        <f>IF($B172=0,0,IF(SUM(EPih!$H169:$R169)=0,0,IF(EPih!J169&gt;0.75*AVERAGE(EPih!$H169:$R169),1,EPih!J169/AVERAGE(EPih!$H169:$R169))))</f>
        <v>1</v>
      </c>
      <c r="I172">
        <f>IF($B172=0,0,IF(SUM(EPih!$H169:$R169)=0,0,IF(EPih!K169&gt;0.75*AVERAGE(EPih!$H169:$R169),1,EPih!K169/AVERAGE(EPih!$H169:$R169))))</f>
        <v>0</v>
      </c>
      <c r="J172">
        <f>IF($B172=0,0,IF(SUM(EPih!$H169:$R169)=0,0,IF(EPih!L169&gt;0.75*AVERAGE(EPih!$H169:$R169),1,EPih!L169/AVERAGE(EPih!$H169:$R169))))</f>
        <v>0</v>
      </c>
      <c r="K172">
        <f>IF($B172=0,0,IF(SUM(EPih!$H169:$R169)=0,0,IF(EPih!M169&gt;0.75*AVERAGE(EPih!$H169:$R169),1,EPih!M169/AVERAGE(EPih!$H169:$R169))))</f>
        <v>0</v>
      </c>
      <c r="L172">
        <f>IF($B172=0,0,IF(SUM(EPih!$H169:$R169)=0,0,IF(EPih!N169&gt;0.75*AVERAGE(EPih!$H169:$R169),1,EPih!N169/AVERAGE(EPih!$H169:$R169))))</f>
        <v>0</v>
      </c>
      <c r="M172">
        <f>IF($B172=0,0,IF(SUM(EPih!$H169:$R169)=0,0,IF(EPih!O169&gt;0.75*AVERAGE(EPih!$H169:$R169),1,EPih!O169/AVERAGE(EPih!$H169:$R169))))</f>
        <v>1</v>
      </c>
      <c r="N172">
        <f>IF($B172=0,0,IF(SUM(EPih!$H169:$R169)=0,0,IF(EPih!P169&gt;0.75*AVERAGE(EPih!$H169:$R169),1,EPih!P169/AVERAGE(EPih!$H169:$R169))))</f>
        <v>1</v>
      </c>
      <c r="O172">
        <f>IF($B172=0,0,IF(SUM(EPih!$H169:$R169)=0,0,IF(EPih!Q169&gt;0.75*AVERAGE(EPih!$H169:$R169),1,EPih!Q169/AVERAGE(EPih!$H169:$R169))))</f>
        <v>0</v>
      </c>
      <c r="P172">
        <f>IF($B172=0,0,IF(SUM(EPih!$H169:$R169)=0,0,IF(EPih!R169&gt;0.75*AVERAGE(EPih!$H169:$R169),1,EPih!R169/AVERAGE(EPih!$H169:$R169))))</f>
        <v>1</v>
      </c>
      <c r="Q172" s="18">
        <v>1</v>
      </c>
      <c r="R172" s="18">
        <v>1</v>
      </c>
      <c r="S172" s="18">
        <v>1</v>
      </c>
      <c r="T172" s="18">
        <v>1</v>
      </c>
      <c r="U172" s="18">
        <v>1</v>
      </c>
      <c r="V172" s="18">
        <v>1</v>
      </c>
      <c r="W172" s="18">
        <v>1</v>
      </c>
      <c r="X172" s="18">
        <v>1</v>
      </c>
      <c r="Y172" s="18">
        <v>1</v>
      </c>
      <c r="Z172" s="18">
        <v>1</v>
      </c>
      <c r="AA172" s="18">
        <v>1</v>
      </c>
      <c r="AD172" s="22">
        <f t="shared" si="3"/>
        <v>0.45301980767359362</v>
      </c>
      <c r="AE172">
        <v>23</v>
      </c>
    </row>
    <row r="173" spans="1:31">
      <c r="A173" s="33">
        <v>45450.875</v>
      </c>
      <c r="B173">
        <f t="shared" si="4"/>
        <v>0</v>
      </c>
      <c r="C173" s="18">
        <v>1</v>
      </c>
      <c r="D173" s="19">
        <f>IFERROR(SUMPRODUCT(F173:P173,Q173:AA173,'Datos Brutos'!$H$5:$R$5)/SUMPRODUCT('Datos Brutos'!$H$5:$R$5,Q173:AA173),0)</f>
        <v>0</v>
      </c>
      <c r="E173" s="20">
        <f>IFERROR(AVERAGE('Datos Filtrados'!E170:G170),0)</f>
        <v>19.238</v>
      </c>
      <c r="F173">
        <f>IF($B173=0,0,IF(SUM(EPih!$H170:$R170)=0,0,IF(EPih!H170&gt;0.75*AVERAGE(EPih!$H170:$R170),1,EPih!H170/AVERAGE(EPih!$H170:$R170))))</f>
        <v>0</v>
      </c>
      <c r="G173">
        <f>IF($B173=0,0,IF(SUM(EPih!$H170:$R170)=0,0,IF(EPih!I170&gt;0.75*AVERAGE(EPih!$H170:$R170),1,EPih!I170/AVERAGE(EPih!$H170:$R170))))</f>
        <v>0</v>
      </c>
      <c r="H173">
        <f>IF($B173=0,0,IF(SUM(EPih!$H170:$R170)=0,0,IF(EPih!J170&gt;0.75*AVERAGE(EPih!$H170:$R170),1,EPih!J170/AVERAGE(EPih!$H170:$R170))))</f>
        <v>0</v>
      </c>
      <c r="I173">
        <f>IF($B173=0,0,IF(SUM(EPih!$H170:$R170)=0,0,IF(EPih!K170&gt;0.75*AVERAGE(EPih!$H170:$R170),1,EPih!K170/AVERAGE(EPih!$H170:$R170))))</f>
        <v>0</v>
      </c>
      <c r="J173">
        <f>IF($B173=0,0,IF(SUM(EPih!$H170:$R170)=0,0,IF(EPih!L170&gt;0.75*AVERAGE(EPih!$H170:$R170),1,EPih!L170/AVERAGE(EPih!$H170:$R170))))</f>
        <v>0</v>
      </c>
      <c r="K173">
        <f>IF($B173=0,0,IF(SUM(EPih!$H170:$R170)=0,0,IF(EPih!M170&gt;0.75*AVERAGE(EPih!$H170:$R170),1,EPih!M170/AVERAGE(EPih!$H170:$R170))))</f>
        <v>0</v>
      </c>
      <c r="L173">
        <f>IF($B173=0,0,IF(SUM(EPih!$H170:$R170)=0,0,IF(EPih!N170&gt;0.75*AVERAGE(EPih!$H170:$R170),1,EPih!N170/AVERAGE(EPih!$H170:$R170))))</f>
        <v>0</v>
      </c>
      <c r="M173">
        <f>IF($B173=0,0,IF(SUM(EPih!$H170:$R170)=0,0,IF(EPih!O170&gt;0.75*AVERAGE(EPih!$H170:$R170),1,EPih!O170/AVERAGE(EPih!$H170:$R170))))</f>
        <v>0</v>
      </c>
      <c r="N173">
        <f>IF($B173=0,0,IF(SUM(EPih!$H170:$R170)=0,0,IF(EPih!P170&gt;0.75*AVERAGE(EPih!$H170:$R170),1,EPih!P170/AVERAGE(EPih!$H170:$R170))))</f>
        <v>0</v>
      </c>
      <c r="O173">
        <f>IF($B173=0,0,IF(SUM(EPih!$H170:$R170)=0,0,IF(EPih!Q170&gt;0.75*AVERAGE(EPih!$H170:$R170),1,EPih!Q170/AVERAGE(EPih!$H170:$R170))))</f>
        <v>0</v>
      </c>
      <c r="P173">
        <f>IF($B173=0,0,IF(SUM(EPih!$H170:$R170)=0,0,IF(EPih!R170&gt;0.75*AVERAGE(EPih!$H170:$R170),1,EPih!R170/AVERAGE(EPih!$H170:$R170))))</f>
        <v>0</v>
      </c>
      <c r="Q173" s="18">
        <v>1</v>
      </c>
      <c r="R173" s="18">
        <v>1</v>
      </c>
      <c r="S173" s="18">
        <v>1</v>
      </c>
      <c r="T173" s="18">
        <v>1</v>
      </c>
      <c r="U173" s="18">
        <v>1</v>
      </c>
      <c r="V173" s="18">
        <v>1</v>
      </c>
      <c r="W173" s="18">
        <v>1</v>
      </c>
      <c r="X173" s="18">
        <v>1</v>
      </c>
      <c r="Y173" s="18">
        <v>1</v>
      </c>
      <c r="Z173" s="18">
        <v>1</v>
      </c>
      <c r="AA173" s="18">
        <v>1</v>
      </c>
      <c r="AD173" s="22">
        <f t="shared" si="3"/>
        <v>0.45301980767359362</v>
      </c>
      <c r="AE173">
        <v>24</v>
      </c>
    </row>
    <row r="174" spans="1:31">
      <c r="A174" s="33">
        <v>45450.916666666664</v>
      </c>
      <c r="B174">
        <f t="shared" si="4"/>
        <v>0</v>
      </c>
      <c r="C174" s="18">
        <v>1</v>
      </c>
      <c r="D174" s="19">
        <f>IFERROR(SUMPRODUCT(F174:P174,Q174:AA174,'Datos Brutos'!$H$5:$R$5)/SUMPRODUCT('Datos Brutos'!$H$5:$R$5,Q174:AA174),0)</f>
        <v>0</v>
      </c>
      <c r="E174" s="20">
        <f>IFERROR(AVERAGE('Datos Filtrados'!E171:G171),0)</f>
        <v>0.16700000000000001</v>
      </c>
      <c r="F174">
        <f>IF($B174=0,0,IF(SUM(EPih!$H171:$R171)=0,0,IF(EPih!H171&gt;0.75*AVERAGE(EPih!$H171:$R171),1,EPih!H171/AVERAGE(EPih!$H171:$R171))))</f>
        <v>0</v>
      </c>
      <c r="G174">
        <f>IF($B174=0,0,IF(SUM(EPih!$H171:$R171)=0,0,IF(EPih!I171&gt;0.75*AVERAGE(EPih!$H171:$R171),1,EPih!I171/AVERAGE(EPih!$H171:$R171))))</f>
        <v>0</v>
      </c>
      <c r="H174">
        <f>IF($B174=0,0,IF(SUM(EPih!$H171:$R171)=0,0,IF(EPih!J171&gt;0.75*AVERAGE(EPih!$H171:$R171),1,EPih!J171/AVERAGE(EPih!$H171:$R171))))</f>
        <v>0</v>
      </c>
      <c r="I174">
        <f>IF($B174=0,0,IF(SUM(EPih!$H171:$R171)=0,0,IF(EPih!K171&gt;0.75*AVERAGE(EPih!$H171:$R171),1,EPih!K171/AVERAGE(EPih!$H171:$R171))))</f>
        <v>0</v>
      </c>
      <c r="J174">
        <f>IF($B174=0,0,IF(SUM(EPih!$H171:$R171)=0,0,IF(EPih!L171&gt;0.75*AVERAGE(EPih!$H171:$R171),1,EPih!L171/AVERAGE(EPih!$H171:$R171))))</f>
        <v>0</v>
      </c>
      <c r="K174">
        <f>IF($B174=0,0,IF(SUM(EPih!$H171:$R171)=0,0,IF(EPih!M171&gt;0.75*AVERAGE(EPih!$H171:$R171),1,EPih!M171/AVERAGE(EPih!$H171:$R171))))</f>
        <v>0</v>
      </c>
      <c r="L174">
        <f>IF($B174=0,0,IF(SUM(EPih!$H171:$R171)=0,0,IF(EPih!N171&gt;0.75*AVERAGE(EPih!$H171:$R171),1,EPih!N171/AVERAGE(EPih!$H171:$R171))))</f>
        <v>0</v>
      </c>
      <c r="M174">
        <f>IF($B174=0,0,IF(SUM(EPih!$H171:$R171)=0,0,IF(EPih!O171&gt;0.75*AVERAGE(EPih!$H171:$R171),1,EPih!O171/AVERAGE(EPih!$H171:$R171))))</f>
        <v>0</v>
      </c>
      <c r="N174">
        <f>IF($B174=0,0,IF(SUM(EPih!$H171:$R171)=0,0,IF(EPih!P171&gt;0.75*AVERAGE(EPih!$H171:$R171),1,EPih!P171/AVERAGE(EPih!$H171:$R171))))</f>
        <v>0</v>
      </c>
      <c r="O174">
        <f>IF($B174=0,0,IF(SUM(EPih!$H171:$R171)=0,0,IF(EPih!Q171&gt;0.75*AVERAGE(EPih!$H171:$R171),1,EPih!Q171/AVERAGE(EPih!$H171:$R171))))</f>
        <v>0</v>
      </c>
      <c r="P174">
        <f>IF($B174=0,0,IF(SUM(EPih!$H171:$R171)=0,0,IF(EPih!R171&gt;0.75*AVERAGE(EPih!$H171:$R171),1,EPih!R171/AVERAGE(EPih!$H171:$R171))))</f>
        <v>0</v>
      </c>
      <c r="Q174" s="18">
        <v>1</v>
      </c>
      <c r="R174" s="18">
        <v>1</v>
      </c>
      <c r="S174" s="18">
        <v>1</v>
      </c>
      <c r="T174" s="18">
        <v>1</v>
      </c>
      <c r="U174" s="18">
        <v>1</v>
      </c>
      <c r="V174" s="18">
        <v>1</v>
      </c>
      <c r="W174" s="18">
        <v>1</v>
      </c>
      <c r="X174" s="18">
        <v>1</v>
      </c>
      <c r="Y174" s="18">
        <v>1</v>
      </c>
      <c r="Z174" s="18">
        <v>1</v>
      </c>
      <c r="AA174" s="18">
        <v>1</v>
      </c>
      <c r="AD174" s="22">
        <f t="shared" si="3"/>
        <v>0.45301980767359362</v>
      </c>
      <c r="AE174" s="24">
        <v>1</v>
      </c>
    </row>
    <row r="175" spans="1:31">
      <c r="A175" s="33">
        <v>45450.958333333336</v>
      </c>
      <c r="B175">
        <f t="shared" si="4"/>
        <v>0</v>
      </c>
      <c r="C175" s="18">
        <v>1</v>
      </c>
      <c r="D175" s="19">
        <f>IFERROR(SUMPRODUCT(F175:P175,Q175:AA175,'Datos Brutos'!$H$5:$R$5)/SUMPRODUCT('Datos Brutos'!$H$5:$R$5,Q175:AA175),0)</f>
        <v>0</v>
      </c>
      <c r="E175" s="20">
        <f>IFERROR(AVERAGE('Datos Filtrados'!E172:G172),0)</f>
        <v>0</v>
      </c>
      <c r="F175">
        <f>IF($B175=0,0,IF(SUM(EPih!$H172:$R172)=0,0,IF(EPih!H172&gt;0.75*AVERAGE(EPih!$H172:$R172),1,EPih!H172/AVERAGE(EPih!$H172:$R172))))</f>
        <v>0</v>
      </c>
      <c r="G175">
        <f>IF($B175=0,0,IF(SUM(EPih!$H172:$R172)=0,0,IF(EPih!I172&gt;0.75*AVERAGE(EPih!$H172:$R172),1,EPih!I172/AVERAGE(EPih!$H172:$R172))))</f>
        <v>0</v>
      </c>
      <c r="H175">
        <f>IF($B175=0,0,IF(SUM(EPih!$H172:$R172)=0,0,IF(EPih!J172&gt;0.75*AVERAGE(EPih!$H172:$R172),1,EPih!J172/AVERAGE(EPih!$H172:$R172))))</f>
        <v>0</v>
      </c>
      <c r="I175">
        <f>IF($B175=0,0,IF(SUM(EPih!$H172:$R172)=0,0,IF(EPih!K172&gt;0.75*AVERAGE(EPih!$H172:$R172),1,EPih!K172/AVERAGE(EPih!$H172:$R172))))</f>
        <v>0</v>
      </c>
      <c r="J175">
        <f>IF($B175=0,0,IF(SUM(EPih!$H172:$R172)=0,0,IF(EPih!L172&gt;0.75*AVERAGE(EPih!$H172:$R172),1,EPih!L172/AVERAGE(EPih!$H172:$R172))))</f>
        <v>0</v>
      </c>
      <c r="K175">
        <f>IF($B175=0,0,IF(SUM(EPih!$H172:$R172)=0,0,IF(EPih!M172&gt;0.75*AVERAGE(EPih!$H172:$R172),1,EPih!M172/AVERAGE(EPih!$H172:$R172))))</f>
        <v>0</v>
      </c>
      <c r="L175">
        <f>IF($B175=0,0,IF(SUM(EPih!$H172:$R172)=0,0,IF(EPih!N172&gt;0.75*AVERAGE(EPih!$H172:$R172),1,EPih!N172/AVERAGE(EPih!$H172:$R172))))</f>
        <v>0</v>
      </c>
      <c r="M175">
        <f>IF($B175=0,0,IF(SUM(EPih!$H172:$R172)=0,0,IF(EPih!O172&gt;0.75*AVERAGE(EPih!$H172:$R172),1,EPih!O172/AVERAGE(EPih!$H172:$R172))))</f>
        <v>0</v>
      </c>
      <c r="N175">
        <f>IF($B175=0,0,IF(SUM(EPih!$H172:$R172)=0,0,IF(EPih!P172&gt;0.75*AVERAGE(EPih!$H172:$R172),1,EPih!P172/AVERAGE(EPih!$H172:$R172))))</f>
        <v>0</v>
      </c>
      <c r="O175">
        <f>IF($B175=0,0,IF(SUM(EPih!$H172:$R172)=0,0,IF(EPih!Q172&gt;0.75*AVERAGE(EPih!$H172:$R172),1,EPih!Q172/AVERAGE(EPih!$H172:$R172))))</f>
        <v>0</v>
      </c>
      <c r="P175">
        <f>IF($B175=0,0,IF(SUM(EPih!$H172:$R172)=0,0,IF(EPih!R172&gt;0.75*AVERAGE(EPih!$H172:$R172),1,EPih!R172/AVERAGE(EPih!$H172:$R172))))</f>
        <v>0</v>
      </c>
      <c r="Q175" s="18">
        <v>1</v>
      </c>
      <c r="R175" s="18">
        <v>1</v>
      </c>
      <c r="S175" s="18">
        <v>1</v>
      </c>
      <c r="T175" s="18">
        <v>1</v>
      </c>
      <c r="U175" s="18">
        <v>1</v>
      </c>
      <c r="V175" s="18">
        <v>1</v>
      </c>
      <c r="W175" s="18">
        <v>1</v>
      </c>
      <c r="X175" s="18">
        <v>1</v>
      </c>
      <c r="Y175" s="18">
        <v>1</v>
      </c>
      <c r="Z175" s="18">
        <v>1</v>
      </c>
      <c r="AA175" s="18">
        <v>1</v>
      </c>
      <c r="AD175" s="22">
        <f t="shared" si="3"/>
        <v>0.45301980767359362</v>
      </c>
      <c r="AE175">
        <v>2</v>
      </c>
    </row>
    <row r="176" spans="1:31">
      <c r="A176" s="33">
        <v>45451</v>
      </c>
      <c r="B176">
        <f t="shared" si="4"/>
        <v>0</v>
      </c>
      <c r="C176" s="18">
        <v>1</v>
      </c>
      <c r="D176" s="19">
        <f>IFERROR(SUMPRODUCT(F176:P176,Q176:AA176,'Datos Brutos'!$H$5:$R$5)/SUMPRODUCT('Datos Brutos'!$H$5:$R$5,Q176:AA176),0)</f>
        <v>0</v>
      </c>
      <c r="E176" s="20">
        <f>IFERROR(AVERAGE('Datos Filtrados'!E173:G173),0)</f>
        <v>3.6999999999999998E-2</v>
      </c>
      <c r="F176">
        <f>IF($B176=0,0,IF(SUM(EPih!$H173:$R173)=0,0,IF(EPih!H173&gt;0.75*AVERAGE(EPih!$H173:$R173),1,EPih!H173/AVERAGE(EPih!$H173:$R173))))</f>
        <v>0</v>
      </c>
      <c r="G176">
        <f>IF($B176=0,0,IF(SUM(EPih!$H173:$R173)=0,0,IF(EPih!I173&gt;0.75*AVERAGE(EPih!$H173:$R173),1,EPih!I173/AVERAGE(EPih!$H173:$R173))))</f>
        <v>0</v>
      </c>
      <c r="H176">
        <f>IF($B176=0,0,IF(SUM(EPih!$H173:$R173)=0,0,IF(EPih!J173&gt;0.75*AVERAGE(EPih!$H173:$R173),1,EPih!J173/AVERAGE(EPih!$H173:$R173))))</f>
        <v>0</v>
      </c>
      <c r="I176">
        <f>IF($B176=0,0,IF(SUM(EPih!$H173:$R173)=0,0,IF(EPih!K173&gt;0.75*AVERAGE(EPih!$H173:$R173),1,EPih!K173/AVERAGE(EPih!$H173:$R173))))</f>
        <v>0</v>
      </c>
      <c r="J176">
        <f>IF($B176=0,0,IF(SUM(EPih!$H173:$R173)=0,0,IF(EPih!L173&gt;0.75*AVERAGE(EPih!$H173:$R173),1,EPih!L173/AVERAGE(EPih!$H173:$R173))))</f>
        <v>0</v>
      </c>
      <c r="K176">
        <f>IF($B176=0,0,IF(SUM(EPih!$H173:$R173)=0,0,IF(EPih!M173&gt;0.75*AVERAGE(EPih!$H173:$R173),1,EPih!M173/AVERAGE(EPih!$H173:$R173))))</f>
        <v>0</v>
      </c>
      <c r="L176">
        <f>IF($B176=0,0,IF(SUM(EPih!$H173:$R173)=0,0,IF(EPih!N173&gt;0.75*AVERAGE(EPih!$H173:$R173),1,EPih!N173/AVERAGE(EPih!$H173:$R173))))</f>
        <v>0</v>
      </c>
      <c r="M176">
        <f>IF($B176=0,0,IF(SUM(EPih!$H173:$R173)=0,0,IF(EPih!O173&gt;0.75*AVERAGE(EPih!$H173:$R173),1,EPih!O173/AVERAGE(EPih!$H173:$R173))))</f>
        <v>0</v>
      </c>
      <c r="N176">
        <f>IF($B176=0,0,IF(SUM(EPih!$H173:$R173)=0,0,IF(EPih!P173&gt;0.75*AVERAGE(EPih!$H173:$R173),1,EPih!P173/AVERAGE(EPih!$H173:$R173))))</f>
        <v>0</v>
      </c>
      <c r="O176">
        <f>IF($B176=0,0,IF(SUM(EPih!$H173:$R173)=0,0,IF(EPih!Q173&gt;0.75*AVERAGE(EPih!$H173:$R173),1,EPih!Q173/AVERAGE(EPih!$H173:$R173))))</f>
        <v>0</v>
      </c>
      <c r="P176">
        <f>IF($B176=0,0,IF(SUM(EPih!$H173:$R173)=0,0,IF(EPih!R173&gt;0.75*AVERAGE(EPih!$H173:$R173),1,EPih!R173/AVERAGE(EPih!$H173:$R173))))</f>
        <v>0</v>
      </c>
      <c r="Q176" s="18">
        <v>1</v>
      </c>
      <c r="R176" s="18">
        <v>1</v>
      </c>
      <c r="S176" s="18">
        <v>1</v>
      </c>
      <c r="T176" s="18">
        <v>1</v>
      </c>
      <c r="U176" s="18">
        <v>1</v>
      </c>
      <c r="V176" s="18">
        <v>1</v>
      </c>
      <c r="W176" s="18">
        <v>1</v>
      </c>
      <c r="X176" s="18">
        <v>1</v>
      </c>
      <c r="Y176" s="18">
        <v>1</v>
      </c>
      <c r="Z176" s="18">
        <v>1</v>
      </c>
      <c r="AA176" s="18">
        <v>1</v>
      </c>
      <c r="AD176" s="22">
        <f t="shared" si="3"/>
        <v>0.45301980767359362</v>
      </c>
      <c r="AE176">
        <v>3</v>
      </c>
    </row>
    <row r="177" spans="1:31">
      <c r="A177" s="33">
        <v>45451.041666666664</v>
      </c>
      <c r="B177">
        <f t="shared" si="4"/>
        <v>0</v>
      </c>
      <c r="C177" s="18">
        <v>1</v>
      </c>
      <c r="D177" s="19">
        <f>IFERROR(SUMPRODUCT(F177:P177,Q177:AA177,'Datos Brutos'!$H$5:$R$5)/SUMPRODUCT('Datos Brutos'!$H$5:$R$5,Q177:AA177),0)</f>
        <v>0</v>
      </c>
      <c r="E177" s="20">
        <f>IFERROR(AVERAGE('Datos Filtrados'!E174:G174),0)</f>
        <v>0</v>
      </c>
      <c r="F177">
        <f>IF($B177=0,0,IF(SUM(EPih!$H174:$R174)=0,0,IF(EPih!H174&gt;0.75*AVERAGE(EPih!$H174:$R174),1,EPih!H174/AVERAGE(EPih!$H174:$R174))))</f>
        <v>0</v>
      </c>
      <c r="G177">
        <f>IF($B177=0,0,IF(SUM(EPih!$H174:$R174)=0,0,IF(EPih!I174&gt;0.75*AVERAGE(EPih!$H174:$R174),1,EPih!I174/AVERAGE(EPih!$H174:$R174))))</f>
        <v>0</v>
      </c>
      <c r="H177">
        <f>IF($B177=0,0,IF(SUM(EPih!$H174:$R174)=0,0,IF(EPih!J174&gt;0.75*AVERAGE(EPih!$H174:$R174),1,EPih!J174/AVERAGE(EPih!$H174:$R174))))</f>
        <v>0</v>
      </c>
      <c r="I177">
        <f>IF($B177=0,0,IF(SUM(EPih!$H174:$R174)=0,0,IF(EPih!K174&gt;0.75*AVERAGE(EPih!$H174:$R174),1,EPih!K174/AVERAGE(EPih!$H174:$R174))))</f>
        <v>0</v>
      </c>
      <c r="J177">
        <f>IF($B177=0,0,IF(SUM(EPih!$H174:$R174)=0,0,IF(EPih!L174&gt;0.75*AVERAGE(EPih!$H174:$R174),1,EPih!L174/AVERAGE(EPih!$H174:$R174))))</f>
        <v>0</v>
      </c>
      <c r="K177">
        <f>IF($B177=0,0,IF(SUM(EPih!$H174:$R174)=0,0,IF(EPih!M174&gt;0.75*AVERAGE(EPih!$H174:$R174),1,EPih!M174/AVERAGE(EPih!$H174:$R174))))</f>
        <v>0</v>
      </c>
      <c r="L177">
        <f>IF($B177=0,0,IF(SUM(EPih!$H174:$R174)=0,0,IF(EPih!N174&gt;0.75*AVERAGE(EPih!$H174:$R174),1,EPih!N174/AVERAGE(EPih!$H174:$R174))))</f>
        <v>0</v>
      </c>
      <c r="M177">
        <f>IF($B177=0,0,IF(SUM(EPih!$H174:$R174)=0,0,IF(EPih!O174&gt;0.75*AVERAGE(EPih!$H174:$R174),1,EPih!O174/AVERAGE(EPih!$H174:$R174))))</f>
        <v>0</v>
      </c>
      <c r="N177">
        <f>IF($B177=0,0,IF(SUM(EPih!$H174:$R174)=0,0,IF(EPih!P174&gt;0.75*AVERAGE(EPih!$H174:$R174),1,EPih!P174/AVERAGE(EPih!$H174:$R174))))</f>
        <v>0</v>
      </c>
      <c r="O177">
        <f>IF($B177=0,0,IF(SUM(EPih!$H174:$R174)=0,0,IF(EPih!Q174&gt;0.75*AVERAGE(EPih!$H174:$R174),1,EPih!Q174/AVERAGE(EPih!$H174:$R174))))</f>
        <v>0</v>
      </c>
      <c r="P177">
        <f>IF($B177=0,0,IF(SUM(EPih!$H174:$R174)=0,0,IF(EPih!R174&gt;0.75*AVERAGE(EPih!$H174:$R174),1,EPih!R174/AVERAGE(EPih!$H174:$R174))))</f>
        <v>0</v>
      </c>
      <c r="Q177" s="18">
        <v>1</v>
      </c>
      <c r="R177" s="18">
        <v>1</v>
      </c>
      <c r="S177" s="18">
        <v>1</v>
      </c>
      <c r="T177" s="18">
        <v>1</v>
      </c>
      <c r="U177" s="18">
        <v>1</v>
      </c>
      <c r="V177" s="18">
        <v>1</v>
      </c>
      <c r="W177" s="18">
        <v>1</v>
      </c>
      <c r="X177" s="18">
        <v>1</v>
      </c>
      <c r="Y177" s="18">
        <v>1</v>
      </c>
      <c r="Z177" s="18">
        <v>1</v>
      </c>
      <c r="AA177" s="18">
        <v>1</v>
      </c>
      <c r="AD177" s="22">
        <f t="shared" si="3"/>
        <v>0.45301980767359362</v>
      </c>
      <c r="AE177">
        <v>4</v>
      </c>
    </row>
    <row r="178" spans="1:31">
      <c r="A178" s="33">
        <v>45451.083333333336</v>
      </c>
      <c r="B178">
        <f t="shared" si="4"/>
        <v>0</v>
      </c>
      <c r="C178" s="18">
        <v>1</v>
      </c>
      <c r="D178" s="19">
        <f>IFERROR(SUMPRODUCT(F178:P178,Q178:AA178,'Datos Brutos'!$H$5:$R$5)/SUMPRODUCT('Datos Brutos'!$H$5:$R$5,Q178:AA178),0)</f>
        <v>0</v>
      </c>
      <c r="E178" s="20">
        <f>IFERROR(AVERAGE('Datos Filtrados'!E175:G175),0)</f>
        <v>0</v>
      </c>
      <c r="F178">
        <f>IF($B178=0,0,IF(SUM(EPih!$H175:$R175)=0,0,IF(EPih!H175&gt;0.75*AVERAGE(EPih!$H175:$R175),1,EPih!H175/AVERAGE(EPih!$H175:$R175))))</f>
        <v>0</v>
      </c>
      <c r="G178">
        <f>IF($B178=0,0,IF(SUM(EPih!$H175:$R175)=0,0,IF(EPih!I175&gt;0.75*AVERAGE(EPih!$H175:$R175),1,EPih!I175/AVERAGE(EPih!$H175:$R175))))</f>
        <v>0</v>
      </c>
      <c r="H178">
        <f>IF($B178=0,0,IF(SUM(EPih!$H175:$R175)=0,0,IF(EPih!J175&gt;0.75*AVERAGE(EPih!$H175:$R175),1,EPih!J175/AVERAGE(EPih!$H175:$R175))))</f>
        <v>0</v>
      </c>
      <c r="I178">
        <f>IF($B178=0,0,IF(SUM(EPih!$H175:$R175)=0,0,IF(EPih!K175&gt;0.75*AVERAGE(EPih!$H175:$R175),1,EPih!K175/AVERAGE(EPih!$H175:$R175))))</f>
        <v>0</v>
      </c>
      <c r="J178">
        <f>IF($B178=0,0,IF(SUM(EPih!$H175:$R175)=0,0,IF(EPih!L175&gt;0.75*AVERAGE(EPih!$H175:$R175),1,EPih!L175/AVERAGE(EPih!$H175:$R175))))</f>
        <v>0</v>
      </c>
      <c r="K178">
        <f>IF($B178=0,0,IF(SUM(EPih!$H175:$R175)=0,0,IF(EPih!M175&gt;0.75*AVERAGE(EPih!$H175:$R175),1,EPih!M175/AVERAGE(EPih!$H175:$R175))))</f>
        <v>0</v>
      </c>
      <c r="L178">
        <f>IF($B178=0,0,IF(SUM(EPih!$H175:$R175)=0,0,IF(EPih!N175&gt;0.75*AVERAGE(EPih!$H175:$R175),1,EPih!N175/AVERAGE(EPih!$H175:$R175))))</f>
        <v>0</v>
      </c>
      <c r="M178">
        <f>IF($B178=0,0,IF(SUM(EPih!$H175:$R175)=0,0,IF(EPih!O175&gt;0.75*AVERAGE(EPih!$H175:$R175),1,EPih!O175/AVERAGE(EPih!$H175:$R175))))</f>
        <v>0</v>
      </c>
      <c r="N178">
        <f>IF($B178=0,0,IF(SUM(EPih!$H175:$R175)=0,0,IF(EPih!P175&gt;0.75*AVERAGE(EPih!$H175:$R175),1,EPih!P175/AVERAGE(EPih!$H175:$R175))))</f>
        <v>0</v>
      </c>
      <c r="O178">
        <f>IF($B178=0,0,IF(SUM(EPih!$H175:$R175)=0,0,IF(EPih!Q175&gt;0.75*AVERAGE(EPih!$H175:$R175),1,EPih!Q175/AVERAGE(EPih!$H175:$R175))))</f>
        <v>0</v>
      </c>
      <c r="P178">
        <f>IF($B178=0,0,IF(SUM(EPih!$H175:$R175)=0,0,IF(EPih!R175&gt;0.75*AVERAGE(EPih!$H175:$R175),1,EPih!R175/AVERAGE(EPih!$H175:$R175))))</f>
        <v>0</v>
      </c>
      <c r="Q178" s="18">
        <v>1</v>
      </c>
      <c r="R178" s="18">
        <v>1</v>
      </c>
      <c r="S178" s="18">
        <v>1</v>
      </c>
      <c r="T178" s="18">
        <v>1</v>
      </c>
      <c r="U178" s="18">
        <v>1</v>
      </c>
      <c r="V178" s="18">
        <v>1</v>
      </c>
      <c r="W178" s="18">
        <v>1</v>
      </c>
      <c r="X178" s="18">
        <v>1</v>
      </c>
      <c r="Y178" s="18">
        <v>1</v>
      </c>
      <c r="Z178" s="18">
        <v>1</v>
      </c>
      <c r="AA178" s="18">
        <v>1</v>
      </c>
      <c r="AD178" s="22">
        <f t="shared" si="3"/>
        <v>0.45301980767359362</v>
      </c>
      <c r="AE178">
        <v>5</v>
      </c>
    </row>
    <row r="179" spans="1:31">
      <c r="A179" s="33">
        <v>45451.125</v>
      </c>
      <c r="B179">
        <f t="shared" si="4"/>
        <v>0</v>
      </c>
      <c r="C179" s="18">
        <v>1</v>
      </c>
      <c r="D179" s="19">
        <f>IFERROR(SUMPRODUCT(F179:P179,Q179:AA179,'Datos Brutos'!$H$5:$R$5)/SUMPRODUCT('Datos Brutos'!$H$5:$R$5,Q179:AA179),0)</f>
        <v>0</v>
      </c>
      <c r="E179" s="20">
        <f>IFERROR(AVERAGE('Datos Filtrados'!E176:G176),0)</f>
        <v>0</v>
      </c>
      <c r="F179">
        <f>IF($B179=0,0,IF(SUM(EPih!$H176:$R176)=0,0,IF(EPih!H176&gt;0.75*AVERAGE(EPih!$H176:$R176),1,EPih!H176/AVERAGE(EPih!$H176:$R176))))</f>
        <v>0</v>
      </c>
      <c r="G179">
        <f>IF($B179=0,0,IF(SUM(EPih!$H176:$R176)=0,0,IF(EPih!I176&gt;0.75*AVERAGE(EPih!$H176:$R176),1,EPih!I176/AVERAGE(EPih!$H176:$R176))))</f>
        <v>0</v>
      </c>
      <c r="H179">
        <f>IF($B179=0,0,IF(SUM(EPih!$H176:$R176)=0,0,IF(EPih!J176&gt;0.75*AVERAGE(EPih!$H176:$R176),1,EPih!J176/AVERAGE(EPih!$H176:$R176))))</f>
        <v>0</v>
      </c>
      <c r="I179">
        <f>IF($B179=0,0,IF(SUM(EPih!$H176:$R176)=0,0,IF(EPih!K176&gt;0.75*AVERAGE(EPih!$H176:$R176),1,EPih!K176/AVERAGE(EPih!$H176:$R176))))</f>
        <v>0</v>
      </c>
      <c r="J179">
        <f>IF($B179=0,0,IF(SUM(EPih!$H176:$R176)=0,0,IF(EPih!L176&gt;0.75*AVERAGE(EPih!$H176:$R176),1,EPih!L176/AVERAGE(EPih!$H176:$R176))))</f>
        <v>0</v>
      </c>
      <c r="K179">
        <f>IF($B179=0,0,IF(SUM(EPih!$H176:$R176)=0,0,IF(EPih!M176&gt;0.75*AVERAGE(EPih!$H176:$R176),1,EPih!M176/AVERAGE(EPih!$H176:$R176))))</f>
        <v>0</v>
      </c>
      <c r="L179">
        <f>IF($B179=0,0,IF(SUM(EPih!$H176:$R176)=0,0,IF(EPih!N176&gt;0.75*AVERAGE(EPih!$H176:$R176),1,EPih!N176/AVERAGE(EPih!$H176:$R176))))</f>
        <v>0</v>
      </c>
      <c r="M179">
        <f>IF($B179=0,0,IF(SUM(EPih!$H176:$R176)=0,0,IF(EPih!O176&gt;0.75*AVERAGE(EPih!$H176:$R176),1,EPih!O176/AVERAGE(EPih!$H176:$R176))))</f>
        <v>0</v>
      </c>
      <c r="N179">
        <f>IF($B179=0,0,IF(SUM(EPih!$H176:$R176)=0,0,IF(EPih!P176&gt;0.75*AVERAGE(EPih!$H176:$R176),1,EPih!P176/AVERAGE(EPih!$H176:$R176))))</f>
        <v>0</v>
      </c>
      <c r="O179">
        <f>IF($B179=0,0,IF(SUM(EPih!$H176:$R176)=0,0,IF(EPih!Q176&gt;0.75*AVERAGE(EPih!$H176:$R176),1,EPih!Q176/AVERAGE(EPih!$H176:$R176))))</f>
        <v>0</v>
      </c>
      <c r="P179">
        <f>IF($B179=0,0,IF(SUM(EPih!$H176:$R176)=0,0,IF(EPih!R176&gt;0.75*AVERAGE(EPih!$H176:$R176),1,EPih!R176/AVERAGE(EPih!$H176:$R176))))</f>
        <v>0</v>
      </c>
      <c r="Q179" s="18">
        <v>1</v>
      </c>
      <c r="R179" s="18">
        <v>1</v>
      </c>
      <c r="S179" s="18">
        <v>1</v>
      </c>
      <c r="T179" s="18">
        <v>1</v>
      </c>
      <c r="U179" s="18">
        <v>1</v>
      </c>
      <c r="V179" s="18">
        <v>1</v>
      </c>
      <c r="W179" s="18">
        <v>1</v>
      </c>
      <c r="X179" s="18">
        <v>1</v>
      </c>
      <c r="Y179" s="18">
        <v>1</v>
      </c>
      <c r="Z179" s="18">
        <v>1</v>
      </c>
      <c r="AA179" s="18">
        <v>1</v>
      </c>
      <c r="AD179" s="22">
        <f t="shared" si="3"/>
        <v>0.45301980767359362</v>
      </c>
      <c r="AE179">
        <v>6</v>
      </c>
    </row>
    <row r="180" spans="1:31">
      <c r="A180" s="33">
        <v>45451.166666666664</v>
      </c>
      <c r="B180">
        <f t="shared" si="4"/>
        <v>0</v>
      </c>
      <c r="C180" s="18">
        <v>1</v>
      </c>
      <c r="D180" s="19">
        <f>IFERROR(SUMPRODUCT(F180:P180,Q180:AA180,'Datos Brutos'!$H$5:$R$5)/SUMPRODUCT('Datos Brutos'!$H$5:$R$5,Q180:AA180),0)</f>
        <v>0</v>
      </c>
      <c r="E180" s="20">
        <f>IFERROR(AVERAGE('Datos Filtrados'!E177:G177),0)</f>
        <v>0</v>
      </c>
      <c r="F180">
        <f>IF($B180=0,0,IF(SUM(EPih!$H177:$R177)=0,0,IF(EPih!H177&gt;0.75*AVERAGE(EPih!$H177:$R177),1,EPih!H177/AVERAGE(EPih!$H177:$R177))))</f>
        <v>0</v>
      </c>
      <c r="G180">
        <f>IF($B180=0,0,IF(SUM(EPih!$H177:$R177)=0,0,IF(EPih!I177&gt;0.75*AVERAGE(EPih!$H177:$R177),1,EPih!I177/AVERAGE(EPih!$H177:$R177))))</f>
        <v>0</v>
      </c>
      <c r="H180">
        <f>IF($B180=0,0,IF(SUM(EPih!$H177:$R177)=0,0,IF(EPih!J177&gt;0.75*AVERAGE(EPih!$H177:$R177),1,EPih!J177/AVERAGE(EPih!$H177:$R177))))</f>
        <v>0</v>
      </c>
      <c r="I180">
        <f>IF($B180=0,0,IF(SUM(EPih!$H177:$R177)=0,0,IF(EPih!K177&gt;0.75*AVERAGE(EPih!$H177:$R177),1,EPih!K177/AVERAGE(EPih!$H177:$R177))))</f>
        <v>0</v>
      </c>
      <c r="J180">
        <f>IF($B180=0,0,IF(SUM(EPih!$H177:$R177)=0,0,IF(EPih!L177&gt;0.75*AVERAGE(EPih!$H177:$R177),1,EPih!L177/AVERAGE(EPih!$H177:$R177))))</f>
        <v>0</v>
      </c>
      <c r="K180">
        <f>IF($B180=0,0,IF(SUM(EPih!$H177:$R177)=0,0,IF(EPih!M177&gt;0.75*AVERAGE(EPih!$H177:$R177),1,EPih!M177/AVERAGE(EPih!$H177:$R177))))</f>
        <v>0</v>
      </c>
      <c r="L180">
        <f>IF($B180=0,0,IF(SUM(EPih!$H177:$R177)=0,0,IF(EPih!N177&gt;0.75*AVERAGE(EPih!$H177:$R177),1,EPih!N177/AVERAGE(EPih!$H177:$R177))))</f>
        <v>0</v>
      </c>
      <c r="M180">
        <f>IF($B180=0,0,IF(SUM(EPih!$H177:$R177)=0,0,IF(EPih!O177&gt;0.75*AVERAGE(EPih!$H177:$R177),1,EPih!O177/AVERAGE(EPih!$H177:$R177))))</f>
        <v>0</v>
      </c>
      <c r="N180">
        <f>IF($B180=0,0,IF(SUM(EPih!$H177:$R177)=0,0,IF(EPih!P177&gt;0.75*AVERAGE(EPih!$H177:$R177),1,EPih!P177/AVERAGE(EPih!$H177:$R177))))</f>
        <v>0</v>
      </c>
      <c r="O180">
        <f>IF($B180=0,0,IF(SUM(EPih!$H177:$R177)=0,0,IF(EPih!Q177&gt;0.75*AVERAGE(EPih!$H177:$R177),1,EPih!Q177/AVERAGE(EPih!$H177:$R177))))</f>
        <v>0</v>
      </c>
      <c r="P180">
        <f>IF($B180=0,0,IF(SUM(EPih!$H177:$R177)=0,0,IF(EPih!R177&gt;0.75*AVERAGE(EPih!$H177:$R177),1,EPih!R177/AVERAGE(EPih!$H177:$R177))))</f>
        <v>0</v>
      </c>
      <c r="Q180" s="18">
        <v>1</v>
      </c>
      <c r="R180" s="18">
        <v>1</v>
      </c>
      <c r="S180" s="18">
        <v>1</v>
      </c>
      <c r="T180" s="18">
        <v>1</v>
      </c>
      <c r="U180" s="18">
        <v>1</v>
      </c>
      <c r="V180" s="18">
        <v>1</v>
      </c>
      <c r="W180" s="18">
        <v>1</v>
      </c>
      <c r="X180" s="18">
        <v>1</v>
      </c>
      <c r="Y180" s="18">
        <v>1</v>
      </c>
      <c r="Z180" s="18">
        <v>1</v>
      </c>
      <c r="AA180" s="18">
        <v>1</v>
      </c>
      <c r="AD180" s="22">
        <f t="shared" si="3"/>
        <v>0.45301980767359362</v>
      </c>
      <c r="AE180">
        <v>7</v>
      </c>
    </row>
    <row r="181" spans="1:31">
      <c r="A181" s="33">
        <v>45451.208333333336</v>
      </c>
      <c r="B181">
        <f t="shared" si="4"/>
        <v>0</v>
      </c>
      <c r="C181" s="18">
        <v>1</v>
      </c>
      <c r="D181" s="19">
        <f>IFERROR(SUMPRODUCT(F181:P181,Q181:AA181,'Datos Brutos'!$H$5:$R$5)/SUMPRODUCT('Datos Brutos'!$H$5:$R$5,Q181:AA181),0)</f>
        <v>0</v>
      </c>
      <c r="E181" s="20">
        <f>IFERROR(AVERAGE('Datos Filtrados'!E178:G178),0)</f>
        <v>1.2E-2</v>
      </c>
      <c r="F181">
        <f>IF($B181=0,0,IF(SUM(EPih!$H178:$R178)=0,0,IF(EPih!H178&gt;0.75*AVERAGE(EPih!$H178:$R178),1,EPih!H178/AVERAGE(EPih!$H178:$R178))))</f>
        <v>0</v>
      </c>
      <c r="G181">
        <f>IF($B181=0,0,IF(SUM(EPih!$H178:$R178)=0,0,IF(EPih!I178&gt;0.75*AVERAGE(EPih!$H178:$R178),1,EPih!I178/AVERAGE(EPih!$H178:$R178))))</f>
        <v>0</v>
      </c>
      <c r="H181">
        <f>IF($B181=0,0,IF(SUM(EPih!$H178:$R178)=0,0,IF(EPih!J178&gt;0.75*AVERAGE(EPih!$H178:$R178),1,EPih!J178/AVERAGE(EPih!$H178:$R178))))</f>
        <v>0</v>
      </c>
      <c r="I181">
        <f>IF($B181=0,0,IF(SUM(EPih!$H178:$R178)=0,0,IF(EPih!K178&gt;0.75*AVERAGE(EPih!$H178:$R178),1,EPih!K178/AVERAGE(EPih!$H178:$R178))))</f>
        <v>0</v>
      </c>
      <c r="J181">
        <f>IF($B181=0,0,IF(SUM(EPih!$H178:$R178)=0,0,IF(EPih!L178&gt;0.75*AVERAGE(EPih!$H178:$R178),1,EPih!L178/AVERAGE(EPih!$H178:$R178))))</f>
        <v>0</v>
      </c>
      <c r="K181">
        <f>IF($B181=0,0,IF(SUM(EPih!$H178:$R178)=0,0,IF(EPih!M178&gt;0.75*AVERAGE(EPih!$H178:$R178),1,EPih!M178/AVERAGE(EPih!$H178:$R178))))</f>
        <v>0</v>
      </c>
      <c r="L181">
        <f>IF($B181=0,0,IF(SUM(EPih!$H178:$R178)=0,0,IF(EPih!N178&gt;0.75*AVERAGE(EPih!$H178:$R178),1,EPih!N178/AVERAGE(EPih!$H178:$R178))))</f>
        <v>0</v>
      </c>
      <c r="M181">
        <f>IF($B181=0,0,IF(SUM(EPih!$H178:$R178)=0,0,IF(EPih!O178&gt;0.75*AVERAGE(EPih!$H178:$R178),1,EPih!O178/AVERAGE(EPih!$H178:$R178))))</f>
        <v>0</v>
      </c>
      <c r="N181">
        <f>IF($B181=0,0,IF(SUM(EPih!$H178:$R178)=0,0,IF(EPih!P178&gt;0.75*AVERAGE(EPih!$H178:$R178),1,EPih!P178/AVERAGE(EPih!$H178:$R178))))</f>
        <v>0</v>
      </c>
      <c r="O181">
        <f>IF($B181=0,0,IF(SUM(EPih!$H178:$R178)=0,0,IF(EPih!Q178&gt;0.75*AVERAGE(EPih!$H178:$R178),1,EPih!Q178/AVERAGE(EPih!$H178:$R178))))</f>
        <v>0</v>
      </c>
      <c r="P181">
        <f>IF($B181=0,0,IF(SUM(EPih!$H178:$R178)=0,0,IF(EPih!R178&gt;0.75*AVERAGE(EPih!$H178:$R178),1,EPih!R178/AVERAGE(EPih!$H178:$R178))))</f>
        <v>0</v>
      </c>
      <c r="Q181" s="18">
        <v>1</v>
      </c>
      <c r="R181" s="18">
        <v>1</v>
      </c>
      <c r="S181" s="18">
        <v>1</v>
      </c>
      <c r="T181" s="18">
        <v>1</v>
      </c>
      <c r="U181" s="18">
        <v>1</v>
      </c>
      <c r="V181" s="18">
        <v>1</v>
      </c>
      <c r="W181" s="18">
        <v>1</v>
      </c>
      <c r="X181" s="18">
        <v>1</v>
      </c>
      <c r="Y181" s="18">
        <v>1</v>
      </c>
      <c r="Z181" s="18">
        <v>1</v>
      </c>
      <c r="AA181" s="18">
        <v>1</v>
      </c>
      <c r="AD181" s="22">
        <f t="shared" si="3"/>
        <v>0.45301980767359362</v>
      </c>
      <c r="AE181">
        <v>8</v>
      </c>
    </row>
    <row r="182" spans="1:31">
      <c r="A182" s="33">
        <v>45451.25</v>
      </c>
      <c r="B182">
        <f t="shared" si="4"/>
        <v>0</v>
      </c>
      <c r="C182" s="18">
        <v>1</v>
      </c>
      <c r="D182" s="19">
        <f>IFERROR(SUMPRODUCT(F182:P182,Q182:AA182,'Datos Brutos'!$H$5:$R$5)/SUMPRODUCT('Datos Brutos'!$H$5:$R$5,Q182:AA182),0)</f>
        <v>0</v>
      </c>
      <c r="E182" s="20">
        <f>IFERROR(AVERAGE('Datos Filtrados'!E179:G179),0)</f>
        <v>0</v>
      </c>
      <c r="F182">
        <f>IF($B182=0,0,IF(SUM(EPih!$H179:$R179)=0,0,IF(EPih!H179&gt;0.75*AVERAGE(EPih!$H179:$R179),1,EPih!H179/AVERAGE(EPih!$H179:$R179))))</f>
        <v>0</v>
      </c>
      <c r="G182">
        <f>IF($B182=0,0,IF(SUM(EPih!$H179:$R179)=0,0,IF(EPih!I179&gt;0.75*AVERAGE(EPih!$H179:$R179),1,EPih!I179/AVERAGE(EPih!$H179:$R179))))</f>
        <v>0</v>
      </c>
      <c r="H182">
        <f>IF($B182=0,0,IF(SUM(EPih!$H179:$R179)=0,0,IF(EPih!J179&gt;0.75*AVERAGE(EPih!$H179:$R179),1,EPih!J179/AVERAGE(EPih!$H179:$R179))))</f>
        <v>0</v>
      </c>
      <c r="I182">
        <f>IF($B182=0,0,IF(SUM(EPih!$H179:$R179)=0,0,IF(EPih!K179&gt;0.75*AVERAGE(EPih!$H179:$R179),1,EPih!K179/AVERAGE(EPih!$H179:$R179))))</f>
        <v>0</v>
      </c>
      <c r="J182">
        <f>IF($B182=0,0,IF(SUM(EPih!$H179:$R179)=0,0,IF(EPih!L179&gt;0.75*AVERAGE(EPih!$H179:$R179),1,EPih!L179/AVERAGE(EPih!$H179:$R179))))</f>
        <v>0</v>
      </c>
      <c r="K182">
        <f>IF($B182=0,0,IF(SUM(EPih!$H179:$R179)=0,0,IF(EPih!M179&gt;0.75*AVERAGE(EPih!$H179:$R179),1,EPih!M179/AVERAGE(EPih!$H179:$R179))))</f>
        <v>0</v>
      </c>
      <c r="L182">
        <f>IF($B182=0,0,IF(SUM(EPih!$H179:$R179)=0,0,IF(EPih!N179&gt;0.75*AVERAGE(EPih!$H179:$R179),1,EPih!N179/AVERAGE(EPih!$H179:$R179))))</f>
        <v>0</v>
      </c>
      <c r="M182">
        <f>IF($B182=0,0,IF(SUM(EPih!$H179:$R179)=0,0,IF(EPih!O179&gt;0.75*AVERAGE(EPih!$H179:$R179),1,EPih!O179/AVERAGE(EPih!$H179:$R179))))</f>
        <v>0</v>
      </c>
      <c r="N182">
        <f>IF($B182=0,0,IF(SUM(EPih!$H179:$R179)=0,0,IF(EPih!P179&gt;0.75*AVERAGE(EPih!$H179:$R179),1,EPih!P179/AVERAGE(EPih!$H179:$R179))))</f>
        <v>0</v>
      </c>
      <c r="O182">
        <f>IF($B182=0,0,IF(SUM(EPih!$H179:$R179)=0,0,IF(EPih!Q179&gt;0.75*AVERAGE(EPih!$H179:$R179),1,EPih!Q179/AVERAGE(EPih!$H179:$R179))))</f>
        <v>0</v>
      </c>
      <c r="P182">
        <f>IF($B182=0,0,IF(SUM(EPih!$H179:$R179)=0,0,IF(EPih!R179&gt;0.75*AVERAGE(EPih!$H179:$R179),1,EPih!R179/AVERAGE(EPih!$H179:$R179))))</f>
        <v>0</v>
      </c>
      <c r="Q182" s="18">
        <v>1</v>
      </c>
      <c r="R182" s="18">
        <v>1</v>
      </c>
      <c r="S182" s="18">
        <v>1</v>
      </c>
      <c r="T182" s="18">
        <v>1</v>
      </c>
      <c r="U182" s="18">
        <v>1</v>
      </c>
      <c r="V182" s="18">
        <v>1</v>
      </c>
      <c r="W182" s="18">
        <v>1</v>
      </c>
      <c r="X182" s="18">
        <v>1</v>
      </c>
      <c r="Y182" s="18">
        <v>1</v>
      </c>
      <c r="Z182" s="18">
        <v>1</v>
      </c>
      <c r="AA182" s="18">
        <v>1</v>
      </c>
      <c r="AD182" s="22">
        <f t="shared" si="3"/>
        <v>0.45301980767359362</v>
      </c>
      <c r="AE182">
        <v>9</v>
      </c>
    </row>
    <row r="183" spans="1:31">
      <c r="A183" s="33">
        <v>45451.291666666664</v>
      </c>
      <c r="B183">
        <f t="shared" si="4"/>
        <v>0</v>
      </c>
      <c r="C183" s="18">
        <v>1</v>
      </c>
      <c r="D183" s="19">
        <f>IFERROR(SUMPRODUCT(F183:P183,Q183:AA183,'Datos Brutos'!$H$5:$R$5)/SUMPRODUCT('Datos Brutos'!$H$5:$R$5,Q183:AA183),0)</f>
        <v>0</v>
      </c>
      <c r="E183" s="20">
        <f>IFERROR(AVERAGE('Datos Filtrados'!E180:G180),0)</f>
        <v>9.2940000000000005</v>
      </c>
      <c r="F183">
        <f>IF($B183=0,0,IF(SUM(EPih!$H180:$R180)=0,0,IF(EPih!H180&gt;0.75*AVERAGE(EPih!$H180:$R180),1,EPih!H180/AVERAGE(EPih!$H180:$R180))))</f>
        <v>0</v>
      </c>
      <c r="G183">
        <f>IF($B183=0,0,IF(SUM(EPih!$H180:$R180)=0,0,IF(EPih!I180&gt;0.75*AVERAGE(EPih!$H180:$R180),1,EPih!I180/AVERAGE(EPih!$H180:$R180))))</f>
        <v>0</v>
      </c>
      <c r="H183">
        <f>IF($B183=0,0,IF(SUM(EPih!$H180:$R180)=0,0,IF(EPih!J180&gt;0.75*AVERAGE(EPih!$H180:$R180),1,EPih!J180/AVERAGE(EPih!$H180:$R180))))</f>
        <v>0</v>
      </c>
      <c r="I183">
        <f>IF($B183=0,0,IF(SUM(EPih!$H180:$R180)=0,0,IF(EPih!K180&gt;0.75*AVERAGE(EPih!$H180:$R180),1,EPih!K180/AVERAGE(EPih!$H180:$R180))))</f>
        <v>0</v>
      </c>
      <c r="J183">
        <f>IF($B183=0,0,IF(SUM(EPih!$H180:$R180)=0,0,IF(EPih!L180&gt;0.75*AVERAGE(EPih!$H180:$R180),1,EPih!L180/AVERAGE(EPih!$H180:$R180))))</f>
        <v>0</v>
      </c>
      <c r="K183">
        <f>IF($B183=0,0,IF(SUM(EPih!$H180:$R180)=0,0,IF(EPih!M180&gt;0.75*AVERAGE(EPih!$H180:$R180),1,EPih!M180/AVERAGE(EPih!$H180:$R180))))</f>
        <v>0</v>
      </c>
      <c r="L183">
        <f>IF($B183=0,0,IF(SUM(EPih!$H180:$R180)=0,0,IF(EPih!N180&gt;0.75*AVERAGE(EPih!$H180:$R180),1,EPih!N180/AVERAGE(EPih!$H180:$R180))))</f>
        <v>0</v>
      </c>
      <c r="M183">
        <f>IF($B183=0,0,IF(SUM(EPih!$H180:$R180)=0,0,IF(EPih!O180&gt;0.75*AVERAGE(EPih!$H180:$R180),1,EPih!O180/AVERAGE(EPih!$H180:$R180))))</f>
        <v>0</v>
      </c>
      <c r="N183">
        <f>IF($B183=0,0,IF(SUM(EPih!$H180:$R180)=0,0,IF(EPih!P180&gt;0.75*AVERAGE(EPih!$H180:$R180),1,EPih!P180/AVERAGE(EPih!$H180:$R180))))</f>
        <v>0</v>
      </c>
      <c r="O183">
        <f>IF($B183=0,0,IF(SUM(EPih!$H180:$R180)=0,0,IF(EPih!Q180&gt;0.75*AVERAGE(EPih!$H180:$R180),1,EPih!Q180/AVERAGE(EPih!$H180:$R180))))</f>
        <v>0</v>
      </c>
      <c r="P183">
        <f>IF($B183=0,0,IF(SUM(EPih!$H180:$R180)=0,0,IF(EPih!R180&gt;0.75*AVERAGE(EPih!$H180:$R180),1,EPih!R180/AVERAGE(EPih!$H180:$R180))))</f>
        <v>0</v>
      </c>
      <c r="Q183" s="18">
        <v>1</v>
      </c>
      <c r="R183" s="18">
        <v>1</v>
      </c>
      <c r="S183" s="18">
        <v>1</v>
      </c>
      <c r="T183" s="18">
        <v>1</v>
      </c>
      <c r="U183" s="18">
        <v>1</v>
      </c>
      <c r="V183" s="18">
        <v>1</v>
      </c>
      <c r="W183" s="18">
        <v>1</v>
      </c>
      <c r="X183" s="18">
        <v>1</v>
      </c>
      <c r="Y183" s="18">
        <v>1</v>
      </c>
      <c r="Z183" s="18">
        <v>1</v>
      </c>
      <c r="AA183" s="18">
        <v>1</v>
      </c>
      <c r="AD183" s="22">
        <f t="shared" si="3"/>
        <v>0.45126127986863945</v>
      </c>
      <c r="AE183">
        <v>10</v>
      </c>
    </row>
    <row r="184" spans="1:31">
      <c r="A184" s="33">
        <v>45451.333333333336</v>
      </c>
      <c r="B184">
        <f t="shared" si="4"/>
        <v>0</v>
      </c>
      <c r="C184" s="18">
        <v>1</v>
      </c>
      <c r="D184" s="19">
        <f>IFERROR(SUMPRODUCT(F184:P184,Q184:AA184,'Datos Brutos'!$H$5:$R$5)/SUMPRODUCT('Datos Brutos'!$H$5:$R$5,Q184:AA184),0)</f>
        <v>0</v>
      </c>
      <c r="E184" s="20">
        <f>IFERROR(AVERAGE('Datos Filtrados'!E181:G181),0)</f>
        <v>61.518000000000001</v>
      </c>
      <c r="F184">
        <f>IF($B184=0,0,IF(SUM(EPih!$H181:$R181)=0,0,IF(EPih!H181&gt;0.75*AVERAGE(EPih!$H181:$R181),1,EPih!H181/AVERAGE(EPih!$H181:$R181))))</f>
        <v>0</v>
      </c>
      <c r="G184">
        <f>IF($B184=0,0,IF(SUM(EPih!$H181:$R181)=0,0,IF(EPih!I181&gt;0.75*AVERAGE(EPih!$H181:$R181),1,EPih!I181/AVERAGE(EPih!$H181:$R181))))</f>
        <v>0</v>
      </c>
      <c r="H184">
        <f>IF($B184=0,0,IF(SUM(EPih!$H181:$R181)=0,0,IF(EPih!J181&gt;0.75*AVERAGE(EPih!$H181:$R181),1,EPih!J181/AVERAGE(EPih!$H181:$R181))))</f>
        <v>0</v>
      </c>
      <c r="I184">
        <f>IF($B184=0,0,IF(SUM(EPih!$H181:$R181)=0,0,IF(EPih!K181&gt;0.75*AVERAGE(EPih!$H181:$R181),1,EPih!K181/AVERAGE(EPih!$H181:$R181))))</f>
        <v>0</v>
      </c>
      <c r="J184">
        <f>IF($B184=0,0,IF(SUM(EPih!$H181:$R181)=0,0,IF(EPih!L181&gt;0.75*AVERAGE(EPih!$H181:$R181),1,EPih!L181/AVERAGE(EPih!$H181:$R181))))</f>
        <v>0</v>
      </c>
      <c r="K184">
        <f>IF($B184=0,0,IF(SUM(EPih!$H181:$R181)=0,0,IF(EPih!M181&gt;0.75*AVERAGE(EPih!$H181:$R181),1,EPih!M181/AVERAGE(EPih!$H181:$R181))))</f>
        <v>0</v>
      </c>
      <c r="L184">
        <f>IF($B184=0,0,IF(SUM(EPih!$H181:$R181)=0,0,IF(EPih!N181&gt;0.75*AVERAGE(EPih!$H181:$R181),1,EPih!N181/AVERAGE(EPih!$H181:$R181))))</f>
        <v>0</v>
      </c>
      <c r="M184">
        <f>IF($B184=0,0,IF(SUM(EPih!$H181:$R181)=0,0,IF(EPih!O181&gt;0.75*AVERAGE(EPih!$H181:$R181),1,EPih!O181/AVERAGE(EPih!$H181:$R181))))</f>
        <v>0</v>
      </c>
      <c r="N184">
        <f>IF($B184=0,0,IF(SUM(EPih!$H181:$R181)=0,0,IF(EPih!P181&gt;0.75*AVERAGE(EPih!$H181:$R181),1,EPih!P181/AVERAGE(EPih!$H181:$R181))))</f>
        <v>0</v>
      </c>
      <c r="O184">
        <f>IF($B184=0,0,IF(SUM(EPih!$H181:$R181)=0,0,IF(EPih!Q181&gt;0.75*AVERAGE(EPih!$H181:$R181),1,EPih!Q181/AVERAGE(EPih!$H181:$R181))))</f>
        <v>0</v>
      </c>
      <c r="P184">
        <f>IF($B184=0,0,IF(SUM(EPih!$H181:$R181)=0,0,IF(EPih!R181&gt;0.75*AVERAGE(EPih!$H181:$R181),1,EPih!R181/AVERAGE(EPih!$H181:$R181))))</f>
        <v>0</v>
      </c>
      <c r="Q184" s="18">
        <v>1</v>
      </c>
      <c r="R184" s="18">
        <v>1</v>
      </c>
      <c r="S184" s="18">
        <v>1</v>
      </c>
      <c r="T184" s="18">
        <v>1</v>
      </c>
      <c r="U184" s="18">
        <v>1</v>
      </c>
      <c r="V184" s="18">
        <v>1</v>
      </c>
      <c r="W184" s="18">
        <v>1</v>
      </c>
      <c r="X184" s="18">
        <v>1</v>
      </c>
      <c r="Y184" s="18">
        <v>1</v>
      </c>
      <c r="Z184" s="18">
        <v>1</v>
      </c>
      <c r="AA184" s="18">
        <v>1</v>
      </c>
      <c r="AD184" s="22">
        <f t="shared" ref="AD184:AD247" si="5">+SUMPRODUCT(B138:B161,C138:C161,D138:D161,E138:E161)/SUMPRODUCT(B138:B161,C138:C161,E138:E161)</f>
        <v>0.44838577209741054</v>
      </c>
      <c r="AE184">
        <v>11</v>
      </c>
    </row>
    <row r="185" spans="1:31">
      <c r="A185" s="33">
        <v>45451.375</v>
      </c>
      <c r="B185">
        <f t="shared" si="4"/>
        <v>1</v>
      </c>
      <c r="C185" s="18">
        <v>1</v>
      </c>
      <c r="D185" s="19">
        <f>IFERROR(SUMPRODUCT(F185:P185,Q185:AA185,'Datos Brutos'!$H$5:$R$5)/SUMPRODUCT('Datos Brutos'!$H$5:$R$5,Q185:AA185),0)</f>
        <v>0.36353406406751776</v>
      </c>
      <c r="E185" s="20">
        <f>IFERROR(AVERAGE('Datos Filtrados'!E182:G182),0)</f>
        <v>129.495</v>
      </c>
      <c r="F185">
        <f>IF($B185=0,0,IF(SUM(EPih!$H182:$R182)=0,0,IF(EPih!H182&gt;0.75*AVERAGE(EPih!$H182:$R182),1,EPih!H182/AVERAGE(EPih!$H182:$R182))))</f>
        <v>0</v>
      </c>
      <c r="G185">
        <f>IF($B185=0,0,IF(SUM(EPih!$H182:$R182)=0,0,IF(EPih!I182&gt;0.75*AVERAGE(EPih!$H182:$R182),1,EPih!I182/AVERAGE(EPih!$H182:$R182))))</f>
        <v>0</v>
      </c>
      <c r="H185">
        <f>IF($B185=0,0,IF(SUM(EPih!$H182:$R182)=0,0,IF(EPih!J182&gt;0.75*AVERAGE(EPih!$H182:$R182),1,EPih!J182/AVERAGE(EPih!$H182:$R182))))</f>
        <v>1</v>
      </c>
      <c r="I185">
        <f>IF($B185=0,0,IF(SUM(EPih!$H182:$R182)=0,0,IF(EPih!K182&gt;0.75*AVERAGE(EPih!$H182:$R182),1,EPih!K182/AVERAGE(EPih!$H182:$R182))))</f>
        <v>0</v>
      </c>
      <c r="J185">
        <f>IF($B185=0,0,IF(SUM(EPih!$H182:$R182)=0,0,IF(EPih!L182&gt;0.75*AVERAGE(EPih!$H182:$R182),1,EPih!L182/AVERAGE(EPih!$H182:$R182))))</f>
        <v>0</v>
      </c>
      <c r="K185">
        <f>IF($B185=0,0,IF(SUM(EPih!$H182:$R182)=0,0,IF(EPih!M182&gt;0.75*AVERAGE(EPih!$H182:$R182),1,EPih!M182/AVERAGE(EPih!$H182:$R182))))</f>
        <v>0</v>
      </c>
      <c r="L185">
        <f>IF($B185=0,0,IF(SUM(EPih!$H182:$R182)=0,0,IF(EPih!N182&gt;0.75*AVERAGE(EPih!$H182:$R182),1,EPih!N182/AVERAGE(EPih!$H182:$R182))))</f>
        <v>0</v>
      </c>
      <c r="M185">
        <f>IF($B185=0,0,IF(SUM(EPih!$H182:$R182)=0,0,IF(EPih!O182&gt;0.75*AVERAGE(EPih!$H182:$R182),1,EPih!O182/AVERAGE(EPih!$H182:$R182))))</f>
        <v>1</v>
      </c>
      <c r="N185">
        <f>IF($B185=0,0,IF(SUM(EPih!$H182:$R182)=0,0,IF(EPih!P182&gt;0.75*AVERAGE(EPih!$H182:$R182),1,EPih!P182/AVERAGE(EPih!$H182:$R182))))</f>
        <v>1</v>
      </c>
      <c r="O185">
        <f>IF($B185=0,0,IF(SUM(EPih!$H182:$R182)=0,0,IF(EPih!Q182&gt;0.75*AVERAGE(EPih!$H182:$R182),1,EPih!Q182/AVERAGE(EPih!$H182:$R182))))</f>
        <v>0</v>
      </c>
      <c r="P185">
        <f>IF($B185=0,0,IF(SUM(EPih!$H182:$R182)=0,0,IF(EPih!R182&gt;0.75*AVERAGE(EPih!$H182:$R182),1,EPih!R182/AVERAGE(EPih!$H182:$R182))))</f>
        <v>1</v>
      </c>
      <c r="Q185" s="18">
        <v>1</v>
      </c>
      <c r="R185" s="18">
        <v>1</v>
      </c>
      <c r="S185" s="18">
        <v>1</v>
      </c>
      <c r="T185" s="18">
        <v>1</v>
      </c>
      <c r="U185" s="18">
        <v>1</v>
      </c>
      <c r="V185" s="18">
        <v>1</v>
      </c>
      <c r="W185" s="18">
        <v>1</v>
      </c>
      <c r="X185" s="18">
        <v>1</v>
      </c>
      <c r="Y185" s="18">
        <v>1</v>
      </c>
      <c r="Z185" s="18">
        <v>1</v>
      </c>
      <c r="AA185" s="18">
        <v>1</v>
      </c>
      <c r="AD185" s="22">
        <f t="shared" si="5"/>
        <v>0.44402113988591685</v>
      </c>
      <c r="AE185">
        <v>12</v>
      </c>
    </row>
    <row r="186" spans="1:31">
      <c r="A186" s="33">
        <v>45451.416666666664</v>
      </c>
      <c r="B186">
        <f t="shared" si="4"/>
        <v>1</v>
      </c>
      <c r="C186" s="18">
        <v>1</v>
      </c>
      <c r="D186" s="19">
        <f>IFERROR(SUMPRODUCT(F186:P186,Q186:AA186,'Datos Brutos'!$H$5:$R$5)/SUMPRODUCT('Datos Brutos'!$H$5:$R$5,Q186:AA186),0)</f>
        <v>0.39650825805817758</v>
      </c>
      <c r="E186" s="20">
        <f>IFERROR(AVERAGE('Datos Filtrados'!E183:G183),0)</f>
        <v>258.05700000000002</v>
      </c>
      <c r="F186">
        <f>IF($B186=0,0,IF(SUM(EPih!$H183:$R183)=0,0,IF(EPih!H183&gt;0.75*AVERAGE(EPih!$H183:$R183),1,EPih!H183/AVERAGE(EPih!$H183:$R183))))</f>
        <v>0</v>
      </c>
      <c r="G186">
        <f>IF($B186=0,0,IF(SUM(EPih!$H183:$R183)=0,0,IF(EPih!I183&gt;0.75*AVERAGE(EPih!$H183:$R183),1,EPih!I183/AVERAGE(EPih!$H183:$R183))))</f>
        <v>0</v>
      </c>
      <c r="H186">
        <f>IF($B186=0,0,IF(SUM(EPih!$H183:$R183)=0,0,IF(EPih!J183&gt;0.75*AVERAGE(EPih!$H183:$R183),1,EPih!J183/AVERAGE(EPih!$H183:$R183))))</f>
        <v>1</v>
      </c>
      <c r="I186">
        <f>IF($B186=0,0,IF(SUM(EPih!$H183:$R183)=0,0,IF(EPih!K183&gt;0.75*AVERAGE(EPih!$H183:$R183),1,EPih!K183/AVERAGE(EPih!$H183:$R183))))</f>
        <v>0</v>
      </c>
      <c r="J186">
        <f>IF($B186=0,0,IF(SUM(EPih!$H183:$R183)=0,0,IF(EPih!L183&gt;0.75*AVERAGE(EPih!$H183:$R183),1,EPih!L183/AVERAGE(EPih!$H183:$R183))))</f>
        <v>0</v>
      </c>
      <c r="K186">
        <f>IF($B186=0,0,IF(SUM(EPih!$H183:$R183)=0,0,IF(EPih!M183&gt;0.75*AVERAGE(EPih!$H183:$R183),1,EPih!M183/AVERAGE(EPih!$H183:$R183))))</f>
        <v>0</v>
      </c>
      <c r="L186">
        <f>IF($B186=0,0,IF(SUM(EPih!$H183:$R183)=0,0,IF(EPih!N183&gt;0.75*AVERAGE(EPih!$H183:$R183),1,EPih!N183/AVERAGE(EPih!$H183:$R183))))</f>
        <v>0</v>
      </c>
      <c r="M186">
        <f>IF($B186=0,0,IF(SUM(EPih!$H183:$R183)=0,0,IF(EPih!O183&gt;0.75*AVERAGE(EPih!$H183:$R183),1,EPih!O183/AVERAGE(EPih!$H183:$R183))))</f>
        <v>1</v>
      </c>
      <c r="N186">
        <f>IF($B186=0,0,IF(SUM(EPih!$H183:$R183)=0,0,IF(EPih!P183&gt;0.75*AVERAGE(EPih!$H183:$R183),1,EPih!P183/AVERAGE(EPih!$H183:$R183))))</f>
        <v>1</v>
      </c>
      <c r="O186">
        <f>IF($B186=0,0,IF(SUM(EPih!$H183:$R183)=0,0,IF(EPih!Q183&gt;0.75*AVERAGE(EPih!$H183:$R183),1,EPih!Q183/AVERAGE(EPih!$H183:$R183))))</f>
        <v>0.36848544429395563</v>
      </c>
      <c r="P186">
        <f>IF($B186=0,0,IF(SUM(EPih!$H183:$R183)=0,0,IF(EPih!R183&gt;0.75*AVERAGE(EPih!$H183:$R183),1,EPih!R183/AVERAGE(EPih!$H183:$R183))))</f>
        <v>1</v>
      </c>
      <c r="Q186" s="18">
        <v>1</v>
      </c>
      <c r="R186" s="18">
        <v>1</v>
      </c>
      <c r="S186" s="18">
        <v>1</v>
      </c>
      <c r="T186" s="18">
        <v>1</v>
      </c>
      <c r="U186" s="18">
        <v>1</v>
      </c>
      <c r="V186" s="18">
        <v>1</v>
      </c>
      <c r="W186" s="18">
        <v>1</v>
      </c>
      <c r="X186" s="18">
        <v>1</v>
      </c>
      <c r="Y186" s="18">
        <v>1</v>
      </c>
      <c r="Z186" s="18">
        <v>1</v>
      </c>
      <c r="AA186" s="18">
        <v>1</v>
      </c>
      <c r="AD186" s="22">
        <f t="shared" si="5"/>
        <v>0.44071111338242736</v>
      </c>
      <c r="AE186">
        <v>13</v>
      </c>
    </row>
    <row r="187" spans="1:31">
      <c r="A187" s="33">
        <v>45451.458333333336</v>
      </c>
      <c r="B187">
        <f t="shared" si="4"/>
        <v>1</v>
      </c>
      <c r="C187" s="18">
        <v>1</v>
      </c>
      <c r="D187" s="19">
        <f>IFERROR(SUMPRODUCT(F187:P187,Q187:AA187,'Datos Brutos'!$H$5:$R$5)/SUMPRODUCT('Datos Brutos'!$H$5:$R$5,Q187:AA187),0)</f>
        <v>0.45301980767359362</v>
      </c>
      <c r="E187" s="20">
        <f>IFERROR(AVERAGE('Datos Filtrados'!E184:G184),0)</f>
        <v>142.446</v>
      </c>
      <c r="F187">
        <f>IF($B187=0,0,IF(SUM(EPih!$H184:$R184)=0,0,IF(EPih!H184&gt;0.75*AVERAGE(EPih!$H184:$R184),1,EPih!H184/AVERAGE(EPih!$H184:$R184))))</f>
        <v>0</v>
      </c>
      <c r="G187">
        <f>IF($B187=0,0,IF(SUM(EPih!$H184:$R184)=0,0,IF(EPih!I184&gt;0.75*AVERAGE(EPih!$H184:$R184),1,EPih!I184/AVERAGE(EPih!$H184:$R184))))</f>
        <v>0</v>
      </c>
      <c r="H187">
        <f>IF($B187=0,0,IF(SUM(EPih!$H184:$R184)=0,0,IF(EPih!J184&gt;0.75*AVERAGE(EPih!$H184:$R184),1,EPih!J184/AVERAGE(EPih!$H184:$R184))))</f>
        <v>1</v>
      </c>
      <c r="I187">
        <f>IF($B187=0,0,IF(SUM(EPih!$H184:$R184)=0,0,IF(EPih!K184&gt;0.75*AVERAGE(EPih!$H184:$R184),1,EPih!K184/AVERAGE(EPih!$H184:$R184))))</f>
        <v>0</v>
      </c>
      <c r="J187">
        <f>IF($B187=0,0,IF(SUM(EPih!$H184:$R184)=0,0,IF(EPih!L184&gt;0.75*AVERAGE(EPih!$H184:$R184),1,EPih!L184/AVERAGE(EPih!$H184:$R184))))</f>
        <v>0</v>
      </c>
      <c r="K187">
        <f>IF($B187=0,0,IF(SUM(EPih!$H184:$R184)=0,0,IF(EPih!M184&gt;0.75*AVERAGE(EPih!$H184:$R184),1,EPih!M184/AVERAGE(EPih!$H184:$R184))))</f>
        <v>0</v>
      </c>
      <c r="L187">
        <f>IF($B187=0,0,IF(SUM(EPih!$H184:$R184)=0,0,IF(EPih!N184&gt;0.75*AVERAGE(EPih!$H184:$R184),1,EPih!N184/AVERAGE(EPih!$H184:$R184))))</f>
        <v>0</v>
      </c>
      <c r="M187">
        <f>IF($B187=0,0,IF(SUM(EPih!$H184:$R184)=0,0,IF(EPih!O184&gt;0.75*AVERAGE(EPih!$H184:$R184),1,EPih!O184/AVERAGE(EPih!$H184:$R184))))</f>
        <v>1</v>
      </c>
      <c r="N187">
        <f>IF($B187=0,0,IF(SUM(EPih!$H184:$R184)=0,0,IF(EPih!P184&gt;0.75*AVERAGE(EPih!$H184:$R184),1,EPih!P184/AVERAGE(EPih!$H184:$R184))))</f>
        <v>1</v>
      </c>
      <c r="O187">
        <f>IF($B187=0,0,IF(SUM(EPih!$H184:$R184)=0,0,IF(EPih!Q184&gt;0.75*AVERAGE(EPih!$H184:$R184),1,EPih!Q184/AVERAGE(EPih!$H184:$R184))))</f>
        <v>1</v>
      </c>
      <c r="P187">
        <f>IF($B187=0,0,IF(SUM(EPih!$H184:$R184)=0,0,IF(EPih!R184&gt;0.75*AVERAGE(EPih!$H184:$R184),1,EPih!R184/AVERAGE(EPih!$H184:$R184))))</f>
        <v>1</v>
      </c>
      <c r="Q187" s="18">
        <v>1</v>
      </c>
      <c r="R187" s="18">
        <v>1</v>
      </c>
      <c r="S187" s="18">
        <v>1</v>
      </c>
      <c r="T187" s="18">
        <v>1</v>
      </c>
      <c r="U187" s="18">
        <v>1</v>
      </c>
      <c r="V187" s="18">
        <v>1</v>
      </c>
      <c r="W187" s="18">
        <v>1</v>
      </c>
      <c r="X187" s="18">
        <v>1</v>
      </c>
      <c r="Y187" s="18">
        <v>1</v>
      </c>
      <c r="Z187" s="18">
        <v>1</v>
      </c>
      <c r="AA187" s="18">
        <v>1</v>
      </c>
      <c r="AD187" s="22">
        <f t="shared" si="5"/>
        <v>0.43118628651740748</v>
      </c>
      <c r="AE187">
        <v>14</v>
      </c>
    </row>
    <row r="188" spans="1:31">
      <c r="A188" s="33">
        <v>45451.5</v>
      </c>
      <c r="B188">
        <f t="shared" si="4"/>
        <v>1</v>
      </c>
      <c r="C188" s="18">
        <v>1</v>
      </c>
      <c r="D188" s="19">
        <f>IFERROR(SUMPRODUCT(F188:P188,Q188:AA188,'Datos Brutos'!$H$5:$R$5)/SUMPRODUCT('Datos Brutos'!$H$5:$R$5,Q188:AA188),0)</f>
        <v>0.45301980767359362</v>
      </c>
      <c r="E188" s="20">
        <f>IFERROR(AVERAGE('Datos Filtrados'!E185:G185),0)</f>
        <v>264.14499999999998</v>
      </c>
      <c r="F188">
        <f>IF($B188=0,0,IF(SUM(EPih!$H185:$R185)=0,0,IF(EPih!H185&gt;0.75*AVERAGE(EPih!$H185:$R185),1,EPih!H185/AVERAGE(EPih!$H185:$R185))))</f>
        <v>0</v>
      </c>
      <c r="G188">
        <f>IF($B188=0,0,IF(SUM(EPih!$H185:$R185)=0,0,IF(EPih!I185&gt;0.75*AVERAGE(EPih!$H185:$R185),1,EPih!I185/AVERAGE(EPih!$H185:$R185))))</f>
        <v>0</v>
      </c>
      <c r="H188">
        <f>IF($B188=0,0,IF(SUM(EPih!$H185:$R185)=0,0,IF(EPih!J185&gt;0.75*AVERAGE(EPih!$H185:$R185),1,EPih!J185/AVERAGE(EPih!$H185:$R185))))</f>
        <v>1</v>
      </c>
      <c r="I188">
        <f>IF($B188=0,0,IF(SUM(EPih!$H185:$R185)=0,0,IF(EPih!K185&gt;0.75*AVERAGE(EPih!$H185:$R185),1,EPih!K185/AVERAGE(EPih!$H185:$R185))))</f>
        <v>0</v>
      </c>
      <c r="J188">
        <f>IF($B188=0,0,IF(SUM(EPih!$H185:$R185)=0,0,IF(EPih!L185&gt;0.75*AVERAGE(EPih!$H185:$R185),1,EPih!L185/AVERAGE(EPih!$H185:$R185))))</f>
        <v>0</v>
      </c>
      <c r="K188">
        <f>IF($B188=0,0,IF(SUM(EPih!$H185:$R185)=0,0,IF(EPih!M185&gt;0.75*AVERAGE(EPih!$H185:$R185),1,EPih!M185/AVERAGE(EPih!$H185:$R185))))</f>
        <v>0</v>
      </c>
      <c r="L188">
        <f>IF($B188=0,0,IF(SUM(EPih!$H185:$R185)=0,0,IF(EPih!N185&gt;0.75*AVERAGE(EPih!$H185:$R185),1,EPih!N185/AVERAGE(EPih!$H185:$R185))))</f>
        <v>0</v>
      </c>
      <c r="M188">
        <f>IF($B188=0,0,IF(SUM(EPih!$H185:$R185)=0,0,IF(EPih!O185&gt;0.75*AVERAGE(EPih!$H185:$R185),1,EPih!O185/AVERAGE(EPih!$H185:$R185))))</f>
        <v>1</v>
      </c>
      <c r="N188">
        <f>IF($B188=0,0,IF(SUM(EPih!$H185:$R185)=0,0,IF(EPih!P185&gt;0.75*AVERAGE(EPih!$H185:$R185),1,EPih!P185/AVERAGE(EPih!$H185:$R185))))</f>
        <v>1</v>
      </c>
      <c r="O188">
        <f>IF($B188=0,0,IF(SUM(EPih!$H185:$R185)=0,0,IF(EPih!Q185&gt;0.75*AVERAGE(EPih!$H185:$R185),1,EPih!Q185/AVERAGE(EPih!$H185:$R185))))</f>
        <v>1</v>
      </c>
      <c r="P188">
        <f>IF($B188=0,0,IF(SUM(EPih!$H185:$R185)=0,0,IF(EPih!R185&gt;0.75*AVERAGE(EPih!$H185:$R185),1,EPih!R185/AVERAGE(EPih!$H185:$R185))))</f>
        <v>1</v>
      </c>
      <c r="Q188" s="18">
        <v>1</v>
      </c>
      <c r="R188" s="18">
        <v>1</v>
      </c>
      <c r="S188" s="18">
        <v>1</v>
      </c>
      <c r="T188" s="18">
        <v>1</v>
      </c>
      <c r="U188" s="18">
        <v>1</v>
      </c>
      <c r="V188" s="18">
        <v>1</v>
      </c>
      <c r="W188" s="18">
        <v>1</v>
      </c>
      <c r="X188" s="18">
        <v>1</v>
      </c>
      <c r="Y188" s="18">
        <v>1</v>
      </c>
      <c r="Z188" s="18">
        <v>1</v>
      </c>
      <c r="AA188" s="18">
        <v>1</v>
      </c>
      <c r="AD188" s="22">
        <f t="shared" si="5"/>
        <v>0.41902143958218413</v>
      </c>
      <c r="AE188">
        <v>15</v>
      </c>
    </row>
    <row r="189" spans="1:31">
      <c r="A189" s="33">
        <v>45451.541666666664</v>
      </c>
      <c r="B189">
        <f t="shared" si="4"/>
        <v>1</v>
      </c>
      <c r="C189" s="18">
        <v>1</v>
      </c>
      <c r="D189" s="19">
        <f>IFERROR(SUMPRODUCT(F189:P189,Q189:AA189,'Datos Brutos'!$H$5:$R$5)/SUMPRODUCT('Datos Brutos'!$H$5:$R$5,Q189:AA189),0)</f>
        <v>0.45301980767359362</v>
      </c>
      <c r="E189" s="20">
        <f>IFERROR(AVERAGE('Datos Filtrados'!E186:G186),0)</f>
        <v>473.483</v>
      </c>
      <c r="F189">
        <f>IF($B189=0,0,IF(SUM(EPih!$H186:$R186)=0,0,IF(EPih!H186&gt;0.75*AVERAGE(EPih!$H186:$R186),1,EPih!H186/AVERAGE(EPih!$H186:$R186))))</f>
        <v>0</v>
      </c>
      <c r="G189">
        <f>IF($B189=0,0,IF(SUM(EPih!$H186:$R186)=0,0,IF(EPih!I186&gt;0.75*AVERAGE(EPih!$H186:$R186),1,EPih!I186/AVERAGE(EPih!$H186:$R186))))</f>
        <v>0</v>
      </c>
      <c r="H189">
        <f>IF($B189=0,0,IF(SUM(EPih!$H186:$R186)=0,0,IF(EPih!J186&gt;0.75*AVERAGE(EPih!$H186:$R186),1,EPih!J186/AVERAGE(EPih!$H186:$R186))))</f>
        <v>1</v>
      </c>
      <c r="I189">
        <f>IF($B189=0,0,IF(SUM(EPih!$H186:$R186)=0,0,IF(EPih!K186&gt;0.75*AVERAGE(EPih!$H186:$R186),1,EPih!K186/AVERAGE(EPih!$H186:$R186))))</f>
        <v>0</v>
      </c>
      <c r="J189">
        <f>IF($B189=0,0,IF(SUM(EPih!$H186:$R186)=0,0,IF(EPih!L186&gt;0.75*AVERAGE(EPih!$H186:$R186),1,EPih!L186/AVERAGE(EPih!$H186:$R186))))</f>
        <v>0</v>
      </c>
      <c r="K189">
        <f>IF($B189=0,0,IF(SUM(EPih!$H186:$R186)=0,0,IF(EPih!M186&gt;0.75*AVERAGE(EPih!$H186:$R186),1,EPih!M186/AVERAGE(EPih!$H186:$R186))))</f>
        <v>0</v>
      </c>
      <c r="L189">
        <f>IF($B189=0,0,IF(SUM(EPih!$H186:$R186)=0,0,IF(EPih!N186&gt;0.75*AVERAGE(EPih!$H186:$R186),1,EPih!N186/AVERAGE(EPih!$H186:$R186))))</f>
        <v>0</v>
      </c>
      <c r="M189">
        <f>IF($B189=0,0,IF(SUM(EPih!$H186:$R186)=0,0,IF(EPih!O186&gt;0.75*AVERAGE(EPih!$H186:$R186),1,EPih!O186/AVERAGE(EPih!$H186:$R186))))</f>
        <v>1</v>
      </c>
      <c r="N189">
        <f>IF($B189=0,0,IF(SUM(EPih!$H186:$R186)=0,0,IF(EPih!P186&gt;0.75*AVERAGE(EPih!$H186:$R186),1,EPih!P186/AVERAGE(EPih!$H186:$R186))))</f>
        <v>1</v>
      </c>
      <c r="O189">
        <f>IF($B189=0,0,IF(SUM(EPih!$H186:$R186)=0,0,IF(EPih!Q186&gt;0.75*AVERAGE(EPih!$H186:$R186),1,EPih!Q186/AVERAGE(EPih!$H186:$R186))))</f>
        <v>1</v>
      </c>
      <c r="P189">
        <f>IF($B189=0,0,IF(SUM(EPih!$H186:$R186)=0,0,IF(EPih!R186&gt;0.75*AVERAGE(EPih!$H186:$R186),1,EPih!R186/AVERAGE(EPih!$H186:$R186))))</f>
        <v>1</v>
      </c>
      <c r="Q189" s="18">
        <v>1</v>
      </c>
      <c r="R189" s="18">
        <v>1</v>
      </c>
      <c r="S189" s="18">
        <v>1</v>
      </c>
      <c r="T189" s="18">
        <v>1</v>
      </c>
      <c r="U189" s="18">
        <v>1</v>
      </c>
      <c r="V189" s="18">
        <v>1</v>
      </c>
      <c r="W189" s="18">
        <v>1</v>
      </c>
      <c r="X189" s="18">
        <v>1</v>
      </c>
      <c r="Y189" s="18">
        <v>1</v>
      </c>
      <c r="Z189" s="18">
        <v>1</v>
      </c>
      <c r="AA189" s="18">
        <v>1</v>
      </c>
      <c r="AD189" s="22">
        <f t="shared" si="5"/>
        <v>0.40879651842069947</v>
      </c>
      <c r="AE189">
        <v>16</v>
      </c>
    </row>
    <row r="190" spans="1:31">
      <c r="A190" s="33">
        <v>45451.583333333336</v>
      </c>
      <c r="B190">
        <f t="shared" si="4"/>
        <v>1</v>
      </c>
      <c r="C190" s="18">
        <v>1</v>
      </c>
      <c r="D190" s="19">
        <f>IFERROR(SUMPRODUCT(F190:P190,Q190:AA190,'Datos Brutos'!$H$5:$R$5)/SUMPRODUCT('Datos Brutos'!$H$5:$R$5,Q190:AA190),0)</f>
        <v>0.45301980767359362</v>
      </c>
      <c r="E190" s="20">
        <f>IFERROR(AVERAGE('Datos Filtrados'!E187:G187),0)</f>
        <v>482.21499999999997</v>
      </c>
      <c r="F190">
        <f>IF($B190=0,0,IF(SUM(EPih!$H187:$R187)=0,0,IF(EPih!H187&gt;0.75*AVERAGE(EPih!$H187:$R187),1,EPih!H187/AVERAGE(EPih!$H187:$R187))))</f>
        <v>0</v>
      </c>
      <c r="G190">
        <f>IF($B190=0,0,IF(SUM(EPih!$H187:$R187)=0,0,IF(EPih!I187&gt;0.75*AVERAGE(EPih!$H187:$R187),1,EPih!I187/AVERAGE(EPih!$H187:$R187))))</f>
        <v>0</v>
      </c>
      <c r="H190">
        <f>IF($B190=0,0,IF(SUM(EPih!$H187:$R187)=0,0,IF(EPih!J187&gt;0.75*AVERAGE(EPih!$H187:$R187),1,EPih!J187/AVERAGE(EPih!$H187:$R187))))</f>
        <v>1</v>
      </c>
      <c r="I190">
        <f>IF($B190=0,0,IF(SUM(EPih!$H187:$R187)=0,0,IF(EPih!K187&gt;0.75*AVERAGE(EPih!$H187:$R187),1,EPih!K187/AVERAGE(EPih!$H187:$R187))))</f>
        <v>0</v>
      </c>
      <c r="J190">
        <f>IF($B190=0,0,IF(SUM(EPih!$H187:$R187)=0,0,IF(EPih!L187&gt;0.75*AVERAGE(EPih!$H187:$R187),1,EPih!L187/AVERAGE(EPih!$H187:$R187))))</f>
        <v>0</v>
      </c>
      <c r="K190">
        <f>IF($B190=0,0,IF(SUM(EPih!$H187:$R187)=0,0,IF(EPih!M187&gt;0.75*AVERAGE(EPih!$H187:$R187),1,EPih!M187/AVERAGE(EPih!$H187:$R187))))</f>
        <v>0</v>
      </c>
      <c r="L190">
        <f>IF($B190=0,0,IF(SUM(EPih!$H187:$R187)=0,0,IF(EPih!N187&gt;0.75*AVERAGE(EPih!$H187:$R187),1,EPih!N187/AVERAGE(EPih!$H187:$R187))))</f>
        <v>0</v>
      </c>
      <c r="M190">
        <f>IF($B190=0,0,IF(SUM(EPih!$H187:$R187)=0,0,IF(EPih!O187&gt;0.75*AVERAGE(EPih!$H187:$R187),1,EPih!O187/AVERAGE(EPih!$H187:$R187))))</f>
        <v>1</v>
      </c>
      <c r="N190">
        <f>IF($B190=0,0,IF(SUM(EPih!$H187:$R187)=0,0,IF(EPih!P187&gt;0.75*AVERAGE(EPih!$H187:$R187),1,EPih!P187/AVERAGE(EPih!$H187:$R187))))</f>
        <v>1</v>
      </c>
      <c r="O190">
        <f>IF($B190=0,0,IF(SUM(EPih!$H187:$R187)=0,0,IF(EPih!Q187&gt;0.75*AVERAGE(EPih!$H187:$R187),1,EPih!Q187/AVERAGE(EPih!$H187:$R187))))</f>
        <v>1</v>
      </c>
      <c r="P190">
        <f>IF($B190=0,0,IF(SUM(EPih!$H187:$R187)=0,0,IF(EPih!R187&gt;0.75*AVERAGE(EPih!$H187:$R187),1,EPih!R187/AVERAGE(EPih!$H187:$R187))))</f>
        <v>1</v>
      </c>
      <c r="Q190" s="18">
        <v>1</v>
      </c>
      <c r="R190" s="18">
        <v>1</v>
      </c>
      <c r="S190" s="18">
        <v>1</v>
      </c>
      <c r="T190" s="18">
        <v>1</v>
      </c>
      <c r="U190" s="18">
        <v>1</v>
      </c>
      <c r="V190" s="18">
        <v>1</v>
      </c>
      <c r="W190" s="18">
        <v>1</v>
      </c>
      <c r="X190" s="18">
        <v>1</v>
      </c>
      <c r="Y190" s="18">
        <v>1</v>
      </c>
      <c r="Z190" s="18">
        <v>1</v>
      </c>
      <c r="AA190" s="18">
        <v>1</v>
      </c>
      <c r="AD190" s="22">
        <f t="shared" si="5"/>
        <v>0.39554233771786923</v>
      </c>
      <c r="AE190">
        <v>17</v>
      </c>
    </row>
    <row r="191" spans="1:31">
      <c r="A191" s="33">
        <v>45451.625</v>
      </c>
      <c r="B191">
        <f t="shared" si="4"/>
        <v>1</v>
      </c>
      <c r="C191" s="18">
        <v>1</v>
      </c>
      <c r="D191" s="19">
        <f>IFERROR(SUMPRODUCT(F191:P191,Q191:AA191,'Datos Brutos'!$H$5:$R$5)/SUMPRODUCT('Datos Brutos'!$H$5:$R$5,Q191:AA191),0)</f>
        <v>0.45301980767359362</v>
      </c>
      <c r="E191" s="20">
        <f>IFERROR(AVERAGE('Datos Filtrados'!E188:G188),0)</f>
        <v>649.31399999999996</v>
      </c>
      <c r="F191">
        <f>IF($B191=0,0,IF(SUM(EPih!$H188:$R188)=0,0,IF(EPih!H188&gt;0.75*AVERAGE(EPih!$H188:$R188),1,EPih!H188/AVERAGE(EPih!$H188:$R188))))</f>
        <v>0</v>
      </c>
      <c r="G191">
        <f>IF($B191=0,0,IF(SUM(EPih!$H188:$R188)=0,0,IF(EPih!I188&gt;0.75*AVERAGE(EPih!$H188:$R188),1,EPih!I188/AVERAGE(EPih!$H188:$R188))))</f>
        <v>0</v>
      </c>
      <c r="H191">
        <f>IF($B191=0,0,IF(SUM(EPih!$H188:$R188)=0,0,IF(EPih!J188&gt;0.75*AVERAGE(EPih!$H188:$R188),1,EPih!J188/AVERAGE(EPih!$H188:$R188))))</f>
        <v>1</v>
      </c>
      <c r="I191">
        <f>IF($B191=0,0,IF(SUM(EPih!$H188:$R188)=0,0,IF(EPih!K188&gt;0.75*AVERAGE(EPih!$H188:$R188),1,EPih!K188/AVERAGE(EPih!$H188:$R188))))</f>
        <v>0</v>
      </c>
      <c r="J191">
        <f>IF($B191=0,0,IF(SUM(EPih!$H188:$R188)=0,0,IF(EPih!L188&gt;0.75*AVERAGE(EPih!$H188:$R188),1,EPih!L188/AVERAGE(EPih!$H188:$R188))))</f>
        <v>0</v>
      </c>
      <c r="K191">
        <f>IF($B191=0,0,IF(SUM(EPih!$H188:$R188)=0,0,IF(EPih!M188&gt;0.75*AVERAGE(EPih!$H188:$R188),1,EPih!M188/AVERAGE(EPih!$H188:$R188))))</f>
        <v>0</v>
      </c>
      <c r="L191">
        <f>IF($B191=0,0,IF(SUM(EPih!$H188:$R188)=0,0,IF(EPih!N188&gt;0.75*AVERAGE(EPih!$H188:$R188),1,EPih!N188/AVERAGE(EPih!$H188:$R188))))</f>
        <v>0</v>
      </c>
      <c r="M191">
        <f>IF($B191=0,0,IF(SUM(EPih!$H188:$R188)=0,0,IF(EPih!O188&gt;0.75*AVERAGE(EPih!$H188:$R188),1,EPih!O188/AVERAGE(EPih!$H188:$R188))))</f>
        <v>1</v>
      </c>
      <c r="N191">
        <f>IF($B191=0,0,IF(SUM(EPih!$H188:$R188)=0,0,IF(EPih!P188&gt;0.75*AVERAGE(EPih!$H188:$R188),1,EPih!P188/AVERAGE(EPih!$H188:$R188))))</f>
        <v>1</v>
      </c>
      <c r="O191">
        <f>IF($B191=0,0,IF(SUM(EPih!$H188:$R188)=0,0,IF(EPih!Q188&gt;0.75*AVERAGE(EPih!$H188:$R188),1,EPih!Q188/AVERAGE(EPih!$H188:$R188))))</f>
        <v>1</v>
      </c>
      <c r="P191">
        <f>IF($B191=0,0,IF(SUM(EPih!$H188:$R188)=0,0,IF(EPih!R188&gt;0.75*AVERAGE(EPih!$H188:$R188),1,EPih!R188/AVERAGE(EPih!$H188:$R188))))</f>
        <v>1</v>
      </c>
      <c r="Q191" s="18">
        <v>1</v>
      </c>
      <c r="R191" s="18">
        <v>1</v>
      </c>
      <c r="S191" s="18">
        <v>1</v>
      </c>
      <c r="T191" s="18">
        <v>1</v>
      </c>
      <c r="U191" s="18">
        <v>1</v>
      </c>
      <c r="V191" s="18">
        <v>1</v>
      </c>
      <c r="W191" s="18">
        <v>1</v>
      </c>
      <c r="X191" s="18">
        <v>1</v>
      </c>
      <c r="Y191" s="18">
        <v>1</v>
      </c>
      <c r="Z191" s="18">
        <v>1</v>
      </c>
      <c r="AA191" s="18">
        <v>1</v>
      </c>
      <c r="AD191" s="22">
        <f t="shared" si="5"/>
        <v>0.38406992469421281</v>
      </c>
      <c r="AE191">
        <v>18</v>
      </c>
    </row>
    <row r="192" spans="1:31">
      <c r="A192" s="33">
        <v>45451.666666666664</v>
      </c>
      <c r="B192">
        <f t="shared" si="4"/>
        <v>0</v>
      </c>
      <c r="C192" s="18">
        <v>1</v>
      </c>
      <c r="D192" s="19">
        <f>IFERROR(SUMPRODUCT(F192:P192,Q192:AA192,'Datos Brutos'!$H$5:$R$5)/SUMPRODUCT('Datos Brutos'!$H$5:$R$5,Q192:AA192),0)</f>
        <v>0</v>
      </c>
      <c r="E192" s="20">
        <f>IFERROR(AVERAGE('Datos Filtrados'!E189:G189),0)</f>
        <v>0</v>
      </c>
      <c r="F192">
        <f>IF($B192=0,0,IF(SUM(EPih!$H189:$R189)=0,0,IF(EPih!H189&gt;0.75*AVERAGE(EPih!$H189:$R189),1,EPih!H189/AVERAGE(EPih!$H189:$R189))))</f>
        <v>0</v>
      </c>
      <c r="G192">
        <f>IF($B192=0,0,IF(SUM(EPih!$H189:$R189)=0,0,IF(EPih!I189&gt;0.75*AVERAGE(EPih!$H189:$R189),1,EPih!I189/AVERAGE(EPih!$H189:$R189))))</f>
        <v>0</v>
      </c>
      <c r="H192">
        <f>IF($B192=0,0,IF(SUM(EPih!$H189:$R189)=0,0,IF(EPih!J189&gt;0.75*AVERAGE(EPih!$H189:$R189),1,EPih!J189/AVERAGE(EPih!$H189:$R189))))</f>
        <v>0</v>
      </c>
      <c r="I192">
        <f>IF($B192=0,0,IF(SUM(EPih!$H189:$R189)=0,0,IF(EPih!K189&gt;0.75*AVERAGE(EPih!$H189:$R189),1,EPih!K189/AVERAGE(EPih!$H189:$R189))))</f>
        <v>0</v>
      </c>
      <c r="J192">
        <f>IF($B192=0,0,IF(SUM(EPih!$H189:$R189)=0,0,IF(EPih!L189&gt;0.75*AVERAGE(EPih!$H189:$R189),1,EPih!L189/AVERAGE(EPih!$H189:$R189))))</f>
        <v>0</v>
      </c>
      <c r="K192">
        <f>IF($B192=0,0,IF(SUM(EPih!$H189:$R189)=0,0,IF(EPih!M189&gt;0.75*AVERAGE(EPih!$H189:$R189),1,EPih!M189/AVERAGE(EPih!$H189:$R189))))</f>
        <v>0</v>
      </c>
      <c r="L192">
        <f>IF($B192=0,0,IF(SUM(EPih!$H189:$R189)=0,0,IF(EPih!N189&gt;0.75*AVERAGE(EPih!$H189:$R189),1,EPih!N189/AVERAGE(EPih!$H189:$R189))))</f>
        <v>0</v>
      </c>
      <c r="M192">
        <f>IF($B192=0,0,IF(SUM(EPih!$H189:$R189)=0,0,IF(EPih!O189&gt;0.75*AVERAGE(EPih!$H189:$R189),1,EPih!O189/AVERAGE(EPih!$H189:$R189))))</f>
        <v>0</v>
      </c>
      <c r="N192">
        <f>IF($B192=0,0,IF(SUM(EPih!$H189:$R189)=0,0,IF(EPih!P189&gt;0.75*AVERAGE(EPih!$H189:$R189),1,EPih!P189/AVERAGE(EPih!$H189:$R189))))</f>
        <v>0</v>
      </c>
      <c r="O192">
        <f>IF($B192=0,0,IF(SUM(EPih!$H189:$R189)=0,0,IF(EPih!Q189&gt;0.75*AVERAGE(EPih!$H189:$R189),1,EPih!Q189/AVERAGE(EPih!$H189:$R189))))</f>
        <v>0</v>
      </c>
      <c r="P192">
        <f>IF($B192=0,0,IF(SUM(EPih!$H189:$R189)=0,0,IF(EPih!R189&gt;0.75*AVERAGE(EPih!$H189:$R189),1,EPih!R189/AVERAGE(EPih!$H189:$R189))))</f>
        <v>0</v>
      </c>
      <c r="Q192" s="18">
        <v>1</v>
      </c>
      <c r="R192" s="18">
        <v>1</v>
      </c>
      <c r="S192" s="18">
        <v>1</v>
      </c>
      <c r="T192" s="18">
        <v>1</v>
      </c>
      <c r="U192" s="18">
        <v>1</v>
      </c>
      <c r="V192" s="18">
        <v>1</v>
      </c>
      <c r="W192" s="18">
        <v>1</v>
      </c>
      <c r="X192" s="18">
        <v>1</v>
      </c>
      <c r="Y192" s="18">
        <v>1</v>
      </c>
      <c r="Z192" s="18">
        <v>1</v>
      </c>
      <c r="AA192" s="18">
        <v>1</v>
      </c>
      <c r="AD192" s="22">
        <f t="shared" si="5"/>
        <v>0.37626917661354609</v>
      </c>
      <c r="AE192">
        <v>19</v>
      </c>
    </row>
    <row r="193" spans="1:31">
      <c r="A193" s="33">
        <v>45451.708333333336</v>
      </c>
      <c r="B193">
        <f t="shared" si="4"/>
        <v>1</v>
      </c>
      <c r="C193" s="18">
        <v>1</v>
      </c>
      <c r="D193" s="19">
        <f>IFERROR(SUMPRODUCT(F193:P193,Q193:AA193,'Datos Brutos'!$H$5:$R$5)/SUMPRODUCT('Datos Brutos'!$H$5:$R$5,Q193:AA193),0)</f>
        <v>0.57571876650710063</v>
      </c>
      <c r="E193" s="20">
        <f>IFERROR(AVERAGE('Datos Filtrados'!E190:G190),0)</f>
        <v>591.67000000000007</v>
      </c>
      <c r="F193">
        <f>IF($B193=0,0,IF(SUM(EPih!$H190:$R190)=0,0,IF(EPih!H190&gt;0.75*AVERAGE(EPih!$H190:$R190),1,EPih!H190/AVERAGE(EPih!$H190:$R190))))</f>
        <v>0.36952609018732369</v>
      </c>
      <c r="G193">
        <f>IF($B193=0,0,IF(SUM(EPih!$H190:$R190)=0,0,IF(EPih!I190&gt;0.75*AVERAGE(EPih!$H190:$R190),1,EPih!I190/AVERAGE(EPih!$H190:$R190))))</f>
        <v>1</v>
      </c>
      <c r="H193">
        <f>IF($B193=0,0,IF(SUM(EPih!$H190:$R190)=0,0,IF(EPih!J190&gt;0.75*AVERAGE(EPih!$H190:$R190),1,EPih!J190/AVERAGE(EPih!$H190:$R190))))</f>
        <v>1</v>
      </c>
      <c r="I193">
        <f>IF($B193=0,0,IF(SUM(EPih!$H190:$R190)=0,0,IF(EPih!K190&gt;0.75*AVERAGE(EPih!$H190:$R190),1,EPih!K190/AVERAGE(EPih!$H190:$R190))))</f>
        <v>0</v>
      </c>
      <c r="J193">
        <f>IF($B193=0,0,IF(SUM(EPih!$H190:$R190)=0,0,IF(EPih!L190&gt;0.75*AVERAGE(EPih!$H190:$R190),1,EPih!L190/AVERAGE(EPih!$H190:$R190))))</f>
        <v>0</v>
      </c>
      <c r="K193">
        <f>IF($B193=0,0,IF(SUM(EPih!$H190:$R190)=0,0,IF(EPih!M190&gt;0.75*AVERAGE(EPih!$H190:$R190),1,EPih!M190/AVERAGE(EPih!$H190:$R190))))</f>
        <v>0</v>
      </c>
      <c r="L193">
        <f>IF($B193=0,0,IF(SUM(EPih!$H190:$R190)=0,0,IF(EPih!N190&gt;0.75*AVERAGE(EPih!$H190:$R190),1,EPih!N190/AVERAGE(EPih!$H190:$R190))))</f>
        <v>0</v>
      </c>
      <c r="M193">
        <f>IF($B193=0,0,IF(SUM(EPih!$H190:$R190)=0,0,IF(EPih!O190&gt;0.75*AVERAGE(EPih!$H190:$R190),1,EPih!O190/AVERAGE(EPih!$H190:$R190))))</f>
        <v>1</v>
      </c>
      <c r="N193">
        <f>IF($B193=0,0,IF(SUM(EPih!$H190:$R190)=0,0,IF(EPih!P190&gt;0.75*AVERAGE(EPih!$H190:$R190),1,EPih!P190/AVERAGE(EPih!$H190:$R190))))</f>
        <v>1</v>
      </c>
      <c r="O193">
        <f>IF($B193=0,0,IF(SUM(EPih!$H190:$R190)=0,0,IF(EPih!Q190&gt;0.75*AVERAGE(EPih!$H190:$R190),1,EPih!Q190/AVERAGE(EPih!$H190:$R190))))</f>
        <v>1</v>
      </c>
      <c r="P193">
        <f>IF($B193=0,0,IF(SUM(EPih!$H190:$R190)=0,0,IF(EPih!R190&gt;0.75*AVERAGE(EPih!$H190:$R190),1,EPih!R190/AVERAGE(EPih!$H190:$R190))))</f>
        <v>1</v>
      </c>
      <c r="Q193" s="18">
        <v>1</v>
      </c>
      <c r="R193" s="18">
        <v>1</v>
      </c>
      <c r="S193" s="18">
        <v>1</v>
      </c>
      <c r="T193" s="18">
        <v>1</v>
      </c>
      <c r="U193" s="18">
        <v>1</v>
      </c>
      <c r="V193" s="18">
        <v>1</v>
      </c>
      <c r="W193" s="18">
        <v>1</v>
      </c>
      <c r="X193" s="18">
        <v>1</v>
      </c>
      <c r="Y193" s="18">
        <v>1</v>
      </c>
      <c r="Z193" s="18">
        <v>1</v>
      </c>
      <c r="AA193" s="18">
        <v>1</v>
      </c>
      <c r="AD193" s="22">
        <f t="shared" si="5"/>
        <v>0.36663622468631329</v>
      </c>
      <c r="AE193">
        <v>20</v>
      </c>
    </row>
    <row r="194" spans="1:31">
      <c r="A194" s="33">
        <v>45451.75</v>
      </c>
      <c r="B194">
        <f t="shared" si="4"/>
        <v>1</v>
      </c>
      <c r="C194" s="18">
        <v>1</v>
      </c>
      <c r="D194" s="19">
        <f>IFERROR(SUMPRODUCT(F194:P194,Q194:AA194,'Datos Brutos'!$H$5:$R$5)/SUMPRODUCT('Datos Brutos'!$H$5:$R$5,Q194:AA194),0)</f>
        <v>0.63143218592142392</v>
      </c>
      <c r="E194" s="20">
        <f>IFERROR(AVERAGE('Datos Filtrados'!E191:G191),0)</f>
        <v>611.55449999999996</v>
      </c>
      <c r="F194">
        <f>IF($B194=0,0,IF(SUM(EPih!$H191:$R191)=0,0,IF(EPih!H191&gt;0.75*AVERAGE(EPih!$H191:$R191),1,EPih!H191/AVERAGE(EPih!$H191:$R191))))</f>
        <v>1</v>
      </c>
      <c r="G194">
        <f>IF($B194=0,0,IF(SUM(EPih!$H191:$R191)=0,0,IF(EPih!I191&gt;0.75*AVERAGE(EPih!$H191:$R191),1,EPih!I191/AVERAGE(EPih!$H191:$R191))))</f>
        <v>1</v>
      </c>
      <c r="H194">
        <f>IF($B194=0,0,IF(SUM(EPih!$H191:$R191)=0,0,IF(EPih!J191&gt;0.75*AVERAGE(EPih!$H191:$R191),1,EPih!J191/AVERAGE(EPih!$H191:$R191))))</f>
        <v>1</v>
      </c>
      <c r="I194">
        <f>IF($B194=0,0,IF(SUM(EPih!$H191:$R191)=0,0,IF(EPih!K191&gt;0.75*AVERAGE(EPih!$H191:$R191),1,EPih!K191/AVERAGE(EPih!$H191:$R191))))</f>
        <v>0</v>
      </c>
      <c r="J194">
        <f>IF($B194=0,0,IF(SUM(EPih!$H191:$R191)=0,0,IF(EPih!L191&gt;0.75*AVERAGE(EPih!$H191:$R191),1,EPih!L191/AVERAGE(EPih!$H191:$R191))))</f>
        <v>0</v>
      </c>
      <c r="K194">
        <f>IF($B194=0,0,IF(SUM(EPih!$H191:$R191)=0,0,IF(EPih!M191&gt;0.75*AVERAGE(EPih!$H191:$R191),1,EPih!M191/AVERAGE(EPih!$H191:$R191))))</f>
        <v>0</v>
      </c>
      <c r="L194">
        <f>IF($B194=0,0,IF(SUM(EPih!$H191:$R191)=0,0,IF(EPih!N191&gt;0.75*AVERAGE(EPih!$H191:$R191),1,EPih!N191/AVERAGE(EPih!$H191:$R191))))</f>
        <v>0</v>
      </c>
      <c r="M194">
        <f>IF($B194=0,0,IF(SUM(EPih!$H191:$R191)=0,0,IF(EPih!O191&gt;0.75*AVERAGE(EPih!$H191:$R191),1,EPih!O191/AVERAGE(EPih!$H191:$R191))))</f>
        <v>1</v>
      </c>
      <c r="N194">
        <f>IF($B194=0,0,IF(SUM(EPih!$H191:$R191)=0,0,IF(EPih!P191&gt;0.75*AVERAGE(EPih!$H191:$R191),1,EPih!P191/AVERAGE(EPih!$H191:$R191))))</f>
        <v>1</v>
      </c>
      <c r="O194">
        <f>IF($B194=0,0,IF(SUM(EPih!$H191:$R191)=0,0,IF(EPih!Q191&gt;0.75*AVERAGE(EPih!$H191:$R191),1,EPih!Q191/AVERAGE(EPih!$H191:$R191))))</f>
        <v>1</v>
      </c>
      <c r="P194">
        <f>IF($B194=0,0,IF(SUM(EPih!$H191:$R191)=0,0,IF(EPih!R191&gt;0.75*AVERAGE(EPih!$H191:$R191),1,EPih!R191/AVERAGE(EPih!$H191:$R191))))</f>
        <v>1</v>
      </c>
      <c r="Q194" s="18">
        <v>1</v>
      </c>
      <c r="R194" s="18">
        <v>1</v>
      </c>
      <c r="S194" s="18">
        <v>1</v>
      </c>
      <c r="T194" s="18">
        <v>1</v>
      </c>
      <c r="U194" s="18">
        <v>1</v>
      </c>
      <c r="V194" s="18">
        <v>1</v>
      </c>
      <c r="W194" s="18">
        <v>1</v>
      </c>
      <c r="X194" s="18">
        <v>1</v>
      </c>
      <c r="Y194" s="18">
        <v>1</v>
      </c>
      <c r="Z194" s="18">
        <v>1</v>
      </c>
      <c r="AA194" s="18">
        <v>1</v>
      </c>
      <c r="AD194" s="22">
        <f t="shared" si="5"/>
        <v>0.36425436720144572</v>
      </c>
      <c r="AE194">
        <v>21</v>
      </c>
    </row>
    <row r="195" spans="1:31">
      <c r="A195" s="33">
        <v>45451.791666666664</v>
      </c>
      <c r="B195">
        <f t="shared" si="4"/>
        <v>1</v>
      </c>
      <c r="C195" s="18">
        <v>1</v>
      </c>
      <c r="D195" s="19">
        <f>IFERROR(SUMPRODUCT(F195:P195,Q195:AA195,'Datos Brutos'!$H$5:$R$5)/SUMPRODUCT('Datos Brutos'!$H$5:$R$5,Q195:AA195),0)</f>
        <v>0.63143218592142392</v>
      </c>
      <c r="E195" s="20">
        <f>IFERROR(AVERAGE('Datos Filtrados'!E192:G192),0)</f>
        <v>661.19899999999996</v>
      </c>
      <c r="F195">
        <f>IF($B195=0,0,IF(SUM(EPih!$H192:$R192)=0,0,IF(EPih!H192&gt;0.75*AVERAGE(EPih!$H192:$R192),1,EPih!H192/AVERAGE(EPih!$H192:$R192))))</f>
        <v>1</v>
      </c>
      <c r="G195">
        <f>IF($B195=0,0,IF(SUM(EPih!$H192:$R192)=0,0,IF(EPih!I192&gt;0.75*AVERAGE(EPih!$H192:$R192),1,EPih!I192/AVERAGE(EPih!$H192:$R192))))</f>
        <v>1</v>
      </c>
      <c r="H195">
        <f>IF($B195=0,0,IF(SUM(EPih!$H192:$R192)=0,0,IF(EPih!J192&gt;0.75*AVERAGE(EPih!$H192:$R192),1,EPih!J192/AVERAGE(EPih!$H192:$R192))))</f>
        <v>1</v>
      </c>
      <c r="I195">
        <f>IF($B195=0,0,IF(SUM(EPih!$H192:$R192)=0,0,IF(EPih!K192&gt;0.75*AVERAGE(EPih!$H192:$R192),1,EPih!K192/AVERAGE(EPih!$H192:$R192))))</f>
        <v>0</v>
      </c>
      <c r="J195">
        <f>IF($B195=0,0,IF(SUM(EPih!$H192:$R192)=0,0,IF(EPih!L192&gt;0.75*AVERAGE(EPih!$H192:$R192),1,EPih!L192/AVERAGE(EPih!$H192:$R192))))</f>
        <v>0</v>
      </c>
      <c r="K195">
        <f>IF($B195=0,0,IF(SUM(EPih!$H192:$R192)=0,0,IF(EPih!M192&gt;0.75*AVERAGE(EPih!$H192:$R192),1,EPih!M192/AVERAGE(EPih!$H192:$R192))))</f>
        <v>0</v>
      </c>
      <c r="L195">
        <f>IF($B195=0,0,IF(SUM(EPih!$H192:$R192)=0,0,IF(EPih!N192&gt;0.75*AVERAGE(EPih!$H192:$R192),1,EPih!N192/AVERAGE(EPih!$H192:$R192))))</f>
        <v>0</v>
      </c>
      <c r="M195">
        <f>IF($B195=0,0,IF(SUM(EPih!$H192:$R192)=0,0,IF(EPih!O192&gt;0.75*AVERAGE(EPih!$H192:$R192),1,EPih!O192/AVERAGE(EPih!$H192:$R192))))</f>
        <v>1</v>
      </c>
      <c r="N195">
        <f>IF($B195=0,0,IF(SUM(EPih!$H192:$R192)=0,0,IF(EPih!P192&gt;0.75*AVERAGE(EPih!$H192:$R192),1,EPih!P192/AVERAGE(EPih!$H192:$R192))))</f>
        <v>1</v>
      </c>
      <c r="O195">
        <f>IF($B195=0,0,IF(SUM(EPih!$H192:$R192)=0,0,IF(EPih!Q192&gt;0.75*AVERAGE(EPih!$H192:$R192),1,EPih!Q192/AVERAGE(EPih!$H192:$R192))))</f>
        <v>1</v>
      </c>
      <c r="P195">
        <f>IF($B195=0,0,IF(SUM(EPih!$H192:$R192)=0,0,IF(EPih!R192&gt;0.75*AVERAGE(EPih!$H192:$R192),1,EPih!R192/AVERAGE(EPih!$H192:$R192))))</f>
        <v>1</v>
      </c>
      <c r="Q195" s="18">
        <v>1</v>
      </c>
      <c r="R195" s="18">
        <v>1</v>
      </c>
      <c r="S195" s="18">
        <v>1</v>
      </c>
      <c r="T195" s="18">
        <v>1</v>
      </c>
      <c r="U195" s="18">
        <v>1</v>
      </c>
      <c r="V195" s="18">
        <v>1</v>
      </c>
      <c r="W195" s="18">
        <v>1</v>
      </c>
      <c r="X195" s="18">
        <v>1</v>
      </c>
      <c r="Y195" s="18">
        <v>1</v>
      </c>
      <c r="Z195" s="18">
        <v>1</v>
      </c>
      <c r="AA195" s="18">
        <v>1</v>
      </c>
      <c r="AD195" s="22">
        <f t="shared" si="5"/>
        <v>0.36421800224514089</v>
      </c>
      <c r="AE195">
        <v>22</v>
      </c>
    </row>
    <row r="196" spans="1:31">
      <c r="A196" s="33">
        <v>45451.833333333336</v>
      </c>
      <c r="B196">
        <f t="shared" si="4"/>
        <v>1</v>
      </c>
      <c r="C196" s="18">
        <v>1</v>
      </c>
      <c r="D196" s="19">
        <f>IFERROR(SUMPRODUCT(F196:P196,Q196:AA196,'Datos Brutos'!$H$5:$R$5)/SUMPRODUCT('Datos Brutos'!$H$5:$R$5,Q196:AA196),0)</f>
        <v>0.53971000645806233</v>
      </c>
      <c r="E196" s="20">
        <f>IFERROR(AVERAGE('Datos Filtrados'!E193:G193),0)</f>
        <v>342.774</v>
      </c>
      <c r="F196">
        <f>IF($B196=0,0,IF(SUM(EPih!$H193:$R193)=0,0,IF(EPih!H193&gt;0.75*AVERAGE(EPih!$H193:$R193),1,EPih!H193/AVERAGE(EPih!$H193:$R193))))</f>
        <v>1</v>
      </c>
      <c r="G196">
        <f>IF($B196=0,0,IF(SUM(EPih!$H193:$R193)=0,0,IF(EPih!I193&gt;0.75*AVERAGE(EPih!$H193:$R193),1,EPih!I193/AVERAGE(EPih!$H193:$R193))))</f>
        <v>1</v>
      </c>
      <c r="H196">
        <f>IF($B196=0,0,IF(SUM(EPih!$H193:$R193)=0,0,IF(EPih!J193&gt;0.75*AVERAGE(EPih!$H193:$R193),1,EPih!J193/AVERAGE(EPih!$H193:$R193))))</f>
        <v>1</v>
      </c>
      <c r="I196">
        <f>IF($B196=0,0,IF(SUM(EPih!$H193:$R193)=0,0,IF(EPih!K193&gt;0.75*AVERAGE(EPih!$H193:$R193),1,EPih!K193/AVERAGE(EPih!$H193:$R193))))</f>
        <v>0</v>
      </c>
      <c r="J196">
        <f>IF($B196=0,0,IF(SUM(EPih!$H193:$R193)=0,0,IF(EPih!L193&gt;0.75*AVERAGE(EPih!$H193:$R193),1,EPih!L193/AVERAGE(EPih!$H193:$R193))))</f>
        <v>0</v>
      </c>
      <c r="K196">
        <f>IF($B196=0,0,IF(SUM(EPih!$H193:$R193)=0,0,IF(EPih!M193&gt;0.75*AVERAGE(EPih!$H193:$R193),1,EPih!M193/AVERAGE(EPih!$H193:$R193))))</f>
        <v>0</v>
      </c>
      <c r="L196">
        <f>IF($B196=0,0,IF(SUM(EPih!$H193:$R193)=0,0,IF(EPih!N193&gt;0.75*AVERAGE(EPih!$H193:$R193),1,EPih!N193/AVERAGE(EPih!$H193:$R193))))</f>
        <v>0</v>
      </c>
      <c r="M196">
        <f>IF($B196=0,0,IF(SUM(EPih!$H193:$R193)=0,0,IF(EPih!O193&gt;0.75*AVERAGE(EPih!$H193:$R193),1,EPih!O193/AVERAGE(EPih!$H193:$R193))))</f>
        <v>1</v>
      </c>
      <c r="N196">
        <f>IF($B196=0,0,IF(SUM(EPih!$H193:$R193)=0,0,IF(EPih!P193&gt;0.75*AVERAGE(EPih!$H193:$R193),1,EPih!P193/AVERAGE(EPih!$H193:$R193))))</f>
        <v>0</v>
      </c>
      <c r="O196">
        <f>IF($B196=0,0,IF(SUM(EPih!$H193:$R193)=0,0,IF(EPih!Q193&gt;0.75*AVERAGE(EPih!$H193:$R193),1,EPih!Q193/AVERAGE(EPih!$H193:$R193))))</f>
        <v>1</v>
      </c>
      <c r="P196">
        <f>IF($B196=0,0,IF(SUM(EPih!$H193:$R193)=0,0,IF(EPih!R193&gt;0.75*AVERAGE(EPih!$H193:$R193),1,EPih!R193/AVERAGE(EPih!$H193:$R193))))</f>
        <v>1</v>
      </c>
      <c r="Q196" s="18">
        <v>1</v>
      </c>
      <c r="R196" s="18">
        <v>1</v>
      </c>
      <c r="S196" s="18">
        <v>1</v>
      </c>
      <c r="T196" s="18">
        <v>1</v>
      </c>
      <c r="U196" s="18">
        <v>1</v>
      </c>
      <c r="V196" s="18">
        <v>1</v>
      </c>
      <c r="W196" s="18">
        <v>1</v>
      </c>
      <c r="X196" s="18">
        <v>1</v>
      </c>
      <c r="Y196" s="18">
        <v>1</v>
      </c>
      <c r="Z196" s="18">
        <v>1</v>
      </c>
      <c r="AA196" s="18">
        <v>1</v>
      </c>
      <c r="AD196" s="22">
        <f t="shared" si="5"/>
        <v>0.36421800224514089</v>
      </c>
      <c r="AE196">
        <v>23</v>
      </c>
    </row>
    <row r="197" spans="1:31">
      <c r="A197" s="33">
        <v>45451.875</v>
      </c>
      <c r="B197">
        <f t="shared" si="4"/>
        <v>0</v>
      </c>
      <c r="C197" s="18">
        <v>1</v>
      </c>
      <c r="D197" s="19">
        <f>IFERROR(SUMPRODUCT(F197:P197,Q197:AA197,'Datos Brutos'!$H$5:$R$5)/SUMPRODUCT('Datos Brutos'!$H$5:$R$5,Q197:AA197),0)</f>
        <v>0</v>
      </c>
      <c r="E197" s="20">
        <f>IFERROR(AVERAGE('Datos Filtrados'!E194:G194),0)</f>
        <v>0</v>
      </c>
      <c r="F197">
        <f>IF($B197=0,0,IF(SUM(EPih!$H194:$R194)=0,0,IF(EPih!H194&gt;0.75*AVERAGE(EPih!$H194:$R194),1,EPih!H194/AVERAGE(EPih!$H194:$R194))))</f>
        <v>0</v>
      </c>
      <c r="G197">
        <f>IF($B197=0,0,IF(SUM(EPih!$H194:$R194)=0,0,IF(EPih!I194&gt;0.75*AVERAGE(EPih!$H194:$R194),1,EPih!I194/AVERAGE(EPih!$H194:$R194))))</f>
        <v>0</v>
      </c>
      <c r="H197">
        <f>IF($B197=0,0,IF(SUM(EPih!$H194:$R194)=0,0,IF(EPih!J194&gt;0.75*AVERAGE(EPih!$H194:$R194),1,EPih!J194/AVERAGE(EPih!$H194:$R194))))</f>
        <v>0</v>
      </c>
      <c r="I197">
        <f>IF($B197=0,0,IF(SUM(EPih!$H194:$R194)=0,0,IF(EPih!K194&gt;0.75*AVERAGE(EPih!$H194:$R194),1,EPih!K194/AVERAGE(EPih!$H194:$R194))))</f>
        <v>0</v>
      </c>
      <c r="J197">
        <f>IF($B197=0,0,IF(SUM(EPih!$H194:$R194)=0,0,IF(EPih!L194&gt;0.75*AVERAGE(EPih!$H194:$R194),1,EPih!L194/AVERAGE(EPih!$H194:$R194))))</f>
        <v>0</v>
      </c>
      <c r="K197">
        <f>IF($B197=0,0,IF(SUM(EPih!$H194:$R194)=0,0,IF(EPih!M194&gt;0.75*AVERAGE(EPih!$H194:$R194),1,EPih!M194/AVERAGE(EPih!$H194:$R194))))</f>
        <v>0</v>
      </c>
      <c r="L197">
        <f>IF($B197=0,0,IF(SUM(EPih!$H194:$R194)=0,0,IF(EPih!N194&gt;0.75*AVERAGE(EPih!$H194:$R194),1,EPih!N194/AVERAGE(EPih!$H194:$R194))))</f>
        <v>0</v>
      </c>
      <c r="M197">
        <f>IF($B197=0,0,IF(SUM(EPih!$H194:$R194)=0,0,IF(EPih!O194&gt;0.75*AVERAGE(EPih!$H194:$R194),1,EPih!O194/AVERAGE(EPih!$H194:$R194))))</f>
        <v>0</v>
      </c>
      <c r="N197">
        <f>IF($B197=0,0,IF(SUM(EPih!$H194:$R194)=0,0,IF(EPih!P194&gt;0.75*AVERAGE(EPih!$H194:$R194),1,EPih!P194/AVERAGE(EPih!$H194:$R194))))</f>
        <v>0</v>
      </c>
      <c r="O197">
        <f>IF($B197=0,0,IF(SUM(EPih!$H194:$R194)=0,0,IF(EPih!Q194&gt;0.75*AVERAGE(EPih!$H194:$R194),1,EPih!Q194/AVERAGE(EPih!$H194:$R194))))</f>
        <v>0</v>
      </c>
      <c r="P197">
        <f>IF($B197=0,0,IF(SUM(EPih!$H194:$R194)=0,0,IF(EPih!R194&gt;0.75*AVERAGE(EPih!$H194:$R194),1,EPih!R194/AVERAGE(EPih!$H194:$R194))))</f>
        <v>0</v>
      </c>
      <c r="Q197" s="18">
        <v>1</v>
      </c>
      <c r="R197" s="18">
        <v>1</v>
      </c>
      <c r="S197" s="18">
        <v>1</v>
      </c>
      <c r="T197" s="18">
        <v>1</v>
      </c>
      <c r="U197" s="18">
        <v>1</v>
      </c>
      <c r="V197" s="18">
        <v>1</v>
      </c>
      <c r="W197" s="18">
        <v>1</v>
      </c>
      <c r="X197" s="18">
        <v>1</v>
      </c>
      <c r="Y197" s="18">
        <v>1</v>
      </c>
      <c r="Z197" s="18">
        <v>1</v>
      </c>
      <c r="AA197" s="18">
        <v>1</v>
      </c>
      <c r="AD197" s="22">
        <f t="shared" si="5"/>
        <v>0.36421800224514089</v>
      </c>
      <c r="AE197">
        <v>24</v>
      </c>
    </row>
    <row r="198" spans="1:31">
      <c r="A198" s="33">
        <v>45451.916666666664</v>
      </c>
      <c r="B198">
        <f t="shared" si="4"/>
        <v>0</v>
      </c>
      <c r="C198" s="18">
        <v>1</v>
      </c>
      <c r="D198" s="19">
        <f>IFERROR(SUMPRODUCT(F198:P198,Q198:AA198,'Datos Brutos'!$H$5:$R$5)/SUMPRODUCT('Datos Brutos'!$H$5:$R$5,Q198:AA198),0)</f>
        <v>0</v>
      </c>
      <c r="E198" s="20">
        <f>IFERROR(AVERAGE('Datos Filtrados'!E195:G195),0)</f>
        <v>0</v>
      </c>
      <c r="F198">
        <f>IF($B198=0,0,IF(SUM(EPih!$H195:$R195)=0,0,IF(EPih!H195&gt;0.75*AVERAGE(EPih!$H195:$R195),1,EPih!H195/AVERAGE(EPih!$H195:$R195))))</f>
        <v>0</v>
      </c>
      <c r="G198">
        <f>IF($B198=0,0,IF(SUM(EPih!$H195:$R195)=0,0,IF(EPih!I195&gt;0.75*AVERAGE(EPih!$H195:$R195),1,EPih!I195/AVERAGE(EPih!$H195:$R195))))</f>
        <v>0</v>
      </c>
      <c r="H198">
        <f>IF($B198=0,0,IF(SUM(EPih!$H195:$R195)=0,0,IF(EPih!J195&gt;0.75*AVERAGE(EPih!$H195:$R195),1,EPih!J195/AVERAGE(EPih!$H195:$R195))))</f>
        <v>0</v>
      </c>
      <c r="I198">
        <f>IF($B198=0,0,IF(SUM(EPih!$H195:$R195)=0,0,IF(EPih!K195&gt;0.75*AVERAGE(EPih!$H195:$R195),1,EPih!K195/AVERAGE(EPih!$H195:$R195))))</f>
        <v>0</v>
      </c>
      <c r="J198">
        <f>IF($B198=0,0,IF(SUM(EPih!$H195:$R195)=0,0,IF(EPih!L195&gt;0.75*AVERAGE(EPih!$H195:$R195),1,EPih!L195/AVERAGE(EPih!$H195:$R195))))</f>
        <v>0</v>
      </c>
      <c r="K198">
        <f>IF($B198=0,0,IF(SUM(EPih!$H195:$R195)=0,0,IF(EPih!M195&gt;0.75*AVERAGE(EPih!$H195:$R195),1,EPih!M195/AVERAGE(EPih!$H195:$R195))))</f>
        <v>0</v>
      </c>
      <c r="L198">
        <f>IF($B198=0,0,IF(SUM(EPih!$H195:$R195)=0,0,IF(EPih!N195&gt;0.75*AVERAGE(EPih!$H195:$R195),1,EPih!N195/AVERAGE(EPih!$H195:$R195))))</f>
        <v>0</v>
      </c>
      <c r="M198">
        <f>IF($B198=0,0,IF(SUM(EPih!$H195:$R195)=0,0,IF(EPih!O195&gt;0.75*AVERAGE(EPih!$H195:$R195),1,EPih!O195/AVERAGE(EPih!$H195:$R195))))</f>
        <v>0</v>
      </c>
      <c r="N198">
        <f>IF($B198=0,0,IF(SUM(EPih!$H195:$R195)=0,0,IF(EPih!P195&gt;0.75*AVERAGE(EPih!$H195:$R195),1,EPih!P195/AVERAGE(EPih!$H195:$R195))))</f>
        <v>0</v>
      </c>
      <c r="O198">
        <f>IF($B198=0,0,IF(SUM(EPih!$H195:$R195)=0,0,IF(EPih!Q195&gt;0.75*AVERAGE(EPih!$H195:$R195),1,EPih!Q195/AVERAGE(EPih!$H195:$R195))))</f>
        <v>0</v>
      </c>
      <c r="P198">
        <f>IF($B198=0,0,IF(SUM(EPih!$H195:$R195)=0,0,IF(EPih!R195&gt;0.75*AVERAGE(EPih!$H195:$R195),1,EPih!R195/AVERAGE(EPih!$H195:$R195))))</f>
        <v>0</v>
      </c>
      <c r="Q198" s="18">
        <v>1</v>
      </c>
      <c r="R198" s="18">
        <v>1</v>
      </c>
      <c r="S198" s="18">
        <v>1</v>
      </c>
      <c r="T198" s="18">
        <v>1</v>
      </c>
      <c r="U198" s="18">
        <v>1</v>
      </c>
      <c r="V198" s="18">
        <v>1</v>
      </c>
      <c r="W198" s="18">
        <v>1</v>
      </c>
      <c r="X198" s="18">
        <v>1</v>
      </c>
      <c r="Y198" s="18">
        <v>1</v>
      </c>
      <c r="Z198" s="18">
        <v>1</v>
      </c>
      <c r="AA198" s="18">
        <v>1</v>
      </c>
      <c r="AD198" s="22">
        <f t="shared" si="5"/>
        <v>0.36421800224514089</v>
      </c>
      <c r="AE198" s="24">
        <v>1</v>
      </c>
    </row>
    <row r="199" spans="1:31">
      <c r="A199" s="33">
        <v>45451.958333333336</v>
      </c>
      <c r="B199">
        <f t="shared" si="4"/>
        <v>0</v>
      </c>
      <c r="C199" s="18">
        <v>1</v>
      </c>
      <c r="D199" s="19">
        <f>IFERROR(SUMPRODUCT(F199:P199,Q199:AA199,'Datos Brutos'!$H$5:$R$5)/SUMPRODUCT('Datos Brutos'!$H$5:$R$5,Q199:AA199),0)</f>
        <v>0</v>
      </c>
      <c r="E199" s="20">
        <f>IFERROR(AVERAGE('Datos Filtrados'!E196:G196),0)</f>
        <v>0</v>
      </c>
      <c r="F199">
        <f>IF($B199=0,0,IF(SUM(EPih!$H196:$R196)=0,0,IF(EPih!H196&gt;0.75*AVERAGE(EPih!$H196:$R196),1,EPih!H196/AVERAGE(EPih!$H196:$R196))))</f>
        <v>0</v>
      </c>
      <c r="G199">
        <f>IF($B199=0,0,IF(SUM(EPih!$H196:$R196)=0,0,IF(EPih!I196&gt;0.75*AVERAGE(EPih!$H196:$R196),1,EPih!I196/AVERAGE(EPih!$H196:$R196))))</f>
        <v>0</v>
      </c>
      <c r="H199">
        <f>IF($B199=0,0,IF(SUM(EPih!$H196:$R196)=0,0,IF(EPih!J196&gt;0.75*AVERAGE(EPih!$H196:$R196),1,EPih!J196/AVERAGE(EPih!$H196:$R196))))</f>
        <v>0</v>
      </c>
      <c r="I199">
        <f>IF($B199=0,0,IF(SUM(EPih!$H196:$R196)=0,0,IF(EPih!K196&gt;0.75*AVERAGE(EPih!$H196:$R196),1,EPih!K196/AVERAGE(EPih!$H196:$R196))))</f>
        <v>0</v>
      </c>
      <c r="J199">
        <f>IF($B199=0,0,IF(SUM(EPih!$H196:$R196)=0,0,IF(EPih!L196&gt;0.75*AVERAGE(EPih!$H196:$R196),1,EPih!L196/AVERAGE(EPih!$H196:$R196))))</f>
        <v>0</v>
      </c>
      <c r="K199">
        <f>IF($B199=0,0,IF(SUM(EPih!$H196:$R196)=0,0,IF(EPih!M196&gt;0.75*AVERAGE(EPih!$H196:$R196),1,EPih!M196/AVERAGE(EPih!$H196:$R196))))</f>
        <v>0</v>
      </c>
      <c r="L199">
        <f>IF($B199=0,0,IF(SUM(EPih!$H196:$R196)=0,0,IF(EPih!N196&gt;0.75*AVERAGE(EPih!$H196:$R196),1,EPih!N196/AVERAGE(EPih!$H196:$R196))))</f>
        <v>0</v>
      </c>
      <c r="M199">
        <f>IF($B199=0,0,IF(SUM(EPih!$H196:$R196)=0,0,IF(EPih!O196&gt;0.75*AVERAGE(EPih!$H196:$R196),1,EPih!O196/AVERAGE(EPih!$H196:$R196))))</f>
        <v>0</v>
      </c>
      <c r="N199">
        <f>IF($B199=0,0,IF(SUM(EPih!$H196:$R196)=0,0,IF(EPih!P196&gt;0.75*AVERAGE(EPih!$H196:$R196),1,EPih!P196/AVERAGE(EPih!$H196:$R196))))</f>
        <v>0</v>
      </c>
      <c r="O199">
        <f>IF($B199=0,0,IF(SUM(EPih!$H196:$R196)=0,0,IF(EPih!Q196&gt;0.75*AVERAGE(EPih!$H196:$R196),1,EPih!Q196/AVERAGE(EPih!$H196:$R196))))</f>
        <v>0</v>
      </c>
      <c r="P199">
        <f>IF($B199=0,0,IF(SUM(EPih!$H196:$R196)=0,0,IF(EPih!R196&gt;0.75*AVERAGE(EPih!$H196:$R196),1,EPih!R196/AVERAGE(EPih!$H196:$R196))))</f>
        <v>0</v>
      </c>
      <c r="Q199" s="18">
        <v>1</v>
      </c>
      <c r="R199" s="18">
        <v>1</v>
      </c>
      <c r="S199" s="18">
        <v>1</v>
      </c>
      <c r="T199" s="18">
        <v>1</v>
      </c>
      <c r="U199" s="18">
        <v>1</v>
      </c>
      <c r="V199" s="18">
        <v>1</v>
      </c>
      <c r="W199" s="18">
        <v>1</v>
      </c>
      <c r="X199" s="18">
        <v>1</v>
      </c>
      <c r="Y199" s="18">
        <v>1</v>
      </c>
      <c r="Z199" s="18">
        <v>1</v>
      </c>
      <c r="AA199" s="18">
        <v>1</v>
      </c>
      <c r="AD199" s="22">
        <f t="shared" si="5"/>
        <v>0.36421800224514089</v>
      </c>
      <c r="AE199">
        <v>2</v>
      </c>
    </row>
    <row r="200" spans="1:31">
      <c r="A200" s="33">
        <v>45452</v>
      </c>
      <c r="B200">
        <f t="shared" ref="B200:B263" si="6">IF(E200&gt;=100,1,0)</f>
        <v>0</v>
      </c>
      <c r="C200" s="18">
        <v>1</v>
      </c>
      <c r="D200" s="19">
        <f>IFERROR(SUMPRODUCT(F200:P200,Q200:AA200,'Datos Brutos'!$H$5:$R$5)/SUMPRODUCT('Datos Brutos'!$H$5:$R$5,Q200:AA200),0)</f>
        <v>0</v>
      </c>
      <c r="E200" s="20">
        <f>IFERROR(AVERAGE('Datos Filtrados'!E197:G197),0)</f>
        <v>0</v>
      </c>
      <c r="F200">
        <f>IF($B200=0,0,IF(SUM(EPih!$H197:$R197)=0,0,IF(EPih!H197&gt;0.75*AVERAGE(EPih!$H197:$R197),1,EPih!H197/AVERAGE(EPih!$H197:$R197))))</f>
        <v>0</v>
      </c>
      <c r="G200">
        <f>IF($B200=0,0,IF(SUM(EPih!$H197:$R197)=0,0,IF(EPih!I197&gt;0.75*AVERAGE(EPih!$H197:$R197),1,EPih!I197/AVERAGE(EPih!$H197:$R197))))</f>
        <v>0</v>
      </c>
      <c r="H200">
        <f>IF($B200=0,0,IF(SUM(EPih!$H197:$R197)=0,0,IF(EPih!J197&gt;0.75*AVERAGE(EPih!$H197:$R197),1,EPih!J197/AVERAGE(EPih!$H197:$R197))))</f>
        <v>0</v>
      </c>
      <c r="I200">
        <f>IF($B200=0,0,IF(SUM(EPih!$H197:$R197)=0,0,IF(EPih!K197&gt;0.75*AVERAGE(EPih!$H197:$R197),1,EPih!K197/AVERAGE(EPih!$H197:$R197))))</f>
        <v>0</v>
      </c>
      <c r="J200">
        <f>IF($B200=0,0,IF(SUM(EPih!$H197:$R197)=0,0,IF(EPih!L197&gt;0.75*AVERAGE(EPih!$H197:$R197),1,EPih!L197/AVERAGE(EPih!$H197:$R197))))</f>
        <v>0</v>
      </c>
      <c r="K200">
        <f>IF($B200=0,0,IF(SUM(EPih!$H197:$R197)=0,0,IF(EPih!M197&gt;0.75*AVERAGE(EPih!$H197:$R197),1,EPih!M197/AVERAGE(EPih!$H197:$R197))))</f>
        <v>0</v>
      </c>
      <c r="L200">
        <f>IF($B200=0,0,IF(SUM(EPih!$H197:$R197)=0,0,IF(EPih!N197&gt;0.75*AVERAGE(EPih!$H197:$R197),1,EPih!N197/AVERAGE(EPih!$H197:$R197))))</f>
        <v>0</v>
      </c>
      <c r="M200">
        <f>IF($B200=0,0,IF(SUM(EPih!$H197:$R197)=0,0,IF(EPih!O197&gt;0.75*AVERAGE(EPih!$H197:$R197),1,EPih!O197/AVERAGE(EPih!$H197:$R197))))</f>
        <v>0</v>
      </c>
      <c r="N200">
        <f>IF($B200=0,0,IF(SUM(EPih!$H197:$R197)=0,0,IF(EPih!P197&gt;0.75*AVERAGE(EPih!$H197:$R197),1,EPih!P197/AVERAGE(EPih!$H197:$R197))))</f>
        <v>0</v>
      </c>
      <c r="O200">
        <f>IF($B200=0,0,IF(SUM(EPih!$H197:$R197)=0,0,IF(EPih!Q197&gt;0.75*AVERAGE(EPih!$H197:$R197),1,EPih!Q197/AVERAGE(EPih!$H197:$R197))))</f>
        <v>0</v>
      </c>
      <c r="P200">
        <f>IF($B200=0,0,IF(SUM(EPih!$H197:$R197)=0,0,IF(EPih!R197&gt;0.75*AVERAGE(EPih!$H197:$R197),1,EPih!R197/AVERAGE(EPih!$H197:$R197))))</f>
        <v>0</v>
      </c>
      <c r="Q200" s="18">
        <v>1</v>
      </c>
      <c r="R200" s="18">
        <v>1</v>
      </c>
      <c r="S200" s="18">
        <v>1</v>
      </c>
      <c r="T200" s="18">
        <v>1</v>
      </c>
      <c r="U200" s="18">
        <v>1</v>
      </c>
      <c r="V200" s="18">
        <v>1</v>
      </c>
      <c r="W200" s="18">
        <v>1</v>
      </c>
      <c r="X200" s="18">
        <v>1</v>
      </c>
      <c r="Y200" s="18">
        <v>1</v>
      </c>
      <c r="Z200" s="18">
        <v>1</v>
      </c>
      <c r="AA200" s="18">
        <v>1</v>
      </c>
      <c r="AD200" s="22">
        <f t="shared" si="5"/>
        <v>0.36421800224514089</v>
      </c>
      <c r="AE200">
        <v>3</v>
      </c>
    </row>
    <row r="201" spans="1:31">
      <c r="A201" s="33">
        <v>45452.041666666664</v>
      </c>
      <c r="B201">
        <f t="shared" si="6"/>
        <v>0</v>
      </c>
      <c r="C201" s="18">
        <v>1</v>
      </c>
      <c r="D201" s="19">
        <f>IFERROR(SUMPRODUCT(F201:P201,Q201:AA201,'Datos Brutos'!$H$5:$R$5)/SUMPRODUCT('Datos Brutos'!$H$5:$R$5,Q201:AA201),0)</f>
        <v>0</v>
      </c>
      <c r="E201" s="20">
        <f>IFERROR(AVERAGE('Datos Filtrados'!E198:G198),0)</f>
        <v>0</v>
      </c>
      <c r="F201">
        <f>IF($B201=0,0,IF(SUM(EPih!$H198:$R198)=0,0,IF(EPih!H198&gt;0.75*AVERAGE(EPih!$H198:$R198),1,EPih!H198/AVERAGE(EPih!$H198:$R198))))</f>
        <v>0</v>
      </c>
      <c r="G201">
        <f>IF($B201=0,0,IF(SUM(EPih!$H198:$R198)=0,0,IF(EPih!I198&gt;0.75*AVERAGE(EPih!$H198:$R198),1,EPih!I198/AVERAGE(EPih!$H198:$R198))))</f>
        <v>0</v>
      </c>
      <c r="H201">
        <f>IF($B201=0,0,IF(SUM(EPih!$H198:$R198)=0,0,IF(EPih!J198&gt;0.75*AVERAGE(EPih!$H198:$R198),1,EPih!J198/AVERAGE(EPih!$H198:$R198))))</f>
        <v>0</v>
      </c>
      <c r="I201">
        <f>IF($B201=0,0,IF(SUM(EPih!$H198:$R198)=0,0,IF(EPih!K198&gt;0.75*AVERAGE(EPih!$H198:$R198),1,EPih!K198/AVERAGE(EPih!$H198:$R198))))</f>
        <v>0</v>
      </c>
      <c r="J201">
        <f>IF($B201=0,0,IF(SUM(EPih!$H198:$R198)=0,0,IF(EPih!L198&gt;0.75*AVERAGE(EPih!$H198:$R198),1,EPih!L198/AVERAGE(EPih!$H198:$R198))))</f>
        <v>0</v>
      </c>
      <c r="K201">
        <f>IF($B201=0,0,IF(SUM(EPih!$H198:$R198)=0,0,IF(EPih!M198&gt;0.75*AVERAGE(EPih!$H198:$R198),1,EPih!M198/AVERAGE(EPih!$H198:$R198))))</f>
        <v>0</v>
      </c>
      <c r="L201">
        <f>IF($B201=0,0,IF(SUM(EPih!$H198:$R198)=0,0,IF(EPih!N198&gt;0.75*AVERAGE(EPih!$H198:$R198),1,EPih!N198/AVERAGE(EPih!$H198:$R198))))</f>
        <v>0</v>
      </c>
      <c r="M201">
        <f>IF($B201=0,0,IF(SUM(EPih!$H198:$R198)=0,0,IF(EPih!O198&gt;0.75*AVERAGE(EPih!$H198:$R198),1,EPih!O198/AVERAGE(EPih!$H198:$R198))))</f>
        <v>0</v>
      </c>
      <c r="N201">
        <f>IF($B201=0,0,IF(SUM(EPih!$H198:$R198)=0,0,IF(EPih!P198&gt;0.75*AVERAGE(EPih!$H198:$R198),1,EPih!P198/AVERAGE(EPih!$H198:$R198))))</f>
        <v>0</v>
      </c>
      <c r="O201">
        <f>IF($B201=0,0,IF(SUM(EPih!$H198:$R198)=0,0,IF(EPih!Q198&gt;0.75*AVERAGE(EPih!$H198:$R198),1,EPih!Q198/AVERAGE(EPih!$H198:$R198))))</f>
        <v>0</v>
      </c>
      <c r="P201">
        <f>IF($B201=0,0,IF(SUM(EPih!$H198:$R198)=0,0,IF(EPih!R198&gt;0.75*AVERAGE(EPih!$H198:$R198),1,EPih!R198/AVERAGE(EPih!$H198:$R198))))</f>
        <v>0</v>
      </c>
      <c r="Q201" s="18">
        <v>1</v>
      </c>
      <c r="R201" s="18">
        <v>1</v>
      </c>
      <c r="S201" s="18">
        <v>1</v>
      </c>
      <c r="T201" s="18">
        <v>1</v>
      </c>
      <c r="U201" s="18">
        <v>1</v>
      </c>
      <c r="V201" s="18">
        <v>1</v>
      </c>
      <c r="W201" s="18">
        <v>1</v>
      </c>
      <c r="X201" s="18">
        <v>1</v>
      </c>
      <c r="Y201" s="18">
        <v>1</v>
      </c>
      <c r="Z201" s="18">
        <v>1</v>
      </c>
      <c r="AA201" s="18">
        <v>1</v>
      </c>
      <c r="AD201" s="22">
        <f t="shared" si="5"/>
        <v>0.36421800224514089</v>
      </c>
      <c r="AE201">
        <v>4</v>
      </c>
    </row>
    <row r="202" spans="1:31">
      <c r="A202" s="33">
        <v>45452.083333333336</v>
      </c>
      <c r="B202">
        <f t="shared" si="6"/>
        <v>0</v>
      </c>
      <c r="C202" s="18">
        <v>1</v>
      </c>
      <c r="D202" s="19">
        <f>IFERROR(SUMPRODUCT(F202:P202,Q202:AA202,'Datos Brutos'!$H$5:$R$5)/SUMPRODUCT('Datos Brutos'!$H$5:$R$5,Q202:AA202),0)</f>
        <v>0</v>
      </c>
      <c r="E202" s="20">
        <f>IFERROR(AVERAGE('Datos Filtrados'!E199:G199),0)</f>
        <v>0</v>
      </c>
      <c r="F202">
        <f>IF($B202=0,0,IF(SUM(EPih!$H199:$R199)=0,0,IF(EPih!H199&gt;0.75*AVERAGE(EPih!$H199:$R199),1,EPih!H199/AVERAGE(EPih!$H199:$R199))))</f>
        <v>0</v>
      </c>
      <c r="G202">
        <f>IF($B202=0,0,IF(SUM(EPih!$H199:$R199)=0,0,IF(EPih!I199&gt;0.75*AVERAGE(EPih!$H199:$R199),1,EPih!I199/AVERAGE(EPih!$H199:$R199))))</f>
        <v>0</v>
      </c>
      <c r="H202">
        <f>IF($B202=0,0,IF(SUM(EPih!$H199:$R199)=0,0,IF(EPih!J199&gt;0.75*AVERAGE(EPih!$H199:$R199),1,EPih!J199/AVERAGE(EPih!$H199:$R199))))</f>
        <v>0</v>
      </c>
      <c r="I202">
        <f>IF($B202=0,0,IF(SUM(EPih!$H199:$R199)=0,0,IF(EPih!K199&gt;0.75*AVERAGE(EPih!$H199:$R199),1,EPih!K199/AVERAGE(EPih!$H199:$R199))))</f>
        <v>0</v>
      </c>
      <c r="J202">
        <f>IF($B202=0,0,IF(SUM(EPih!$H199:$R199)=0,0,IF(EPih!L199&gt;0.75*AVERAGE(EPih!$H199:$R199),1,EPih!L199/AVERAGE(EPih!$H199:$R199))))</f>
        <v>0</v>
      </c>
      <c r="K202">
        <f>IF($B202=0,0,IF(SUM(EPih!$H199:$R199)=0,0,IF(EPih!M199&gt;0.75*AVERAGE(EPih!$H199:$R199),1,EPih!M199/AVERAGE(EPih!$H199:$R199))))</f>
        <v>0</v>
      </c>
      <c r="L202">
        <f>IF($B202=0,0,IF(SUM(EPih!$H199:$R199)=0,0,IF(EPih!N199&gt;0.75*AVERAGE(EPih!$H199:$R199),1,EPih!N199/AVERAGE(EPih!$H199:$R199))))</f>
        <v>0</v>
      </c>
      <c r="M202">
        <f>IF($B202=0,0,IF(SUM(EPih!$H199:$R199)=0,0,IF(EPih!O199&gt;0.75*AVERAGE(EPih!$H199:$R199),1,EPih!O199/AVERAGE(EPih!$H199:$R199))))</f>
        <v>0</v>
      </c>
      <c r="N202">
        <f>IF($B202=0,0,IF(SUM(EPih!$H199:$R199)=0,0,IF(EPih!P199&gt;0.75*AVERAGE(EPih!$H199:$R199),1,EPih!P199/AVERAGE(EPih!$H199:$R199))))</f>
        <v>0</v>
      </c>
      <c r="O202">
        <f>IF($B202=0,0,IF(SUM(EPih!$H199:$R199)=0,0,IF(EPih!Q199&gt;0.75*AVERAGE(EPih!$H199:$R199),1,EPih!Q199/AVERAGE(EPih!$H199:$R199))))</f>
        <v>0</v>
      </c>
      <c r="P202">
        <f>IF($B202=0,0,IF(SUM(EPih!$H199:$R199)=0,0,IF(EPih!R199&gt;0.75*AVERAGE(EPih!$H199:$R199),1,EPih!R199/AVERAGE(EPih!$H199:$R199))))</f>
        <v>0</v>
      </c>
      <c r="Q202" s="18">
        <v>1</v>
      </c>
      <c r="R202" s="18">
        <v>1</v>
      </c>
      <c r="S202" s="18">
        <v>1</v>
      </c>
      <c r="T202" s="18">
        <v>1</v>
      </c>
      <c r="U202" s="18">
        <v>1</v>
      </c>
      <c r="V202" s="18">
        <v>1</v>
      </c>
      <c r="W202" s="18">
        <v>1</v>
      </c>
      <c r="X202" s="18">
        <v>1</v>
      </c>
      <c r="Y202" s="18">
        <v>1</v>
      </c>
      <c r="Z202" s="18">
        <v>1</v>
      </c>
      <c r="AA202" s="18">
        <v>1</v>
      </c>
      <c r="AD202" s="22">
        <f t="shared" si="5"/>
        <v>0.36421800224514089</v>
      </c>
      <c r="AE202">
        <v>5</v>
      </c>
    </row>
    <row r="203" spans="1:31">
      <c r="A203" s="33">
        <v>45452.125</v>
      </c>
      <c r="B203">
        <f t="shared" si="6"/>
        <v>0</v>
      </c>
      <c r="C203" s="18">
        <v>1</v>
      </c>
      <c r="D203" s="19">
        <f>IFERROR(SUMPRODUCT(F203:P203,Q203:AA203,'Datos Brutos'!$H$5:$R$5)/SUMPRODUCT('Datos Brutos'!$H$5:$R$5,Q203:AA203),0)</f>
        <v>0</v>
      </c>
      <c r="E203" s="20">
        <f>IFERROR(AVERAGE('Datos Filtrados'!E200:G200),0)</f>
        <v>0</v>
      </c>
      <c r="F203">
        <f>IF($B203=0,0,IF(SUM(EPih!$H200:$R200)=0,0,IF(EPih!H200&gt;0.75*AVERAGE(EPih!$H200:$R200),1,EPih!H200/AVERAGE(EPih!$H200:$R200))))</f>
        <v>0</v>
      </c>
      <c r="G203">
        <f>IF($B203=0,0,IF(SUM(EPih!$H200:$R200)=0,0,IF(EPih!I200&gt;0.75*AVERAGE(EPih!$H200:$R200),1,EPih!I200/AVERAGE(EPih!$H200:$R200))))</f>
        <v>0</v>
      </c>
      <c r="H203">
        <f>IF($B203=0,0,IF(SUM(EPih!$H200:$R200)=0,0,IF(EPih!J200&gt;0.75*AVERAGE(EPih!$H200:$R200),1,EPih!J200/AVERAGE(EPih!$H200:$R200))))</f>
        <v>0</v>
      </c>
      <c r="I203">
        <f>IF($B203=0,0,IF(SUM(EPih!$H200:$R200)=0,0,IF(EPih!K200&gt;0.75*AVERAGE(EPih!$H200:$R200),1,EPih!K200/AVERAGE(EPih!$H200:$R200))))</f>
        <v>0</v>
      </c>
      <c r="J203">
        <f>IF($B203=0,0,IF(SUM(EPih!$H200:$R200)=0,0,IF(EPih!L200&gt;0.75*AVERAGE(EPih!$H200:$R200),1,EPih!L200/AVERAGE(EPih!$H200:$R200))))</f>
        <v>0</v>
      </c>
      <c r="K203">
        <f>IF($B203=0,0,IF(SUM(EPih!$H200:$R200)=0,0,IF(EPih!M200&gt;0.75*AVERAGE(EPih!$H200:$R200),1,EPih!M200/AVERAGE(EPih!$H200:$R200))))</f>
        <v>0</v>
      </c>
      <c r="L203">
        <f>IF($B203=0,0,IF(SUM(EPih!$H200:$R200)=0,0,IF(EPih!N200&gt;0.75*AVERAGE(EPih!$H200:$R200),1,EPih!N200/AVERAGE(EPih!$H200:$R200))))</f>
        <v>0</v>
      </c>
      <c r="M203">
        <f>IF($B203=0,0,IF(SUM(EPih!$H200:$R200)=0,0,IF(EPih!O200&gt;0.75*AVERAGE(EPih!$H200:$R200),1,EPih!O200/AVERAGE(EPih!$H200:$R200))))</f>
        <v>0</v>
      </c>
      <c r="N203">
        <f>IF($B203=0,0,IF(SUM(EPih!$H200:$R200)=0,0,IF(EPih!P200&gt;0.75*AVERAGE(EPih!$H200:$R200),1,EPih!P200/AVERAGE(EPih!$H200:$R200))))</f>
        <v>0</v>
      </c>
      <c r="O203">
        <f>IF($B203=0,0,IF(SUM(EPih!$H200:$R200)=0,0,IF(EPih!Q200&gt;0.75*AVERAGE(EPih!$H200:$R200),1,EPih!Q200/AVERAGE(EPih!$H200:$R200))))</f>
        <v>0</v>
      </c>
      <c r="P203">
        <f>IF($B203=0,0,IF(SUM(EPih!$H200:$R200)=0,0,IF(EPih!R200&gt;0.75*AVERAGE(EPih!$H200:$R200),1,EPih!R200/AVERAGE(EPih!$H200:$R200))))</f>
        <v>0</v>
      </c>
      <c r="Q203" s="18">
        <v>1</v>
      </c>
      <c r="R203" s="18">
        <v>1</v>
      </c>
      <c r="S203" s="18">
        <v>1</v>
      </c>
      <c r="T203" s="18">
        <v>1</v>
      </c>
      <c r="U203" s="18">
        <v>1</v>
      </c>
      <c r="V203" s="18">
        <v>1</v>
      </c>
      <c r="W203" s="18">
        <v>1</v>
      </c>
      <c r="X203" s="18">
        <v>1</v>
      </c>
      <c r="Y203" s="18">
        <v>1</v>
      </c>
      <c r="Z203" s="18">
        <v>1</v>
      </c>
      <c r="AA203" s="18">
        <v>1</v>
      </c>
      <c r="AD203" s="22">
        <f t="shared" si="5"/>
        <v>0.36421800224514089</v>
      </c>
      <c r="AE203">
        <v>6</v>
      </c>
    </row>
    <row r="204" spans="1:31">
      <c r="A204" s="33">
        <v>45452.166666666664</v>
      </c>
      <c r="B204">
        <f t="shared" si="6"/>
        <v>0</v>
      </c>
      <c r="C204" s="18">
        <v>1</v>
      </c>
      <c r="D204" s="19">
        <f>IFERROR(SUMPRODUCT(F204:P204,Q204:AA204,'Datos Brutos'!$H$5:$R$5)/SUMPRODUCT('Datos Brutos'!$H$5:$R$5,Q204:AA204),0)</f>
        <v>0</v>
      </c>
      <c r="E204" s="20">
        <f>IFERROR(AVERAGE('Datos Filtrados'!E201:G201),0)</f>
        <v>0</v>
      </c>
      <c r="F204">
        <f>IF($B204=0,0,IF(SUM(EPih!$H201:$R201)=0,0,IF(EPih!H201&gt;0.75*AVERAGE(EPih!$H201:$R201),1,EPih!H201/AVERAGE(EPih!$H201:$R201))))</f>
        <v>0</v>
      </c>
      <c r="G204">
        <f>IF($B204=0,0,IF(SUM(EPih!$H201:$R201)=0,0,IF(EPih!I201&gt;0.75*AVERAGE(EPih!$H201:$R201),1,EPih!I201/AVERAGE(EPih!$H201:$R201))))</f>
        <v>0</v>
      </c>
      <c r="H204">
        <f>IF($B204=0,0,IF(SUM(EPih!$H201:$R201)=0,0,IF(EPih!J201&gt;0.75*AVERAGE(EPih!$H201:$R201),1,EPih!J201/AVERAGE(EPih!$H201:$R201))))</f>
        <v>0</v>
      </c>
      <c r="I204">
        <f>IF($B204=0,0,IF(SUM(EPih!$H201:$R201)=0,0,IF(EPih!K201&gt;0.75*AVERAGE(EPih!$H201:$R201),1,EPih!K201/AVERAGE(EPih!$H201:$R201))))</f>
        <v>0</v>
      </c>
      <c r="J204">
        <f>IF($B204=0,0,IF(SUM(EPih!$H201:$R201)=0,0,IF(EPih!L201&gt;0.75*AVERAGE(EPih!$H201:$R201),1,EPih!L201/AVERAGE(EPih!$H201:$R201))))</f>
        <v>0</v>
      </c>
      <c r="K204">
        <f>IF($B204=0,0,IF(SUM(EPih!$H201:$R201)=0,0,IF(EPih!M201&gt;0.75*AVERAGE(EPih!$H201:$R201),1,EPih!M201/AVERAGE(EPih!$H201:$R201))))</f>
        <v>0</v>
      </c>
      <c r="L204">
        <f>IF($B204=0,0,IF(SUM(EPih!$H201:$R201)=0,0,IF(EPih!N201&gt;0.75*AVERAGE(EPih!$H201:$R201),1,EPih!N201/AVERAGE(EPih!$H201:$R201))))</f>
        <v>0</v>
      </c>
      <c r="M204">
        <f>IF($B204=0,0,IF(SUM(EPih!$H201:$R201)=0,0,IF(EPih!O201&gt;0.75*AVERAGE(EPih!$H201:$R201),1,EPih!O201/AVERAGE(EPih!$H201:$R201))))</f>
        <v>0</v>
      </c>
      <c r="N204">
        <f>IF($B204=0,0,IF(SUM(EPih!$H201:$R201)=0,0,IF(EPih!P201&gt;0.75*AVERAGE(EPih!$H201:$R201),1,EPih!P201/AVERAGE(EPih!$H201:$R201))))</f>
        <v>0</v>
      </c>
      <c r="O204">
        <f>IF($B204=0,0,IF(SUM(EPih!$H201:$R201)=0,0,IF(EPih!Q201&gt;0.75*AVERAGE(EPih!$H201:$R201),1,EPih!Q201/AVERAGE(EPih!$H201:$R201))))</f>
        <v>0</v>
      </c>
      <c r="P204">
        <f>IF($B204=0,0,IF(SUM(EPih!$H201:$R201)=0,0,IF(EPih!R201&gt;0.75*AVERAGE(EPih!$H201:$R201),1,EPih!R201/AVERAGE(EPih!$H201:$R201))))</f>
        <v>0</v>
      </c>
      <c r="Q204" s="18">
        <v>1</v>
      </c>
      <c r="R204" s="18">
        <v>1</v>
      </c>
      <c r="S204" s="18">
        <v>1</v>
      </c>
      <c r="T204" s="18">
        <v>1</v>
      </c>
      <c r="U204" s="18">
        <v>1</v>
      </c>
      <c r="V204" s="18">
        <v>1</v>
      </c>
      <c r="W204" s="18">
        <v>1</v>
      </c>
      <c r="X204" s="18">
        <v>1</v>
      </c>
      <c r="Y204" s="18">
        <v>1</v>
      </c>
      <c r="Z204" s="18">
        <v>1</v>
      </c>
      <c r="AA204" s="18">
        <v>1</v>
      </c>
      <c r="AD204" s="22">
        <f t="shared" si="5"/>
        <v>0.36421800224514089</v>
      </c>
      <c r="AE204">
        <v>7</v>
      </c>
    </row>
    <row r="205" spans="1:31">
      <c r="A205" s="33">
        <v>45452.208333333336</v>
      </c>
      <c r="B205">
        <f t="shared" si="6"/>
        <v>0</v>
      </c>
      <c r="C205" s="18">
        <v>1</v>
      </c>
      <c r="D205" s="19">
        <f>IFERROR(SUMPRODUCT(F205:P205,Q205:AA205,'Datos Brutos'!$H$5:$R$5)/SUMPRODUCT('Datos Brutos'!$H$5:$R$5,Q205:AA205),0)</f>
        <v>0</v>
      </c>
      <c r="E205" s="20">
        <f>IFERROR(AVERAGE('Datos Filtrados'!E202:G202),0)</f>
        <v>0</v>
      </c>
      <c r="F205">
        <f>IF($B205=0,0,IF(SUM(EPih!$H202:$R202)=0,0,IF(EPih!H202&gt;0.75*AVERAGE(EPih!$H202:$R202),1,EPih!H202/AVERAGE(EPih!$H202:$R202))))</f>
        <v>0</v>
      </c>
      <c r="G205">
        <f>IF($B205=0,0,IF(SUM(EPih!$H202:$R202)=0,0,IF(EPih!I202&gt;0.75*AVERAGE(EPih!$H202:$R202),1,EPih!I202/AVERAGE(EPih!$H202:$R202))))</f>
        <v>0</v>
      </c>
      <c r="H205">
        <f>IF($B205=0,0,IF(SUM(EPih!$H202:$R202)=0,0,IF(EPih!J202&gt;0.75*AVERAGE(EPih!$H202:$R202),1,EPih!J202/AVERAGE(EPih!$H202:$R202))))</f>
        <v>0</v>
      </c>
      <c r="I205">
        <f>IF($B205=0,0,IF(SUM(EPih!$H202:$R202)=0,0,IF(EPih!K202&gt;0.75*AVERAGE(EPih!$H202:$R202),1,EPih!K202/AVERAGE(EPih!$H202:$R202))))</f>
        <v>0</v>
      </c>
      <c r="J205">
        <f>IF($B205=0,0,IF(SUM(EPih!$H202:$R202)=0,0,IF(EPih!L202&gt;0.75*AVERAGE(EPih!$H202:$R202),1,EPih!L202/AVERAGE(EPih!$H202:$R202))))</f>
        <v>0</v>
      </c>
      <c r="K205">
        <f>IF($B205=0,0,IF(SUM(EPih!$H202:$R202)=0,0,IF(EPih!M202&gt;0.75*AVERAGE(EPih!$H202:$R202),1,EPih!M202/AVERAGE(EPih!$H202:$R202))))</f>
        <v>0</v>
      </c>
      <c r="L205">
        <f>IF($B205=0,0,IF(SUM(EPih!$H202:$R202)=0,0,IF(EPih!N202&gt;0.75*AVERAGE(EPih!$H202:$R202),1,EPih!N202/AVERAGE(EPih!$H202:$R202))))</f>
        <v>0</v>
      </c>
      <c r="M205">
        <f>IF($B205=0,0,IF(SUM(EPih!$H202:$R202)=0,0,IF(EPih!O202&gt;0.75*AVERAGE(EPih!$H202:$R202),1,EPih!O202/AVERAGE(EPih!$H202:$R202))))</f>
        <v>0</v>
      </c>
      <c r="N205">
        <f>IF($B205=0,0,IF(SUM(EPih!$H202:$R202)=0,0,IF(EPih!P202&gt;0.75*AVERAGE(EPih!$H202:$R202),1,EPih!P202/AVERAGE(EPih!$H202:$R202))))</f>
        <v>0</v>
      </c>
      <c r="O205">
        <f>IF($B205=0,0,IF(SUM(EPih!$H202:$R202)=0,0,IF(EPih!Q202&gt;0.75*AVERAGE(EPih!$H202:$R202),1,EPih!Q202/AVERAGE(EPih!$H202:$R202))))</f>
        <v>0</v>
      </c>
      <c r="P205">
        <f>IF($B205=0,0,IF(SUM(EPih!$H202:$R202)=0,0,IF(EPih!R202&gt;0.75*AVERAGE(EPih!$H202:$R202),1,EPih!R202/AVERAGE(EPih!$H202:$R202))))</f>
        <v>0</v>
      </c>
      <c r="Q205" s="18">
        <v>1</v>
      </c>
      <c r="R205" s="18">
        <v>1</v>
      </c>
      <c r="S205" s="18">
        <v>1</v>
      </c>
      <c r="T205" s="18">
        <v>1</v>
      </c>
      <c r="U205" s="18">
        <v>1</v>
      </c>
      <c r="V205" s="18">
        <v>1</v>
      </c>
      <c r="W205" s="18">
        <v>1</v>
      </c>
      <c r="X205" s="18">
        <v>1</v>
      </c>
      <c r="Y205" s="18">
        <v>1</v>
      </c>
      <c r="Z205" s="18">
        <v>1</v>
      </c>
      <c r="AA205" s="18">
        <v>1</v>
      </c>
      <c r="AD205" s="22">
        <f t="shared" si="5"/>
        <v>0.36421800224514089</v>
      </c>
      <c r="AE205">
        <v>8</v>
      </c>
    </row>
    <row r="206" spans="1:31">
      <c r="A206" s="33">
        <v>45452.25</v>
      </c>
      <c r="B206">
        <f t="shared" si="6"/>
        <v>0</v>
      </c>
      <c r="C206" s="18">
        <v>1</v>
      </c>
      <c r="D206" s="19">
        <f>IFERROR(SUMPRODUCT(F206:P206,Q206:AA206,'Datos Brutos'!$H$5:$R$5)/SUMPRODUCT('Datos Brutos'!$H$5:$R$5,Q206:AA206),0)</f>
        <v>0</v>
      </c>
      <c r="E206" s="20">
        <f>IFERROR(AVERAGE('Datos Filtrados'!E203:G203),0)</f>
        <v>0</v>
      </c>
      <c r="F206">
        <f>IF($B206=0,0,IF(SUM(EPih!$H203:$R203)=0,0,IF(EPih!H203&gt;0.75*AVERAGE(EPih!$H203:$R203),1,EPih!H203/AVERAGE(EPih!$H203:$R203))))</f>
        <v>0</v>
      </c>
      <c r="G206">
        <f>IF($B206=0,0,IF(SUM(EPih!$H203:$R203)=0,0,IF(EPih!I203&gt;0.75*AVERAGE(EPih!$H203:$R203),1,EPih!I203/AVERAGE(EPih!$H203:$R203))))</f>
        <v>0</v>
      </c>
      <c r="H206">
        <f>IF($B206=0,0,IF(SUM(EPih!$H203:$R203)=0,0,IF(EPih!J203&gt;0.75*AVERAGE(EPih!$H203:$R203),1,EPih!J203/AVERAGE(EPih!$H203:$R203))))</f>
        <v>0</v>
      </c>
      <c r="I206">
        <f>IF($B206=0,0,IF(SUM(EPih!$H203:$R203)=0,0,IF(EPih!K203&gt;0.75*AVERAGE(EPih!$H203:$R203),1,EPih!K203/AVERAGE(EPih!$H203:$R203))))</f>
        <v>0</v>
      </c>
      <c r="J206">
        <f>IF($B206=0,0,IF(SUM(EPih!$H203:$R203)=0,0,IF(EPih!L203&gt;0.75*AVERAGE(EPih!$H203:$R203),1,EPih!L203/AVERAGE(EPih!$H203:$R203))))</f>
        <v>0</v>
      </c>
      <c r="K206">
        <f>IF($B206=0,0,IF(SUM(EPih!$H203:$R203)=0,0,IF(EPih!M203&gt;0.75*AVERAGE(EPih!$H203:$R203),1,EPih!M203/AVERAGE(EPih!$H203:$R203))))</f>
        <v>0</v>
      </c>
      <c r="L206">
        <f>IF($B206=0,0,IF(SUM(EPih!$H203:$R203)=0,0,IF(EPih!N203&gt;0.75*AVERAGE(EPih!$H203:$R203),1,EPih!N203/AVERAGE(EPih!$H203:$R203))))</f>
        <v>0</v>
      </c>
      <c r="M206">
        <f>IF($B206=0,0,IF(SUM(EPih!$H203:$R203)=0,0,IF(EPih!O203&gt;0.75*AVERAGE(EPih!$H203:$R203),1,EPih!O203/AVERAGE(EPih!$H203:$R203))))</f>
        <v>0</v>
      </c>
      <c r="N206">
        <f>IF($B206=0,0,IF(SUM(EPih!$H203:$R203)=0,0,IF(EPih!P203&gt;0.75*AVERAGE(EPih!$H203:$R203),1,EPih!P203/AVERAGE(EPih!$H203:$R203))))</f>
        <v>0</v>
      </c>
      <c r="O206">
        <f>IF($B206=0,0,IF(SUM(EPih!$H203:$R203)=0,0,IF(EPih!Q203&gt;0.75*AVERAGE(EPih!$H203:$R203),1,EPih!Q203/AVERAGE(EPih!$H203:$R203))))</f>
        <v>0</v>
      </c>
      <c r="P206">
        <f>IF($B206=0,0,IF(SUM(EPih!$H203:$R203)=0,0,IF(EPih!R203&gt;0.75*AVERAGE(EPih!$H203:$R203),1,EPih!R203/AVERAGE(EPih!$H203:$R203))))</f>
        <v>0</v>
      </c>
      <c r="Q206" s="18">
        <v>1</v>
      </c>
      <c r="R206" s="18">
        <v>1</v>
      </c>
      <c r="S206" s="18">
        <v>1</v>
      </c>
      <c r="T206" s="18">
        <v>1</v>
      </c>
      <c r="U206" s="18">
        <v>1</v>
      </c>
      <c r="V206" s="18">
        <v>1</v>
      </c>
      <c r="W206" s="18">
        <v>1</v>
      </c>
      <c r="X206" s="18">
        <v>1</v>
      </c>
      <c r="Y206" s="18">
        <v>1</v>
      </c>
      <c r="Z206" s="18">
        <v>1</v>
      </c>
      <c r="AA206" s="18">
        <v>1</v>
      </c>
      <c r="AD206" s="22">
        <f t="shared" si="5"/>
        <v>0.36421800224514089</v>
      </c>
      <c r="AE206">
        <v>9</v>
      </c>
    </row>
    <row r="207" spans="1:31">
      <c r="A207" s="33">
        <v>45452.291666666664</v>
      </c>
      <c r="B207">
        <f t="shared" si="6"/>
        <v>0</v>
      </c>
      <c r="C207" s="18">
        <v>1</v>
      </c>
      <c r="D207" s="19">
        <f>IFERROR(SUMPRODUCT(F207:P207,Q207:AA207,'Datos Brutos'!$H$5:$R$5)/SUMPRODUCT('Datos Brutos'!$H$5:$R$5,Q207:AA207),0)</f>
        <v>0</v>
      </c>
      <c r="E207" s="20">
        <f>IFERROR(AVERAGE('Datos Filtrados'!E204:G204),0)</f>
        <v>0</v>
      </c>
      <c r="F207">
        <f>IF($B207=0,0,IF(SUM(EPih!$H204:$R204)=0,0,IF(EPih!H204&gt;0.75*AVERAGE(EPih!$H204:$R204),1,EPih!H204/AVERAGE(EPih!$H204:$R204))))</f>
        <v>0</v>
      </c>
      <c r="G207">
        <f>IF($B207=0,0,IF(SUM(EPih!$H204:$R204)=0,0,IF(EPih!I204&gt;0.75*AVERAGE(EPih!$H204:$R204),1,EPih!I204/AVERAGE(EPih!$H204:$R204))))</f>
        <v>0</v>
      </c>
      <c r="H207">
        <f>IF($B207=0,0,IF(SUM(EPih!$H204:$R204)=0,0,IF(EPih!J204&gt;0.75*AVERAGE(EPih!$H204:$R204),1,EPih!J204/AVERAGE(EPih!$H204:$R204))))</f>
        <v>0</v>
      </c>
      <c r="I207">
        <f>IF($B207=0,0,IF(SUM(EPih!$H204:$R204)=0,0,IF(EPih!K204&gt;0.75*AVERAGE(EPih!$H204:$R204),1,EPih!K204/AVERAGE(EPih!$H204:$R204))))</f>
        <v>0</v>
      </c>
      <c r="J207">
        <f>IF($B207=0,0,IF(SUM(EPih!$H204:$R204)=0,0,IF(EPih!L204&gt;0.75*AVERAGE(EPih!$H204:$R204),1,EPih!L204/AVERAGE(EPih!$H204:$R204))))</f>
        <v>0</v>
      </c>
      <c r="K207">
        <f>IF($B207=0,0,IF(SUM(EPih!$H204:$R204)=0,0,IF(EPih!M204&gt;0.75*AVERAGE(EPih!$H204:$R204),1,EPih!M204/AVERAGE(EPih!$H204:$R204))))</f>
        <v>0</v>
      </c>
      <c r="L207">
        <f>IF($B207=0,0,IF(SUM(EPih!$H204:$R204)=0,0,IF(EPih!N204&gt;0.75*AVERAGE(EPih!$H204:$R204),1,EPih!N204/AVERAGE(EPih!$H204:$R204))))</f>
        <v>0</v>
      </c>
      <c r="M207">
        <f>IF($B207=0,0,IF(SUM(EPih!$H204:$R204)=0,0,IF(EPih!O204&gt;0.75*AVERAGE(EPih!$H204:$R204),1,EPih!O204/AVERAGE(EPih!$H204:$R204))))</f>
        <v>0</v>
      </c>
      <c r="N207">
        <f>IF($B207=0,0,IF(SUM(EPih!$H204:$R204)=0,0,IF(EPih!P204&gt;0.75*AVERAGE(EPih!$H204:$R204),1,EPih!P204/AVERAGE(EPih!$H204:$R204))))</f>
        <v>0</v>
      </c>
      <c r="O207">
        <f>IF($B207=0,0,IF(SUM(EPih!$H204:$R204)=0,0,IF(EPih!Q204&gt;0.75*AVERAGE(EPih!$H204:$R204),1,EPih!Q204/AVERAGE(EPih!$H204:$R204))))</f>
        <v>0</v>
      </c>
      <c r="P207">
        <f>IF($B207=0,0,IF(SUM(EPih!$H204:$R204)=0,0,IF(EPih!R204&gt;0.75*AVERAGE(EPih!$H204:$R204),1,EPih!R204/AVERAGE(EPih!$H204:$R204))))</f>
        <v>0</v>
      </c>
      <c r="Q207" s="18">
        <v>1</v>
      </c>
      <c r="R207" s="18">
        <v>1</v>
      </c>
      <c r="S207" s="18">
        <v>1</v>
      </c>
      <c r="T207" s="18">
        <v>1</v>
      </c>
      <c r="U207" s="18">
        <v>1</v>
      </c>
      <c r="V207" s="18">
        <v>1</v>
      </c>
      <c r="W207" s="18">
        <v>1</v>
      </c>
      <c r="X207" s="18">
        <v>1</v>
      </c>
      <c r="Y207" s="18">
        <v>1</v>
      </c>
      <c r="Z207" s="18">
        <v>1</v>
      </c>
      <c r="AA207" s="18">
        <v>1</v>
      </c>
      <c r="AD207" s="22">
        <f t="shared" si="5"/>
        <v>0.36416263442590208</v>
      </c>
      <c r="AE207">
        <v>10</v>
      </c>
    </row>
    <row r="208" spans="1:31">
      <c r="A208" s="33">
        <v>45452.333333333336</v>
      </c>
      <c r="B208">
        <f t="shared" si="6"/>
        <v>1</v>
      </c>
      <c r="C208" s="18">
        <v>1</v>
      </c>
      <c r="D208" s="19">
        <f>IFERROR(SUMPRODUCT(F208:P208,Q208:AA208,'Datos Brutos'!$H$5:$R$5)/SUMPRODUCT('Datos Brutos'!$H$5:$R$5,Q208:AA208),0)</f>
        <v>0.59856273743866373</v>
      </c>
      <c r="E208" s="20">
        <f>IFERROR(AVERAGE('Datos Filtrados'!E205:G205),0)</f>
        <v>157.61000000000001</v>
      </c>
      <c r="F208">
        <f>IF($B208=0,0,IF(SUM(EPih!$H205:$R205)=0,0,IF(EPih!H205&gt;0.75*AVERAGE(EPih!$H205:$R205),1,EPih!H205/AVERAGE(EPih!$H205:$R205))))</f>
        <v>1</v>
      </c>
      <c r="G208">
        <f>IF($B208=0,0,IF(SUM(EPih!$H205:$R205)=0,0,IF(EPih!I205&gt;0.75*AVERAGE(EPih!$H205:$R205),1,EPih!I205/AVERAGE(EPih!$H205:$R205))))</f>
        <v>1</v>
      </c>
      <c r="H208">
        <f>IF($B208=0,0,IF(SUM(EPih!$H205:$R205)=0,0,IF(EPih!J205&gt;0.75*AVERAGE(EPih!$H205:$R205),1,EPih!J205/AVERAGE(EPih!$H205:$R205))))</f>
        <v>1</v>
      </c>
      <c r="I208">
        <f>IF($B208=0,0,IF(SUM(EPih!$H205:$R205)=0,0,IF(EPih!K205&gt;0.75*AVERAGE(EPih!$H205:$R205),1,EPih!K205/AVERAGE(EPih!$H205:$R205))))</f>
        <v>0</v>
      </c>
      <c r="J208">
        <f>IF($B208=0,0,IF(SUM(EPih!$H205:$R205)=0,0,IF(EPih!L205&gt;0.75*AVERAGE(EPih!$H205:$R205),1,EPih!L205/AVERAGE(EPih!$H205:$R205))))</f>
        <v>0</v>
      </c>
      <c r="K208">
        <f>IF($B208=0,0,IF(SUM(EPih!$H205:$R205)=0,0,IF(EPih!M205&gt;0.75*AVERAGE(EPih!$H205:$R205),1,EPih!M205/AVERAGE(EPih!$H205:$R205))))</f>
        <v>0</v>
      </c>
      <c r="L208">
        <f>IF($B208=0,0,IF(SUM(EPih!$H205:$R205)=0,0,IF(EPih!N205&gt;0.75*AVERAGE(EPih!$H205:$R205),1,EPih!N205/AVERAGE(EPih!$H205:$R205))))</f>
        <v>0</v>
      </c>
      <c r="M208">
        <f>IF($B208=0,0,IF(SUM(EPih!$H205:$R205)=0,0,IF(EPih!O205&gt;0.75*AVERAGE(EPih!$H205:$R205),1,EPih!O205/AVERAGE(EPih!$H205:$R205))))</f>
        <v>1</v>
      </c>
      <c r="N208">
        <f>IF($B208=0,0,IF(SUM(EPih!$H205:$R205)=0,0,IF(EPih!P205&gt;0.75*AVERAGE(EPih!$H205:$R205),1,EPih!P205/AVERAGE(EPih!$H205:$R205))))</f>
        <v>0.64164121835013799</v>
      </c>
      <c r="O208">
        <f>IF($B208=0,0,IF(SUM(EPih!$H205:$R205)=0,0,IF(EPih!Q205&gt;0.75*AVERAGE(EPih!$H205:$R205),1,EPih!Q205/AVERAGE(EPih!$H205:$R205))))</f>
        <v>1</v>
      </c>
      <c r="P208">
        <f>IF($B208=0,0,IF(SUM(EPih!$H205:$R205)=0,0,IF(EPih!R205&gt;0.75*AVERAGE(EPih!$H205:$R205),1,EPih!R205/AVERAGE(EPih!$H205:$R205))))</f>
        <v>1</v>
      </c>
      <c r="Q208" s="18">
        <v>1</v>
      </c>
      <c r="R208" s="18">
        <v>1</v>
      </c>
      <c r="S208" s="18">
        <v>1</v>
      </c>
      <c r="T208" s="18">
        <v>1</v>
      </c>
      <c r="U208" s="18">
        <v>1</v>
      </c>
      <c r="V208" s="18">
        <v>1</v>
      </c>
      <c r="W208" s="18">
        <v>1</v>
      </c>
      <c r="X208" s="18">
        <v>1</v>
      </c>
      <c r="Y208" s="18">
        <v>1</v>
      </c>
      <c r="Z208" s="18">
        <v>1</v>
      </c>
      <c r="AA208" s="18">
        <v>1</v>
      </c>
      <c r="AD208" s="22">
        <f t="shared" si="5"/>
        <v>0.3640114937096392</v>
      </c>
      <c r="AE208">
        <v>11</v>
      </c>
    </row>
    <row r="209" spans="1:31">
      <c r="A209" s="33">
        <v>45452.375</v>
      </c>
      <c r="B209">
        <f t="shared" si="6"/>
        <v>0</v>
      </c>
      <c r="C209" s="18">
        <v>1</v>
      </c>
      <c r="D209" s="19">
        <f>IFERROR(SUMPRODUCT(F209:P209,Q209:AA209,'Datos Brutos'!$H$5:$R$5)/SUMPRODUCT('Datos Brutos'!$H$5:$R$5,Q209:AA209),0)</f>
        <v>0</v>
      </c>
      <c r="E209" s="20">
        <f>IFERROR(AVERAGE('Datos Filtrados'!E206:G206),0)</f>
        <v>73.988</v>
      </c>
      <c r="F209">
        <f>IF($B209=0,0,IF(SUM(EPih!$H206:$R206)=0,0,IF(EPih!H206&gt;0.75*AVERAGE(EPih!$H206:$R206),1,EPih!H206/AVERAGE(EPih!$H206:$R206))))</f>
        <v>0</v>
      </c>
      <c r="G209">
        <f>IF($B209=0,0,IF(SUM(EPih!$H206:$R206)=0,0,IF(EPih!I206&gt;0.75*AVERAGE(EPih!$H206:$R206),1,EPih!I206/AVERAGE(EPih!$H206:$R206))))</f>
        <v>0</v>
      </c>
      <c r="H209">
        <f>IF($B209=0,0,IF(SUM(EPih!$H206:$R206)=0,0,IF(EPih!J206&gt;0.75*AVERAGE(EPih!$H206:$R206),1,EPih!J206/AVERAGE(EPih!$H206:$R206))))</f>
        <v>0</v>
      </c>
      <c r="I209">
        <f>IF($B209=0,0,IF(SUM(EPih!$H206:$R206)=0,0,IF(EPih!K206&gt;0.75*AVERAGE(EPih!$H206:$R206),1,EPih!K206/AVERAGE(EPih!$H206:$R206))))</f>
        <v>0</v>
      </c>
      <c r="J209">
        <f>IF($B209=0,0,IF(SUM(EPih!$H206:$R206)=0,0,IF(EPih!L206&gt;0.75*AVERAGE(EPih!$H206:$R206),1,EPih!L206/AVERAGE(EPih!$H206:$R206))))</f>
        <v>0</v>
      </c>
      <c r="K209">
        <f>IF($B209=0,0,IF(SUM(EPih!$H206:$R206)=0,0,IF(EPih!M206&gt;0.75*AVERAGE(EPih!$H206:$R206),1,EPih!M206/AVERAGE(EPih!$H206:$R206))))</f>
        <v>0</v>
      </c>
      <c r="L209">
        <f>IF($B209=0,0,IF(SUM(EPih!$H206:$R206)=0,0,IF(EPih!N206&gt;0.75*AVERAGE(EPih!$H206:$R206),1,EPih!N206/AVERAGE(EPih!$H206:$R206))))</f>
        <v>0</v>
      </c>
      <c r="M209">
        <f>IF($B209=0,0,IF(SUM(EPih!$H206:$R206)=0,0,IF(EPih!O206&gt;0.75*AVERAGE(EPih!$H206:$R206),1,EPih!O206/AVERAGE(EPih!$H206:$R206))))</f>
        <v>0</v>
      </c>
      <c r="N209">
        <f>IF($B209=0,0,IF(SUM(EPih!$H206:$R206)=0,0,IF(EPih!P206&gt;0.75*AVERAGE(EPih!$H206:$R206),1,EPih!P206/AVERAGE(EPih!$H206:$R206))))</f>
        <v>0</v>
      </c>
      <c r="O209">
        <f>IF($B209=0,0,IF(SUM(EPih!$H206:$R206)=0,0,IF(EPih!Q206&gt;0.75*AVERAGE(EPih!$H206:$R206),1,EPih!Q206/AVERAGE(EPih!$H206:$R206))))</f>
        <v>0</v>
      </c>
      <c r="P209">
        <f>IF($B209=0,0,IF(SUM(EPih!$H206:$R206)=0,0,IF(EPih!R206&gt;0.75*AVERAGE(EPih!$H206:$R206),1,EPih!R206/AVERAGE(EPih!$H206:$R206))))</f>
        <v>0</v>
      </c>
      <c r="Q209" s="18">
        <v>1</v>
      </c>
      <c r="R209" s="18">
        <v>1</v>
      </c>
      <c r="S209" s="18">
        <v>1</v>
      </c>
      <c r="T209" s="18">
        <v>1</v>
      </c>
      <c r="U209" s="18">
        <v>1</v>
      </c>
      <c r="V209" s="18">
        <v>1</v>
      </c>
      <c r="W209" s="18">
        <v>1</v>
      </c>
      <c r="X209" s="18">
        <v>1</v>
      </c>
      <c r="Y209" s="18">
        <v>1</v>
      </c>
      <c r="Z209" s="18">
        <v>1</v>
      </c>
      <c r="AA209" s="18">
        <v>1</v>
      </c>
      <c r="AD209" s="22">
        <f t="shared" si="5"/>
        <v>0.3657308327279975</v>
      </c>
      <c r="AE209">
        <v>12</v>
      </c>
    </row>
    <row r="210" spans="1:31">
      <c r="A210" s="33">
        <v>45452.416666666664</v>
      </c>
      <c r="B210">
        <f t="shared" si="6"/>
        <v>0</v>
      </c>
      <c r="C210" s="18">
        <v>1</v>
      </c>
      <c r="D210" s="19">
        <f>IFERROR(SUMPRODUCT(F210:P210,Q210:AA210,'Datos Brutos'!$H$5:$R$5)/SUMPRODUCT('Datos Brutos'!$H$5:$R$5,Q210:AA210),0)</f>
        <v>0</v>
      </c>
      <c r="E210" s="20">
        <f>IFERROR(AVERAGE('Datos Filtrados'!E207:G207),0)</f>
        <v>0</v>
      </c>
      <c r="F210">
        <f>IF($B210=0,0,IF(SUM(EPih!$H207:$R207)=0,0,IF(EPih!H207&gt;0.75*AVERAGE(EPih!$H207:$R207),1,EPih!H207/AVERAGE(EPih!$H207:$R207))))</f>
        <v>0</v>
      </c>
      <c r="G210">
        <f>IF($B210=0,0,IF(SUM(EPih!$H207:$R207)=0,0,IF(EPih!I207&gt;0.75*AVERAGE(EPih!$H207:$R207),1,EPih!I207/AVERAGE(EPih!$H207:$R207))))</f>
        <v>0</v>
      </c>
      <c r="H210">
        <f>IF($B210=0,0,IF(SUM(EPih!$H207:$R207)=0,0,IF(EPih!J207&gt;0.75*AVERAGE(EPih!$H207:$R207),1,EPih!J207/AVERAGE(EPih!$H207:$R207))))</f>
        <v>0</v>
      </c>
      <c r="I210">
        <f>IF($B210=0,0,IF(SUM(EPih!$H207:$R207)=0,0,IF(EPih!K207&gt;0.75*AVERAGE(EPih!$H207:$R207),1,EPih!K207/AVERAGE(EPih!$H207:$R207))))</f>
        <v>0</v>
      </c>
      <c r="J210">
        <f>IF($B210=0,0,IF(SUM(EPih!$H207:$R207)=0,0,IF(EPih!L207&gt;0.75*AVERAGE(EPih!$H207:$R207),1,EPih!L207/AVERAGE(EPih!$H207:$R207))))</f>
        <v>0</v>
      </c>
      <c r="K210">
        <f>IF($B210=0,0,IF(SUM(EPih!$H207:$R207)=0,0,IF(EPih!M207&gt;0.75*AVERAGE(EPih!$H207:$R207),1,EPih!M207/AVERAGE(EPih!$H207:$R207))))</f>
        <v>0</v>
      </c>
      <c r="L210">
        <f>IF($B210=0,0,IF(SUM(EPih!$H207:$R207)=0,0,IF(EPih!N207&gt;0.75*AVERAGE(EPih!$H207:$R207),1,EPih!N207/AVERAGE(EPih!$H207:$R207))))</f>
        <v>0</v>
      </c>
      <c r="M210">
        <f>IF($B210=0,0,IF(SUM(EPih!$H207:$R207)=0,0,IF(EPih!O207&gt;0.75*AVERAGE(EPih!$H207:$R207),1,EPih!O207/AVERAGE(EPih!$H207:$R207))))</f>
        <v>0</v>
      </c>
      <c r="N210">
        <f>IF($B210=0,0,IF(SUM(EPih!$H207:$R207)=0,0,IF(EPih!P207&gt;0.75*AVERAGE(EPih!$H207:$R207),1,EPih!P207/AVERAGE(EPih!$H207:$R207))))</f>
        <v>0</v>
      </c>
      <c r="O210">
        <f>IF($B210=0,0,IF(SUM(EPih!$H207:$R207)=0,0,IF(EPih!Q207&gt;0.75*AVERAGE(EPih!$H207:$R207),1,EPih!Q207/AVERAGE(EPih!$H207:$R207))))</f>
        <v>0</v>
      </c>
      <c r="P210">
        <f>IF($B210=0,0,IF(SUM(EPih!$H207:$R207)=0,0,IF(EPih!R207&gt;0.75*AVERAGE(EPih!$H207:$R207),1,EPih!R207/AVERAGE(EPih!$H207:$R207))))</f>
        <v>0</v>
      </c>
      <c r="Q210" s="18">
        <v>1</v>
      </c>
      <c r="R210" s="18">
        <v>1</v>
      </c>
      <c r="S210" s="18">
        <v>1</v>
      </c>
      <c r="T210" s="18">
        <v>1</v>
      </c>
      <c r="U210" s="18">
        <v>1</v>
      </c>
      <c r="V210" s="18">
        <v>1</v>
      </c>
      <c r="W210" s="18">
        <v>1</v>
      </c>
      <c r="X210" s="18">
        <v>1</v>
      </c>
      <c r="Y210" s="18">
        <v>1</v>
      </c>
      <c r="Z210" s="18">
        <v>1</v>
      </c>
      <c r="AA210" s="18">
        <v>1</v>
      </c>
      <c r="AD210" s="22">
        <f t="shared" si="5"/>
        <v>0.36829841376051853</v>
      </c>
      <c r="AE210">
        <v>13</v>
      </c>
    </row>
    <row r="211" spans="1:31">
      <c r="A211" s="33">
        <v>45452.458333333336</v>
      </c>
      <c r="B211">
        <f t="shared" si="6"/>
        <v>1</v>
      </c>
      <c r="C211" s="18">
        <v>1</v>
      </c>
      <c r="D211" s="19">
        <f>IFERROR(SUMPRODUCT(F211:P211,Q211:AA211,'Datos Brutos'!$H$5:$R$5)/SUMPRODUCT('Datos Brutos'!$H$5:$R$5,Q211:AA211),0)</f>
        <v>0.63143218592142392</v>
      </c>
      <c r="E211" s="20">
        <f>IFERROR(AVERAGE('Datos Filtrados'!E208:G208),0)</f>
        <v>189.76850000000002</v>
      </c>
      <c r="F211">
        <f>IF($B211=0,0,IF(SUM(EPih!$H208:$R208)=0,0,IF(EPih!H208&gt;0.75*AVERAGE(EPih!$H208:$R208),1,EPih!H208/AVERAGE(EPih!$H208:$R208))))</f>
        <v>1</v>
      </c>
      <c r="G211">
        <f>IF($B211=0,0,IF(SUM(EPih!$H208:$R208)=0,0,IF(EPih!I208&gt;0.75*AVERAGE(EPih!$H208:$R208),1,EPih!I208/AVERAGE(EPih!$H208:$R208))))</f>
        <v>1</v>
      </c>
      <c r="H211">
        <f>IF($B211=0,0,IF(SUM(EPih!$H208:$R208)=0,0,IF(EPih!J208&gt;0.75*AVERAGE(EPih!$H208:$R208),1,EPih!J208/AVERAGE(EPih!$H208:$R208))))</f>
        <v>1</v>
      </c>
      <c r="I211">
        <f>IF($B211=0,0,IF(SUM(EPih!$H208:$R208)=0,0,IF(EPih!K208&gt;0.75*AVERAGE(EPih!$H208:$R208),1,EPih!K208/AVERAGE(EPih!$H208:$R208))))</f>
        <v>0</v>
      </c>
      <c r="J211">
        <f>IF($B211=0,0,IF(SUM(EPih!$H208:$R208)=0,0,IF(EPih!L208&gt;0.75*AVERAGE(EPih!$H208:$R208),1,EPih!L208/AVERAGE(EPih!$H208:$R208))))</f>
        <v>0</v>
      </c>
      <c r="K211">
        <f>IF($B211=0,0,IF(SUM(EPih!$H208:$R208)=0,0,IF(EPih!M208&gt;0.75*AVERAGE(EPih!$H208:$R208),1,EPih!M208/AVERAGE(EPih!$H208:$R208))))</f>
        <v>0</v>
      </c>
      <c r="L211">
        <f>IF($B211=0,0,IF(SUM(EPih!$H208:$R208)=0,0,IF(EPih!N208&gt;0.75*AVERAGE(EPih!$H208:$R208),1,EPih!N208/AVERAGE(EPih!$H208:$R208))))</f>
        <v>0</v>
      </c>
      <c r="M211">
        <f>IF($B211=0,0,IF(SUM(EPih!$H208:$R208)=0,0,IF(EPih!O208&gt;0.75*AVERAGE(EPih!$H208:$R208),1,EPih!O208/AVERAGE(EPih!$H208:$R208))))</f>
        <v>1</v>
      </c>
      <c r="N211">
        <f>IF($B211=0,0,IF(SUM(EPih!$H208:$R208)=0,0,IF(EPih!P208&gt;0.75*AVERAGE(EPih!$H208:$R208),1,EPih!P208/AVERAGE(EPih!$H208:$R208))))</f>
        <v>1</v>
      </c>
      <c r="O211">
        <f>IF($B211=0,0,IF(SUM(EPih!$H208:$R208)=0,0,IF(EPih!Q208&gt;0.75*AVERAGE(EPih!$H208:$R208),1,EPih!Q208/AVERAGE(EPih!$H208:$R208))))</f>
        <v>1</v>
      </c>
      <c r="P211">
        <f>IF($B211=0,0,IF(SUM(EPih!$H208:$R208)=0,0,IF(EPih!R208&gt;0.75*AVERAGE(EPih!$H208:$R208),1,EPih!R208/AVERAGE(EPih!$H208:$R208))))</f>
        <v>1</v>
      </c>
      <c r="Q211" s="18">
        <v>1</v>
      </c>
      <c r="R211" s="18">
        <v>1</v>
      </c>
      <c r="S211" s="18">
        <v>1</v>
      </c>
      <c r="T211" s="18">
        <v>1</v>
      </c>
      <c r="U211" s="18">
        <v>1</v>
      </c>
      <c r="V211" s="18">
        <v>1</v>
      </c>
      <c r="W211" s="18">
        <v>1</v>
      </c>
      <c r="X211" s="18">
        <v>1</v>
      </c>
      <c r="Y211" s="18">
        <v>1</v>
      </c>
      <c r="Z211" s="18">
        <v>1</v>
      </c>
      <c r="AA211" s="18">
        <v>1</v>
      </c>
      <c r="AD211" s="22">
        <f t="shared" si="5"/>
        <v>0.37357128848277021</v>
      </c>
      <c r="AE211">
        <v>14</v>
      </c>
    </row>
    <row r="212" spans="1:31">
      <c r="A212" s="33">
        <v>45452.5</v>
      </c>
      <c r="B212">
        <f t="shared" si="6"/>
        <v>1</v>
      </c>
      <c r="C212" s="18">
        <v>1</v>
      </c>
      <c r="D212" s="19">
        <f>IFERROR(SUMPRODUCT(F212:P212,Q212:AA212,'Datos Brutos'!$H$5:$R$5)/SUMPRODUCT('Datos Brutos'!$H$5:$R$5,Q212:AA212),0)</f>
        <v>0.63143218592142392</v>
      </c>
      <c r="E212" s="20">
        <f>IFERROR(AVERAGE('Datos Filtrados'!E209:G209),0)</f>
        <v>242.06100000000001</v>
      </c>
      <c r="F212">
        <f>IF($B212=0,0,IF(SUM(EPih!$H209:$R209)=0,0,IF(EPih!H209&gt;0.75*AVERAGE(EPih!$H209:$R209),1,EPih!H209/AVERAGE(EPih!$H209:$R209))))</f>
        <v>1</v>
      </c>
      <c r="G212">
        <f>IF($B212=0,0,IF(SUM(EPih!$H209:$R209)=0,0,IF(EPih!I209&gt;0.75*AVERAGE(EPih!$H209:$R209),1,EPih!I209/AVERAGE(EPih!$H209:$R209))))</f>
        <v>1</v>
      </c>
      <c r="H212">
        <f>IF($B212=0,0,IF(SUM(EPih!$H209:$R209)=0,0,IF(EPih!J209&gt;0.75*AVERAGE(EPih!$H209:$R209),1,EPih!J209/AVERAGE(EPih!$H209:$R209))))</f>
        <v>1</v>
      </c>
      <c r="I212">
        <f>IF($B212=0,0,IF(SUM(EPih!$H209:$R209)=0,0,IF(EPih!K209&gt;0.75*AVERAGE(EPih!$H209:$R209),1,EPih!K209/AVERAGE(EPih!$H209:$R209))))</f>
        <v>0</v>
      </c>
      <c r="J212">
        <f>IF($B212=0,0,IF(SUM(EPih!$H209:$R209)=0,0,IF(EPih!L209&gt;0.75*AVERAGE(EPih!$H209:$R209),1,EPih!L209/AVERAGE(EPih!$H209:$R209))))</f>
        <v>0</v>
      </c>
      <c r="K212">
        <f>IF($B212=0,0,IF(SUM(EPih!$H209:$R209)=0,0,IF(EPih!M209&gt;0.75*AVERAGE(EPih!$H209:$R209),1,EPih!M209/AVERAGE(EPih!$H209:$R209))))</f>
        <v>0</v>
      </c>
      <c r="L212">
        <f>IF($B212=0,0,IF(SUM(EPih!$H209:$R209)=0,0,IF(EPih!N209&gt;0.75*AVERAGE(EPih!$H209:$R209),1,EPih!N209/AVERAGE(EPih!$H209:$R209))))</f>
        <v>0</v>
      </c>
      <c r="M212">
        <f>IF($B212=0,0,IF(SUM(EPih!$H209:$R209)=0,0,IF(EPih!O209&gt;0.75*AVERAGE(EPih!$H209:$R209),1,EPih!O209/AVERAGE(EPih!$H209:$R209))))</f>
        <v>1</v>
      </c>
      <c r="N212">
        <f>IF($B212=0,0,IF(SUM(EPih!$H209:$R209)=0,0,IF(EPih!P209&gt;0.75*AVERAGE(EPih!$H209:$R209),1,EPih!P209/AVERAGE(EPih!$H209:$R209))))</f>
        <v>1</v>
      </c>
      <c r="O212">
        <f>IF($B212=0,0,IF(SUM(EPih!$H209:$R209)=0,0,IF(EPih!Q209&gt;0.75*AVERAGE(EPih!$H209:$R209),1,EPih!Q209/AVERAGE(EPih!$H209:$R209))))</f>
        <v>1</v>
      </c>
      <c r="P212">
        <f>IF($B212=0,0,IF(SUM(EPih!$H209:$R209)=0,0,IF(EPih!R209&gt;0.75*AVERAGE(EPih!$H209:$R209),1,EPih!R209/AVERAGE(EPih!$H209:$R209))))</f>
        <v>1</v>
      </c>
      <c r="Q212" s="18">
        <v>1</v>
      </c>
      <c r="R212" s="18">
        <v>1</v>
      </c>
      <c r="S212" s="18">
        <v>1</v>
      </c>
      <c r="T212" s="18">
        <v>1</v>
      </c>
      <c r="U212" s="18">
        <v>1</v>
      </c>
      <c r="V212" s="18">
        <v>1</v>
      </c>
      <c r="W212" s="18">
        <v>1</v>
      </c>
      <c r="X212" s="18">
        <v>1</v>
      </c>
      <c r="Y212" s="18">
        <v>1</v>
      </c>
      <c r="Z212" s="18">
        <v>1</v>
      </c>
      <c r="AA212" s="18">
        <v>1</v>
      </c>
      <c r="AD212" s="22">
        <f t="shared" si="5"/>
        <v>0.3832132364229312</v>
      </c>
      <c r="AE212">
        <v>15</v>
      </c>
    </row>
    <row r="213" spans="1:31">
      <c r="A213" s="33">
        <v>45452.541666666664</v>
      </c>
      <c r="B213">
        <f t="shared" si="6"/>
        <v>0</v>
      </c>
      <c r="C213" s="18">
        <v>1</v>
      </c>
      <c r="D213" s="19">
        <f>IFERROR(SUMPRODUCT(F213:P213,Q213:AA213,'Datos Brutos'!$H$5:$R$5)/SUMPRODUCT('Datos Brutos'!$H$5:$R$5,Q213:AA213),0)</f>
        <v>0</v>
      </c>
      <c r="E213" s="20">
        <f>IFERROR(AVERAGE('Datos Filtrados'!E210:G210),0)</f>
        <v>0</v>
      </c>
      <c r="F213">
        <f>IF($B213=0,0,IF(SUM(EPih!$H210:$R210)=0,0,IF(EPih!H210&gt;0.75*AVERAGE(EPih!$H210:$R210),1,EPih!H210/AVERAGE(EPih!$H210:$R210))))</f>
        <v>0</v>
      </c>
      <c r="G213">
        <f>IF($B213=0,0,IF(SUM(EPih!$H210:$R210)=0,0,IF(EPih!I210&gt;0.75*AVERAGE(EPih!$H210:$R210),1,EPih!I210/AVERAGE(EPih!$H210:$R210))))</f>
        <v>0</v>
      </c>
      <c r="H213">
        <f>IF($B213=0,0,IF(SUM(EPih!$H210:$R210)=0,0,IF(EPih!J210&gt;0.75*AVERAGE(EPih!$H210:$R210),1,EPih!J210/AVERAGE(EPih!$H210:$R210))))</f>
        <v>0</v>
      </c>
      <c r="I213">
        <f>IF($B213=0,0,IF(SUM(EPih!$H210:$R210)=0,0,IF(EPih!K210&gt;0.75*AVERAGE(EPih!$H210:$R210),1,EPih!K210/AVERAGE(EPih!$H210:$R210))))</f>
        <v>0</v>
      </c>
      <c r="J213">
        <f>IF($B213=0,0,IF(SUM(EPih!$H210:$R210)=0,0,IF(EPih!L210&gt;0.75*AVERAGE(EPih!$H210:$R210),1,EPih!L210/AVERAGE(EPih!$H210:$R210))))</f>
        <v>0</v>
      </c>
      <c r="K213">
        <f>IF($B213=0,0,IF(SUM(EPih!$H210:$R210)=0,0,IF(EPih!M210&gt;0.75*AVERAGE(EPih!$H210:$R210),1,EPih!M210/AVERAGE(EPih!$H210:$R210))))</f>
        <v>0</v>
      </c>
      <c r="L213">
        <f>IF($B213=0,0,IF(SUM(EPih!$H210:$R210)=0,0,IF(EPih!N210&gt;0.75*AVERAGE(EPih!$H210:$R210),1,EPih!N210/AVERAGE(EPih!$H210:$R210))))</f>
        <v>0</v>
      </c>
      <c r="M213">
        <f>IF($B213=0,0,IF(SUM(EPih!$H210:$R210)=0,0,IF(EPih!O210&gt;0.75*AVERAGE(EPih!$H210:$R210),1,EPih!O210/AVERAGE(EPih!$H210:$R210))))</f>
        <v>0</v>
      </c>
      <c r="N213">
        <f>IF($B213=0,0,IF(SUM(EPih!$H210:$R210)=0,0,IF(EPih!P210&gt;0.75*AVERAGE(EPih!$H210:$R210),1,EPih!P210/AVERAGE(EPih!$H210:$R210))))</f>
        <v>0</v>
      </c>
      <c r="O213">
        <f>IF($B213=0,0,IF(SUM(EPih!$H210:$R210)=0,0,IF(EPih!Q210&gt;0.75*AVERAGE(EPih!$H210:$R210),1,EPih!Q210/AVERAGE(EPih!$H210:$R210))))</f>
        <v>0</v>
      </c>
      <c r="P213">
        <f>IF($B213=0,0,IF(SUM(EPih!$H210:$R210)=0,0,IF(EPih!R210&gt;0.75*AVERAGE(EPih!$H210:$R210),1,EPih!R210/AVERAGE(EPih!$H210:$R210))))</f>
        <v>0</v>
      </c>
      <c r="Q213" s="18">
        <v>1</v>
      </c>
      <c r="R213" s="18">
        <v>1</v>
      </c>
      <c r="S213" s="18">
        <v>1</v>
      </c>
      <c r="T213" s="18">
        <v>1</v>
      </c>
      <c r="U213" s="18">
        <v>1</v>
      </c>
      <c r="V213" s="18">
        <v>1</v>
      </c>
      <c r="W213" s="18">
        <v>1</v>
      </c>
      <c r="X213" s="18">
        <v>1</v>
      </c>
      <c r="Y213" s="18">
        <v>1</v>
      </c>
      <c r="Z213" s="18">
        <v>1</v>
      </c>
      <c r="AA213" s="18">
        <v>1</v>
      </c>
      <c r="AD213" s="22">
        <f t="shared" si="5"/>
        <v>0.39237070382543443</v>
      </c>
      <c r="AE213">
        <v>16</v>
      </c>
    </row>
    <row r="214" spans="1:31">
      <c r="A214" s="33">
        <v>45452.583333333336</v>
      </c>
      <c r="B214">
        <f t="shared" si="6"/>
        <v>0</v>
      </c>
      <c r="C214" s="18">
        <v>1</v>
      </c>
      <c r="D214" s="19">
        <f>IFERROR(SUMPRODUCT(F214:P214,Q214:AA214,'Datos Brutos'!$H$5:$R$5)/SUMPRODUCT('Datos Brutos'!$H$5:$R$5,Q214:AA214),0)</f>
        <v>0</v>
      </c>
      <c r="E214" s="20">
        <f>IFERROR(AVERAGE('Datos Filtrados'!E211:G211),0)</f>
        <v>0</v>
      </c>
      <c r="F214">
        <f>IF($B214=0,0,IF(SUM(EPih!$H211:$R211)=0,0,IF(EPih!H211&gt;0.75*AVERAGE(EPih!$H211:$R211),1,EPih!H211/AVERAGE(EPih!$H211:$R211))))</f>
        <v>0</v>
      </c>
      <c r="G214">
        <f>IF($B214=0,0,IF(SUM(EPih!$H211:$R211)=0,0,IF(EPih!I211&gt;0.75*AVERAGE(EPih!$H211:$R211),1,EPih!I211/AVERAGE(EPih!$H211:$R211))))</f>
        <v>0</v>
      </c>
      <c r="H214">
        <f>IF($B214=0,0,IF(SUM(EPih!$H211:$R211)=0,0,IF(EPih!J211&gt;0.75*AVERAGE(EPih!$H211:$R211),1,EPih!J211/AVERAGE(EPih!$H211:$R211))))</f>
        <v>0</v>
      </c>
      <c r="I214">
        <f>IF($B214=0,0,IF(SUM(EPih!$H211:$R211)=0,0,IF(EPih!K211&gt;0.75*AVERAGE(EPih!$H211:$R211),1,EPih!K211/AVERAGE(EPih!$H211:$R211))))</f>
        <v>0</v>
      </c>
      <c r="J214">
        <f>IF($B214=0,0,IF(SUM(EPih!$H211:$R211)=0,0,IF(EPih!L211&gt;0.75*AVERAGE(EPih!$H211:$R211),1,EPih!L211/AVERAGE(EPih!$H211:$R211))))</f>
        <v>0</v>
      </c>
      <c r="K214">
        <f>IF($B214=0,0,IF(SUM(EPih!$H211:$R211)=0,0,IF(EPih!M211&gt;0.75*AVERAGE(EPih!$H211:$R211),1,EPih!M211/AVERAGE(EPih!$H211:$R211))))</f>
        <v>0</v>
      </c>
      <c r="L214">
        <f>IF($B214=0,0,IF(SUM(EPih!$H211:$R211)=0,0,IF(EPih!N211&gt;0.75*AVERAGE(EPih!$H211:$R211),1,EPih!N211/AVERAGE(EPih!$H211:$R211))))</f>
        <v>0</v>
      </c>
      <c r="M214">
        <f>IF($B214=0,0,IF(SUM(EPih!$H211:$R211)=0,0,IF(EPih!O211&gt;0.75*AVERAGE(EPih!$H211:$R211),1,EPih!O211/AVERAGE(EPih!$H211:$R211))))</f>
        <v>0</v>
      </c>
      <c r="N214">
        <f>IF($B214=0,0,IF(SUM(EPih!$H211:$R211)=0,0,IF(EPih!P211&gt;0.75*AVERAGE(EPih!$H211:$R211),1,EPih!P211/AVERAGE(EPih!$H211:$R211))))</f>
        <v>0</v>
      </c>
      <c r="O214">
        <f>IF($B214=0,0,IF(SUM(EPih!$H211:$R211)=0,0,IF(EPih!Q211&gt;0.75*AVERAGE(EPih!$H211:$R211),1,EPih!Q211/AVERAGE(EPih!$H211:$R211))))</f>
        <v>0</v>
      </c>
      <c r="P214">
        <f>IF($B214=0,0,IF(SUM(EPih!$H211:$R211)=0,0,IF(EPih!R211&gt;0.75*AVERAGE(EPih!$H211:$R211),1,EPih!R211/AVERAGE(EPih!$H211:$R211))))</f>
        <v>0</v>
      </c>
      <c r="Q214" s="18">
        <v>1</v>
      </c>
      <c r="R214" s="18">
        <v>1</v>
      </c>
      <c r="S214" s="18">
        <v>1</v>
      </c>
      <c r="T214" s="18">
        <v>1</v>
      </c>
      <c r="U214" s="18">
        <v>1</v>
      </c>
      <c r="V214" s="18">
        <v>1</v>
      </c>
      <c r="W214" s="18">
        <v>1</v>
      </c>
      <c r="X214" s="18">
        <v>1</v>
      </c>
      <c r="Y214" s="18">
        <v>1</v>
      </c>
      <c r="Z214" s="18">
        <v>1</v>
      </c>
      <c r="AA214" s="18">
        <v>1</v>
      </c>
      <c r="AD214" s="22">
        <f t="shared" si="5"/>
        <v>0.4039186154927592</v>
      </c>
      <c r="AE214">
        <v>17</v>
      </c>
    </row>
    <row r="215" spans="1:31">
      <c r="A215" s="33">
        <v>45452.625</v>
      </c>
      <c r="B215">
        <f t="shared" si="6"/>
        <v>1</v>
      </c>
      <c r="C215" s="18">
        <v>1</v>
      </c>
      <c r="D215" s="19">
        <f>IFERROR(SUMPRODUCT(F215:P215,Q215:AA215,'Datos Brutos'!$H$5:$R$5)/SUMPRODUCT('Datos Brutos'!$H$5:$R$5,Q215:AA215),0)</f>
        <v>0.63143218592142392</v>
      </c>
      <c r="E215" s="20">
        <f>IFERROR(AVERAGE('Datos Filtrados'!E212:G212),0)</f>
        <v>610.64449999999999</v>
      </c>
      <c r="F215">
        <f>IF($B215=0,0,IF(SUM(EPih!$H212:$R212)=0,0,IF(EPih!H212&gt;0.75*AVERAGE(EPih!$H212:$R212),1,EPih!H212/AVERAGE(EPih!$H212:$R212))))</f>
        <v>1</v>
      </c>
      <c r="G215">
        <f>IF($B215=0,0,IF(SUM(EPih!$H212:$R212)=0,0,IF(EPih!I212&gt;0.75*AVERAGE(EPih!$H212:$R212),1,EPih!I212/AVERAGE(EPih!$H212:$R212))))</f>
        <v>1</v>
      </c>
      <c r="H215">
        <f>IF($B215=0,0,IF(SUM(EPih!$H212:$R212)=0,0,IF(EPih!J212&gt;0.75*AVERAGE(EPih!$H212:$R212),1,EPih!J212/AVERAGE(EPih!$H212:$R212))))</f>
        <v>1</v>
      </c>
      <c r="I215">
        <f>IF($B215=0,0,IF(SUM(EPih!$H212:$R212)=0,0,IF(EPih!K212&gt;0.75*AVERAGE(EPih!$H212:$R212),1,EPih!K212/AVERAGE(EPih!$H212:$R212))))</f>
        <v>0</v>
      </c>
      <c r="J215">
        <f>IF($B215=0,0,IF(SUM(EPih!$H212:$R212)=0,0,IF(EPih!L212&gt;0.75*AVERAGE(EPih!$H212:$R212),1,EPih!L212/AVERAGE(EPih!$H212:$R212))))</f>
        <v>0</v>
      </c>
      <c r="K215">
        <f>IF($B215=0,0,IF(SUM(EPih!$H212:$R212)=0,0,IF(EPih!M212&gt;0.75*AVERAGE(EPih!$H212:$R212),1,EPih!M212/AVERAGE(EPih!$H212:$R212))))</f>
        <v>0</v>
      </c>
      <c r="L215">
        <f>IF($B215=0,0,IF(SUM(EPih!$H212:$R212)=0,0,IF(EPih!N212&gt;0.75*AVERAGE(EPih!$H212:$R212),1,EPih!N212/AVERAGE(EPih!$H212:$R212))))</f>
        <v>0</v>
      </c>
      <c r="M215">
        <f>IF($B215=0,0,IF(SUM(EPih!$H212:$R212)=0,0,IF(EPih!O212&gt;0.75*AVERAGE(EPih!$H212:$R212),1,EPih!O212/AVERAGE(EPih!$H212:$R212))))</f>
        <v>1</v>
      </c>
      <c r="N215">
        <f>IF($B215=0,0,IF(SUM(EPih!$H212:$R212)=0,0,IF(EPih!P212&gt;0.75*AVERAGE(EPih!$H212:$R212),1,EPih!P212/AVERAGE(EPih!$H212:$R212))))</f>
        <v>1</v>
      </c>
      <c r="O215">
        <f>IF($B215=0,0,IF(SUM(EPih!$H212:$R212)=0,0,IF(EPih!Q212&gt;0.75*AVERAGE(EPih!$H212:$R212),1,EPih!Q212/AVERAGE(EPih!$H212:$R212))))</f>
        <v>1</v>
      </c>
      <c r="P215">
        <f>IF($B215=0,0,IF(SUM(EPih!$H212:$R212)=0,0,IF(EPih!R212&gt;0.75*AVERAGE(EPih!$H212:$R212),1,EPih!R212/AVERAGE(EPih!$H212:$R212))))</f>
        <v>1</v>
      </c>
      <c r="Q215" s="18">
        <v>1</v>
      </c>
      <c r="R215" s="18">
        <v>1</v>
      </c>
      <c r="S215" s="18">
        <v>1</v>
      </c>
      <c r="T215" s="18">
        <v>1</v>
      </c>
      <c r="U215" s="18">
        <v>1</v>
      </c>
      <c r="V215" s="18">
        <v>1</v>
      </c>
      <c r="W215" s="18">
        <v>1</v>
      </c>
      <c r="X215" s="18">
        <v>1</v>
      </c>
      <c r="Y215" s="18">
        <v>1</v>
      </c>
      <c r="Z215" s="18">
        <v>1</v>
      </c>
      <c r="AA215" s="18">
        <v>1</v>
      </c>
      <c r="AD215" s="22">
        <f t="shared" si="5"/>
        <v>0.40725893991726086</v>
      </c>
      <c r="AE215">
        <v>18</v>
      </c>
    </row>
    <row r="216" spans="1:31">
      <c r="A216" s="33">
        <v>45452.666666666664</v>
      </c>
      <c r="B216">
        <f t="shared" si="6"/>
        <v>1</v>
      </c>
      <c r="C216" s="18">
        <v>1</v>
      </c>
      <c r="D216" s="19">
        <f>IFERROR(SUMPRODUCT(F216:P216,Q216:AA216,'Datos Brutos'!$H$5:$R$5)/SUMPRODUCT('Datos Brutos'!$H$5:$R$5,Q216:AA216),0)</f>
        <v>0.63143218592142392</v>
      </c>
      <c r="E216" s="20">
        <f>IFERROR(AVERAGE('Datos Filtrados'!E213:G213),0)</f>
        <v>146.63800000000001</v>
      </c>
      <c r="F216">
        <f>IF($B216=0,0,IF(SUM(EPih!$H213:$R213)=0,0,IF(EPih!H213&gt;0.75*AVERAGE(EPih!$H213:$R213),1,EPih!H213/AVERAGE(EPih!$H213:$R213))))</f>
        <v>1</v>
      </c>
      <c r="G216">
        <f>IF($B216=0,0,IF(SUM(EPih!$H213:$R213)=0,0,IF(EPih!I213&gt;0.75*AVERAGE(EPih!$H213:$R213),1,EPih!I213/AVERAGE(EPih!$H213:$R213))))</f>
        <v>1</v>
      </c>
      <c r="H216">
        <f>IF($B216=0,0,IF(SUM(EPih!$H213:$R213)=0,0,IF(EPih!J213&gt;0.75*AVERAGE(EPih!$H213:$R213),1,EPih!J213/AVERAGE(EPih!$H213:$R213))))</f>
        <v>1</v>
      </c>
      <c r="I216">
        <f>IF($B216=0,0,IF(SUM(EPih!$H213:$R213)=0,0,IF(EPih!K213&gt;0.75*AVERAGE(EPih!$H213:$R213),1,EPih!K213/AVERAGE(EPih!$H213:$R213))))</f>
        <v>0</v>
      </c>
      <c r="J216">
        <f>IF($B216=0,0,IF(SUM(EPih!$H213:$R213)=0,0,IF(EPih!L213&gt;0.75*AVERAGE(EPih!$H213:$R213),1,EPih!L213/AVERAGE(EPih!$H213:$R213))))</f>
        <v>0</v>
      </c>
      <c r="K216">
        <f>IF($B216=0,0,IF(SUM(EPih!$H213:$R213)=0,0,IF(EPih!M213&gt;0.75*AVERAGE(EPih!$H213:$R213),1,EPih!M213/AVERAGE(EPih!$H213:$R213))))</f>
        <v>0</v>
      </c>
      <c r="L216">
        <f>IF($B216=0,0,IF(SUM(EPih!$H213:$R213)=0,0,IF(EPih!N213&gt;0.75*AVERAGE(EPih!$H213:$R213),1,EPih!N213/AVERAGE(EPih!$H213:$R213))))</f>
        <v>0</v>
      </c>
      <c r="M216">
        <f>IF($B216=0,0,IF(SUM(EPih!$H213:$R213)=0,0,IF(EPih!O213&gt;0.75*AVERAGE(EPih!$H213:$R213),1,EPih!O213/AVERAGE(EPih!$H213:$R213))))</f>
        <v>1</v>
      </c>
      <c r="N216">
        <f>IF($B216=0,0,IF(SUM(EPih!$H213:$R213)=0,0,IF(EPih!P213&gt;0.75*AVERAGE(EPih!$H213:$R213),1,EPih!P213/AVERAGE(EPih!$H213:$R213))))</f>
        <v>1</v>
      </c>
      <c r="O216">
        <f>IF($B216=0,0,IF(SUM(EPih!$H213:$R213)=0,0,IF(EPih!Q213&gt;0.75*AVERAGE(EPih!$H213:$R213),1,EPih!Q213/AVERAGE(EPih!$H213:$R213))))</f>
        <v>1</v>
      </c>
      <c r="P216">
        <f>IF($B216=0,0,IF(SUM(EPih!$H213:$R213)=0,0,IF(EPih!R213&gt;0.75*AVERAGE(EPih!$H213:$R213),1,EPih!R213/AVERAGE(EPih!$H213:$R213))))</f>
        <v>1</v>
      </c>
      <c r="Q216" s="18">
        <v>1</v>
      </c>
      <c r="R216" s="18">
        <v>1</v>
      </c>
      <c r="S216" s="18">
        <v>1</v>
      </c>
      <c r="T216" s="18">
        <v>1</v>
      </c>
      <c r="U216" s="18">
        <v>1</v>
      </c>
      <c r="V216" s="18">
        <v>1</v>
      </c>
      <c r="W216" s="18">
        <v>1</v>
      </c>
      <c r="X216" s="18">
        <v>1</v>
      </c>
      <c r="Y216" s="18">
        <v>1</v>
      </c>
      <c r="Z216" s="18">
        <v>1</v>
      </c>
      <c r="AA216" s="18">
        <v>1</v>
      </c>
      <c r="AD216" s="22">
        <f t="shared" si="5"/>
        <v>0.43280144767096707</v>
      </c>
      <c r="AE216">
        <v>19</v>
      </c>
    </row>
    <row r="217" spans="1:31">
      <c r="A217" s="33">
        <v>45452.708333333336</v>
      </c>
      <c r="B217">
        <f t="shared" si="6"/>
        <v>1</v>
      </c>
      <c r="C217" s="18">
        <v>1</v>
      </c>
      <c r="D217" s="19">
        <f>IFERROR(SUMPRODUCT(F217:P217,Q217:AA217,'Datos Brutos'!$H$5:$R$5)/SUMPRODUCT('Datos Brutos'!$H$5:$R$5,Q217:AA217),0)</f>
        <v>0.63143218592142392</v>
      </c>
      <c r="E217" s="20">
        <f>IFERROR(AVERAGE('Datos Filtrados'!E214:G214),0)</f>
        <v>123.0945</v>
      </c>
      <c r="F217">
        <f>IF($B217=0,0,IF(SUM(EPih!$H214:$R214)=0,0,IF(EPih!H214&gt;0.75*AVERAGE(EPih!$H214:$R214),1,EPih!H214/AVERAGE(EPih!$H214:$R214))))</f>
        <v>1</v>
      </c>
      <c r="G217">
        <f>IF($B217=0,0,IF(SUM(EPih!$H214:$R214)=0,0,IF(EPih!I214&gt;0.75*AVERAGE(EPih!$H214:$R214),1,EPih!I214/AVERAGE(EPih!$H214:$R214))))</f>
        <v>1</v>
      </c>
      <c r="H217">
        <f>IF($B217=0,0,IF(SUM(EPih!$H214:$R214)=0,0,IF(EPih!J214&gt;0.75*AVERAGE(EPih!$H214:$R214),1,EPih!J214/AVERAGE(EPih!$H214:$R214))))</f>
        <v>1</v>
      </c>
      <c r="I217">
        <f>IF($B217=0,0,IF(SUM(EPih!$H214:$R214)=0,0,IF(EPih!K214&gt;0.75*AVERAGE(EPih!$H214:$R214),1,EPih!K214/AVERAGE(EPih!$H214:$R214))))</f>
        <v>0</v>
      </c>
      <c r="J217">
        <f>IF($B217=0,0,IF(SUM(EPih!$H214:$R214)=0,0,IF(EPih!L214&gt;0.75*AVERAGE(EPih!$H214:$R214),1,EPih!L214/AVERAGE(EPih!$H214:$R214))))</f>
        <v>0</v>
      </c>
      <c r="K217">
        <f>IF($B217=0,0,IF(SUM(EPih!$H214:$R214)=0,0,IF(EPih!M214&gt;0.75*AVERAGE(EPih!$H214:$R214),1,EPih!M214/AVERAGE(EPih!$H214:$R214))))</f>
        <v>0</v>
      </c>
      <c r="L217">
        <f>IF($B217=0,0,IF(SUM(EPih!$H214:$R214)=0,0,IF(EPih!N214&gt;0.75*AVERAGE(EPih!$H214:$R214),1,EPih!N214/AVERAGE(EPih!$H214:$R214))))</f>
        <v>0</v>
      </c>
      <c r="M217">
        <f>IF($B217=0,0,IF(SUM(EPih!$H214:$R214)=0,0,IF(EPih!O214&gt;0.75*AVERAGE(EPih!$H214:$R214),1,EPih!O214/AVERAGE(EPih!$H214:$R214))))</f>
        <v>1</v>
      </c>
      <c r="N217">
        <f>IF($B217=0,0,IF(SUM(EPih!$H214:$R214)=0,0,IF(EPih!P214&gt;0.75*AVERAGE(EPih!$H214:$R214),1,EPih!P214/AVERAGE(EPih!$H214:$R214))))</f>
        <v>1</v>
      </c>
      <c r="O217">
        <f>IF($B217=0,0,IF(SUM(EPih!$H214:$R214)=0,0,IF(EPih!Q214&gt;0.75*AVERAGE(EPih!$H214:$R214),1,EPih!Q214/AVERAGE(EPih!$H214:$R214))))</f>
        <v>1</v>
      </c>
      <c r="P217">
        <f>IF($B217=0,0,IF(SUM(EPih!$H214:$R214)=0,0,IF(EPih!R214&gt;0.75*AVERAGE(EPih!$H214:$R214),1,EPih!R214/AVERAGE(EPih!$H214:$R214))))</f>
        <v>1</v>
      </c>
      <c r="Q217" s="18">
        <v>1</v>
      </c>
      <c r="R217" s="18">
        <v>1</v>
      </c>
      <c r="S217" s="18">
        <v>1</v>
      </c>
      <c r="T217" s="18">
        <v>1</v>
      </c>
      <c r="U217" s="18">
        <v>1</v>
      </c>
      <c r="V217" s="18">
        <v>1</v>
      </c>
      <c r="W217" s="18">
        <v>1</v>
      </c>
      <c r="X217" s="18">
        <v>1</v>
      </c>
      <c r="Y217" s="18">
        <v>1</v>
      </c>
      <c r="Z217" s="18">
        <v>1</v>
      </c>
      <c r="AA217" s="18">
        <v>1</v>
      </c>
      <c r="AD217" s="22">
        <f t="shared" si="5"/>
        <v>0.46958979969540376</v>
      </c>
      <c r="AE217">
        <v>20</v>
      </c>
    </row>
    <row r="218" spans="1:31">
      <c r="A218" s="33">
        <v>45452.75</v>
      </c>
      <c r="B218">
        <f t="shared" si="6"/>
        <v>0</v>
      </c>
      <c r="C218" s="18">
        <v>1</v>
      </c>
      <c r="D218" s="19">
        <f>IFERROR(SUMPRODUCT(F218:P218,Q218:AA218,'Datos Brutos'!$H$5:$R$5)/SUMPRODUCT('Datos Brutos'!$H$5:$R$5,Q218:AA218),0)</f>
        <v>0</v>
      </c>
      <c r="E218" s="20">
        <f>IFERROR(AVERAGE('Datos Filtrados'!E215:G215),0)</f>
        <v>0</v>
      </c>
      <c r="F218">
        <f>IF($B218=0,0,IF(SUM(EPih!$H215:$R215)=0,0,IF(EPih!H215&gt;0.75*AVERAGE(EPih!$H215:$R215),1,EPih!H215/AVERAGE(EPih!$H215:$R215))))</f>
        <v>0</v>
      </c>
      <c r="G218">
        <f>IF($B218=0,0,IF(SUM(EPih!$H215:$R215)=0,0,IF(EPih!I215&gt;0.75*AVERAGE(EPih!$H215:$R215),1,EPih!I215/AVERAGE(EPih!$H215:$R215))))</f>
        <v>0</v>
      </c>
      <c r="H218">
        <f>IF($B218=0,0,IF(SUM(EPih!$H215:$R215)=0,0,IF(EPih!J215&gt;0.75*AVERAGE(EPih!$H215:$R215),1,EPih!J215/AVERAGE(EPih!$H215:$R215))))</f>
        <v>0</v>
      </c>
      <c r="I218">
        <f>IF($B218=0,0,IF(SUM(EPih!$H215:$R215)=0,0,IF(EPih!K215&gt;0.75*AVERAGE(EPih!$H215:$R215),1,EPih!K215/AVERAGE(EPih!$H215:$R215))))</f>
        <v>0</v>
      </c>
      <c r="J218">
        <f>IF($B218=0,0,IF(SUM(EPih!$H215:$R215)=0,0,IF(EPih!L215&gt;0.75*AVERAGE(EPih!$H215:$R215),1,EPih!L215/AVERAGE(EPih!$H215:$R215))))</f>
        <v>0</v>
      </c>
      <c r="K218">
        <f>IF($B218=0,0,IF(SUM(EPih!$H215:$R215)=0,0,IF(EPih!M215&gt;0.75*AVERAGE(EPih!$H215:$R215),1,EPih!M215/AVERAGE(EPih!$H215:$R215))))</f>
        <v>0</v>
      </c>
      <c r="L218">
        <f>IF($B218=0,0,IF(SUM(EPih!$H215:$R215)=0,0,IF(EPih!N215&gt;0.75*AVERAGE(EPih!$H215:$R215),1,EPih!N215/AVERAGE(EPih!$H215:$R215))))</f>
        <v>0</v>
      </c>
      <c r="M218">
        <f>IF($B218=0,0,IF(SUM(EPih!$H215:$R215)=0,0,IF(EPih!O215&gt;0.75*AVERAGE(EPih!$H215:$R215),1,EPih!O215/AVERAGE(EPih!$H215:$R215))))</f>
        <v>0</v>
      </c>
      <c r="N218">
        <f>IF($B218=0,0,IF(SUM(EPih!$H215:$R215)=0,0,IF(EPih!P215&gt;0.75*AVERAGE(EPih!$H215:$R215),1,EPih!P215/AVERAGE(EPih!$H215:$R215))))</f>
        <v>0</v>
      </c>
      <c r="O218">
        <f>IF($B218=0,0,IF(SUM(EPih!$H215:$R215)=0,0,IF(EPih!Q215&gt;0.75*AVERAGE(EPih!$H215:$R215),1,EPih!Q215/AVERAGE(EPih!$H215:$R215))))</f>
        <v>0</v>
      </c>
      <c r="P218">
        <f>IF($B218=0,0,IF(SUM(EPih!$H215:$R215)=0,0,IF(EPih!R215&gt;0.75*AVERAGE(EPih!$H215:$R215),1,EPih!R215/AVERAGE(EPih!$H215:$R215))))</f>
        <v>0</v>
      </c>
      <c r="Q218" s="18">
        <v>1</v>
      </c>
      <c r="R218" s="18">
        <v>1</v>
      </c>
      <c r="S218" s="18">
        <v>1</v>
      </c>
      <c r="T218" s="18">
        <v>1</v>
      </c>
      <c r="U218" s="18">
        <v>1</v>
      </c>
      <c r="V218" s="18">
        <v>1</v>
      </c>
      <c r="W218" s="18">
        <v>1</v>
      </c>
      <c r="X218" s="18">
        <v>1</v>
      </c>
      <c r="Y218" s="18">
        <v>1</v>
      </c>
      <c r="Z218" s="18">
        <v>1</v>
      </c>
      <c r="AA218" s="18">
        <v>1</v>
      </c>
      <c r="AD218" s="22">
        <f t="shared" si="5"/>
        <v>0.50818602992269724</v>
      </c>
      <c r="AE218">
        <v>21</v>
      </c>
    </row>
    <row r="219" spans="1:31">
      <c r="A219" s="33">
        <v>45452.791666666664</v>
      </c>
      <c r="B219">
        <f t="shared" si="6"/>
        <v>1</v>
      </c>
      <c r="C219" s="18">
        <v>1</v>
      </c>
      <c r="D219" s="19">
        <f>IFERROR(SUMPRODUCT(F219:P219,Q219:AA219,'Datos Brutos'!$H$5:$R$5)/SUMPRODUCT('Datos Brutos'!$H$5:$R$5,Q219:AA219),0)</f>
        <v>0.63143218592142392</v>
      </c>
      <c r="E219" s="20">
        <f>IFERROR(AVERAGE('Datos Filtrados'!E216:G216),0)</f>
        <v>142.05250000000001</v>
      </c>
      <c r="F219">
        <f>IF($B219=0,0,IF(SUM(EPih!$H216:$R216)=0,0,IF(EPih!H216&gt;0.75*AVERAGE(EPih!$H216:$R216),1,EPih!H216/AVERAGE(EPih!$H216:$R216))))</f>
        <v>1</v>
      </c>
      <c r="G219">
        <f>IF($B219=0,0,IF(SUM(EPih!$H216:$R216)=0,0,IF(EPih!I216&gt;0.75*AVERAGE(EPih!$H216:$R216),1,EPih!I216/AVERAGE(EPih!$H216:$R216))))</f>
        <v>1</v>
      </c>
      <c r="H219">
        <f>IF($B219=0,0,IF(SUM(EPih!$H216:$R216)=0,0,IF(EPih!J216&gt;0.75*AVERAGE(EPih!$H216:$R216),1,EPih!J216/AVERAGE(EPih!$H216:$R216))))</f>
        <v>1</v>
      </c>
      <c r="I219">
        <f>IF($B219=0,0,IF(SUM(EPih!$H216:$R216)=0,0,IF(EPih!K216&gt;0.75*AVERAGE(EPih!$H216:$R216),1,EPih!K216/AVERAGE(EPih!$H216:$R216))))</f>
        <v>0</v>
      </c>
      <c r="J219">
        <f>IF($B219=0,0,IF(SUM(EPih!$H216:$R216)=0,0,IF(EPih!L216&gt;0.75*AVERAGE(EPih!$H216:$R216),1,EPih!L216/AVERAGE(EPih!$H216:$R216))))</f>
        <v>0</v>
      </c>
      <c r="K219">
        <f>IF($B219=0,0,IF(SUM(EPih!$H216:$R216)=0,0,IF(EPih!M216&gt;0.75*AVERAGE(EPih!$H216:$R216),1,EPih!M216/AVERAGE(EPih!$H216:$R216))))</f>
        <v>0</v>
      </c>
      <c r="L219">
        <f>IF($B219=0,0,IF(SUM(EPih!$H216:$R216)=0,0,IF(EPih!N216&gt;0.75*AVERAGE(EPih!$H216:$R216),1,EPih!N216/AVERAGE(EPih!$H216:$R216))))</f>
        <v>0</v>
      </c>
      <c r="M219">
        <f>IF($B219=0,0,IF(SUM(EPih!$H216:$R216)=0,0,IF(EPih!O216&gt;0.75*AVERAGE(EPih!$H216:$R216),1,EPih!O216/AVERAGE(EPih!$H216:$R216))))</f>
        <v>1</v>
      </c>
      <c r="N219">
        <f>IF($B219=0,0,IF(SUM(EPih!$H216:$R216)=0,0,IF(EPih!P216&gt;0.75*AVERAGE(EPih!$H216:$R216),1,EPih!P216/AVERAGE(EPih!$H216:$R216))))</f>
        <v>1</v>
      </c>
      <c r="O219">
        <f>IF($B219=0,0,IF(SUM(EPih!$H216:$R216)=0,0,IF(EPih!Q216&gt;0.75*AVERAGE(EPih!$H216:$R216),1,EPih!Q216/AVERAGE(EPih!$H216:$R216))))</f>
        <v>1</v>
      </c>
      <c r="P219">
        <f>IF($B219=0,0,IF(SUM(EPih!$H216:$R216)=0,0,IF(EPih!R216&gt;0.75*AVERAGE(EPih!$H216:$R216),1,EPih!R216/AVERAGE(EPih!$H216:$R216))))</f>
        <v>1</v>
      </c>
      <c r="Q219" s="18">
        <v>1</v>
      </c>
      <c r="R219" s="18">
        <v>1</v>
      </c>
      <c r="S219" s="18">
        <v>1</v>
      </c>
      <c r="T219" s="18">
        <v>1</v>
      </c>
      <c r="U219" s="18">
        <v>1</v>
      </c>
      <c r="V219" s="18">
        <v>1</v>
      </c>
      <c r="W219" s="18">
        <v>1</v>
      </c>
      <c r="X219" s="18">
        <v>1</v>
      </c>
      <c r="Y219" s="18">
        <v>1</v>
      </c>
      <c r="Z219" s="18">
        <v>1</v>
      </c>
      <c r="AA219" s="18">
        <v>1</v>
      </c>
      <c r="AD219" s="22">
        <f t="shared" si="5"/>
        <v>0.51884548226146865</v>
      </c>
      <c r="AE219">
        <v>22</v>
      </c>
    </row>
    <row r="220" spans="1:31">
      <c r="A220" s="33">
        <v>45452.833333333336</v>
      </c>
      <c r="B220">
        <f t="shared" si="6"/>
        <v>1</v>
      </c>
      <c r="C220" s="18">
        <v>1</v>
      </c>
      <c r="D220" s="19">
        <f>IFERROR(SUMPRODUCT(F220:P220,Q220:AA220,'Datos Brutos'!$H$5:$R$5)/SUMPRODUCT('Datos Brutos'!$H$5:$R$5,Q220:AA220),0)</f>
        <v>0.63143218592142392</v>
      </c>
      <c r="E220" s="20">
        <f>IFERROR(AVERAGE('Datos Filtrados'!E217:G217),0)</f>
        <v>100.07</v>
      </c>
      <c r="F220">
        <f>IF($B220=0,0,IF(SUM(EPih!$H217:$R217)=0,0,IF(EPih!H217&gt;0.75*AVERAGE(EPih!$H217:$R217),1,EPih!H217/AVERAGE(EPih!$H217:$R217))))</f>
        <v>1</v>
      </c>
      <c r="G220">
        <f>IF($B220=0,0,IF(SUM(EPih!$H217:$R217)=0,0,IF(EPih!I217&gt;0.75*AVERAGE(EPih!$H217:$R217),1,EPih!I217/AVERAGE(EPih!$H217:$R217))))</f>
        <v>1</v>
      </c>
      <c r="H220">
        <f>IF($B220=0,0,IF(SUM(EPih!$H217:$R217)=0,0,IF(EPih!J217&gt;0.75*AVERAGE(EPih!$H217:$R217),1,EPih!J217/AVERAGE(EPih!$H217:$R217))))</f>
        <v>1</v>
      </c>
      <c r="I220">
        <f>IF($B220=0,0,IF(SUM(EPih!$H217:$R217)=0,0,IF(EPih!K217&gt;0.75*AVERAGE(EPih!$H217:$R217),1,EPih!K217/AVERAGE(EPih!$H217:$R217))))</f>
        <v>0</v>
      </c>
      <c r="J220">
        <f>IF($B220=0,0,IF(SUM(EPih!$H217:$R217)=0,0,IF(EPih!L217&gt;0.75*AVERAGE(EPih!$H217:$R217),1,EPih!L217/AVERAGE(EPih!$H217:$R217))))</f>
        <v>0</v>
      </c>
      <c r="K220">
        <f>IF($B220=0,0,IF(SUM(EPih!$H217:$R217)=0,0,IF(EPih!M217&gt;0.75*AVERAGE(EPih!$H217:$R217),1,EPih!M217/AVERAGE(EPih!$H217:$R217))))</f>
        <v>0</v>
      </c>
      <c r="L220">
        <f>IF($B220=0,0,IF(SUM(EPih!$H217:$R217)=0,0,IF(EPih!N217&gt;0.75*AVERAGE(EPih!$H217:$R217),1,EPih!N217/AVERAGE(EPih!$H217:$R217))))</f>
        <v>0</v>
      </c>
      <c r="M220">
        <f>IF($B220=0,0,IF(SUM(EPih!$H217:$R217)=0,0,IF(EPih!O217&gt;0.75*AVERAGE(EPih!$H217:$R217),1,EPih!O217/AVERAGE(EPih!$H217:$R217))))</f>
        <v>1</v>
      </c>
      <c r="N220">
        <f>IF($B220=0,0,IF(SUM(EPih!$H217:$R217)=0,0,IF(EPih!P217&gt;0.75*AVERAGE(EPih!$H217:$R217),1,EPih!P217/AVERAGE(EPih!$H217:$R217))))</f>
        <v>1</v>
      </c>
      <c r="O220">
        <f>IF($B220=0,0,IF(SUM(EPih!$H217:$R217)=0,0,IF(EPih!Q217&gt;0.75*AVERAGE(EPih!$H217:$R217),1,EPih!Q217/AVERAGE(EPih!$H217:$R217))))</f>
        <v>1</v>
      </c>
      <c r="P220">
        <f>IF($B220=0,0,IF(SUM(EPih!$H217:$R217)=0,0,IF(EPih!R217&gt;0.75*AVERAGE(EPih!$H217:$R217),1,EPih!R217/AVERAGE(EPih!$H217:$R217))))</f>
        <v>1</v>
      </c>
      <c r="Q220" s="18">
        <v>1</v>
      </c>
      <c r="R220" s="18">
        <v>1</v>
      </c>
      <c r="S220" s="18">
        <v>1</v>
      </c>
      <c r="T220" s="18">
        <v>1</v>
      </c>
      <c r="U220" s="18">
        <v>1</v>
      </c>
      <c r="V220" s="18">
        <v>1</v>
      </c>
      <c r="W220" s="18">
        <v>1</v>
      </c>
      <c r="X220" s="18">
        <v>1</v>
      </c>
      <c r="Y220" s="18">
        <v>1</v>
      </c>
      <c r="Z220" s="18">
        <v>1</v>
      </c>
      <c r="AA220" s="18">
        <v>1</v>
      </c>
      <c r="AD220" s="22">
        <f t="shared" si="5"/>
        <v>0.51884548226146865</v>
      </c>
      <c r="AE220">
        <v>23</v>
      </c>
    </row>
    <row r="221" spans="1:31">
      <c r="A221" s="33">
        <v>45452.875</v>
      </c>
      <c r="B221">
        <f t="shared" si="6"/>
        <v>0</v>
      </c>
      <c r="C221" s="18">
        <v>1</v>
      </c>
      <c r="D221" s="19">
        <f>IFERROR(SUMPRODUCT(F221:P221,Q221:AA221,'Datos Brutos'!$H$5:$R$5)/SUMPRODUCT('Datos Brutos'!$H$5:$R$5,Q221:AA221),0)</f>
        <v>0</v>
      </c>
      <c r="E221" s="20">
        <f>IFERROR(AVERAGE('Datos Filtrados'!E218:G218),0)</f>
        <v>6.9885000000000002</v>
      </c>
      <c r="F221">
        <f>IF($B221=0,0,IF(SUM(EPih!$H218:$R218)=0,0,IF(EPih!H218&gt;0.75*AVERAGE(EPih!$H218:$R218),1,EPih!H218/AVERAGE(EPih!$H218:$R218))))</f>
        <v>0</v>
      </c>
      <c r="G221">
        <f>IF($B221=0,0,IF(SUM(EPih!$H218:$R218)=0,0,IF(EPih!I218&gt;0.75*AVERAGE(EPih!$H218:$R218),1,EPih!I218/AVERAGE(EPih!$H218:$R218))))</f>
        <v>0</v>
      </c>
      <c r="H221">
        <f>IF($B221=0,0,IF(SUM(EPih!$H218:$R218)=0,0,IF(EPih!J218&gt;0.75*AVERAGE(EPih!$H218:$R218),1,EPih!J218/AVERAGE(EPih!$H218:$R218))))</f>
        <v>0</v>
      </c>
      <c r="I221">
        <f>IF($B221=0,0,IF(SUM(EPih!$H218:$R218)=0,0,IF(EPih!K218&gt;0.75*AVERAGE(EPih!$H218:$R218),1,EPih!K218/AVERAGE(EPih!$H218:$R218))))</f>
        <v>0</v>
      </c>
      <c r="J221">
        <f>IF($B221=0,0,IF(SUM(EPih!$H218:$R218)=0,0,IF(EPih!L218&gt;0.75*AVERAGE(EPih!$H218:$R218),1,EPih!L218/AVERAGE(EPih!$H218:$R218))))</f>
        <v>0</v>
      </c>
      <c r="K221">
        <f>IF($B221=0,0,IF(SUM(EPih!$H218:$R218)=0,0,IF(EPih!M218&gt;0.75*AVERAGE(EPih!$H218:$R218),1,EPih!M218/AVERAGE(EPih!$H218:$R218))))</f>
        <v>0</v>
      </c>
      <c r="L221">
        <f>IF($B221=0,0,IF(SUM(EPih!$H218:$R218)=0,0,IF(EPih!N218&gt;0.75*AVERAGE(EPih!$H218:$R218),1,EPih!N218/AVERAGE(EPih!$H218:$R218))))</f>
        <v>0</v>
      </c>
      <c r="M221">
        <f>IF($B221=0,0,IF(SUM(EPih!$H218:$R218)=0,0,IF(EPih!O218&gt;0.75*AVERAGE(EPih!$H218:$R218),1,EPih!O218/AVERAGE(EPih!$H218:$R218))))</f>
        <v>0</v>
      </c>
      <c r="N221">
        <f>IF($B221=0,0,IF(SUM(EPih!$H218:$R218)=0,0,IF(EPih!P218&gt;0.75*AVERAGE(EPih!$H218:$R218),1,EPih!P218/AVERAGE(EPih!$H218:$R218))))</f>
        <v>0</v>
      </c>
      <c r="O221">
        <f>IF($B221=0,0,IF(SUM(EPih!$H218:$R218)=0,0,IF(EPih!Q218&gt;0.75*AVERAGE(EPih!$H218:$R218),1,EPih!Q218/AVERAGE(EPih!$H218:$R218))))</f>
        <v>0</v>
      </c>
      <c r="P221">
        <f>IF($B221=0,0,IF(SUM(EPih!$H218:$R218)=0,0,IF(EPih!R218&gt;0.75*AVERAGE(EPih!$H218:$R218),1,EPih!R218/AVERAGE(EPih!$H218:$R218))))</f>
        <v>0</v>
      </c>
      <c r="Q221" s="18">
        <v>1</v>
      </c>
      <c r="R221" s="18">
        <v>1</v>
      </c>
      <c r="S221" s="18">
        <v>1</v>
      </c>
      <c r="T221" s="18">
        <v>1</v>
      </c>
      <c r="U221" s="18">
        <v>1</v>
      </c>
      <c r="V221" s="18">
        <v>1</v>
      </c>
      <c r="W221" s="18">
        <v>1</v>
      </c>
      <c r="X221" s="18">
        <v>1</v>
      </c>
      <c r="Y221" s="18">
        <v>1</v>
      </c>
      <c r="Z221" s="18">
        <v>1</v>
      </c>
      <c r="AA221" s="18">
        <v>1</v>
      </c>
      <c r="AD221" s="22">
        <f t="shared" si="5"/>
        <v>0.51884548226146865</v>
      </c>
      <c r="AE221">
        <v>24</v>
      </c>
    </row>
    <row r="222" spans="1:31">
      <c r="A222" s="33">
        <v>45452.916666666664</v>
      </c>
      <c r="B222">
        <f t="shared" si="6"/>
        <v>0</v>
      </c>
      <c r="C222" s="18">
        <v>1</v>
      </c>
      <c r="D222" s="19">
        <f>IFERROR(SUMPRODUCT(F222:P222,Q222:AA222,'Datos Brutos'!$H$5:$R$5)/SUMPRODUCT('Datos Brutos'!$H$5:$R$5,Q222:AA222),0)</f>
        <v>0</v>
      </c>
      <c r="E222" s="20">
        <f>IFERROR(AVERAGE('Datos Filtrados'!E219:G219),0)</f>
        <v>0</v>
      </c>
      <c r="F222">
        <f>IF($B222=0,0,IF(SUM(EPih!$H219:$R219)=0,0,IF(EPih!H219&gt;0.75*AVERAGE(EPih!$H219:$R219),1,EPih!H219/AVERAGE(EPih!$H219:$R219))))</f>
        <v>0</v>
      </c>
      <c r="G222">
        <f>IF($B222=0,0,IF(SUM(EPih!$H219:$R219)=0,0,IF(EPih!I219&gt;0.75*AVERAGE(EPih!$H219:$R219),1,EPih!I219/AVERAGE(EPih!$H219:$R219))))</f>
        <v>0</v>
      </c>
      <c r="H222">
        <f>IF($B222=0,0,IF(SUM(EPih!$H219:$R219)=0,0,IF(EPih!J219&gt;0.75*AVERAGE(EPih!$H219:$R219),1,EPih!J219/AVERAGE(EPih!$H219:$R219))))</f>
        <v>0</v>
      </c>
      <c r="I222">
        <f>IF($B222=0,0,IF(SUM(EPih!$H219:$R219)=0,0,IF(EPih!K219&gt;0.75*AVERAGE(EPih!$H219:$R219),1,EPih!K219/AVERAGE(EPih!$H219:$R219))))</f>
        <v>0</v>
      </c>
      <c r="J222">
        <f>IF($B222=0,0,IF(SUM(EPih!$H219:$R219)=0,0,IF(EPih!L219&gt;0.75*AVERAGE(EPih!$H219:$R219),1,EPih!L219/AVERAGE(EPih!$H219:$R219))))</f>
        <v>0</v>
      </c>
      <c r="K222">
        <f>IF($B222=0,0,IF(SUM(EPih!$H219:$R219)=0,0,IF(EPih!M219&gt;0.75*AVERAGE(EPih!$H219:$R219),1,EPih!M219/AVERAGE(EPih!$H219:$R219))))</f>
        <v>0</v>
      </c>
      <c r="L222">
        <f>IF($B222=0,0,IF(SUM(EPih!$H219:$R219)=0,0,IF(EPih!N219&gt;0.75*AVERAGE(EPih!$H219:$R219),1,EPih!N219/AVERAGE(EPih!$H219:$R219))))</f>
        <v>0</v>
      </c>
      <c r="M222">
        <f>IF($B222=0,0,IF(SUM(EPih!$H219:$R219)=0,0,IF(EPih!O219&gt;0.75*AVERAGE(EPih!$H219:$R219),1,EPih!O219/AVERAGE(EPih!$H219:$R219))))</f>
        <v>0</v>
      </c>
      <c r="N222">
        <f>IF($B222=0,0,IF(SUM(EPih!$H219:$R219)=0,0,IF(EPih!P219&gt;0.75*AVERAGE(EPih!$H219:$R219),1,EPih!P219/AVERAGE(EPih!$H219:$R219))))</f>
        <v>0</v>
      </c>
      <c r="O222">
        <f>IF($B222=0,0,IF(SUM(EPih!$H219:$R219)=0,0,IF(EPih!Q219&gt;0.75*AVERAGE(EPih!$H219:$R219),1,EPih!Q219/AVERAGE(EPih!$H219:$R219))))</f>
        <v>0</v>
      </c>
      <c r="P222">
        <f>IF($B222=0,0,IF(SUM(EPih!$H219:$R219)=0,0,IF(EPih!R219&gt;0.75*AVERAGE(EPih!$H219:$R219),1,EPih!R219/AVERAGE(EPih!$H219:$R219))))</f>
        <v>0</v>
      </c>
      <c r="Q222" s="18">
        <v>1</v>
      </c>
      <c r="R222" s="18">
        <v>1</v>
      </c>
      <c r="S222" s="18">
        <v>1</v>
      </c>
      <c r="T222" s="18">
        <v>1</v>
      </c>
      <c r="U222" s="18">
        <v>1</v>
      </c>
      <c r="V222" s="18">
        <v>1</v>
      </c>
      <c r="W222" s="18">
        <v>1</v>
      </c>
      <c r="X222" s="18">
        <v>1</v>
      </c>
      <c r="Y222" s="18">
        <v>1</v>
      </c>
      <c r="Z222" s="18">
        <v>1</v>
      </c>
      <c r="AA222" s="18">
        <v>1</v>
      </c>
      <c r="AD222" s="22">
        <f t="shared" si="5"/>
        <v>0.51884548226146865</v>
      </c>
      <c r="AE222" s="24">
        <v>1</v>
      </c>
    </row>
    <row r="223" spans="1:31">
      <c r="A223" s="33">
        <v>45452.958333333336</v>
      </c>
      <c r="B223">
        <f t="shared" si="6"/>
        <v>0</v>
      </c>
      <c r="C223" s="18">
        <v>1</v>
      </c>
      <c r="D223" s="19">
        <f>IFERROR(SUMPRODUCT(F223:P223,Q223:AA223,'Datos Brutos'!$H$5:$R$5)/SUMPRODUCT('Datos Brutos'!$H$5:$R$5,Q223:AA223),0)</f>
        <v>0</v>
      </c>
      <c r="E223" s="20">
        <f>IFERROR(AVERAGE('Datos Filtrados'!E220:G220),0)</f>
        <v>0</v>
      </c>
      <c r="F223">
        <f>IF($B223=0,0,IF(SUM(EPih!$H220:$R220)=0,0,IF(EPih!H220&gt;0.75*AVERAGE(EPih!$H220:$R220),1,EPih!H220/AVERAGE(EPih!$H220:$R220))))</f>
        <v>0</v>
      </c>
      <c r="G223">
        <f>IF($B223=0,0,IF(SUM(EPih!$H220:$R220)=0,0,IF(EPih!I220&gt;0.75*AVERAGE(EPih!$H220:$R220),1,EPih!I220/AVERAGE(EPih!$H220:$R220))))</f>
        <v>0</v>
      </c>
      <c r="H223">
        <f>IF($B223=0,0,IF(SUM(EPih!$H220:$R220)=0,0,IF(EPih!J220&gt;0.75*AVERAGE(EPih!$H220:$R220),1,EPih!J220/AVERAGE(EPih!$H220:$R220))))</f>
        <v>0</v>
      </c>
      <c r="I223">
        <f>IF($B223=0,0,IF(SUM(EPih!$H220:$R220)=0,0,IF(EPih!K220&gt;0.75*AVERAGE(EPih!$H220:$R220),1,EPih!K220/AVERAGE(EPih!$H220:$R220))))</f>
        <v>0</v>
      </c>
      <c r="J223">
        <f>IF($B223=0,0,IF(SUM(EPih!$H220:$R220)=0,0,IF(EPih!L220&gt;0.75*AVERAGE(EPih!$H220:$R220),1,EPih!L220/AVERAGE(EPih!$H220:$R220))))</f>
        <v>0</v>
      </c>
      <c r="K223">
        <f>IF($B223=0,0,IF(SUM(EPih!$H220:$R220)=0,0,IF(EPih!M220&gt;0.75*AVERAGE(EPih!$H220:$R220),1,EPih!M220/AVERAGE(EPih!$H220:$R220))))</f>
        <v>0</v>
      </c>
      <c r="L223">
        <f>IF($B223=0,0,IF(SUM(EPih!$H220:$R220)=0,0,IF(EPih!N220&gt;0.75*AVERAGE(EPih!$H220:$R220),1,EPih!N220/AVERAGE(EPih!$H220:$R220))))</f>
        <v>0</v>
      </c>
      <c r="M223">
        <f>IF($B223=0,0,IF(SUM(EPih!$H220:$R220)=0,0,IF(EPih!O220&gt;0.75*AVERAGE(EPih!$H220:$R220),1,EPih!O220/AVERAGE(EPih!$H220:$R220))))</f>
        <v>0</v>
      </c>
      <c r="N223">
        <f>IF($B223=0,0,IF(SUM(EPih!$H220:$R220)=0,0,IF(EPih!P220&gt;0.75*AVERAGE(EPih!$H220:$R220),1,EPih!P220/AVERAGE(EPih!$H220:$R220))))</f>
        <v>0</v>
      </c>
      <c r="O223">
        <f>IF($B223=0,0,IF(SUM(EPih!$H220:$R220)=0,0,IF(EPih!Q220&gt;0.75*AVERAGE(EPih!$H220:$R220),1,EPih!Q220/AVERAGE(EPih!$H220:$R220))))</f>
        <v>0</v>
      </c>
      <c r="P223">
        <f>IF($B223=0,0,IF(SUM(EPih!$H220:$R220)=0,0,IF(EPih!R220&gt;0.75*AVERAGE(EPih!$H220:$R220),1,EPih!R220/AVERAGE(EPih!$H220:$R220))))</f>
        <v>0</v>
      </c>
      <c r="Q223" s="18">
        <v>1</v>
      </c>
      <c r="R223" s="18">
        <v>1</v>
      </c>
      <c r="S223" s="18">
        <v>1</v>
      </c>
      <c r="T223" s="18">
        <v>1</v>
      </c>
      <c r="U223" s="18">
        <v>1</v>
      </c>
      <c r="V223" s="18">
        <v>1</v>
      </c>
      <c r="W223" s="18">
        <v>1</v>
      </c>
      <c r="X223" s="18">
        <v>1</v>
      </c>
      <c r="Y223" s="18">
        <v>1</v>
      </c>
      <c r="Z223" s="18">
        <v>1</v>
      </c>
      <c r="AA223" s="18">
        <v>1</v>
      </c>
      <c r="AD223" s="22">
        <f t="shared" si="5"/>
        <v>0.51884548226146865</v>
      </c>
      <c r="AE223">
        <v>2</v>
      </c>
    </row>
    <row r="224" spans="1:31">
      <c r="A224" s="33">
        <v>45453</v>
      </c>
      <c r="B224">
        <f t="shared" si="6"/>
        <v>0</v>
      </c>
      <c r="C224" s="18">
        <v>1</v>
      </c>
      <c r="D224" s="19">
        <f>IFERROR(SUMPRODUCT(F224:P224,Q224:AA224,'Datos Brutos'!$H$5:$R$5)/SUMPRODUCT('Datos Brutos'!$H$5:$R$5,Q224:AA224),0)</f>
        <v>0</v>
      </c>
      <c r="E224" s="20">
        <f>IFERROR(AVERAGE('Datos Filtrados'!E221:G221),0)</f>
        <v>0</v>
      </c>
      <c r="F224">
        <f>IF($B224=0,0,IF(SUM(EPih!$H221:$R221)=0,0,IF(EPih!H221&gt;0.75*AVERAGE(EPih!$H221:$R221),1,EPih!H221/AVERAGE(EPih!$H221:$R221))))</f>
        <v>0</v>
      </c>
      <c r="G224">
        <f>IF($B224=0,0,IF(SUM(EPih!$H221:$R221)=0,0,IF(EPih!I221&gt;0.75*AVERAGE(EPih!$H221:$R221),1,EPih!I221/AVERAGE(EPih!$H221:$R221))))</f>
        <v>0</v>
      </c>
      <c r="H224">
        <f>IF($B224=0,0,IF(SUM(EPih!$H221:$R221)=0,0,IF(EPih!J221&gt;0.75*AVERAGE(EPih!$H221:$R221),1,EPih!J221/AVERAGE(EPih!$H221:$R221))))</f>
        <v>0</v>
      </c>
      <c r="I224">
        <f>IF($B224=0,0,IF(SUM(EPih!$H221:$R221)=0,0,IF(EPih!K221&gt;0.75*AVERAGE(EPih!$H221:$R221),1,EPih!K221/AVERAGE(EPih!$H221:$R221))))</f>
        <v>0</v>
      </c>
      <c r="J224">
        <f>IF($B224=0,0,IF(SUM(EPih!$H221:$R221)=0,0,IF(EPih!L221&gt;0.75*AVERAGE(EPih!$H221:$R221),1,EPih!L221/AVERAGE(EPih!$H221:$R221))))</f>
        <v>0</v>
      </c>
      <c r="K224">
        <f>IF($B224=0,0,IF(SUM(EPih!$H221:$R221)=0,0,IF(EPih!M221&gt;0.75*AVERAGE(EPih!$H221:$R221),1,EPih!M221/AVERAGE(EPih!$H221:$R221))))</f>
        <v>0</v>
      </c>
      <c r="L224">
        <f>IF($B224=0,0,IF(SUM(EPih!$H221:$R221)=0,0,IF(EPih!N221&gt;0.75*AVERAGE(EPih!$H221:$R221),1,EPih!N221/AVERAGE(EPih!$H221:$R221))))</f>
        <v>0</v>
      </c>
      <c r="M224">
        <f>IF($B224=0,0,IF(SUM(EPih!$H221:$R221)=0,0,IF(EPih!O221&gt;0.75*AVERAGE(EPih!$H221:$R221),1,EPih!O221/AVERAGE(EPih!$H221:$R221))))</f>
        <v>0</v>
      </c>
      <c r="N224">
        <f>IF($B224=0,0,IF(SUM(EPih!$H221:$R221)=0,0,IF(EPih!P221&gt;0.75*AVERAGE(EPih!$H221:$R221),1,EPih!P221/AVERAGE(EPih!$H221:$R221))))</f>
        <v>0</v>
      </c>
      <c r="O224">
        <f>IF($B224=0,0,IF(SUM(EPih!$H221:$R221)=0,0,IF(EPih!Q221&gt;0.75*AVERAGE(EPih!$H221:$R221),1,EPih!Q221/AVERAGE(EPih!$H221:$R221))))</f>
        <v>0</v>
      </c>
      <c r="P224">
        <f>IF($B224=0,0,IF(SUM(EPih!$H221:$R221)=0,0,IF(EPih!R221&gt;0.75*AVERAGE(EPih!$H221:$R221),1,EPih!R221/AVERAGE(EPih!$H221:$R221))))</f>
        <v>0</v>
      </c>
      <c r="Q224" s="18">
        <v>1</v>
      </c>
      <c r="R224" s="18">
        <v>1</v>
      </c>
      <c r="S224" s="18">
        <v>1</v>
      </c>
      <c r="T224" s="18">
        <v>1</v>
      </c>
      <c r="U224" s="18">
        <v>1</v>
      </c>
      <c r="V224" s="18">
        <v>1</v>
      </c>
      <c r="W224" s="18">
        <v>1</v>
      </c>
      <c r="X224" s="18">
        <v>1</v>
      </c>
      <c r="Y224" s="18">
        <v>1</v>
      </c>
      <c r="Z224" s="18">
        <v>1</v>
      </c>
      <c r="AA224" s="18">
        <v>1</v>
      </c>
      <c r="AD224" s="22">
        <f t="shared" si="5"/>
        <v>0.51884548226146865</v>
      </c>
      <c r="AE224">
        <v>3</v>
      </c>
    </row>
    <row r="225" spans="1:31">
      <c r="A225" s="33">
        <v>45453.041666666664</v>
      </c>
      <c r="B225">
        <f t="shared" si="6"/>
        <v>0</v>
      </c>
      <c r="C225" s="18">
        <v>1</v>
      </c>
      <c r="D225" s="19">
        <f>IFERROR(SUMPRODUCT(F225:P225,Q225:AA225,'Datos Brutos'!$H$5:$R$5)/SUMPRODUCT('Datos Brutos'!$H$5:$R$5,Q225:AA225),0)</f>
        <v>0</v>
      </c>
      <c r="E225" s="20">
        <f>IFERROR(AVERAGE('Datos Filtrados'!E222:G222),0)</f>
        <v>0</v>
      </c>
      <c r="F225">
        <f>IF($B225=0,0,IF(SUM(EPih!$H222:$R222)=0,0,IF(EPih!H222&gt;0.75*AVERAGE(EPih!$H222:$R222),1,EPih!H222/AVERAGE(EPih!$H222:$R222))))</f>
        <v>0</v>
      </c>
      <c r="G225">
        <f>IF($B225=0,0,IF(SUM(EPih!$H222:$R222)=0,0,IF(EPih!I222&gt;0.75*AVERAGE(EPih!$H222:$R222),1,EPih!I222/AVERAGE(EPih!$H222:$R222))))</f>
        <v>0</v>
      </c>
      <c r="H225">
        <f>IF($B225=0,0,IF(SUM(EPih!$H222:$R222)=0,0,IF(EPih!J222&gt;0.75*AVERAGE(EPih!$H222:$R222),1,EPih!J222/AVERAGE(EPih!$H222:$R222))))</f>
        <v>0</v>
      </c>
      <c r="I225">
        <f>IF($B225=0,0,IF(SUM(EPih!$H222:$R222)=0,0,IF(EPih!K222&gt;0.75*AVERAGE(EPih!$H222:$R222),1,EPih!K222/AVERAGE(EPih!$H222:$R222))))</f>
        <v>0</v>
      </c>
      <c r="J225">
        <f>IF($B225=0,0,IF(SUM(EPih!$H222:$R222)=0,0,IF(EPih!L222&gt;0.75*AVERAGE(EPih!$H222:$R222),1,EPih!L222/AVERAGE(EPih!$H222:$R222))))</f>
        <v>0</v>
      </c>
      <c r="K225">
        <f>IF($B225=0,0,IF(SUM(EPih!$H222:$R222)=0,0,IF(EPih!M222&gt;0.75*AVERAGE(EPih!$H222:$R222),1,EPih!M222/AVERAGE(EPih!$H222:$R222))))</f>
        <v>0</v>
      </c>
      <c r="L225">
        <f>IF($B225=0,0,IF(SUM(EPih!$H222:$R222)=0,0,IF(EPih!N222&gt;0.75*AVERAGE(EPih!$H222:$R222),1,EPih!N222/AVERAGE(EPih!$H222:$R222))))</f>
        <v>0</v>
      </c>
      <c r="M225">
        <f>IF($B225=0,0,IF(SUM(EPih!$H222:$R222)=0,0,IF(EPih!O222&gt;0.75*AVERAGE(EPih!$H222:$R222),1,EPih!O222/AVERAGE(EPih!$H222:$R222))))</f>
        <v>0</v>
      </c>
      <c r="N225">
        <f>IF($B225=0,0,IF(SUM(EPih!$H222:$R222)=0,0,IF(EPih!P222&gt;0.75*AVERAGE(EPih!$H222:$R222),1,EPih!P222/AVERAGE(EPih!$H222:$R222))))</f>
        <v>0</v>
      </c>
      <c r="O225">
        <f>IF($B225=0,0,IF(SUM(EPih!$H222:$R222)=0,0,IF(EPih!Q222&gt;0.75*AVERAGE(EPih!$H222:$R222),1,EPih!Q222/AVERAGE(EPih!$H222:$R222))))</f>
        <v>0</v>
      </c>
      <c r="P225">
        <f>IF($B225=0,0,IF(SUM(EPih!$H222:$R222)=0,0,IF(EPih!R222&gt;0.75*AVERAGE(EPih!$H222:$R222),1,EPih!R222/AVERAGE(EPih!$H222:$R222))))</f>
        <v>0</v>
      </c>
      <c r="Q225" s="18">
        <v>1</v>
      </c>
      <c r="R225" s="18">
        <v>1</v>
      </c>
      <c r="S225" s="18">
        <v>1</v>
      </c>
      <c r="T225" s="18">
        <v>1</v>
      </c>
      <c r="U225" s="18">
        <v>1</v>
      </c>
      <c r="V225" s="18">
        <v>1</v>
      </c>
      <c r="W225" s="18">
        <v>1</v>
      </c>
      <c r="X225" s="18">
        <v>1</v>
      </c>
      <c r="Y225" s="18">
        <v>1</v>
      </c>
      <c r="Z225" s="18">
        <v>1</v>
      </c>
      <c r="AA225" s="18">
        <v>1</v>
      </c>
      <c r="AD225" s="22">
        <f t="shared" si="5"/>
        <v>0.51884548226146865</v>
      </c>
      <c r="AE225">
        <v>4</v>
      </c>
    </row>
    <row r="226" spans="1:31">
      <c r="A226" s="33">
        <v>45453.083333333336</v>
      </c>
      <c r="B226">
        <f t="shared" si="6"/>
        <v>0</v>
      </c>
      <c r="C226" s="18">
        <v>1</v>
      </c>
      <c r="D226" s="19">
        <f>IFERROR(SUMPRODUCT(F226:P226,Q226:AA226,'Datos Brutos'!$H$5:$R$5)/SUMPRODUCT('Datos Brutos'!$H$5:$R$5,Q226:AA226),0)</f>
        <v>0</v>
      </c>
      <c r="E226" s="20">
        <f>IFERROR(AVERAGE('Datos Filtrados'!E223:G223),0)</f>
        <v>0</v>
      </c>
      <c r="F226">
        <f>IF($B226=0,0,IF(SUM(EPih!$H223:$R223)=0,0,IF(EPih!H223&gt;0.75*AVERAGE(EPih!$H223:$R223),1,EPih!H223/AVERAGE(EPih!$H223:$R223))))</f>
        <v>0</v>
      </c>
      <c r="G226">
        <f>IF($B226=0,0,IF(SUM(EPih!$H223:$R223)=0,0,IF(EPih!I223&gt;0.75*AVERAGE(EPih!$H223:$R223),1,EPih!I223/AVERAGE(EPih!$H223:$R223))))</f>
        <v>0</v>
      </c>
      <c r="H226">
        <f>IF($B226=0,0,IF(SUM(EPih!$H223:$R223)=0,0,IF(EPih!J223&gt;0.75*AVERAGE(EPih!$H223:$R223),1,EPih!J223/AVERAGE(EPih!$H223:$R223))))</f>
        <v>0</v>
      </c>
      <c r="I226">
        <f>IF($B226=0,0,IF(SUM(EPih!$H223:$R223)=0,0,IF(EPih!K223&gt;0.75*AVERAGE(EPih!$H223:$R223),1,EPih!K223/AVERAGE(EPih!$H223:$R223))))</f>
        <v>0</v>
      </c>
      <c r="J226">
        <f>IF($B226=0,0,IF(SUM(EPih!$H223:$R223)=0,0,IF(EPih!L223&gt;0.75*AVERAGE(EPih!$H223:$R223),1,EPih!L223/AVERAGE(EPih!$H223:$R223))))</f>
        <v>0</v>
      </c>
      <c r="K226">
        <f>IF($B226=0,0,IF(SUM(EPih!$H223:$R223)=0,0,IF(EPih!M223&gt;0.75*AVERAGE(EPih!$H223:$R223),1,EPih!M223/AVERAGE(EPih!$H223:$R223))))</f>
        <v>0</v>
      </c>
      <c r="L226">
        <f>IF($B226=0,0,IF(SUM(EPih!$H223:$R223)=0,0,IF(EPih!N223&gt;0.75*AVERAGE(EPih!$H223:$R223),1,EPih!N223/AVERAGE(EPih!$H223:$R223))))</f>
        <v>0</v>
      </c>
      <c r="M226">
        <f>IF($B226=0,0,IF(SUM(EPih!$H223:$R223)=0,0,IF(EPih!O223&gt;0.75*AVERAGE(EPih!$H223:$R223),1,EPih!O223/AVERAGE(EPih!$H223:$R223))))</f>
        <v>0</v>
      </c>
      <c r="N226">
        <f>IF($B226=0,0,IF(SUM(EPih!$H223:$R223)=0,0,IF(EPih!P223&gt;0.75*AVERAGE(EPih!$H223:$R223),1,EPih!P223/AVERAGE(EPih!$H223:$R223))))</f>
        <v>0</v>
      </c>
      <c r="O226">
        <f>IF($B226=0,0,IF(SUM(EPih!$H223:$R223)=0,0,IF(EPih!Q223&gt;0.75*AVERAGE(EPih!$H223:$R223),1,EPih!Q223/AVERAGE(EPih!$H223:$R223))))</f>
        <v>0</v>
      </c>
      <c r="P226">
        <f>IF($B226=0,0,IF(SUM(EPih!$H223:$R223)=0,0,IF(EPih!R223&gt;0.75*AVERAGE(EPih!$H223:$R223),1,EPih!R223/AVERAGE(EPih!$H223:$R223))))</f>
        <v>0</v>
      </c>
      <c r="Q226" s="18">
        <v>1</v>
      </c>
      <c r="R226" s="18">
        <v>1</v>
      </c>
      <c r="S226" s="18">
        <v>1</v>
      </c>
      <c r="T226" s="18">
        <v>1</v>
      </c>
      <c r="U226" s="18">
        <v>1</v>
      </c>
      <c r="V226" s="18">
        <v>1</v>
      </c>
      <c r="W226" s="18">
        <v>1</v>
      </c>
      <c r="X226" s="18">
        <v>1</v>
      </c>
      <c r="Y226" s="18">
        <v>1</v>
      </c>
      <c r="Z226" s="18">
        <v>1</v>
      </c>
      <c r="AA226" s="18">
        <v>1</v>
      </c>
      <c r="AD226" s="22">
        <f t="shared" si="5"/>
        <v>0.51884548226146865</v>
      </c>
      <c r="AE226">
        <v>5</v>
      </c>
    </row>
    <row r="227" spans="1:31">
      <c r="A227" s="33">
        <v>45453.125</v>
      </c>
      <c r="B227">
        <f t="shared" si="6"/>
        <v>0</v>
      </c>
      <c r="C227" s="18">
        <v>1</v>
      </c>
      <c r="D227" s="19">
        <f>IFERROR(SUMPRODUCT(F227:P227,Q227:AA227,'Datos Brutos'!$H$5:$R$5)/SUMPRODUCT('Datos Brutos'!$H$5:$R$5,Q227:AA227),0)</f>
        <v>0</v>
      </c>
      <c r="E227" s="20">
        <f>IFERROR(AVERAGE('Datos Filtrados'!E224:G224),0)</f>
        <v>0</v>
      </c>
      <c r="F227">
        <f>IF($B227=0,0,IF(SUM(EPih!$H224:$R224)=0,0,IF(EPih!H224&gt;0.75*AVERAGE(EPih!$H224:$R224),1,EPih!H224/AVERAGE(EPih!$H224:$R224))))</f>
        <v>0</v>
      </c>
      <c r="G227">
        <f>IF($B227=0,0,IF(SUM(EPih!$H224:$R224)=0,0,IF(EPih!I224&gt;0.75*AVERAGE(EPih!$H224:$R224),1,EPih!I224/AVERAGE(EPih!$H224:$R224))))</f>
        <v>0</v>
      </c>
      <c r="H227">
        <f>IF($B227=0,0,IF(SUM(EPih!$H224:$R224)=0,0,IF(EPih!J224&gt;0.75*AVERAGE(EPih!$H224:$R224),1,EPih!J224/AVERAGE(EPih!$H224:$R224))))</f>
        <v>0</v>
      </c>
      <c r="I227">
        <f>IF($B227=0,0,IF(SUM(EPih!$H224:$R224)=0,0,IF(EPih!K224&gt;0.75*AVERAGE(EPih!$H224:$R224),1,EPih!K224/AVERAGE(EPih!$H224:$R224))))</f>
        <v>0</v>
      </c>
      <c r="J227">
        <f>IF($B227=0,0,IF(SUM(EPih!$H224:$R224)=0,0,IF(EPih!L224&gt;0.75*AVERAGE(EPih!$H224:$R224),1,EPih!L224/AVERAGE(EPih!$H224:$R224))))</f>
        <v>0</v>
      </c>
      <c r="K227">
        <f>IF($B227=0,0,IF(SUM(EPih!$H224:$R224)=0,0,IF(EPih!M224&gt;0.75*AVERAGE(EPih!$H224:$R224),1,EPih!M224/AVERAGE(EPih!$H224:$R224))))</f>
        <v>0</v>
      </c>
      <c r="L227">
        <f>IF($B227=0,0,IF(SUM(EPih!$H224:$R224)=0,0,IF(EPih!N224&gt;0.75*AVERAGE(EPih!$H224:$R224),1,EPih!N224/AVERAGE(EPih!$H224:$R224))))</f>
        <v>0</v>
      </c>
      <c r="M227">
        <f>IF($B227=0,0,IF(SUM(EPih!$H224:$R224)=0,0,IF(EPih!O224&gt;0.75*AVERAGE(EPih!$H224:$R224),1,EPih!O224/AVERAGE(EPih!$H224:$R224))))</f>
        <v>0</v>
      </c>
      <c r="N227">
        <f>IF($B227=0,0,IF(SUM(EPih!$H224:$R224)=0,0,IF(EPih!P224&gt;0.75*AVERAGE(EPih!$H224:$R224),1,EPih!P224/AVERAGE(EPih!$H224:$R224))))</f>
        <v>0</v>
      </c>
      <c r="O227">
        <f>IF($B227=0,0,IF(SUM(EPih!$H224:$R224)=0,0,IF(EPih!Q224&gt;0.75*AVERAGE(EPih!$H224:$R224),1,EPih!Q224/AVERAGE(EPih!$H224:$R224))))</f>
        <v>0</v>
      </c>
      <c r="P227">
        <f>IF($B227=0,0,IF(SUM(EPih!$H224:$R224)=0,0,IF(EPih!R224&gt;0.75*AVERAGE(EPih!$H224:$R224),1,EPih!R224/AVERAGE(EPih!$H224:$R224))))</f>
        <v>0</v>
      </c>
      <c r="Q227" s="18">
        <v>1</v>
      </c>
      <c r="R227" s="18">
        <v>1</v>
      </c>
      <c r="S227" s="18">
        <v>1</v>
      </c>
      <c r="T227" s="18">
        <v>1</v>
      </c>
      <c r="U227" s="18">
        <v>1</v>
      </c>
      <c r="V227" s="18">
        <v>1</v>
      </c>
      <c r="W227" s="18">
        <v>1</v>
      </c>
      <c r="X227" s="18">
        <v>1</v>
      </c>
      <c r="Y227" s="18">
        <v>1</v>
      </c>
      <c r="Z227" s="18">
        <v>1</v>
      </c>
      <c r="AA227" s="18">
        <v>1</v>
      </c>
      <c r="AD227" s="22">
        <f t="shared" si="5"/>
        <v>0.51884548226146865</v>
      </c>
      <c r="AE227">
        <v>6</v>
      </c>
    </row>
    <row r="228" spans="1:31">
      <c r="A228" s="33">
        <v>45453.166666666664</v>
      </c>
      <c r="B228">
        <f t="shared" si="6"/>
        <v>0</v>
      </c>
      <c r="C228" s="18">
        <v>1</v>
      </c>
      <c r="D228" s="19">
        <f>IFERROR(SUMPRODUCT(F228:P228,Q228:AA228,'Datos Brutos'!$H$5:$R$5)/SUMPRODUCT('Datos Brutos'!$H$5:$R$5,Q228:AA228),0)</f>
        <v>0</v>
      </c>
      <c r="E228" s="20">
        <f>IFERROR(AVERAGE('Datos Filtrados'!E225:G225),0)</f>
        <v>0</v>
      </c>
      <c r="F228">
        <f>IF($B228=0,0,IF(SUM(EPih!$H225:$R225)=0,0,IF(EPih!H225&gt;0.75*AVERAGE(EPih!$H225:$R225),1,EPih!H225/AVERAGE(EPih!$H225:$R225))))</f>
        <v>0</v>
      </c>
      <c r="G228">
        <f>IF($B228=0,0,IF(SUM(EPih!$H225:$R225)=0,0,IF(EPih!I225&gt;0.75*AVERAGE(EPih!$H225:$R225),1,EPih!I225/AVERAGE(EPih!$H225:$R225))))</f>
        <v>0</v>
      </c>
      <c r="H228">
        <f>IF($B228=0,0,IF(SUM(EPih!$H225:$R225)=0,0,IF(EPih!J225&gt;0.75*AVERAGE(EPih!$H225:$R225),1,EPih!J225/AVERAGE(EPih!$H225:$R225))))</f>
        <v>0</v>
      </c>
      <c r="I228">
        <f>IF($B228=0,0,IF(SUM(EPih!$H225:$R225)=0,0,IF(EPih!K225&gt;0.75*AVERAGE(EPih!$H225:$R225),1,EPih!K225/AVERAGE(EPih!$H225:$R225))))</f>
        <v>0</v>
      </c>
      <c r="J228">
        <f>IF($B228=0,0,IF(SUM(EPih!$H225:$R225)=0,0,IF(EPih!L225&gt;0.75*AVERAGE(EPih!$H225:$R225),1,EPih!L225/AVERAGE(EPih!$H225:$R225))))</f>
        <v>0</v>
      </c>
      <c r="K228">
        <f>IF($B228=0,0,IF(SUM(EPih!$H225:$R225)=0,0,IF(EPih!M225&gt;0.75*AVERAGE(EPih!$H225:$R225),1,EPih!M225/AVERAGE(EPih!$H225:$R225))))</f>
        <v>0</v>
      </c>
      <c r="L228">
        <f>IF($B228=0,0,IF(SUM(EPih!$H225:$R225)=0,0,IF(EPih!N225&gt;0.75*AVERAGE(EPih!$H225:$R225),1,EPih!N225/AVERAGE(EPih!$H225:$R225))))</f>
        <v>0</v>
      </c>
      <c r="M228">
        <f>IF($B228=0,0,IF(SUM(EPih!$H225:$R225)=0,0,IF(EPih!O225&gt;0.75*AVERAGE(EPih!$H225:$R225),1,EPih!O225/AVERAGE(EPih!$H225:$R225))))</f>
        <v>0</v>
      </c>
      <c r="N228">
        <f>IF($B228=0,0,IF(SUM(EPih!$H225:$R225)=0,0,IF(EPih!P225&gt;0.75*AVERAGE(EPih!$H225:$R225),1,EPih!P225/AVERAGE(EPih!$H225:$R225))))</f>
        <v>0</v>
      </c>
      <c r="O228">
        <f>IF($B228=0,0,IF(SUM(EPih!$H225:$R225)=0,0,IF(EPih!Q225&gt;0.75*AVERAGE(EPih!$H225:$R225),1,EPih!Q225/AVERAGE(EPih!$H225:$R225))))</f>
        <v>0</v>
      </c>
      <c r="P228">
        <f>IF($B228=0,0,IF(SUM(EPih!$H225:$R225)=0,0,IF(EPih!R225&gt;0.75*AVERAGE(EPih!$H225:$R225),1,EPih!R225/AVERAGE(EPih!$H225:$R225))))</f>
        <v>0</v>
      </c>
      <c r="Q228" s="18">
        <v>1</v>
      </c>
      <c r="R228" s="18">
        <v>1</v>
      </c>
      <c r="S228" s="18">
        <v>1</v>
      </c>
      <c r="T228" s="18">
        <v>1</v>
      </c>
      <c r="U228" s="18">
        <v>1</v>
      </c>
      <c r="V228" s="18">
        <v>1</v>
      </c>
      <c r="W228" s="18">
        <v>1</v>
      </c>
      <c r="X228" s="18">
        <v>1</v>
      </c>
      <c r="Y228" s="18">
        <v>1</v>
      </c>
      <c r="Z228" s="18">
        <v>1</v>
      </c>
      <c r="AA228" s="18">
        <v>1</v>
      </c>
      <c r="AD228" s="22">
        <f t="shared" si="5"/>
        <v>0.51884548226146865</v>
      </c>
      <c r="AE228">
        <v>7</v>
      </c>
    </row>
    <row r="229" spans="1:31">
      <c r="A229" s="33">
        <v>45453.208333333336</v>
      </c>
      <c r="B229">
        <f t="shared" si="6"/>
        <v>0</v>
      </c>
      <c r="C229" s="18">
        <v>1</v>
      </c>
      <c r="D229" s="19">
        <f>IFERROR(SUMPRODUCT(F229:P229,Q229:AA229,'Datos Brutos'!$H$5:$R$5)/SUMPRODUCT('Datos Brutos'!$H$5:$R$5,Q229:AA229),0)</f>
        <v>0</v>
      </c>
      <c r="E229" s="20">
        <f>IFERROR(AVERAGE('Datos Filtrados'!E226:G226),0)</f>
        <v>0</v>
      </c>
      <c r="F229">
        <f>IF($B229=0,0,IF(SUM(EPih!$H226:$R226)=0,0,IF(EPih!H226&gt;0.75*AVERAGE(EPih!$H226:$R226),1,EPih!H226/AVERAGE(EPih!$H226:$R226))))</f>
        <v>0</v>
      </c>
      <c r="G229">
        <f>IF($B229=0,0,IF(SUM(EPih!$H226:$R226)=0,0,IF(EPih!I226&gt;0.75*AVERAGE(EPih!$H226:$R226),1,EPih!I226/AVERAGE(EPih!$H226:$R226))))</f>
        <v>0</v>
      </c>
      <c r="H229">
        <f>IF($B229=0,0,IF(SUM(EPih!$H226:$R226)=0,0,IF(EPih!J226&gt;0.75*AVERAGE(EPih!$H226:$R226),1,EPih!J226/AVERAGE(EPih!$H226:$R226))))</f>
        <v>0</v>
      </c>
      <c r="I229">
        <f>IF($B229=0,0,IF(SUM(EPih!$H226:$R226)=0,0,IF(EPih!K226&gt;0.75*AVERAGE(EPih!$H226:$R226),1,EPih!K226/AVERAGE(EPih!$H226:$R226))))</f>
        <v>0</v>
      </c>
      <c r="J229">
        <f>IF($B229=0,0,IF(SUM(EPih!$H226:$R226)=0,0,IF(EPih!L226&gt;0.75*AVERAGE(EPih!$H226:$R226),1,EPih!L226/AVERAGE(EPih!$H226:$R226))))</f>
        <v>0</v>
      </c>
      <c r="K229">
        <f>IF($B229=0,0,IF(SUM(EPih!$H226:$R226)=0,0,IF(EPih!M226&gt;0.75*AVERAGE(EPih!$H226:$R226),1,EPih!M226/AVERAGE(EPih!$H226:$R226))))</f>
        <v>0</v>
      </c>
      <c r="L229">
        <f>IF($B229=0,0,IF(SUM(EPih!$H226:$R226)=0,0,IF(EPih!N226&gt;0.75*AVERAGE(EPih!$H226:$R226),1,EPih!N226/AVERAGE(EPih!$H226:$R226))))</f>
        <v>0</v>
      </c>
      <c r="M229">
        <f>IF($B229=0,0,IF(SUM(EPih!$H226:$R226)=0,0,IF(EPih!O226&gt;0.75*AVERAGE(EPih!$H226:$R226),1,EPih!O226/AVERAGE(EPih!$H226:$R226))))</f>
        <v>0</v>
      </c>
      <c r="N229">
        <f>IF($B229=0,0,IF(SUM(EPih!$H226:$R226)=0,0,IF(EPih!P226&gt;0.75*AVERAGE(EPih!$H226:$R226),1,EPih!P226/AVERAGE(EPih!$H226:$R226))))</f>
        <v>0</v>
      </c>
      <c r="O229">
        <f>IF($B229=0,0,IF(SUM(EPih!$H226:$R226)=0,0,IF(EPih!Q226&gt;0.75*AVERAGE(EPih!$H226:$R226),1,EPih!Q226/AVERAGE(EPih!$H226:$R226))))</f>
        <v>0</v>
      </c>
      <c r="P229">
        <f>IF($B229=0,0,IF(SUM(EPih!$H226:$R226)=0,0,IF(EPih!R226&gt;0.75*AVERAGE(EPih!$H226:$R226),1,EPih!R226/AVERAGE(EPih!$H226:$R226))))</f>
        <v>0</v>
      </c>
      <c r="Q229" s="18">
        <v>1</v>
      </c>
      <c r="R229" s="18">
        <v>1</v>
      </c>
      <c r="S229" s="18">
        <v>1</v>
      </c>
      <c r="T229" s="18">
        <v>1</v>
      </c>
      <c r="U229" s="18">
        <v>1</v>
      </c>
      <c r="V229" s="18">
        <v>1</v>
      </c>
      <c r="W229" s="18">
        <v>1</v>
      </c>
      <c r="X229" s="18">
        <v>1</v>
      </c>
      <c r="Y229" s="18">
        <v>1</v>
      </c>
      <c r="Z229" s="18">
        <v>1</v>
      </c>
      <c r="AA229" s="18">
        <v>1</v>
      </c>
      <c r="AD229" s="22">
        <f t="shared" si="5"/>
        <v>0.51884548226146865</v>
      </c>
      <c r="AE229">
        <v>8</v>
      </c>
    </row>
    <row r="230" spans="1:31">
      <c r="A230" s="33">
        <v>45453.25</v>
      </c>
      <c r="B230">
        <f t="shared" si="6"/>
        <v>0</v>
      </c>
      <c r="C230" s="18">
        <v>1</v>
      </c>
      <c r="D230" s="19">
        <f>IFERROR(SUMPRODUCT(F230:P230,Q230:AA230,'Datos Brutos'!$H$5:$R$5)/SUMPRODUCT('Datos Brutos'!$H$5:$R$5,Q230:AA230),0)</f>
        <v>0</v>
      </c>
      <c r="E230" s="20">
        <f>IFERROR(AVERAGE('Datos Filtrados'!E227:G227),0)</f>
        <v>0</v>
      </c>
      <c r="F230">
        <f>IF($B230=0,0,IF(SUM(EPih!$H227:$R227)=0,0,IF(EPih!H227&gt;0.75*AVERAGE(EPih!$H227:$R227),1,EPih!H227/AVERAGE(EPih!$H227:$R227))))</f>
        <v>0</v>
      </c>
      <c r="G230">
        <f>IF($B230=0,0,IF(SUM(EPih!$H227:$R227)=0,0,IF(EPih!I227&gt;0.75*AVERAGE(EPih!$H227:$R227),1,EPih!I227/AVERAGE(EPih!$H227:$R227))))</f>
        <v>0</v>
      </c>
      <c r="H230">
        <f>IF($B230=0,0,IF(SUM(EPih!$H227:$R227)=0,0,IF(EPih!J227&gt;0.75*AVERAGE(EPih!$H227:$R227),1,EPih!J227/AVERAGE(EPih!$H227:$R227))))</f>
        <v>0</v>
      </c>
      <c r="I230">
        <f>IF($B230=0,0,IF(SUM(EPih!$H227:$R227)=0,0,IF(EPih!K227&gt;0.75*AVERAGE(EPih!$H227:$R227),1,EPih!K227/AVERAGE(EPih!$H227:$R227))))</f>
        <v>0</v>
      </c>
      <c r="J230">
        <f>IF($B230=0,0,IF(SUM(EPih!$H227:$R227)=0,0,IF(EPih!L227&gt;0.75*AVERAGE(EPih!$H227:$R227),1,EPih!L227/AVERAGE(EPih!$H227:$R227))))</f>
        <v>0</v>
      </c>
      <c r="K230">
        <f>IF($B230=0,0,IF(SUM(EPih!$H227:$R227)=0,0,IF(EPih!M227&gt;0.75*AVERAGE(EPih!$H227:$R227),1,EPih!M227/AVERAGE(EPih!$H227:$R227))))</f>
        <v>0</v>
      </c>
      <c r="L230">
        <f>IF($B230=0,0,IF(SUM(EPih!$H227:$R227)=0,0,IF(EPih!N227&gt;0.75*AVERAGE(EPih!$H227:$R227),1,EPih!N227/AVERAGE(EPih!$H227:$R227))))</f>
        <v>0</v>
      </c>
      <c r="M230">
        <f>IF($B230=0,0,IF(SUM(EPih!$H227:$R227)=0,0,IF(EPih!O227&gt;0.75*AVERAGE(EPih!$H227:$R227),1,EPih!O227/AVERAGE(EPih!$H227:$R227))))</f>
        <v>0</v>
      </c>
      <c r="N230">
        <f>IF($B230=0,0,IF(SUM(EPih!$H227:$R227)=0,0,IF(EPih!P227&gt;0.75*AVERAGE(EPih!$H227:$R227),1,EPih!P227/AVERAGE(EPih!$H227:$R227))))</f>
        <v>0</v>
      </c>
      <c r="O230">
        <f>IF($B230=0,0,IF(SUM(EPih!$H227:$R227)=0,0,IF(EPih!Q227&gt;0.75*AVERAGE(EPih!$H227:$R227),1,EPih!Q227/AVERAGE(EPih!$H227:$R227))))</f>
        <v>0</v>
      </c>
      <c r="P230">
        <f>IF($B230=0,0,IF(SUM(EPih!$H227:$R227)=0,0,IF(EPih!R227&gt;0.75*AVERAGE(EPih!$H227:$R227),1,EPih!R227/AVERAGE(EPih!$H227:$R227))))</f>
        <v>0</v>
      </c>
      <c r="Q230" s="18">
        <v>1</v>
      </c>
      <c r="R230" s="18">
        <v>1</v>
      </c>
      <c r="S230" s="18">
        <v>1</v>
      </c>
      <c r="T230" s="18">
        <v>1</v>
      </c>
      <c r="U230" s="18">
        <v>1</v>
      </c>
      <c r="V230" s="18">
        <v>1</v>
      </c>
      <c r="W230" s="18">
        <v>1</v>
      </c>
      <c r="X230" s="18">
        <v>1</v>
      </c>
      <c r="Y230" s="18">
        <v>1</v>
      </c>
      <c r="Z230" s="18">
        <v>1</v>
      </c>
      <c r="AA230" s="18">
        <v>1</v>
      </c>
      <c r="AD230" s="22">
        <f t="shared" si="5"/>
        <v>0.51884548226146865</v>
      </c>
      <c r="AE230">
        <v>9</v>
      </c>
    </row>
    <row r="231" spans="1:31">
      <c r="A231" s="33">
        <v>45453.291666666664</v>
      </c>
      <c r="B231">
        <f t="shared" si="6"/>
        <v>0</v>
      </c>
      <c r="C231" s="18">
        <v>1</v>
      </c>
      <c r="D231" s="19">
        <f>IFERROR(SUMPRODUCT(F231:P231,Q231:AA231,'Datos Brutos'!$H$5:$R$5)/SUMPRODUCT('Datos Brutos'!$H$5:$R$5,Q231:AA231),0)</f>
        <v>0</v>
      </c>
      <c r="E231" s="20">
        <f>IFERROR(AVERAGE('Datos Filtrados'!E228:G228),0)</f>
        <v>7.4175000000000004</v>
      </c>
      <c r="F231">
        <f>IF($B231=0,0,IF(SUM(EPih!$H228:$R228)=0,0,IF(EPih!H228&gt;0.75*AVERAGE(EPih!$H228:$R228),1,EPih!H228/AVERAGE(EPih!$H228:$R228))))</f>
        <v>0</v>
      </c>
      <c r="G231">
        <f>IF($B231=0,0,IF(SUM(EPih!$H228:$R228)=0,0,IF(EPih!I228&gt;0.75*AVERAGE(EPih!$H228:$R228),1,EPih!I228/AVERAGE(EPih!$H228:$R228))))</f>
        <v>0</v>
      </c>
      <c r="H231">
        <f>IF($B231=0,0,IF(SUM(EPih!$H228:$R228)=0,0,IF(EPih!J228&gt;0.75*AVERAGE(EPih!$H228:$R228),1,EPih!J228/AVERAGE(EPih!$H228:$R228))))</f>
        <v>0</v>
      </c>
      <c r="I231">
        <f>IF($B231=0,0,IF(SUM(EPih!$H228:$R228)=0,0,IF(EPih!K228&gt;0.75*AVERAGE(EPih!$H228:$R228),1,EPih!K228/AVERAGE(EPih!$H228:$R228))))</f>
        <v>0</v>
      </c>
      <c r="J231">
        <f>IF($B231=0,0,IF(SUM(EPih!$H228:$R228)=0,0,IF(EPih!L228&gt;0.75*AVERAGE(EPih!$H228:$R228),1,EPih!L228/AVERAGE(EPih!$H228:$R228))))</f>
        <v>0</v>
      </c>
      <c r="K231">
        <f>IF($B231=0,0,IF(SUM(EPih!$H228:$R228)=0,0,IF(EPih!M228&gt;0.75*AVERAGE(EPih!$H228:$R228),1,EPih!M228/AVERAGE(EPih!$H228:$R228))))</f>
        <v>0</v>
      </c>
      <c r="L231">
        <f>IF($B231=0,0,IF(SUM(EPih!$H228:$R228)=0,0,IF(EPih!N228&gt;0.75*AVERAGE(EPih!$H228:$R228),1,EPih!N228/AVERAGE(EPih!$H228:$R228))))</f>
        <v>0</v>
      </c>
      <c r="M231">
        <f>IF($B231=0,0,IF(SUM(EPih!$H228:$R228)=0,0,IF(EPih!O228&gt;0.75*AVERAGE(EPih!$H228:$R228),1,EPih!O228/AVERAGE(EPih!$H228:$R228))))</f>
        <v>0</v>
      </c>
      <c r="N231">
        <f>IF($B231=0,0,IF(SUM(EPih!$H228:$R228)=0,0,IF(EPih!P228&gt;0.75*AVERAGE(EPih!$H228:$R228),1,EPih!P228/AVERAGE(EPih!$H228:$R228))))</f>
        <v>0</v>
      </c>
      <c r="O231">
        <f>IF($B231=0,0,IF(SUM(EPih!$H228:$R228)=0,0,IF(EPih!Q228&gt;0.75*AVERAGE(EPih!$H228:$R228),1,EPih!Q228/AVERAGE(EPih!$H228:$R228))))</f>
        <v>0</v>
      </c>
      <c r="P231">
        <f>IF($B231=0,0,IF(SUM(EPih!$H228:$R228)=0,0,IF(EPih!R228&gt;0.75*AVERAGE(EPih!$H228:$R228),1,EPih!R228/AVERAGE(EPih!$H228:$R228))))</f>
        <v>0</v>
      </c>
      <c r="Q231" s="18">
        <v>1</v>
      </c>
      <c r="R231" s="18">
        <v>1</v>
      </c>
      <c r="S231" s="18">
        <v>1</v>
      </c>
      <c r="T231" s="18">
        <v>1</v>
      </c>
      <c r="U231" s="18">
        <v>1</v>
      </c>
      <c r="V231" s="18">
        <v>1</v>
      </c>
      <c r="W231" s="18">
        <v>1</v>
      </c>
      <c r="X231" s="18">
        <v>1</v>
      </c>
      <c r="Y231" s="18">
        <v>1</v>
      </c>
      <c r="Z231" s="18">
        <v>1</v>
      </c>
      <c r="AA231" s="18">
        <v>1</v>
      </c>
      <c r="AD231" s="22">
        <f t="shared" si="5"/>
        <v>0.52148283228017223</v>
      </c>
      <c r="AE231">
        <v>10</v>
      </c>
    </row>
    <row r="232" spans="1:31">
      <c r="A232" s="33">
        <v>45453.333333333336</v>
      </c>
      <c r="B232">
        <f t="shared" si="6"/>
        <v>0</v>
      </c>
      <c r="C232" s="18">
        <v>1</v>
      </c>
      <c r="D232" s="19">
        <f>IFERROR(SUMPRODUCT(F232:P232,Q232:AA232,'Datos Brutos'!$H$5:$R$5)/SUMPRODUCT('Datos Brutos'!$H$5:$R$5,Q232:AA232),0)</f>
        <v>0</v>
      </c>
      <c r="E232" s="20">
        <f>IFERROR(AVERAGE('Datos Filtrados'!E229:G229),0)</f>
        <v>13.1555</v>
      </c>
      <c r="F232">
        <f>IF($B232=0,0,IF(SUM(EPih!$H229:$R229)=0,0,IF(EPih!H229&gt;0.75*AVERAGE(EPih!$H229:$R229),1,EPih!H229/AVERAGE(EPih!$H229:$R229))))</f>
        <v>0</v>
      </c>
      <c r="G232">
        <f>IF($B232=0,0,IF(SUM(EPih!$H229:$R229)=0,0,IF(EPih!I229&gt;0.75*AVERAGE(EPih!$H229:$R229),1,EPih!I229/AVERAGE(EPih!$H229:$R229))))</f>
        <v>0</v>
      </c>
      <c r="H232">
        <f>IF($B232=0,0,IF(SUM(EPih!$H229:$R229)=0,0,IF(EPih!J229&gt;0.75*AVERAGE(EPih!$H229:$R229),1,EPih!J229/AVERAGE(EPih!$H229:$R229))))</f>
        <v>0</v>
      </c>
      <c r="I232">
        <f>IF($B232=0,0,IF(SUM(EPih!$H229:$R229)=0,0,IF(EPih!K229&gt;0.75*AVERAGE(EPih!$H229:$R229),1,EPih!K229/AVERAGE(EPih!$H229:$R229))))</f>
        <v>0</v>
      </c>
      <c r="J232">
        <f>IF($B232=0,0,IF(SUM(EPih!$H229:$R229)=0,0,IF(EPih!L229&gt;0.75*AVERAGE(EPih!$H229:$R229),1,EPih!L229/AVERAGE(EPih!$H229:$R229))))</f>
        <v>0</v>
      </c>
      <c r="K232">
        <f>IF($B232=0,0,IF(SUM(EPih!$H229:$R229)=0,0,IF(EPih!M229&gt;0.75*AVERAGE(EPih!$H229:$R229),1,EPih!M229/AVERAGE(EPih!$H229:$R229))))</f>
        <v>0</v>
      </c>
      <c r="L232">
        <f>IF($B232=0,0,IF(SUM(EPih!$H229:$R229)=0,0,IF(EPih!N229&gt;0.75*AVERAGE(EPih!$H229:$R229),1,EPih!N229/AVERAGE(EPih!$H229:$R229))))</f>
        <v>0</v>
      </c>
      <c r="M232">
        <f>IF($B232=0,0,IF(SUM(EPih!$H229:$R229)=0,0,IF(EPih!O229&gt;0.75*AVERAGE(EPih!$H229:$R229),1,EPih!O229/AVERAGE(EPih!$H229:$R229))))</f>
        <v>0</v>
      </c>
      <c r="N232">
        <f>IF($B232=0,0,IF(SUM(EPih!$H229:$R229)=0,0,IF(EPih!P229&gt;0.75*AVERAGE(EPih!$H229:$R229),1,EPih!P229/AVERAGE(EPih!$H229:$R229))))</f>
        <v>0</v>
      </c>
      <c r="O232">
        <f>IF($B232=0,0,IF(SUM(EPih!$H229:$R229)=0,0,IF(EPih!Q229&gt;0.75*AVERAGE(EPih!$H229:$R229),1,EPih!Q229/AVERAGE(EPih!$H229:$R229))))</f>
        <v>0</v>
      </c>
      <c r="P232">
        <f>IF($B232=0,0,IF(SUM(EPih!$H229:$R229)=0,0,IF(EPih!R229&gt;0.75*AVERAGE(EPih!$H229:$R229),1,EPih!R229/AVERAGE(EPih!$H229:$R229))))</f>
        <v>0</v>
      </c>
      <c r="Q232" s="18">
        <v>1</v>
      </c>
      <c r="R232" s="18">
        <v>1</v>
      </c>
      <c r="S232" s="18">
        <v>1</v>
      </c>
      <c r="T232" s="18">
        <v>1</v>
      </c>
      <c r="U232" s="18">
        <v>1</v>
      </c>
      <c r="V232" s="18">
        <v>1</v>
      </c>
      <c r="W232" s="18">
        <v>1</v>
      </c>
      <c r="X232" s="18">
        <v>1</v>
      </c>
      <c r="Y232" s="18">
        <v>1</v>
      </c>
      <c r="Z232" s="18">
        <v>1</v>
      </c>
      <c r="AA232" s="18">
        <v>1</v>
      </c>
      <c r="AD232" s="22">
        <f t="shared" si="5"/>
        <v>0.52589619276650579</v>
      </c>
      <c r="AE232">
        <v>11</v>
      </c>
    </row>
    <row r="233" spans="1:31">
      <c r="A233" s="33">
        <v>45453.375</v>
      </c>
      <c r="B233">
        <f t="shared" si="6"/>
        <v>0</v>
      </c>
      <c r="C233" s="18">
        <v>1</v>
      </c>
      <c r="D233" s="19">
        <f>IFERROR(SUMPRODUCT(F233:P233,Q233:AA233,'Datos Brutos'!$H$5:$R$5)/SUMPRODUCT('Datos Brutos'!$H$5:$R$5,Q233:AA233),0)</f>
        <v>0</v>
      </c>
      <c r="E233" s="20">
        <f>IFERROR(AVERAGE('Datos Filtrados'!E230:G230),0)</f>
        <v>31.716999999999999</v>
      </c>
      <c r="F233">
        <f>IF($B233=0,0,IF(SUM(EPih!$H230:$R230)=0,0,IF(EPih!H230&gt;0.75*AVERAGE(EPih!$H230:$R230),1,EPih!H230/AVERAGE(EPih!$H230:$R230))))</f>
        <v>0</v>
      </c>
      <c r="G233">
        <f>IF($B233=0,0,IF(SUM(EPih!$H230:$R230)=0,0,IF(EPih!I230&gt;0.75*AVERAGE(EPih!$H230:$R230),1,EPih!I230/AVERAGE(EPih!$H230:$R230))))</f>
        <v>0</v>
      </c>
      <c r="H233">
        <f>IF($B233=0,0,IF(SUM(EPih!$H230:$R230)=0,0,IF(EPih!J230&gt;0.75*AVERAGE(EPih!$H230:$R230),1,EPih!J230/AVERAGE(EPih!$H230:$R230))))</f>
        <v>0</v>
      </c>
      <c r="I233">
        <f>IF($B233=0,0,IF(SUM(EPih!$H230:$R230)=0,0,IF(EPih!K230&gt;0.75*AVERAGE(EPih!$H230:$R230),1,EPih!K230/AVERAGE(EPih!$H230:$R230))))</f>
        <v>0</v>
      </c>
      <c r="J233">
        <f>IF($B233=0,0,IF(SUM(EPih!$H230:$R230)=0,0,IF(EPih!L230&gt;0.75*AVERAGE(EPih!$H230:$R230),1,EPih!L230/AVERAGE(EPih!$H230:$R230))))</f>
        <v>0</v>
      </c>
      <c r="K233">
        <f>IF($B233=0,0,IF(SUM(EPih!$H230:$R230)=0,0,IF(EPih!M230&gt;0.75*AVERAGE(EPih!$H230:$R230),1,EPih!M230/AVERAGE(EPih!$H230:$R230))))</f>
        <v>0</v>
      </c>
      <c r="L233">
        <f>IF($B233=0,0,IF(SUM(EPih!$H230:$R230)=0,0,IF(EPih!N230&gt;0.75*AVERAGE(EPih!$H230:$R230),1,EPih!N230/AVERAGE(EPih!$H230:$R230))))</f>
        <v>0</v>
      </c>
      <c r="M233">
        <f>IF($B233=0,0,IF(SUM(EPih!$H230:$R230)=0,0,IF(EPih!O230&gt;0.75*AVERAGE(EPih!$H230:$R230),1,EPih!O230/AVERAGE(EPih!$H230:$R230))))</f>
        <v>0</v>
      </c>
      <c r="N233">
        <f>IF($B233=0,0,IF(SUM(EPih!$H230:$R230)=0,0,IF(EPih!P230&gt;0.75*AVERAGE(EPih!$H230:$R230),1,EPih!P230/AVERAGE(EPih!$H230:$R230))))</f>
        <v>0</v>
      </c>
      <c r="O233">
        <f>IF($B233=0,0,IF(SUM(EPih!$H230:$R230)=0,0,IF(EPih!Q230&gt;0.75*AVERAGE(EPih!$H230:$R230),1,EPih!Q230/AVERAGE(EPih!$H230:$R230))))</f>
        <v>0</v>
      </c>
      <c r="P233">
        <f>IF($B233=0,0,IF(SUM(EPih!$H230:$R230)=0,0,IF(EPih!R230&gt;0.75*AVERAGE(EPih!$H230:$R230),1,EPih!R230/AVERAGE(EPih!$H230:$R230))))</f>
        <v>0</v>
      </c>
      <c r="Q233" s="18">
        <v>1</v>
      </c>
      <c r="R233" s="18">
        <v>1</v>
      </c>
      <c r="S233" s="18">
        <v>1</v>
      </c>
      <c r="T233" s="18">
        <v>1</v>
      </c>
      <c r="U233" s="18">
        <v>1</v>
      </c>
      <c r="V233" s="18">
        <v>1</v>
      </c>
      <c r="W233" s="18">
        <v>1</v>
      </c>
      <c r="X233" s="18">
        <v>1</v>
      </c>
      <c r="Y233" s="18">
        <v>1</v>
      </c>
      <c r="Z233" s="18">
        <v>1</v>
      </c>
      <c r="AA233" s="18">
        <v>1</v>
      </c>
      <c r="AD233" s="22">
        <f t="shared" si="5"/>
        <v>0.53352561013195343</v>
      </c>
      <c r="AE233">
        <v>12</v>
      </c>
    </row>
    <row r="234" spans="1:31">
      <c r="A234" s="33">
        <v>45453.416666666664</v>
      </c>
      <c r="B234">
        <f t="shared" si="6"/>
        <v>0</v>
      </c>
      <c r="C234" s="18">
        <v>1</v>
      </c>
      <c r="D234" s="19">
        <f>IFERROR(SUMPRODUCT(F234:P234,Q234:AA234,'Datos Brutos'!$H$5:$R$5)/SUMPRODUCT('Datos Brutos'!$H$5:$R$5,Q234:AA234),0)</f>
        <v>0</v>
      </c>
      <c r="E234" s="20">
        <f>IFERROR(AVERAGE('Datos Filtrados'!E231:G231),0)</f>
        <v>0</v>
      </c>
      <c r="F234">
        <f>IF($B234=0,0,IF(SUM(EPih!$H231:$R231)=0,0,IF(EPih!H231&gt;0.75*AVERAGE(EPih!$H231:$R231),1,EPih!H231/AVERAGE(EPih!$H231:$R231))))</f>
        <v>0</v>
      </c>
      <c r="G234">
        <f>IF($B234=0,0,IF(SUM(EPih!$H231:$R231)=0,0,IF(EPih!I231&gt;0.75*AVERAGE(EPih!$H231:$R231),1,EPih!I231/AVERAGE(EPih!$H231:$R231))))</f>
        <v>0</v>
      </c>
      <c r="H234">
        <f>IF($B234=0,0,IF(SUM(EPih!$H231:$R231)=0,0,IF(EPih!J231&gt;0.75*AVERAGE(EPih!$H231:$R231),1,EPih!J231/AVERAGE(EPih!$H231:$R231))))</f>
        <v>0</v>
      </c>
      <c r="I234">
        <f>IF($B234=0,0,IF(SUM(EPih!$H231:$R231)=0,0,IF(EPih!K231&gt;0.75*AVERAGE(EPih!$H231:$R231),1,EPih!K231/AVERAGE(EPih!$H231:$R231))))</f>
        <v>0</v>
      </c>
      <c r="J234">
        <f>IF($B234=0,0,IF(SUM(EPih!$H231:$R231)=0,0,IF(EPih!L231&gt;0.75*AVERAGE(EPih!$H231:$R231),1,EPih!L231/AVERAGE(EPih!$H231:$R231))))</f>
        <v>0</v>
      </c>
      <c r="K234">
        <f>IF($B234=0,0,IF(SUM(EPih!$H231:$R231)=0,0,IF(EPih!M231&gt;0.75*AVERAGE(EPih!$H231:$R231),1,EPih!M231/AVERAGE(EPih!$H231:$R231))))</f>
        <v>0</v>
      </c>
      <c r="L234">
        <f>IF($B234=0,0,IF(SUM(EPih!$H231:$R231)=0,0,IF(EPih!N231&gt;0.75*AVERAGE(EPih!$H231:$R231),1,EPih!N231/AVERAGE(EPih!$H231:$R231))))</f>
        <v>0</v>
      </c>
      <c r="M234">
        <f>IF($B234=0,0,IF(SUM(EPih!$H231:$R231)=0,0,IF(EPih!O231&gt;0.75*AVERAGE(EPih!$H231:$R231),1,EPih!O231/AVERAGE(EPih!$H231:$R231))))</f>
        <v>0</v>
      </c>
      <c r="N234">
        <f>IF($B234=0,0,IF(SUM(EPih!$H231:$R231)=0,0,IF(EPih!P231&gt;0.75*AVERAGE(EPih!$H231:$R231),1,EPih!P231/AVERAGE(EPih!$H231:$R231))))</f>
        <v>0</v>
      </c>
      <c r="O234">
        <f>IF($B234=0,0,IF(SUM(EPih!$H231:$R231)=0,0,IF(EPih!Q231&gt;0.75*AVERAGE(EPih!$H231:$R231),1,EPih!Q231/AVERAGE(EPih!$H231:$R231))))</f>
        <v>0</v>
      </c>
      <c r="P234">
        <f>IF($B234=0,0,IF(SUM(EPih!$H231:$R231)=0,0,IF(EPih!R231&gt;0.75*AVERAGE(EPih!$H231:$R231),1,EPih!R231/AVERAGE(EPih!$H231:$R231))))</f>
        <v>0</v>
      </c>
      <c r="Q234" s="18">
        <v>1</v>
      </c>
      <c r="R234" s="18">
        <v>1</v>
      </c>
      <c r="S234" s="18">
        <v>1</v>
      </c>
      <c r="T234" s="18">
        <v>1</v>
      </c>
      <c r="U234" s="18">
        <v>1</v>
      </c>
      <c r="V234" s="18">
        <v>1</v>
      </c>
      <c r="W234" s="18">
        <v>1</v>
      </c>
      <c r="X234" s="18">
        <v>1</v>
      </c>
      <c r="Y234" s="18">
        <v>1</v>
      </c>
      <c r="Z234" s="18">
        <v>1</v>
      </c>
      <c r="AA234" s="18">
        <v>1</v>
      </c>
      <c r="AD234" s="22">
        <f t="shared" si="5"/>
        <v>0.54031790830290727</v>
      </c>
      <c r="AE234">
        <v>13</v>
      </c>
    </row>
    <row r="235" spans="1:31">
      <c r="A235" s="33">
        <v>45453.458333333336</v>
      </c>
      <c r="B235">
        <f t="shared" si="6"/>
        <v>0</v>
      </c>
      <c r="C235" s="18">
        <v>1</v>
      </c>
      <c r="D235" s="19">
        <f>IFERROR(SUMPRODUCT(F235:P235,Q235:AA235,'Datos Brutos'!$H$5:$R$5)/SUMPRODUCT('Datos Brutos'!$H$5:$R$5,Q235:AA235),0)</f>
        <v>0</v>
      </c>
      <c r="E235" s="20">
        <f>IFERROR(AVERAGE('Datos Filtrados'!E232:G232),0)</f>
        <v>63.118000000000002</v>
      </c>
      <c r="F235">
        <f>IF($B235=0,0,IF(SUM(EPih!$H232:$R232)=0,0,IF(EPih!H232&gt;0.75*AVERAGE(EPih!$H232:$R232),1,EPih!H232/AVERAGE(EPih!$H232:$R232))))</f>
        <v>0</v>
      </c>
      <c r="G235">
        <f>IF($B235=0,0,IF(SUM(EPih!$H232:$R232)=0,0,IF(EPih!I232&gt;0.75*AVERAGE(EPih!$H232:$R232),1,EPih!I232/AVERAGE(EPih!$H232:$R232))))</f>
        <v>0</v>
      </c>
      <c r="H235">
        <f>IF($B235=0,0,IF(SUM(EPih!$H232:$R232)=0,0,IF(EPih!J232&gt;0.75*AVERAGE(EPih!$H232:$R232),1,EPih!J232/AVERAGE(EPih!$H232:$R232))))</f>
        <v>0</v>
      </c>
      <c r="I235">
        <f>IF($B235=0,0,IF(SUM(EPih!$H232:$R232)=0,0,IF(EPih!K232&gt;0.75*AVERAGE(EPih!$H232:$R232),1,EPih!K232/AVERAGE(EPih!$H232:$R232))))</f>
        <v>0</v>
      </c>
      <c r="J235">
        <f>IF($B235=0,0,IF(SUM(EPih!$H232:$R232)=0,0,IF(EPih!L232&gt;0.75*AVERAGE(EPih!$H232:$R232),1,EPih!L232/AVERAGE(EPih!$H232:$R232))))</f>
        <v>0</v>
      </c>
      <c r="K235">
        <f>IF($B235=0,0,IF(SUM(EPih!$H232:$R232)=0,0,IF(EPih!M232&gt;0.75*AVERAGE(EPih!$H232:$R232),1,EPih!M232/AVERAGE(EPih!$H232:$R232))))</f>
        <v>0</v>
      </c>
      <c r="L235">
        <f>IF($B235=0,0,IF(SUM(EPih!$H232:$R232)=0,0,IF(EPih!N232&gt;0.75*AVERAGE(EPih!$H232:$R232),1,EPih!N232/AVERAGE(EPih!$H232:$R232))))</f>
        <v>0</v>
      </c>
      <c r="M235">
        <f>IF($B235=0,0,IF(SUM(EPih!$H232:$R232)=0,0,IF(EPih!O232&gt;0.75*AVERAGE(EPih!$H232:$R232),1,EPih!O232/AVERAGE(EPih!$H232:$R232))))</f>
        <v>0</v>
      </c>
      <c r="N235">
        <f>IF($B235=0,0,IF(SUM(EPih!$H232:$R232)=0,0,IF(EPih!P232&gt;0.75*AVERAGE(EPih!$H232:$R232),1,EPih!P232/AVERAGE(EPih!$H232:$R232))))</f>
        <v>0</v>
      </c>
      <c r="O235">
        <f>IF($B235=0,0,IF(SUM(EPih!$H232:$R232)=0,0,IF(EPih!Q232&gt;0.75*AVERAGE(EPih!$H232:$R232),1,EPih!Q232/AVERAGE(EPih!$H232:$R232))))</f>
        <v>0</v>
      </c>
      <c r="P235">
        <f>IF($B235=0,0,IF(SUM(EPih!$H232:$R232)=0,0,IF(EPih!R232&gt;0.75*AVERAGE(EPih!$H232:$R232),1,EPih!R232/AVERAGE(EPih!$H232:$R232))))</f>
        <v>0</v>
      </c>
      <c r="Q235" s="18">
        <v>1</v>
      </c>
      <c r="R235" s="18">
        <v>1</v>
      </c>
      <c r="S235" s="18">
        <v>1</v>
      </c>
      <c r="T235" s="18">
        <v>1</v>
      </c>
      <c r="U235" s="18">
        <v>1</v>
      </c>
      <c r="V235" s="18">
        <v>1</v>
      </c>
      <c r="W235" s="18">
        <v>1</v>
      </c>
      <c r="X235" s="18">
        <v>1</v>
      </c>
      <c r="Y235" s="18">
        <v>1</v>
      </c>
      <c r="Z235" s="18">
        <v>1</v>
      </c>
      <c r="AA235" s="18">
        <v>1</v>
      </c>
      <c r="AD235" s="22">
        <f t="shared" si="5"/>
        <v>0.55056737843224868</v>
      </c>
      <c r="AE235">
        <v>14</v>
      </c>
    </row>
    <row r="236" spans="1:31">
      <c r="A236" s="33">
        <v>45453.5</v>
      </c>
      <c r="B236">
        <f t="shared" si="6"/>
        <v>0</v>
      </c>
      <c r="C236" s="18">
        <v>1</v>
      </c>
      <c r="D236" s="19">
        <f>IFERROR(SUMPRODUCT(F236:P236,Q236:AA236,'Datos Brutos'!$H$5:$R$5)/SUMPRODUCT('Datos Brutos'!$H$5:$R$5,Q236:AA236),0)</f>
        <v>0</v>
      </c>
      <c r="E236" s="20">
        <f>IFERROR(AVERAGE('Datos Filtrados'!E233:G233),0)</f>
        <v>0</v>
      </c>
      <c r="F236">
        <f>IF($B236=0,0,IF(SUM(EPih!$H233:$R233)=0,0,IF(EPih!H233&gt;0.75*AVERAGE(EPih!$H233:$R233),1,EPih!H233/AVERAGE(EPih!$H233:$R233))))</f>
        <v>0</v>
      </c>
      <c r="G236">
        <f>IF($B236=0,0,IF(SUM(EPih!$H233:$R233)=0,0,IF(EPih!I233&gt;0.75*AVERAGE(EPih!$H233:$R233),1,EPih!I233/AVERAGE(EPih!$H233:$R233))))</f>
        <v>0</v>
      </c>
      <c r="H236">
        <f>IF($B236=0,0,IF(SUM(EPih!$H233:$R233)=0,0,IF(EPih!J233&gt;0.75*AVERAGE(EPih!$H233:$R233),1,EPih!J233/AVERAGE(EPih!$H233:$R233))))</f>
        <v>0</v>
      </c>
      <c r="I236">
        <f>IF($B236=0,0,IF(SUM(EPih!$H233:$R233)=0,0,IF(EPih!K233&gt;0.75*AVERAGE(EPih!$H233:$R233),1,EPih!K233/AVERAGE(EPih!$H233:$R233))))</f>
        <v>0</v>
      </c>
      <c r="J236">
        <f>IF($B236=0,0,IF(SUM(EPih!$H233:$R233)=0,0,IF(EPih!L233&gt;0.75*AVERAGE(EPih!$H233:$R233),1,EPih!L233/AVERAGE(EPih!$H233:$R233))))</f>
        <v>0</v>
      </c>
      <c r="K236">
        <f>IF($B236=0,0,IF(SUM(EPih!$H233:$R233)=0,0,IF(EPih!M233&gt;0.75*AVERAGE(EPih!$H233:$R233),1,EPih!M233/AVERAGE(EPih!$H233:$R233))))</f>
        <v>0</v>
      </c>
      <c r="L236">
        <f>IF($B236=0,0,IF(SUM(EPih!$H233:$R233)=0,0,IF(EPih!N233&gt;0.75*AVERAGE(EPih!$H233:$R233),1,EPih!N233/AVERAGE(EPih!$H233:$R233))))</f>
        <v>0</v>
      </c>
      <c r="M236">
        <f>IF($B236=0,0,IF(SUM(EPih!$H233:$R233)=0,0,IF(EPih!O233&gt;0.75*AVERAGE(EPih!$H233:$R233),1,EPih!O233/AVERAGE(EPih!$H233:$R233))))</f>
        <v>0</v>
      </c>
      <c r="N236">
        <f>IF($B236=0,0,IF(SUM(EPih!$H233:$R233)=0,0,IF(EPih!P233&gt;0.75*AVERAGE(EPih!$H233:$R233),1,EPih!P233/AVERAGE(EPih!$H233:$R233))))</f>
        <v>0</v>
      </c>
      <c r="O236">
        <f>IF($B236=0,0,IF(SUM(EPih!$H233:$R233)=0,0,IF(EPih!Q233&gt;0.75*AVERAGE(EPih!$H233:$R233),1,EPih!Q233/AVERAGE(EPih!$H233:$R233))))</f>
        <v>0</v>
      </c>
      <c r="P236">
        <f>IF($B236=0,0,IF(SUM(EPih!$H233:$R233)=0,0,IF(EPih!R233&gt;0.75*AVERAGE(EPih!$H233:$R233),1,EPih!R233/AVERAGE(EPih!$H233:$R233))))</f>
        <v>0</v>
      </c>
      <c r="Q236" s="18">
        <v>1</v>
      </c>
      <c r="R236" s="18">
        <v>1</v>
      </c>
      <c r="S236" s="18">
        <v>1</v>
      </c>
      <c r="T236" s="18">
        <v>1</v>
      </c>
      <c r="U236" s="18">
        <v>1</v>
      </c>
      <c r="V236" s="18">
        <v>1</v>
      </c>
      <c r="W236" s="18">
        <v>1</v>
      </c>
      <c r="X236" s="18">
        <v>1</v>
      </c>
      <c r="Y236" s="18">
        <v>1</v>
      </c>
      <c r="Z236" s="18">
        <v>1</v>
      </c>
      <c r="AA236" s="18">
        <v>1</v>
      </c>
      <c r="AD236" s="22">
        <f t="shared" si="5"/>
        <v>0.56232531240080286</v>
      </c>
      <c r="AE236">
        <v>15</v>
      </c>
    </row>
    <row r="237" spans="1:31">
      <c r="A237" s="33">
        <v>45453.541666666664</v>
      </c>
      <c r="B237">
        <f t="shared" si="6"/>
        <v>1</v>
      </c>
      <c r="C237" s="18">
        <v>1</v>
      </c>
      <c r="D237" s="19">
        <f>IFERROR(SUMPRODUCT(F237:P237,Q237:AA237,'Datos Brutos'!$H$5:$R$5)/SUMPRODUCT('Datos Brutos'!$H$5:$R$5,Q237:AA237),0)</f>
        <v>0.63143218592142392</v>
      </c>
      <c r="E237" s="20">
        <f>IFERROR(AVERAGE('Datos Filtrados'!E234:G234),0)</f>
        <v>175.32249999999999</v>
      </c>
      <c r="F237">
        <f>IF($B237=0,0,IF(SUM(EPih!$H234:$R234)=0,0,IF(EPih!H234&gt;0.75*AVERAGE(EPih!$H234:$R234),1,EPih!H234/AVERAGE(EPih!$H234:$R234))))</f>
        <v>1</v>
      </c>
      <c r="G237">
        <f>IF($B237=0,0,IF(SUM(EPih!$H234:$R234)=0,0,IF(EPih!I234&gt;0.75*AVERAGE(EPih!$H234:$R234),1,EPih!I234/AVERAGE(EPih!$H234:$R234))))</f>
        <v>1</v>
      </c>
      <c r="H237">
        <f>IF($B237=0,0,IF(SUM(EPih!$H234:$R234)=0,0,IF(EPih!J234&gt;0.75*AVERAGE(EPih!$H234:$R234),1,EPih!J234/AVERAGE(EPih!$H234:$R234))))</f>
        <v>1</v>
      </c>
      <c r="I237">
        <f>IF($B237=0,0,IF(SUM(EPih!$H234:$R234)=0,0,IF(EPih!K234&gt;0.75*AVERAGE(EPih!$H234:$R234),1,EPih!K234/AVERAGE(EPih!$H234:$R234))))</f>
        <v>0</v>
      </c>
      <c r="J237">
        <f>IF($B237=0,0,IF(SUM(EPih!$H234:$R234)=0,0,IF(EPih!L234&gt;0.75*AVERAGE(EPih!$H234:$R234),1,EPih!L234/AVERAGE(EPih!$H234:$R234))))</f>
        <v>0</v>
      </c>
      <c r="K237">
        <f>IF($B237=0,0,IF(SUM(EPih!$H234:$R234)=0,0,IF(EPih!M234&gt;0.75*AVERAGE(EPih!$H234:$R234),1,EPih!M234/AVERAGE(EPih!$H234:$R234))))</f>
        <v>0</v>
      </c>
      <c r="L237">
        <f>IF($B237=0,0,IF(SUM(EPih!$H234:$R234)=0,0,IF(EPih!N234&gt;0.75*AVERAGE(EPih!$H234:$R234),1,EPih!N234/AVERAGE(EPih!$H234:$R234))))</f>
        <v>0</v>
      </c>
      <c r="M237">
        <f>IF($B237=0,0,IF(SUM(EPih!$H234:$R234)=0,0,IF(EPih!O234&gt;0.75*AVERAGE(EPih!$H234:$R234),1,EPih!O234/AVERAGE(EPih!$H234:$R234))))</f>
        <v>1</v>
      </c>
      <c r="N237">
        <f>IF($B237=0,0,IF(SUM(EPih!$H234:$R234)=0,0,IF(EPih!P234&gt;0.75*AVERAGE(EPih!$H234:$R234),1,EPih!P234/AVERAGE(EPih!$H234:$R234))))</f>
        <v>1</v>
      </c>
      <c r="O237">
        <f>IF($B237=0,0,IF(SUM(EPih!$H234:$R234)=0,0,IF(EPih!Q234&gt;0.75*AVERAGE(EPih!$H234:$R234),1,EPih!Q234/AVERAGE(EPih!$H234:$R234))))</f>
        <v>1</v>
      </c>
      <c r="P237">
        <f>IF($B237=0,0,IF(SUM(EPih!$H234:$R234)=0,0,IF(EPih!R234&gt;0.75*AVERAGE(EPih!$H234:$R234),1,EPih!R234/AVERAGE(EPih!$H234:$R234))))</f>
        <v>1</v>
      </c>
      <c r="Q237" s="18">
        <v>1</v>
      </c>
      <c r="R237" s="18">
        <v>1</v>
      </c>
      <c r="S237" s="18">
        <v>1</v>
      </c>
      <c r="T237" s="18">
        <v>1</v>
      </c>
      <c r="U237" s="18">
        <v>1</v>
      </c>
      <c r="V237" s="18">
        <v>1</v>
      </c>
      <c r="W237" s="18">
        <v>1</v>
      </c>
      <c r="X237" s="18">
        <v>1</v>
      </c>
      <c r="Y237" s="18">
        <v>1</v>
      </c>
      <c r="Z237" s="18">
        <v>1</v>
      </c>
      <c r="AA237" s="18">
        <v>1</v>
      </c>
      <c r="AD237" s="22">
        <f t="shared" si="5"/>
        <v>0.57762116366567318</v>
      </c>
      <c r="AE237">
        <v>16</v>
      </c>
    </row>
    <row r="238" spans="1:31">
      <c r="A238" s="33">
        <v>45453.583333333336</v>
      </c>
      <c r="B238">
        <f t="shared" si="6"/>
        <v>1</v>
      </c>
      <c r="C238" s="18">
        <v>1</v>
      </c>
      <c r="D238" s="19">
        <f>IFERROR(SUMPRODUCT(F238:P238,Q238:AA238,'Datos Brutos'!$H$5:$R$5)/SUMPRODUCT('Datos Brutos'!$H$5:$R$5,Q238:AA238),0)</f>
        <v>0.63143218592142392</v>
      </c>
      <c r="E238" s="20">
        <f>IFERROR(AVERAGE('Datos Filtrados'!E235:G235),0)</f>
        <v>343.84550000000002</v>
      </c>
      <c r="F238">
        <f>IF($B238=0,0,IF(SUM(EPih!$H235:$R235)=0,0,IF(EPih!H235&gt;0.75*AVERAGE(EPih!$H235:$R235),1,EPih!H235/AVERAGE(EPih!$H235:$R235))))</f>
        <v>1</v>
      </c>
      <c r="G238">
        <f>IF($B238=0,0,IF(SUM(EPih!$H235:$R235)=0,0,IF(EPih!I235&gt;0.75*AVERAGE(EPih!$H235:$R235),1,EPih!I235/AVERAGE(EPih!$H235:$R235))))</f>
        <v>1</v>
      </c>
      <c r="H238">
        <f>IF($B238=0,0,IF(SUM(EPih!$H235:$R235)=0,0,IF(EPih!J235&gt;0.75*AVERAGE(EPih!$H235:$R235),1,EPih!J235/AVERAGE(EPih!$H235:$R235))))</f>
        <v>1</v>
      </c>
      <c r="I238">
        <f>IF($B238=0,0,IF(SUM(EPih!$H235:$R235)=0,0,IF(EPih!K235&gt;0.75*AVERAGE(EPih!$H235:$R235),1,EPih!K235/AVERAGE(EPih!$H235:$R235))))</f>
        <v>0</v>
      </c>
      <c r="J238">
        <f>IF($B238=0,0,IF(SUM(EPih!$H235:$R235)=0,0,IF(EPih!L235&gt;0.75*AVERAGE(EPih!$H235:$R235),1,EPih!L235/AVERAGE(EPih!$H235:$R235))))</f>
        <v>0</v>
      </c>
      <c r="K238">
        <f>IF($B238=0,0,IF(SUM(EPih!$H235:$R235)=0,0,IF(EPih!M235&gt;0.75*AVERAGE(EPih!$H235:$R235),1,EPih!M235/AVERAGE(EPih!$H235:$R235))))</f>
        <v>0</v>
      </c>
      <c r="L238">
        <f>IF($B238=0,0,IF(SUM(EPih!$H235:$R235)=0,0,IF(EPih!N235&gt;0.75*AVERAGE(EPih!$H235:$R235),1,EPih!N235/AVERAGE(EPih!$H235:$R235))))</f>
        <v>0</v>
      </c>
      <c r="M238">
        <f>IF($B238=0,0,IF(SUM(EPih!$H235:$R235)=0,0,IF(EPih!O235&gt;0.75*AVERAGE(EPih!$H235:$R235),1,EPih!O235/AVERAGE(EPih!$H235:$R235))))</f>
        <v>1</v>
      </c>
      <c r="N238">
        <f>IF($B238=0,0,IF(SUM(EPih!$H235:$R235)=0,0,IF(EPih!P235&gt;0.75*AVERAGE(EPih!$H235:$R235),1,EPih!P235/AVERAGE(EPih!$H235:$R235))))</f>
        <v>1</v>
      </c>
      <c r="O238">
        <f>IF($B238=0,0,IF(SUM(EPih!$H235:$R235)=0,0,IF(EPih!Q235&gt;0.75*AVERAGE(EPih!$H235:$R235),1,EPih!Q235/AVERAGE(EPih!$H235:$R235))))</f>
        <v>1</v>
      </c>
      <c r="P238">
        <f>IF($B238=0,0,IF(SUM(EPih!$H235:$R235)=0,0,IF(EPih!R235&gt;0.75*AVERAGE(EPih!$H235:$R235),1,EPih!R235/AVERAGE(EPih!$H235:$R235))))</f>
        <v>1</v>
      </c>
      <c r="Q238" s="18">
        <v>1</v>
      </c>
      <c r="R238" s="18">
        <v>1</v>
      </c>
      <c r="S238" s="18">
        <v>1</v>
      </c>
      <c r="T238" s="18">
        <v>1</v>
      </c>
      <c r="U238" s="18">
        <v>1</v>
      </c>
      <c r="V238" s="18">
        <v>1</v>
      </c>
      <c r="W238" s="18">
        <v>1</v>
      </c>
      <c r="X238" s="18">
        <v>1</v>
      </c>
      <c r="Y238" s="18">
        <v>1</v>
      </c>
      <c r="Z238" s="18">
        <v>1</v>
      </c>
      <c r="AA238" s="18">
        <v>1</v>
      </c>
      <c r="AD238" s="22">
        <f t="shared" si="5"/>
        <v>0.61100989589824417</v>
      </c>
      <c r="AE238">
        <v>17</v>
      </c>
    </row>
    <row r="239" spans="1:31">
      <c r="A239" s="33">
        <v>45453.625</v>
      </c>
      <c r="B239">
        <f t="shared" si="6"/>
        <v>1</v>
      </c>
      <c r="C239" s="18">
        <v>1</v>
      </c>
      <c r="D239" s="19">
        <f>IFERROR(SUMPRODUCT(F239:P239,Q239:AA239,'Datos Brutos'!$H$5:$R$5)/SUMPRODUCT('Datos Brutos'!$H$5:$R$5,Q239:AA239),0)</f>
        <v>0.63143218592142392</v>
      </c>
      <c r="E239" s="20">
        <f>IFERROR(AVERAGE('Datos Filtrados'!E236:G236),0)</f>
        <v>445.70499999999998</v>
      </c>
      <c r="F239">
        <f>IF($B239=0,0,IF(SUM(EPih!$H236:$R236)=0,0,IF(EPih!H236&gt;0.75*AVERAGE(EPih!$H236:$R236),1,EPih!H236/AVERAGE(EPih!$H236:$R236))))</f>
        <v>1</v>
      </c>
      <c r="G239">
        <f>IF($B239=0,0,IF(SUM(EPih!$H236:$R236)=0,0,IF(EPih!I236&gt;0.75*AVERAGE(EPih!$H236:$R236),1,EPih!I236/AVERAGE(EPih!$H236:$R236))))</f>
        <v>1</v>
      </c>
      <c r="H239">
        <f>IF($B239=0,0,IF(SUM(EPih!$H236:$R236)=0,0,IF(EPih!J236&gt;0.75*AVERAGE(EPih!$H236:$R236),1,EPih!J236/AVERAGE(EPih!$H236:$R236))))</f>
        <v>1</v>
      </c>
      <c r="I239">
        <f>IF($B239=0,0,IF(SUM(EPih!$H236:$R236)=0,0,IF(EPih!K236&gt;0.75*AVERAGE(EPih!$H236:$R236),1,EPih!K236/AVERAGE(EPih!$H236:$R236))))</f>
        <v>0</v>
      </c>
      <c r="J239">
        <f>IF($B239=0,0,IF(SUM(EPih!$H236:$R236)=0,0,IF(EPih!L236&gt;0.75*AVERAGE(EPih!$H236:$R236),1,EPih!L236/AVERAGE(EPih!$H236:$R236))))</f>
        <v>0</v>
      </c>
      <c r="K239">
        <f>IF($B239=0,0,IF(SUM(EPih!$H236:$R236)=0,0,IF(EPih!M236&gt;0.75*AVERAGE(EPih!$H236:$R236),1,EPih!M236/AVERAGE(EPih!$H236:$R236))))</f>
        <v>0</v>
      </c>
      <c r="L239">
        <f>IF($B239=0,0,IF(SUM(EPih!$H236:$R236)=0,0,IF(EPih!N236&gt;0.75*AVERAGE(EPih!$H236:$R236),1,EPih!N236/AVERAGE(EPih!$H236:$R236))))</f>
        <v>0</v>
      </c>
      <c r="M239">
        <f>IF($B239=0,0,IF(SUM(EPih!$H236:$R236)=0,0,IF(EPih!O236&gt;0.75*AVERAGE(EPih!$H236:$R236),1,EPih!O236/AVERAGE(EPih!$H236:$R236))))</f>
        <v>1</v>
      </c>
      <c r="N239">
        <f>IF($B239=0,0,IF(SUM(EPih!$H236:$R236)=0,0,IF(EPih!P236&gt;0.75*AVERAGE(EPih!$H236:$R236),1,EPih!P236/AVERAGE(EPih!$H236:$R236))))</f>
        <v>1</v>
      </c>
      <c r="O239">
        <f>IF($B239=0,0,IF(SUM(EPih!$H236:$R236)=0,0,IF(EPih!Q236&gt;0.75*AVERAGE(EPih!$H236:$R236),1,EPih!Q236/AVERAGE(EPih!$H236:$R236))))</f>
        <v>1</v>
      </c>
      <c r="P239">
        <f>IF($B239=0,0,IF(SUM(EPih!$H236:$R236)=0,0,IF(EPih!R236&gt;0.75*AVERAGE(EPih!$H236:$R236),1,EPih!R236/AVERAGE(EPih!$H236:$R236))))</f>
        <v>1</v>
      </c>
      <c r="Q239" s="18">
        <v>1</v>
      </c>
      <c r="R239" s="18">
        <v>1</v>
      </c>
      <c r="S239" s="18">
        <v>1</v>
      </c>
      <c r="T239" s="18">
        <v>1</v>
      </c>
      <c r="U239" s="18">
        <v>1</v>
      </c>
      <c r="V239" s="18">
        <v>1</v>
      </c>
      <c r="W239" s="18">
        <v>1</v>
      </c>
      <c r="X239" s="18">
        <v>1</v>
      </c>
      <c r="Y239" s="18">
        <v>1</v>
      </c>
      <c r="Z239" s="18">
        <v>1</v>
      </c>
      <c r="AA239" s="18">
        <v>1</v>
      </c>
      <c r="AD239" s="22">
        <f t="shared" si="5"/>
        <v>0.61185253844105336</v>
      </c>
      <c r="AE239">
        <v>18</v>
      </c>
    </row>
    <row r="240" spans="1:31">
      <c r="A240" s="33">
        <v>45453.666666666664</v>
      </c>
      <c r="B240">
        <f t="shared" si="6"/>
        <v>1</v>
      </c>
      <c r="C240" s="18">
        <v>1</v>
      </c>
      <c r="D240" s="19">
        <f>IFERROR(SUMPRODUCT(F240:P240,Q240:AA240,'Datos Brutos'!$H$5:$R$5)/SUMPRODUCT('Datos Brutos'!$H$5:$R$5,Q240:AA240),0)</f>
        <v>0.63143218592142392</v>
      </c>
      <c r="E240" s="20">
        <f>IFERROR(AVERAGE('Datos Filtrados'!E237:G237),0)</f>
        <v>448.91449999999998</v>
      </c>
      <c r="F240">
        <f>IF($B240=0,0,IF(SUM(EPih!$H237:$R237)=0,0,IF(EPih!H237&gt;0.75*AVERAGE(EPih!$H237:$R237),1,EPih!H237/AVERAGE(EPih!$H237:$R237))))</f>
        <v>1</v>
      </c>
      <c r="G240">
        <f>IF($B240=0,0,IF(SUM(EPih!$H237:$R237)=0,0,IF(EPih!I237&gt;0.75*AVERAGE(EPih!$H237:$R237),1,EPih!I237/AVERAGE(EPih!$H237:$R237))))</f>
        <v>1</v>
      </c>
      <c r="H240">
        <f>IF($B240=0,0,IF(SUM(EPih!$H237:$R237)=0,0,IF(EPih!J237&gt;0.75*AVERAGE(EPih!$H237:$R237),1,EPih!J237/AVERAGE(EPih!$H237:$R237))))</f>
        <v>1</v>
      </c>
      <c r="I240">
        <f>IF($B240=0,0,IF(SUM(EPih!$H237:$R237)=0,0,IF(EPih!K237&gt;0.75*AVERAGE(EPih!$H237:$R237),1,EPih!K237/AVERAGE(EPih!$H237:$R237))))</f>
        <v>0</v>
      </c>
      <c r="J240">
        <f>IF($B240=0,0,IF(SUM(EPih!$H237:$R237)=0,0,IF(EPih!L237&gt;0.75*AVERAGE(EPih!$H237:$R237),1,EPih!L237/AVERAGE(EPih!$H237:$R237))))</f>
        <v>0</v>
      </c>
      <c r="K240">
        <f>IF($B240=0,0,IF(SUM(EPih!$H237:$R237)=0,0,IF(EPih!M237&gt;0.75*AVERAGE(EPih!$H237:$R237),1,EPih!M237/AVERAGE(EPih!$H237:$R237))))</f>
        <v>0</v>
      </c>
      <c r="L240">
        <f>IF($B240=0,0,IF(SUM(EPih!$H237:$R237)=0,0,IF(EPih!N237&gt;0.75*AVERAGE(EPih!$H237:$R237),1,EPih!N237/AVERAGE(EPih!$H237:$R237))))</f>
        <v>0</v>
      </c>
      <c r="M240">
        <f>IF($B240=0,0,IF(SUM(EPih!$H237:$R237)=0,0,IF(EPih!O237&gt;0.75*AVERAGE(EPih!$H237:$R237),1,EPih!O237/AVERAGE(EPih!$H237:$R237))))</f>
        <v>1</v>
      </c>
      <c r="N240">
        <f>IF($B240=0,0,IF(SUM(EPih!$H237:$R237)=0,0,IF(EPih!P237&gt;0.75*AVERAGE(EPih!$H237:$R237),1,EPih!P237/AVERAGE(EPih!$H237:$R237))))</f>
        <v>1</v>
      </c>
      <c r="O240">
        <f>IF($B240=0,0,IF(SUM(EPih!$H237:$R237)=0,0,IF(EPih!Q237&gt;0.75*AVERAGE(EPih!$H237:$R237),1,EPih!Q237/AVERAGE(EPih!$H237:$R237))))</f>
        <v>1</v>
      </c>
      <c r="P240">
        <f>IF($B240=0,0,IF(SUM(EPih!$H237:$R237)=0,0,IF(EPih!R237&gt;0.75*AVERAGE(EPih!$H237:$R237),1,EPih!R237/AVERAGE(EPih!$H237:$R237))))</f>
        <v>1</v>
      </c>
      <c r="Q240" s="18">
        <v>1</v>
      </c>
      <c r="R240" s="18">
        <v>1</v>
      </c>
      <c r="S240" s="18">
        <v>1</v>
      </c>
      <c r="T240" s="18">
        <v>1</v>
      </c>
      <c r="U240" s="18">
        <v>1</v>
      </c>
      <c r="V240" s="18">
        <v>1</v>
      </c>
      <c r="W240" s="18">
        <v>1</v>
      </c>
      <c r="X240" s="18">
        <v>1</v>
      </c>
      <c r="Y240" s="18">
        <v>1</v>
      </c>
      <c r="Z240" s="18">
        <v>1</v>
      </c>
      <c r="AA240" s="18">
        <v>1</v>
      </c>
      <c r="AD240" s="22">
        <f t="shared" si="5"/>
        <v>0.61956299658022174</v>
      </c>
      <c r="AE240">
        <v>19</v>
      </c>
    </row>
    <row r="241" spans="1:31">
      <c r="A241" s="33">
        <v>45453.708333333336</v>
      </c>
      <c r="B241">
        <f t="shared" si="6"/>
        <v>1</v>
      </c>
      <c r="C241" s="18">
        <v>1</v>
      </c>
      <c r="D241" s="19">
        <f>IFERROR(SUMPRODUCT(F241:P241,Q241:AA241,'Datos Brutos'!$H$5:$R$5)/SUMPRODUCT('Datos Brutos'!$H$5:$R$5,Q241:AA241),0)</f>
        <v>0.63143218592142392</v>
      </c>
      <c r="E241" s="20">
        <f>IFERROR(AVERAGE('Datos Filtrados'!E238:G238),0)</f>
        <v>414.59449999999998</v>
      </c>
      <c r="F241">
        <f>IF($B241=0,0,IF(SUM(EPih!$H238:$R238)=0,0,IF(EPih!H238&gt;0.75*AVERAGE(EPih!$H238:$R238),1,EPih!H238/AVERAGE(EPih!$H238:$R238))))</f>
        <v>1</v>
      </c>
      <c r="G241">
        <f>IF($B241=0,0,IF(SUM(EPih!$H238:$R238)=0,0,IF(EPih!I238&gt;0.75*AVERAGE(EPih!$H238:$R238),1,EPih!I238/AVERAGE(EPih!$H238:$R238))))</f>
        <v>1</v>
      </c>
      <c r="H241">
        <f>IF($B241=0,0,IF(SUM(EPih!$H238:$R238)=0,0,IF(EPih!J238&gt;0.75*AVERAGE(EPih!$H238:$R238),1,EPih!J238/AVERAGE(EPih!$H238:$R238))))</f>
        <v>1</v>
      </c>
      <c r="I241">
        <f>IF($B241=0,0,IF(SUM(EPih!$H238:$R238)=0,0,IF(EPih!K238&gt;0.75*AVERAGE(EPih!$H238:$R238),1,EPih!K238/AVERAGE(EPih!$H238:$R238))))</f>
        <v>0</v>
      </c>
      <c r="J241">
        <f>IF($B241=0,0,IF(SUM(EPih!$H238:$R238)=0,0,IF(EPih!L238&gt;0.75*AVERAGE(EPih!$H238:$R238),1,EPih!L238/AVERAGE(EPih!$H238:$R238))))</f>
        <v>0</v>
      </c>
      <c r="K241">
        <f>IF($B241=0,0,IF(SUM(EPih!$H238:$R238)=0,0,IF(EPih!M238&gt;0.75*AVERAGE(EPih!$H238:$R238),1,EPih!M238/AVERAGE(EPih!$H238:$R238))))</f>
        <v>0</v>
      </c>
      <c r="L241">
        <f>IF($B241=0,0,IF(SUM(EPih!$H238:$R238)=0,0,IF(EPih!N238&gt;0.75*AVERAGE(EPih!$H238:$R238),1,EPih!N238/AVERAGE(EPih!$H238:$R238))))</f>
        <v>0</v>
      </c>
      <c r="M241">
        <f>IF($B241=0,0,IF(SUM(EPih!$H238:$R238)=0,0,IF(EPih!O238&gt;0.75*AVERAGE(EPih!$H238:$R238),1,EPih!O238/AVERAGE(EPih!$H238:$R238))))</f>
        <v>1</v>
      </c>
      <c r="N241">
        <f>IF($B241=0,0,IF(SUM(EPih!$H238:$R238)=0,0,IF(EPih!P238&gt;0.75*AVERAGE(EPih!$H238:$R238),1,EPih!P238/AVERAGE(EPih!$H238:$R238))))</f>
        <v>1</v>
      </c>
      <c r="O241">
        <f>IF($B241=0,0,IF(SUM(EPih!$H238:$R238)=0,0,IF(EPih!Q238&gt;0.75*AVERAGE(EPih!$H238:$R238),1,EPih!Q238/AVERAGE(EPih!$H238:$R238))))</f>
        <v>1</v>
      </c>
      <c r="P241">
        <f>IF($B241=0,0,IF(SUM(EPih!$H238:$R238)=0,0,IF(EPih!R238&gt;0.75*AVERAGE(EPih!$H238:$R238),1,EPih!R238/AVERAGE(EPih!$H238:$R238))))</f>
        <v>1</v>
      </c>
      <c r="Q241" s="18">
        <v>1</v>
      </c>
      <c r="R241" s="18">
        <v>1</v>
      </c>
      <c r="S241" s="18">
        <v>1</v>
      </c>
      <c r="T241" s="18">
        <v>1</v>
      </c>
      <c r="U241" s="18">
        <v>1</v>
      </c>
      <c r="V241" s="18">
        <v>1</v>
      </c>
      <c r="W241" s="18">
        <v>1</v>
      </c>
      <c r="X241" s="18">
        <v>1</v>
      </c>
      <c r="Y241" s="18">
        <v>1</v>
      </c>
      <c r="Z241" s="18">
        <v>1</v>
      </c>
      <c r="AA241" s="18">
        <v>1</v>
      </c>
      <c r="AD241" s="22">
        <f t="shared" si="5"/>
        <v>0.61662877111238601</v>
      </c>
      <c r="AE241">
        <v>20</v>
      </c>
    </row>
    <row r="242" spans="1:31">
      <c r="A242" s="33">
        <v>45453.75</v>
      </c>
      <c r="B242">
        <f t="shared" si="6"/>
        <v>1</v>
      </c>
      <c r="C242" s="18">
        <v>1</v>
      </c>
      <c r="D242" s="19">
        <f>IFERROR(SUMPRODUCT(F242:P242,Q242:AA242,'Datos Brutos'!$H$5:$R$5)/SUMPRODUCT('Datos Brutos'!$H$5:$R$5,Q242:AA242),0)</f>
        <v>0.63143218592142392</v>
      </c>
      <c r="E242" s="20">
        <f>IFERROR(AVERAGE('Datos Filtrados'!E239:G239),0)</f>
        <v>360.34050000000002</v>
      </c>
      <c r="F242">
        <f>IF($B242=0,0,IF(SUM(EPih!$H239:$R239)=0,0,IF(EPih!H239&gt;0.75*AVERAGE(EPih!$H239:$R239),1,EPih!H239/AVERAGE(EPih!$H239:$R239))))</f>
        <v>1</v>
      </c>
      <c r="G242">
        <f>IF($B242=0,0,IF(SUM(EPih!$H239:$R239)=0,0,IF(EPih!I239&gt;0.75*AVERAGE(EPih!$H239:$R239),1,EPih!I239/AVERAGE(EPih!$H239:$R239))))</f>
        <v>1</v>
      </c>
      <c r="H242">
        <f>IF($B242=0,0,IF(SUM(EPih!$H239:$R239)=0,0,IF(EPih!J239&gt;0.75*AVERAGE(EPih!$H239:$R239),1,EPih!J239/AVERAGE(EPih!$H239:$R239))))</f>
        <v>1</v>
      </c>
      <c r="I242">
        <f>IF($B242=0,0,IF(SUM(EPih!$H239:$R239)=0,0,IF(EPih!K239&gt;0.75*AVERAGE(EPih!$H239:$R239),1,EPih!K239/AVERAGE(EPih!$H239:$R239))))</f>
        <v>0</v>
      </c>
      <c r="J242">
        <f>IF($B242=0,0,IF(SUM(EPih!$H239:$R239)=0,0,IF(EPih!L239&gt;0.75*AVERAGE(EPih!$H239:$R239),1,EPih!L239/AVERAGE(EPih!$H239:$R239))))</f>
        <v>0</v>
      </c>
      <c r="K242">
        <f>IF($B242=0,0,IF(SUM(EPih!$H239:$R239)=0,0,IF(EPih!M239&gt;0.75*AVERAGE(EPih!$H239:$R239),1,EPih!M239/AVERAGE(EPih!$H239:$R239))))</f>
        <v>0</v>
      </c>
      <c r="L242">
        <f>IF($B242=0,0,IF(SUM(EPih!$H239:$R239)=0,0,IF(EPih!N239&gt;0.75*AVERAGE(EPih!$H239:$R239),1,EPih!N239/AVERAGE(EPih!$H239:$R239))))</f>
        <v>0</v>
      </c>
      <c r="M242">
        <f>IF($B242=0,0,IF(SUM(EPih!$H239:$R239)=0,0,IF(EPih!O239&gt;0.75*AVERAGE(EPih!$H239:$R239),1,EPih!O239/AVERAGE(EPih!$H239:$R239))))</f>
        <v>1</v>
      </c>
      <c r="N242">
        <f>IF($B242=0,0,IF(SUM(EPih!$H239:$R239)=0,0,IF(EPih!P239&gt;0.75*AVERAGE(EPih!$H239:$R239),1,EPih!P239/AVERAGE(EPih!$H239:$R239))))</f>
        <v>1</v>
      </c>
      <c r="O242">
        <f>IF($B242=0,0,IF(SUM(EPih!$H239:$R239)=0,0,IF(EPih!Q239&gt;0.75*AVERAGE(EPih!$H239:$R239),1,EPih!Q239/AVERAGE(EPih!$H239:$R239))))</f>
        <v>1</v>
      </c>
      <c r="P242">
        <f>IF($B242=0,0,IF(SUM(EPih!$H239:$R239)=0,0,IF(EPih!R239&gt;0.75*AVERAGE(EPih!$H239:$R239),1,EPih!R239/AVERAGE(EPih!$H239:$R239))))</f>
        <v>1</v>
      </c>
      <c r="Q242" s="18">
        <v>1</v>
      </c>
      <c r="R242" s="18">
        <v>1</v>
      </c>
      <c r="S242" s="18">
        <v>1</v>
      </c>
      <c r="T242" s="18">
        <v>1</v>
      </c>
      <c r="U242" s="18">
        <v>1</v>
      </c>
      <c r="V242" s="18">
        <v>1</v>
      </c>
      <c r="W242" s="18">
        <v>1</v>
      </c>
      <c r="X242" s="18">
        <v>1</v>
      </c>
      <c r="Y242" s="18">
        <v>1</v>
      </c>
      <c r="Z242" s="18">
        <v>1</v>
      </c>
      <c r="AA242" s="18">
        <v>1</v>
      </c>
      <c r="AD242" s="22">
        <f t="shared" si="5"/>
        <v>0.61269703473589177</v>
      </c>
      <c r="AE242">
        <v>21</v>
      </c>
    </row>
    <row r="243" spans="1:31">
      <c r="A243" s="33">
        <v>45453.791666666664</v>
      </c>
      <c r="B243">
        <f t="shared" si="6"/>
        <v>1</v>
      </c>
      <c r="C243" s="18">
        <v>1</v>
      </c>
      <c r="D243" s="19">
        <f>IFERROR(SUMPRODUCT(F243:P243,Q243:AA243,'Datos Brutos'!$H$5:$R$5)/SUMPRODUCT('Datos Brutos'!$H$5:$R$5,Q243:AA243),0)</f>
        <v>0.63143218592142392</v>
      </c>
      <c r="E243" s="20">
        <f>IFERROR(AVERAGE('Datos Filtrados'!E240:G240),0)</f>
        <v>534.78</v>
      </c>
      <c r="F243">
        <f>IF($B243=0,0,IF(SUM(EPih!$H240:$R240)=0,0,IF(EPih!H240&gt;0.75*AVERAGE(EPih!$H240:$R240),1,EPih!H240/AVERAGE(EPih!$H240:$R240))))</f>
        <v>1</v>
      </c>
      <c r="G243">
        <f>IF($B243=0,0,IF(SUM(EPih!$H240:$R240)=0,0,IF(EPih!I240&gt;0.75*AVERAGE(EPih!$H240:$R240),1,EPih!I240/AVERAGE(EPih!$H240:$R240))))</f>
        <v>1</v>
      </c>
      <c r="H243">
        <f>IF($B243=0,0,IF(SUM(EPih!$H240:$R240)=0,0,IF(EPih!J240&gt;0.75*AVERAGE(EPih!$H240:$R240),1,EPih!J240/AVERAGE(EPih!$H240:$R240))))</f>
        <v>1</v>
      </c>
      <c r="I243">
        <f>IF($B243=0,0,IF(SUM(EPih!$H240:$R240)=0,0,IF(EPih!K240&gt;0.75*AVERAGE(EPih!$H240:$R240),1,EPih!K240/AVERAGE(EPih!$H240:$R240))))</f>
        <v>0</v>
      </c>
      <c r="J243">
        <f>IF($B243=0,0,IF(SUM(EPih!$H240:$R240)=0,0,IF(EPih!L240&gt;0.75*AVERAGE(EPih!$H240:$R240),1,EPih!L240/AVERAGE(EPih!$H240:$R240))))</f>
        <v>0</v>
      </c>
      <c r="K243">
        <f>IF($B243=0,0,IF(SUM(EPih!$H240:$R240)=0,0,IF(EPih!M240&gt;0.75*AVERAGE(EPih!$H240:$R240),1,EPih!M240/AVERAGE(EPih!$H240:$R240))))</f>
        <v>0</v>
      </c>
      <c r="L243">
        <f>IF($B243=0,0,IF(SUM(EPih!$H240:$R240)=0,0,IF(EPih!N240&gt;0.75*AVERAGE(EPih!$H240:$R240),1,EPih!N240/AVERAGE(EPih!$H240:$R240))))</f>
        <v>0</v>
      </c>
      <c r="M243">
        <f>IF($B243=0,0,IF(SUM(EPih!$H240:$R240)=0,0,IF(EPih!O240&gt;0.75*AVERAGE(EPih!$H240:$R240),1,EPih!O240/AVERAGE(EPih!$H240:$R240))))</f>
        <v>1</v>
      </c>
      <c r="N243">
        <f>IF($B243=0,0,IF(SUM(EPih!$H240:$R240)=0,0,IF(EPih!P240&gt;0.75*AVERAGE(EPih!$H240:$R240),1,EPih!P240/AVERAGE(EPih!$H240:$R240))))</f>
        <v>1</v>
      </c>
      <c r="O243">
        <f>IF($B243=0,0,IF(SUM(EPih!$H240:$R240)=0,0,IF(EPih!Q240&gt;0.75*AVERAGE(EPih!$H240:$R240),1,EPih!Q240/AVERAGE(EPih!$H240:$R240))))</f>
        <v>1</v>
      </c>
      <c r="P243">
        <f>IF($B243=0,0,IF(SUM(EPih!$H240:$R240)=0,0,IF(EPih!R240&gt;0.75*AVERAGE(EPih!$H240:$R240),1,EPih!R240/AVERAGE(EPih!$H240:$R240))))</f>
        <v>1</v>
      </c>
      <c r="Q243" s="18">
        <v>1</v>
      </c>
      <c r="R243" s="18">
        <v>1</v>
      </c>
      <c r="S243" s="18">
        <v>1</v>
      </c>
      <c r="T243" s="18">
        <v>1</v>
      </c>
      <c r="U243" s="18">
        <v>1</v>
      </c>
      <c r="V243" s="18">
        <v>1</v>
      </c>
      <c r="W243" s="18">
        <v>1</v>
      </c>
      <c r="X243" s="18">
        <v>1</v>
      </c>
      <c r="Y243" s="18">
        <v>1</v>
      </c>
      <c r="Z243" s="18">
        <v>1</v>
      </c>
      <c r="AA243" s="18">
        <v>1</v>
      </c>
      <c r="AD243" s="22">
        <f t="shared" si="5"/>
        <v>0.62840605369628755</v>
      </c>
      <c r="AE243">
        <v>22</v>
      </c>
    </row>
    <row r="244" spans="1:31">
      <c r="A244" s="33">
        <v>45453.833333333336</v>
      </c>
      <c r="B244">
        <f t="shared" si="6"/>
        <v>0</v>
      </c>
      <c r="C244" s="18">
        <v>1</v>
      </c>
      <c r="D244" s="19">
        <f>IFERROR(SUMPRODUCT(F244:P244,Q244:AA244,'Datos Brutos'!$H$5:$R$5)/SUMPRODUCT('Datos Brutos'!$H$5:$R$5,Q244:AA244),0)</f>
        <v>0</v>
      </c>
      <c r="E244" s="20">
        <f>IFERROR(AVERAGE('Datos Filtrados'!E241:G241),0)</f>
        <v>0</v>
      </c>
      <c r="F244">
        <f>IF($B244=0,0,IF(SUM(EPih!$H241:$R241)=0,0,IF(EPih!H241&gt;0.75*AVERAGE(EPih!$H241:$R241),1,EPih!H241/AVERAGE(EPih!$H241:$R241))))</f>
        <v>0</v>
      </c>
      <c r="G244">
        <f>IF($B244=0,0,IF(SUM(EPih!$H241:$R241)=0,0,IF(EPih!I241&gt;0.75*AVERAGE(EPih!$H241:$R241),1,EPih!I241/AVERAGE(EPih!$H241:$R241))))</f>
        <v>0</v>
      </c>
      <c r="H244">
        <f>IF($B244=0,0,IF(SUM(EPih!$H241:$R241)=0,0,IF(EPih!J241&gt;0.75*AVERAGE(EPih!$H241:$R241),1,EPih!J241/AVERAGE(EPih!$H241:$R241))))</f>
        <v>0</v>
      </c>
      <c r="I244">
        <f>IF($B244=0,0,IF(SUM(EPih!$H241:$R241)=0,0,IF(EPih!K241&gt;0.75*AVERAGE(EPih!$H241:$R241),1,EPih!K241/AVERAGE(EPih!$H241:$R241))))</f>
        <v>0</v>
      </c>
      <c r="J244">
        <f>IF($B244=0,0,IF(SUM(EPih!$H241:$R241)=0,0,IF(EPih!L241&gt;0.75*AVERAGE(EPih!$H241:$R241),1,EPih!L241/AVERAGE(EPih!$H241:$R241))))</f>
        <v>0</v>
      </c>
      <c r="K244">
        <f>IF($B244=0,0,IF(SUM(EPih!$H241:$R241)=0,0,IF(EPih!M241&gt;0.75*AVERAGE(EPih!$H241:$R241),1,EPih!M241/AVERAGE(EPih!$H241:$R241))))</f>
        <v>0</v>
      </c>
      <c r="L244">
        <f>IF($B244=0,0,IF(SUM(EPih!$H241:$R241)=0,0,IF(EPih!N241&gt;0.75*AVERAGE(EPih!$H241:$R241),1,EPih!N241/AVERAGE(EPih!$H241:$R241))))</f>
        <v>0</v>
      </c>
      <c r="M244">
        <f>IF($B244=0,0,IF(SUM(EPih!$H241:$R241)=0,0,IF(EPih!O241&gt;0.75*AVERAGE(EPih!$H241:$R241),1,EPih!O241/AVERAGE(EPih!$H241:$R241))))</f>
        <v>0</v>
      </c>
      <c r="N244">
        <f>IF($B244=0,0,IF(SUM(EPih!$H241:$R241)=0,0,IF(EPih!P241&gt;0.75*AVERAGE(EPih!$H241:$R241),1,EPih!P241/AVERAGE(EPih!$H241:$R241))))</f>
        <v>0</v>
      </c>
      <c r="O244">
        <f>IF($B244=0,0,IF(SUM(EPih!$H241:$R241)=0,0,IF(EPih!Q241&gt;0.75*AVERAGE(EPih!$H241:$R241),1,EPih!Q241/AVERAGE(EPih!$H241:$R241))))</f>
        <v>0</v>
      </c>
      <c r="P244">
        <f>IF($B244=0,0,IF(SUM(EPih!$H241:$R241)=0,0,IF(EPih!R241&gt;0.75*AVERAGE(EPih!$H241:$R241),1,EPih!R241/AVERAGE(EPih!$H241:$R241))))</f>
        <v>0</v>
      </c>
      <c r="Q244" s="18">
        <v>1</v>
      </c>
      <c r="R244" s="18">
        <v>1</v>
      </c>
      <c r="S244" s="18">
        <v>1</v>
      </c>
      <c r="T244" s="18">
        <v>1</v>
      </c>
      <c r="U244" s="18">
        <v>1</v>
      </c>
      <c r="V244" s="18">
        <v>1</v>
      </c>
      <c r="W244" s="18">
        <v>1</v>
      </c>
      <c r="X244" s="18">
        <v>1</v>
      </c>
      <c r="Y244" s="18">
        <v>1</v>
      </c>
      <c r="Z244" s="18">
        <v>1</v>
      </c>
      <c r="AA244" s="18">
        <v>1</v>
      </c>
      <c r="AD244" s="22">
        <f t="shared" si="5"/>
        <v>0.62840605369628755</v>
      </c>
      <c r="AE244">
        <v>23</v>
      </c>
    </row>
    <row r="245" spans="1:31">
      <c r="A245" s="33">
        <v>45453.875</v>
      </c>
      <c r="B245">
        <f t="shared" si="6"/>
        <v>0</v>
      </c>
      <c r="C245" s="18">
        <v>1</v>
      </c>
      <c r="D245" s="19">
        <f>IFERROR(SUMPRODUCT(F245:P245,Q245:AA245,'Datos Brutos'!$H$5:$R$5)/SUMPRODUCT('Datos Brutos'!$H$5:$R$5,Q245:AA245),0)</f>
        <v>0</v>
      </c>
      <c r="E245" s="20">
        <f>IFERROR(AVERAGE('Datos Filtrados'!E242:G242),0)</f>
        <v>40.286999999999999</v>
      </c>
      <c r="F245">
        <f>IF($B245=0,0,IF(SUM(EPih!$H242:$R242)=0,0,IF(EPih!H242&gt;0.75*AVERAGE(EPih!$H242:$R242),1,EPih!H242/AVERAGE(EPih!$H242:$R242))))</f>
        <v>0</v>
      </c>
      <c r="G245">
        <f>IF($B245=0,0,IF(SUM(EPih!$H242:$R242)=0,0,IF(EPih!I242&gt;0.75*AVERAGE(EPih!$H242:$R242),1,EPih!I242/AVERAGE(EPih!$H242:$R242))))</f>
        <v>0</v>
      </c>
      <c r="H245">
        <f>IF($B245=0,0,IF(SUM(EPih!$H242:$R242)=0,0,IF(EPih!J242&gt;0.75*AVERAGE(EPih!$H242:$R242),1,EPih!J242/AVERAGE(EPih!$H242:$R242))))</f>
        <v>0</v>
      </c>
      <c r="I245">
        <f>IF($B245=0,0,IF(SUM(EPih!$H242:$R242)=0,0,IF(EPih!K242&gt;0.75*AVERAGE(EPih!$H242:$R242),1,EPih!K242/AVERAGE(EPih!$H242:$R242))))</f>
        <v>0</v>
      </c>
      <c r="J245">
        <f>IF($B245=0,0,IF(SUM(EPih!$H242:$R242)=0,0,IF(EPih!L242&gt;0.75*AVERAGE(EPih!$H242:$R242),1,EPih!L242/AVERAGE(EPih!$H242:$R242))))</f>
        <v>0</v>
      </c>
      <c r="K245">
        <f>IF($B245=0,0,IF(SUM(EPih!$H242:$R242)=0,0,IF(EPih!M242&gt;0.75*AVERAGE(EPih!$H242:$R242),1,EPih!M242/AVERAGE(EPih!$H242:$R242))))</f>
        <v>0</v>
      </c>
      <c r="L245">
        <f>IF($B245=0,0,IF(SUM(EPih!$H242:$R242)=0,0,IF(EPih!N242&gt;0.75*AVERAGE(EPih!$H242:$R242),1,EPih!N242/AVERAGE(EPih!$H242:$R242))))</f>
        <v>0</v>
      </c>
      <c r="M245">
        <f>IF($B245=0,0,IF(SUM(EPih!$H242:$R242)=0,0,IF(EPih!O242&gt;0.75*AVERAGE(EPih!$H242:$R242),1,EPih!O242/AVERAGE(EPih!$H242:$R242))))</f>
        <v>0</v>
      </c>
      <c r="N245">
        <f>IF($B245=0,0,IF(SUM(EPih!$H242:$R242)=0,0,IF(EPih!P242&gt;0.75*AVERAGE(EPih!$H242:$R242),1,EPih!P242/AVERAGE(EPih!$H242:$R242))))</f>
        <v>0</v>
      </c>
      <c r="O245">
        <f>IF($B245=0,0,IF(SUM(EPih!$H242:$R242)=0,0,IF(EPih!Q242&gt;0.75*AVERAGE(EPih!$H242:$R242),1,EPih!Q242/AVERAGE(EPih!$H242:$R242))))</f>
        <v>0</v>
      </c>
      <c r="P245">
        <f>IF($B245=0,0,IF(SUM(EPih!$H242:$R242)=0,0,IF(EPih!R242&gt;0.75*AVERAGE(EPih!$H242:$R242),1,EPih!R242/AVERAGE(EPih!$H242:$R242))))</f>
        <v>0</v>
      </c>
      <c r="Q245" s="18">
        <v>1</v>
      </c>
      <c r="R245" s="18">
        <v>1</v>
      </c>
      <c r="S245" s="18">
        <v>1</v>
      </c>
      <c r="T245" s="18">
        <v>1</v>
      </c>
      <c r="U245" s="18">
        <v>1</v>
      </c>
      <c r="V245" s="18">
        <v>1</v>
      </c>
      <c r="W245" s="18">
        <v>1</v>
      </c>
      <c r="X245" s="18">
        <v>1</v>
      </c>
      <c r="Y245" s="18">
        <v>1</v>
      </c>
      <c r="Z245" s="18">
        <v>1</v>
      </c>
      <c r="AA245" s="18">
        <v>1</v>
      </c>
      <c r="AD245" s="22">
        <f t="shared" si="5"/>
        <v>0.62840605369628755</v>
      </c>
      <c r="AE245">
        <v>24</v>
      </c>
    </row>
    <row r="246" spans="1:31">
      <c r="A246" s="33">
        <v>45453.916666666664</v>
      </c>
      <c r="B246">
        <f t="shared" si="6"/>
        <v>0</v>
      </c>
      <c r="C246" s="18">
        <v>1</v>
      </c>
      <c r="D246" s="19">
        <f>IFERROR(SUMPRODUCT(F246:P246,Q246:AA246,'Datos Brutos'!$H$5:$R$5)/SUMPRODUCT('Datos Brutos'!$H$5:$R$5,Q246:AA246),0)</f>
        <v>0</v>
      </c>
      <c r="E246" s="20">
        <f>IFERROR(AVERAGE('Datos Filtrados'!E243:G243),0)</f>
        <v>0.432</v>
      </c>
      <c r="F246">
        <f>IF($B246=0,0,IF(SUM(EPih!$H243:$R243)=0,0,IF(EPih!H243&gt;0.75*AVERAGE(EPih!$H243:$R243),1,EPih!H243/AVERAGE(EPih!$H243:$R243))))</f>
        <v>0</v>
      </c>
      <c r="G246">
        <f>IF($B246=0,0,IF(SUM(EPih!$H243:$R243)=0,0,IF(EPih!I243&gt;0.75*AVERAGE(EPih!$H243:$R243),1,EPih!I243/AVERAGE(EPih!$H243:$R243))))</f>
        <v>0</v>
      </c>
      <c r="H246">
        <f>IF($B246=0,0,IF(SUM(EPih!$H243:$R243)=0,0,IF(EPih!J243&gt;0.75*AVERAGE(EPih!$H243:$R243),1,EPih!J243/AVERAGE(EPih!$H243:$R243))))</f>
        <v>0</v>
      </c>
      <c r="I246">
        <f>IF($B246=0,0,IF(SUM(EPih!$H243:$R243)=0,0,IF(EPih!K243&gt;0.75*AVERAGE(EPih!$H243:$R243),1,EPih!K243/AVERAGE(EPih!$H243:$R243))))</f>
        <v>0</v>
      </c>
      <c r="J246">
        <f>IF($B246=0,0,IF(SUM(EPih!$H243:$R243)=0,0,IF(EPih!L243&gt;0.75*AVERAGE(EPih!$H243:$R243),1,EPih!L243/AVERAGE(EPih!$H243:$R243))))</f>
        <v>0</v>
      </c>
      <c r="K246">
        <f>IF($B246=0,0,IF(SUM(EPih!$H243:$R243)=0,0,IF(EPih!M243&gt;0.75*AVERAGE(EPih!$H243:$R243),1,EPih!M243/AVERAGE(EPih!$H243:$R243))))</f>
        <v>0</v>
      </c>
      <c r="L246">
        <f>IF($B246=0,0,IF(SUM(EPih!$H243:$R243)=0,0,IF(EPih!N243&gt;0.75*AVERAGE(EPih!$H243:$R243),1,EPih!N243/AVERAGE(EPih!$H243:$R243))))</f>
        <v>0</v>
      </c>
      <c r="M246">
        <f>IF($B246=0,0,IF(SUM(EPih!$H243:$R243)=0,0,IF(EPih!O243&gt;0.75*AVERAGE(EPih!$H243:$R243),1,EPih!O243/AVERAGE(EPih!$H243:$R243))))</f>
        <v>0</v>
      </c>
      <c r="N246">
        <f>IF($B246=0,0,IF(SUM(EPih!$H243:$R243)=0,0,IF(EPih!P243&gt;0.75*AVERAGE(EPih!$H243:$R243),1,EPih!P243/AVERAGE(EPih!$H243:$R243))))</f>
        <v>0</v>
      </c>
      <c r="O246">
        <f>IF($B246=0,0,IF(SUM(EPih!$H243:$R243)=0,0,IF(EPih!Q243&gt;0.75*AVERAGE(EPih!$H243:$R243),1,EPih!Q243/AVERAGE(EPih!$H243:$R243))))</f>
        <v>0</v>
      </c>
      <c r="P246">
        <f>IF($B246=0,0,IF(SUM(EPih!$H243:$R243)=0,0,IF(EPih!R243&gt;0.75*AVERAGE(EPih!$H243:$R243),1,EPih!R243/AVERAGE(EPih!$H243:$R243))))</f>
        <v>0</v>
      </c>
      <c r="Q246" s="18">
        <v>1</v>
      </c>
      <c r="R246" s="18">
        <v>1</v>
      </c>
      <c r="S246" s="18">
        <v>1</v>
      </c>
      <c r="T246" s="18">
        <v>1</v>
      </c>
      <c r="U246" s="18">
        <v>1</v>
      </c>
      <c r="V246" s="18">
        <v>1</v>
      </c>
      <c r="W246" s="18">
        <v>1</v>
      </c>
      <c r="X246" s="18">
        <v>1</v>
      </c>
      <c r="Y246" s="18">
        <v>1</v>
      </c>
      <c r="Z246" s="18">
        <v>1</v>
      </c>
      <c r="AA246" s="18">
        <v>1</v>
      </c>
      <c r="AD246" s="22">
        <f t="shared" si="5"/>
        <v>0.62840605369628755</v>
      </c>
      <c r="AE246" s="24">
        <v>1</v>
      </c>
    </row>
    <row r="247" spans="1:31">
      <c r="A247" s="33">
        <v>45453.958333333336</v>
      </c>
      <c r="B247">
        <f t="shared" si="6"/>
        <v>0</v>
      </c>
      <c r="C247" s="18">
        <v>1</v>
      </c>
      <c r="D247" s="19">
        <f>IFERROR(SUMPRODUCT(F247:P247,Q247:AA247,'Datos Brutos'!$H$5:$R$5)/SUMPRODUCT('Datos Brutos'!$H$5:$R$5,Q247:AA247),0)</f>
        <v>0</v>
      </c>
      <c r="E247" s="20">
        <f>IFERROR(AVERAGE('Datos Filtrados'!E244:G244),0)</f>
        <v>0</v>
      </c>
      <c r="F247">
        <f>IF($B247=0,0,IF(SUM(EPih!$H244:$R244)=0,0,IF(EPih!H244&gt;0.75*AVERAGE(EPih!$H244:$R244),1,EPih!H244/AVERAGE(EPih!$H244:$R244))))</f>
        <v>0</v>
      </c>
      <c r="G247">
        <f>IF($B247=0,0,IF(SUM(EPih!$H244:$R244)=0,0,IF(EPih!I244&gt;0.75*AVERAGE(EPih!$H244:$R244),1,EPih!I244/AVERAGE(EPih!$H244:$R244))))</f>
        <v>0</v>
      </c>
      <c r="H247">
        <f>IF($B247=0,0,IF(SUM(EPih!$H244:$R244)=0,0,IF(EPih!J244&gt;0.75*AVERAGE(EPih!$H244:$R244),1,EPih!J244/AVERAGE(EPih!$H244:$R244))))</f>
        <v>0</v>
      </c>
      <c r="I247">
        <f>IF($B247=0,0,IF(SUM(EPih!$H244:$R244)=0,0,IF(EPih!K244&gt;0.75*AVERAGE(EPih!$H244:$R244),1,EPih!K244/AVERAGE(EPih!$H244:$R244))))</f>
        <v>0</v>
      </c>
      <c r="J247">
        <f>IF($B247=0,0,IF(SUM(EPih!$H244:$R244)=0,0,IF(EPih!L244&gt;0.75*AVERAGE(EPih!$H244:$R244),1,EPih!L244/AVERAGE(EPih!$H244:$R244))))</f>
        <v>0</v>
      </c>
      <c r="K247">
        <f>IF($B247=0,0,IF(SUM(EPih!$H244:$R244)=0,0,IF(EPih!M244&gt;0.75*AVERAGE(EPih!$H244:$R244),1,EPih!M244/AVERAGE(EPih!$H244:$R244))))</f>
        <v>0</v>
      </c>
      <c r="L247">
        <f>IF($B247=0,0,IF(SUM(EPih!$H244:$R244)=0,0,IF(EPih!N244&gt;0.75*AVERAGE(EPih!$H244:$R244),1,EPih!N244/AVERAGE(EPih!$H244:$R244))))</f>
        <v>0</v>
      </c>
      <c r="M247">
        <f>IF($B247=0,0,IF(SUM(EPih!$H244:$R244)=0,0,IF(EPih!O244&gt;0.75*AVERAGE(EPih!$H244:$R244),1,EPih!O244/AVERAGE(EPih!$H244:$R244))))</f>
        <v>0</v>
      </c>
      <c r="N247">
        <f>IF($B247=0,0,IF(SUM(EPih!$H244:$R244)=0,0,IF(EPih!P244&gt;0.75*AVERAGE(EPih!$H244:$R244),1,EPih!P244/AVERAGE(EPih!$H244:$R244))))</f>
        <v>0</v>
      </c>
      <c r="O247">
        <f>IF($B247=0,0,IF(SUM(EPih!$H244:$R244)=0,0,IF(EPih!Q244&gt;0.75*AVERAGE(EPih!$H244:$R244),1,EPih!Q244/AVERAGE(EPih!$H244:$R244))))</f>
        <v>0</v>
      </c>
      <c r="P247">
        <f>IF($B247=0,0,IF(SUM(EPih!$H244:$R244)=0,0,IF(EPih!R244&gt;0.75*AVERAGE(EPih!$H244:$R244),1,EPih!R244/AVERAGE(EPih!$H244:$R244))))</f>
        <v>0</v>
      </c>
      <c r="Q247" s="18">
        <v>1</v>
      </c>
      <c r="R247" s="18">
        <v>1</v>
      </c>
      <c r="S247" s="18">
        <v>1</v>
      </c>
      <c r="T247" s="18">
        <v>1</v>
      </c>
      <c r="U247" s="18">
        <v>1</v>
      </c>
      <c r="V247" s="18">
        <v>1</v>
      </c>
      <c r="W247" s="18">
        <v>1</v>
      </c>
      <c r="X247" s="18">
        <v>1</v>
      </c>
      <c r="Y247" s="18">
        <v>1</v>
      </c>
      <c r="Z247" s="18">
        <v>1</v>
      </c>
      <c r="AA247" s="18">
        <v>1</v>
      </c>
      <c r="AD247" s="22">
        <f t="shared" si="5"/>
        <v>0.62840605369628755</v>
      </c>
      <c r="AE247">
        <v>2</v>
      </c>
    </row>
    <row r="248" spans="1:31">
      <c r="A248" s="33">
        <v>45454</v>
      </c>
      <c r="B248">
        <f t="shared" si="6"/>
        <v>0</v>
      </c>
      <c r="C248" s="18">
        <v>1</v>
      </c>
      <c r="D248" s="19">
        <f>IFERROR(SUMPRODUCT(F248:P248,Q248:AA248,'Datos Brutos'!$H$5:$R$5)/SUMPRODUCT('Datos Brutos'!$H$5:$R$5,Q248:AA248),0)</f>
        <v>0</v>
      </c>
      <c r="E248" s="20">
        <f>IFERROR(AVERAGE('Datos Filtrados'!E245:G245),0)</f>
        <v>0</v>
      </c>
      <c r="F248">
        <f>IF($B248=0,0,IF(SUM(EPih!$H245:$R245)=0,0,IF(EPih!H245&gt;0.75*AVERAGE(EPih!$H245:$R245),1,EPih!H245/AVERAGE(EPih!$H245:$R245))))</f>
        <v>0</v>
      </c>
      <c r="G248">
        <f>IF($B248=0,0,IF(SUM(EPih!$H245:$R245)=0,0,IF(EPih!I245&gt;0.75*AVERAGE(EPih!$H245:$R245),1,EPih!I245/AVERAGE(EPih!$H245:$R245))))</f>
        <v>0</v>
      </c>
      <c r="H248">
        <f>IF($B248=0,0,IF(SUM(EPih!$H245:$R245)=0,0,IF(EPih!J245&gt;0.75*AVERAGE(EPih!$H245:$R245),1,EPih!J245/AVERAGE(EPih!$H245:$R245))))</f>
        <v>0</v>
      </c>
      <c r="I248">
        <f>IF($B248=0,0,IF(SUM(EPih!$H245:$R245)=0,0,IF(EPih!K245&gt;0.75*AVERAGE(EPih!$H245:$R245),1,EPih!K245/AVERAGE(EPih!$H245:$R245))))</f>
        <v>0</v>
      </c>
      <c r="J248">
        <f>IF($B248=0,0,IF(SUM(EPih!$H245:$R245)=0,0,IF(EPih!L245&gt;0.75*AVERAGE(EPih!$H245:$R245),1,EPih!L245/AVERAGE(EPih!$H245:$R245))))</f>
        <v>0</v>
      </c>
      <c r="K248">
        <f>IF($B248=0,0,IF(SUM(EPih!$H245:$R245)=0,0,IF(EPih!M245&gt;0.75*AVERAGE(EPih!$H245:$R245),1,EPih!M245/AVERAGE(EPih!$H245:$R245))))</f>
        <v>0</v>
      </c>
      <c r="L248">
        <f>IF($B248=0,0,IF(SUM(EPih!$H245:$R245)=0,0,IF(EPih!N245&gt;0.75*AVERAGE(EPih!$H245:$R245),1,EPih!N245/AVERAGE(EPih!$H245:$R245))))</f>
        <v>0</v>
      </c>
      <c r="M248">
        <f>IF($B248=0,0,IF(SUM(EPih!$H245:$R245)=0,0,IF(EPih!O245&gt;0.75*AVERAGE(EPih!$H245:$R245),1,EPih!O245/AVERAGE(EPih!$H245:$R245))))</f>
        <v>0</v>
      </c>
      <c r="N248">
        <f>IF($B248=0,0,IF(SUM(EPih!$H245:$R245)=0,0,IF(EPih!P245&gt;0.75*AVERAGE(EPih!$H245:$R245),1,EPih!P245/AVERAGE(EPih!$H245:$R245))))</f>
        <v>0</v>
      </c>
      <c r="O248">
        <f>IF($B248=0,0,IF(SUM(EPih!$H245:$R245)=0,0,IF(EPih!Q245&gt;0.75*AVERAGE(EPih!$H245:$R245),1,EPih!Q245/AVERAGE(EPih!$H245:$R245))))</f>
        <v>0</v>
      </c>
      <c r="P248">
        <f>IF($B248=0,0,IF(SUM(EPih!$H245:$R245)=0,0,IF(EPih!R245&gt;0.75*AVERAGE(EPih!$H245:$R245),1,EPih!R245/AVERAGE(EPih!$H245:$R245))))</f>
        <v>0</v>
      </c>
      <c r="Q248" s="18">
        <v>1</v>
      </c>
      <c r="R248" s="18">
        <v>1</v>
      </c>
      <c r="S248" s="18">
        <v>1</v>
      </c>
      <c r="T248" s="18">
        <v>1</v>
      </c>
      <c r="U248" s="18">
        <v>1</v>
      </c>
      <c r="V248" s="18">
        <v>1</v>
      </c>
      <c r="W248" s="18">
        <v>1</v>
      </c>
      <c r="X248" s="18">
        <v>1</v>
      </c>
      <c r="Y248" s="18">
        <v>1</v>
      </c>
      <c r="Z248" s="18">
        <v>1</v>
      </c>
      <c r="AA248" s="18">
        <v>1</v>
      </c>
      <c r="AD248" s="22">
        <f t="shared" ref="AD248:AD311" si="7">+SUMPRODUCT(B202:B225,C202:C225,D202:D225,E202:E225)/SUMPRODUCT(B202:B225,C202:C225,E202:E225)</f>
        <v>0.62840605369628755</v>
      </c>
      <c r="AE248">
        <v>3</v>
      </c>
    </row>
    <row r="249" spans="1:31">
      <c r="A249" s="33">
        <v>45454.041666666664</v>
      </c>
      <c r="B249">
        <f t="shared" si="6"/>
        <v>0</v>
      </c>
      <c r="C249" s="18">
        <v>1</v>
      </c>
      <c r="D249" s="19">
        <f>IFERROR(SUMPRODUCT(F249:P249,Q249:AA249,'Datos Brutos'!$H$5:$R$5)/SUMPRODUCT('Datos Brutos'!$H$5:$R$5,Q249:AA249),0)</f>
        <v>0</v>
      </c>
      <c r="E249" s="20">
        <f>IFERROR(AVERAGE('Datos Filtrados'!E246:G246),0)</f>
        <v>0</v>
      </c>
      <c r="F249">
        <f>IF($B249=0,0,IF(SUM(EPih!$H246:$R246)=0,0,IF(EPih!H246&gt;0.75*AVERAGE(EPih!$H246:$R246),1,EPih!H246/AVERAGE(EPih!$H246:$R246))))</f>
        <v>0</v>
      </c>
      <c r="G249">
        <f>IF($B249=0,0,IF(SUM(EPih!$H246:$R246)=0,0,IF(EPih!I246&gt;0.75*AVERAGE(EPih!$H246:$R246),1,EPih!I246/AVERAGE(EPih!$H246:$R246))))</f>
        <v>0</v>
      </c>
      <c r="H249">
        <f>IF($B249=0,0,IF(SUM(EPih!$H246:$R246)=0,0,IF(EPih!J246&gt;0.75*AVERAGE(EPih!$H246:$R246),1,EPih!J246/AVERAGE(EPih!$H246:$R246))))</f>
        <v>0</v>
      </c>
      <c r="I249">
        <f>IF($B249=0,0,IF(SUM(EPih!$H246:$R246)=0,0,IF(EPih!K246&gt;0.75*AVERAGE(EPih!$H246:$R246),1,EPih!K246/AVERAGE(EPih!$H246:$R246))))</f>
        <v>0</v>
      </c>
      <c r="J249">
        <f>IF($B249=0,0,IF(SUM(EPih!$H246:$R246)=0,0,IF(EPih!L246&gt;0.75*AVERAGE(EPih!$H246:$R246),1,EPih!L246/AVERAGE(EPih!$H246:$R246))))</f>
        <v>0</v>
      </c>
      <c r="K249">
        <f>IF($B249=0,0,IF(SUM(EPih!$H246:$R246)=0,0,IF(EPih!M246&gt;0.75*AVERAGE(EPih!$H246:$R246),1,EPih!M246/AVERAGE(EPih!$H246:$R246))))</f>
        <v>0</v>
      </c>
      <c r="L249">
        <f>IF($B249=0,0,IF(SUM(EPih!$H246:$R246)=0,0,IF(EPih!N246&gt;0.75*AVERAGE(EPih!$H246:$R246),1,EPih!N246/AVERAGE(EPih!$H246:$R246))))</f>
        <v>0</v>
      </c>
      <c r="M249">
        <f>IF($B249=0,0,IF(SUM(EPih!$H246:$R246)=0,0,IF(EPih!O246&gt;0.75*AVERAGE(EPih!$H246:$R246),1,EPih!O246/AVERAGE(EPih!$H246:$R246))))</f>
        <v>0</v>
      </c>
      <c r="N249">
        <f>IF($B249=0,0,IF(SUM(EPih!$H246:$R246)=0,0,IF(EPih!P246&gt;0.75*AVERAGE(EPih!$H246:$R246),1,EPih!P246/AVERAGE(EPih!$H246:$R246))))</f>
        <v>0</v>
      </c>
      <c r="O249">
        <f>IF($B249=0,0,IF(SUM(EPih!$H246:$R246)=0,0,IF(EPih!Q246&gt;0.75*AVERAGE(EPih!$H246:$R246),1,EPih!Q246/AVERAGE(EPih!$H246:$R246))))</f>
        <v>0</v>
      </c>
      <c r="P249">
        <f>IF($B249=0,0,IF(SUM(EPih!$H246:$R246)=0,0,IF(EPih!R246&gt;0.75*AVERAGE(EPih!$H246:$R246),1,EPih!R246/AVERAGE(EPih!$H246:$R246))))</f>
        <v>0</v>
      </c>
      <c r="Q249" s="18">
        <v>1</v>
      </c>
      <c r="R249" s="18">
        <v>1</v>
      </c>
      <c r="S249" s="18">
        <v>1</v>
      </c>
      <c r="T249" s="18">
        <v>1</v>
      </c>
      <c r="U249" s="18">
        <v>1</v>
      </c>
      <c r="V249" s="18">
        <v>1</v>
      </c>
      <c r="W249" s="18">
        <v>1</v>
      </c>
      <c r="X249" s="18">
        <v>1</v>
      </c>
      <c r="Y249" s="18">
        <v>1</v>
      </c>
      <c r="Z249" s="18">
        <v>1</v>
      </c>
      <c r="AA249" s="18">
        <v>1</v>
      </c>
      <c r="AD249" s="22">
        <f t="shared" si="7"/>
        <v>0.62840605369628755</v>
      </c>
      <c r="AE249">
        <v>4</v>
      </c>
    </row>
    <row r="250" spans="1:31">
      <c r="A250" s="33">
        <v>45454.083333333336</v>
      </c>
      <c r="B250">
        <f t="shared" si="6"/>
        <v>0</v>
      </c>
      <c r="C250" s="18">
        <v>1</v>
      </c>
      <c r="D250" s="19">
        <f>IFERROR(SUMPRODUCT(F250:P250,Q250:AA250,'Datos Brutos'!$H$5:$R$5)/SUMPRODUCT('Datos Brutos'!$H$5:$R$5,Q250:AA250),0)</f>
        <v>0</v>
      </c>
      <c r="E250" s="20">
        <f>IFERROR(AVERAGE('Datos Filtrados'!E247:G247),0)</f>
        <v>0</v>
      </c>
      <c r="F250">
        <f>IF($B250=0,0,IF(SUM(EPih!$H247:$R247)=0,0,IF(EPih!H247&gt;0.75*AVERAGE(EPih!$H247:$R247),1,EPih!H247/AVERAGE(EPih!$H247:$R247))))</f>
        <v>0</v>
      </c>
      <c r="G250">
        <f>IF($B250=0,0,IF(SUM(EPih!$H247:$R247)=0,0,IF(EPih!I247&gt;0.75*AVERAGE(EPih!$H247:$R247),1,EPih!I247/AVERAGE(EPih!$H247:$R247))))</f>
        <v>0</v>
      </c>
      <c r="H250">
        <f>IF($B250=0,0,IF(SUM(EPih!$H247:$R247)=0,0,IF(EPih!J247&gt;0.75*AVERAGE(EPih!$H247:$R247),1,EPih!J247/AVERAGE(EPih!$H247:$R247))))</f>
        <v>0</v>
      </c>
      <c r="I250">
        <f>IF($B250=0,0,IF(SUM(EPih!$H247:$R247)=0,0,IF(EPih!K247&gt;0.75*AVERAGE(EPih!$H247:$R247),1,EPih!K247/AVERAGE(EPih!$H247:$R247))))</f>
        <v>0</v>
      </c>
      <c r="J250">
        <f>IF($B250=0,0,IF(SUM(EPih!$H247:$R247)=0,0,IF(EPih!L247&gt;0.75*AVERAGE(EPih!$H247:$R247),1,EPih!L247/AVERAGE(EPih!$H247:$R247))))</f>
        <v>0</v>
      </c>
      <c r="K250">
        <f>IF($B250=0,0,IF(SUM(EPih!$H247:$R247)=0,0,IF(EPih!M247&gt;0.75*AVERAGE(EPih!$H247:$R247),1,EPih!M247/AVERAGE(EPih!$H247:$R247))))</f>
        <v>0</v>
      </c>
      <c r="L250">
        <f>IF($B250=0,0,IF(SUM(EPih!$H247:$R247)=0,0,IF(EPih!N247&gt;0.75*AVERAGE(EPih!$H247:$R247),1,EPih!N247/AVERAGE(EPih!$H247:$R247))))</f>
        <v>0</v>
      </c>
      <c r="M250">
        <f>IF($B250=0,0,IF(SUM(EPih!$H247:$R247)=0,0,IF(EPih!O247&gt;0.75*AVERAGE(EPih!$H247:$R247),1,EPih!O247/AVERAGE(EPih!$H247:$R247))))</f>
        <v>0</v>
      </c>
      <c r="N250">
        <f>IF($B250=0,0,IF(SUM(EPih!$H247:$R247)=0,0,IF(EPih!P247&gt;0.75*AVERAGE(EPih!$H247:$R247),1,EPih!P247/AVERAGE(EPih!$H247:$R247))))</f>
        <v>0</v>
      </c>
      <c r="O250">
        <f>IF($B250=0,0,IF(SUM(EPih!$H247:$R247)=0,0,IF(EPih!Q247&gt;0.75*AVERAGE(EPih!$H247:$R247),1,EPih!Q247/AVERAGE(EPih!$H247:$R247))))</f>
        <v>0</v>
      </c>
      <c r="P250">
        <f>IF($B250=0,0,IF(SUM(EPih!$H247:$R247)=0,0,IF(EPih!R247&gt;0.75*AVERAGE(EPih!$H247:$R247),1,EPih!R247/AVERAGE(EPih!$H247:$R247))))</f>
        <v>0</v>
      </c>
      <c r="Q250" s="18">
        <v>1</v>
      </c>
      <c r="R250" s="18">
        <v>1</v>
      </c>
      <c r="S250" s="18">
        <v>1</v>
      </c>
      <c r="T250" s="18">
        <v>1</v>
      </c>
      <c r="U250" s="18">
        <v>1</v>
      </c>
      <c r="V250" s="18">
        <v>1</v>
      </c>
      <c r="W250" s="18">
        <v>1</v>
      </c>
      <c r="X250" s="18">
        <v>1</v>
      </c>
      <c r="Y250" s="18">
        <v>1</v>
      </c>
      <c r="Z250" s="18">
        <v>1</v>
      </c>
      <c r="AA250" s="18">
        <v>1</v>
      </c>
      <c r="AD250" s="22">
        <f t="shared" si="7"/>
        <v>0.62840605369628755</v>
      </c>
      <c r="AE250">
        <v>5</v>
      </c>
    </row>
    <row r="251" spans="1:31">
      <c r="A251" s="33">
        <v>45454.125</v>
      </c>
      <c r="B251">
        <f t="shared" si="6"/>
        <v>0</v>
      </c>
      <c r="C251" s="18">
        <v>1</v>
      </c>
      <c r="D251" s="19">
        <f>IFERROR(SUMPRODUCT(F251:P251,Q251:AA251,'Datos Brutos'!$H$5:$R$5)/SUMPRODUCT('Datos Brutos'!$H$5:$R$5,Q251:AA251),0)</f>
        <v>0</v>
      </c>
      <c r="E251" s="20">
        <f>IFERROR(AVERAGE('Datos Filtrados'!E248:G248),0)</f>
        <v>0</v>
      </c>
      <c r="F251">
        <f>IF($B251=0,0,IF(SUM(EPih!$H248:$R248)=0,0,IF(EPih!H248&gt;0.75*AVERAGE(EPih!$H248:$R248),1,EPih!H248/AVERAGE(EPih!$H248:$R248))))</f>
        <v>0</v>
      </c>
      <c r="G251">
        <f>IF($B251=0,0,IF(SUM(EPih!$H248:$R248)=0,0,IF(EPih!I248&gt;0.75*AVERAGE(EPih!$H248:$R248),1,EPih!I248/AVERAGE(EPih!$H248:$R248))))</f>
        <v>0</v>
      </c>
      <c r="H251">
        <f>IF($B251=0,0,IF(SUM(EPih!$H248:$R248)=0,0,IF(EPih!J248&gt;0.75*AVERAGE(EPih!$H248:$R248),1,EPih!J248/AVERAGE(EPih!$H248:$R248))))</f>
        <v>0</v>
      </c>
      <c r="I251">
        <f>IF($B251=0,0,IF(SUM(EPih!$H248:$R248)=0,0,IF(EPih!K248&gt;0.75*AVERAGE(EPih!$H248:$R248),1,EPih!K248/AVERAGE(EPih!$H248:$R248))))</f>
        <v>0</v>
      </c>
      <c r="J251">
        <f>IF($B251=0,0,IF(SUM(EPih!$H248:$R248)=0,0,IF(EPih!L248&gt;0.75*AVERAGE(EPih!$H248:$R248),1,EPih!L248/AVERAGE(EPih!$H248:$R248))))</f>
        <v>0</v>
      </c>
      <c r="K251">
        <f>IF($B251=0,0,IF(SUM(EPih!$H248:$R248)=0,0,IF(EPih!M248&gt;0.75*AVERAGE(EPih!$H248:$R248),1,EPih!M248/AVERAGE(EPih!$H248:$R248))))</f>
        <v>0</v>
      </c>
      <c r="L251">
        <f>IF($B251=0,0,IF(SUM(EPih!$H248:$R248)=0,0,IF(EPih!N248&gt;0.75*AVERAGE(EPih!$H248:$R248),1,EPih!N248/AVERAGE(EPih!$H248:$R248))))</f>
        <v>0</v>
      </c>
      <c r="M251">
        <f>IF($B251=0,0,IF(SUM(EPih!$H248:$R248)=0,0,IF(EPih!O248&gt;0.75*AVERAGE(EPih!$H248:$R248),1,EPih!O248/AVERAGE(EPih!$H248:$R248))))</f>
        <v>0</v>
      </c>
      <c r="N251">
        <f>IF($B251=0,0,IF(SUM(EPih!$H248:$R248)=0,0,IF(EPih!P248&gt;0.75*AVERAGE(EPih!$H248:$R248),1,EPih!P248/AVERAGE(EPih!$H248:$R248))))</f>
        <v>0</v>
      </c>
      <c r="O251">
        <f>IF($B251=0,0,IF(SUM(EPih!$H248:$R248)=0,0,IF(EPih!Q248&gt;0.75*AVERAGE(EPih!$H248:$R248),1,EPih!Q248/AVERAGE(EPih!$H248:$R248))))</f>
        <v>0</v>
      </c>
      <c r="P251">
        <f>IF($B251=0,0,IF(SUM(EPih!$H248:$R248)=0,0,IF(EPih!R248&gt;0.75*AVERAGE(EPih!$H248:$R248),1,EPih!R248/AVERAGE(EPih!$H248:$R248))))</f>
        <v>0</v>
      </c>
      <c r="Q251" s="18">
        <v>1</v>
      </c>
      <c r="R251" s="18">
        <v>1</v>
      </c>
      <c r="S251" s="18">
        <v>1</v>
      </c>
      <c r="T251" s="18">
        <v>1</v>
      </c>
      <c r="U251" s="18">
        <v>1</v>
      </c>
      <c r="V251" s="18">
        <v>1</v>
      </c>
      <c r="W251" s="18">
        <v>1</v>
      </c>
      <c r="X251" s="18">
        <v>1</v>
      </c>
      <c r="Y251" s="18">
        <v>1</v>
      </c>
      <c r="Z251" s="18">
        <v>1</v>
      </c>
      <c r="AA251" s="18">
        <v>1</v>
      </c>
      <c r="AD251" s="22">
        <f t="shared" si="7"/>
        <v>0.62840605369628755</v>
      </c>
      <c r="AE251">
        <v>6</v>
      </c>
    </row>
    <row r="252" spans="1:31">
      <c r="A252" s="33">
        <v>45454.166666666664</v>
      </c>
      <c r="B252">
        <f t="shared" si="6"/>
        <v>0</v>
      </c>
      <c r="C252" s="18">
        <v>1</v>
      </c>
      <c r="D252" s="19">
        <f>IFERROR(SUMPRODUCT(F252:P252,Q252:AA252,'Datos Brutos'!$H$5:$R$5)/SUMPRODUCT('Datos Brutos'!$H$5:$R$5,Q252:AA252),0)</f>
        <v>0</v>
      </c>
      <c r="E252" s="20">
        <f>IFERROR(AVERAGE('Datos Filtrados'!E249:G249),0)</f>
        <v>0</v>
      </c>
      <c r="F252">
        <f>IF($B252=0,0,IF(SUM(EPih!$H249:$R249)=0,0,IF(EPih!H249&gt;0.75*AVERAGE(EPih!$H249:$R249),1,EPih!H249/AVERAGE(EPih!$H249:$R249))))</f>
        <v>0</v>
      </c>
      <c r="G252">
        <f>IF($B252=0,0,IF(SUM(EPih!$H249:$R249)=0,0,IF(EPih!I249&gt;0.75*AVERAGE(EPih!$H249:$R249),1,EPih!I249/AVERAGE(EPih!$H249:$R249))))</f>
        <v>0</v>
      </c>
      <c r="H252">
        <f>IF($B252=0,0,IF(SUM(EPih!$H249:$R249)=0,0,IF(EPih!J249&gt;0.75*AVERAGE(EPih!$H249:$R249),1,EPih!J249/AVERAGE(EPih!$H249:$R249))))</f>
        <v>0</v>
      </c>
      <c r="I252">
        <f>IF($B252=0,0,IF(SUM(EPih!$H249:$R249)=0,0,IF(EPih!K249&gt;0.75*AVERAGE(EPih!$H249:$R249),1,EPih!K249/AVERAGE(EPih!$H249:$R249))))</f>
        <v>0</v>
      </c>
      <c r="J252">
        <f>IF($B252=0,0,IF(SUM(EPih!$H249:$R249)=0,0,IF(EPih!L249&gt;0.75*AVERAGE(EPih!$H249:$R249),1,EPih!L249/AVERAGE(EPih!$H249:$R249))))</f>
        <v>0</v>
      </c>
      <c r="K252">
        <f>IF($B252=0,0,IF(SUM(EPih!$H249:$R249)=0,0,IF(EPih!M249&gt;0.75*AVERAGE(EPih!$H249:$R249),1,EPih!M249/AVERAGE(EPih!$H249:$R249))))</f>
        <v>0</v>
      </c>
      <c r="L252">
        <f>IF($B252=0,0,IF(SUM(EPih!$H249:$R249)=0,0,IF(EPih!N249&gt;0.75*AVERAGE(EPih!$H249:$R249),1,EPih!N249/AVERAGE(EPih!$H249:$R249))))</f>
        <v>0</v>
      </c>
      <c r="M252">
        <f>IF($B252=0,0,IF(SUM(EPih!$H249:$R249)=0,0,IF(EPih!O249&gt;0.75*AVERAGE(EPih!$H249:$R249),1,EPih!O249/AVERAGE(EPih!$H249:$R249))))</f>
        <v>0</v>
      </c>
      <c r="N252">
        <f>IF($B252=0,0,IF(SUM(EPih!$H249:$R249)=0,0,IF(EPih!P249&gt;0.75*AVERAGE(EPih!$H249:$R249),1,EPih!P249/AVERAGE(EPih!$H249:$R249))))</f>
        <v>0</v>
      </c>
      <c r="O252">
        <f>IF($B252=0,0,IF(SUM(EPih!$H249:$R249)=0,0,IF(EPih!Q249&gt;0.75*AVERAGE(EPih!$H249:$R249),1,EPih!Q249/AVERAGE(EPih!$H249:$R249))))</f>
        <v>0</v>
      </c>
      <c r="P252">
        <f>IF($B252=0,0,IF(SUM(EPih!$H249:$R249)=0,0,IF(EPih!R249&gt;0.75*AVERAGE(EPih!$H249:$R249),1,EPih!R249/AVERAGE(EPih!$H249:$R249))))</f>
        <v>0</v>
      </c>
      <c r="Q252" s="18">
        <v>1</v>
      </c>
      <c r="R252" s="18">
        <v>1</v>
      </c>
      <c r="S252" s="18">
        <v>1</v>
      </c>
      <c r="T252" s="18">
        <v>1</v>
      </c>
      <c r="U252" s="18">
        <v>1</v>
      </c>
      <c r="V252" s="18">
        <v>1</v>
      </c>
      <c r="W252" s="18">
        <v>1</v>
      </c>
      <c r="X252" s="18">
        <v>1</v>
      </c>
      <c r="Y252" s="18">
        <v>1</v>
      </c>
      <c r="Z252" s="18">
        <v>1</v>
      </c>
      <c r="AA252" s="18">
        <v>1</v>
      </c>
      <c r="AD252" s="22">
        <f t="shared" si="7"/>
        <v>0.62840605369628755</v>
      </c>
      <c r="AE252">
        <v>7</v>
      </c>
    </row>
    <row r="253" spans="1:31">
      <c r="A253" s="33">
        <v>45454.208333333336</v>
      </c>
      <c r="B253">
        <f t="shared" si="6"/>
        <v>0</v>
      </c>
      <c r="C253" s="18">
        <v>1</v>
      </c>
      <c r="D253" s="19">
        <f>IFERROR(SUMPRODUCT(F253:P253,Q253:AA253,'Datos Brutos'!$H$5:$R$5)/SUMPRODUCT('Datos Brutos'!$H$5:$R$5,Q253:AA253),0)</f>
        <v>0</v>
      </c>
      <c r="E253" s="20">
        <f>IFERROR(AVERAGE('Datos Filtrados'!E250:G250),0)</f>
        <v>0</v>
      </c>
      <c r="F253">
        <f>IF($B253=0,0,IF(SUM(EPih!$H250:$R250)=0,0,IF(EPih!H250&gt;0.75*AVERAGE(EPih!$H250:$R250),1,EPih!H250/AVERAGE(EPih!$H250:$R250))))</f>
        <v>0</v>
      </c>
      <c r="G253">
        <f>IF($B253=0,0,IF(SUM(EPih!$H250:$R250)=0,0,IF(EPih!I250&gt;0.75*AVERAGE(EPih!$H250:$R250),1,EPih!I250/AVERAGE(EPih!$H250:$R250))))</f>
        <v>0</v>
      </c>
      <c r="H253">
        <f>IF($B253=0,0,IF(SUM(EPih!$H250:$R250)=0,0,IF(EPih!J250&gt;0.75*AVERAGE(EPih!$H250:$R250),1,EPih!J250/AVERAGE(EPih!$H250:$R250))))</f>
        <v>0</v>
      </c>
      <c r="I253">
        <f>IF($B253=0,0,IF(SUM(EPih!$H250:$R250)=0,0,IF(EPih!K250&gt;0.75*AVERAGE(EPih!$H250:$R250),1,EPih!K250/AVERAGE(EPih!$H250:$R250))))</f>
        <v>0</v>
      </c>
      <c r="J253">
        <f>IF($B253=0,0,IF(SUM(EPih!$H250:$R250)=0,0,IF(EPih!L250&gt;0.75*AVERAGE(EPih!$H250:$R250),1,EPih!L250/AVERAGE(EPih!$H250:$R250))))</f>
        <v>0</v>
      </c>
      <c r="K253">
        <f>IF($B253=0,0,IF(SUM(EPih!$H250:$R250)=0,0,IF(EPih!M250&gt;0.75*AVERAGE(EPih!$H250:$R250),1,EPih!M250/AVERAGE(EPih!$H250:$R250))))</f>
        <v>0</v>
      </c>
      <c r="L253">
        <f>IF($B253=0,0,IF(SUM(EPih!$H250:$R250)=0,0,IF(EPih!N250&gt;0.75*AVERAGE(EPih!$H250:$R250),1,EPih!N250/AVERAGE(EPih!$H250:$R250))))</f>
        <v>0</v>
      </c>
      <c r="M253">
        <f>IF($B253=0,0,IF(SUM(EPih!$H250:$R250)=0,0,IF(EPih!O250&gt;0.75*AVERAGE(EPih!$H250:$R250),1,EPih!O250/AVERAGE(EPih!$H250:$R250))))</f>
        <v>0</v>
      </c>
      <c r="N253">
        <f>IF($B253=0,0,IF(SUM(EPih!$H250:$R250)=0,0,IF(EPih!P250&gt;0.75*AVERAGE(EPih!$H250:$R250),1,EPih!P250/AVERAGE(EPih!$H250:$R250))))</f>
        <v>0</v>
      </c>
      <c r="O253">
        <f>IF($B253=0,0,IF(SUM(EPih!$H250:$R250)=0,0,IF(EPih!Q250&gt;0.75*AVERAGE(EPih!$H250:$R250),1,EPih!Q250/AVERAGE(EPih!$H250:$R250))))</f>
        <v>0</v>
      </c>
      <c r="P253">
        <f>IF($B253=0,0,IF(SUM(EPih!$H250:$R250)=0,0,IF(EPih!R250&gt;0.75*AVERAGE(EPih!$H250:$R250),1,EPih!R250/AVERAGE(EPih!$H250:$R250))))</f>
        <v>0</v>
      </c>
      <c r="Q253" s="18">
        <v>1</v>
      </c>
      <c r="R253" s="18">
        <v>1</v>
      </c>
      <c r="S253" s="18">
        <v>1</v>
      </c>
      <c r="T253" s="18">
        <v>1</v>
      </c>
      <c r="U253" s="18">
        <v>1</v>
      </c>
      <c r="V253" s="18">
        <v>1</v>
      </c>
      <c r="W253" s="18">
        <v>1</v>
      </c>
      <c r="X253" s="18">
        <v>1</v>
      </c>
      <c r="Y253" s="18">
        <v>1</v>
      </c>
      <c r="Z253" s="18">
        <v>1</v>
      </c>
      <c r="AA253" s="18">
        <v>1</v>
      </c>
      <c r="AD253" s="22">
        <f t="shared" si="7"/>
        <v>0.62840605369628755</v>
      </c>
      <c r="AE253">
        <v>8</v>
      </c>
    </row>
    <row r="254" spans="1:31">
      <c r="A254" s="33">
        <v>45454.25</v>
      </c>
      <c r="B254">
        <f t="shared" si="6"/>
        <v>0</v>
      </c>
      <c r="C254" s="18">
        <v>1</v>
      </c>
      <c r="D254" s="19">
        <f>IFERROR(SUMPRODUCT(F254:P254,Q254:AA254,'Datos Brutos'!$H$5:$R$5)/SUMPRODUCT('Datos Brutos'!$H$5:$R$5,Q254:AA254),0)</f>
        <v>0</v>
      </c>
      <c r="E254" s="20">
        <f>IFERROR(AVERAGE('Datos Filtrados'!E251:G251),0)</f>
        <v>1.0109999999999999</v>
      </c>
      <c r="F254">
        <f>IF($B254=0,0,IF(SUM(EPih!$H251:$R251)=0,0,IF(EPih!H251&gt;0.75*AVERAGE(EPih!$H251:$R251),1,EPih!H251/AVERAGE(EPih!$H251:$R251))))</f>
        <v>0</v>
      </c>
      <c r="G254">
        <f>IF($B254=0,0,IF(SUM(EPih!$H251:$R251)=0,0,IF(EPih!I251&gt;0.75*AVERAGE(EPih!$H251:$R251),1,EPih!I251/AVERAGE(EPih!$H251:$R251))))</f>
        <v>0</v>
      </c>
      <c r="H254">
        <f>IF($B254=0,0,IF(SUM(EPih!$H251:$R251)=0,0,IF(EPih!J251&gt;0.75*AVERAGE(EPih!$H251:$R251),1,EPih!J251/AVERAGE(EPih!$H251:$R251))))</f>
        <v>0</v>
      </c>
      <c r="I254">
        <f>IF($B254=0,0,IF(SUM(EPih!$H251:$R251)=0,0,IF(EPih!K251&gt;0.75*AVERAGE(EPih!$H251:$R251),1,EPih!K251/AVERAGE(EPih!$H251:$R251))))</f>
        <v>0</v>
      </c>
      <c r="J254">
        <f>IF($B254=0,0,IF(SUM(EPih!$H251:$R251)=0,0,IF(EPih!L251&gt;0.75*AVERAGE(EPih!$H251:$R251),1,EPih!L251/AVERAGE(EPih!$H251:$R251))))</f>
        <v>0</v>
      </c>
      <c r="K254">
        <f>IF($B254=0,0,IF(SUM(EPih!$H251:$R251)=0,0,IF(EPih!M251&gt;0.75*AVERAGE(EPih!$H251:$R251),1,EPih!M251/AVERAGE(EPih!$H251:$R251))))</f>
        <v>0</v>
      </c>
      <c r="L254">
        <f>IF($B254=0,0,IF(SUM(EPih!$H251:$R251)=0,0,IF(EPih!N251&gt;0.75*AVERAGE(EPih!$H251:$R251),1,EPih!N251/AVERAGE(EPih!$H251:$R251))))</f>
        <v>0</v>
      </c>
      <c r="M254">
        <f>IF($B254=0,0,IF(SUM(EPih!$H251:$R251)=0,0,IF(EPih!O251&gt;0.75*AVERAGE(EPih!$H251:$R251),1,EPih!O251/AVERAGE(EPih!$H251:$R251))))</f>
        <v>0</v>
      </c>
      <c r="N254">
        <f>IF($B254=0,0,IF(SUM(EPih!$H251:$R251)=0,0,IF(EPih!P251&gt;0.75*AVERAGE(EPih!$H251:$R251),1,EPih!P251/AVERAGE(EPih!$H251:$R251))))</f>
        <v>0</v>
      </c>
      <c r="O254">
        <f>IF($B254=0,0,IF(SUM(EPih!$H251:$R251)=0,0,IF(EPih!Q251&gt;0.75*AVERAGE(EPih!$H251:$R251),1,EPih!Q251/AVERAGE(EPih!$H251:$R251))))</f>
        <v>0</v>
      </c>
      <c r="P254">
        <f>IF($B254=0,0,IF(SUM(EPih!$H251:$R251)=0,0,IF(EPih!R251&gt;0.75*AVERAGE(EPih!$H251:$R251),1,EPih!R251/AVERAGE(EPih!$H251:$R251))))</f>
        <v>0</v>
      </c>
      <c r="Q254" s="18">
        <v>1</v>
      </c>
      <c r="R254" s="18">
        <v>1</v>
      </c>
      <c r="S254" s="18">
        <v>1</v>
      </c>
      <c r="T254" s="18">
        <v>1</v>
      </c>
      <c r="U254" s="18">
        <v>1</v>
      </c>
      <c r="V254" s="18">
        <v>1</v>
      </c>
      <c r="W254" s="18">
        <v>1</v>
      </c>
      <c r="X254" s="18">
        <v>1</v>
      </c>
      <c r="Y254" s="18">
        <v>1</v>
      </c>
      <c r="Z254" s="18">
        <v>1</v>
      </c>
      <c r="AA254" s="18">
        <v>1</v>
      </c>
      <c r="AD254" s="22">
        <f t="shared" si="7"/>
        <v>0.62840605369628755</v>
      </c>
      <c r="AE254">
        <v>9</v>
      </c>
    </row>
    <row r="255" spans="1:31">
      <c r="A255" s="33">
        <v>45454.291666666664</v>
      </c>
      <c r="B255">
        <f t="shared" si="6"/>
        <v>0</v>
      </c>
      <c r="C255" s="18">
        <v>1</v>
      </c>
      <c r="D255" s="19">
        <f>IFERROR(SUMPRODUCT(F255:P255,Q255:AA255,'Datos Brutos'!$H$5:$R$5)/SUMPRODUCT('Datos Brutos'!$H$5:$R$5,Q255:AA255),0)</f>
        <v>0</v>
      </c>
      <c r="E255" s="20">
        <f>IFERROR(AVERAGE('Datos Filtrados'!E252:G252),0)</f>
        <v>74.179000000000002</v>
      </c>
      <c r="F255">
        <f>IF($B255=0,0,IF(SUM(EPih!$H252:$R252)=0,0,IF(EPih!H252&gt;0.75*AVERAGE(EPih!$H252:$R252),1,EPih!H252/AVERAGE(EPih!$H252:$R252))))</f>
        <v>0</v>
      </c>
      <c r="G255">
        <f>IF($B255=0,0,IF(SUM(EPih!$H252:$R252)=0,0,IF(EPih!I252&gt;0.75*AVERAGE(EPih!$H252:$R252),1,EPih!I252/AVERAGE(EPih!$H252:$R252))))</f>
        <v>0</v>
      </c>
      <c r="H255">
        <f>IF($B255=0,0,IF(SUM(EPih!$H252:$R252)=0,0,IF(EPih!J252&gt;0.75*AVERAGE(EPih!$H252:$R252),1,EPih!J252/AVERAGE(EPih!$H252:$R252))))</f>
        <v>0</v>
      </c>
      <c r="I255">
        <f>IF($B255=0,0,IF(SUM(EPih!$H252:$R252)=0,0,IF(EPih!K252&gt;0.75*AVERAGE(EPih!$H252:$R252),1,EPih!K252/AVERAGE(EPih!$H252:$R252))))</f>
        <v>0</v>
      </c>
      <c r="J255">
        <f>IF($B255=0,0,IF(SUM(EPih!$H252:$R252)=0,0,IF(EPih!L252&gt;0.75*AVERAGE(EPih!$H252:$R252),1,EPih!L252/AVERAGE(EPih!$H252:$R252))))</f>
        <v>0</v>
      </c>
      <c r="K255">
        <f>IF($B255=0,0,IF(SUM(EPih!$H252:$R252)=0,0,IF(EPih!M252&gt;0.75*AVERAGE(EPih!$H252:$R252),1,EPih!M252/AVERAGE(EPih!$H252:$R252))))</f>
        <v>0</v>
      </c>
      <c r="L255">
        <f>IF($B255=0,0,IF(SUM(EPih!$H252:$R252)=0,0,IF(EPih!N252&gt;0.75*AVERAGE(EPih!$H252:$R252),1,EPih!N252/AVERAGE(EPih!$H252:$R252))))</f>
        <v>0</v>
      </c>
      <c r="M255">
        <f>IF($B255=0,0,IF(SUM(EPih!$H252:$R252)=0,0,IF(EPih!O252&gt;0.75*AVERAGE(EPih!$H252:$R252),1,EPih!O252/AVERAGE(EPih!$H252:$R252))))</f>
        <v>0</v>
      </c>
      <c r="N255">
        <f>IF($B255=0,0,IF(SUM(EPih!$H252:$R252)=0,0,IF(EPih!P252&gt;0.75*AVERAGE(EPih!$H252:$R252),1,EPih!P252/AVERAGE(EPih!$H252:$R252))))</f>
        <v>0</v>
      </c>
      <c r="O255">
        <f>IF($B255=0,0,IF(SUM(EPih!$H252:$R252)=0,0,IF(EPih!Q252&gt;0.75*AVERAGE(EPih!$H252:$R252),1,EPih!Q252/AVERAGE(EPih!$H252:$R252))))</f>
        <v>0</v>
      </c>
      <c r="P255">
        <f>IF($B255=0,0,IF(SUM(EPih!$H252:$R252)=0,0,IF(EPih!R252&gt;0.75*AVERAGE(EPih!$H252:$R252),1,EPih!R252/AVERAGE(EPih!$H252:$R252))))</f>
        <v>0</v>
      </c>
      <c r="Q255" s="18">
        <v>1</v>
      </c>
      <c r="R255" s="18">
        <v>1</v>
      </c>
      <c r="S255" s="18">
        <v>1</v>
      </c>
      <c r="T255" s="18">
        <v>1</v>
      </c>
      <c r="U255" s="18">
        <v>1</v>
      </c>
      <c r="V255" s="18">
        <v>1</v>
      </c>
      <c r="W255" s="18">
        <v>1</v>
      </c>
      <c r="X255" s="18">
        <v>1</v>
      </c>
      <c r="Y255" s="18">
        <v>1</v>
      </c>
      <c r="Z255" s="18">
        <v>1</v>
      </c>
      <c r="AA255" s="18">
        <v>1</v>
      </c>
      <c r="AD255" s="22">
        <f t="shared" si="7"/>
        <v>0.63143218592142403</v>
      </c>
      <c r="AE255">
        <v>10</v>
      </c>
    </row>
    <row r="256" spans="1:31">
      <c r="A256" s="33">
        <v>45454.333333333336</v>
      </c>
      <c r="B256">
        <f t="shared" si="6"/>
        <v>1</v>
      </c>
      <c r="C256" s="18">
        <v>1</v>
      </c>
      <c r="D256" s="19">
        <f>IFERROR(SUMPRODUCT(F256:P256,Q256:AA256,'Datos Brutos'!$H$5:$R$5)/SUMPRODUCT('Datos Brutos'!$H$5:$R$5,Q256:AA256),0)</f>
        <v>0.45022426285198652</v>
      </c>
      <c r="E256" s="20">
        <f>IFERROR(AVERAGE('Datos Filtrados'!E253:G253),0)</f>
        <v>520.86500000000001</v>
      </c>
      <c r="F256">
        <f>IF($B256=0,0,IF(SUM(EPih!$H253:$R253)=0,0,IF(EPih!H253&gt;0.75*AVERAGE(EPih!$H253:$R253),1,EPih!H253/AVERAGE(EPih!$H253:$R253))))</f>
        <v>1</v>
      </c>
      <c r="G256">
        <f>IF($B256=0,0,IF(SUM(EPih!$H253:$R253)=0,0,IF(EPih!I253&gt;0.75*AVERAGE(EPih!$H253:$R253),1,EPih!I253/AVERAGE(EPih!$H253:$R253))))</f>
        <v>1</v>
      </c>
      <c r="H256">
        <f>IF($B256=0,0,IF(SUM(EPih!$H253:$R253)=0,0,IF(EPih!J253&gt;0.75*AVERAGE(EPih!$H253:$R253),1,EPih!J253/AVERAGE(EPih!$H253:$R253))))</f>
        <v>1</v>
      </c>
      <c r="I256">
        <f>IF($B256=0,0,IF(SUM(EPih!$H253:$R253)=0,0,IF(EPih!K253&gt;0.75*AVERAGE(EPih!$H253:$R253),1,EPih!K253/AVERAGE(EPih!$H253:$R253))))</f>
        <v>0</v>
      </c>
      <c r="J256">
        <f>IF($B256=0,0,IF(SUM(EPih!$H253:$R253)=0,0,IF(EPih!L253&gt;0.75*AVERAGE(EPih!$H253:$R253),1,EPih!L253/AVERAGE(EPih!$H253:$R253))))</f>
        <v>0</v>
      </c>
      <c r="K256">
        <f>IF($B256=0,0,IF(SUM(EPih!$H253:$R253)=0,0,IF(EPih!M253&gt;0.75*AVERAGE(EPih!$H253:$R253),1,EPih!M253/AVERAGE(EPih!$H253:$R253))))</f>
        <v>0</v>
      </c>
      <c r="L256">
        <f>IF($B256=0,0,IF(SUM(EPih!$H253:$R253)=0,0,IF(EPih!N253&gt;0.75*AVERAGE(EPih!$H253:$R253),1,EPih!N253/AVERAGE(EPih!$H253:$R253))))</f>
        <v>0</v>
      </c>
      <c r="M256">
        <f>IF($B256=0,0,IF(SUM(EPih!$H253:$R253)=0,0,IF(EPih!O253&gt;0.75*AVERAGE(EPih!$H253:$R253),1,EPih!O253/AVERAGE(EPih!$H253:$R253))))</f>
        <v>1</v>
      </c>
      <c r="N256">
        <f>IF($B256=0,0,IF(SUM(EPih!$H253:$R253)=0,0,IF(EPih!P253&gt;0.75*AVERAGE(EPih!$H253:$R253),1,EPih!P253/AVERAGE(EPih!$H253:$R253))))</f>
        <v>1</v>
      </c>
      <c r="O256">
        <f>IF($B256=0,0,IF(SUM(EPih!$H253:$R253)=0,0,IF(EPih!Q253&gt;0.75*AVERAGE(EPih!$H253:$R253),1,EPih!Q253/AVERAGE(EPih!$H253:$R253))))</f>
        <v>0</v>
      </c>
      <c r="P256">
        <f>IF($B256=0,0,IF(SUM(EPih!$H253:$R253)=0,0,IF(EPih!R253&gt;0.75*AVERAGE(EPih!$H253:$R253),1,EPih!R253/AVERAGE(EPih!$H253:$R253))))</f>
        <v>0</v>
      </c>
      <c r="Q256" s="18">
        <v>1</v>
      </c>
      <c r="R256" s="18">
        <v>1</v>
      </c>
      <c r="S256" s="18">
        <v>1</v>
      </c>
      <c r="T256" s="18">
        <v>1</v>
      </c>
      <c r="U256" s="18">
        <v>1</v>
      </c>
      <c r="V256" s="18">
        <v>1</v>
      </c>
      <c r="W256" s="18">
        <v>1</v>
      </c>
      <c r="X256" s="18">
        <v>1</v>
      </c>
      <c r="Y256" s="18">
        <v>1</v>
      </c>
      <c r="Z256" s="18">
        <v>1</v>
      </c>
      <c r="AA256" s="18">
        <v>1</v>
      </c>
      <c r="AD256" s="22">
        <f t="shared" si="7"/>
        <v>0.63143218592142403</v>
      </c>
      <c r="AE256">
        <v>11</v>
      </c>
    </row>
    <row r="257" spans="1:31">
      <c r="A257" s="33">
        <v>45454.375</v>
      </c>
      <c r="B257">
        <f t="shared" si="6"/>
        <v>1</v>
      </c>
      <c r="C257" s="18">
        <v>1</v>
      </c>
      <c r="D257" s="19">
        <f>IFERROR(SUMPRODUCT(F257:P257,Q257:AA257,'Datos Brutos'!$H$5:$R$5)/SUMPRODUCT('Datos Brutos'!$H$5:$R$5,Q257:AA257),0)</f>
        <v>0.45022426285198652</v>
      </c>
      <c r="E257" s="20">
        <f>IFERROR(AVERAGE('Datos Filtrados'!E254:G254),0)</f>
        <v>865.32899999999995</v>
      </c>
      <c r="F257">
        <f>IF($B257=0,0,IF(SUM(EPih!$H254:$R254)=0,0,IF(EPih!H254&gt;0.75*AVERAGE(EPih!$H254:$R254),1,EPih!H254/AVERAGE(EPih!$H254:$R254))))</f>
        <v>1</v>
      </c>
      <c r="G257">
        <f>IF($B257=0,0,IF(SUM(EPih!$H254:$R254)=0,0,IF(EPih!I254&gt;0.75*AVERAGE(EPih!$H254:$R254),1,EPih!I254/AVERAGE(EPih!$H254:$R254))))</f>
        <v>1</v>
      </c>
      <c r="H257">
        <f>IF($B257=0,0,IF(SUM(EPih!$H254:$R254)=0,0,IF(EPih!J254&gt;0.75*AVERAGE(EPih!$H254:$R254),1,EPih!J254/AVERAGE(EPih!$H254:$R254))))</f>
        <v>1</v>
      </c>
      <c r="I257">
        <f>IF($B257=0,0,IF(SUM(EPih!$H254:$R254)=0,0,IF(EPih!K254&gt;0.75*AVERAGE(EPih!$H254:$R254),1,EPih!K254/AVERAGE(EPih!$H254:$R254))))</f>
        <v>0</v>
      </c>
      <c r="J257">
        <f>IF($B257=0,0,IF(SUM(EPih!$H254:$R254)=0,0,IF(EPih!L254&gt;0.75*AVERAGE(EPih!$H254:$R254),1,EPih!L254/AVERAGE(EPih!$H254:$R254))))</f>
        <v>0</v>
      </c>
      <c r="K257">
        <f>IF($B257=0,0,IF(SUM(EPih!$H254:$R254)=0,0,IF(EPih!M254&gt;0.75*AVERAGE(EPih!$H254:$R254),1,EPih!M254/AVERAGE(EPih!$H254:$R254))))</f>
        <v>0</v>
      </c>
      <c r="L257">
        <f>IF($B257=0,0,IF(SUM(EPih!$H254:$R254)=0,0,IF(EPih!N254&gt;0.75*AVERAGE(EPih!$H254:$R254),1,EPih!N254/AVERAGE(EPih!$H254:$R254))))</f>
        <v>0</v>
      </c>
      <c r="M257">
        <f>IF($B257=0,0,IF(SUM(EPih!$H254:$R254)=0,0,IF(EPih!O254&gt;0.75*AVERAGE(EPih!$H254:$R254),1,EPih!O254/AVERAGE(EPih!$H254:$R254))))</f>
        <v>1</v>
      </c>
      <c r="N257">
        <f>IF($B257=0,0,IF(SUM(EPih!$H254:$R254)=0,0,IF(EPih!P254&gt;0.75*AVERAGE(EPih!$H254:$R254),1,EPih!P254/AVERAGE(EPih!$H254:$R254))))</f>
        <v>1</v>
      </c>
      <c r="O257">
        <f>IF($B257=0,0,IF(SUM(EPih!$H254:$R254)=0,0,IF(EPih!Q254&gt;0.75*AVERAGE(EPih!$H254:$R254),1,EPih!Q254/AVERAGE(EPih!$H254:$R254))))</f>
        <v>0</v>
      </c>
      <c r="P257">
        <f>IF($B257=0,0,IF(SUM(EPih!$H254:$R254)=0,0,IF(EPih!R254&gt;0.75*AVERAGE(EPih!$H254:$R254),1,EPih!R254/AVERAGE(EPih!$H254:$R254))))</f>
        <v>0</v>
      </c>
      <c r="Q257" s="18">
        <v>1</v>
      </c>
      <c r="R257" s="18">
        <v>1</v>
      </c>
      <c r="S257" s="18">
        <v>1</v>
      </c>
      <c r="T257" s="18">
        <v>1</v>
      </c>
      <c r="U257" s="18">
        <v>1</v>
      </c>
      <c r="V257" s="18">
        <v>1</v>
      </c>
      <c r="W257" s="18">
        <v>1</v>
      </c>
      <c r="X257" s="18">
        <v>1</v>
      </c>
      <c r="Y257" s="18">
        <v>1</v>
      </c>
      <c r="Z257" s="18">
        <v>1</v>
      </c>
      <c r="AA257" s="18">
        <v>1</v>
      </c>
      <c r="AD257" s="22">
        <f t="shared" si="7"/>
        <v>0.63143218592142403</v>
      </c>
      <c r="AE257">
        <v>12</v>
      </c>
    </row>
    <row r="258" spans="1:31">
      <c r="A258" s="33">
        <v>45454.416666666664</v>
      </c>
      <c r="B258">
        <f t="shared" si="6"/>
        <v>1</v>
      </c>
      <c r="C258" s="18">
        <v>1</v>
      </c>
      <c r="D258" s="19">
        <f>IFERROR(SUMPRODUCT(F258:P258,Q258:AA258,'Datos Brutos'!$H$5:$R$5)/SUMPRODUCT('Datos Brutos'!$H$5:$R$5,Q258:AA258),0)</f>
        <v>0.45022426285198652</v>
      </c>
      <c r="E258" s="20">
        <f>IFERROR(AVERAGE('Datos Filtrados'!E255:G255),0)</f>
        <v>963.35</v>
      </c>
      <c r="F258">
        <f>IF($B258=0,0,IF(SUM(EPih!$H255:$R255)=0,0,IF(EPih!H255&gt;0.75*AVERAGE(EPih!$H255:$R255),1,EPih!H255/AVERAGE(EPih!$H255:$R255))))</f>
        <v>1</v>
      </c>
      <c r="G258">
        <f>IF($B258=0,0,IF(SUM(EPih!$H255:$R255)=0,0,IF(EPih!I255&gt;0.75*AVERAGE(EPih!$H255:$R255),1,EPih!I255/AVERAGE(EPih!$H255:$R255))))</f>
        <v>1</v>
      </c>
      <c r="H258">
        <f>IF($B258=0,0,IF(SUM(EPih!$H255:$R255)=0,0,IF(EPih!J255&gt;0.75*AVERAGE(EPih!$H255:$R255),1,EPih!J255/AVERAGE(EPih!$H255:$R255))))</f>
        <v>1</v>
      </c>
      <c r="I258">
        <f>IF($B258=0,0,IF(SUM(EPih!$H255:$R255)=0,0,IF(EPih!K255&gt;0.75*AVERAGE(EPih!$H255:$R255),1,EPih!K255/AVERAGE(EPih!$H255:$R255))))</f>
        <v>0</v>
      </c>
      <c r="J258">
        <f>IF($B258=0,0,IF(SUM(EPih!$H255:$R255)=0,0,IF(EPih!L255&gt;0.75*AVERAGE(EPih!$H255:$R255),1,EPih!L255/AVERAGE(EPih!$H255:$R255))))</f>
        <v>0</v>
      </c>
      <c r="K258">
        <f>IF($B258=0,0,IF(SUM(EPih!$H255:$R255)=0,0,IF(EPih!M255&gt;0.75*AVERAGE(EPih!$H255:$R255),1,EPih!M255/AVERAGE(EPih!$H255:$R255))))</f>
        <v>0</v>
      </c>
      <c r="L258">
        <f>IF($B258=0,0,IF(SUM(EPih!$H255:$R255)=0,0,IF(EPih!N255&gt;0.75*AVERAGE(EPih!$H255:$R255),1,EPih!N255/AVERAGE(EPih!$H255:$R255))))</f>
        <v>0</v>
      </c>
      <c r="M258">
        <f>IF($B258=0,0,IF(SUM(EPih!$H255:$R255)=0,0,IF(EPih!O255&gt;0.75*AVERAGE(EPih!$H255:$R255),1,EPih!O255/AVERAGE(EPih!$H255:$R255))))</f>
        <v>1</v>
      </c>
      <c r="N258">
        <f>IF($B258=0,0,IF(SUM(EPih!$H255:$R255)=0,0,IF(EPih!P255&gt;0.75*AVERAGE(EPih!$H255:$R255),1,EPih!P255/AVERAGE(EPih!$H255:$R255))))</f>
        <v>1</v>
      </c>
      <c r="O258">
        <f>IF($B258=0,0,IF(SUM(EPih!$H255:$R255)=0,0,IF(EPih!Q255&gt;0.75*AVERAGE(EPih!$H255:$R255),1,EPih!Q255/AVERAGE(EPih!$H255:$R255))))</f>
        <v>0</v>
      </c>
      <c r="P258">
        <f>IF($B258=0,0,IF(SUM(EPih!$H255:$R255)=0,0,IF(EPih!R255&gt;0.75*AVERAGE(EPih!$H255:$R255),1,EPih!R255/AVERAGE(EPih!$H255:$R255))))</f>
        <v>0</v>
      </c>
      <c r="Q258" s="18">
        <v>1</v>
      </c>
      <c r="R258" s="18">
        <v>1</v>
      </c>
      <c r="S258" s="18">
        <v>1</v>
      </c>
      <c r="T258" s="18">
        <v>1</v>
      </c>
      <c r="U258" s="18">
        <v>1</v>
      </c>
      <c r="V258" s="18">
        <v>1</v>
      </c>
      <c r="W258" s="18">
        <v>1</v>
      </c>
      <c r="X258" s="18">
        <v>1</v>
      </c>
      <c r="Y258" s="18">
        <v>1</v>
      </c>
      <c r="Z258" s="18">
        <v>1</v>
      </c>
      <c r="AA258" s="18">
        <v>1</v>
      </c>
      <c r="AD258" s="22">
        <f t="shared" si="7"/>
        <v>0.63143218592142392</v>
      </c>
      <c r="AE258">
        <v>13</v>
      </c>
    </row>
    <row r="259" spans="1:31">
      <c r="A259" s="33">
        <v>45454.458333333336</v>
      </c>
      <c r="B259">
        <f t="shared" si="6"/>
        <v>1</v>
      </c>
      <c r="C259" s="18">
        <v>1</v>
      </c>
      <c r="D259" s="19">
        <f>IFERROR(SUMPRODUCT(F259:P259,Q259:AA259,'Datos Brutos'!$H$5:$R$5)/SUMPRODUCT('Datos Brutos'!$H$5:$R$5,Q259:AA259),0)</f>
        <v>0.45022426285198652</v>
      </c>
      <c r="E259" s="20">
        <f>IFERROR(AVERAGE('Datos Filtrados'!E256:G256),0)</f>
        <v>1028.7349999999999</v>
      </c>
      <c r="F259">
        <f>IF($B259=0,0,IF(SUM(EPih!$H256:$R256)=0,0,IF(EPih!H256&gt;0.75*AVERAGE(EPih!$H256:$R256),1,EPih!H256/AVERAGE(EPih!$H256:$R256))))</f>
        <v>1</v>
      </c>
      <c r="G259">
        <f>IF($B259=0,0,IF(SUM(EPih!$H256:$R256)=0,0,IF(EPih!I256&gt;0.75*AVERAGE(EPih!$H256:$R256),1,EPih!I256/AVERAGE(EPih!$H256:$R256))))</f>
        <v>1</v>
      </c>
      <c r="H259">
        <f>IF($B259=0,0,IF(SUM(EPih!$H256:$R256)=0,0,IF(EPih!J256&gt;0.75*AVERAGE(EPih!$H256:$R256),1,EPih!J256/AVERAGE(EPih!$H256:$R256))))</f>
        <v>1</v>
      </c>
      <c r="I259">
        <f>IF($B259=0,0,IF(SUM(EPih!$H256:$R256)=0,0,IF(EPih!K256&gt;0.75*AVERAGE(EPih!$H256:$R256),1,EPih!K256/AVERAGE(EPih!$H256:$R256))))</f>
        <v>0</v>
      </c>
      <c r="J259">
        <f>IF($B259=0,0,IF(SUM(EPih!$H256:$R256)=0,0,IF(EPih!L256&gt;0.75*AVERAGE(EPih!$H256:$R256),1,EPih!L256/AVERAGE(EPih!$H256:$R256))))</f>
        <v>0</v>
      </c>
      <c r="K259">
        <f>IF($B259=0,0,IF(SUM(EPih!$H256:$R256)=0,0,IF(EPih!M256&gt;0.75*AVERAGE(EPih!$H256:$R256),1,EPih!M256/AVERAGE(EPih!$H256:$R256))))</f>
        <v>0</v>
      </c>
      <c r="L259">
        <f>IF($B259=0,0,IF(SUM(EPih!$H256:$R256)=0,0,IF(EPih!N256&gt;0.75*AVERAGE(EPih!$H256:$R256),1,EPih!N256/AVERAGE(EPih!$H256:$R256))))</f>
        <v>0</v>
      </c>
      <c r="M259">
        <f>IF($B259=0,0,IF(SUM(EPih!$H256:$R256)=0,0,IF(EPih!O256&gt;0.75*AVERAGE(EPih!$H256:$R256),1,EPih!O256/AVERAGE(EPih!$H256:$R256))))</f>
        <v>1</v>
      </c>
      <c r="N259">
        <f>IF($B259=0,0,IF(SUM(EPih!$H256:$R256)=0,0,IF(EPih!P256&gt;0.75*AVERAGE(EPih!$H256:$R256),1,EPih!P256/AVERAGE(EPih!$H256:$R256))))</f>
        <v>1</v>
      </c>
      <c r="O259">
        <f>IF($B259=0,0,IF(SUM(EPih!$H256:$R256)=0,0,IF(EPih!Q256&gt;0.75*AVERAGE(EPih!$H256:$R256),1,EPih!Q256/AVERAGE(EPih!$H256:$R256))))</f>
        <v>0</v>
      </c>
      <c r="P259">
        <f>IF($B259=0,0,IF(SUM(EPih!$H256:$R256)=0,0,IF(EPih!R256&gt;0.75*AVERAGE(EPih!$H256:$R256),1,EPih!R256/AVERAGE(EPih!$H256:$R256))))</f>
        <v>0</v>
      </c>
      <c r="Q259" s="18">
        <v>1</v>
      </c>
      <c r="R259" s="18">
        <v>1</v>
      </c>
      <c r="S259" s="18">
        <v>1</v>
      </c>
      <c r="T259" s="18">
        <v>1</v>
      </c>
      <c r="U259" s="18">
        <v>1</v>
      </c>
      <c r="V259" s="18">
        <v>1</v>
      </c>
      <c r="W259" s="18">
        <v>1</v>
      </c>
      <c r="X259" s="18">
        <v>1</v>
      </c>
      <c r="Y259" s="18">
        <v>1</v>
      </c>
      <c r="Z259" s="18">
        <v>1</v>
      </c>
      <c r="AA259" s="18">
        <v>1</v>
      </c>
      <c r="AD259" s="22">
        <f t="shared" si="7"/>
        <v>0.63143218592142392</v>
      </c>
      <c r="AE259">
        <v>14</v>
      </c>
    </row>
    <row r="260" spans="1:31">
      <c r="A260" s="33">
        <v>45454.5</v>
      </c>
      <c r="B260">
        <f t="shared" si="6"/>
        <v>1</v>
      </c>
      <c r="C260" s="18">
        <v>1</v>
      </c>
      <c r="D260" s="19">
        <f>IFERROR(SUMPRODUCT(F260:P260,Q260:AA260,'Datos Brutos'!$H$5:$R$5)/SUMPRODUCT('Datos Brutos'!$H$5:$R$5,Q260:AA260),0)</f>
        <v>0.45022426285198652</v>
      </c>
      <c r="E260" s="20">
        <f>IFERROR(AVERAGE('Datos Filtrados'!E257:G257),0)</f>
        <v>820.06200000000001</v>
      </c>
      <c r="F260">
        <f>IF($B260=0,0,IF(SUM(EPih!$H257:$R257)=0,0,IF(EPih!H257&gt;0.75*AVERAGE(EPih!$H257:$R257),1,EPih!H257/AVERAGE(EPih!$H257:$R257))))</f>
        <v>1</v>
      </c>
      <c r="G260">
        <f>IF($B260=0,0,IF(SUM(EPih!$H257:$R257)=0,0,IF(EPih!I257&gt;0.75*AVERAGE(EPih!$H257:$R257),1,EPih!I257/AVERAGE(EPih!$H257:$R257))))</f>
        <v>1</v>
      </c>
      <c r="H260">
        <f>IF($B260=0,0,IF(SUM(EPih!$H257:$R257)=0,0,IF(EPih!J257&gt;0.75*AVERAGE(EPih!$H257:$R257),1,EPih!J257/AVERAGE(EPih!$H257:$R257))))</f>
        <v>1</v>
      </c>
      <c r="I260">
        <f>IF($B260=0,0,IF(SUM(EPih!$H257:$R257)=0,0,IF(EPih!K257&gt;0.75*AVERAGE(EPih!$H257:$R257),1,EPih!K257/AVERAGE(EPih!$H257:$R257))))</f>
        <v>0</v>
      </c>
      <c r="J260">
        <f>IF($B260=0,0,IF(SUM(EPih!$H257:$R257)=0,0,IF(EPih!L257&gt;0.75*AVERAGE(EPih!$H257:$R257),1,EPih!L257/AVERAGE(EPih!$H257:$R257))))</f>
        <v>0</v>
      </c>
      <c r="K260">
        <f>IF($B260=0,0,IF(SUM(EPih!$H257:$R257)=0,0,IF(EPih!M257&gt;0.75*AVERAGE(EPih!$H257:$R257),1,EPih!M257/AVERAGE(EPih!$H257:$R257))))</f>
        <v>0</v>
      </c>
      <c r="L260">
        <f>IF($B260=0,0,IF(SUM(EPih!$H257:$R257)=0,0,IF(EPih!N257&gt;0.75*AVERAGE(EPih!$H257:$R257),1,EPih!N257/AVERAGE(EPih!$H257:$R257))))</f>
        <v>0</v>
      </c>
      <c r="M260">
        <f>IF($B260=0,0,IF(SUM(EPih!$H257:$R257)=0,0,IF(EPih!O257&gt;0.75*AVERAGE(EPih!$H257:$R257),1,EPih!O257/AVERAGE(EPih!$H257:$R257))))</f>
        <v>1</v>
      </c>
      <c r="N260">
        <f>IF($B260=0,0,IF(SUM(EPih!$H257:$R257)=0,0,IF(EPih!P257&gt;0.75*AVERAGE(EPih!$H257:$R257),1,EPih!P257/AVERAGE(EPih!$H257:$R257))))</f>
        <v>1</v>
      </c>
      <c r="O260">
        <f>IF($B260=0,0,IF(SUM(EPih!$H257:$R257)=0,0,IF(EPih!Q257&gt;0.75*AVERAGE(EPih!$H257:$R257),1,EPih!Q257/AVERAGE(EPih!$H257:$R257))))</f>
        <v>0</v>
      </c>
      <c r="P260">
        <f>IF($B260=0,0,IF(SUM(EPih!$H257:$R257)=0,0,IF(EPih!R257&gt;0.75*AVERAGE(EPih!$H257:$R257),1,EPih!R257/AVERAGE(EPih!$H257:$R257))))</f>
        <v>0</v>
      </c>
      <c r="Q260" s="18">
        <v>1</v>
      </c>
      <c r="R260" s="18">
        <v>1</v>
      </c>
      <c r="S260" s="18">
        <v>1</v>
      </c>
      <c r="T260" s="18">
        <v>1</v>
      </c>
      <c r="U260" s="18">
        <v>1</v>
      </c>
      <c r="V260" s="18">
        <v>1</v>
      </c>
      <c r="W260" s="18">
        <v>1</v>
      </c>
      <c r="X260" s="18">
        <v>1</v>
      </c>
      <c r="Y260" s="18">
        <v>1</v>
      </c>
      <c r="Z260" s="18">
        <v>1</v>
      </c>
      <c r="AA260" s="18">
        <v>1</v>
      </c>
      <c r="AD260" s="22">
        <f t="shared" si="7"/>
        <v>0.63143218592142392</v>
      </c>
      <c r="AE260">
        <v>15</v>
      </c>
    </row>
    <row r="261" spans="1:31">
      <c r="A261" s="33">
        <v>45454.541666666664</v>
      </c>
      <c r="B261">
        <f t="shared" si="6"/>
        <v>1</v>
      </c>
      <c r="C261" s="18">
        <v>1</v>
      </c>
      <c r="D261" s="19">
        <f>IFERROR(SUMPRODUCT(F261:P261,Q261:AA261,'Datos Brutos'!$H$5:$R$5)/SUMPRODUCT('Datos Brutos'!$H$5:$R$5,Q261:AA261),0)</f>
        <v>0.45022426285198652</v>
      </c>
      <c r="E261" s="20">
        <f>IFERROR(AVERAGE('Datos Filtrados'!E258:G258),0)</f>
        <v>959.553</v>
      </c>
      <c r="F261">
        <f>IF($B261=0,0,IF(SUM(EPih!$H258:$R258)=0,0,IF(EPih!H258&gt;0.75*AVERAGE(EPih!$H258:$R258),1,EPih!H258/AVERAGE(EPih!$H258:$R258))))</f>
        <v>1</v>
      </c>
      <c r="G261">
        <f>IF($B261=0,0,IF(SUM(EPih!$H258:$R258)=0,0,IF(EPih!I258&gt;0.75*AVERAGE(EPih!$H258:$R258),1,EPih!I258/AVERAGE(EPih!$H258:$R258))))</f>
        <v>1</v>
      </c>
      <c r="H261">
        <f>IF($B261=0,0,IF(SUM(EPih!$H258:$R258)=0,0,IF(EPih!J258&gt;0.75*AVERAGE(EPih!$H258:$R258),1,EPih!J258/AVERAGE(EPih!$H258:$R258))))</f>
        <v>1</v>
      </c>
      <c r="I261">
        <f>IF($B261=0,0,IF(SUM(EPih!$H258:$R258)=0,0,IF(EPih!K258&gt;0.75*AVERAGE(EPih!$H258:$R258),1,EPih!K258/AVERAGE(EPih!$H258:$R258))))</f>
        <v>0</v>
      </c>
      <c r="J261">
        <f>IF($B261=0,0,IF(SUM(EPih!$H258:$R258)=0,0,IF(EPih!L258&gt;0.75*AVERAGE(EPih!$H258:$R258),1,EPih!L258/AVERAGE(EPih!$H258:$R258))))</f>
        <v>0</v>
      </c>
      <c r="K261">
        <f>IF($B261=0,0,IF(SUM(EPih!$H258:$R258)=0,0,IF(EPih!M258&gt;0.75*AVERAGE(EPih!$H258:$R258),1,EPih!M258/AVERAGE(EPih!$H258:$R258))))</f>
        <v>0</v>
      </c>
      <c r="L261">
        <f>IF($B261=0,0,IF(SUM(EPih!$H258:$R258)=0,0,IF(EPih!N258&gt;0.75*AVERAGE(EPih!$H258:$R258),1,EPih!N258/AVERAGE(EPih!$H258:$R258))))</f>
        <v>0</v>
      </c>
      <c r="M261">
        <f>IF($B261=0,0,IF(SUM(EPih!$H258:$R258)=0,0,IF(EPih!O258&gt;0.75*AVERAGE(EPih!$H258:$R258),1,EPih!O258/AVERAGE(EPih!$H258:$R258))))</f>
        <v>1</v>
      </c>
      <c r="N261">
        <f>IF($B261=0,0,IF(SUM(EPih!$H258:$R258)=0,0,IF(EPih!P258&gt;0.75*AVERAGE(EPih!$H258:$R258),1,EPih!P258/AVERAGE(EPih!$H258:$R258))))</f>
        <v>1</v>
      </c>
      <c r="O261">
        <f>IF($B261=0,0,IF(SUM(EPih!$H258:$R258)=0,0,IF(EPih!Q258&gt;0.75*AVERAGE(EPih!$H258:$R258),1,EPih!Q258/AVERAGE(EPih!$H258:$R258))))</f>
        <v>0</v>
      </c>
      <c r="P261">
        <f>IF($B261=0,0,IF(SUM(EPih!$H258:$R258)=0,0,IF(EPih!R258&gt;0.75*AVERAGE(EPih!$H258:$R258),1,EPih!R258/AVERAGE(EPih!$H258:$R258))))</f>
        <v>0</v>
      </c>
      <c r="Q261" s="18">
        <v>1</v>
      </c>
      <c r="R261" s="18">
        <v>1</v>
      </c>
      <c r="S261" s="18">
        <v>1</v>
      </c>
      <c r="T261" s="18">
        <v>1</v>
      </c>
      <c r="U261" s="18">
        <v>1</v>
      </c>
      <c r="V261" s="18">
        <v>1</v>
      </c>
      <c r="W261" s="18">
        <v>1</v>
      </c>
      <c r="X261" s="18">
        <v>1</v>
      </c>
      <c r="Y261" s="18">
        <v>1</v>
      </c>
      <c r="Z261" s="18">
        <v>1</v>
      </c>
      <c r="AA261" s="18">
        <v>1</v>
      </c>
      <c r="AD261" s="22">
        <f t="shared" si="7"/>
        <v>0.63143218592142392</v>
      </c>
      <c r="AE261">
        <v>16</v>
      </c>
    </row>
    <row r="262" spans="1:31">
      <c r="A262" s="33">
        <v>45454.583333333336</v>
      </c>
      <c r="B262">
        <f t="shared" si="6"/>
        <v>1</v>
      </c>
      <c r="C262" s="18">
        <v>1</v>
      </c>
      <c r="D262" s="19">
        <f>IFERROR(SUMPRODUCT(F262:P262,Q262:AA262,'Datos Brutos'!$H$5:$R$5)/SUMPRODUCT('Datos Brutos'!$H$5:$R$5,Q262:AA262),0)</f>
        <v>0.45022426285198652</v>
      </c>
      <c r="E262" s="20">
        <f>IFERROR(AVERAGE('Datos Filtrados'!E259:G259),0)</f>
        <v>1028.7439999999999</v>
      </c>
      <c r="F262">
        <f>IF($B262=0,0,IF(SUM(EPih!$H259:$R259)=0,0,IF(EPih!H259&gt;0.75*AVERAGE(EPih!$H259:$R259),1,EPih!H259/AVERAGE(EPih!$H259:$R259))))</f>
        <v>1</v>
      </c>
      <c r="G262">
        <f>IF($B262=0,0,IF(SUM(EPih!$H259:$R259)=0,0,IF(EPih!I259&gt;0.75*AVERAGE(EPih!$H259:$R259),1,EPih!I259/AVERAGE(EPih!$H259:$R259))))</f>
        <v>1</v>
      </c>
      <c r="H262">
        <f>IF($B262=0,0,IF(SUM(EPih!$H259:$R259)=0,0,IF(EPih!J259&gt;0.75*AVERAGE(EPih!$H259:$R259),1,EPih!J259/AVERAGE(EPih!$H259:$R259))))</f>
        <v>1</v>
      </c>
      <c r="I262">
        <f>IF($B262=0,0,IF(SUM(EPih!$H259:$R259)=0,0,IF(EPih!K259&gt;0.75*AVERAGE(EPih!$H259:$R259),1,EPih!K259/AVERAGE(EPih!$H259:$R259))))</f>
        <v>0</v>
      </c>
      <c r="J262">
        <f>IF($B262=0,0,IF(SUM(EPih!$H259:$R259)=0,0,IF(EPih!L259&gt;0.75*AVERAGE(EPih!$H259:$R259),1,EPih!L259/AVERAGE(EPih!$H259:$R259))))</f>
        <v>0</v>
      </c>
      <c r="K262">
        <f>IF($B262=0,0,IF(SUM(EPih!$H259:$R259)=0,0,IF(EPih!M259&gt;0.75*AVERAGE(EPih!$H259:$R259),1,EPih!M259/AVERAGE(EPih!$H259:$R259))))</f>
        <v>0</v>
      </c>
      <c r="L262">
        <f>IF($B262=0,0,IF(SUM(EPih!$H259:$R259)=0,0,IF(EPih!N259&gt;0.75*AVERAGE(EPih!$H259:$R259),1,EPih!N259/AVERAGE(EPih!$H259:$R259))))</f>
        <v>0</v>
      </c>
      <c r="M262">
        <f>IF($B262=0,0,IF(SUM(EPih!$H259:$R259)=0,0,IF(EPih!O259&gt;0.75*AVERAGE(EPih!$H259:$R259),1,EPih!O259/AVERAGE(EPih!$H259:$R259))))</f>
        <v>1</v>
      </c>
      <c r="N262">
        <f>IF($B262=0,0,IF(SUM(EPih!$H259:$R259)=0,0,IF(EPih!P259&gt;0.75*AVERAGE(EPih!$H259:$R259),1,EPih!P259/AVERAGE(EPih!$H259:$R259))))</f>
        <v>1</v>
      </c>
      <c r="O262">
        <f>IF($B262=0,0,IF(SUM(EPih!$H259:$R259)=0,0,IF(EPih!Q259&gt;0.75*AVERAGE(EPih!$H259:$R259),1,EPih!Q259/AVERAGE(EPih!$H259:$R259))))</f>
        <v>0</v>
      </c>
      <c r="P262">
        <f>IF($B262=0,0,IF(SUM(EPih!$H259:$R259)=0,0,IF(EPih!R259&gt;0.75*AVERAGE(EPih!$H259:$R259),1,EPih!R259/AVERAGE(EPih!$H259:$R259))))</f>
        <v>0</v>
      </c>
      <c r="Q262" s="18">
        <v>1</v>
      </c>
      <c r="R262" s="18">
        <v>1</v>
      </c>
      <c r="S262" s="18">
        <v>1</v>
      </c>
      <c r="T262" s="18">
        <v>1</v>
      </c>
      <c r="U262" s="18">
        <v>1</v>
      </c>
      <c r="V262" s="18">
        <v>1</v>
      </c>
      <c r="W262" s="18">
        <v>1</v>
      </c>
      <c r="X262" s="18">
        <v>1</v>
      </c>
      <c r="Y262" s="18">
        <v>1</v>
      </c>
      <c r="Z262" s="18">
        <v>1</v>
      </c>
      <c r="AA262" s="18">
        <v>1</v>
      </c>
      <c r="AD262" s="22">
        <f t="shared" si="7"/>
        <v>0.63143218592142381</v>
      </c>
      <c r="AE262">
        <v>17</v>
      </c>
    </row>
    <row r="263" spans="1:31">
      <c r="A263" s="33">
        <v>45454.625</v>
      </c>
      <c r="B263">
        <f t="shared" si="6"/>
        <v>1</v>
      </c>
      <c r="C263" s="18">
        <v>1</v>
      </c>
      <c r="D263" s="19">
        <f>IFERROR(SUMPRODUCT(F263:P263,Q263:AA263,'Datos Brutos'!$H$5:$R$5)/SUMPRODUCT('Datos Brutos'!$H$5:$R$5,Q263:AA263),0)</f>
        <v>0.45022426285198652</v>
      </c>
      <c r="E263" s="20">
        <f>IFERROR(AVERAGE('Datos Filtrados'!E260:G260),0)</f>
        <v>1040.48</v>
      </c>
      <c r="F263">
        <f>IF($B263=0,0,IF(SUM(EPih!$H260:$R260)=0,0,IF(EPih!H260&gt;0.75*AVERAGE(EPih!$H260:$R260),1,EPih!H260/AVERAGE(EPih!$H260:$R260))))</f>
        <v>1</v>
      </c>
      <c r="G263">
        <f>IF($B263=0,0,IF(SUM(EPih!$H260:$R260)=0,0,IF(EPih!I260&gt;0.75*AVERAGE(EPih!$H260:$R260),1,EPih!I260/AVERAGE(EPih!$H260:$R260))))</f>
        <v>1</v>
      </c>
      <c r="H263">
        <f>IF($B263=0,0,IF(SUM(EPih!$H260:$R260)=0,0,IF(EPih!J260&gt;0.75*AVERAGE(EPih!$H260:$R260),1,EPih!J260/AVERAGE(EPih!$H260:$R260))))</f>
        <v>1</v>
      </c>
      <c r="I263">
        <f>IF($B263=0,0,IF(SUM(EPih!$H260:$R260)=0,0,IF(EPih!K260&gt;0.75*AVERAGE(EPih!$H260:$R260),1,EPih!K260/AVERAGE(EPih!$H260:$R260))))</f>
        <v>0</v>
      </c>
      <c r="J263">
        <f>IF($B263=0,0,IF(SUM(EPih!$H260:$R260)=0,0,IF(EPih!L260&gt;0.75*AVERAGE(EPih!$H260:$R260),1,EPih!L260/AVERAGE(EPih!$H260:$R260))))</f>
        <v>0</v>
      </c>
      <c r="K263">
        <f>IF($B263=0,0,IF(SUM(EPih!$H260:$R260)=0,0,IF(EPih!M260&gt;0.75*AVERAGE(EPih!$H260:$R260),1,EPih!M260/AVERAGE(EPih!$H260:$R260))))</f>
        <v>0</v>
      </c>
      <c r="L263">
        <f>IF($B263=0,0,IF(SUM(EPih!$H260:$R260)=0,0,IF(EPih!N260&gt;0.75*AVERAGE(EPih!$H260:$R260),1,EPih!N260/AVERAGE(EPih!$H260:$R260))))</f>
        <v>0</v>
      </c>
      <c r="M263">
        <f>IF($B263=0,0,IF(SUM(EPih!$H260:$R260)=0,0,IF(EPih!O260&gt;0.75*AVERAGE(EPih!$H260:$R260),1,EPih!O260/AVERAGE(EPih!$H260:$R260))))</f>
        <v>1</v>
      </c>
      <c r="N263">
        <f>IF($B263=0,0,IF(SUM(EPih!$H260:$R260)=0,0,IF(EPih!P260&gt;0.75*AVERAGE(EPih!$H260:$R260),1,EPih!P260/AVERAGE(EPih!$H260:$R260))))</f>
        <v>1</v>
      </c>
      <c r="O263">
        <f>IF($B263=0,0,IF(SUM(EPih!$H260:$R260)=0,0,IF(EPih!Q260&gt;0.75*AVERAGE(EPih!$H260:$R260),1,EPih!Q260/AVERAGE(EPih!$H260:$R260))))</f>
        <v>0</v>
      </c>
      <c r="P263">
        <f>IF($B263=0,0,IF(SUM(EPih!$H260:$R260)=0,0,IF(EPih!R260&gt;0.75*AVERAGE(EPih!$H260:$R260),1,EPih!R260/AVERAGE(EPih!$H260:$R260))))</f>
        <v>0</v>
      </c>
      <c r="Q263" s="18">
        <v>1</v>
      </c>
      <c r="R263" s="18">
        <v>1</v>
      </c>
      <c r="S263" s="18">
        <v>1</v>
      </c>
      <c r="T263" s="18">
        <v>1</v>
      </c>
      <c r="U263" s="18">
        <v>1</v>
      </c>
      <c r="V263" s="18">
        <v>1</v>
      </c>
      <c r="W263" s="18">
        <v>1</v>
      </c>
      <c r="X263" s="18">
        <v>1</v>
      </c>
      <c r="Y263" s="18">
        <v>1</v>
      </c>
      <c r="Z263" s="18">
        <v>1</v>
      </c>
      <c r="AA263" s="18">
        <v>1</v>
      </c>
      <c r="AD263" s="22">
        <f t="shared" si="7"/>
        <v>0.63143218592142403</v>
      </c>
      <c r="AE263">
        <v>18</v>
      </c>
    </row>
    <row r="264" spans="1:31">
      <c r="A264" s="33">
        <v>45454.666666666664</v>
      </c>
      <c r="B264">
        <f t="shared" ref="B264:B327" si="8">IF(E264&gt;=100,1,0)</f>
        <v>1</v>
      </c>
      <c r="C264" s="18">
        <v>1</v>
      </c>
      <c r="D264" s="19">
        <f>IFERROR(SUMPRODUCT(F264:P264,Q264:AA264,'Datos Brutos'!$H$5:$R$5)/SUMPRODUCT('Datos Brutos'!$H$5:$R$5,Q264:AA264),0)</f>
        <v>0.45022426285198652</v>
      </c>
      <c r="E264" s="20">
        <f>IFERROR(AVERAGE('Datos Filtrados'!E261:G261),0)</f>
        <v>1005.357</v>
      </c>
      <c r="F264">
        <f>IF($B264=0,0,IF(SUM(EPih!$H261:$R261)=0,0,IF(EPih!H261&gt;0.75*AVERAGE(EPih!$H261:$R261),1,EPih!H261/AVERAGE(EPih!$H261:$R261))))</f>
        <v>1</v>
      </c>
      <c r="G264">
        <f>IF($B264=0,0,IF(SUM(EPih!$H261:$R261)=0,0,IF(EPih!I261&gt;0.75*AVERAGE(EPih!$H261:$R261),1,EPih!I261/AVERAGE(EPih!$H261:$R261))))</f>
        <v>1</v>
      </c>
      <c r="H264">
        <f>IF($B264=0,0,IF(SUM(EPih!$H261:$R261)=0,0,IF(EPih!J261&gt;0.75*AVERAGE(EPih!$H261:$R261),1,EPih!J261/AVERAGE(EPih!$H261:$R261))))</f>
        <v>1</v>
      </c>
      <c r="I264">
        <f>IF($B264=0,0,IF(SUM(EPih!$H261:$R261)=0,0,IF(EPih!K261&gt;0.75*AVERAGE(EPih!$H261:$R261),1,EPih!K261/AVERAGE(EPih!$H261:$R261))))</f>
        <v>0</v>
      </c>
      <c r="J264">
        <f>IF($B264=0,0,IF(SUM(EPih!$H261:$R261)=0,0,IF(EPih!L261&gt;0.75*AVERAGE(EPih!$H261:$R261),1,EPih!L261/AVERAGE(EPih!$H261:$R261))))</f>
        <v>0</v>
      </c>
      <c r="K264">
        <f>IF($B264=0,0,IF(SUM(EPih!$H261:$R261)=0,0,IF(EPih!M261&gt;0.75*AVERAGE(EPih!$H261:$R261),1,EPih!M261/AVERAGE(EPih!$H261:$R261))))</f>
        <v>0</v>
      </c>
      <c r="L264">
        <f>IF($B264=0,0,IF(SUM(EPih!$H261:$R261)=0,0,IF(EPih!N261&gt;0.75*AVERAGE(EPih!$H261:$R261),1,EPih!N261/AVERAGE(EPih!$H261:$R261))))</f>
        <v>0</v>
      </c>
      <c r="M264">
        <f>IF($B264=0,0,IF(SUM(EPih!$H261:$R261)=0,0,IF(EPih!O261&gt;0.75*AVERAGE(EPih!$H261:$R261),1,EPih!O261/AVERAGE(EPih!$H261:$R261))))</f>
        <v>1</v>
      </c>
      <c r="N264">
        <f>IF($B264=0,0,IF(SUM(EPih!$H261:$R261)=0,0,IF(EPih!P261&gt;0.75*AVERAGE(EPih!$H261:$R261),1,EPih!P261/AVERAGE(EPih!$H261:$R261))))</f>
        <v>1</v>
      </c>
      <c r="O264">
        <f>IF($B264=0,0,IF(SUM(EPih!$H261:$R261)=0,0,IF(EPih!Q261&gt;0.75*AVERAGE(EPih!$H261:$R261),1,EPih!Q261/AVERAGE(EPih!$H261:$R261))))</f>
        <v>0</v>
      </c>
      <c r="P264">
        <f>IF($B264=0,0,IF(SUM(EPih!$H261:$R261)=0,0,IF(EPih!R261&gt;0.75*AVERAGE(EPih!$H261:$R261),1,EPih!R261/AVERAGE(EPih!$H261:$R261))))</f>
        <v>0</v>
      </c>
      <c r="Q264" s="18">
        <v>1</v>
      </c>
      <c r="R264" s="18">
        <v>1</v>
      </c>
      <c r="S264" s="18">
        <v>1</v>
      </c>
      <c r="T264" s="18">
        <v>1</v>
      </c>
      <c r="U264" s="18">
        <v>1</v>
      </c>
      <c r="V264" s="18">
        <v>1</v>
      </c>
      <c r="W264" s="18">
        <v>1</v>
      </c>
      <c r="X264" s="18">
        <v>1</v>
      </c>
      <c r="Y264" s="18">
        <v>1</v>
      </c>
      <c r="Z264" s="18">
        <v>1</v>
      </c>
      <c r="AA264" s="18">
        <v>1</v>
      </c>
      <c r="AD264" s="22">
        <f t="shared" si="7"/>
        <v>0.63143218592142392</v>
      </c>
      <c r="AE264">
        <v>19</v>
      </c>
    </row>
    <row r="265" spans="1:31">
      <c r="A265" s="33">
        <v>45454.708333333336</v>
      </c>
      <c r="B265">
        <f t="shared" si="8"/>
        <v>1</v>
      </c>
      <c r="C265" s="18">
        <v>1</v>
      </c>
      <c r="D265" s="19">
        <f>IFERROR(SUMPRODUCT(F265:P265,Q265:AA265,'Datos Brutos'!$H$5:$R$5)/SUMPRODUCT('Datos Brutos'!$H$5:$R$5,Q265:AA265),0)</f>
        <v>0.45022426285198652</v>
      </c>
      <c r="E265" s="20">
        <f>IFERROR(AVERAGE('Datos Filtrados'!E262:G262),0)</f>
        <v>854.09799999999996</v>
      </c>
      <c r="F265">
        <f>IF($B265=0,0,IF(SUM(EPih!$H262:$R262)=0,0,IF(EPih!H262&gt;0.75*AVERAGE(EPih!$H262:$R262),1,EPih!H262/AVERAGE(EPih!$H262:$R262))))</f>
        <v>1</v>
      </c>
      <c r="G265">
        <f>IF($B265=0,0,IF(SUM(EPih!$H262:$R262)=0,0,IF(EPih!I262&gt;0.75*AVERAGE(EPih!$H262:$R262),1,EPih!I262/AVERAGE(EPih!$H262:$R262))))</f>
        <v>1</v>
      </c>
      <c r="H265">
        <f>IF($B265=0,0,IF(SUM(EPih!$H262:$R262)=0,0,IF(EPih!J262&gt;0.75*AVERAGE(EPih!$H262:$R262),1,EPih!J262/AVERAGE(EPih!$H262:$R262))))</f>
        <v>1</v>
      </c>
      <c r="I265">
        <f>IF($B265=0,0,IF(SUM(EPih!$H262:$R262)=0,0,IF(EPih!K262&gt;0.75*AVERAGE(EPih!$H262:$R262),1,EPih!K262/AVERAGE(EPih!$H262:$R262))))</f>
        <v>0</v>
      </c>
      <c r="J265">
        <f>IF($B265=0,0,IF(SUM(EPih!$H262:$R262)=0,0,IF(EPih!L262&gt;0.75*AVERAGE(EPih!$H262:$R262),1,EPih!L262/AVERAGE(EPih!$H262:$R262))))</f>
        <v>0</v>
      </c>
      <c r="K265">
        <f>IF($B265=0,0,IF(SUM(EPih!$H262:$R262)=0,0,IF(EPih!M262&gt;0.75*AVERAGE(EPih!$H262:$R262),1,EPih!M262/AVERAGE(EPih!$H262:$R262))))</f>
        <v>0</v>
      </c>
      <c r="L265">
        <f>IF($B265=0,0,IF(SUM(EPih!$H262:$R262)=0,0,IF(EPih!N262&gt;0.75*AVERAGE(EPih!$H262:$R262),1,EPih!N262/AVERAGE(EPih!$H262:$R262))))</f>
        <v>0</v>
      </c>
      <c r="M265">
        <f>IF($B265=0,0,IF(SUM(EPih!$H262:$R262)=0,0,IF(EPih!O262&gt;0.75*AVERAGE(EPih!$H262:$R262),1,EPih!O262/AVERAGE(EPih!$H262:$R262))))</f>
        <v>1</v>
      </c>
      <c r="N265">
        <f>IF($B265=0,0,IF(SUM(EPih!$H262:$R262)=0,0,IF(EPih!P262&gt;0.75*AVERAGE(EPih!$H262:$R262),1,EPih!P262/AVERAGE(EPih!$H262:$R262))))</f>
        <v>1</v>
      </c>
      <c r="O265">
        <f>IF($B265=0,0,IF(SUM(EPih!$H262:$R262)=0,0,IF(EPih!Q262&gt;0.75*AVERAGE(EPih!$H262:$R262),1,EPih!Q262/AVERAGE(EPih!$H262:$R262))))</f>
        <v>0</v>
      </c>
      <c r="P265">
        <f>IF($B265=0,0,IF(SUM(EPih!$H262:$R262)=0,0,IF(EPih!R262&gt;0.75*AVERAGE(EPih!$H262:$R262),1,EPih!R262/AVERAGE(EPih!$H262:$R262))))</f>
        <v>0</v>
      </c>
      <c r="Q265" s="18">
        <v>1</v>
      </c>
      <c r="R265" s="18">
        <v>1</v>
      </c>
      <c r="S265" s="18">
        <v>1</v>
      </c>
      <c r="T265" s="18">
        <v>1</v>
      </c>
      <c r="U265" s="18">
        <v>1</v>
      </c>
      <c r="V265" s="18">
        <v>1</v>
      </c>
      <c r="W265" s="18">
        <v>1</v>
      </c>
      <c r="X265" s="18">
        <v>1</v>
      </c>
      <c r="Y265" s="18">
        <v>1</v>
      </c>
      <c r="Z265" s="18">
        <v>1</v>
      </c>
      <c r="AA265" s="18">
        <v>1</v>
      </c>
      <c r="AD265" s="22">
        <f t="shared" si="7"/>
        <v>0.63143218592142381</v>
      </c>
      <c r="AE265">
        <v>20</v>
      </c>
    </row>
    <row r="266" spans="1:31">
      <c r="A266" s="33">
        <v>45454.75</v>
      </c>
      <c r="B266">
        <f t="shared" si="8"/>
        <v>1</v>
      </c>
      <c r="C266" s="18">
        <v>1</v>
      </c>
      <c r="D266" s="19">
        <f>IFERROR(SUMPRODUCT(F266:P266,Q266:AA266,'Datos Brutos'!$H$5:$R$5)/SUMPRODUCT('Datos Brutos'!$H$5:$R$5,Q266:AA266),0)</f>
        <v>0.45022426285198652</v>
      </c>
      <c r="E266" s="20">
        <f>IFERROR(AVERAGE('Datos Filtrados'!E263:G263),0)</f>
        <v>878.06</v>
      </c>
      <c r="F266">
        <f>IF($B266=0,0,IF(SUM(EPih!$H263:$R263)=0,0,IF(EPih!H263&gt;0.75*AVERAGE(EPih!$H263:$R263),1,EPih!H263/AVERAGE(EPih!$H263:$R263))))</f>
        <v>1</v>
      </c>
      <c r="G266">
        <f>IF($B266=0,0,IF(SUM(EPih!$H263:$R263)=0,0,IF(EPih!I263&gt;0.75*AVERAGE(EPih!$H263:$R263),1,EPih!I263/AVERAGE(EPih!$H263:$R263))))</f>
        <v>1</v>
      </c>
      <c r="H266">
        <f>IF($B266=0,0,IF(SUM(EPih!$H263:$R263)=0,0,IF(EPih!J263&gt;0.75*AVERAGE(EPih!$H263:$R263),1,EPih!J263/AVERAGE(EPih!$H263:$R263))))</f>
        <v>1</v>
      </c>
      <c r="I266">
        <f>IF($B266=0,0,IF(SUM(EPih!$H263:$R263)=0,0,IF(EPih!K263&gt;0.75*AVERAGE(EPih!$H263:$R263),1,EPih!K263/AVERAGE(EPih!$H263:$R263))))</f>
        <v>0</v>
      </c>
      <c r="J266">
        <f>IF($B266=0,0,IF(SUM(EPih!$H263:$R263)=0,0,IF(EPih!L263&gt;0.75*AVERAGE(EPih!$H263:$R263),1,EPih!L263/AVERAGE(EPih!$H263:$R263))))</f>
        <v>0</v>
      </c>
      <c r="K266">
        <f>IF($B266=0,0,IF(SUM(EPih!$H263:$R263)=0,0,IF(EPih!M263&gt;0.75*AVERAGE(EPih!$H263:$R263),1,EPih!M263/AVERAGE(EPih!$H263:$R263))))</f>
        <v>0</v>
      </c>
      <c r="L266">
        <f>IF($B266=0,0,IF(SUM(EPih!$H263:$R263)=0,0,IF(EPih!N263&gt;0.75*AVERAGE(EPih!$H263:$R263),1,EPih!N263/AVERAGE(EPih!$H263:$R263))))</f>
        <v>0</v>
      </c>
      <c r="M266">
        <f>IF($B266=0,0,IF(SUM(EPih!$H263:$R263)=0,0,IF(EPih!O263&gt;0.75*AVERAGE(EPih!$H263:$R263),1,EPih!O263/AVERAGE(EPih!$H263:$R263))))</f>
        <v>1</v>
      </c>
      <c r="N266">
        <f>IF($B266=0,0,IF(SUM(EPih!$H263:$R263)=0,0,IF(EPih!P263&gt;0.75*AVERAGE(EPih!$H263:$R263),1,EPih!P263/AVERAGE(EPih!$H263:$R263))))</f>
        <v>1</v>
      </c>
      <c r="O266">
        <f>IF($B266=0,0,IF(SUM(EPih!$H263:$R263)=0,0,IF(EPih!Q263&gt;0.75*AVERAGE(EPih!$H263:$R263),1,EPih!Q263/AVERAGE(EPih!$H263:$R263))))</f>
        <v>0</v>
      </c>
      <c r="P266">
        <f>IF($B266=0,0,IF(SUM(EPih!$H263:$R263)=0,0,IF(EPih!R263&gt;0.75*AVERAGE(EPih!$H263:$R263),1,EPih!R263/AVERAGE(EPih!$H263:$R263))))</f>
        <v>0</v>
      </c>
      <c r="Q266" s="18">
        <v>1</v>
      </c>
      <c r="R266" s="18">
        <v>1</v>
      </c>
      <c r="S266" s="18">
        <v>1</v>
      </c>
      <c r="T266" s="18">
        <v>1</v>
      </c>
      <c r="U266" s="18">
        <v>1</v>
      </c>
      <c r="V266" s="18">
        <v>1</v>
      </c>
      <c r="W266" s="18">
        <v>1</v>
      </c>
      <c r="X266" s="18">
        <v>1</v>
      </c>
      <c r="Y266" s="18">
        <v>1</v>
      </c>
      <c r="Z266" s="18">
        <v>1</v>
      </c>
      <c r="AA266" s="18">
        <v>1</v>
      </c>
      <c r="AD266" s="22">
        <f t="shared" si="7"/>
        <v>0.63143218592142381</v>
      </c>
      <c r="AE266">
        <v>21</v>
      </c>
    </row>
    <row r="267" spans="1:31">
      <c r="A267" s="33">
        <v>45454.791666666664</v>
      </c>
      <c r="B267">
        <f t="shared" si="8"/>
        <v>1</v>
      </c>
      <c r="C267" s="18">
        <v>1</v>
      </c>
      <c r="D267" s="19">
        <f>IFERROR(SUMPRODUCT(F267:P267,Q267:AA267,'Datos Brutos'!$H$5:$R$5)/SUMPRODUCT('Datos Brutos'!$H$5:$R$5,Q267:AA267),0)</f>
        <v>0.45022426285198652</v>
      </c>
      <c r="E267" s="20">
        <f>IFERROR(AVERAGE('Datos Filtrados'!E264:G264),0)</f>
        <v>517.68100000000004</v>
      </c>
      <c r="F267">
        <f>IF($B267=0,0,IF(SUM(EPih!$H264:$R264)=0,0,IF(EPih!H264&gt;0.75*AVERAGE(EPih!$H264:$R264),1,EPih!H264/AVERAGE(EPih!$H264:$R264))))</f>
        <v>1</v>
      </c>
      <c r="G267">
        <f>IF($B267=0,0,IF(SUM(EPih!$H264:$R264)=0,0,IF(EPih!I264&gt;0.75*AVERAGE(EPih!$H264:$R264),1,EPih!I264/AVERAGE(EPih!$H264:$R264))))</f>
        <v>1</v>
      </c>
      <c r="H267">
        <f>IF($B267=0,0,IF(SUM(EPih!$H264:$R264)=0,0,IF(EPih!J264&gt;0.75*AVERAGE(EPih!$H264:$R264),1,EPih!J264/AVERAGE(EPih!$H264:$R264))))</f>
        <v>1</v>
      </c>
      <c r="I267">
        <f>IF($B267=0,0,IF(SUM(EPih!$H264:$R264)=0,0,IF(EPih!K264&gt;0.75*AVERAGE(EPih!$H264:$R264),1,EPih!K264/AVERAGE(EPih!$H264:$R264))))</f>
        <v>0</v>
      </c>
      <c r="J267">
        <f>IF($B267=0,0,IF(SUM(EPih!$H264:$R264)=0,0,IF(EPih!L264&gt;0.75*AVERAGE(EPih!$H264:$R264),1,EPih!L264/AVERAGE(EPih!$H264:$R264))))</f>
        <v>0</v>
      </c>
      <c r="K267">
        <f>IF($B267=0,0,IF(SUM(EPih!$H264:$R264)=0,0,IF(EPih!M264&gt;0.75*AVERAGE(EPih!$H264:$R264),1,EPih!M264/AVERAGE(EPih!$H264:$R264))))</f>
        <v>0</v>
      </c>
      <c r="L267">
        <f>IF($B267=0,0,IF(SUM(EPih!$H264:$R264)=0,0,IF(EPih!N264&gt;0.75*AVERAGE(EPih!$H264:$R264),1,EPih!N264/AVERAGE(EPih!$H264:$R264))))</f>
        <v>0</v>
      </c>
      <c r="M267">
        <f>IF($B267=0,0,IF(SUM(EPih!$H264:$R264)=0,0,IF(EPih!O264&gt;0.75*AVERAGE(EPih!$H264:$R264),1,EPih!O264/AVERAGE(EPih!$H264:$R264))))</f>
        <v>1</v>
      </c>
      <c r="N267">
        <f>IF($B267=0,0,IF(SUM(EPih!$H264:$R264)=0,0,IF(EPih!P264&gt;0.75*AVERAGE(EPih!$H264:$R264),1,EPih!P264/AVERAGE(EPih!$H264:$R264))))</f>
        <v>1</v>
      </c>
      <c r="O267">
        <f>IF($B267=0,0,IF(SUM(EPih!$H264:$R264)=0,0,IF(EPih!Q264&gt;0.75*AVERAGE(EPih!$H264:$R264),1,EPih!Q264/AVERAGE(EPih!$H264:$R264))))</f>
        <v>0</v>
      </c>
      <c r="P267">
        <f>IF($B267=0,0,IF(SUM(EPih!$H264:$R264)=0,0,IF(EPih!R264&gt;0.75*AVERAGE(EPih!$H264:$R264),1,EPih!R264/AVERAGE(EPih!$H264:$R264))))</f>
        <v>0</v>
      </c>
      <c r="Q267" s="18">
        <v>1</v>
      </c>
      <c r="R267" s="18">
        <v>1</v>
      </c>
      <c r="S267" s="18">
        <v>1</v>
      </c>
      <c r="T267" s="18">
        <v>1</v>
      </c>
      <c r="U267" s="18">
        <v>1</v>
      </c>
      <c r="V267" s="18">
        <v>1</v>
      </c>
      <c r="W267" s="18">
        <v>1</v>
      </c>
      <c r="X267" s="18">
        <v>1</v>
      </c>
      <c r="Y267" s="18">
        <v>1</v>
      </c>
      <c r="Z267" s="18">
        <v>1</v>
      </c>
      <c r="AA267" s="18">
        <v>1</v>
      </c>
      <c r="AD267" s="22">
        <f t="shared" si="7"/>
        <v>0.63143218592142403</v>
      </c>
      <c r="AE267">
        <v>22</v>
      </c>
    </row>
    <row r="268" spans="1:31">
      <c r="A268" s="33">
        <v>45454.833333333336</v>
      </c>
      <c r="B268">
        <f t="shared" si="8"/>
        <v>1</v>
      </c>
      <c r="C268" s="18">
        <v>1</v>
      </c>
      <c r="D268" s="19">
        <f>IFERROR(SUMPRODUCT(F268:P268,Q268:AA268,'Datos Brutos'!$H$5:$R$5)/SUMPRODUCT('Datos Brutos'!$H$5:$R$5,Q268:AA268),0)</f>
        <v>0.45022426285198652</v>
      </c>
      <c r="E268" s="20">
        <f>IFERROR(AVERAGE('Datos Filtrados'!E265:G265),0)</f>
        <v>237.09200000000001</v>
      </c>
      <c r="F268">
        <f>IF($B268=0,0,IF(SUM(EPih!$H265:$R265)=0,0,IF(EPih!H265&gt;0.75*AVERAGE(EPih!$H265:$R265),1,EPih!H265/AVERAGE(EPih!$H265:$R265))))</f>
        <v>1</v>
      </c>
      <c r="G268">
        <f>IF($B268=0,0,IF(SUM(EPih!$H265:$R265)=0,0,IF(EPih!I265&gt;0.75*AVERAGE(EPih!$H265:$R265),1,EPih!I265/AVERAGE(EPih!$H265:$R265))))</f>
        <v>1</v>
      </c>
      <c r="H268">
        <f>IF($B268=0,0,IF(SUM(EPih!$H265:$R265)=0,0,IF(EPih!J265&gt;0.75*AVERAGE(EPih!$H265:$R265),1,EPih!J265/AVERAGE(EPih!$H265:$R265))))</f>
        <v>1</v>
      </c>
      <c r="I268">
        <f>IF($B268=0,0,IF(SUM(EPih!$H265:$R265)=0,0,IF(EPih!K265&gt;0.75*AVERAGE(EPih!$H265:$R265),1,EPih!K265/AVERAGE(EPih!$H265:$R265))))</f>
        <v>0</v>
      </c>
      <c r="J268">
        <f>IF($B268=0,0,IF(SUM(EPih!$H265:$R265)=0,0,IF(EPih!L265&gt;0.75*AVERAGE(EPih!$H265:$R265),1,EPih!L265/AVERAGE(EPih!$H265:$R265))))</f>
        <v>0</v>
      </c>
      <c r="K268">
        <f>IF($B268=0,0,IF(SUM(EPih!$H265:$R265)=0,0,IF(EPih!M265&gt;0.75*AVERAGE(EPih!$H265:$R265),1,EPih!M265/AVERAGE(EPih!$H265:$R265))))</f>
        <v>0</v>
      </c>
      <c r="L268">
        <f>IF($B268=0,0,IF(SUM(EPih!$H265:$R265)=0,0,IF(EPih!N265&gt;0.75*AVERAGE(EPih!$H265:$R265),1,EPih!N265/AVERAGE(EPih!$H265:$R265))))</f>
        <v>0</v>
      </c>
      <c r="M268">
        <f>IF($B268=0,0,IF(SUM(EPih!$H265:$R265)=0,0,IF(EPih!O265&gt;0.75*AVERAGE(EPih!$H265:$R265),1,EPih!O265/AVERAGE(EPih!$H265:$R265))))</f>
        <v>1</v>
      </c>
      <c r="N268">
        <f>IF($B268=0,0,IF(SUM(EPih!$H265:$R265)=0,0,IF(EPih!P265&gt;0.75*AVERAGE(EPih!$H265:$R265),1,EPih!P265/AVERAGE(EPih!$H265:$R265))))</f>
        <v>1</v>
      </c>
      <c r="O268">
        <f>IF($B268=0,0,IF(SUM(EPih!$H265:$R265)=0,0,IF(EPih!Q265&gt;0.75*AVERAGE(EPih!$H265:$R265),1,EPih!Q265/AVERAGE(EPih!$H265:$R265))))</f>
        <v>0</v>
      </c>
      <c r="P268">
        <f>IF($B268=0,0,IF(SUM(EPih!$H265:$R265)=0,0,IF(EPih!R265&gt;0.75*AVERAGE(EPih!$H265:$R265),1,EPih!R265/AVERAGE(EPih!$H265:$R265))))</f>
        <v>0</v>
      </c>
      <c r="Q268" s="18">
        <v>1</v>
      </c>
      <c r="R268" s="18">
        <v>1</v>
      </c>
      <c r="S268" s="18">
        <v>1</v>
      </c>
      <c r="T268" s="18">
        <v>1</v>
      </c>
      <c r="U268" s="18">
        <v>1</v>
      </c>
      <c r="V268" s="18">
        <v>1</v>
      </c>
      <c r="W268" s="18">
        <v>1</v>
      </c>
      <c r="X268" s="18">
        <v>1</v>
      </c>
      <c r="Y268" s="18">
        <v>1</v>
      </c>
      <c r="Z268" s="18">
        <v>1</v>
      </c>
      <c r="AA268" s="18">
        <v>1</v>
      </c>
      <c r="AD268" s="22">
        <f t="shared" si="7"/>
        <v>0.63143218592142403</v>
      </c>
      <c r="AE268">
        <v>23</v>
      </c>
    </row>
    <row r="269" spans="1:31">
      <c r="A269" s="33">
        <v>45454.875</v>
      </c>
      <c r="B269">
        <f t="shared" si="8"/>
        <v>0</v>
      </c>
      <c r="C269" s="18">
        <v>1</v>
      </c>
      <c r="D269" s="19">
        <f>IFERROR(SUMPRODUCT(F269:P269,Q269:AA269,'Datos Brutos'!$H$5:$R$5)/SUMPRODUCT('Datos Brutos'!$H$5:$R$5,Q269:AA269),0)</f>
        <v>0</v>
      </c>
      <c r="E269" s="20">
        <f>IFERROR(AVERAGE('Datos Filtrados'!E266:G266),0)</f>
        <v>58.692999999999998</v>
      </c>
      <c r="F269">
        <f>IF($B269=0,0,IF(SUM(EPih!$H266:$R266)=0,0,IF(EPih!H266&gt;0.75*AVERAGE(EPih!$H266:$R266),1,EPih!H266/AVERAGE(EPih!$H266:$R266))))</f>
        <v>0</v>
      </c>
      <c r="G269">
        <f>IF($B269=0,0,IF(SUM(EPih!$H266:$R266)=0,0,IF(EPih!I266&gt;0.75*AVERAGE(EPih!$H266:$R266),1,EPih!I266/AVERAGE(EPih!$H266:$R266))))</f>
        <v>0</v>
      </c>
      <c r="H269">
        <f>IF($B269=0,0,IF(SUM(EPih!$H266:$R266)=0,0,IF(EPih!J266&gt;0.75*AVERAGE(EPih!$H266:$R266),1,EPih!J266/AVERAGE(EPih!$H266:$R266))))</f>
        <v>0</v>
      </c>
      <c r="I269">
        <f>IF($B269=0,0,IF(SUM(EPih!$H266:$R266)=0,0,IF(EPih!K266&gt;0.75*AVERAGE(EPih!$H266:$R266),1,EPih!K266/AVERAGE(EPih!$H266:$R266))))</f>
        <v>0</v>
      </c>
      <c r="J269">
        <f>IF($B269=0,0,IF(SUM(EPih!$H266:$R266)=0,0,IF(EPih!L266&gt;0.75*AVERAGE(EPih!$H266:$R266),1,EPih!L266/AVERAGE(EPih!$H266:$R266))))</f>
        <v>0</v>
      </c>
      <c r="K269">
        <f>IF($B269=0,0,IF(SUM(EPih!$H266:$R266)=0,0,IF(EPih!M266&gt;0.75*AVERAGE(EPih!$H266:$R266),1,EPih!M266/AVERAGE(EPih!$H266:$R266))))</f>
        <v>0</v>
      </c>
      <c r="L269">
        <f>IF($B269=0,0,IF(SUM(EPih!$H266:$R266)=0,0,IF(EPih!N266&gt;0.75*AVERAGE(EPih!$H266:$R266),1,EPih!N266/AVERAGE(EPih!$H266:$R266))))</f>
        <v>0</v>
      </c>
      <c r="M269">
        <f>IF($B269=0,0,IF(SUM(EPih!$H266:$R266)=0,0,IF(EPih!O266&gt;0.75*AVERAGE(EPih!$H266:$R266),1,EPih!O266/AVERAGE(EPih!$H266:$R266))))</f>
        <v>0</v>
      </c>
      <c r="N269">
        <f>IF($B269=0,0,IF(SUM(EPih!$H266:$R266)=0,0,IF(EPih!P266&gt;0.75*AVERAGE(EPih!$H266:$R266),1,EPih!P266/AVERAGE(EPih!$H266:$R266))))</f>
        <v>0</v>
      </c>
      <c r="O269">
        <f>IF($B269=0,0,IF(SUM(EPih!$H266:$R266)=0,0,IF(EPih!Q266&gt;0.75*AVERAGE(EPih!$H266:$R266),1,EPih!Q266/AVERAGE(EPih!$H266:$R266))))</f>
        <v>0</v>
      </c>
      <c r="P269">
        <f>IF($B269=0,0,IF(SUM(EPih!$H266:$R266)=0,0,IF(EPih!R266&gt;0.75*AVERAGE(EPih!$H266:$R266),1,EPih!R266/AVERAGE(EPih!$H266:$R266))))</f>
        <v>0</v>
      </c>
      <c r="Q269" s="18">
        <v>1</v>
      </c>
      <c r="R269" s="18">
        <v>1</v>
      </c>
      <c r="S269" s="18">
        <v>1</v>
      </c>
      <c r="T269" s="18">
        <v>1</v>
      </c>
      <c r="U269" s="18">
        <v>1</v>
      </c>
      <c r="V269" s="18">
        <v>1</v>
      </c>
      <c r="W269" s="18">
        <v>1</v>
      </c>
      <c r="X269" s="18">
        <v>1</v>
      </c>
      <c r="Y269" s="18">
        <v>1</v>
      </c>
      <c r="Z269" s="18">
        <v>1</v>
      </c>
      <c r="AA269" s="18">
        <v>1</v>
      </c>
      <c r="AD269" s="22">
        <f t="shared" si="7"/>
        <v>0.63143218592142403</v>
      </c>
      <c r="AE269">
        <v>24</v>
      </c>
    </row>
    <row r="270" spans="1:31">
      <c r="A270" s="33">
        <v>45454.916666666664</v>
      </c>
      <c r="B270">
        <f t="shared" si="8"/>
        <v>0</v>
      </c>
      <c r="C270" s="18">
        <v>1</v>
      </c>
      <c r="D270" s="19">
        <f>IFERROR(SUMPRODUCT(F270:P270,Q270:AA270,'Datos Brutos'!$H$5:$R$5)/SUMPRODUCT('Datos Brutos'!$H$5:$R$5,Q270:AA270),0)</f>
        <v>0</v>
      </c>
      <c r="E270" s="20">
        <f>IFERROR(AVERAGE('Datos Filtrados'!E267:G267),0)</f>
        <v>0.20300000000000001</v>
      </c>
      <c r="F270">
        <f>IF($B270=0,0,IF(SUM(EPih!$H267:$R267)=0,0,IF(EPih!H267&gt;0.75*AVERAGE(EPih!$H267:$R267),1,EPih!H267/AVERAGE(EPih!$H267:$R267))))</f>
        <v>0</v>
      </c>
      <c r="G270">
        <f>IF($B270=0,0,IF(SUM(EPih!$H267:$R267)=0,0,IF(EPih!I267&gt;0.75*AVERAGE(EPih!$H267:$R267),1,EPih!I267/AVERAGE(EPih!$H267:$R267))))</f>
        <v>0</v>
      </c>
      <c r="H270">
        <f>IF($B270=0,0,IF(SUM(EPih!$H267:$R267)=0,0,IF(EPih!J267&gt;0.75*AVERAGE(EPih!$H267:$R267),1,EPih!J267/AVERAGE(EPih!$H267:$R267))))</f>
        <v>0</v>
      </c>
      <c r="I270">
        <f>IF($B270=0,0,IF(SUM(EPih!$H267:$R267)=0,0,IF(EPih!K267&gt;0.75*AVERAGE(EPih!$H267:$R267),1,EPih!K267/AVERAGE(EPih!$H267:$R267))))</f>
        <v>0</v>
      </c>
      <c r="J270">
        <f>IF($B270=0,0,IF(SUM(EPih!$H267:$R267)=0,0,IF(EPih!L267&gt;0.75*AVERAGE(EPih!$H267:$R267),1,EPih!L267/AVERAGE(EPih!$H267:$R267))))</f>
        <v>0</v>
      </c>
      <c r="K270">
        <f>IF($B270=0,0,IF(SUM(EPih!$H267:$R267)=0,0,IF(EPih!M267&gt;0.75*AVERAGE(EPih!$H267:$R267),1,EPih!M267/AVERAGE(EPih!$H267:$R267))))</f>
        <v>0</v>
      </c>
      <c r="L270">
        <f>IF($B270=0,0,IF(SUM(EPih!$H267:$R267)=0,0,IF(EPih!N267&gt;0.75*AVERAGE(EPih!$H267:$R267),1,EPih!N267/AVERAGE(EPih!$H267:$R267))))</f>
        <v>0</v>
      </c>
      <c r="M270">
        <f>IF($B270=0,0,IF(SUM(EPih!$H267:$R267)=0,0,IF(EPih!O267&gt;0.75*AVERAGE(EPih!$H267:$R267),1,EPih!O267/AVERAGE(EPih!$H267:$R267))))</f>
        <v>0</v>
      </c>
      <c r="N270">
        <f>IF($B270=0,0,IF(SUM(EPih!$H267:$R267)=0,0,IF(EPih!P267&gt;0.75*AVERAGE(EPih!$H267:$R267),1,EPih!P267/AVERAGE(EPih!$H267:$R267))))</f>
        <v>0</v>
      </c>
      <c r="O270">
        <f>IF($B270=0,0,IF(SUM(EPih!$H267:$R267)=0,0,IF(EPih!Q267&gt;0.75*AVERAGE(EPih!$H267:$R267),1,EPih!Q267/AVERAGE(EPih!$H267:$R267))))</f>
        <v>0</v>
      </c>
      <c r="P270">
        <f>IF($B270=0,0,IF(SUM(EPih!$H267:$R267)=0,0,IF(EPih!R267&gt;0.75*AVERAGE(EPih!$H267:$R267),1,EPih!R267/AVERAGE(EPih!$H267:$R267))))</f>
        <v>0</v>
      </c>
      <c r="Q270" s="18">
        <v>1</v>
      </c>
      <c r="R270" s="18">
        <v>1</v>
      </c>
      <c r="S270" s="18">
        <v>1</v>
      </c>
      <c r="T270" s="18">
        <v>1</v>
      </c>
      <c r="U270" s="18">
        <v>1</v>
      </c>
      <c r="V270" s="18">
        <v>1</v>
      </c>
      <c r="W270" s="18">
        <v>1</v>
      </c>
      <c r="X270" s="18">
        <v>1</v>
      </c>
      <c r="Y270" s="18">
        <v>1</v>
      </c>
      <c r="Z270" s="18">
        <v>1</v>
      </c>
      <c r="AA270" s="18">
        <v>1</v>
      </c>
      <c r="AD270" s="22">
        <f t="shared" si="7"/>
        <v>0.63143218592142403</v>
      </c>
      <c r="AE270" s="24">
        <v>1</v>
      </c>
    </row>
    <row r="271" spans="1:31">
      <c r="A271" s="33">
        <v>45454.958333333336</v>
      </c>
      <c r="B271">
        <f t="shared" si="8"/>
        <v>0</v>
      </c>
      <c r="C271" s="18">
        <v>1</v>
      </c>
      <c r="D271" s="19">
        <f>IFERROR(SUMPRODUCT(F271:P271,Q271:AA271,'Datos Brutos'!$H$5:$R$5)/SUMPRODUCT('Datos Brutos'!$H$5:$R$5,Q271:AA271),0)</f>
        <v>0</v>
      </c>
      <c r="E271" s="20">
        <f>IFERROR(AVERAGE('Datos Filtrados'!E268:G268),0)</f>
        <v>0</v>
      </c>
      <c r="F271">
        <f>IF($B271=0,0,IF(SUM(EPih!$H268:$R268)=0,0,IF(EPih!H268&gt;0.75*AVERAGE(EPih!$H268:$R268),1,EPih!H268/AVERAGE(EPih!$H268:$R268))))</f>
        <v>0</v>
      </c>
      <c r="G271">
        <f>IF($B271=0,0,IF(SUM(EPih!$H268:$R268)=0,0,IF(EPih!I268&gt;0.75*AVERAGE(EPih!$H268:$R268),1,EPih!I268/AVERAGE(EPih!$H268:$R268))))</f>
        <v>0</v>
      </c>
      <c r="H271">
        <f>IF($B271=0,0,IF(SUM(EPih!$H268:$R268)=0,0,IF(EPih!J268&gt;0.75*AVERAGE(EPih!$H268:$R268),1,EPih!J268/AVERAGE(EPih!$H268:$R268))))</f>
        <v>0</v>
      </c>
      <c r="I271">
        <f>IF($B271=0,0,IF(SUM(EPih!$H268:$R268)=0,0,IF(EPih!K268&gt;0.75*AVERAGE(EPih!$H268:$R268),1,EPih!K268/AVERAGE(EPih!$H268:$R268))))</f>
        <v>0</v>
      </c>
      <c r="J271">
        <f>IF($B271=0,0,IF(SUM(EPih!$H268:$R268)=0,0,IF(EPih!L268&gt;0.75*AVERAGE(EPih!$H268:$R268),1,EPih!L268/AVERAGE(EPih!$H268:$R268))))</f>
        <v>0</v>
      </c>
      <c r="K271">
        <f>IF($B271=0,0,IF(SUM(EPih!$H268:$R268)=0,0,IF(EPih!M268&gt;0.75*AVERAGE(EPih!$H268:$R268),1,EPih!M268/AVERAGE(EPih!$H268:$R268))))</f>
        <v>0</v>
      </c>
      <c r="L271">
        <f>IF($B271=0,0,IF(SUM(EPih!$H268:$R268)=0,0,IF(EPih!N268&gt;0.75*AVERAGE(EPih!$H268:$R268),1,EPih!N268/AVERAGE(EPih!$H268:$R268))))</f>
        <v>0</v>
      </c>
      <c r="M271">
        <f>IF($B271=0,0,IF(SUM(EPih!$H268:$R268)=0,0,IF(EPih!O268&gt;0.75*AVERAGE(EPih!$H268:$R268),1,EPih!O268/AVERAGE(EPih!$H268:$R268))))</f>
        <v>0</v>
      </c>
      <c r="N271">
        <f>IF($B271=0,0,IF(SUM(EPih!$H268:$R268)=0,0,IF(EPih!P268&gt;0.75*AVERAGE(EPih!$H268:$R268),1,EPih!P268/AVERAGE(EPih!$H268:$R268))))</f>
        <v>0</v>
      </c>
      <c r="O271">
        <f>IF($B271=0,0,IF(SUM(EPih!$H268:$R268)=0,0,IF(EPih!Q268&gt;0.75*AVERAGE(EPih!$H268:$R268),1,EPih!Q268/AVERAGE(EPih!$H268:$R268))))</f>
        <v>0</v>
      </c>
      <c r="P271">
        <f>IF($B271=0,0,IF(SUM(EPih!$H268:$R268)=0,0,IF(EPih!R268&gt;0.75*AVERAGE(EPih!$H268:$R268),1,EPih!R268/AVERAGE(EPih!$H268:$R268))))</f>
        <v>0</v>
      </c>
      <c r="Q271" s="18">
        <v>1</v>
      </c>
      <c r="R271" s="18">
        <v>1</v>
      </c>
      <c r="S271" s="18">
        <v>1</v>
      </c>
      <c r="T271" s="18">
        <v>1</v>
      </c>
      <c r="U271" s="18">
        <v>1</v>
      </c>
      <c r="V271" s="18">
        <v>1</v>
      </c>
      <c r="W271" s="18">
        <v>1</v>
      </c>
      <c r="X271" s="18">
        <v>1</v>
      </c>
      <c r="Y271" s="18">
        <v>1</v>
      </c>
      <c r="Z271" s="18">
        <v>1</v>
      </c>
      <c r="AA271" s="18">
        <v>1</v>
      </c>
      <c r="AD271" s="22">
        <f t="shared" si="7"/>
        <v>0.63143218592142403</v>
      </c>
      <c r="AE271">
        <v>2</v>
      </c>
    </row>
    <row r="272" spans="1:31">
      <c r="A272" s="33">
        <v>45455</v>
      </c>
      <c r="B272">
        <f t="shared" si="8"/>
        <v>0</v>
      </c>
      <c r="C272" s="18">
        <v>1</v>
      </c>
      <c r="D272" s="19">
        <f>IFERROR(SUMPRODUCT(F272:P272,Q272:AA272,'Datos Brutos'!$H$5:$R$5)/SUMPRODUCT('Datos Brutos'!$H$5:$R$5,Q272:AA272),0)</f>
        <v>0</v>
      </c>
      <c r="E272" s="20">
        <f>IFERROR(AVERAGE('Datos Filtrados'!E269:G269),0)</f>
        <v>0</v>
      </c>
      <c r="F272">
        <f>IF($B272=0,0,IF(SUM(EPih!$H269:$R269)=0,0,IF(EPih!H269&gt;0.75*AVERAGE(EPih!$H269:$R269),1,EPih!H269/AVERAGE(EPih!$H269:$R269))))</f>
        <v>0</v>
      </c>
      <c r="G272">
        <f>IF($B272=0,0,IF(SUM(EPih!$H269:$R269)=0,0,IF(EPih!I269&gt;0.75*AVERAGE(EPih!$H269:$R269),1,EPih!I269/AVERAGE(EPih!$H269:$R269))))</f>
        <v>0</v>
      </c>
      <c r="H272">
        <f>IF($B272=0,0,IF(SUM(EPih!$H269:$R269)=0,0,IF(EPih!J269&gt;0.75*AVERAGE(EPih!$H269:$R269),1,EPih!J269/AVERAGE(EPih!$H269:$R269))))</f>
        <v>0</v>
      </c>
      <c r="I272">
        <f>IF($B272=0,0,IF(SUM(EPih!$H269:$R269)=0,0,IF(EPih!K269&gt;0.75*AVERAGE(EPih!$H269:$R269),1,EPih!K269/AVERAGE(EPih!$H269:$R269))))</f>
        <v>0</v>
      </c>
      <c r="J272">
        <f>IF($B272=0,0,IF(SUM(EPih!$H269:$R269)=0,0,IF(EPih!L269&gt;0.75*AVERAGE(EPih!$H269:$R269),1,EPih!L269/AVERAGE(EPih!$H269:$R269))))</f>
        <v>0</v>
      </c>
      <c r="K272">
        <f>IF($B272=0,0,IF(SUM(EPih!$H269:$R269)=0,0,IF(EPih!M269&gt;0.75*AVERAGE(EPih!$H269:$R269),1,EPih!M269/AVERAGE(EPih!$H269:$R269))))</f>
        <v>0</v>
      </c>
      <c r="L272">
        <f>IF($B272=0,0,IF(SUM(EPih!$H269:$R269)=0,0,IF(EPih!N269&gt;0.75*AVERAGE(EPih!$H269:$R269),1,EPih!N269/AVERAGE(EPih!$H269:$R269))))</f>
        <v>0</v>
      </c>
      <c r="M272">
        <f>IF($B272=0,0,IF(SUM(EPih!$H269:$R269)=0,0,IF(EPih!O269&gt;0.75*AVERAGE(EPih!$H269:$R269),1,EPih!O269/AVERAGE(EPih!$H269:$R269))))</f>
        <v>0</v>
      </c>
      <c r="N272">
        <f>IF($B272=0,0,IF(SUM(EPih!$H269:$R269)=0,0,IF(EPih!P269&gt;0.75*AVERAGE(EPih!$H269:$R269),1,EPih!P269/AVERAGE(EPih!$H269:$R269))))</f>
        <v>0</v>
      </c>
      <c r="O272">
        <f>IF($B272=0,0,IF(SUM(EPih!$H269:$R269)=0,0,IF(EPih!Q269&gt;0.75*AVERAGE(EPih!$H269:$R269),1,EPih!Q269/AVERAGE(EPih!$H269:$R269))))</f>
        <v>0</v>
      </c>
      <c r="P272">
        <f>IF($B272=0,0,IF(SUM(EPih!$H269:$R269)=0,0,IF(EPih!R269&gt;0.75*AVERAGE(EPih!$H269:$R269),1,EPih!R269/AVERAGE(EPih!$H269:$R269))))</f>
        <v>0</v>
      </c>
      <c r="Q272" s="18">
        <v>1</v>
      </c>
      <c r="R272" s="18">
        <v>1</v>
      </c>
      <c r="S272" s="18">
        <v>1</v>
      </c>
      <c r="T272" s="18">
        <v>1</v>
      </c>
      <c r="U272" s="18">
        <v>1</v>
      </c>
      <c r="V272" s="18">
        <v>1</v>
      </c>
      <c r="W272" s="18">
        <v>1</v>
      </c>
      <c r="X272" s="18">
        <v>1</v>
      </c>
      <c r="Y272" s="18">
        <v>1</v>
      </c>
      <c r="Z272" s="18">
        <v>1</v>
      </c>
      <c r="AA272" s="18">
        <v>1</v>
      </c>
      <c r="AD272" s="22">
        <f t="shared" si="7"/>
        <v>0.63143218592142403</v>
      </c>
      <c r="AE272">
        <v>3</v>
      </c>
    </row>
    <row r="273" spans="1:31">
      <c r="A273" s="33">
        <v>45455.041666666664</v>
      </c>
      <c r="B273">
        <f t="shared" si="8"/>
        <v>0</v>
      </c>
      <c r="C273" s="18">
        <v>1</v>
      </c>
      <c r="D273" s="19">
        <f>IFERROR(SUMPRODUCT(F273:P273,Q273:AA273,'Datos Brutos'!$H$5:$R$5)/SUMPRODUCT('Datos Brutos'!$H$5:$R$5,Q273:AA273),0)</f>
        <v>0</v>
      </c>
      <c r="E273" s="20">
        <f>IFERROR(AVERAGE('Datos Filtrados'!E270:G270),0)</f>
        <v>0</v>
      </c>
      <c r="F273">
        <f>IF($B273=0,0,IF(SUM(EPih!$H270:$R270)=0,0,IF(EPih!H270&gt;0.75*AVERAGE(EPih!$H270:$R270),1,EPih!H270/AVERAGE(EPih!$H270:$R270))))</f>
        <v>0</v>
      </c>
      <c r="G273">
        <f>IF($B273=0,0,IF(SUM(EPih!$H270:$R270)=0,0,IF(EPih!I270&gt;0.75*AVERAGE(EPih!$H270:$R270),1,EPih!I270/AVERAGE(EPih!$H270:$R270))))</f>
        <v>0</v>
      </c>
      <c r="H273">
        <f>IF($B273=0,0,IF(SUM(EPih!$H270:$R270)=0,0,IF(EPih!J270&gt;0.75*AVERAGE(EPih!$H270:$R270),1,EPih!J270/AVERAGE(EPih!$H270:$R270))))</f>
        <v>0</v>
      </c>
      <c r="I273">
        <f>IF($B273=0,0,IF(SUM(EPih!$H270:$R270)=0,0,IF(EPih!K270&gt;0.75*AVERAGE(EPih!$H270:$R270),1,EPih!K270/AVERAGE(EPih!$H270:$R270))))</f>
        <v>0</v>
      </c>
      <c r="J273">
        <f>IF($B273=0,0,IF(SUM(EPih!$H270:$R270)=0,0,IF(EPih!L270&gt;0.75*AVERAGE(EPih!$H270:$R270),1,EPih!L270/AVERAGE(EPih!$H270:$R270))))</f>
        <v>0</v>
      </c>
      <c r="K273">
        <f>IF($B273=0,0,IF(SUM(EPih!$H270:$R270)=0,0,IF(EPih!M270&gt;0.75*AVERAGE(EPih!$H270:$R270),1,EPih!M270/AVERAGE(EPih!$H270:$R270))))</f>
        <v>0</v>
      </c>
      <c r="L273">
        <f>IF($B273=0,0,IF(SUM(EPih!$H270:$R270)=0,0,IF(EPih!N270&gt;0.75*AVERAGE(EPih!$H270:$R270),1,EPih!N270/AVERAGE(EPih!$H270:$R270))))</f>
        <v>0</v>
      </c>
      <c r="M273">
        <f>IF($B273=0,0,IF(SUM(EPih!$H270:$R270)=0,0,IF(EPih!O270&gt;0.75*AVERAGE(EPih!$H270:$R270),1,EPih!O270/AVERAGE(EPih!$H270:$R270))))</f>
        <v>0</v>
      </c>
      <c r="N273">
        <f>IF($B273=0,0,IF(SUM(EPih!$H270:$R270)=0,0,IF(EPih!P270&gt;0.75*AVERAGE(EPih!$H270:$R270),1,EPih!P270/AVERAGE(EPih!$H270:$R270))))</f>
        <v>0</v>
      </c>
      <c r="O273">
        <f>IF($B273=0,0,IF(SUM(EPih!$H270:$R270)=0,0,IF(EPih!Q270&gt;0.75*AVERAGE(EPih!$H270:$R270),1,EPih!Q270/AVERAGE(EPih!$H270:$R270))))</f>
        <v>0</v>
      </c>
      <c r="P273">
        <f>IF($B273=0,0,IF(SUM(EPih!$H270:$R270)=0,0,IF(EPih!R270&gt;0.75*AVERAGE(EPih!$H270:$R270),1,EPih!R270/AVERAGE(EPih!$H270:$R270))))</f>
        <v>0</v>
      </c>
      <c r="Q273" s="18">
        <v>1</v>
      </c>
      <c r="R273" s="18">
        <v>1</v>
      </c>
      <c r="S273" s="18">
        <v>1</v>
      </c>
      <c r="T273" s="18">
        <v>1</v>
      </c>
      <c r="U273" s="18">
        <v>1</v>
      </c>
      <c r="V273" s="18">
        <v>1</v>
      </c>
      <c r="W273" s="18">
        <v>1</v>
      </c>
      <c r="X273" s="18">
        <v>1</v>
      </c>
      <c r="Y273" s="18">
        <v>1</v>
      </c>
      <c r="Z273" s="18">
        <v>1</v>
      </c>
      <c r="AA273" s="18">
        <v>1</v>
      </c>
      <c r="AD273" s="22">
        <f t="shared" si="7"/>
        <v>0.63143218592142403</v>
      </c>
      <c r="AE273">
        <v>4</v>
      </c>
    </row>
    <row r="274" spans="1:31">
      <c r="A274" s="33">
        <v>45455.083333333336</v>
      </c>
      <c r="B274">
        <f t="shared" si="8"/>
        <v>0</v>
      </c>
      <c r="C274" s="18">
        <v>1</v>
      </c>
      <c r="D274" s="19">
        <f>IFERROR(SUMPRODUCT(F274:P274,Q274:AA274,'Datos Brutos'!$H$5:$R$5)/SUMPRODUCT('Datos Brutos'!$H$5:$R$5,Q274:AA274),0)</f>
        <v>0</v>
      </c>
      <c r="E274" s="20">
        <f>IFERROR(AVERAGE('Datos Filtrados'!E271:G271),0)</f>
        <v>0</v>
      </c>
      <c r="F274">
        <f>IF($B274=0,0,IF(SUM(EPih!$H271:$R271)=0,0,IF(EPih!H271&gt;0.75*AVERAGE(EPih!$H271:$R271),1,EPih!H271/AVERAGE(EPih!$H271:$R271))))</f>
        <v>0</v>
      </c>
      <c r="G274">
        <f>IF($B274=0,0,IF(SUM(EPih!$H271:$R271)=0,0,IF(EPih!I271&gt;0.75*AVERAGE(EPih!$H271:$R271),1,EPih!I271/AVERAGE(EPih!$H271:$R271))))</f>
        <v>0</v>
      </c>
      <c r="H274">
        <f>IF($B274=0,0,IF(SUM(EPih!$H271:$R271)=0,0,IF(EPih!J271&gt;0.75*AVERAGE(EPih!$H271:$R271),1,EPih!J271/AVERAGE(EPih!$H271:$R271))))</f>
        <v>0</v>
      </c>
      <c r="I274">
        <f>IF($B274=0,0,IF(SUM(EPih!$H271:$R271)=0,0,IF(EPih!K271&gt;0.75*AVERAGE(EPih!$H271:$R271),1,EPih!K271/AVERAGE(EPih!$H271:$R271))))</f>
        <v>0</v>
      </c>
      <c r="J274">
        <f>IF($B274=0,0,IF(SUM(EPih!$H271:$R271)=0,0,IF(EPih!L271&gt;0.75*AVERAGE(EPih!$H271:$R271),1,EPih!L271/AVERAGE(EPih!$H271:$R271))))</f>
        <v>0</v>
      </c>
      <c r="K274">
        <f>IF($B274=0,0,IF(SUM(EPih!$H271:$R271)=0,0,IF(EPih!M271&gt;0.75*AVERAGE(EPih!$H271:$R271),1,EPih!M271/AVERAGE(EPih!$H271:$R271))))</f>
        <v>0</v>
      </c>
      <c r="L274">
        <f>IF($B274=0,0,IF(SUM(EPih!$H271:$R271)=0,0,IF(EPih!N271&gt;0.75*AVERAGE(EPih!$H271:$R271),1,EPih!N271/AVERAGE(EPih!$H271:$R271))))</f>
        <v>0</v>
      </c>
      <c r="M274">
        <f>IF($B274=0,0,IF(SUM(EPih!$H271:$R271)=0,0,IF(EPih!O271&gt;0.75*AVERAGE(EPih!$H271:$R271),1,EPih!O271/AVERAGE(EPih!$H271:$R271))))</f>
        <v>0</v>
      </c>
      <c r="N274">
        <f>IF($B274=0,0,IF(SUM(EPih!$H271:$R271)=0,0,IF(EPih!P271&gt;0.75*AVERAGE(EPih!$H271:$R271),1,EPih!P271/AVERAGE(EPih!$H271:$R271))))</f>
        <v>0</v>
      </c>
      <c r="O274">
        <f>IF($B274=0,0,IF(SUM(EPih!$H271:$R271)=0,0,IF(EPih!Q271&gt;0.75*AVERAGE(EPih!$H271:$R271),1,EPih!Q271/AVERAGE(EPih!$H271:$R271))))</f>
        <v>0</v>
      </c>
      <c r="P274">
        <f>IF($B274=0,0,IF(SUM(EPih!$H271:$R271)=0,0,IF(EPih!R271&gt;0.75*AVERAGE(EPih!$H271:$R271),1,EPih!R271/AVERAGE(EPih!$H271:$R271))))</f>
        <v>0</v>
      </c>
      <c r="Q274" s="18">
        <v>1</v>
      </c>
      <c r="R274" s="18">
        <v>1</v>
      </c>
      <c r="S274" s="18">
        <v>1</v>
      </c>
      <c r="T274" s="18">
        <v>1</v>
      </c>
      <c r="U274" s="18">
        <v>1</v>
      </c>
      <c r="V274" s="18">
        <v>1</v>
      </c>
      <c r="W274" s="18">
        <v>1</v>
      </c>
      <c r="X274" s="18">
        <v>1</v>
      </c>
      <c r="Y274" s="18">
        <v>1</v>
      </c>
      <c r="Z274" s="18">
        <v>1</v>
      </c>
      <c r="AA274" s="18">
        <v>1</v>
      </c>
      <c r="AD274" s="22">
        <f t="shared" si="7"/>
        <v>0.63143218592142403</v>
      </c>
      <c r="AE274">
        <v>5</v>
      </c>
    </row>
    <row r="275" spans="1:31">
      <c r="A275" s="33">
        <v>45455.125</v>
      </c>
      <c r="B275">
        <f t="shared" si="8"/>
        <v>0</v>
      </c>
      <c r="C275" s="18">
        <v>1</v>
      </c>
      <c r="D275" s="19">
        <f>IFERROR(SUMPRODUCT(F275:P275,Q275:AA275,'Datos Brutos'!$H$5:$R$5)/SUMPRODUCT('Datos Brutos'!$H$5:$R$5,Q275:AA275),0)</f>
        <v>0</v>
      </c>
      <c r="E275" s="20">
        <f>IFERROR(AVERAGE('Datos Filtrados'!E272:G272),0)</f>
        <v>0</v>
      </c>
      <c r="F275">
        <f>IF($B275=0,0,IF(SUM(EPih!$H272:$R272)=0,0,IF(EPih!H272&gt;0.75*AVERAGE(EPih!$H272:$R272),1,EPih!H272/AVERAGE(EPih!$H272:$R272))))</f>
        <v>0</v>
      </c>
      <c r="G275">
        <f>IF($B275=0,0,IF(SUM(EPih!$H272:$R272)=0,0,IF(EPih!I272&gt;0.75*AVERAGE(EPih!$H272:$R272),1,EPih!I272/AVERAGE(EPih!$H272:$R272))))</f>
        <v>0</v>
      </c>
      <c r="H275">
        <f>IF($B275=0,0,IF(SUM(EPih!$H272:$R272)=0,0,IF(EPih!J272&gt;0.75*AVERAGE(EPih!$H272:$R272),1,EPih!J272/AVERAGE(EPih!$H272:$R272))))</f>
        <v>0</v>
      </c>
      <c r="I275">
        <f>IF($B275=0,0,IF(SUM(EPih!$H272:$R272)=0,0,IF(EPih!K272&gt;0.75*AVERAGE(EPih!$H272:$R272),1,EPih!K272/AVERAGE(EPih!$H272:$R272))))</f>
        <v>0</v>
      </c>
      <c r="J275">
        <f>IF($B275=0,0,IF(SUM(EPih!$H272:$R272)=0,0,IF(EPih!L272&gt;0.75*AVERAGE(EPih!$H272:$R272),1,EPih!L272/AVERAGE(EPih!$H272:$R272))))</f>
        <v>0</v>
      </c>
      <c r="K275">
        <f>IF($B275=0,0,IF(SUM(EPih!$H272:$R272)=0,0,IF(EPih!M272&gt;0.75*AVERAGE(EPih!$H272:$R272),1,EPih!M272/AVERAGE(EPih!$H272:$R272))))</f>
        <v>0</v>
      </c>
      <c r="L275">
        <f>IF($B275=0,0,IF(SUM(EPih!$H272:$R272)=0,0,IF(EPih!N272&gt;0.75*AVERAGE(EPih!$H272:$R272),1,EPih!N272/AVERAGE(EPih!$H272:$R272))))</f>
        <v>0</v>
      </c>
      <c r="M275">
        <f>IF($B275=0,0,IF(SUM(EPih!$H272:$R272)=0,0,IF(EPih!O272&gt;0.75*AVERAGE(EPih!$H272:$R272),1,EPih!O272/AVERAGE(EPih!$H272:$R272))))</f>
        <v>0</v>
      </c>
      <c r="N275">
        <f>IF($B275=0,0,IF(SUM(EPih!$H272:$R272)=0,0,IF(EPih!P272&gt;0.75*AVERAGE(EPih!$H272:$R272),1,EPih!P272/AVERAGE(EPih!$H272:$R272))))</f>
        <v>0</v>
      </c>
      <c r="O275">
        <f>IF($B275=0,0,IF(SUM(EPih!$H272:$R272)=0,0,IF(EPih!Q272&gt;0.75*AVERAGE(EPih!$H272:$R272),1,EPih!Q272/AVERAGE(EPih!$H272:$R272))))</f>
        <v>0</v>
      </c>
      <c r="P275">
        <f>IF($B275=0,0,IF(SUM(EPih!$H272:$R272)=0,0,IF(EPih!R272&gt;0.75*AVERAGE(EPih!$H272:$R272),1,EPih!R272/AVERAGE(EPih!$H272:$R272))))</f>
        <v>0</v>
      </c>
      <c r="Q275" s="18">
        <v>1</v>
      </c>
      <c r="R275" s="18">
        <v>1</v>
      </c>
      <c r="S275" s="18">
        <v>1</v>
      </c>
      <c r="T275" s="18">
        <v>1</v>
      </c>
      <c r="U275" s="18">
        <v>1</v>
      </c>
      <c r="V275" s="18">
        <v>1</v>
      </c>
      <c r="W275" s="18">
        <v>1</v>
      </c>
      <c r="X275" s="18">
        <v>1</v>
      </c>
      <c r="Y275" s="18">
        <v>1</v>
      </c>
      <c r="Z275" s="18">
        <v>1</v>
      </c>
      <c r="AA275" s="18">
        <v>1</v>
      </c>
      <c r="AD275" s="22">
        <f t="shared" si="7"/>
        <v>0.63143218592142403</v>
      </c>
      <c r="AE275">
        <v>6</v>
      </c>
    </row>
    <row r="276" spans="1:31">
      <c r="A276" s="33">
        <v>45455.166666666664</v>
      </c>
      <c r="B276">
        <f t="shared" si="8"/>
        <v>0</v>
      </c>
      <c r="C276" s="18">
        <v>1</v>
      </c>
      <c r="D276" s="19">
        <f>IFERROR(SUMPRODUCT(F276:P276,Q276:AA276,'Datos Brutos'!$H$5:$R$5)/SUMPRODUCT('Datos Brutos'!$H$5:$R$5,Q276:AA276),0)</f>
        <v>0</v>
      </c>
      <c r="E276" s="20">
        <f>IFERROR(AVERAGE('Datos Filtrados'!E273:G273),0)</f>
        <v>0</v>
      </c>
      <c r="F276">
        <f>IF($B276=0,0,IF(SUM(EPih!$H273:$R273)=0,0,IF(EPih!H273&gt;0.75*AVERAGE(EPih!$H273:$R273),1,EPih!H273/AVERAGE(EPih!$H273:$R273))))</f>
        <v>0</v>
      </c>
      <c r="G276">
        <f>IF($B276=0,0,IF(SUM(EPih!$H273:$R273)=0,0,IF(EPih!I273&gt;0.75*AVERAGE(EPih!$H273:$R273),1,EPih!I273/AVERAGE(EPih!$H273:$R273))))</f>
        <v>0</v>
      </c>
      <c r="H276">
        <f>IF($B276=0,0,IF(SUM(EPih!$H273:$R273)=0,0,IF(EPih!J273&gt;0.75*AVERAGE(EPih!$H273:$R273),1,EPih!J273/AVERAGE(EPih!$H273:$R273))))</f>
        <v>0</v>
      </c>
      <c r="I276">
        <f>IF($B276=0,0,IF(SUM(EPih!$H273:$R273)=0,0,IF(EPih!K273&gt;0.75*AVERAGE(EPih!$H273:$R273),1,EPih!K273/AVERAGE(EPih!$H273:$R273))))</f>
        <v>0</v>
      </c>
      <c r="J276">
        <f>IF($B276=0,0,IF(SUM(EPih!$H273:$R273)=0,0,IF(EPih!L273&gt;0.75*AVERAGE(EPih!$H273:$R273),1,EPih!L273/AVERAGE(EPih!$H273:$R273))))</f>
        <v>0</v>
      </c>
      <c r="K276">
        <f>IF($B276=0,0,IF(SUM(EPih!$H273:$R273)=0,0,IF(EPih!M273&gt;0.75*AVERAGE(EPih!$H273:$R273),1,EPih!M273/AVERAGE(EPih!$H273:$R273))))</f>
        <v>0</v>
      </c>
      <c r="L276">
        <f>IF($B276=0,0,IF(SUM(EPih!$H273:$R273)=0,0,IF(EPih!N273&gt;0.75*AVERAGE(EPih!$H273:$R273),1,EPih!N273/AVERAGE(EPih!$H273:$R273))))</f>
        <v>0</v>
      </c>
      <c r="M276">
        <f>IF($B276=0,0,IF(SUM(EPih!$H273:$R273)=0,0,IF(EPih!O273&gt;0.75*AVERAGE(EPih!$H273:$R273),1,EPih!O273/AVERAGE(EPih!$H273:$R273))))</f>
        <v>0</v>
      </c>
      <c r="N276">
        <f>IF($B276=0,0,IF(SUM(EPih!$H273:$R273)=0,0,IF(EPih!P273&gt;0.75*AVERAGE(EPih!$H273:$R273),1,EPih!P273/AVERAGE(EPih!$H273:$R273))))</f>
        <v>0</v>
      </c>
      <c r="O276">
        <f>IF($B276=0,0,IF(SUM(EPih!$H273:$R273)=0,0,IF(EPih!Q273&gt;0.75*AVERAGE(EPih!$H273:$R273),1,EPih!Q273/AVERAGE(EPih!$H273:$R273))))</f>
        <v>0</v>
      </c>
      <c r="P276">
        <f>IF($B276=0,0,IF(SUM(EPih!$H273:$R273)=0,0,IF(EPih!R273&gt;0.75*AVERAGE(EPih!$H273:$R273),1,EPih!R273/AVERAGE(EPih!$H273:$R273))))</f>
        <v>0</v>
      </c>
      <c r="Q276" s="18">
        <v>1</v>
      </c>
      <c r="R276" s="18">
        <v>1</v>
      </c>
      <c r="S276" s="18">
        <v>1</v>
      </c>
      <c r="T276" s="18">
        <v>1</v>
      </c>
      <c r="U276" s="18">
        <v>1</v>
      </c>
      <c r="V276" s="18">
        <v>1</v>
      </c>
      <c r="W276" s="18">
        <v>1</v>
      </c>
      <c r="X276" s="18">
        <v>1</v>
      </c>
      <c r="Y276" s="18">
        <v>1</v>
      </c>
      <c r="Z276" s="18">
        <v>1</v>
      </c>
      <c r="AA276" s="18">
        <v>1</v>
      </c>
      <c r="AD276" s="22">
        <f t="shared" si="7"/>
        <v>0.63143218592142403</v>
      </c>
      <c r="AE276">
        <v>7</v>
      </c>
    </row>
    <row r="277" spans="1:31">
      <c r="A277" s="33">
        <v>45455.208333333336</v>
      </c>
      <c r="B277">
        <f t="shared" si="8"/>
        <v>0</v>
      </c>
      <c r="C277" s="18">
        <v>1</v>
      </c>
      <c r="D277" s="19">
        <f>IFERROR(SUMPRODUCT(F277:P277,Q277:AA277,'Datos Brutos'!$H$5:$R$5)/SUMPRODUCT('Datos Brutos'!$H$5:$R$5,Q277:AA277),0)</f>
        <v>0</v>
      </c>
      <c r="E277" s="20">
        <f>IFERROR(AVERAGE('Datos Filtrados'!E274:G274),0)</f>
        <v>0</v>
      </c>
      <c r="F277">
        <f>IF($B277=0,0,IF(SUM(EPih!$H274:$R274)=0,0,IF(EPih!H274&gt;0.75*AVERAGE(EPih!$H274:$R274),1,EPih!H274/AVERAGE(EPih!$H274:$R274))))</f>
        <v>0</v>
      </c>
      <c r="G277">
        <f>IF($B277=0,0,IF(SUM(EPih!$H274:$R274)=0,0,IF(EPih!I274&gt;0.75*AVERAGE(EPih!$H274:$R274),1,EPih!I274/AVERAGE(EPih!$H274:$R274))))</f>
        <v>0</v>
      </c>
      <c r="H277">
        <f>IF($B277=0,0,IF(SUM(EPih!$H274:$R274)=0,0,IF(EPih!J274&gt;0.75*AVERAGE(EPih!$H274:$R274),1,EPih!J274/AVERAGE(EPih!$H274:$R274))))</f>
        <v>0</v>
      </c>
      <c r="I277">
        <f>IF($B277=0,0,IF(SUM(EPih!$H274:$R274)=0,0,IF(EPih!K274&gt;0.75*AVERAGE(EPih!$H274:$R274),1,EPih!K274/AVERAGE(EPih!$H274:$R274))))</f>
        <v>0</v>
      </c>
      <c r="J277">
        <f>IF($B277=0,0,IF(SUM(EPih!$H274:$R274)=0,0,IF(EPih!L274&gt;0.75*AVERAGE(EPih!$H274:$R274),1,EPih!L274/AVERAGE(EPih!$H274:$R274))))</f>
        <v>0</v>
      </c>
      <c r="K277">
        <f>IF($B277=0,0,IF(SUM(EPih!$H274:$R274)=0,0,IF(EPih!M274&gt;0.75*AVERAGE(EPih!$H274:$R274),1,EPih!M274/AVERAGE(EPih!$H274:$R274))))</f>
        <v>0</v>
      </c>
      <c r="L277">
        <f>IF($B277=0,0,IF(SUM(EPih!$H274:$R274)=0,0,IF(EPih!N274&gt;0.75*AVERAGE(EPih!$H274:$R274),1,EPih!N274/AVERAGE(EPih!$H274:$R274))))</f>
        <v>0</v>
      </c>
      <c r="M277">
        <f>IF($B277=0,0,IF(SUM(EPih!$H274:$R274)=0,0,IF(EPih!O274&gt;0.75*AVERAGE(EPih!$H274:$R274),1,EPih!O274/AVERAGE(EPih!$H274:$R274))))</f>
        <v>0</v>
      </c>
      <c r="N277">
        <f>IF($B277=0,0,IF(SUM(EPih!$H274:$R274)=0,0,IF(EPih!P274&gt;0.75*AVERAGE(EPih!$H274:$R274),1,EPih!P274/AVERAGE(EPih!$H274:$R274))))</f>
        <v>0</v>
      </c>
      <c r="O277">
        <f>IF($B277=0,0,IF(SUM(EPih!$H274:$R274)=0,0,IF(EPih!Q274&gt;0.75*AVERAGE(EPih!$H274:$R274),1,EPih!Q274/AVERAGE(EPih!$H274:$R274))))</f>
        <v>0</v>
      </c>
      <c r="P277">
        <f>IF($B277=0,0,IF(SUM(EPih!$H274:$R274)=0,0,IF(EPih!R274&gt;0.75*AVERAGE(EPih!$H274:$R274),1,EPih!R274/AVERAGE(EPih!$H274:$R274))))</f>
        <v>0</v>
      </c>
      <c r="Q277" s="18">
        <v>1</v>
      </c>
      <c r="R277" s="18">
        <v>1</v>
      </c>
      <c r="S277" s="18">
        <v>1</v>
      </c>
      <c r="T277" s="18">
        <v>1</v>
      </c>
      <c r="U277" s="18">
        <v>1</v>
      </c>
      <c r="V277" s="18">
        <v>1</v>
      </c>
      <c r="W277" s="18">
        <v>1</v>
      </c>
      <c r="X277" s="18">
        <v>1</v>
      </c>
      <c r="Y277" s="18">
        <v>1</v>
      </c>
      <c r="Z277" s="18">
        <v>1</v>
      </c>
      <c r="AA277" s="18">
        <v>1</v>
      </c>
      <c r="AD277" s="22">
        <f t="shared" si="7"/>
        <v>0.63143218592142403</v>
      </c>
      <c r="AE277">
        <v>8</v>
      </c>
    </row>
    <row r="278" spans="1:31">
      <c r="A278" s="33">
        <v>45455.25</v>
      </c>
      <c r="B278">
        <f t="shared" si="8"/>
        <v>0</v>
      </c>
      <c r="C278" s="18">
        <v>1</v>
      </c>
      <c r="D278" s="19">
        <f>IFERROR(SUMPRODUCT(F278:P278,Q278:AA278,'Datos Brutos'!$H$5:$R$5)/SUMPRODUCT('Datos Brutos'!$H$5:$R$5,Q278:AA278),0)</f>
        <v>0</v>
      </c>
      <c r="E278" s="20">
        <f>IFERROR(AVERAGE('Datos Filtrados'!E275:G275),0)</f>
        <v>0.72199999999999998</v>
      </c>
      <c r="F278">
        <f>IF($B278=0,0,IF(SUM(EPih!$H275:$R275)=0,0,IF(EPih!H275&gt;0.75*AVERAGE(EPih!$H275:$R275),1,EPih!H275/AVERAGE(EPih!$H275:$R275))))</f>
        <v>0</v>
      </c>
      <c r="G278">
        <f>IF($B278=0,0,IF(SUM(EPih!$H275:$R275)=0,0,IF(EPih!I275&gt;0.75*AVERAGE(EPih!$H275:$R275),1,EPih!I275/AVERAGE(EPih!$H275:$R275))))</f>
        <v>0</v>
      </c>
      <c r="H278">
        <f>IF($B278=0,0,IF(SUM(EPih!$H275:$R275)=0,0,IF(EPih!J275&gt;0.75*AVERAGE(EPih!$H275:$R275),1,EPih!J275/AVERAGE(EPih!$H275:$R275))))</f>
        <v>0</v>
      </c>
      <c r="I278">
        <f>IF($B278=0,0,IF(SUM(EPih!$H275:$R275)=0,0,IF(EPih!K275&gt;0.75*AVERAGE(EPih!$H275:$R275),1,EPih!K275/AVERAGE(EPih!$H275:$R275))))</f>
        <v>0</v>
      </c>
      <c r="J278">
        <f>IF($B278=0,0,IF(SUM(EPih!$H275:$R275)=0,0,IF(EPih!L275&gt;0.75*AVERAGE(EPih!$H275:$R275),1,EPih!L275/AVERAGE(EPih!$H275:$R275))))</f>
        <v>0</v>
      </c>
      <c r="K278">
        <f>IF($B278=0,0,IF(SUM(EPih!$H275:$R275)=0,0,IF(EPih!M275&gt;0.75*AVERAGE(EPih!$H275:$R275),1,EPih!M275/AVERAGE(EPih!$H275:$R275))))</f>
        <v>0</v>
      </c>
      <c r="L278">
        <f>IF($B278=0,0,IF(SUM(EPih!$H275:$R275)=0,0,IF(EPih!N275&gt;0.75*AVERAGE(EPih!$H275:$R275),1,EPih!N275/AVERAGE(EPih!$H275:$R275))))</f>
        <v>0</v>
      </c>
      <c r="M278">
        <f>IF($B278=0,0,IF(SUM(EPih!$H275:$R275)=0,0,IF(EPih!O275&gt;0.75*AVERAGE(EPih!$H275:$R275),1,EPih!O275/AVERAGE(EPih!$H275:$R275))))</f>
        <v>0</v>
      </c>
      <c r="N278">
        <f>IF($B278=0,0,IF(SUM(EPih!$H275:$R275)=0,0,IF(EPih!P275&gt;0.75*AVERAGE(EPih!$H275:$R275),1,EPih!P275/AVERAGE(EPih!$H275:$R275))))</f>
        <v>0</v>
      </c>
      <c r="O278">
        <f>IF($B278=0,0,IF(SUM(EPih!$H275:$R275)=0,0,IF(EPih!Q275&gt;0.75*AVERAGE(EPih!$H275:$R275),1,EPih!Q275/AVERAGE(EPih!$H275:$R275))))</f>
        <v>0</v>
      </c>
      <c r="P278">
        <f>IF($B278=0,0,IF(SUM(EPih!$H275:$R275)=0,0,IF(EPih!R275&gt;0.75*AVERAGE(EPih!$H275:$R275),1,EPih!R275/AVERAGE(EPih!$H275:$R275))))</f>
        <v>0</v>
      </c>
      <c r="Q278" s="18">
        <v>1</v>
      </c>
      <c r="R278" s="18">
        <v>1</v>
      </c>
      <c r="S278" s="18">
        <v>1</v>
      </c>
      <c r="T278" s="18">
        <v>1</v>
      </c>
      <c r="U278" s="18">
        <v>1</v>
      </c>
      <c r="V278" s="18">
        <v>1</v>
      </c>
      <c r="W278" s="18">
        <v>1</v>
      </c>
      <c r="X278" s="18">
        <v>1</v>
      </c>
      <c r="Y278" s="18">
        <v>1</v>
      </c>
      <c r="Z278" s="18">
        <v>1</v>
      </c>
      <c r="AA278" s="18">
        <v>1</v>
      </c>
      <c r="AD278" s="22">
        <f t="shared" si="7"/>
        <v>0.63143218592142403</v>
      </c>
      <c r="AE278">
        <v>9</v>
      </c>
    </row>
    <row r="279" spans="1:31">
      <c r="A279" s="33">
        <v>45455.291666666664</v>
      </c>
      <c r="B279">
        <f t="shared" si="8"/>
        <v>0</v>
      </c>
      <c r="C279" s="18">
        <v>1</v>
      </c>
      <c r="D279" s="19">
        <f>IFERROR(SUMPRODUCT(F279:P279,Q279:AA279,'Datos Brutos'!$H$5:$R$5)/SUMPRODUCT('Datos Brutos'!$H$5:$R$5,Q279:AA279),0)</f>
        <v>0</v>
      </c>
      <c r="E279" s="20">
        <f>IFERROR(AVERAGE('Datos Filtrados'!E276:G276),0)</f>
        <v>50.927</v>
      </c>
      <c r="F279">
        <f>IF($B279=0,0,IF(SUM(EPih!$H276:$R276)=0,0,IF(EPih!H276&gt;0.75*AVERAGE(EPih!$H276:$R276),1,EPih!H276/AVERAGE(EPih!$H276:$R276))))</f>
        <v>0</v>
      </c>
      <c r="G279">
        <f>IF($B279=0,0,IF(SUM(EPih!$H276:$R276)=0,0,IF(EPih!I276&gt;0.75*AVERAGE(EPih!$H276:$R276),1,EPih!I276/AVERAGE(EPih!$H276:$R276))))</f>
        <v>0</v>
      </c>
      <c r="H279">
        <f>IF($B279=0,0,IF(SUM(EPih!$H276:$R276)=0,0,IF(EPih!J276&gt;0.75*AVERAGE(EPih!$H276:$R276),1,EPih!J276/AVERAGE(EPih!$H276:$R276))))</f>
        <v>0</v>
      </c>
      <c r="I279">
        <f>IF($B279=0,0,IF(SUM(EPih!$H276:$R276)=0,0,IF(EPih!K276&gt;0.75*AVERAGE(EPih!$H276:$R276),1,EPih!K276/AVERAGE(EPih!$H276:$R276))))</f>
        <v>0</v>
      </c>
      <c r="J279">
        <f>IF($B279=0,0,IF(SUM(EPih!$H276:$R276)=0,0,IF(EPih!L276&gt;0.75*AVERAGE(EPih!$H276:$R276),1,EPih!L276/AVERAGE(EPih!$H276:$R276))))</f>
        <v>0</v>
      </c>
      <c r="K279">
        <f>IF($B279=0,0,IF(SUM(EPih!$H276:$R276)=0,0,IF(EPih!M276&gt;0.75*AVERAGE(EPih!$H276:$R276),1,EPih!M276/AVERAGE(EPih!$H276:$R276))))</f>
        <v>0</v>
      </c>
      <c r="L279">
        <f>IF($B279=0,0,IF(SUM(EPih!$H276:$R276)=0,0,IF(EPih!N276&gt;0.75*AVERAGE(EPih!$H276:$R276),1,EPih!N276/AVERAGE(EPih!$H276:$R276))))</f>
        <v>0</v>
      </c>
      <c r="M279">
        <f>IF($B279=0,0,IF(SUM(EPih!$H276:$R276)=0,0,IF(EPih!O276&gt;0.75*AVERAGE(EPih!$H276:$R276),1,EPih!O276/AVERAGE(EPih!$H276:$R276))))</f>
        <v>0</v>
      </c>
      <c r="N279">
        <f>IF($B279=0,0,IF(SUM(EPih!$H276:$R276)=0,0,IF(EPih!P276&gt;0.75*AVERAGE(EPih!$H276:$R276),1,EPih!P276/AVERAGE(EPih!$H276:$R276))))</f>
        <v>0</v>
      </c>
      <c r="O279">
        <f>IF($B279=0,0,IF(SUM(EPih!$H276:$R276)=0,0,IF(EPih!Q276&gt;0.75*AVERAGE(EPih!$H276:$R276),1,EPih!Q276/AVERAGE(EPih!$H276:$R276))))</f>
        <v>0</v>
      </c>
      <c r="P279">
        <f>IF($B279=0,0,IF(SUM(EPih!$H276:$R276)=0,0,IF(EPih!R276&gt;0.75*AVERAGE(EPih!$H276:$R276),1,EPih!R276/AVERAGE(EPih!$H276:$R276))))</f>
        <v>0</v>
      </c>
      <c r="Q279" s="18">
        <v>1</v>
      </c>
      <c r="R279" s="18">
        <v>1</v>
      </c>
      <c r="S279" s="18">
        <v>1</v>
      </c>
      <c r="T279" s="18">
        <v>1</v>
      </c>
      <c r="U279" s="18">
        <v>1</v>
      </c>
      <c r="V279" s="18">
        <v>1</v>
      </c>
      <c r="W279" s="18">
        <v>1</v>
      </c>
      <c r="X279" s="18">
        <v>1</v>
      </c>
      <c r="Y279" s="18">
        <v>1</v>
      </c>
      <c r="Z279" s="18">
        <v>1</v>
      </c>
      <c r="AA279" s="18">
        <v>1</v>
      </c>
      <c r="AD279" s="22">
        <f t="shared" si="7"/>
        <v>0.6023402705174008</v>
      </c>
      <c r="AE279">
        <v>10</v>
      </c>
    </row>
    <row r="280" spans="1:31">
      <c r="A280" s="33">
        <v>45455.333333333336</v>
      </c>
      <c r="B280">
        <f t="shared" si="8"/>
        <v>1</v>
      </c>
      <c r="C280" s="18">
        <v>1</v>
      </c>
      <c r="D280" s="19">
        <f>IFERROR(SUMPRODUCT(F280:P280,Q280:AA280,'Datos Brutos'!$H$5:$R$5)/SUMPRODUCT('Datos Brutos'!$H$5:$R$5,Q280:AA280),0)</f>
        <v>0.45022426285198652</v>
      </c>
      <c r="E280" s="20">
        <f>IFERROR(AVERAGE('Datos Filtrados'!E277:G277),0)</f>
        <v>493.27199999999999</v>
      </c>
      <c r="F280">
        <f>IF($B280=0,0,IF(SUM(EPih!$H277:$R277)=0,0,IF(EPih!H277&gt;0.75*AVERAGE(EPih!$H277:$R277),1,EPih!H277/AVERAGE(EPih!$H277:$R277))))</f>
        <v>1</v>
      </c>
      <c r="G280">
        <f>IF($B280=0,0,IF(SUM(EPih!$H277:$R277)=0,0,IF(EPih!I277&gt;0.75*AVERAGE(EPih!$H277:$R277),1,EPih!I277/AVERAGE(EPih!$H277:$R277))))</f>
        <v>1</v>
      </c>
      <c r="H280">
        <f>IF($B280=0,0,IF(SUM(EPih!$H277:$R277)=0,0,IF(EPih!J277&gt;0.75*AVERAGE(EPih!$H277:$R277),1,EPih!J277/AVERAGE(EPih!$H277:$R277))))</f>
        <v>1</v>
      </c>
      <c r="I280">
        <f>IF($B280=0,0,IF(SUM(EPih!$H277:$R277)=0,0,IF(EPih!K277&gt;0.75*AVERAGE(EPih!$H277:$R277),1,EPih!K277/AVERAGE(EPih!$H277:$R277))))</f>
        <v>0</v>
      </c>
      <c r="J280">
        <f>IF($B280=0,0,IF(SUM(EPih!$H277:$R277)=0,0,IF(EPih!L277&gt;0.75*AVERAGE(EPih!$H277:$R277),1,EPih!L277/AVERAGE(EPih!$H277:$R277))))</f>
        <v>0</v>
      </c>
      <c r="K280">
        <f>IF($B280=0,0,IF(SUM(EPih!$H277:$R277)=0,0,IF(EPih!M277&gt;0.75*AVERAGE(EPih!$H277:$R277),1,EPih!M277/AVERAGE(EPih!$H277:$R277))))</f>
        <v>0</v>
      </c>
      <c r="L280">
        <f>IF($B280=0,0,IF(SUM(EPih!$H277:$R277)=0,0,IF(EPih!N277&gt;0.75*AVERAGE(EPih!$H277:$R277),1,EPih!N277/AVERAGE(EPih!$H277:$R277))))</f>
        <v>0</v>
      </c>
      <c r="M280">
        <f>IF($B280=0,0,IF(SUM(EPih!$H277:$R277)=0,0,IF(EPih!O277&gt;0.75*AVERAGE(EPih!$H277:$R277),1,EPih!O277/AVERAGE(EPih!$H277:$R277))))</f>
        <v>1</v>
      </c>
      <c r="N280">
        <f>IF($B280=0,0,IF(SUM(EPih!$H277:$R277)=0,0,IF(EPih!P277&gt;0.75*AVERAGE(EPih!$H277:$R277),1,EPih!P277/AVERAGE(EPih!$H277:$R277))))</f>
        <v>1</v>
      </c>
      <c r="O280">
        <f>IF($B280=0,0,IF(SUM(EPih!$H277:$R277)=0,0,IF(EPih!Q277&gt;0.75*AVERAGE(EPih!$H277:$R277),1,EPih!Q277/AVERAGE(EPih!$H277:$R277))))</f>
        <v>0</v>
      </c>
      <c r="P280">
        <f>IF($B280=0,0,IF(SUM(EPih!$H277:$R277)=0,0,IF(EPih!R277&gt;0.75*AVERAGE(EPih!$H277:$R277),1,EPih!R277/AVERAGE(EPih!$H277:$R277))))</f>
        <v>0</v>
      </c>
      <c r="Q280" s="18">
        <v>1</v>
      </c>
      <c r="R280" s="18">
        <v>1</v>
      </c>
      <c r="S280" s="18">
        <v>1</v>
      </c>
      <c r="T280" s="18">
        <v>1</v>
      </c>
      <c r="U280" s="18">
        <v>1</v>
      </c>
      <c r="V280" s="18">
        <v>1</v>
      </c>
      <c r="W280" s="18">
        <v>1</v>
      </c>
      <c r="X280" s="18">
        <v>1</v>
      </c>
      <c r="Y280" s="18">
        <v>1</v>
      </c>
      <c r="Z280" s="18">
        <v>1</v>
      </c>
      <c r="AA280" s="18">
        <v>1</v>
      </c>
      <c r="AD280" s="22">
        <f t="shared" si="7"/>
        <v>0.57031104578095004</v>
      </c>
      <c r="AE280">
        <v>11</v>
      </c>
    </row>
    <row r="281" spans="1:31">
      <c r="A281" s="33">
        <v>45455.375</v>
      </c>
      <c r="B281">
        <f t="shared" si="8"/>
        <v>1</v>
      </c>
      <c r="C281" s="18">
        <v>1</v>
      </c>
      <c r="D281" s="19">
        <f>IFERROR(SUMPRODUCT(F281:P281,Q281:AA281,'Datos Brutos'!$H$5:$R$5)/SUMPRODUCT('Datos Brutos'!$H$5:$R$5,Q281:AA281),0)</f>
        <v>0.45022426285198652</v>
      </c>
      <c r="E281" s="20">
        <f>IFERROR(AVERAGE('Datos Filtrados'!E278:G278),0)</f>
        <v>763.40499999999997</v>
      </c>
      <c r="F281">
        <f>IF($B281=0,0,IF(SUM(EPih!$H278:$R278)=0,0,IF(EPih!H278&gt;0.75*AVERAGE(EPih!$H278:$R278),1,EPih!H278/AVERAGE(EPih!$H278:$R278))))</f>
        <v>1</v>
      </c>
      <c r="G281">
        <f>IF($B281=0,0,IF(SUM(EPih!$H278:$R278)=0,0,IF(EPih!I278&gt;0.75*AVERAGE(EPih!$H278:$R278),1,EPih!I278/AVERAGE(EPih!$H278:$R278))))</f>
        <v>1</v>
      </c>
      <c r="H281">
        <f>IF($B281=0,0,IF(SUM(EPih!$H278:$R278)=0,0,IF(EPih!J278&gt;0.75*AVERAGE(EPih!$H278:$R278),1,EPih!J278/AVERAGE(EPih!$H278:$R278))))</f>
        <v>1</v>
      </c>
      <c r="I281">
        <f>IF($B281=0,0,IF(SUM(EPih!$H278:$R278)=0,0,IF(EPih!K278&gt;0.75*AVERAGE(EPih!$H278:$R278),1,EPih!K278/AVERAGE(EPih!$H278:$R278))))</f>
        <v>0</v>
      </c>
      <c r="J281">
        <f>IF($B281=0,0,IF(SUM(EPih!$H278:$R278)=0,0,IF(EPih!L278&gt;0.75*AVERAGE(EPih!$H278:$R278),1,EPih!L278/AVERAGE(EPih!$H278:$R278))))</f>
        <v>0</v>
      </c>
      <c r="K281">
        <f>IF($B281=0,0,IF(SUM(EPih!$H278:$R278)=0,0,IF(EPih!M278&gt;0.75*AVERAGE(EPih!$H278:$R278),1,EPih!M278/AVERAGE(EPih!$H278:$R278))))</f>
        <v>0</v>
      </c>
      <c r="L281">
        <f>IF($B281=0,0,IF(SUM(EPih!$H278:$R278)=0,0,IF(EPih!N278&gt;0.75*AVERAGE(EPih!$H278:$R278),1,EPih!N278/AVERAGE(EPih!$H278:$R278))))</f>
        <v>0</v>
      </c>
      <c r="M281">
        <f>IF($B281=0,0,IF(SUM(EPih!$H278:$R278)=0,0,IF(EPih!O278&gt;0.75*AVERAGE(EPih!$H278:$R278),1,EPih!O278/AVERAGE(EPih!$H278:$R278))))</f>
        <v>1</v>
      </c>
      <c r="N281">
        <f>IF($B281=0,0,IF(SUM(EPih!$H278:$R278)=0,0,IF(EPih!P278&gt;0.75*AVERAGE(EPih!$H278:$R278),1,EPih!P278/AVERAGE(EPih!$H278:$R278))))</f>
        <v>1</v>
      </c>
      <c r="O281">
        <f>IF($B281=0,0,IF(SUM(EPih!$H278:$R278)=0,0,IF(EPih!Q278&gt;0.75*AVERAGE(EPih!$H278:$R278),1,EPih!Q278/AVERAGE(EPih!$H278:$R278))))</f>
        <v>0</v>
      </c>
      <c r="P281">
        <f>IF($B281=0,0,IF(SUM(EPih!$H278:$R278)=0,0,IF(EPih!R278&gt;0.75*AVERAGE(EPih!$H278:$R278),1,EPih!R278/AVERAGE(EPih!$H278:$R278))))</f>
        <v>0</v>
      </c>
      <c r="Q281" s="18">
        <v>1</v>
      </c>
      <c r="R281" s="18">
        <v>1</v>
      </c>
      <c r="S281" s="18">
        <v>1</v>
      </c>
      <c r="T281" s="18">
        <v>1</v>
      </c>
      <c r="U281" s="18">
        <v>1</v>
      </c>
      <c r="V281" s="18">
        <v>1</v>
      </c>
      <c r="W281" s="18">
        <v>1</v>
      </c>
      <c r="X281" s="18">
        <v>1</v>
      </c>
      <c r="Y281" s="18">
        <v>1</v>
      </c>
      <c r="Z281" s="18">
        <v>1</v>
      </c>
      <c r="AA281" s="18">
        <v>1</v>
      </c>
      <c r="AD281" s="22">
        <f t="shared" si="7"/>
        <v>0.54750707535911036</v>
      </c>
      <c r="AE281">
        <v>12</v>
      </c>
    </row>
    <row r="282" spans="1:31">
      <c r="A282" s="33">
        <v>45455.416666666664</v>
      </c>
      <c r="B282">
        <f t="shared" si="8"/>
        <v>1</v>
      </c>
      <c r="C282" s="18">
        <v>1</v>
      </c>
      <c r="D282" s="19">
        <f>IFERROR(SUMPRODUCT(F282:P282,Q282:AA282,'Datos Brutos'!$H$5:$R$5)/SUMPRODUCT('Datos Brutos'!$H$5:$R$5,Q282:AA282),0)</f>
        <v>0.45022426285198652</v>
      </c>
      <c r="E282" s="20">
        <f>IFERROR(AVERAGE('Datos Filtrados'!E279:G279),0)</f>
        <v>847.52499999999998</v>
      </c>
      <c r="F282">
        <f>IF($B282=0,0,IF(SUM(EPih!$H279:$R279)=0,0,IF(EPih!H279&gt;0.75*AVERAGE(EPih!$H279:$R279),1,EPih!H279/AVERAGE(EPih!$H279:$R279))))</f>
        <v>1</v>
      </c>
      <c r="G282">
        <f>IF($B282=0,0,IF(SUM(EPih!$H279:$R279)=0,0,IF(EPih!I279&gt;0.75*AVERAGE(EPih!$H279:$R279),1,EPih!I279/AVERAGE(EPih!$H279:$R279))))</f>
        <v>1</v>
      </c>
      <c r="H282">
        <f>IF($B282=0,0,IF(SUM(EPih!$H279:$R279)=0,0,IF(EPih!J279&gt;0.75*AVERAGE(EPih!$H279:$R279),1,EPih!J279/AVERAGE(EPih!$H279:$R279))))</f>
        <v>1</v>
      </c>
      <c r="I282">
        <f>IF($B282=0,0,IF(SUM(EPih!$H279:$R279)=0,0,IF(EPih!K279&gt;0.75*AVERAGE(EPih!$H279:$R279),1,EPih!K279/AVERAGE(EPih!$H279:$R279))))</f>
        <v>0</v>
      </c>
      <c r="J282">
        <f>IF($B282=0,0,IF(SUM(EPih!$H279:$R279)=0,0,IF(EPih!L279&gt;0.75*AVERAGE(EPih!$H279:$R279),1,EPih!L279/AVERAGE(EPih!$H279:$R279))))</f>
        <v>0</v>
      </c>
      <c r="K282">
        <f>IF($B282=0,0,IF(SUM(EPih!$H279:$R279)=0,0,IF(EPih!M279&gt;0.75*AVERAGE(EPih!$H279:$R279),1,EPih!M279/AVERAGE(EPih!$H279:$R279))))</f>
        <v>0</v>
      </c>
      <c r="L282">
        <f>IF($B282=0,0,IF(SUM(EPih!$H279:$R279)=0,0,IF(EPih!N279&gt;0.75*AVERAGE(EPih!$H279:$R279),1,EPih!N279/AVERAGE(EPih!$H279:$R279))))</f>
        <v>0</v>
      </c>
      <c r="M282">
        <f>IF($B282=0,0,IF(SUM(EPih!$H279:$R279)=0,0,IF(EPih!O279&gt;0.75*AVERAGE(EPih!$H279:$R279),1,EPih!O279/AVERAGE(EPih!$H279:$R279))))</f>
        <v>1</v>
      </c>
      <c r="N282">
        <f>IF($B282=0,0,IF(SUM(EPih!$H279:$R279)=0,0,IF(EPih!P279&gt;0.75*AVERAGE(EPih!$H279:$R279),1,EPih!P279/AVERAGE(EPih!$H279:$R279))))</f>
        <v>1</v>
      </c>
      <c r="O282">
        <f>IF($B282=0,0,IF(SUM(EPih!$H279:$R279)=0,0,IF(EPih!Q279&gt;0.75*AVERAGE(EPih!$H279:$R279),1,EPih!Q279/AVERAGE(EPih!$H279:$R279))))</f>
        <v>0</v>
      </c>
      <c r="P282">
        <f>IF($B282=0,0,IF(SUM(EPih!$H279:$R279)=0,0,IF(EPih!R279&gt;0.75*AVERAGE(EPih!$H279:$R279),1,EPih!R279/AVERAGE(EPih!$H279:$R279))))</f>
        <v>0</v>
      </c>
      <c r="Q282" s="18">
        <v>1</v>
      </c>
      <c r="R282" s="18">
        <v>1</v>
      </c>
      <c r="S282" s="18">
        <v>1</v>
      </c>
      <c r="T282" s="18">
        <v>1</v>
      </c>
      <c r="U282" s="18">
        <v>1</v>
      </c>
      <c r="V282" s="18">
        <v>1</v>
      </c>
      <c r="W282" s="18">
        <v>1</v>
      </c>
      <c r="X282" s="18">
        <v>1</v>
      </c>
      <c r="Y282" s="18">
        <v>1</v>
      </c>
      <c r="Z282" s="18">
        <v>1</v>
      </c>
      <c r="AA282" s="18">
        <v>1</v>
      </c>
      <c r="AD282" s="22">
        <f t="shared" si="7"/>
        <v>0.53110559750800801</v>
      </c>
      <c r="AE282">
        <v>13</v>
      </c>
    </row>
    <row r="283" spans="1:31">
      <c r="A283" s="33">
        <v>45455.458333333336</v>
      </c>
      <c r="B283">
        <f t="shared" si="8"/>
        <v>1</v>
      </c>
      <c r="C283" s="18">
        <v>1</v>
      </c>
      <c r="D283" s="19">
        <f>IFERROR(SUMPRODUCT(F283:P283,Q283:AA283,'Datos Brutos'!$H$5:$R$5)/SUMPRODUCT('Datos Brutos'!$H$5:$R$5,Q283:AA283),0)</f>
        <v>0.45022426285198652</v>
      </c>
      <c r="E283" s="20">
        <f>IFERROR(AVERAGE('Datos Filtrados'!E280:G280),0)</f>
        <v>1004.693</v>
      </c>
      <c r="F283">
        <f>IF($B283=0,0,IF(SUM(EPih!$H280:$R280)=0,0,IF(EPih!H280&gt;0.75*AVERAGE(EPih!$H280:$R280),1,EPih!H280/AVERAGE(EPih!$H280:$R280))))</f>
        <v>1</v>
      </c>
      <c r="G283">
        <f>IF($B283=0,0,IF(SUM(EPih!$H280:$R280)=0,0,IF(EPih!I280&gt;0.75*AVERAGE(EPih!$H280:$R280),1,EPih!I280/AVERAGE(EPih!$H280:$R280))))</f>
        <v>1</v>
      </c>
      <c r="H283">
        <f>IF($B283=0,0,IF(SUM(EPih!$H280:$R280)=0,0,IF(EPih!J280&gt;0.75*AVERAGE(EPih!$H280:$R280),1,EPih!J280/AVERAGE(EPih!$H280:$R280))))</f>
        <v>1</v>
      </c>
      <c r="I283">
        <f>IF($B283=0,0,IF(SUM(EPih!$H280:$R280)=0,0,IF(EPih!K280&gt;0.75*AVERAGE(EPih!$H280:$R280),1,EPih!K280/AVERAGE(EPih!$H280:$R280))))</f>
        <v>0</v>
      </c>
      <c r="J283">
        <f>IF($B283=0,0,IF(SUM(EPih!$H280:$R280)=0,0,IF(EPih!L280&gt;0.75*AVERAGE(EPih!$H280:$R280),1,EPih!L280/AVERAGE(EPih!$H280:$R280))))</f>
        <v>0</v>
      </c>
      <c r="K283">
        <f>IF($B283=0,0,IF(SUM(EPih!$H280:$R280)=0,0,IF(EPih!M280&gt;0.75*AVERAGE(EPih!$H280:$R280),1,EPih!M280/AVERAGE(EPih!$H280:$R280))))</f>
        <v>0</v>
      </c>
      <c r="L283">
        <f>IF($B283=0,0,IF(SUM(EPih!$H280:$R280)=0,0,IF(EPih!N280&gt;0.75*AVERAGE(EPih!$H280:$R280),1,EPih!N280/AVERAGE(EPih!$H280:$R280))))</f>
        <v>0</v>
      </c>
      <c r="M283">
        <f>IF($B283=0,0,IF(SUM(EPih!$H280:$R280)=0,0,IF(EPih!O280&gt;0.75*AVERAGE(EPih!$H280:$R280),1,EPih!O280/AVERAGE(EPih!$H280:$R280))))</f>
        <v>1</v>
      </c>
      <c r="N283">
        <f>IF($B283=0,0,IF(SUM(EPih!$H280:$R280)=0,0,IF(EPih!P280&gt;0.75*AVERAGE(EPih!$H280:$R280),1,EPih!P280/AVERAGE(EPih!$H280:$R280))))</f>
        <v>1</v>
      </c>
      <c r="O283">
        <f>IF($B283=0,0,IF(SUM(EPih!$H280:$R280)=0,0,IF(EPih!Q280&gt;0.75*AVERAGE(EPih!$H280:$R280),1,EPih!Q280/AVERAGE(EPih!$H280:$R280))))</f>
        <v>0</v>
      </c>
      <c r="P283">
        <f>IF($B283=0,0,IF(SUM(EPih!$H280:$R280)=0,0,IF(EPih!R280&gt;0.75*AVERAGE(EPih!$H280:$R280),1,EPih!R280/AVERAGE(EPih!$H280:$R280))))</f>
        <v>0</v>
      </c>
      <c r="Q283" s="18">
        <v>1</v>
      </c>
      <c r="R283" s="18">
        <v>1</v>
      </c>
      <c r="S283" s="18">
        <v>1</v>
      </c>
      <c r="T283" s="18">
        <v>1</v>
      </c>
      <c r="U283" s="18">
        <v>1</v>
      </c>
      <c r="V283" s="18">
        <v>1</v>
      </c>
      <c r="W283" s="18">
        <v>1</v>
      </c>
      <c r="X283" s="18">
        <v>1</v>
      </c>
      <c r="Y283" s="18">
        <v>1</v>
      </c>
      <c r="Z283" s="18">
        <v>1</v>
      </c>
      <c r="AA283" s="18">
        <v>1</v>
      </c>
      <c r="AD283" s="22">
        <f t="shared" si="7"/>
        <v>0.521523221214657</v>
      </c>
      <c r="AE283">
        <v>14</v>
      </c>
    </row>
    <row r="284" spans="1:31">
      <c r="A284" s="33">
        <v>45455.5</v>
      </c>
      <c r="B284">
        <f t="shared" si="8"/>
        <v>1</v>
      </c>
      <c r="C284" s="18">
        <v>1</v>
      </c>
      <c r="D284" s="19">
        <f>IFERROR(SUMPRODUCT(F284:P284,Q284:AA284,'Datos Brutos'!$H$5:$R$5)/SUMPRODUCT('Datos Brutos'!$H$5:$R$5,Q284:AA284),0)</f>
        <v>0.45022426285198652</v>
      </c>
      <c r="E284" s="20">
        <f>IFERROR(AVERAGE('Datos Filtrados'!E281:G281),0)</f>
        <v>1013.032</v>
      </c>
      <c r="F284">
        <f>IF($B284=0,0,IF(SUM(EPih!$H281:$R281)=0,0,IF(EPih!H281&gt;0.75*AVERAGE(EPih!$H281:$R281),1,EPih!H281/AVERAGE(EPih!$H281:$R281))))</f>
        <v>1</v>
      </c>
      <c r="G284">
        <f>IF($B284=0,0,IF(SUM(EPih!$H281:$R281)=0,0,IF(EPih!I281&gt;0.75*AVERAGE(EPih!$H281:$R281),1,EPih!I281/AVERAGE(EPih!$H281:$R281))))</f>
        <v>1</v>
      </c>
      <c r="H284">
        <f>IF($B284=0,0,IF(SUM(EPih!$H281:$R281)=0,0,IF(EPih!J281&gt;0.75*AVERAGE(EPih!$H281:$R281),1,EPih!J281/AVERAGE(EPih!$H281:$R281))))</f>
        <v>1</v>
      </c>
      <c r="I284">
        <f>IF($B284=0,0,IF(SUM(EPih!$H281:$R281)=0,0,IF(EPih!K281&gt;0.75*AVERAGE(EPih!$H281:$R281),1,EPih!K281/AVERAGE(EPih!$H281:$R281))))</f>
        <v>0</v>
      </c>
      <c r="J284">
        <f>IF($B284=0,0,IF(SUM(EPih!$H281:$R281)=0,0,IF(EPih!L281&gt;0.75*AVERAGE(EPih!$H281:$R281),1,EPih!L281/AVERAGE(EPih!$H281:$R281))))</f>
        <v>0</v>
      </c>
      <c r="K284">
        <f>IF($B284=0,0,IF(SUM(EPih!$H281:$R281)=0,0,IF(EPih!M281&gt;0.75*AVERAGE(EPih!$H281:$R281),1,EPih!M281/AVERAGE(EPih!$H281:$R281))))</f>
        <v>0</v>
      </c>
      <c r="L284">
        <f>IF($B284=0,0,IF(SUM(EPih!$H281:$R281)=0,0,IF(EPih!N281&gt;0.75*AVERAGE(EPih!$H281:$R281),1,EPih!N281/AVERAGE(EPih!$H281:$R281))))</f>
        <v>0</v>
      </c>
      <c r="M284">
        <f>IF($B284=0,0,IF(SUM(EPih!$H281:$R281)=0,0,IF(EPih!O281&gt;0.75*AVERAGE(EPih!$H281:$R281),1,EPih!O281/AVERAGE(EPih!$H281:$R281))))</f>
        <v>1</v>
      </c>
      <c r="N284">
        <f>IF($B284=0,0,IF(SUM(EPih!$H281:$R281)=0,0,IF(EPih!P281&gt;0.75*AVERAGE(EPih!$H281:$R281),1,EPih!P281/AVERAGE(EPih!$H281:$R281))))</f>
        <v>1</v>
      </c>
      <c r="O284">
        <f>IF($B284=0,0,IF(SUM(EPih!$H281:$R281)=0,0,IF(EPih!Q281&gt;0.75*AVERAGE(EPih!$H281:$R281),1,EPih!Q281/AVERAGE(EPih!$H281:$R281))))</f>
        <v>0</v>
      </c>
      <c r="P284">
        <f>IF($B284=0,0,IF(SUM(EPih!$H281:$R281)=0,0,IF(EPih!R281&gt;0.75*AVERAGE(EPih!$H281:$R281),1,EPih!R281/AVERAGE(EPih!$H281:$R281))))</f>
        <v>0</v>
      </c>
      <c r="Q284" s="18">
        <v>1</v>
      </c>
      <c r="R284" s="18">
        <v>1</v>
      </c>
      <c r="S284" s="18">
        <v>1</v>
      </c>
      <c r="T284" s="18">
        <v>1</v>
      </c>
      <c r="U284" s="18">
        <v>1</v>
      </c>
      <c r="V284" s="18">
        <v>1</v>
      </c>
      <c r="W284" s="18">
        <v>1</v>
      </c>
      <c r="X284" s="18">
        <v>1</v>
      </c>
      <c r="Y284" s="18">
        <v>1</v>
      </c>
      <c r="Z284" s="18">
        <v>1</v>
      </c>
      <c r="AA284" s="18">
        <v>1</v>
      </c>
      <c r="AD284" s="22">
        <f t="shared" si="7"/>
        <v>0.51014458095522286</v>
      </c>
      <c r="AE284">
        <v>15</v>
      </c>
    </row>
    <row r="285" spans="1:31">
      <c r="A285" s="33">
        <v>45455.541666666664</v>
      </c>
      <c r="B285">
        <f t="shared" si="8"/>
        <v>1</v>
      </c>
      <c r="C285" s="18">
        <v>1</v>
      </c>
      <c r="D285" s="19">
        <f>IFERROR(SUMPRODUCT(F285:P285,Q285:AA285,'Datos Brutos'!$H$5:$R$5)/SUMPRODUCT('Datos Brutos'!$H$5:$R$5,Q285:AA285),0)</f>
        <v>0.45022426285198652</v>
      </c>
      <c r="E285" s="20">
        <f>IFERROR(AVERAGE('Datos Filtrados'!E282:G282),0)</f>
        <v>874.61599999999999</v>
      </c>
      <c r="F285">
        <f>IF($B285=0,0,IF(SUM(EPih!$H282:$R282)=0,0,IF(EPih!H282&gt;0.75*AVERAGE(EPih!$H282:$R282),1,EPih!H282/AVERAGE(EPih!$H282:$R282))))</f>
        <v>1</v>
      </c>
      <c r="G285">
        <f>IF($B285=0,0,IF(SUM(EPih!$H282:$R282)=0,0,IF(EPih!I282&gt;0.75*AVERAGE(EPih!$H282:$R282),1,EPih!I282/AVERAGE(EPih!$H282:$R282))))</f>
        <v>1</v>
      </c>
      <c r="H285">
        <f>IF($B285=0,0,IF(SUM(EPih!$H282:$R282)=0,0,IF(EPih!J282&gt;0.75*AVERAGE(EPih!$H282:$R282),1,EPih!J282/AVERAGE(EPih!$H282:$R282))))</f>
        <v>1</v>
      </c>
      <c r="I285">
        <f>IF($B285=0,0,IF(SUM(EPih!$H282:$R282)=0,0,IF(EPih!K282&gt;0.75*AVERAGE(EPih!$H282:$R282),1,EPih!K282/AVERAGE(EPih!$H282:$R282))))</f>
        <v>0</v>
      </c>
      <c r="J285">
        <f>IF($B285=0,0,IF(SUM(EPih!$H282:$R282)=0,0,IF(EPih!L282&gt;0.75*AVERAGE(EPih!$H282:$R282),1,EPih!L282/AVERAGE(EPih!$H282:$R282))))</f>
        <v>0</v>
      </c>
      <c r="K285">
        <f>IF($B285=0,0,IF(SUM(EPih!$H282:$R282)=0,0,IF(EPih!M282&gt;0.75*AVERAGE(EPih!$H282:$R282),1,EPih!M282/AVERAGE(EPih!$H282:$R282))))</f>
        <v>0</v>
      </c>
      <c r="L285">
        <f>IF($B285=0,0,IF(SUM(EPih!$H282:$R282)=0,0,IF(EPih!N282&gt;0.75*AVERAGE(EPih!$H282:$R282),1,EPih!N282/AVERAGE(EPih!$H282:$R282))))</f>
        <v>0</v>
      </c>
      <c r="M285">
        <f>IF($B285=0,0,IF(SUM(EPih!$H282:$R282)=0,0,IF(EPih!O282&gt;0.75*AVERAGE(EPih!$H282:$R282),1,EPih!O282/AVERAGE(EPih!$H282:$R282))))</f>
        <v>1</v>
      </c>
      <c r="N285">
        <f>IF($B285=0,0,IF(SUM(EPih!$H282:$R282)=0,0,IF(EPih!P282&gt;0.75*AVERAGE(EPih!$H282:$R282),1,EPih!P282/AVERAGE(EPih!$H282:$R282))))</f>
        <v>1</v>
      </c>
      <c r="O285">
        <f>IF($B285=0,0,IF(SUM(EPih!$H282:$R282)=0,0,IF(EPih!Q282&gt;0.75*AVERAGE(EPih!$H282:$R282),1,EPih!Q282/AVERAGE(EPih!$H282:$R282))))</f>
        <v>0</v>
      </c>
      <c r="P285">
        <f>IF($B285=0,0,IF(SUM(EPih!$H282:$R282)=0,0,IF(EPih!R282&gt;0.75*AVERAGE(EPih!$H282:$R282),1,EPih!R282/AVERAGE(EPih!$H282:$R282))))</f>
        <v>0</v>
      </c>
      <c r="Q285" s="18">
        <v>1</v>
      </c>
      <c r="R285" s="18">
        <v>1</v>
      </c>
      <c r="S285" s="18">
        <v>1</v>
      </c>
      <c r="T285" s="18">
        <v>1</v>
      </c>
      <c r="U285" s="18">
        <v>1</v>
      </c>
      <c r="V285" s="18">
        <v>1</v>
      </c>
      <c r="W285" s="18">
        <v>1</v>
      </c>
      <c r="X285" s="18">
        <v>1</v>
      </c>
      <c r="Y285" s="18">
        <v>1</v>
      </c>
      <c r="Z285" s="18">
        <v>1</v>
      </c>
      <c r="AA285" s="18">
        <v>1</v>
      </c>
      <c r="AD285" s="22">
        <f t="shared" si="7"/>
        <v>0.4978281462511166</v>
      </c>
      <c r="AE285">
        <v>16</v>
      </c>
    </row>
    <row r="286" spans="1:31">
      <c r="A286" s="33">
        <v>45455.583333333336</v>
      </c>
      <c r="B286">
        <f t="shared" si="8"/>
        <v>1</v>
      </c>
      <c r="C286" s="18">
        <v>1</v>
      </c>
      <c r="D286" s="19">
        <f>IFERROR(SUMPRODUCT(F286:P286,Q286:AA286,'Datos Brutos'!$H$5:$R$5)/SUMPRODUCT('Datos Brutos'!$H$5:$R$5,Q286:AA286),0)</f>
        <v>0.45022426285198652</v>
      </c>
      <c r="E286" s="20">
        <f>IFERROR(AVERAGE('Datos Filtrados'!E283:G283),0)</f>
        <v>1034.826</v>
      </c>
      <c r="F286">
        <f>IF($B286=0,0,IF(SUM(EPih!$H283:$R283)=0,0,IF(EPih!H283&gt;0.75*AVERAGE(EPih!$H283:$R283),1,EPih!H283/AVERAGE(EPih!$H283:$R283))))</f>
        <v>1</v>
      </c>
      <c r="G286">
        <f>IF($B286=0,0,IF(SUM(EPih!$H283:$R283)=0,0,IF(EPih!I283&gt;0.75*AVERAGE(EPih!$H283:$R283),1,EPih!I283/AVERAGE(EPih!$H283:$R283))))</f>
        <v>1</v>
      </c>
      <c r="H286">
        <f>IF($B286=0,0,IF(SUM(EPih!$H283:$R283)=0,0,IF(EPih!J283&gt;0.75*AVERAGE(EPih!$H283:$R283),1,EPih!J283/AVERAGE(EPih!$H283:$R283))))</f>
        <v>1</v>
      </c>
      <c r="I286">
        <f>IF($B286=0,0,IF(SUM(EPih!$H283:$R283)=0,0,IF(EPih!K283&gt;0.75*AVERAGE(EPih!$H283:$R283),1,EPih!K283/AVERAGE(EPih!$H283:$R283))))</f>
        <v>0</v>
      </c>
      <c r="J286">
        <f>IF($B286=0,0,IF(SUM(EPih!$H283:$R283)=0,0,IF(EPih!L283&gt;0.75*AVERAGE(EPih!$H283:$R283),1,EPih!L283/AVERAGE(EPih!$H283:$R283))))</f>
        <v>0</v>
      </c>
      <c r="K286">
        <f>IF($B286=0,0,IF(SUM(EPih!$H283:$R283)=0,0,IF(EPih!M283&gt;0.75*AVERAGE(EPih!$H283:$R283),1,EPih!M283/AVERAGE(EPih!$H283:$R283))))</f>
        <v>0</v>
      </c>
      <c r="L286">
        <f>IF($B286=0,0,IF(SUM(EPih!$H283:$R283)=0,0,IF(EPih!N283&gt;0.75*AVERAGE(EPih!$H283:$R283),1,EPih!N283/AVERAGE(EPih!$H283:$R283))))</f>
        <v>0</v>
      </c>
      <c r="M286">
        <f>IF($B286=0,0,IF(SUM(EPih!$H283:$R283)=0,0,IF(EPih!O283&gt;0.75*AVERAGE(EPih!$H283:$R283),1,EPih!O283/AVERAGE(EPih!$H283:$R283))))</f>
        <v>1</v>
      </c>
      <c r="N286">
        <f>IF($B286=0,0,IF(SUM(EPih!$H283:$R283)=0,0,IF(EPih!P283&gt;0.75*AVERAGE(EPih!$H283:$R283),1,EPih!P283/AVERAGE(EPih!$H283:$R283))))</f>
        <v>1</v>
      </c>
      <c r="O286">
        <f>IF($B286=0,0,IF(SUM(EPih!$H283:$R283)=0,0,IF(EPih!Q283&gt;0.75*AVERAGE(EPih!$H283:$R283),1,EPih!Q283/AVERAGE(EPih!$H283:$R283))))</f>
        <v>0</v>
      </c>
      <c r="P286">
        <f>IF($B286=0,0,IF(SUM(EPih!$H283:$R283)=0,0,IF(EPih!R283&gt;0.75*AVERAGE(EPih!$H283:$R283),1,EPih!R283/AVERAGE(EPih!$H283:$R283))))</f>
        <v>0</v>
      </c>
      <c r="Q286" s="18">
        <v>1</v>
      </c>
      <c r="R286" s="18">
        <v>1</v>
      </c>
      <c r="S286" s="18">
        <v>1</v>
      </c>
      <c r="T286" s="18">
        <v>1</v>
      </c>
      <c r="U286" s="18">
        <v>1</v>
      </c>
      <c r="V286" s="18">
        <v>1</v>
      </c>
      <c r="W286" s="18">
        <v>1</v>
      </c>
      <c r="X286" s="18">
        <v>1</v>
      </c>
      <c r="Y286" s="18">
        <v>1</v>
      </c>
      <c r="Z286" s="18">
        <v>1</v>
      </c>
      <c r="AA286" s="18">
        <v>1</v>
      </c>
      <c r="AD286" s="22">
        <f t="shared" si="7"/>
        <v>0.48568904740593083</v>
      </c>
      <c r="AE286">
        <v>17</v>
      </c>
    </row>
    <row r="287" spans="1:31">
      <c r="A287" s="33">
        <v>45455.625</v>
      </c>
      <c r="B287">
        <f t="shared" si="8"/>
        <v>1</v>
      </c>
      <c r="C287" s="18">
        <v>1</v>
      </c>
      <c r="D287" s="19">
        <f>IFERROR(SUMPRODUCT(F287:P287,Q287:AA287,'Datos Brutos'!$H$5:$R$5)/SUMPRODUCT('Datos Brutos'!$H$5:$R$5,Q287:AA287),0)</f>
        <v>0.45022426285198652</v>
      </c>
      <c r="E287" s="20">
        <f>IFERROR(AVERAGE('Datos Filtrados'!E284:G284),0)</f>
        <v>718.41300000000001</v>
      </c>
      <c r="F287">
        <f>IF($B287=0,0,IF(SUM(EPih!$H284:$R284)=0,0,IF(EPih!H284&gt;0.75*AVERAGE(EPih!$H284:$R284),1,EPih!H284/AVERAGE(EPih!$H284:$R284))))</f>
        <v>1</v>
      </c>
      <c r="G287">
        <f>IF($B287=0,0,IF(SUM(EPih!$H284:$R284)=0,0,IF(EPih!I284&gt;0.75*AVERAGE(EPih!$H284:$R284),1,EPih!I284/AVERAGE(EPih!$H284:$R284))))</f>
        <v>1</v>
      </c>
      <c r="H287">
        <f>IF($B287=0,0,IF(SUM(EPih!$H284:$R284)=0,0,IF(EPih!J284&gt;0.75*AVERAGE(EPih!$H284:$R284),1,EPih!J284/AVERAGE(EPih!$H284:$R284))))</f>
        <v>1</v>
      </c>
      <c r="I287">
        <f>IF($B287=0,0,IF(SUM(EPih!$H284:$R284)=0,0,IF(EPih!K284&gt;0.75*AVERAGE(EPih!$H284:$R284),1,EPih!K284/AVERAGE(EPih!$H284:$R284))))</f>
        <v>0</v>
      </c>
      <c r="J287">
        <f>IF($B287=0,0,IF(SUM(EPih!$H284:$R284)=0,0,IF(EPih!L284&gt;0.75*AVERAGE(EPih!$H284:$R284),1,EPih!L284/AVERAGE(EPih!$H284:$R284))))</f>
        <v>0</v>
      </c>
      <c r="K287">
        <f>IF($B287=0,0,IF(SUM(EPih!$H284:$R284)=0,0,IF(EPih!M284&gt;0.75*AVERAGE(EPih!$H284:$R284),1,EPih!M284/AVERAGE(EPih!$H284:$R284))))</f>
        <v>0</v>
      </c>
      <c r="L287">
        <f>IF($B287=0,0,IF(SUM(EPih!$H284:$R284)=0,0,IF(EPih!N284&gt;0.75*AVERAGE(EPih!$H284:$R284),1,EPih!N284/AVERAGE(EPih!$H284:$R284))))</f>
        <v>0</v>
      </c>
      <c r="M287">
        <f>IF($B287=0,0,IF(SUM(EPih!$H284:$R284)=0,0,IF(EPih!O284&gt;0.75*AVERAGE(EPih!$H284:$R284),1,EPih!O284/AVERAGE(EPih!$H284:$R284))))</f>
        <v>1</v>
      </c>
      <c r="N287">
        <f>IF($B287=0,0,IF(SUM(EPih!$H284:$R284)=0,0,IF(EPih!P284&gt;0.75*AVERAGE(EPih!$H284:$R284),1,EPih!P284/AVERAGE(EPih!$H284:$R284))))</f>
        <v>1</v>
      </c>
      <c r="O287">
        <f>IF($B287=0,0,IF(SUM(EPih!$H284:$R284)=0,0,IF(EPih!Q284&gt;0.75*AVERAGE(EPih!$H284:$R284),1,EPih!Q284/AVERAGE(EPih!$H284:$R284))))</f>
        <v>0</v>
      </c>
      <c r="P287">
        <f>IF($B287=0,0,IF(SUM(EPih!$H284:$R284)=0,0,IF(EPih!R284&gt;0.75*AVERAGE(EPih!$H284:$R284),1,EPih!R284/AVERAGE(EPih!$H284:$R284))))</f>
        <v>0</v>
      </c>
      <c r="Q287" s="18">
        <v>1</v>
      </c>
      <c r="R287" s="18">
        <v>1</v>
      </c>
      <c r="S287" s="18">
        <v>1</v>
      </c>
      <c r="T287" s="18">
        <v>1</v>
      </c>
      <c r="U287" s="18">
        <v>1</v>
      </c>
      <c r="V287" s="18">
        <v>1</v>
      </c>
      <c r="W287" s="18">
        <v>1</v>
      </c>
      <c r="X287" s="18">
        <v>1</v>
      </c>
      <c r="Y287" s="18">
        <v>1</v>
      </c>
      <c r="Z287" s="18">
        <v>1</v>
      </c>
      <c r="AA287" s="18">
        <v>1</v>
      </c>
      <c r="AD287" s="22">
        <f t="shared" si="7"/>
        <v>0.47509598883552789</v>
      </c>
      <c r="AE287">
        <v>18</v>
      </c>
    </row>
    <row r="288" spans="1:31">
      <c r="A288" s="33">
        <v>45455.666666666664</v>
      </c>
      <c r="B288">
        <f t="shared" si="8"/>
        <v>1</v>
      </c>
      <c r="C288" s="18">
        <v>1</v>
      </c>
      <c r="D288" s="19">
        <f>IFERROR(SUMPRODUCT(F288:P288,Q288:AA288,'Datos Brutos'!$H$5:$R$5)/SUMPRODUCT('Datos Brutos'!$H$5:$R$5,Q288:AA288),0)</f>
        <v>0.45022426285198652</v>
      </c>
      <c r="E288" s="20">
        <f>IFERROR(AVERAGE('Datos Filtrados'!E285:G285),0)</f>
        <v>920.10500000000002</v>
      </c>
      <c r="F288">
        <f>IF($B288=0,0,IF(SUM(EPih!$H285:$R285)=0,0,IF(EPih!H285&gt;0.75*AVERAGE(EPih!$H285:$R285),1,EPih!H285/AVERAGE(EPih!$H285:$R285))))</f>
        <v>1</v>
      </c>
      <c r="G288">
        <f>IF($B288=0,0,IF(SUM(EPih!$H285:$R285)=0,0,IF(EPih!I285&gt;0.75*AVERAGE(EPih!$H285:$R285),1,EPih!I285/AVERAGE(EPih!$H285:$R285))))</f>
        <v>1</v>
      </c>
      <c r="H288">
        <f>IF($B288=0,0,IF(SUM(EPih!$H285:$R285)=0,0,IF(EPih!J285&gt;0.75*AVERAGE(EPih!$H285:$R285),1,EPih!J285/AVERAGE(EPih!$H285:$R285))))</f>
        <v>1</v>
      </c>
      <c r="I288">
        <f>IF($B288=0,0,IF(SUM(EPih!$H285:$R285)=0,0,IF(EPih!K285&gt;0.75*AVERAGE(EPih!$H285:$R285),1,EPih!K285/AVERAGE(EPih!$H285:$R285))))</f>
        <v>0</v>
      </c>
      <c r="J288">
        <f>IF($B288=0,0,IF(SUM(EPih!$H285:$R285)=0,0,IF(EPih!L285&gt;0.75*AVERAGE(EPih!$H285:$R285),1,EPih!L285/AVERAGE(EPih!$H285:$R285))))</f>
        <v>0</v>
      </c>
      <c r="K288">
        <f>IF($B288=0,0,IF(SUM(EPih!$H285:$R285)=0,0,IF(EPih!M285&gt;0.75*AVERAGE(EPih!$H285:$R285),1,EPih!M285/AVERAGE(EPih!$H285:$R285))))</f>
        <v>0</v>
      </c>
      <c r="L288">
        <f>IF($B288=0,0,IF(SUM(EPih!$H285:$R285)=0,0,IF(EPih!N285&gt;0.75*AVERAGE(EPih!$H285:$R285),1,EPih!N285/AVERAGE(EPih!$H285:$R285))))</f>
        <v>0</v>
      </c>
      <c r="M288">
        <f>IF($B288=0,0,IF(SUM(EPih!$H285:$R285)=0,0,IF(EPih!O285&gt;0.75*AVERAGE(EPih!$H285:$R285),1,EPih!O285/AVERAGE(EPih!$H285:$R285))))</f>
        <v>1</v>
      </c>
      <c r="N288">
        <f>IF($B288=0,0,IF(SUM(EPih!$H285:$R285)=0,0,IF(EPih!P285&gt;0.75*AVERAGE(EPih!$H285:$R285),1,EPih!P285/AVERAGE(EPih!$H285:$R285))))</f>
        <v>1</v>
      </c>
      <c r="O288">
        <f>IF($B288=0,0,IF(SUM(EPih!$H285:$R285)=0,0,IF(EPih!Q285&gt;0.75*AVERAGE(EPih!$H285:$R285),1,EPih!Q285/AVERAGE(EPih!$H285:$R285))))</f>
        <v>0</v>
      </c>
      <c r="P288">
        <f>IF($B288=0,0,IF(SUM(EPih!$H285:$R285)=0,0,IF(EPih!R285&gt;0.75*AVERAGE(EPih!$H285:$R285),1,EPih!R285/AVERAGE(EPih!$H285:$R285))))</f>
        <v>0</v>
      </c>
      <c r="Q288" s="18">
        <v>1</v>
      </c>
      <c r="R288" s="18">
        <v>1</v>
      </c>
      <c r="S288" s="18">
        <v>1</v>
      </c>
      <c r="T288" s="18">
        <v>1</v>
      </c>
      <c r="U288" s="18">
        <v>1</v>
      </c>
      <c r="V288" s="18">
        <v>1</v>
      </c>
      <c r="W288" s="18">
        <v>1</v>
      </c>
      <c r="X288" s="18">
        <v>1</v>
      </c>
      <c r="Y288" s="18">
        <v>1</v>
      </c>
      <c r="Z288" s="18">
        <v>1</v>
      </c>
      <c r="AA288" s="18">
        <v>1</v>
      </c>
      <c r="AD288" s="22">
        <f t="shared" si="7"/>
        <v>0.4664743036593782</v>
      </c>
      <c r="AE288">
        <v>19</v>
      </c>
    </row>
    <row r="289" spans="1:31">
      <c r="A289" s="33">
        <v>45455.708333333336</v>
      </c>
      <c r="B289">
        <f t="shared" si="8"/>
        <v>1</v>
      </c>
      <c r="C289" s="18">
        <v>1</v>
      </c>
      <c r="D289" s="19">
        <f>IFERROR(SUMPRODUCT(F289:P289,Q289:AA289,'Datos Brutos'!$H$5:$R$5)/SUMPRODUCT('Datos Brutos'!$H$5:$R$5,Q289:AA289),0)</f>
        <v>0.45022426285198652</v>
      </c>
      <c r="E289" s="20">
        <f>IFERROR(AVERAGE('Datos Filtrados'!E286:G286),0)</f>
        <v>734.20399999999995</v>
      </c>
      <c r="F289">
        <f>IF($B289=0,0,IF(SUM(EPih!$H286:$R286)=0,0,IF(EPih!H286&gt;0.75*AVERAGE(EPih!$H286:$R286),1,EPih!H286/AVERAGE(EPih!$H286:$R286))))</f>
        <v>1</v>
      </c>
      <c r="G289">
        <f>IF($B289=0,0,IF(SUM(EPih!$H286:$R286)=0,0,IF(EPih!I286&gt;0.75*AVERAGE(EPih!$H286:$R286),1,EPih!I286/AVERAGE(EPih!$H286:$R286))))</f>
        <v>1</v>
      </c>
      <c r="H289">
        <f>IF($B289=0,0,IF(SUM(EPih!$H286:$R286)=0,0,IF(EPih!J286&gt;0.75*AVERAGE(EPih!$H286:$R286),1,EPih!J286/AVERAGE(EPih!$H286:$R286))))</f>
        <v>1</v>
      </c>
      <c r="I289">
        <f>IF($B289=0,0,IF(SUM(EPih!$H286:$R286)=0,0,IF(EPih!K286&gt;0.75*AVERAGE(EPih!$H286:$R286),1,EPih!K286/AVERAGE(EPih!$H286:$R286))))</f>
        <v>0</v>
      </c>
      <c r="J289">
        <f>IF($B289=0,0,IF(SUM(EPih!$H286:$R286)=0,0,IF(EPih!L286&gt;0.75*AVERAGE(EPih!$H286:$R286),1,EPih!L286/AVERAGE(EPih!$H286:$R286))))</f>
        <v>0</v>
      </c>
      <c r="K289">
        <f>IF($B289=0,0,IF(SUM(EPih!$H286:$R286)=0,0,IF(EPih!M286&gt;0.75*AVERAGE(EPih!$H286:$R286),1,EPih!M286/AVERAGE(EPih!$H286:$R286))))</f>
        <v>0</v>
      </c>
      <c r="L289">
        <f>IF($B289=0,0,IF(SUM(EPih!$H286:$R286)=0,0,IF(EPih!N286&gt;0.75*AVERAGE(EPih!$H286:$R286),1,EPih!N286/AVERAGE(EPih!$H286:$R286))))</f>
        <v>0</v>
      </c>
      <c r="M289">
        <f>IF($B289=0,0,IF(SUM(EPih!$H286:$R286)=0,0,IF(EPih!O286&gt;0.75*AVERAGE(EPih!$H286:$R286),1,EPih!O286/AVERAGE(EPih!$H286:$R286))))</f>
        <v>1</v>
      </c>
      <c r="N289">
        <f>IF($B289=0,0,IF(SUM(EPih!$H286:$R286)=0,0,IF(EPih!P286&gt;0.75*AVERAGE(EPih!$H286:$R286),1,EPih!P286/AVERAGE(EPih!$H286:$R286))))</f>
        <v>1</v>
      </c>
      <c r="O289">
        <f>IF($B289=0,0,IF(SUM(EPih!$H286:$R286)=0,0,IF(EPih!Q286&gt;0.75*AVERAGE(EPih!$H286:$R286),1,EPih!Q286/AVERAGE(EPih!$H286:$R286))))</f>
        <v>0</v>
      </c>
      <c r="P289">
        <f>IF($B289=0,0,IF(SUM(EPih!$H286:$R286)=0,0,IF(EPih!R286&gt;0.75*AVERAGE(EPih!$H286:$R286),1,EPih!R286/AVERAGE(EPih!$H286:$R286))))</f>
        <v>0</v>
      </c>
      <c r="Q289" s="18">
        <v>1</v>
      </c>
      <c r="R289" s="18">
        <v>1</v>
      </c>
      <c r="S289" s="18">
        <v>1</v>
      </c>
      <c r="T289" s="18">
        <v>1</v>
      </c>
      <c r="U289" s="18">
        <v>1</v>
      </c>
      <c r="V289" s="18">
        <v>1</v>
      </c>
      <c r="W289" s="18">
        <v>1</v>
      </c>
      <c r="X289" s="18">
        <v>1</v>
      </c>
      <c r="Y289" s="18">
        <v>1</v>
      </c>
      <c r="Z289" s="18">
        <v>1</v>
      </c>
      <c r="AA289" s="18">
        <v>1</v>
      </c>
      <c r="AD289" s="22">
        <f t="shared" si="7"/>
        <v>0.45945395722624088</v>
      </c>
      <c r="AE289">
        <v>20</v>
      </c>
    </row>
    <row r="290" spans="1:31">
      <c r="A290" s="33">
        <v>45455.75</v>
      </c>
      <c r="B290">
        <f t="shared" si="8"/>
        <v>1</v>
      </c>
      <c r="C290" s="18">
        <v>1</v>
      </c>
      <c r="D290" s="19">
        <f>IFERROR(SUMPRODUCT(F290:P290,Q290:AA290,'Datos Brutos'!$H$5:$R$5)/SUMPRODUCT('Datos Brutos'!$H$5:$R$5,Q290:AA290),0)</f>
        <v>0.45022426285198652</v>
      </c>
      <c r="E290" s="20">
        <f>IFERROR(AVERAGE('Datos Filtrados'!E287:G287),0)</f>
        <v>784.64700000000005</v>
      </c>
      <c r="F290">
        <f>IF($B290=0,0,IF(SUM(EPih!$H287:$R287)=0,0,IF(EPih!H287&gt;0.75*AVERAGE(EPih!$H287:$R287),1,EPih!H287/AVERAGE(EPih!$H287:$R287))))</f>
        <v>1</v>
      </c>
      <c r="G290">
        <f>IF($B290=0,0,IF(SUM(EPih!$H287:$R287)=0,0,IF(EPih!I287&gt;0.75*AVERAGE(EPih!$H287:$R287),1,EPih!I287/AVERAGE(EPih!$H287:$R287))))</f>
        <v>1</v>
      </c>
      <c r="H290">
        <f>IF($B290=0,0,IF(SUM(EPih!$H287:$R287)=0,0,IF(EPih!J287&gt;0.75*AVERAGE(EPih!$H287:$R287),1,EPih!J287/AVERAGE(EPih!$H287:$R287))))</f>
        <v>1</v>
      </c>
      <c r="I290">
        <f>IF($B290=0,0,IF(SUM(EPih!$H287:$R287)=0,0,IF(EPih!K287&gt;0.75*AVERAGE(EPih!$H287:$R287),1,EPih!K287/AVERAGE(EPih!$H287:$R287))))</f>
        <v>0</v>
      </c>
      <c r="J290">
        <f>IF($B290=0,0,IF(SUM(EPih!$H287:$R287)=0,0,IF(EPih!L287&gt;0.75*AVERAGE(EPih!$H287:$R287),1,EPih!L287/AVERAGE(EPih!$H287:$R287))))</f>
        <v>0</v>
      </c>
      <c r="K290">
        <f>IF($B290=0,0,IF(SUM(EPih!$H287:$R287)=0,0,IF(EPih!M287&gt;0.75*AVERAGE(EPih!$H287:$R287),1,EPih!M287/AVERAGE(EPih!$H287:$R287))))</f>
        <v>0</v>
      </c>
      <c r="L290">
        <f>IF($B290=0,0,IF(SUM(EPih!$H287:$R287)=0,0,IF(EPih!N287&gt;0.75*AVERAGE(EPih!$H287:$R287),1,EPih!N287/AVERAGE(EPih!$H287:$R287))))</f>
        <v>0</v>
      </c>
      <c r="M290">
        <f>IF($B290=0,0,IF(SUM(EPih!$H287:$R287)=0,0,IF(EPih!O287&gt;0.75*AVERAGE(EPih!$H287:$R287),1,EPih!O287/AVERAGE(EPih!$H287:$R287))))</f>
        <v>1</v>
      </c>
      <c r="N290">
        <f>IF($B290=0,0,IF(SUM(EPih!$H287:$R287)=0,0,IF(EPih!P287&gt;0.75*AVERAGE(EPih!$H287:$R287),1,EPih!P287/AVERAGE(EPih!$H287:$R287))))</f>
        <v>1</v>
      </c>
      <c r="O290">
        <f>IF($B290=0,0,IF(SUM(EPih!$H287:$R287)=0,0,IF(EPih!Q287&gt;0.75*AVERAGE(EPih!$H287:$R287),1,EPih!Q287/AVERAGE(EPih!$H287:$R287))))</f>
        <v>0</v>
      </c>
      <c r="P290">
        <f>IF($B290=0,0,IF(SUM(EPih!$H287:$R287)=0,0,IF(EPih!R287&gt;0.75*AVERAGE(EPih!$H287:$R287),1,EPih!R287/AVERAGE(EPih!$H287:$R287))))</f>
        <v>0</v>
      </c>
      <c r="Q290" s="18">
        <v>1</v>
      </c>
      <c r="R290" s="18">
        <v>1</v>
      </c>
      <c r="S290" s="18">
        <v>1</v>
      </c>
      <c r="T290" s="18">
        <v>1</v>
      </c>
      <c r="U290" s="18">
        <v>1</v>
      </c>
      <c r="V290" s="18">
        <v>1</v>
      </c>
      <c r="W290" s="18">
        <v>1</v>
      </c>
      <c r="X290" s="18">
        <v>1</v>
      </c>
      <c r="Y290" s="18">
        <v>1</v>
      </c>
      <c r="Z290" s="18">
        <v>1</v>
      </c>
      <c r="AA290" s="18">
        <v>1</v>
      </c>
      <c r="AD290" s="22">
        <f t="shared" si="7"/>
        <v>0.45022426285198652</v>
      </c>
      <c r="AE290">
        <v>21</v>
      </c>
    </row>
    <row r="291" spans="1:31">
      <c r="A291" s="33">
        <v>45455.791666666664</v>
      </c>
      <c r="B291">
        <f t="shared" si="8"/>
        <v>1</v>
      </c>
      <c r="C291" s="18">
        <v>1</v>
      </c>
      <c r="D291" s="19">
        <f>IFERROR(SUMPRODUCT(F291:P291,Q291:AA291,'Datos Brutos'!$H$5:$R$5)/SUMPRODUCT('Datos Brutos'!$H$5:$R$5,Q291:AA291),0)</f>
        <v>0.45022426285198652</v>
      </c>
      <c r="E291" s="20">
        <f>IFERROR(AVERAGE('Datos Filtrados'!E288:G288),0)</f>
        <v>703.14700000000005</v>
      </c>
      <c r="F291">
        <f>IF($B291=0,0,IF(SUM(EPih!$H288:$R288)=0,0,IF(EPih!H288&gt;0.75*AVERAGE(EPih!$H288:$R288),1,EPih!H288/AVERAGE(EPih!$H288:$R288))))</f>
        <v>1</v>
      </c>
      <c r="G291">
        <f>IF($B291=0,0,IF(SUM(EPih!$H288:$R288)=0,0,IF(EPih!I288&gt;0.75*AVERAGE(EPih!$H288:$R288),1,EPih!I288/AVERAGE(EPih!$H288:$R288))))</f>
        <v>1</v>
      </c>
      <c r="H291">
        <f>IF($B291=0,0,IF(SUM(EPih!$H288:$R288)=0,0,IF(EPih!J288&gt;0.75*AVERAGE(EPih!$H288:$R288),1,EPih!J288/AVERAGE(EPih!$H288:$R288))))</f>
        <v>1</v>
      </c>
      <c r="I291">
        <f>IF($B291=0,0,IF(SUM(EPih!$H288:$R288)=0,0,IF(EPih!K288&gt;0.75*AVERAGE(EPih!$H288:$R288),1,EPih!K288/AVERAGE(EPih!$H288:$R288))))</f>
        <v>0</v>
      </c>
      <c r="J291">
        <f>IF($B291=0,0,IF(SUM(EPih!$H288:$R288)=0,0,IF(EPih!L288&gt;0.75*AVERAGE(EPih!$H288:$R288),1,EPih!L288/AVERAGE(EPih!$H288:$R288))))</f>
        <v>0</v>
      </c>
      <c r="K291">
        <f>IF($B291=0,0,IF(SUM(EPih!$H288:$R288)=0,0,IF(EPih!M288&gt;0.75*AVERAGE(EPih!$H288:$R288),1,EPih!M288/AVERAGE(EPih!$H288:$R288))))</f>
        <v>0</v>
      </c>
      <c r="L291">
        <f>IF($B291=0,0,IF(SUM(EPih!$H288:$R288)=0,0,IF(EPih!N288&gt;0.75*AVERAGE(EPih!$H288:$R288),1,EPih!N288/AVERAGE(EPih!$H288:$R288))))</f>
        <v>0</v>
      </c>
      <c r="M291">
        <f>IF($B291=0,0,IF(SUM(EPih!$H288:$R288)=0,0,IF(EPih!O288&gt;0.75*AVERAGE(EPih!$H288:$R288),1,EPih!O288/AVERAGE(EPih!$H288:$R288))))</f>
        <v>1</v>
      </c>
      <c r="N291">
        <f>IF($B291=0,0,IF(SUM(EPih!$H288:$R288)=0,0,IF(EPih!P288&gt;0.75*AVERAGE(EPih!$H288:$R288),1,EPih!P288/AVERAGE(EPih!$H288:$R288))))</f>
        <v>1</v>
      </c>
      <c r="O291">
        <f>IF($B291=0,0,IF(SUM(EPih!$H288:$R288)=0,0,IF(EPih!Q288&gt;0.75*AVERAGE(EPih!$H288:$R288),1,EPih!Q288/AVERAGE(EPih!$H288:$R288))))</f>
        <v>0</v>
      </c>
      <c r="P291">
        <f>IF($B291=0,0,IF(SUM(EPih!$H288:$R288)=0,0,IF(EPih!R288&gt;0.75*AVERAGE(EPih!$H288:$R288),1,EPih!R288/AVERAGE(EPih!$H288:$R288))))</f>
        <v>0</v>
      </c>
      <c r="Q291" s="18">
        <v>1</v>
      </c>
      <c r="R291" s="18">
        <v>1</v>
      </c>
      <c r="S291" s="18">
        <v>1</v>
      </c>
      <c r="T291" s="18">
        <v>1</v>
      </c>
      <c r="U291" s="18">
        <v>1</v>
      </c>
      <c r="V291" s="18">
        <v>1</v>
      </c>
      <c r="W291" s="18">
        <v>1</v>
      </c>
      <c r="X291" s="18">
        <v>1</v>
      </c>
      <c r="Y291" s="18">
        <v>1</v>
      </c>
      <c r="Z291" s="18">
        <v>1</v>
      </c>
      <c r="AA291" s="18">
        <v>1</v>
      </c>
      <c r="AD291" s="22">
        <f t="shared" si="7"/>
        <v>0.45022426285198647</v>
      </c>
      <c r="AE291">
        <v>22</v>
      </c>
    </row>
    <row r="292" spans="1:31">
      <c r="A292" s="33">
        <v>45455.833333333336</v>
      </c>
      <c r="B292">
        <f t="shared" si="8"/>
        <v>1</v>
      </c>
      <c r="C292" s="18">
        <v>1</v>
      </c>
      <c r="D292" s="19">
        <f>IFERROR(SUMPRODUCT(F292:P292,Q292:AA292,'Datos Brutos'!$H$5:$R$5)/SUMPRODUCT('Datos Brutos'!$H$5:$R$5,Q292:AA292),0)</f>
        <v>0.45022426285198652</v>
      </c>
      <c r="E292" s="20">
        <f>IFERROR(AVERAGE('Datos Filtrados'!E289:G289),0)</f>
        <v>318.71300000000002</v>
      </c>
      <c r="F292">
        <f>IF($B292=0,0,IF(SUM(EPih!$H289:$R289)=0,0,IF(EPih!H289&gt;0.75*AVERAGE(EPih!$H289:$R289),1,EPih!H289/AVERAGE(EPih!$H289:$R289))))</f>
        <v>1</v>
      </c>
      <c r="G292">
        <f>IF($B292=0,0,IF(SUM(EPih!$H289:$R289)=0,0,IF(EPih!I289&gt;0.75*AVERAGE(EPih!$H289:$R289),1,EPih!I289/AVERAGE(EPih!$H289:$R289))))</f>
        <v>1</v>
      </c>
      <c r="H292">
        <f>IF($B292=0,0,IF(SUM(EPih!$H289:$R289)=0,0,IF(EPih!J289&gt;0.75*AVERAGE(EPih!$H289:$R289),1,EPih!J289/AVERAGE(EPih!$H289:$R289))))</f>
        <v>1</v>
      </c>
      <c r="I292">
        <f>IF($B292=0,0,IF(SUM(EPih!$H289:$R289)=0,0,IF(EPih!K289&gt;0.75*AVERAGE(EPih!$H289:$R289),1,EPih!K289/AVERAGE(EPih!$H289:$R289))))</f>
        <v>0</v>
      </c>
      <c r="J292">
        <f>IF($B292=0,0,IF(SUM(EPih!$H289:$R289)=0,0,IF(EPih!L289&gt;0.75*AVERAGE(EPih!$H289:$R289),1,EPih!L289/AVERAGE(EPih!$H289:$R289))))</f>
        <v>0</v>
      </c>
      <c r="K292">
        <f>IF($B292=0,0,IF(SUM(EPih!$H289:$R289)=0,0,IF(EPih!M289&gt;0.75*AVERAGE(EPih!$H289:$R289),1,EPih!M289/AVERAGE(EPih!$H289:$R289))))</f>
        <v>0</v>
      </c>
      <c r="L292">
        <f>IF($B292=0,0,IF(SUM(EPih!$H289:$R289)=0,0,IF(EPih!N289&gt;0.75*AVERAGE(EPih!$H289:$R289),1,EPih!N289/AVERAGE(EPih!$H289:$R289))))</f>
        <v>0</v>
      </c>
      <c r="M292">
        <f>IF($B292=0,0,IF(SUM(EPih!$H289:$R289)=0,0,IF(EPih!O289&gt;0.75*AVERAGE(EPih!$H289:$R289),1,EPih!O289/AVERAGE(EPih!$H289:$R289))))</f>
        <v>1</v>
      </c>
      <c r="N292">
        <f>IF($B292=0,0,IF(SUM(EPih!$H289:$R289)=0,0,IF(EPih!P289&gt;0.75*AVERAGE(EPih!$H289:$R289),1,EPih!P289/AVERAGE(EPih!$H289:$R289))))</f>
        <v>1</v>
      </c>
      <c r="O292">
        <f>IF($B292=0,0,IF(SUM(EPih!$H289:$R289)=0,0,IF(EPih!Q289&gt;0.75*AVERAGE(EPih!$H289:$R289),1,EPih!Q289/AVERAGE(EPih!$H289:$R289))))</f>
        <v>0</v>
      </c>
      <c r="P292">
        <f>IF($B292=0,0,IF(SUM(EPih!$H289:$R289)=0,0,IF(EPih!R289&gt;0.75*AVERAGE(EPih!$H289:$R289),1,EPih!R289/AVERAGE(EPih!$H289:$R289))))</f>
        <v>0</v>
      </c>
      <c r="Q292" s="18">
        <v>1</v>
      </c>
      <c r="R292" s="18">
        <v>1</v>
      </c>
      <c r="S292" s="18">
        <v>1</v>
      </c>
      <c r="T292" s="18">
        <v>1</v>
      </c>
      <c r="U292" s="18">
        <v>1</v>
      </c>
      <c r="V292" s="18">
        <v>1</v>
      </c>
      <c r="W292" s="18">
        <v>1</v>
      </c>
      <c r="X292" s="18">
        <v>1</v>
      </c>
      <c r="Y292" s="18">
        <v>1</v>
      </c>
      <c r="Z292" s="18">
        <v>1</v>
      </c>
      <c r="AA292" s="18">
        <v>1</v>
      </c>
      <c r="AD292" s="22">
        <f t="shared" si="7"/>
        <v>0.45022426285198647</v>
      </c>
      <c r="AE292">
        <v>23</v>
      </c>
    </row>
    <row r="293" spans="1:31">
      <c r="A293" s="33">
        <v>45455.875</v>
      </c>
      <c r="B293">
        <f t="shared" si="8"/>
        <v>0</v>
      </c>
      <c r="C293" s="18">
        <v>1</v>
      </c>
      <c r="D293" s="19">
        <f>IFERROR(SUMPRODUCT(F293:P293,Q293:AA293,'Datos Brutos'!$H$5:$R$5)/SUMPRODUCT('Datos Brutos'!$H$5:$R$5,Q293:AA293),0)</f>
        <v>0</v>
      </c>
      <c r="E293" s="20">
        <f>IFERROR(AVERAGE('Datos Filtrados'!E290:G290),0)</f>
        <v>48.49</v>
      </c>
      <c r="F293">
        <f>IF($B293=0,0,IF(SUM(EPih!$H290:$R290)=0,0,IF(EPih!H290&gt;0.75*AVERAGE(EPih!$H290:$R290),1,EPih!H290/AVERAGE(EPih!$H290:$R290))))</f>
        <v>0</v>
      </c>
      <c r="G293">
        <f>IF($B293=0,0,IF(SUM(EPih!$H290:$R290)=0,0,IF(EPih!I290&gt;0.75*AVERAGE(EPih!$H290:$R290),1,EPih!I290/AVERAGE(EPih!$H290:$R290))))</f>
        <v>0</v>
      </c>
      <c r="H293">
        <f>IF($B293=0,0,IF(SUM(EPih!$H290:$R290)=0,0,IF(EPih!J290&gt;0.75*AVERAGE(EPih!$H290:$R290),1,EPih!J290/AVERAGE(EPih!$H290:$R290))))</f>
        <v>0</v>
      </c>
      <c r="I293">
        <f>IF($B293=0,0,IF(SUM(EPih!$H290:$R290)=0,0,IF(EPih!K290&gt;0.75*AVERAGE(EPih!$H290:$R290),1,EPih!K290/AVERAGE(EPih!$H290:$R290))))</f>
        <v>0</v>
      </c>
      <c r="J293">
        <f>IF($B293=0,0,IF(SUM(EPih!$H290:$R290)=0,0,IF(EPih!L290&gt;0.75*AVERAGE(EPih!$H290:$R290),1,EPih!L290/AVERAGE(EPih!$H290:$R290))))</f>
        <v>0</v>
      </c>
      <c r="K293">
        <f>IF($B293=0,0,IF(SUM(EPih!$H290:$R290)=0,0,IF(EPih!M290&gt;0.75*AVERAGE(EPih!$H290:$R290),1,EPih!M290/AVERAGE(EPih!$H290:$R290))))</f>
        <v>0</v>
      </c>
      <c r="L293">
        <f>IF($B293=0,0,IF(SUM(EPih!$H290:$R290)=0,0,IF(EPih!N290&gt;0.75*AVERAGE(EPih!$H290:$R290),1,EPih!N290/AVERAGE(EPih!$H290:$R290))))</f>
        <v>0</v>
      </c>
      <c r="M293">
        <f>IF($B293=0,0,IF(SUM(EPih!$H290:$R290)=0,0,IF(EPih!O290&gt;0.75*AVERAGE(EPih!$H290:$R290),1,EPih!O290/AVERAGE(EPih!$H290:$R290))))</f>
        <v>0</v>
      </c>
      <c r="N293">
        <f>IF($B293=0,0,IF(SUM(EPih!$H290:$R290)=0,0,IF(EPih!P290&gt;0.75*AVERAGE(EPih!$H290:$R290),1,EPih!P290/AVERAGE(EPih!$H290:$R290))))</f>
        <v>0</v>
      </c>
      <c r="O293">
        <f>IF($B293=0,0,IF(SUM(EPih!$H290:$R290)=0,0,IF(EPih!Q290&gt;0.75*AVERAGE(EPih!$H290:$R290),1,EPih!Q290/AVERAGE(EPih!$H290:$R290))))</f>
        <v>0</v>
      </c>
      <c r="P293">
        <f>IF($B293=0,0,IF(SUM(EPih!$H290:$R290)=0,0,IF(EPih!R290&gt;0.75*AVERAGE(EPih!$H290:$R290),1,EPih!R290/AVERAGE(EPih!$H290:$R290))))</f>
        <v>0</v>
      </c>
      <c r="Q293" s="18">
        <v>1</v>
      </c>
      <c r="R293" s="18">
        <v>1</v>
      </c>
      <c r="S293" s="18">
        <v>1</v>
      </c>
      <c r="T293" s="18">
        <v>1</v>
      </c>
      <c r="U293" s="18">
        <v>1</v>
      </c>
      <c r="V293" s="18">
        <v>1</v>
      </c>
      <c r="W293" s="18">
        <v>1</v>
      </c>
      <c r="X293" s="18">
        <v>1</v>
      </c>
      <c r="Y293" s="18">
        <v>1</v>
      </c>
      <c r="Z293" s="18">
        <v>1</v>
      </c>
      <c r="AA293" s="18">
        <v>1</v>
      </c>
      <c r="AD293" s="22">
        <f t="shared" si="7"/>
        <v>0.45022426285198647</v>
      </c>
      <c r="AE293">
        <v>24</v>
      </c>
    </row>
    <row r="294" spans="1:31">
      <c r="A294" s="33">
        <v>45455.916666666664</v>
      </c>
      <c r="B294">
        <f t="shared" si="8"/>
        <v>0</v>
      </c>
      <c r="C294" s="18">
        <v>1</v>
      </c>
      <c r="D294" s="19">
        <f>IFERROR(SUMPRODUCT(F294:P294,Q294:AA294,'Datos Brutos'!$H$5:$R$5)/SUMPRODUCT('Datos Brutos'!$H$5:$R$5,Q294:AA294),0)</f>
        <v>0</v>
      </c>
      <c r="E294" s="20">
        <f>IFERROR(AVERAGE('Datos Filtrados'!E291:G291),0)</f>
        <v>8.5000000000000006E-2</v>
      </c>
      <c r="F294">
        <f>IF($B294=0,0,IF(SUM(EPih!$H291:$R291)=0,0,IF(EPih!H291&gt;0.75*AVERAGE(EPih!$H291:$R291),1,EPih!H291/AVERAGE(EPih!$H291:$R291))))</f>
        <v>0</v>
      </c>
      <c r="G294">
        <f>IF($B294=0,0,IF(SUM(EPih!$H291:$R291)=0,0,IF(EPih!I291&gt;0.75*AVERAGE(EPih!$H291:$R291),1,EPih!I291/AVERAGE(EPih!$H291:$R291))))</f>
        <v>0</v>
      </c>
      <c r="H294">
        <f>IF($B294=0,0,IF(SUM(EPih!$H291:$R291)=0,0,IF(EPih!J291&gt;0.75*AVERAGE(EPih!$H291:$R291),1,EPih!J291/AVERAGE(EPih!$H291:$R291))))</f>
        <v>0</v>
      </c>
      <c r="I294">
        <f>IF($B294=0,0,IF(SUM(EPih!$H291:$R291)=0,0,IF(EPih!K291&gt;0.75*AVERAGE(EPih!$H291:$R291),1,EPih!K291/AVERAGE(EPih!$H291:$R291))))</f>
        <v>0</v>
      </c>
      <c r="J294">
        <f>IF($B294=0,0,IF(SUM(EPih!$H291:$R291)=0,0,IF(EPih!L291&gt;0.75*AVERAGE(EPih!$H291:$R291),1,EPih!L291/AVERAGE(EPih!$H291:$R291))))</f>
        <v>0</v>
      </c>
      <c r="K294">
        <f>IF($B294=0,0,IF(SUM(EPih!$H291:$R291)=0,0,IF(EPih!M291&gt;0.75*AVERAGE(EPih!$H291:$R291),1,EPih!M291/AVERAGE(EPih!$H291:$R291))))</f>
        <v>0</v>
      </c>
      <c r="L294">
        <f>IF($B294=0,0,IF(SUM(EPih!$H291:$R291)=0,0,IF(EPih!N291&gt;0.75*AVERAGE(EPih!$H291:$R291),1,EPih!N291/AVERAGE(EPih!$H291:$R291))))</f>
        <v>0</v>
      </c>
      <c r="M294">
        <f>IF($B294=0,0,IF(SUM(EPih!$H291:$R291)=0,0,IF(EPih!O291&gt;0.75*AVERAGE(EPih!$H291:$R291),1,EPih!O291/AVERAGE(EPih!$H291:$R291))))</f>
        <v>0</v>
      </c>
      <c r="N294">
        <f>IF($B294=0,0,IF(SUM(EPih!$H291:$R291)=0,0,IF(EPih!P291&gt;0.75*AVERAGE(EPih!$H291:$R291),1,EPih!P291/AVERAGE(EPih!$H291:$R291))))</f>
        <v>0</v>
      </c>
      <c r="O294">
        <f>IF($B294=0,0,IF(SUM(EPih!$H291:$R291)=0,0,IF(EPih!Q291&gt;0.75*AVERAGE(EPih!$H291:$R291),1,EPih!Q291/AVERAGE(EPih!$H291:$R291))))</f>
        <v>0</v>
      </c>
      <c r="P294">
        <f>IF($B294=0,0,IF(SUM(EPih!$H291:$R291)=0,0,IF(EPih!R291&gt;0.75*AVERAGE(EPih!$H291:$R291),1,EPih!R291/AVERAGE(EPih!$H291:$R291))))</f>
        <v>0</v>
      </c>
      <c r="Q294" s="18">
        <v>1</v>
      </c>
      <c r="R294" s="18">
        <v>1</v>
      </c>
      <c r="S294" s="18">
        <v>1</v>
      </c>
      <c r="T294" s="18">
        <v>1</v>
      </c>
      <c r="U294" s="18">
        <v>1</v>
      </c>
      <c r="V294" s="18">
        <v>1</v>
      </c>
      <c r="W294" s="18">
        <v>1</v>
      </c>
      <c r="X294" s="18">
        <v>1</v>
      </c>
      <c r="Y294" s="18">
        <v>1</v>
      </c>
      <c r="Z294" s="18">
        <v>1</v>
      </c>
      <c r="AA294" s="18">
        <v>1</v>
      </c>
      <c r="AD294" s="22">
        <f t="shared" si="7"/>
        <v>0.45022426285198647</v>
      </c>
      <c r="AE294" s="24">
        <v>1</v>
      </c>
    </row>
    <row r="295" spans="1:31">
      <c r="A295" s="33">
        <v>45455.958333333336</v>
      </c>
      <c r="B295">
        <f t="shared" si="8"/>
        <v>0</v>
      </c>
      <c r="C295" s="18">
        <v>1</v>
      </c>
      <c r="D295" s="19">
        <f>IFERROR(SUMPRODUCT(F295:P295,Q295:AA295,'Datos Brutos'!$H$5:$R$5)/SUMPRODUCT('Datos Brutos'!$H$5:$R$5,Q295:AA295),0)</f>
        <v>0</v>
      </c>
      <c r="E295" s="20">
        <f>IFERROR(AVERAGE('Datos Filtrados'!E292:G292),0)</f>
        <v>0</v>
      </c>
      <c r="F295">
        <f>IF($B295=0,0,IF(SUM(EPih!$H292:$R292)=0,0,IF(EPih!H292&gt;0.75*AVERAGE(EPih!$H292:$R292),1,EPih!H292/AVERAGE(EPih!$H292:$R292))))</f>
        <v>0</v>
      </c>
      <c r="G295">
        <f>IF($B295=0,0,IF(SUM(EPih!$H292:$R292)=0,0,IF(EPih!I292&gt;0.75*AVERAGE(EPih!$H292:$R292),1,EPih!I292/AVERAGE(EPih!$H292:$R292))))</f>
        <v>0</v>
      </c>
      <c r="H295">
        <f>IF($B295=0,0,IF(SUM(EPih!$H292:$R292)=0,0,IF(EPih!J292&gt;0.75*AVERAGE(EPih!$H292:$R292),1,EPih!J292/AVERAGE(EPih!$H292:$R292))))</f>
        <v>0</v>
      </c>
      <c r="I295">
        <f>IF($B295=0,0,IF(SUM(EPih!$H292:$R292)=0,0,IF(EPih!K292&gt;0.75*AVERAGE(EPih!$H292:$R292),1,EPih!K292/AVERAGE(EPih!$H292:$R292))))</f>
        <v>0</v>
      </c>
      <c r="J295">
        <f>IF($B295=0,0,IF(SUM(EPih!$H292:$R292)=0,0,IF(EPih!L292&gt;0.75*AVERAGE(EPih!$H292:$R292),1,EPih!L292/AVERAGE(EPih!$H292:$R292))))</f>
        <v>0</v>
      </c>
      <c r="K295">
        <f>IF($B295=0,0,IF(SUM(EPih!$H292:$R292)=0,0,IF(EPih!M292&gt;0.75*AVERAGE(EPih!$H292:$R292),1,EPih!M292/AVERAGE(EPih!$H292:$R292))))</f>
        <v>0</v>
      </c>
      <c r="L295">
        <f>IF($B295=0,0,IF(SUM(EPih!$H292:$R292)=0,0,IF(EPih!N292&gt;0.75*AVERAGE(EPih!$H292:$R292),1,EPih!N292/AVERAGE(EPih!$H292:$R292))))</f>
        <v>0</v>
      </c>
      <c r="M295">
        <f>IF($B295=0,0,IF(SUM(EPih!$H292:$R292)=0,0,IF(EPih!O292&gt;0.75*AVERAGE(EPih!$H292:$R292),1,EPih!O292/AVERAGE(EPih!$H292:$R292))))</f>
        <v>0</v>
      </c>
      <c r="N295">
        <f>IF($B295=0,0,IF(SUM(EPih!$H292:$R292)=0,0,IF(EPih!P292&gt;0.75*AVERAGE(EPih!$H292:$R292),1,EPih!P292/AVERAGE(EPih!$H292:$R292))))</f>
        <v>0</v>
      </c>
      <c r="O295">
        <f>IF($B295=0,0,IF(SUM(EPih!$H292:$R292)=0,0,IF(EPih!Q292&gt;0.75*AVERAGE(EPih!$H292:$R292),1,EPih!Q292/AVERAGE(EPih!$H292:$R292))))</f>
        <v>0</v>
      </c>
      <c r="P295">
        <f>IF($B295=0,0,IF(SUM(EPih!$H292:$R292)=0,0,IF(EPih!R292&gt;0.75*AVERAGE(EPih!$H292:$R292),1,EPih!R292/AVERAGE(EPih!$H292:$R292))))</f>
        <v>0</v>
      </c>
      <c r="Q295" s="18">
        <v>1</v>
      </c>
      <c r="R295" s="18">
        <v>1</v>
      </c>
      <c r="S295" s="18">
        <v>1</v>
      </c>
      <c r="T295" s="18">
        <v>1</v>
      </c>
      <c r="U295" s="18">
        <v>1</v>
      </c>
      <c r="V295" s="18">
        <v>1</v>
      </c>
      <c r="W295" s="18">
        <v>1</v>
      </c>
      <c r="X295" s="18">
        <v>1</v>
      </c>
      <c r="Y295" s="18">
        <v>1</v>
      </c>
      <c r="Z295" s="18">
        <v>1</v>
      </c>
      <c r="AA295" s="18">
        <v>1</v>
      </c>
      <c r="AD295" s="22">
        <f t="shared" si="7"/>
        <v>0.45022426285198647</v>
      </c>
      <c r="AE295">
        <v>2</v>
      </c>
    </row>
    <row r="296" spans="1:31">
      <c r="A296" s="33">
        <v>45456</v>
      </c>
      <c r="B296">
        <f t="shared" si="8"/>
        <v>0</v>
      </c>
      <c r="C296" s="18">
        <v>1</v>
      </c>
      <c r="D296" s="19">
        <f>IFERROR(SUMPRODUCT(F296:P296,Q296:AA296,'Datos Brutos'!$H$5:$R$5)/SUMPRODUCT('Datos Brutos'!$H$5:$R$5,Q296:AA296),0)</f>
        <v>0</v>
      </c>
      <c r="E296" s="20">
        <f>IFERROR(AVERAGE('Datos Filtrados'!E293:G293),0)</f>
        <v>0.16</v>
      </c>
      <c r="F296">
        <f>IF($B296=0,0,IF(SUM(EPih!$H293:$R293)=0,0,IF(EPih!H293&gt;0.75*AVERAGE(EPih!$H293:$R293),1,EPih!H293/AVERAGE(EPih!$H293:$R293))))</f>
        <v>0</v>
      </c>
      <c r="G296">
        <f>IF($B296=0,0,IF(SUM(EPih!$H293:$R293)=0,0,IF(EPih!I293&gt;0.75*AVERAGE(EPih!$H293:$R293),1,EPih!I293/AVERAGE(EPih!$H293:$R293))))</f>
        <v>0</v>
      </c>
      <c r="H296">
        <f>IF($B296=0,0,IF(SUM(EPih!$H293:$R293)=0,0,IF(EPih!J293&gt;0.75*AVERAGE(EPih!$H293:$R293),1,EPih!J293/AVERAGE(EPih!$H293:$R293))))</f>
        <v>0</v>
      </c>
      <c r="I296">
        <f>IF($B296=0,0,IF(SUM(EPih!$H293:$R293)=0,0,IF(EPih!K293&gt;0.75*AVERAGE(EPih!$H293:$R293),1,EPih!K293/AVERAGE(EPih!$H293:$R293))))</f>
        <v>0</v>
      </c>
      <c r="J296">
        <f>IF($B296=0,0,IF(SUM(EPih!$H293:$R293)=0,0,IF(EPih!L293&gt;0.75*AVERAGE(EPih!$H293:$R293),1,EPih!L293/AVERAGE(EPih!$H293:$R293))))</f>
        <v>0</v>
      </c>
      <c r="K296">
        <f>IF($B296=0,0,IF(SUM(EPih!$H293:$R293)=0,0,IF(EPih!M293&gt;0.75*AVERAGE(EPih!$H293:$R293),1,EPih!M293/AVERAGE(EPih!$H293:$R293))))</f>
        <v>0</v>
      </c>
      <c r="L296">
        <f>IF($B296=0,0,IF(SUM(EPih!$H293:$R293)=0,0,IF(EPih!N293&gt;0.75*AVERAGE(EPih!$H293:$R293),1,EPih!N293/AVERAGE(EPih!$H293:$R293))))</f>
        <v>0</v>
      </c>
      <c r="M296">
        <f>IF($B296=0,0,IF(SUM(EPih!$H293:$R293)=0,0,IF(EPih!O293&gt;0.75*AVERAGE(EPih!$H293:$R293),1,EPih!O293/AVERAGE(EPih!$H293:$R293))))</f>
        <v>0</v>
      </c>
      <c r="N296">
        <f>IF($B296=0,0,IF(SUM(EPih!$H293:$R293)=0,0,IF(EPih!P293&gt;0.75*AVERAGE(EPih!$H293:$R293),1,EPih!P293/AVERAGE(EPih!$H293:$R293))))</f>
        <v>0</v>
      </c>
      <c r="O296">
        <f>IF($B296=0,0,IF(SUM(EPih!$H293:$R293)=0,0,IF(EPih!Q293&gt;0.75*AVERAGE(EPih!$H293:$R293),1,EPih!Q293/AVERAGE(EPih!$H293:$R293))))</f>
        <v>0</v>
      </c>
      <c r="P296">
        <f>IF($B296=0,0,IF(SUM(EPih!$H293:$R293)=0,0,IF(EPih!R293&gt;0.75*AVERAGE(EPih!$H293:$R293),1,EPih!R293/AVERAGE(EPih!$H293:$R293))))</f>
        <v>0</v>
      </c>
      <c r="Q296" s="18">
        <v>1</v>
      </c>
      <c r="R296" s="18">
        <v>1</v>
      </c>
      <c r="S296" s="18">
        <v>1</v>
      </c>
      <c r="T296" s="18">
        <v>1</v>
      </c>
      <c r="U296" s="18">
        <v>1</v>
      </c>
      <c r="V296" s="18">
        <v>1</v>
      </c>
      <c r="W296" s="18">
        <v>1</v>
      </c>
      <c r="X296" s="18">
        <v>1</v>
      </c>
      <c r="Y296" s="18">
        <v>1</v>
      </c>
      <c r="Z296" s="18">
        <v>1</v>
      </c>
      <c r="AA296" s="18">
        <v>1</v>
      </c>
      <c r="AD296" s="22">
        <f t="shared" si="7"/>
        <v>0.45022426285198647</v>
      </c>
      <c r="AE296">
        <v>3</v>
      </c>
    </row>
    <row r="297" spans="1:31">
      <c r="A297" s="33">
        <v>45456.041666666664</v>
      </c>
      <c r="B297">
        <f t="shared" si="8"/>
        <v>0</v>
      </c>
      <c r="C297" s="18">
        <v>1</v>
      </c>
      <c r="D297" s="19">
        <f>IFERROR(SUMPRODUCT(F297:P297,Q297:AA297,'Datos Brutos'!$H$5:$R$5)/SUMPRODUCT('Datos Brutos'!$H$5:$R$5,Q297:AA297),0)</f>
        <v>0</v>
      </c>
      <c r="E297" s="20">
        <f>IFERROR(AVERAGE('Datos Filtrados'!E294:G294),0)</f>
        <v>0</v>
      </c>
      <c r="F297">
        <f>IF($B297=0,0,IF(SUM(EPih!$H294:$R294)=0,0,IF(EPih!H294&gt;0.75*AVERAGE(EPih!$H294:$R294),1,EPih!H294/AVERAGE(EPih!$H294:$R294))))</f>
        <v>0</v>
      </c>
      <c r="G297">
        <f>IF($B297=0,0,IF(SUM(EPih!$H294:$R294)=0,0,IF(EPih!I294&gt;0.75*AVERAGE(EPih!$H294:$R294),1,EPih!I294/AVERAGE(EPih!$H294:$R294))))</f>
        <v>0</v>
      </c>
      <c r="H297">
        <f>IF($B297=0,0,IF(SUM(EPih!$H294:$R294)=0,0,IF(EPih!J294&gt;0.75*AVERAGE(EPih!$H294:$R294),1,EPih!J294/AVERAGE(EPih!$H294:$R294))))</f>
        <v>0</v>
      </c>
      <c r="I297">
        <f>IF($B297=0,0,IF(SUM(EPih!$H294:$R294)=0,0,IF(EPih!K294&gt;0.75*AVERAGE(EPih!$H294:$R294),1,EPih!K294/AVERAGE(EPih!$H294:$R294))))</f>
        <v>0</v>
      </c>
      <c r="J297">
        <f>IF($B297=0,0,IF(SUM(EPih!$H294:$R294)=0,0,IF(EPih!L294&gt;0.75*AVERAGE(EPih!$H294:$R294),1,EPih!L294/AVERAGE(EPih!$H294:$R294))))</f>
        <v>0</v>
      </c>
      <c r="K297">
        <f>IF($B297=0,0,IF(SUM(EPih!$H294:$R294)=0,0,IF(EPih!M294&gt;0.75*AVERAGE(EPih!$H294:$R294),1,EPih!M294/AVERAGE(EPih!$H294:$R294))))</f>
        <v>0</v>
      </c>
      <c r="L297">
        <f>IF($B297=0,0,IF(SUM(EPih!$H294:$R294)=0,0,IF(EPih!N294&gt;0.75*AVERAGE(EPih!$H294:$R294),1,EPih!N294/AVERAGE(EPih!$H294:$R294))))</f>
        <v>0</v>
      </c>
      <c r="M297">
        <f>IF($B297=0,0,IF(SUM(EPih!$H294:$R294)=0,0,IF(EPih!O294&gt;0.75*AVERAGE(EPih!$H294:$R294),1,EPih!O294/AVERAGE(EPih!$H294:$R294))))</f>
        <v>0</v>
      </c>
      <c r="N297">
        <f>IF($B297=0,0,IF(SUM(EPih!$H294:$R294)=0,0,IF(EPih!P294&gt;0.75*AVERAGE(EPih!$H294:$R294),1,EPih!P294/AVERAGE(EPih!$H294:$R294))))</f>
        <v>0</v>
      </c>
      <c r="O297">
        <f>IF($B297=0,0,IF(SUM(EPih!$H294:$R294)=0,0,IF(EPih!Q294&gt;0.75*AVERAGE(EPih!$H294:$R294),1,EPih!Q294/AVERAGE(EPih!$H294:$R294))))</f>
        <v>0</v>
      </c>
      <c r="P297">
        <f>IF($B297=0,0,IF(SUM(EPih!$H294:$R294)=0,0,IF(EPih!R294&gt;0.75*AVERAGE(EPih!$H294:$R294),1,EPih!R294/AVERAGE(EPih!$H294:$R294))))</f>
        <v>0</v>
      </c>
      <c r="Q297" s="18">
        <v>1</v>
      </c>
      <c r="R297" s="18">
        <v>1</v>
      </c>
      <c r="S297" s="18">
        <v>1</v>
      </c>
      <c r="T297" s="18">
        <v>1</v>
      </c>
      <c r="U297" s="18">
        <v>1</v>
      </c>
      <c r="V297" s="18">
        <v>1</v>
      </c>
      <c r="W297" s="18">
        <v>1</v>
      </c>
      <c r="X297" s="18">
        <v>1</v>
      </c>
      <c r="Y297" s="18">
        <v>1</v>
      </c>
      <c r="Z297" s="18">
        <v>1</v>
      </c>
      <c r="AA297" s="18">
        <v>1</v>
      </c>
      <c r="AD297" s="22">
        <f t="shared" si="7"/>
        <v>0.45022426285198647</v>
      </c>
      <c r="AE297">
        <v>4</v>
      </c>
    </row>
    <row r="298" spans="1:31">
      <c r="A298" s="33">
        <v>45456.083333333336</v>
      </c>
      <c r="B298">
        <f t="shared" si="8"/>
        <v>0</v>
      </c>
      <c r="C298" s="18">
        <v>1</v>
      </c>
      <c r="D298" s="19">
        <f>IFERROR(SUMPRODUCT(F298:P298,Q298:AA298,'Datos Brutos'!$H$5:$R$5)/SUMPRODUCT('Datos Brutos'!$H$5:$R$5,Q298:AA298),0)</f>
        <v>0</v>
      </c>
      <c r="E298" s="20">
        <f>IFERROR(AVERAGE('Datos Filtrados'!E295:G295),0)</f>
        <v>0</v>
      </c>
      <c r="F298">
        <f>IF($B298=0,0,IF(SUM(EPih!$H295:$R295)=0,0,IF(EPih!H295&gt;0.75*AVERAGE(EPih!$H295:$R295),1,EPih!H295/AVERAGE(EPih!$H295:$R295))))</f>
        <v>0</v>
      </c>
      <c r="G298">
        <f>IF($B298=0,0,IF(SUM(EPih!$H295:$R295)=0,0,IF(EPih!I295&gt;0.75*AVERAGE(EPih!$H295:$R295),1,EPih!I295/AVERAGE(EPih!$H295:$R295))))</f>
        <v>0</v>
      </c>
      <c r="H298">
        <f>IF($B298=0,0,IF(SUM(EPih!$H295:$R295)=0,0,IF(EPih!J295&gt;0.75*AVERAGE(EPih!$H295:$R295),1,EPih!J295/AVERAGE(EPih!$H295:$R295))))</f>
        <v>0</v>
      </c>
      <c r="I298">
        <f>IF($B298=0,0,IF(SUM(EPih!$H295:$R295)=0,0,IF(EPih!K295&gt;0.75*AVERAGE(EPih!$H295:$R295),1,EPih!K295/AVERAGE(EPih!$H295:$R295))))</f>
        <v>0</v>
      </c>
      <c r="J298">
        <f>IF($B298=0,0,IF(SUM(EPih!$H295:$R295)=0,0,IF(EPih!L295&gt;0.75*AVERAGE(EPih!$H295:$R295),1,EPih!L295/AVERAGE(EPih!$H295:$R295))))</f>
        <v>0</v>
      </c>
      <c r="K298">
        <f>IF($B298=0,0,IF(SUM(EPih!$H295:$R295)=0,0,IF(EPih!M295&gt;0.75*AVERAGE(EPih!$H295:$R295),1,EPih!M295/AVERAGE(EPih!$H295:$R295))))</f>
        <v>0</v>
      </c>
      <c r="L298">
        <f>IF($B298=0,0,IF(SUM(EPih!$H295:$R295)=0,0,IF(EPih!N295&gt;0.75*AVERAGE(EPih!$H295:$R295),1,EPih!N295/AVERAGE(EPih!$H295:$R295))))</f>
        <v>0</v>
      </c>
      <c r="M298">
        <f>IF($B298=0,0,IF(SUM(EPih!$H295:$R295)=0,0,IF(EPih!O295&gt;0.75*AVERAGE(EPih!$H295:$R295),1,EPih!O295/AVERAGE(EPih!$H295:$R295))))</f>
        <v>0</v>
      </c>
      <c r="N298">
        <f>IF($B298=0,0,IF(SUM(EPih!$H295:$R295)=0,0,IF(EPih!P295&gt;0.75*AVERAGE(EPih!$H295:$R295),1,EPih!P295/AVERAGE(EPih!$H295:$R295))))</f>
        <v>0</v>
      </c>
      <c r="O298">
        <f>IF($B298=0,0,IF(SUM(EPih!$H295:$R295)=0,0,IF(EPih!Q295&gt;0.75*AVERAGE(EPih!$H295:$R295),1,EPih!Q295/AVERAGE(EPih!$H295:$R295))))</f>
        <v>0</v>
      </c>
      <c r="P298">
        <f>IF($B298=0,0,IF(SUM(EPih!$H295:$R295)=0,0,IF(EPih!R295&gt;0.75*AVERAGE(EPih!$H295:$R295),1,EPih!R295/AVERAGE(EPih!$H295:$R295))))</f>
        <v>0</v>
      </c>
      <c r="Q298" s="18">
        <v>1</v>
      </c>
      <c r="R298" s="18">
        <v>1</v>
      </c>
      <c r="S298" s="18">
        <v>1</v>
      </c>
      <c r="T298" s="18">
        <v>1</v>
      </c>
      <c r="U298" s="18">
        <v>1</v>
      </c>
      <c r="V298" s="18">
        <v>1</v>
      </c>
      <c r="W298" s="18">
        <v>1</v>
      </c>
      <c r="X298" s="18">
        <v>1</v>
      </c>
      <c r="Y298" s="18">
        <v>1</v>
      </c>
      <c r="Z298" s="18">
        <v>1</v>
      </c>
      <c r="AA298" s="18">
        <v>1</v>
      </c>
      <c r="AD298" s="22">
        <f t="shared" si="7"/>
        <v>0.45022426285198647</v>
      </c>
      <c r="AE298">
        <v>5</v>
      </c>
    </row>
    <row r="299" spans="1:31">
      <c r="A299" s="33">
        <v>45456.125</v>
      </c>
      <c r="B299">
        <f t="shared" si="8"/>
        <v>0</v>
      </c>
      <c r="C299" s="18">
        <v>1</v>
      </c>
      <c r="D299" s="19">
        <f>IFERROR(SUMPRODUCT(F299:P299,Q299:AA299,'Datos Brutos'!$H$5:$R$5)/SUMPRODUCT('Datos Brutos'!$H$5:$R$5,Q299:AA299),0)</f>
        <v>0</v>
      </c>
      <c r="E299" s="20">
        <f>IFERROR(AVERAGE('Datos Filtrados'!E296:G296),0)</f>
        <v>0</v>
      </c>
      <c r="F299">
        <f>IF($B299=0,0,IF(SUM(EPih!$H296:$R296)=0,0,IF(EPih!H296&gt;0.75*AVERAGE(EPih!$H296:$R296),1,EPih!H296/AVERAGE(EPih!$H296:$R296))))</f>
        <v>0</v>
      </c>
      <c r="G299">
        <f>IF($B299=0,0,IF(SUM(EPih!$H296:$R296)=0,0,IF(EPih!I296&gt;0.75*AVERAGE(EPih!$H296:$R296),1,EPih!I296/AVERAGE(EPih!$H296:$R296))))</f>
        <v>0</v>
      </c>
      <c r="H299">
        <f>IF($B299=0,0,IF(SUM(EPih!$H296:$R296)=0,0,IF(EPih!J296&gt;0.75*AVERAGE(EPih!$H296:$R296),1,EPih!J296/AVERAGE(EPih!$H296:$R296))))</f>
        <v>0</v>
      </c>
      <c r="I299">
        <f>IF($B299=0,0,IF(SUM(EPih!$H296:$R296)=0,0,IF(EPih!K296&gt;0.75*AVERAGE(EPih!$H296:$R296),1,EPih!K296/AVERAGE(EPih!$H296:$R296))))</f>
        <v>0</v>
      </c>
      <c r="J299">
        <f>IF($B299=0,0,IF(SUM(EPih!$H296:$R296)=0,0,IF(EPih!L296&gt;0.75*AVERAGE(EPih!$H296:$R296),1,EPih!L296/AVERAGE(EPih!$H296:$R296))))</f>
        <v>0</v>
      </c>
      <c r="K299">
        <f>IF($B299=0,0,IF(SUM(EPih!$H296:$R296)=0,0,IF(EPih!M296&gt;0.75*AVERAGE(EPih!$H296:$R296),1,EPih!M296/AVERAGE(EPih!$H296:$R296))))</f>
        <v>0</v>
      </c>
      <c r="L299">
        <f>IF($B299=0,0,IF(SUM(EPih!$H296:$R296)=0,0,IF(EPih!N296&gt;0.75*AVERAGE(EPih!$H296:$R296),1,EPih!N296/AVERAGE(EPih!$H296:$R296))))</f>
        <v>0</v>
      </c>
      <c r="M299">
        <f>IF($B299=0,0,IF(SUM(EPih!$H296:$R296)=0,0,IF(EPih!O296&gt;0.75*AVERAGE(EPih!$H296:$R296),1,EPih!O296/AVERAGE(EPih!$H296:$R296))))</f>
        <v>0</v>
      </c>
      <c r="N299">
        <f>IF($B299=0,0,IF(SUM(EPih!$H296:$R296)=0,0,IF(EPih!P296&gt;0.75*AVERAGE(EPih!$H296:$R296),1,EPih!P296/AVERAGE(EPih!$H296:$R296))))</f>
        <v>0</v>
      </c>
      <c r="O299">
        <f>IF($B299=0,0,IF(SUM(EPih!$H296:$R296)=0,0,IF(EPih!Q296&gt;0.75*AVERAGE(EPih!$H296:$R296),1,EPih!Q296/AVERAGE(EPih!$H296:$R296))))</f>
        <v>0</v>
      </c>
      <c r="P299">
        <f>IF($B299=0,0,IF(SUM(EPih!$H296:$R296)=0,0,IF(EPih!R296&gt;0.75*AVERAGE(EPih!$H296:$R296),1,EPih!R296/AVERAGE(EPih!$H296:$R296))))</f>
        <v>0</v>
      </c>
      <c r="Q299" s="18">
        <v>1</v>
      </c>
      <c r="R299" s="18">
        <v>1</v>
      </c>
      <c r="S299" s="18">
        <v>1</v>
      </c>
      <c r="T299" s="18">
        <v>1</v>
      </c>
      <c r="U299" s="18">
        <v>1</v>
      </c>
      <c r="V299" s="18">
        <v>1</v>
      </c>
      <c r="W299" s="18">
        <v>1</v>
      </c>
      <c r="X299" s="18">
        <v>1</v>
      </c>
      <c r="Y299" s="18">
        <v>1</v>
      </c>
      <c r="Z299" s="18">
        <v>1</v>
      </c>
      <c r="AA299" s="18">
        <v>1</v>
      </c>
      <c r="AD299" s="22">
        <f t="shared" si="7"/>
        <v>0.45022426285198647</v>
      </c>
      <c r="AE299">
        <v>6</v>
      </c>
    </row>
    <row r="300" spans="1:31">
      <c r="A300" s="33">
        <v>45456.166666666664</v>
      </c>
      <c r="B300">
        <f t="shared" si="8"/>
        <v>0</v>
      </c>
      <c r="C300" s="18">
        <v>1</v>
      </c>
      <c r="D300" s="19">
        <f>IFERROR(SUMPRODUCT(F300:P300,Q300:AA300,'Datos Brutos'!$H$5:$R$5)/SUMPRODUCT('Datos Brutos'!$H$5:$R$5,Q300:AA300),0)</f>
        <v>0</v>
      </c>
      <c r="E300" s="20">
        <f>IFERROR(AVERAGE('Datos Filtrados'!E297:G297),0)</f>
        <v>0</v>
      </c>
      <c r="F300">
        <f>IF($B300=0,0,IF(SUM(EPih!$H297:$R297)=0,0,IF(EPih!H297&gt;0.75*AVERAGE(EPih!$H297:$R297),1,EPih!H297/AVERAGE(EPih!$H297:$R297))))</f>
        <v>0</v>
      </c>
      <c r="G300">
        <f>IF($B300=0,0,IF(SUM(EPih!$H297:$R297)=0,0,IF(EPih!I297&gt;0.75*AVERAGE(EPih!$H297:$R297),1,EPih!I297/AVERAGE(EPih!$H297:$R297))))</f>
        <v>0</v>
      </c>
      <c r="H300">
        <f>IF($B300=0,0,IF(SUM(EPih!$H297:$R297)=0,0,IF(EPih!J297&gt;0.75*AVERAGE(EPih!$H297:$R297),1,EPih!J297/AVERAGE(EPih!$H297:$R297))))</f>
        <v>0</v>
      </c>
      <c r="I300">
        <f>IF($B300=0,0,IF(SUM(EPih!$H297:$R297)=0,0,IF(EPih!K297&gt;0.75*AVERAGE(EPih!$H297:$R297),1,EPih!K297/AVERAGE(EPih!$H297:$R297))))</f>
        <v>0</v>
      </c>
      <c r="J300">
        <f>IF($B300=0,0,IF(SUM(EPih!$H297:$R297)=0,0,IF(EPih!L297&gt;0.75*AVERAGE(EPih!$H297:$R297),1,EPih!L297/AVERAGE(EPih!$H297:$R297))))</f>
        <v>0</v>
      </c>
      <c r="K300">
        <f>IF($B300=0,0,IF(SUM(EPih!$H297:$R297)=0,0,IF(EPih!M297&gt;0.75*AVERAGE(EPih!$H297:$R297),1,EPih!M297/AVERAGE(EPih!$H297:$R297))))</f>
        <v>0</v>
      </c>
      <c r="L300">
        <f>IF($B300=0,0,IF(SUM(EPih!$H297:$R297)=0,0,IF(EPih!N297&gt;0.75*AVERAGE(EPih!$H297:$R297),1,EPih!N297/AVERAGE(EPih!$H297:$R297))))</f>
        <v>0</v>
      </c>
      <c r="M300">
        <f>IF($B300=0,0,IF(SUM(EPih!$H297:$R297)=0,0,IF(EPih!O297&gt;0.75*AVERAGE(EPih!$H297:$R297),1,EPih!O297/AVERAGE(EPih!$H297:$R297))))</f>
        <v>0</v>
      </c>
      <c r="N300">
        <f>IF($B300=0,0,IF(SUM(EPih!$H297:$R297)=0,0,IF(EPih!P297&gt;0.75*AVERAGE(EPih!$H297:$R297),1,EPih!P297/AVERAGE(EPih!$H297:$R297))))</f>
        <v>0</v>
      </c>
      <c r="O300">
        <f>IF($B300=0,0,IF(SUM(EPih!$H297:$R297)=0,0,IF(EPih!Q297&gt;0.75*AVERAGE(EPih!$H297:$R297),1,EPih!Q297/AVERAGE(EPih!$H297:$R297))))</f>
        <v>0</v>
      </c>
      <c r="P300">
        <f>IF($B300=0,0,IF(SUM(EPih!$H297:$R297)=0,0,IF(EPih!R297&gt;0.75*AVERAGE(EPih!$H297:$R297),1,EPih!R297/AVERAGE(EPih!$H297:$R297))))</f>
        <v>0</v>
      </c>
      <c r="Q300" s="18">
        <v>1</v>
      </c>
      <c r="R300" s="18">
        <v>1</v>
      </c>
      <c r="S300" s="18">
        <v>1</v>
      </c>
      <c r="T300" s="18">
        <v>1</v>
      </c>
      <c r="U300" s="18">
        <v>1</v>
      </c>
      <c r="V300" s="18">
        <v>1</v>
      </c>
      <c r="W300" s="18">
        <v>1</v>
      </c>
      <c r="X300" s="18">
        <v>1</v>
      </c>
      <c r="Y300" s="18">
        <v>1</v>
      </c>
      <c r="Z300" s="18">
        <v>1</v>
      </c>
      <c r="AA300" s="18">
        <v>1</v>
      </c>
      <c r="AD300" s="22">
        <f t="shared" si="7"/>
        <v>0.45022426285198647</v>
      </c>
      <c r="AE300">
        <v>7</v>
      </c>
    </row>
    <row r="301" spans="1:31">
      <c r="A301" s="33">
        <v>45456.208333333336</v>
      </c>
      <c r="B301">
        <f t="shared" si="8"/>
        <v>0</v>
      </c>
      <c r="C301" s="18">
        <v>1</v>
      </c>
      <c r="D301" s="19">
        <f>IFERROR(SUMPRODUCT(F301:P301,Q301:AA301,'Datos Brutos'!$H$5:$R$5)/SUMPRODUCT('Datos Brutos'!$H$5:$R$5,Q301:AA301),0)</f>
        <v>0</v>
      </c>
      <c r="E301" s="20">
        <f>IFERROR(AVERAGE('Datos Filtrados'!E298:G298),0)</f>
        <v>0</v>
      </c>
      <c r="F301">
        <f>IF($B301=0,0,IF(SUM(EPih!$H298:$R298)=0,0,IF(EPih!H298&gt;0.75*AVERAGE(EPih!$H298:$R298),1,EPih!H298/AVERAGE(EPih!$H298:$R298))))</f>
        <v>0</v>
      </c>
      <c r="G301">
        <f>IF($B301=0,0,IF(SUM(EPih!$H298:$R298)=0,0,IF(EPih!I298&gt;0.75*AVERAGE(EPih!$H298:$R298),1,EPih!I298/AVERAGE(EPih!$H298:$R298))))</f>
        <v>0</v>
      </c>
      <c r="H301">
        <f>IF($B301=0,0,IF(SUM(EPih!$H298:$R298)=0,0,IF(EPih!J298&gt;0.75*AVERAGE(EPih!$H298:$R298),1,EPih!J298/AVERAGE(EPih!$H298:$R298))))</f>
        <v>0</v>
      </c>
      <c r="I301">
        <f>IF($B301=0,0,IF(SUM(EPih!$H298:$R298)=0,0,IF(EPih!K298&gt;0.75*AVERAGE(EPih!$H298:$R298),1,EPih!K298/AVERAGE(EPih!$H298:$R298))))</f>
        <v>0</v>
      </c>
      <c r="J301">
        <f>IF($B301=0,0,IF(SUM(EPih!$H298:$R298)=0,0,IF(EPih!L298&gt;0.75*AVERAGE(EPih!$H298:$R298),1,EPih!L298/AVERAGE(EPih!$H298:$R298))))</f>
        <v>0</v>
      </c>
      <c r="K301">
        <f>IF($B301=0,0,IF(SUM(EPih!$H298:$R298)=0,0,IF(EPih!M298&gt;0.75*AVERAGE(EPih!$H298:$R298),1,EPih!M298/AVERAGE(EPih!$H298:$R298))))</f>
        <v>0</v>
      </c>
      <c r="L301">
        <f>IF($B301=0,0,IF(SUM(EPih!$H298:$R298)=0,0,IF(EPih!N298&gt;0.75*AVERAGE(EPih!$H298:$R298),1,EPih!N298/AVERAGE(EPih!$H298:$R298))))</f>
        <v>0</v>
      </c>
      <c r="M301">
        <f>IF($B301=0,0,IF(SUM(EPih!$H298:$R298)=0,0,IF(EPih!O298&gt;0.75*AVERAGE(EPih!$H298:$R298),1,EPih!O298/AVERAGE(EPih!$H298:$R298))))</f>
        <v>0</v>
      </c>
      <c r="N301">
        <f>IF($B301=0,0,IF(SUM(EPih!$H298:$R298)=0,0,IF(EPih!P298&gt;0.75*AVERAGE(EPih!$H298:$R298),1,EPih!P298/AVERAGE(EPih!$H298:$R298))))</f>
        <v>0</v>
      </c>
      <c r="O301">
        <f>IF($B301=0,0,IF(SUM(EPih!$H298:$R298)=0,0,IF(EPih!Q298&gt;0.75*AVERAGE(EPih!$H298:$R298),1,EPih!Q298/AVERAGE(EPih!$H298:$R298))))</f>
        <v>0</v>
      </c>
      <c r="P301">
        <f>IF($B301=0,0,IF(SUM(EPih!$H298:$R298)=0,0,IF(EPih!R298&gt;0.75*AVERAGE(EPih!$H298:$R298),1,EPih!R298/AVERAGE(EPih!$H298:$R298))))</f>
        <v>0</v>
      </c>
      <c r="Q301" s="18">
        <v>1</v>
      </c>
      <c r="R301" s="18">
        <v>1</v>
      </c>
      <c r="S301" s="18">
        <v>1</v>
      </c>
      <c r="T301" s="18">
        <v>1</v>
      </c>
      <c r="U301" s="18">
        <v>1</v>
      </c>
      <c r="V301" s="18">
        <v>1</v>
      </c>
      <c r="W301" s="18">
        <v>1</v>
      </c>
      <c r="X301" s="18">
        <v>1</v>
      </c>
      <c r="Y301" s="18">
        <v>1</v>
      </c>
      <c r="Z301" s="18">
        <v>1</v>
      </c>
      <c r="AA301" s="18">
        <v>1</v>
      </c>
      <c r="AD301" s="22">
        <f t="shared" si="7"/>
        <v>0.45022426285198647</v>
      </c>
      <c r="AE301">
        <v>8</v>
      </c>
    </row>
    <row r="302" spans="1:31">
      <c r="A302" s="33">
        <v>45456.25</v>
      </c>
      <c r="B302">
        <f t="shared" si="8"/>
        <v>0</v>
      </c>
      <c r="C302" s="18">
        <v>1</v>
      </c>
      <c r="D302" s="19">
        <f>IFERROR(SUMPRODUCT(F302:P302,Q302:AA302,'Datos Brutos'!$H$5:$R$5)/SUMPRODUCT('Datos Brutos'!$H$5:$R$5,Q302:AA302),0)</f>
        <v>0</v>
      </c>
      <c r="E302" s="20">
        <f>IFERROR(AVERAGE('Datos Filtrados'!E299:G299),0)</f>
        <v>1.488</v>
      </c>
      <c r="F302">
        <f>IF($B302=0,0,IF(SUM(EPih!$H299:$R299)=0,0,IF(EPih!H299&gt;0.75*AVERAGE(EPih!$H299:$R299),1,EPih!H299/AVERAGE(EPih!$H299:$R299))))</f>
        <v>0</v>
      </c>
      <c r="G302">
        <f>IF($B302=0,0,IF(SUM(EPih!$H299:$R299)=0,0,IF(EPih!I299&gt;0.75*AVERAGE(EPih!$H299:$R299),1,EPih!I299/AVERAGE(EPih!$H299:$R299))))</f>
        <v>0</v>
      </c>
      <c r="H302">
        <f>IF($B302=0,0,IF(SUM(EPih!$H299:$R299)=0,0,IF(EPih!J299&gt;0.75*AVERAGE(EPih!$H299:$R299),1,EPih!J299/AVERAGE(EPih!$H299:$R299))))</f>
        <v>0</v>
      </c>
      <c r="I302">
        <f>IF($B302=0,0,IF(SUM(EPih!$H299:$R299)=0,0,IF(EPih!K299&gt;0.75*AVERAGE(EPih!$H299:$R299),1,EPih!K299/AVERAGE(EPih!$H299:$R299))))</f>
        <v>0</v>
      </c>
      <c r="J302">
        <f>IF($B302=0,0,IF(SUM(EPih!$H299:$R299)=0,0,IF(EPih!L299&gt;0.75*AVERAGE(EPih!$H299:$R299),1,EPih!L299/AVERAGE(EPih!$H299:$R299))))</f>
        <v>0</v>
      </c>
      <c r="K302">
        <f>IF($B302=0,0,IF(SUM(EPih!$H299:$R299)=0,0,IF(EPih!M299&gt;0.75*AVERAGE(EPih!$H299:$R299),1,EPih!M299/AVERAGE(EPih!$H299:$R299))))</f>
        <v>0</v>
      </c>
      <c r="L302">
        <f>IF($B302=0,0,IF(SUM(EPih!$H299:$R299)=0,0,IF(EPih!N299&gt;0.75*AVERAGE(EPih!$H299:$R299),1,EPih!N299/AVERAGE(EPih!$H299:$R299))))</f>
        <v>0</v>
      </c>
      <c r="M302">
        <f>IF($B302=0,0,IF(SUM(EPih!$H299:$R299)=0,0,IF(EPih!O299&gt;0.75*AVERAGE(EPih!$H299:$R299),1,EPih!O299/AVERAGE(EPih!$H299:$R299))))</f>
        <v>0</v>
      </c>
      <c r="N302">
        <f>IF($B302=0,0,IF(SUM(EPih!$H299:$R299)=0,0,IF(EPih!P299&gt;0.75*AVERAGE(EPih!$H299:$R299),1,EPih!P299/AVERAGE(EPih!$H299:$R299))))</f>
        <v>0</v>
      </c>
      <c r="O302">
        <f>IF($B302=0,0,IF(SUM(EPih!$H299:$R299)=0,0,IF(EPih!Q299&gt;0.75*AVERAGE(EPih!$H299:$R299),1,EPih!Q299/AVERAGE(EPih!$H299:$R299))))</f>
        <v>0</v>
      </c>
      <c r="P302">
        <f>IF($B302=0,0,IF(SUM(EPih!$H299:$R299)=0,0,IF(EPih!R299&gt;0.75*AVERAGE(EPih!$H299:$R299),1,EPih!R299/AVERAGE(EPih!$H299:$R299))))</f>
        <v>0</v>
      </c>
      <c r="Q302" s="18">
        <v>1</v>
      </c>
      <c r="R302" s="18">
        <v>1</v>
      </c>
      <c r="S302" s="18">
        <v>1</v>
      </c>
      <c r="T302" s="18">
        <v>1</v>
      </c>
      <c r="U302" s="18">
        <v>1</v>
      </c>
      <c r="V302" s="18">
        <v>1</v>
      </c>
      <c r="W302" s="18">
        <v>1</v>
      </c>
      <c r="X302" s="18">
        <v>1</v>
      </c>
      <c r="Y302" s="18">
        <v>1</v>
      </c>
      <c r="Z302" s="18">
        <v>1</v>
      </c>
      <c r="AA302" s="18">
        <v>1</v>
      </c>
      <c r="AD302" s="22">
        <f t="shared" si="7"/>
        <v>0.45022426285198647</v>
      </c>
      <c r="AE302">
        <v>9</v>
      </c>
    </row>
    <row r="303" spans="1:31">
      <c r="A303" s="33">
        <v>45456.291666666664</v>
      </c>
      <c r="B303">
        <f t="shared" si="8"/>
        <v>0</v>
      </c>
      <c r="C303" s="18">
        <v>1</v>
      </c>
      <c r="D303" s="19">
        <f>IFERROR(SUMPRODUCT(F303:P303,Q303:AA303,'Datos Brutos'!$H$5:$R$5)/SUMPRODUCT('Datos Brutos'!$H$5:$R$5,Q303:AA303),0)</f>
        <v>0</v>
      </c>
      <c r="E303" s="20">
        <f>IFERROR(AVERAGE('Datos Filtrados'!E300:G300),0)</f>
        <v>72.108999999999995</v>
      </c>
      <c r="F303">
        <f>IF($B303=0,0,IF(SUM(EPih!$H300:$R300)=0,0,IF(EPih!H300&gt;0.75*AVERAGE(EPih!$H300:$R300),1,EPih!H300/AVERAGE(EPih!$H300:$R300))))</f>
        <v>0</v>
      </c>
      <c r="G303">
        <f>IF($B303=0,0,IF(SUM(EPih!$H300:$R300)=0,0,IF(EPih!I300&gt;0.75*AVERAGE(EPih!$H300:$R300),1,EPih!I300/AVERAGE(EPih!$H300:$R300))))</f>
        <v>0</v>
      </c>
      <c r="H303">
        <f>IF($B303=0,0,IF(SUM(EPih!$H300:$R300)=0,0,IF(EPih!J300&gt;0.75*AVERAGE(EPih!$H300:$R300),1,EPih!J300/AVERAGE(EPih!$H300:$R300))))</f>
        <v>0</v>
      </c>
      <c r="I303">
        <f>IF($B303=0,0,IF(SUM(EPih!$H300:$R300)=0,0,IF(EPih!K300&gt;0.75*AVERAGE(EPih!$H300:$R300),1,EPih!K300/AVERAGE(EPih!$H300:$R300))))</f>
        <v>0</v>
      </c>
      <c r="J303">
        <f>IF($B303=0,0,IF(SUM(EPih!$H300:$R300)=0,0,IF(EPih!L300&gt;0.75*AVERAGE(EPih!$H300:$R300),1,EPih!L300/AVERAGE(EPih!$H300:$R300))))</f>
        <v>0</v>
      </c>
      <c r="K303">
        <f>IF($B303=0,0,IF(SUM(EPih!$H300:$R300)=0,0,IF(EPih!M300&gt;0.75*AVERAGE(EPih!$H300:$R300),1,EPih!M300/AVERAGE(EPih!$H300:$R300))))</f>
        <v>0</v>
      </c>
      <c r="L303">
        <f>IF($B303=0,0,IF(SUM(EPih!$H300:$R300)=0,0,IF(EPih!N300&gt;0.75*AVERAGE(EPih!$H300:$R300),1,EPih!N300/AVERAGE(EPih!$H300:$R300))))</f>
        <v>0</v>
      </c>
      <c r="M303">
        <f>IF($B303=0,0,IF(SUM(EPih!$H300:$R300)=0,0,IF(EPih!O300&gt;0.75*AVERAGE(EPih!$H300:$R300),1,EPih!O300/AVERAGE(EPih!$H300:$R300))))</f>
        <v>0</v>
      </c>
      <c r="N303">
        <f>IF($B303=0,0,IF(SUM(EPih!$H300:$R300)=0,0,IF(EPih!P300&gt;0.75*AVERAGE(EPih!$H300:$R300),1,EPih!P300/AVERAGE(EPih!$H300:$R300))))</f>
        <v>0</v>
      </c>
      <c r="O303">
        <f>IF($B303=0,0,IF(SUM(EPih!$H300:$R300)=0,0,IF(EPih!Q300&gt;0.75*AVERAGE(EPih!$H300:$R300),1,EPih!Q300/AVERAGE(EPih!$H300:$R300))))</f>
        <v>0</v>
      </c>
      <c r="P303">
        <f>IF($B303=0,0,IF(SUM(EPih!$H300:$R300)=0,0,IF(EPih!R300&gt;0.75*AVERAGE(EPih!$H300:$R300),1,EPih!R300/AVERAGE(EPih!$H300:$R300))))</f>
        <v>0</v>
      </c>
      <c r="Q303" s="18">
        <v>1</v>
      </c>
      <c r="R303" s="18">
        <v>1</v>
      </c>
      <c r="S303" s="18">
        <v>1</v>
      </c>
      <c r="T303" s="18">
        <v>1</v>
      </c>
      <c r="U303" s="18">
        <v>1</v>
      </c>
      <c r="V303" s="18">
        <v>1</v>
      </c>
      <c r="W303" s="18">
        <v>1</v>
      </c>
      <c r="X303" s="18">
        <v>1</v>
      </c>
      <c r="Y303" s="18">
        <v>1</v>
      </c>
      <c r="Z303" s="18">
        <v>1</v>
      </c>
      <c r="AA303" s="18">
        <v>1</v>
      </c>
      <c r="AD303" s="22">
        <f t="shared" si="7"/>
        <v>0.45022426285198647</v>
      </c>
      <c r="AE303">
        <v>10</v>
      </c>
    </row>
    <row r="304" spans="1:31">
      <c r="A304" s="33">
        <v>45456.333333333336</v>
      </c>
      <c r="B304">
        <f t="shared" si="8"/>
        <v>1</v>
      </c>
      <c r="C304" s="18">
        <v>1</v>
      </c>
      <c r="D304" s="19">
        <f>IFERROR(SUMPRODUCT(F304:P304,Q304:AA304,'Datos Brutos'!$H$5:$R$5)/SUMPRODUCT('Datos Brutos'!$H$5:$R$5,Q304:AA304),0)</f>
        <v>0.36185673717455347</v>
      </c>
      <c r="E304" s="20">
        <f>IFERROR(AVERAGE('Datos Filtrados'!E301:G301),0)</f>
        <v>540.327</v>
      </c>
      <c r="F304">
        <f>IF($B304=0,0,IF(SUM(EPih!$H301:$R301)=0,0,IF(EPih!H301&gt;0.75*AVERAGE(EPih!$H301:$R301),1,EPih!H301/AVERAGE(EPih!$H301:$R301))))</f>
        <v>1</v>
      </c>
      <c r="G304">
        <f>IF($B304=0,0,IF(SUM(EPih!$H301:$R301)=0,0,IF(EPih!I301&gt;0.75*AVERAGE(EPih!$H301:$R301),1,EPih!I301/AVERAGE(EPih!$H301:$R301))))</f>
        <v>1</v>
      </c>
      <c r="H304">
        <f>IF($B304=0,0,IF(SUM(EPih!$H301:$R301)=0,0,IF(EPih!J301&gt;0.75*AVERAGE(EPih!$H301:$R301),1,EPih!J301/AVERAGE(EPih!$H301:$R301))))</f>
        <v>1</v>
      </c>
      <c r="I304">
        <f>IF($B304=0,0,IF(SUM(EPih!$H301:$R301)=0,0,IF(EPih!K301&gt;0.75*AVERAGE(EPih!$H301:$R301),1,EPih!K301/AVERAGE(EPih!$H301:$R301))))</f>
        <v>0</v>
      </c>
      <c r="J304">
        <f>IF($B304=0,0,IF(SUM(EPih!$H301:$R301)=0,0,IF(EPih!L301&gt;0.75*AVERAGE(EPih!$H301:$R301),1,EPih!L301/AVERAGE(EPih!$H301:$R301))))</f>
        <v>1</v>
      </c>
      <c r="K304">
        <f>IF($B304=0,0,IF(SUM(EPih!$H301:$R301)=0,0,IF(EPih!M301&gt;0.75*AVERAGE(EPih!$H301:$R301),1,EPih!M301/AVERAGE(EPih!$H301:$R301))))</f>
        <v>0</v>
      </c>
      <c r="L304">
        <f>IF($B304=0,0,IF(SUM(EPih!$H301:$R301)=0,0,IF(EPih!N301&gt;0.75*AVERAGE(EPih!$H301:$R301),1,EPih!N301/AVERAGE(EPih!$H301:$R301))))</f>
        <v>0</v>
      </c>
      <c r="M304">
        <f>IF($B304=0,0,IF(SUM(EPih!$H301:$R301)=0,0,IF(EPih!O301&gt;0.75*AVERAGE(EPih!$H301:$R301),1,EPih!O301/AVERAGE(EPih!$H301:$R301))))</f>
        <v>0</v>
      </c>
      <c r="N304">
        <f>IF($B304=0,0,IF(SUM(EPih!$H301:$R301)=0,0,IF(EPih!P301&gt;0.75*AVERAGE(EPih!$H301:$R301),1,EPih!P301/AVERAGE(EPih!$H301:$R301))))</f>
        <v>0</v>
      </c>
      <c r="O304">
        <f>IF($B304=0,0,IF(SUM(EPih!$H301:$R301)=0,0,IF(EPih!Q301&gt;0.75*AVERAGE(EPih!$H301:$R301),1,EPih!Q301/AVERAGE(EPih!$H301:$R301))))</f>
        <v>0</v>
      </c>
      <c r="P304">
        <f>IF($B304=0,0,IF(SUM(EPih!$H301:$R301)=0,0,IF(EPih!R301&gt;0.75*AVERAGE(EPih!$H301:$R301),1,EPih!R301/AVERAGE(EPih!$H301:$R301))))</f>
        <v>0</v>
      </c>
      <c r="Q304" s="18">
        <v>1</v>
      </c>
      <c r="R304" s="18">
        <v>1</v>
      </c>
      <c r="S304" s="18">
        <v>1</v>
      </c>
      <c r="T304" s="18">
        <v>1</v>
      </c>
      <c r="U304" s="18">
        <v>1</v>
      </c>
      <c r="V304" s="18">
        <v>1</v>
      </c>
      <c r="W304" s="18">
        <v>1</v>
      </c>
      <c r="X304" s="18">
        <v>1</v>
      </c>
      <c r="Y304" s="18">
        <v>1</v>
      </c>
      <c r="Z304" s="18">
        <v>1</v>
      </c>
      <c r="AA304" s="18">
        <v>1</v>
      </c>
      <c r="AD304" s="22">
        <f t="shared" si="7"/>
        <v>0.45022426285198641</v>
      </c>
      <c r="AE304">
        <v>11</v>
      </c>
    </row>
    <row r="305" spans="1:31">
      <c r="A305" s="33">
        <v>45456.375</v>
      </c>
      <c r="B305">
        <f t="shared" si="8"/>
        <v>1</v>
      </c>
      <c r="C305" s="18">
        <v>1</v>
      </c>
      <c r="D305" s="19">
        <f>IFERROR(SUMPRODUCT(F305:P305,Q305:AA305,'Datos Brutos'!$H$5:$R$5)/SUMPRODUCT('Datos Brutos'!$H$5:$R$5,Q305:AA305),0)</f>
        <v>0.36185673717455347</v>
      </c>
      <c r="E305" s="20">
        <f>IFERROR(AVERAGE('Datos Filtrados'!E302:G302),0)</f>
        <v>900.72900000000004</v>
      </c>
      <c r="F305">
        <f>IF($B305=0,0,IF(SUM(EPih!$H302:$R302)=0,0,IF(EPih!H302&gt;0.75*AVERAGE(EPih!$H302:$R302),1,EPih!H302/AVERAGE(EPih!$H302:$R302))))</f>
        <v>1</v>
      </c>
      <c r="G305">
        <f>IF($B305=0,0,IF(SUM(EPih!$H302:$R302)=0,0,IF(EPih!I302&gt;0.75*AVERAGE(EPih!$H302:$R302),1,EPih!I302/AVERAGE(EPih!$H302:$R302))))</f>
        <v>1</v>
      </c>
      <c r="H305">
        <f>IF($B305=0,0,IF(SUM(EPih!$H302:$R302)=0,0,IF(EPih!J302&gt;0.75*AVERAGE(EPih!$H302:$R302),1,EPih!J302/AVERAGE(EPih!$H302:$R302))))</f>
        <v>1</v>
      </c>
      <c r="I305">
        <f>IF($B305=0,0,IF(SUM(EPih!$H302:$R302)=0,0,IF(EPih!K302&gt;0.75*AVERAGE(EPih!$H302:$R302),1,EPih!K302/AVERAGE(EPih!$H302:$R302))))</f>
        <v>0</v>
      </c>
      <c r="J305">
        <f>IF($B305=0,0,IF(SUM(EPih!$H302:$R302)=0,0,IF(EPih!L302&gt;0.75*AVERAGE(EPih!$H302:$R302),1,EPih!L302/AVERAGE(EPih!$H302:$R302))))</f>
        <v>1</v>
      </c>
      <c r="K305">
        <f>IF($B305=0,0,IF(SUM(EPih!$H302:$R302)=0,0,IF(EPih!M302&gt;0.75*AVERAGE(EPih!$H302:$R302),1,EPih!M302/AVERAGE(EPih!$H302:$R302))))</f>
        <v>0</v>
      </c>
      <c r="L305">
        <f>IF($B305=0,0,IF(SUM(EPih!$H302:$R302)=0,0,IF(EPih!N302&gt;0.75*AVERAGE(EPih!$H302:$R302),1,EPih!N302/AVERAGE(EPih!$H302:$R302))))</f>
        <v>0</v>
      </c>
      <c r="M305">
        <f>IF($B305=0,0,IF(SUM(EPih!$H302:$R302)=0,0,IF(EPih!O302&gt;0.75*AVERAGE(EPih!$H302:$R302),1,EPih!O302/AVERAGE(EPih!$H302:$R302))))</f>
        <v>0</v>
      </c>
      <c r="N305">
        <f>IF($B305=0,0,IF(SUM(EPih!$H302:$R302)=0,0,IF(EPih!P302&gt;0.75*AVERAGE(EPih!$H302:$R302),1,EPih!P302/AVERAGE(EPih!$H302:$R302))))</f>
        <v>0</v>
      </c>
      <c r="O305">
        <f>IF($B305=0,0,IF(SUM(EPih!$H302:$R302)=0,0,IF(EPih!Q302&gt;0.75*AVERAGE(EPih!$H302:$R302),1,EPih!Q302/AVERAGE(EPih!$H302:$R302))))</f>
        <v>0</v>
      </c>
      <c r="P305">
        <f>IF($B305=0,0,IF(SUM(EPih!$H302:$R302)=0,0,IF(EPih!R302&gt;0.75*AVERAGE(EPih!$H302:$R302),1,EPih!R302/AVERAGE(EPih!$H302:$R302))))</f>
        <v>0</v>
      </c>
      <c r="Q305" s="18">
        <v>1</v>
      </c>
      <c r="R305" s="18">
        <v>1</v>
      </c>
      <c r="S305" s="18">
        <v>1</v>
      </c>
      <c r="T305" s="18">
        <v>1</v>
      </c>
      <c r="U305" s="18">
        <v>1</v>
      </c>
      <c r="V305" s="18">
        <v>1</v>
      </c>
      <c r="W305" s="18">
        <v>1</v>
      </c>
      <c r="X305" s="18">
        <v>1</v>
      </c>
      <c r="Y305" s="18">
        <v>1</v>
      </c>
      <c r="Z305" s="18">
        <v>1</v>
      </c>
      <c r="AA305" s="18">
        <v>1</v>
      </c>
      <c r="AD305" s="22">
        <f t="shared" si="7"/>
        <v>0.45022426285198641</v>
      </c>
      <c r="AE305">
        <v>12</v>
      </c>
    </row>
    <row r="306" spans="1:31">
      <c r="A306" s="33">
        <v>45456.416666666664</v>
      </c>
      <c r="B306">
        <f t="shared" si="8"/>
        <v>1</v>
      </c>
      <c r="C306" s="18">
        <v>1</v>
      </c>
      <c r="D306" s="19">
        <f>IFERROR(SUMPRODUCT(F306:P306,Q306:AA306,'Datos Brutos'!$H$5:$R$5)/SUMPRODUCT('Datos Brutos'!$H$5:$R$5,Q306:AA306),0)</f>
        <v>0.36185673717455347</v>
      </c>
      <c r="E306" s="20">
        <f>IFERROR(AVERAGE('Datos Filtrados'!E303:G303),0)</f>
        <v>987.86599999999999</v>
      </c>
      <c r="F306">
        <f>IF($B306=0,0,IF(SUM(EPih!$H303:$R303)=0,0,IF(EPih!H303&gt;0.75*AVERAGE(EPih!$H303:$R303),1,EPih!H303/AVERAGE(EPih!$H303:$R303))))</f>
        <v>1</v>
      </c>
      <c r="G306">
        <f>IF($B306=0,0,IF(SUM(EPih!$H303:$R303)=0,0,IF(EPih!I303&gt;0.75*AVERAGE(EPih!$H303:$R303),1,EPih!I303/AVERAGE(EPih!$H303:$R303))))</f>
        <v>1</v>
      </c>
      <c r="H306">
        <f>IF($B306=0,0,IF(SUM(EPih!$H303:$R303)=0,0,IF(EPih!J303&gt;0.75*AVERAGE(EPih!$H303:$R303),1,EPih!J303/AVERAGE(EPih!$H303:$R303))))</f>
        <v>1</v>
      </c>
      <c r="I306">
        <f>IF($B306=0,0,IF(SUM(EPih!$H303:$R303)=0,0,IF(EPih!K303&gt;0.75*AVERAGE(EPih!$H303:$R303),1,EPih!K303/AVERAGE(EPih!$H303:$R303))))</f>
        <v>0</v>
      </c>
      <c r="J306">
        <f>IF($B306=0,0,IF(SUM(EPih!$H303:$R303)=0,0,IF(EPih!L303&gt;0.75*AVERAGE(EPih!$H303:$R303),1,EPih!L303/AVERAGE(EPih!$H303:$R303))))</f>
        <v>1</v>
      </c>
      <c r="K306">
        <f>IF($B306=0,0,IF(SUM(EPih!$H303:$R303)=0,0,IF(EPih!M303&gt;0.75*AVERAGE(EPih!$H303:$R303),1,EPih!M303/AVERAGE(EPih!$H303:$R303))))</f>
        <v>0</v>
      </c>
      <c r="L306">
        <f>IF($B306=0,0,IF(SUM(EPih!$H303:$R303)=0,0,IF(EPih!N303&gt;0.75*AVERAGE(EPih!$H303:$R303),1,EPih!N303/AVERAGE(EPih!$H303:$R303))))</f>
        <v>0</v>
      </c>
      <c r="M306">
        <f>IF($B306=0,0,IF(SUM(EPih!$H303:$R303)=0,0,IF(EPih!O303&gt;0.75*AVERAGE(EPih!$H303:$R303),1,EPih!O303/AVERAGE(EPih!$H303:$R303))))</f>
        <v>0</v>
      </c>
      <c r="N306">
        <f>IF($B306=0,0,IF(SUM(EPih!$H303:$R303)=0,0,IF(EPih!P303&gt;0.75*AVERAGE(EPih!$H303:$R303),1,EPih!P303/AVERAGE(EPih!$H303:$R303))))</f>
        <v>0</v>
      </c>
      <c r="O306">
        <f>IF($B306=0,0,IF(SUM(EPih!$H303:$R303)=0,0,IF(EPih!Q303&gt;0.75*AVERAGE(EPih!$H303:$R303),1,EPih!Q303/AVERAGE(EPih!$H303:$R303))))</f>
        <v>0</v>
      </c>
      <c r="P306">
        <f>IF($B306=0,0,IF(SUM(EPih!$H303:$R303)=0,0,IF(EPih!R303&gt;0.75*AVERAGE(EPih!$H303:$R303),1,EPih!R303/AVERAGE(EPih!$H303:$R303))))</f>
        <v>0</v>
      </c>
      <c r="Q306" s="18">
        <v>1</v>
      </c>
      <c r="R306" s="18">
        <v>1</v>
      </c>
      <c r="S306" s="18">
        <v>1</v>
      </c>
      <c r="T306" s="18">
        <v>1</v>
      </c>
      <c r="U306" s="18">
        <v>1</v>
      </c>
      <c r="V306" s="18">
        <v>1</v>
      </c>
      <c r="W306" s="18">
        <v>1</v>
      </c>
      <c r="X306" s="18">
        <v>1</v>
      </c>
      <c r="Y306" s="18">
        <v>1</v>
      </c>
      <c r="Z306" s="18">
        <v>1</v>
      </c>
      <c r="AA306" s="18">
        <v>1</v>
      </c>
      <c r="AD306" s="22">
        <f t="shared" si="7"/>
        <v>0.45022426285198663</v>
      </c>
      <c r="AE306">
        <v>13</v>
      </c>
    </row>
    <row r="307" spans="1:31">
      <c r="A307" s="33">
        <v>45456.458333333336</v>
      </c>
      <c r="B307">
        <f t="shared" si="8"/>
        <v>1</v>
      </c>
      <c r="C307" s="18">
        <v>1</v>
      </c>
      <c r="D307" s="19">
        <f>IFERROR(SUMPRODUCT(F307:P307,Q307:AA307,'Datos Brutos'!$H$5:$R$5)/SUMPRODUCT('Datos Brutos'!$H$5:$R$5,Q307:AA307),0)</f>
        <v>0.36185673717455347</v>
      </c>
      <c r="E307" s="20">
        <f>IFERROR(AVERAGE('Datos Filtrados'!E304:G304),0)</f>
        <v>1020.775</v>
      </c>
      <c r="F307">
        <f>IF($B307=0,0,IF(SUM(EPih!$H304:$R304)=0,0,IF(EPih!H304&gt;0.75*AVERAGE(EPih!$H304:$R304),1,EPih!H304/AVERAGE(EPih!$H304:$R304))))</f>
        <v>1</v>
      </c>
      <c r="G307">
        <f>IF($B307=0,0,IF(SUM(EPih!$H304:$R304)=0,0,IF(EPih!I304&gt;0.75*AVERAGE(EPih!$H304:$R304),1,EPih!I304/AVERAGE(EPih!$H304:$R304))))</f>
        <v>1</v>
      </c>
      <c r="H307">
        <f>IF($B307=0,0,IF(SUM(EPih!$H304:$R304)=0,0,IF(EPih!J304&gt;0.75*AVERAGE(EPih!$H304:$R304),1,EPih!J304/AVERAGE(EPih!$H304:$R304))))</f>
        <v>1</v>
      </c>
      <c r="I307">
        <f>IF($B307=0,0,IF(SUM(EPih!$H304:$R304)=0,0,IF(EPih!K304&gt;0.75*AVERAGE(EPih!$H304:$R304),1,EPih!K304/AVERAGE(EPih!$H304:$R304))))</f>
        <v>0</v>
      </c>
      <c r="J307">
        <f>IF($B307=0,0,IF(SUM(EPih!$H304:$R304)=0,0,IF(EPih!L304&gt;0.75*AVERAGE(EPih!$H304:$R304),1,EPih!L304/AVERAGE(EPih!$H304:$R304))))</f>
        <v>1</v>
      </c>
      <c r="K307">
        <f>IF($B307=0,0,IF(SUM(EPih!$H304:$R304)=0,0,IF(EPih!M304&gt;0.75*AVERAGE(EPih!$H304:$R304),1,EPih!M304/AVERAGE(EPih!$H304:$R304))))</f>
        <v>0</v>
      </c>
      <c r="L307">
        <f>IF($B307=0,0,IF(SUM(EPih!$H304:$R304)=0,0,IF(EPih!N304&gt;0.75*AVERAGE(EPih!$H304:$R304),1,EPih!N304/AVERAGE(EPih!$H304:$R304))))</f>
        <v>0</v>
      </c>
      <c r="M307">
        <f>IF($B307=0,0,IF(SUM(EPih!$H304:$R304)=0,0,IF(EPih!O304&gt;0.75*AVERAGE(EPih!$H304:$R304),1,EPih!O304/AVERAGE(EPih!$H304:$R304))))</f>
        <v>0</v>
      </c>
      <c r="N307">
        <f>IF($B307=0,0,IF(SUM(EPih!$H304:$R304)=0,0,IF(EPih!P304&gt;0.75*AVERAGE(EPih!$H304:$R304),1,EPih!P304/AVERAGE(EPih!$H304:$R304))))</f>
        <v>0</v>
      </c>
      <c r="O307">
        <f>IF($B307=0,0,IF(SUM(EPih!$H304:$R304)=0,0,IF(EPih!Q304&gt;0.75*AVERAGE(EPih!$H304:$R304),1,EPih!Q304/AVERAGE(EPih!$H304:$R304))))</f>
        <v>0</v>
      </c>
      <c r="P307">
        <f>IF($B307=0,0,IF(SUM(EPih!$H304:$R304)=0,0,IF(EPih!R304&gt;0.75*AVERAGE(EPih!$H304:$R304),1,EPih!R304/AVERAGE(EPih!$H304:$R304))))</f>
        <v>0</v>
      </c>
      <c r="Q307" s="18">
        <v>1</v>
      </c>
      <c r="R307" s="18">
        <v>1</v>
      </c>
      <c r="S307" s="18">
        <v>1</v>
      </c>
      <c r="T307" s="18">
        <v>1</v>
      </c>
      <c r="U307" s="18">
        <v>1</v>
      </c>
      <c r="V307" s="18">
        <v>1</v>
      </c>
      <c r="W307" s="18">
        <v>1</v>
      </c>
      <c r="X307" s="18">
        <v>1</v>
      </c>
      <c r="Y307" s="18">
        <v>1</v>
      </c>
      <c r="Z307" s="18">
        <v>1</v>
      </c>
      <c r="AA307" s="18">
        <v>1</v>
      </c>
      <c r="AD307" s="22">
        <f t="shared" si="7"/>
        <v>0.45022426285198658</v>
      </c>
      <c r="AE307">
        <v>14</v>
      </c>
    </row>
    <row r="308" spans="1:31">
      <c r="A308" s="33">
        <v>45456.5</v>
      </c>
      <c r="B308">
        <f t="shared" si="8"/>
        <v>1</v>
      </c>
      <c r="C308" s="18">
        <v>1</v>
      </c>
      <c r="D308" s="19">
        <f>IFERROR(SUMPRODUCT(F308:P308,Q308:AA308,'Datos Brutos'!$H$5:$R$5)/SUMPRODUCT('Datos Brutos'!$H$5:$R$5,Q308:AA308),0)</f>
        <v>0.36185673717455347</v>
      </c>
      <c r="E308" s="20">
        <f>IFERROR(AVERAGE('Datos Filtrados'!E305:G305),0)</f>
        <v>1013.0640000000001</v>
      </c>
      <c r="F308">
        <f>IF($B308=0,0,IF(SUM(EPih!$H305:$R305)=0,0,IF(EPih!H305&gt;0.75*AVERAGE(EPih!$H305:$R305),1,EPih!H305/AVERAGE(EPih!$H305:$R305))))</f>
        <v>1</v>
      </c>
      <c r="G308">
        <f>IF($B308=0,0,IF(SUM(EPih!$H305:$R305)=0,0,IF(EPih!I305&gt;0.75*AVERAGE(EPih!$H305:$R305),1,EPih!I305/AVERAGE(EPih!$H305:$R305))))</f>
        <v>1</v>
      </c>
      <c r="H308">
        <f>IF($B308=0,0,IF(SUM(EPih!$H305:$R305)=0,0,IF(EPih!J305&gt;0.75*AVERAGE(EPih!$H305:$R305),1,EPih!J305/AVERAGE(EPih!$H305:$R305))))</f>
        <v>1</v>
      </c>
      <c r="I308">
        <f>IF($B308=0,0,IF(SUM(EPih!$H305:$R305)=0,0,IF(EPih!K305&gt;0.75*AVERAGE(EPih!$H305:$R305),1,EPih!K305/AVERAGE(EPih!$H305:$R305))))</f>
        <v>0</v>
      </c>
      <c r="J308">
        <f>IF($B308=0,0,IF(SUM(EPih!$H305:$R305)=0,0,IF(EPih!L305&gt;0.75*AVERAGE(EPih!$H305:$R305),1,EPih!L305/AVERAGE(EPih!$H305:$R305))))</f>
        <v>1</v>
      </c>
      <c r="K308">
        <f>IF($B308=0,0,IF(SUM(EPih!$H305:$R305)=0,0,IF(EPih!M305&gt;0.75*AVERAGE(EPih!$H305:$R305),1,EPih!M305/AVERAGE(EPih!$H305:$R305))))</f>
        <v>0</v>
      </c>
      <c r="L308">
        <f>IF($B308=0,0,IF(SUM(EPih!$H305:$R305)=0,0,IF(EPih!N305&gt;0.75*AVERAGE(EPih!$H305:$R305),1,EPih!N305/AVERAGE(EPih!$H305:$R305))))</f>
        <v>0</v>
      </c>
      <c r="M308">
        <f>IF($B308=0,0,IF(SUM(EPih!$H305:$R305)=0,0,IF(EPih!O305&gt;0.75*AVERAGE(EPih!$H305:$R305),1,EPih!O305/AVERAGE(EPih!$H305:$R305))))</f>
        <v>0</v>
      </c>
      <c r="N308">
        <f>IF($B308=0,0,IF(SUM(EPih!$H305:$R305)=0,0,IF(EPih!P305&gt;0.75*AVERAGE(EPih!$H305:$R305),1,EPih!P305/AVERAGE(EPih!$H305:$R305))))</f>
        <v>0</v>
      </c>
      <c r="O308">
        <f>IF($B308=0,0,IF(SUM(EPih!$H305:$R305)=0,0,IF(EPih!Q305&gt;0.75*AVERAGE(EPih!$H305:$R305),1,EPih!Q305/AVERAGE(EPih!$H305:$R305))))</f>
        <v>0</v>
      </c>
      <c r="P308">
        <f>IF($B308=0,0,IF(SUM(EPih!$H305:$R305)=0,0,IF(EPih!R305&gt;0.75*AVERAGE(EPih!$H305:$R305),1,EPih!R305/AVERAGE(EPih!$H305:$R305))))</f>
        <v>0</v>
      </c>
      <c r="Q308" s="18">
        <v>1</v>
      </c>
      <c r="R308" s="18">
        <v>1</v>
      </c>
      <c r="S308" s="18">
        <v>1</v>
      </c>
      <c r="T308" s="18">
        <v>1</v>
      </c>
      <c r="U308" s="18">
        <v>1</v>
      </c>
      <c r="V308" s="18">
        <v>1</v>
      </c>
      <c r="W308" s="18">
        <v>1</v>
      </c>
      <c r="X308" s="18">
        <v>1</v>
      </c>
      <c r="Y308" s="18">
        <v>1</v>
      </c>
      <c r="Z308" s="18">
        <v>1</v>
      </c>
      <c r="AA308" s="18">
        <v>1</v>
      </c>
      <c r="AD308" s="22">
        <f t="shared" si="7"/>
        <v>0.45022426285198663</v>
      </c>
      <c r="AE308">
        <v>15</v>
      </c>
    </row>
    <row r="309" spans="1:31">
      <c r="A309" s="33">
        <v>45456.541666666664</v>
      </c>
      <c r="B309">
        <f t="shared" si="8"/>
        <v>1</v>
      </c>
      <c r="C309" s="18">
        <v>1</v>
      </c>
      <c r="D309" s="19">
        <f>IFERROR(SUMPRODUCT(F309:P309,Q309:AA309,'Datos Brutos'!$H$5:$R$5)/SUMPRODUCT('Datos Brutos'!$H$5:$R$5,Q309:AA309),0)</f>
        <v>0.36185673717455347</v>
      </c>
      <c r="E309" s="20">
        <f>IFERROR(AVERAGE('Datos Filtrados'!E306:G306),0)</f>
        <v>1005.391</v>
      </c>
      <c r="F309">
        <f>IF($B309=0,0,IF(SUM(EPih!$H306:$R306)=0,0,IF(EPih!H306&gt;0.75*AVERAGE(EPih!$H306:$R306),1,EPih!H306/AVERAGE(EPih!$H306:$R306))))</f>
        <v>1</v>
      </c>
      <c r="G309">
        <f>IF($B309=0,0,IF(SUM(EPih!$H306:$R306)=0,0,IF(EPih!I306&gt;0.75*AVERAGE(EPih!$H306:$R306),1,EPih!I306/AVERAGE(EPih!$H306:$R306))))</f>
        <v>1</v>
      </c>
      <c r="H309">
        <f>IF($B309=0,0,IF(SUM(EPih!$H306:$R306)=0,0,IF(EPih!J306&gt;0.75*AVERAGE(EPih!$H306:$R306),1,EPih!J306/AVERAGE(EPih!$H306:$R306))))</f>
        <v>1</v>
      </c>
      <c r="I309">
        <f>IF($B309=0,0,IF(SUM(EPih!$H306:$R306)=0,0,IF(EPih!K306&gt;0.75*AVERAGE(EPih!$H306:$R306),1,EPih!K306/AVERAGE(EPih!$H306:$R306))))</f>
        <v>0</v>
      </c>
      <c r="J309">
        <f>IF($B309=0,0,IF(SUM(EPih!$H306:$R306)=0,0,IF(EPih!L306&gt;0.75*AVERAGE(EPih!$H306:$R306),1,EPih!L306/AVERAGE(EPih!$H306:$R306))))</f>
        <v>1</v>
      </c>
      <c r="K309">
        <f>IF($B309=0,0,IF(SUM(EPih!$H306:$R306)=0,0,IF(EPih!M306&gt;0.75*AVERAGE(EPih!$H306:$R306),1,EPih!M306/AVERAGE(EPih!$H306:$R306))))</f>
        <v>0</v>
      </c>
      <c r="L309">
        <f>IF($B309=0,0,IF(SUM(EPih!$H306:$R306)=0,0,IF(EPih!N306&gt;0.75*AVERAGE(EPih!$H306:$R306),1,EPih!N306/AVERAGE(EPih!$H306:$R306))))</f>
        <v>0</v>
      </c>
      <c r="M309">
        <f>IF($B309=0,0,IF(SUM(EPih!$H306:$R306)=0,0,IF(EPih!O306&gt;0.75*AVERAGE(EPih!$H306:$R306),1,EPih!O306/AVERAGE(EPih!$H306:$R306))))</f>
        <v>0</v>
      </c>
      <c r="N309">
        <f>IF($B309=0,0,IF(SUM(EPih!$H306:$R306)=0,0,IF(EPih!P306&gt;0.75*AVERAGE(EPih!$H306:$R306),1,EPih!P306/AVERAGE(EPih!$H306:$R306))))</f>
        <v>0</v>
      </c>
      <c r="O309">
        <f>IF($B309=0,0,IF(SUM(EPih!$H306:$R306)=0,0,IF(EPih!Q306&gt;0.75*AVERAGE(EPih!$H306:$R306),1,EPih!Q306/AVERAGE(EPih!$H306:$R306))))</f>
        <v>0</v>
      </c>
      <c r="P309">
        <f>IF($B309=0,0,IF(SUM(EPih!$H306:$R306)=0,0,IF(EPih!R306&gt;0.75*AVERAGE(EPih!$H306:$R306),1,EPih!R306/AVERAGE(EPih!$H306:$R306))))</f>
        <v>0</v>
      </c>
      <c r="Q309" s="18">
        <v>1</v>
      </c>
      <c r="R309" s="18">
        <v>1</v>
      </c>
      <c r="S309" s="18">
        <v>1</v>
      </c>
      <c r="T309" s="18">
        <v>1</v>
      </c>
      <c r="U309" s="18">
        <v>1</v>
      </c>
      <c r="V309" s="18">
        <v>1</v>
      </c>
      <c r="W309" s="18">
        <v>1</v>
      </c>
      <c r="X309" s="18">
        <v>1</v>
      </c>
      <c r="Y309" s="18">
        <v>1</v>
      </c>
      <c r="Z309" s="18">
        <v>1</v>
      </c>
      <c r="AA309" s="18">
        <v>1</v>
      </c>
      <c r="AD309" s="22">
        <f t="shared" si="7"/>
        <v>0.45022426285198658</v>
      </c>
      <c r="AE309">
        <v>16</v>
      </c>
    </row>
    <row r="310" spans="1:31">
      <c r="A310" s="33">
        <v>45456.583333333336</v>
      </c>
      <c r="B310">
        <f t="shared" si="8"/>
        <v>1</v>
      </c>
      <c r="C310" s="18">
        <v>1</v>
      </c>
      <c r="D310" s="19">
        <f>IFERROR(SUMPRODUCT(F310:P310,Q310:AA310,'Datos Brutos'!$H$5:$R$5)/SUMPRODUCT('Datos Brutos'!$H$5:$R$5,Q310:AA310),0)</f>
        <v>0.45469890389872336</v>
      </c>
      <c r="E310" s="20">
        <f>IFERROR(AVERAGE('Datos Filtrados'!E307:G307),0)</f>
        <v>995.12699999999995</v>
      </c>
      <c r="F310">
        <f>IF($B310=0,0,IF(SUM(EPih!$H307:$R307)=0,0,IF(EPih!H307&gt;0.75*AVERAGE(EPih!$H307:$R307),1,EPih!H307/AVERAGE(EPih!$H307:$R307))))</f>
        <v>1</v>
      </c>
      <c r="G310">
        <f>IF($B310=0,0,IF(SUM(EPih!$H307:$R307)=0,0,IF(EPih!I307&gt;0.75*AVERAGE(EPih!$H307:$R307),1,EPih!I307/AVERAGE(EPih!$H307:$R307))))</f>
        <v>1</v>
      </c>
      <c r="H310">
        <f>IF($B310=0,0,IF(SUM(EPih!$H307:$R307)=0,0,IF(EPih!J307&gt;0.75*AVERAGE(EPih!$H307:$R307),1,EPih!J307/AVERAGE(EPih!$H307:$R307))))</f>
        <v>1</v>
      </c>
      <c r="I310">
        <f>IF($B310=0,0,IF(SUM(EPih!$H307:$R307)=0,0,IF(EPih!K307&gt;0.75*AVERAGE(EPih!$H307:$R307),1,EPih!K307/AVERAGE(EPih!$H307:$R307))))</f>
        <v>0</v>
      </c>
      <c r="J310">
        <f>IF($B310=0,0,IF(SUM(EPih!$H307:$R307)=0,0,IF(EPih!L307&gt;0.75*AVERAGE(EPih!$H307:$R307),1,EPih!L307/AVERAGE(EPih!$H307:$R307))))</f>
        <v>1</v>
      </c>
      <c r="K310">
        <f>IF($B310=0,0,IF(SUM(EPih!$H307:$R307)=0,0,IF(EPih!M307&gt;0.75*AVERAGE(EPih!$H307:$R307),1,EPih!M307/AVERAGE(EPih!$H307:$R307))))</f>
        <v>0</v>
      </c>
      <c r="L310">
        <f>IF($B310=0,0,IF(SUM(EPih!$H307:$R307)=0,0,IF(EPih!N307&gt;0.75*AVERAGE(EPih!$H307:$R307),1,EPih!N307/AVERAGE(EPih!$H307:$R307))))</f>
        <v>1</v>
      </c>
      <c r="M310">
        <f>IF($B310=0,0,IF(SUM(EPih!$H307:$R307)=0,0,IF(EPih!O307&gt;0.75*AVERAGE(EPih!$H307:$R307),1,EPih!O307/AVERAGE(EPih!$H307:$R307))))</f>
        <v>0</v>
      </c>
      <c r="N310">
        <f>IF($B310=0,0,IF(SUM(EPih!$H307:$R307)=0,0,IF(EPih!P307&gt;0.75*AVERAGE(EPih!$H307:$R307),1,EPih!P307/AVERAGE(EPih!$H307:$R307))))</f>
        <v>0</v>
      </c>
      <c r="O310">
        <f>IF($B310=0,0,IF(SUM(EPih!$H307:$R307)=0,0,IF(EPih!Q307&gt;0.75*AVERAGE(EPih!$H307:$R307),1,EPih!Q307/AVERAGE(EPih!$H307:$R307))))</f>
        <v>0</v>
      </c>
      <c r="P310">
        <f>IF($B310=0,0,IF(SUM(EPih!$H307:$R307)=0,0,IF(EPih!R307&gt;0.75*AVERAGE(EPih!$H307:$R307),1,EPih!R307/AVERAGE(EPih!$H307:$R307))))</f>
        <v>0</v>
      </c>
      <c r="Q310" s="18">
        <v>1</v>
      </c>
      <c r="R310" s="18">
        <v>1</v>
      </c>
      <c r="S310" s="18">
        <v>1</v>
      </c>
      <c r="T310" s="18">
        <v>1</v>
      </c>
      <c r="U310" s="18">
        <v>1</v>
      </c>
      <c r="V310" s="18">
        <v>1</v>
      </c>
      <c r="W310" s="18">
        <v>1</v>
      </c>
      <c r="X310" s="18">
        <v>1</v>
      </c>
      <c r="Y310" s="18">
        <v>1</v>
      </c>
      <c r="Z310" s="18">
        <v>1</v>
      </c>
      <c r="AA310" s="18">
        <v>1</v>
      </c>
      <c r="AD310" s="22">
        <f t="shared" si="7"/>
        <v>0.45022426285198652</v>
      </c>
      <c r="AE310">
        <v>17</v>
      </c>
    </row>
    <row r="311" spans="1:31">
      <c r="A311" s="33">
        <v>45456.625</v>
      </c>
      <c r="B311">
        <f t="shared" si="8"/>
        <v>1</v>
      </c>
      <c r="C311" s="18">
        <v>1</v>
      </c>
      <c r="D311" s="19">
        <f>IFERROR(SUMPRODUCT(F311:P311,Q311:AA311,'Datos Brutos'!$H$5:$R$5)/SUMPRODUCT('Datos Brutos'!$H$5:$R$5,Q311:AA311),0)</f>
        <v>0.45469890389872336</v>
      </c>
      <c r="E311" s="20">
        <f>IFERROR(AVERAGE('Datos Filtrados'!E308:G308),0)</f>
        <v>995.66949999999997</v>
      </c>
      <c r="F311">
        <f>IF($B311=0,0,IF(SUM(EPih!$H308:$R308)=0,0,IF(EPih!H308&gt;0.75*AVERAGE(EPih!$H308:$R308),1,EPih!H308/AVERAGE(EPih!$H308:$R308))))</f>
        <v>1</v>
      </c>
      <c r="G311">
        <f>IF($B311=0,0,IF(SUM(EPih!$H308:$R308)=0,0,IF(EPih!I308&gt;0.75*AVERAGE(EPih!$H308:$R308),1,EPih!I308/AVERAGE(EPih!$H308:$R308))))</f>
        <v>1</v>
      </c>
      <c r="H311">
        <f>IF($B311=0,0,IF(SUM(EPih!$H308:$R308)=0,0,IF(EPih!J308&gt;0.75*AVERAGE(EPih!$H308:$R308),1,EPih!J308/AVERAGE(EPih!$H308:$R308))))</f>
        <v>1</v>
      </c>
      <c r="I311">
        <f>IF($B311=0,0,IF(SUM(EPih!$H308:$R308)=0,0,IF(EPih!K308&gt;0.75*AVERAGE(EPih!$H308:$R308),1,EPih!K308/AVERAGE(EPih!$H308:$R308))))</f>
        <v>0</v>
      </c>
      <c r="J311">
        <f>IF($B311=0,0,IF(SUM(EPih!$H308:$R308)=0,0,IF(EPih!L308&gt;0.75*AVERAGE(EPih!$H308:$R308),1,EPih!L308/AVERAGE(EPih!$H308:$R308))))</f>
        <v>1</v>
      </c>
      <c r="K311">
        <f>IF($B311=0,0,IF(SUM(EPih!$H308:$R308)=0,0,IF(EPih!M308&gt;0.75*AVERAGE(EPih!$H308:$R308),1,EPih!M308/AVERAGE(EPih!$H308:$R308))))</f>
        <v>0</v>
      </c>
      <c r="L311">
        <f>IF($B311=0,0,IF(SUM(EPih!$H308:$R308)=0,0,IF(EPih!N308&gt;0.75*AVERAGE(EPih!$H308:$R308),1,EPih!N308/AVERAGE(EPih!$H308:$R308))))</f>
        <v>1</v>
      </c>
      <c r="M311">
        <f>IF($B311=0,0,IF(SUM(EPih!$H308:$R308)=0,0,IF(EPih!O308&gt;0.75*AVERAGE(EPih!$H308:$R308),1,EPih!O308/AVERAGE(EPih!$H308:$R308))))</f>
        <v>0</v>
      </c>
      <c r="N311">
        <f>IF($B311=0,0,IF(SUM(EPih!$H308:$R308)=0,0,IF(EPih!P308&gt;0.75*AVERAGE(EPih!$H308:$R308),1,EPih!P308/AVERAGE(EPih!$H308:$R308))))</f>
        <v>0</v>
      </c>
      <c r="O311">
        <f>IF($B311=0,0,IF(SUM(EPih!$H308:$R308)=0,0,IF(EPih!Q308&gt;0.75*AVERAGE(EPih!$H308:$R308),1,EPih!Q308/AVERAGE(EPih!$H308:$R308))))</f>
        <v>0</v>
      </c>
      <c r="P311">
        <f>IF($B311=0,0,IF(SUM(EPih!$H308:$R308)=0,0,IF(EPih!R308&gt;0.75*AVERAGE(EPih!$H308:$R308),1,EPih!R308/AVERAGE(EPih!$H308:$R308))))</f>
        <v>0</v>
      </c>
      <c r="Q311" s="18">
        <v>1</v>
      </c>
      <c r="R311" s="18">
        <v>1</v>
      </c>
      <c r="S311" s="18">
        <v>1</v>
      </c>
      <c r="T311" s="18">
        <v>1</v>
      </c>
      <c r="U311" s="18">
        <v>1</v>
      </c>
      <c r="V311" s="18">
        <v>1</v>
      </c>
      <c r="W311" s="18">
        <v>1</v>
      </c>
      <c r="X311" s="18">
        <v>1</v>
      </c>
      <c r="Y311" s="18">
        <v>1</v>
      </c>
      <c r="Z311" s="18">
        <v>1</v>
      </c>
      <c r="AA311" s="18">
        <v>1</v>
      </c>
      <c r="AD311" s="22">
        <f t="shared" si="7"/>
        <v>0.45022426285198658</v>
      </c>
      <c r="AE311">
        <v>18</v>
      </c>
    </row>
    <row r="312" spans="1:31">
      <c r="A312" s="33">
        <v>45456.666666666664</v>
      </c>
      <c r="B312">
        <f t="shared" si="8"/>
        <v>1</v>
      </c>
      <c r="C312" s="18">
        <v>1</v>
      </c>
      <c r="D312" s="19">
        <f>IFERROR(SUMPRODUCT(F312:P312,Q312:AA312,'Datos Brutos'!$H$5:$R$5)/SUMPRODUCT('Datos Brutos'!$H$5:$R$5,Q312:AA312),0)</f>
        <v>0.45469890389872336</v>
      </c>
      <c r="E312" s="20">
        <f>IFERROR(AVERAGE('Datos Filtrados'!E309:G309),0)</f>
        <v>1012.5725</v>
      </c>
      <c r="F312">
        <f>IF($B312=0,0,IF(SUM(EPih!$H309:$R309)=0,0,IF(EPih!H309&gt;0.75*AVERAGE(EPih!$H309:$R309),1,EPih!H309/AVERAGE(EPih!$H309:$R309))))</f>
        <v>1</v>
      </c>
      <c r="G312">
        <f>IF($B312=0,0,IF(SUM(EPih!$H309:$R309)=0,0,IF(EPih!I309&gt;0.75*AVERAGE(EPih!$H309:$R309),1,EPih!I309/AVERAGE(EPih!$H309:$R309))))</f>
        <v>1</v>
      </c>
      <c r="H312">
        <f>IF($B312=0,0,IF(SUM(EPih!$H309:$R309)=0,0,IF(EPih!J309&gt;0.75*AVERAGE(EPih!$H309:$R309),1,EPih!J309/AVERAGE(EPih!$H309:$R309))))</f>
        <v>1</v>
      </c>
      <c r="I312">
        <f>IF($B312=0,0,IF(SUM(EPih!$H309:$R309)=0,0,IF(EPih!K309&gt;0.75*AVERAGE(EPih!$H309:$R309),1,EPih!K309/AVERAGE(EPih!$H309:$R309))))</f>
        <v>0</v>
      </c>
      <c r="J312">
        <f>IF($B312=0,0,IF(SUM(EPih!$H309:$R309)=0,0,IF(EPih!L309&gt;0.75*AVERAGE(EPih!$H309:$R309),1,EPih!L309/AVERAGE(EPih!$H309:$R309))))</f>
        <v>1</v>
      </c>
      <c r="K312">
        <f>IF($B312=0,0,IF(SUM(EPih!$H309:$R309)=0,0,IF(EPih!M309&gt;0.75*AVERAGE(EPih!$H309:$R309),1,EPih!M309/AVERAGE(EPih!$H309:$R309))))</f>
        <v>0</v>
      </c>
      <c r="L312">
        <f>IF($B312=0,0,IF(SUM(EPih!$H309:$R309)=0,0,IF(EPih!N309&gt;0.75*AVERAGE(EPih!$H309:$R309),1,EPih!N309/AVERAGE(EPih!$H309:$R309))))</f>
        <v>1</v>
      </c>
      <c r="M312">
        <f>IF($B312=0,0,IF(SUM(EPih!$H309:$R309)=0,0,IF(EPih!O309&gt;0.75*AVERAGE(EPih!$H309:$R309),1,EPih!O309/AVERAGE(EPih!$H309:$R309))))</f>
        <v>0</v>
      </c>
      <c r="N312">
        <f>IF($B312=0,0,IF(SUM(EPih!$H309:$R309)=0,0,IF(EPih!P309&gt;0.75*AVERAGE(EPih!$H309:$R309),1,EPih!P309/AVERAGE(EPih!$H309:$R309))))</f>
        <v>0</v>
      </c>
      <c r="O312">
        <f>IF($B312=0,0,IF(SUM(EPih!$H309:$R309)=0,0,IF(EPih!Q309&gt;0.75*AVERAGE(EPih!$H309:$R309),1,EPih!Q309/AVERAGE(EPih!$H309:$R309))))</f>
        <v>0</v>
      </c>
      <c r="P312">
        <f>IF($B312=0,0,IF(SUM(EPih!$H309:$R309)=0,0,IF(EPih!R309&gt;0.75*AVERAGE(EPih!$H309:$R309),1,EPih!R309/AVERAGE(EPih!$H309:$R309))))</f>
        <v>0</v>
      </c>
      <c r="Q312" s="18">
        <v>1</v>
      </c>
      <c r="R312" s="18">
        <v>1</v>
      </c>
      <c r="S312" s="18">
        <v>1</v>
      </c>
      <c r="T312" s="18">
        <v>1</v>
      </c>
      <c r="U312" s="18">
        <v>1</v>
      </c>
      <c r="V312" s="18">
        <v>1</v>
      </c>
      <c r="W312" s="18">
        <v>1</v>
      </c>
      <c r="X312" s="18">
        <v>1</v>
      </c>
      <c r="Y312" s="18">
        <v>1</v>
      </c>
      <c r="Z312" s="18">
        <v>1</v>
      </c>
      <c r="AA312" s="18">
        <v>1</v>
      </c>
      <c r="AD312" s="22">
        <f t="shared" ref="AD312:AD353" si="9">+SUMPRODUCT(B266:B289,C266:C289,D266:D289,E266:E289)/SUMPRODUCT(B266:B289,C266:C289,E266:E289)</f>
        <v>0.45022426285198658</v>
      </c>
      <c r="AE312">
        <v>19</v>
      </c>
    </row>
    <row r="313" spans="1:31">
      <c r="A313" s="33">
        <v>45456.708333333336</v>
      </c>
      <c r="B313">
        <f t="shared" si="8"/>
        <v>1</v>
      </c>
      <c r="C313" s="18">
        <v>1</v>
      </c>
      <c r="D313" s="19">
        <f>IFERROR(SUMPRODUCT(F313:P313,Q313:AA313,'Datos Brutos'!$H$5:$R$5)/SUMPRODUCT('Datos Brutos'!$H$5:$R$5,Q313:AA313),0)</f>
        <v>0.45469890389872336</v>
      </c>
      <c r="E313" s="20">
        <f>IFERROR(AVERAGE('Datos Filtrados'!E310:G310),0)</f>
        <v>1015.248</v>
      </c>
      <c r="F313">
        <f>IF($B313=0,0,IF(SUM(EPih!$H310:$R310)=0,0,IF(EPih!H310&gt;0.75*AVERAGE(EPih!$H310:$R310),1,EPih!H310/AVERAGE(EPih!$H310:$R310))))</f>
        <v>1</v>
      </c>
      <c r="G313">
        <f>IF($B313=0,0,IF(SUM(EPih!$H310:$R310)=0,0,IF(EPih!I310&gt;0.75*AVERAGE(EPih!$H310:$R310),1,EPih!I310/AVERAGE(EPih!$H310:$R310))))</f>
        <v>1</v>
      </c>
      <c r="H313">
        <f>IF($B313=0,0,IF(SUM(EPih!$H310:$R310)=0,0,IF(EPih!J310&gt;0.75*AVERAGE(EPih!$H310:$R310),1,EPih!J310/AVERAGE(EPih!$H310:$R310))))</f>
        <v>1</v>
      </c>
      <c r="I313">
        <f>IF($B313=0,0,IF(SUM(EPih!$H310:$R310)=0,0,IF(EPih!K310&gt;0.75*AVERAGE(EPih!$H310:$R310),1,EPih!K310/AVERAGE(EPih!$H310:$R310))))</f>
        <v>0</v>
      </c>
      <c r="J313">
        <f>IF($B313=0,0,IF(SUM(EPih!$H310:$R310)=0,0,IF(EPih!L310&gt;0.75*AVERAGE(EPih!$H310:$R310),1,EPih!L310/AVERAGE(EPih!$H310:$R310))))</f>
        <v>1</v>
      </c>
      <c r="K313">
        <f>IF($B313=0,0,IF(SUM(EPih!$H310:$R310)=0,0,IF(EPih!M310&gt;0.75*AVERAGE(EPih!$H310:$R310),1,EPih!M310/AVERAGE(EPih!$H310:$R310))))</f>
        <v>0</v>
      </c>
      <c r="L313">
        <f>IF($B313=0,0,IF(SUM(EPih!$H310:$R310)=0,0,IF(EPih!N310&gt;0.75*AVERAGE(EPih!$H310:$R310),1,EPih!N310/AVERAGE(EPih!$H310:$R310))))</f>
        <v>1</v>
      </c>
      <c r="M313">
        <f>IF($B313=0,0,IF(SUM(EPih!$H310:$R310)=0,0,IF(EPih!O310&gt;0.75*AVERAGE(EPih!$H310:$R310),1,EPih!O310/AVERAGE(EPih!$H310:$R310))))</f>
        <v>0</v>
      </c>
      <c r="N313">
        <f>IF($B313=0,0,IF(SUM(EPih!$H310:$R310)=0,0,IF(EPih!P310&gt;0.75*AVERAGE(EPih!$H310:$R310),1,EPih!P310/AVERAGE(EPih!$H310:$R310))))</f>
        <v>0</v>
      </c>
      <c r="O313">
        <f>IF($B313=0,0,IF(SUM(EPih!$H310:$R310)=0,0,IF(EPih!Q310&gt;0.75*AVERAGE(EPih!$H310:$R310),1,EPih!Q310/AVERAGE(EPih!$H310:$R310))))</f>
        <v>0</v>
      </c>
      <c r="P313">
        <f>IF($B313=0,0,IF(SUM(EPih!$H310:$R310)=0,0,IF(EPih!R310&gt;0.75*AVERAGE(EPih!$H310:$R310),1,EPih!R310/AVERAGE(EPih!$H310:$R310))))</f>
        <v>0</v>
      </c>
      <c r="Q313" s="18">
        <v>1</v>
      </c>
      <c r="R313" s="18">
        <v>1</v>
      </c>
      <c r="S313" s="18">
        <v>1</v>
      </c>
      <c r="T313" s="18">
        <v>1</v>
      </c>
      <c r="U313" s="18">
        <v>1</v>
      </c>
      <c r="V313" s="18">
        <v>1</v>
      </c>
      <c r="W313" s="18">
        <v>1</v>
      </c>
      <c r="X313" s="18">
        <v>1</v>
      </c>
      <c r="Y313" s="18">
        <v>1</v>
      </c>
      <c r="Z313" s="18">
        <v>1</v>
      </c>
      <c r="AA313" s="18">
        <v>1</v>
      </c>
      <c r="AD313" s="22">
        <f t="shared" si="9"/>
        <v>0.45022426285198658</v>
      </c>
      <c r="AE313">
        <v>20</v>
      </c>
    </row>
    <row r="314" spans="1:31">
      <c r="A314" s="33">
        <v>45456.75</v>
      </c>
      <c r="B314">
        <f t="shared" si="8"/>
        <v>1</v>
      </c>
      <c r="C314" s="18">
        <v>1</v>
      </c>
      <c r="D314" s="19">
        <f>IFERROR(SUMPRODUCT(F314:P314,Q314:AA314,'Datos Brutos'!$H$5:$R$5)/SUMPRODUCT('Datos Brutos'!$H$5:$R$5,Q314:AA314),0)</f>
        <v>0.45469890389872336</v>
      </c>
      <c r="E314" s="20">
        <f>IFERROR(AVERAGE('Datos Filtrados'!E311:G311),0)</f>
        <v>974.995</v>
      </c>
      <c r="F314">
        <f>IF($B314=0,0,IF(SUM(EPih!$H311:$R311)=0,0,IF(EPih!H311&gt;0.75*AVERAGE(EPih!$H311:$R311),1,EPih!H311/AVERAGE(EPih!$H311:$R311))))</f>
        <v>1</v>
      </c>
      <c r="G314">
        <f>IF($B314=0,0,IF(SUM(EPih!$H311:$R311)=0,0,IF(EPih!I311&gt;0.75*AVERAGE(EPih!$H311:$R311),1,EPih!I311/AVERAGE(EPih!$H311:$R311))))</f>
        <v>1</v>
      </c>
      <c r="H314">
        <f>IF($B314=0,0,IF(SUM(EPih!$H311:$R311)=0,0,IF(EPih!J311&gt;0.75*AVERAGE(EPih!$H311:$R311),1,EPih!J311/AVERAGE(EPih!$H311:$R311))))</f>
        <v>1</v>
      </c>
      <c r="I314">
        <f>IF($B314=0,0,IF(SUM(EPih!$H311:$R311)=0,0,IF(EPih!K311&gt;0.75*AVERAGE(EPih!$H311:$R311),1,EPih!K311/AVERAGE(EPih!$H311:$R311))))</f>
        <v>0</v>
      </c>
      <c r="J314">
        <f>IF($B314=0,0,IF(SUM(EPih!$H311:$R311)=0,0,IF(EPih!L311&gt;0.75*AVERAGE(EPih!$H311:$R311),1,EPih!L311/AVERAGE(EPih!$H311:$R311))))</f>
        <v>1</v>
      </c>
      <c r="K314">
        <f>IF($B314=0,0,IF(SUM(EPih!$H311:$R311)=0,0,IF(EPih!M311&gt;0.75*AVERAGE(EPih!$H311:$R311),1,EPih!M311/AVERAGE(EPih!$H311:$R311))))</f>
        <v>0</v>
      </c>
      <c r="L314">
        <f>IF($B314=0,0,IF(SUM(EPih!$H311:$R311)=0,0,IF(EPih!N311&gt;0.75*AVERAGE(EPih!$H311:$R311),1,EPih!N311/AVERAGE(EPih!$H311:$R311))))</f>
        <v>1</v>
      </c>
      <c r="M314">
        <f>IF($B314=0,0,IF(SUM(EPih!$H311:$R311)=0,0,IF(EPih!O311&gt;0.75*AVERAGE(EPih!$H311:$R311),1,EPih!O311/AVERAGE(EPih!$H311:$R311))))</f>
        <v>0</v>
      </c>
      <c r="N314">
        <f>IF($B314=0,0,IF(SUM(EPih!$H311:$R311)=0,0,IF(EPih!P311&gt;0.75*AVERAGE(EPih!$H311:$R311),1,EPih!P311/AVERAGE(EPih!$H311:$R311))))</f>
        <v>0</v>
      </c>
      <c r="O314">
        <f>IF($B314=0,0,IF(SUM(EPih!$H311:$R311)=0,0,IF(EPih!Q311&gt;0.75*AVERAGE(EPih!$H311:$R311),1,EPih!Q311/AVERAGE(EPih!$H311:$R311))))</f>
        <v>0</v>
      </c>
      <c r="P314">
        <f>IF($B314=0,0,IF(SUM(EPih!$H311:$R311)=0,0,IF(EPih!R311&gt;0.75*AVERAGE(EPih!$H311:$R311),1,EPih!R311/AVERAGE(EPih!$H311:$R311))))</f>
        <v>0</v>
      </c>
      <c r="Q314" s="18">
        <v>1</v>
      </c>
      <c r="R314" s="18">
        <v>1</v>
      </c>
      <c r="S314" s="18">
        <v>1</v>
      </c>
      <c r="T314" s="18">
        <v>1</v>
      </c>
      <c r="U314" s="18">
        <v>1</v>
      </c>
      <c r="V314" s="18">
        <v>1</v>
      </c>
      <c r="W314" s="18">
        <v>1</v>
      </c>
      <c r="X314" s="18">
        <v>1</v>
      </c>
      <c r="Y314" s="18">
        <v>1</v>
      </c>
      <c r="Z314" s="18">
        <v>1</v>
      </c>
      <c r="AA314" s="18">
        <v>1</v>
      </c>
      <c r="AD314" s="22">
        <f t="shared" si="9"/>
        <v>0.45022426285198652</v>
      </c>
      <c r="AE314">
        <v>21</v>
      </c>
    </row>
    <row r="315" spans="1:31">
      <c r="A315" s="33">
        <v>45456.791666666664</v>
      </c>
      <c r="B315">
        <f t="shared" si="8"/>
        <v>1</v>
      </c>
      <c r="C315" s="18">
        <v>1</v>
      </c>
      <c r="D315" s="19">
        <f>IFERROR(SUMPRODUCT(F315:P315,Q315:AA315,'Datos Brutos'!$H$5:$R$5)/SUMPRODUCT('Datos Brutos'!$H$5:$R$5,Q315:AA315),0)</f>
        <v>0.45469890389872336</v>
      </c>
      <c r="E315" s="20">
        <f>IFERROR(AVERAGE('Datos Filtrados'!E312:G312),0)</f>
        <v>860.0764999999999</v>
      </c>
      <c r="F315">
        <f>IF($B315=0,0,IF(SUM(EPih!$H312:$R312)=0,0,IF(EPih!H312&gt;0.75*AVERAGE(EPih!$H312:$R312),1,EPih!H312/AVERAGE(EPih!$H312:$R312))))</f>
        <v>1</v>
      </c>
      <c r="G315">
        <f>IF($B315=0,0,IF(SUM(EPih!$H312:$R312)=0,0,IF(EPih!I312&gt;0.75*AVERAGE(EPih!$H312:$R312),1,EPih!I312/AVERAGE(EPih!$H312:$R312))))</f>
        <v>1</v>
      </c>
      <c r="H315">
        <f>IF($B315=0,0,IF(SUM(EPih!$H312:$R312)=0,0,IF(EPih!J312&gt;0.75*AVERAGE(EPih!$H312:$R312),1,EPih!J312/AVERAGE(EPih!$H312:$R312))))</f>
        <v>1</v>
      </c>
      <c r="I315">
        <f>IF($B315=0,0,IF(SUM(EPih!$H312:$R312)=0,0,IF(EPih!K312&gt;0.75*AVERAGE(EPih!$H312:$R312),1,EPih!K312/AVERAGE(EPih!$H312:$R312))))</f>
        <v>0</v>
      </c>
      <c r="J315">
        <f>IF($B315=0,0,IF(SUM(EPih!$H312:$R312)=0,0,IF(EPih!L312&gt;0.75*AVERAGE(EPih!$H312:$R312),1,EPih!L312/AVERAGE(EPih!$H312:$R312))))</f>
        <v>1</v>
      </c>
      <c r="K315">
        <f>IF($B315=0,0,IF(SUM(EPih!$H312:$R312)=0,0,IF(EPih!M312&gt;0.75*AVERAGE(EPih!$H312:$R312),1,EPih!M312/AVERAGE(EPih!$H312:$R312))))</f>
        <v>0</v>
      </c>
      <c r="L315">
        <f>IF($B315=0,0,IF(SUM(EPih!$H312:$R312)=0,0,IF(EPih!N312&gt;0.75*AVERAGE(EPih!$H312:$R312),1,EPih!N312/AVERAGE(EPih!$H312:$R312))))</f>
        <v>1</v>
      </c>
      <c r="M315">
        <f>IF($B315=0,0,IF(SUM(EPih!$H312:$R312)=0,0,IF(EPih!O312&gt;0.75*AVERAGE(EPih!$H312:$R312),1,EPih!O312/AVERAGE(EPih!$H312:$R312))))</f>
        <v>0</v>
      </c>
      <c r="N315">
        <f>IF($B315=0,0,IF(SUM(EPih!$H312:$R312)=0,0,IF(EPih!P312&gt;0.75*AVERAGE(EPih!$H312:$R312),1,EPih!P312/AVERAGE(EPih!$H312:$R312))))</f>
        <v>0</v>
      </c>
      <c r="O315">
        <f>IF($B315=0,0,IF(SUM(EPih!$H312:$R312)=0,0,IF(EPih!Q312&gt;0.75*AVERAGE(EPih!$H312:$R312),1,EPih!Q312/AVERAGE(EPih!$H312:$R312))))</f>
        <v>0</v>
      </c>
      <c r="P315">
        <f>IF($B315=0,0,IF(SUM(EPih!$H312:$R312)=0,0,IF(EPih!R312&gt;0.75*AVERAGE(EPih!$H312:$R312),1,EPih!R312/AVERAGE(EPih!$H312:$R312))))</f>
        <v>0</v>
      </c>
      <c r="Q315" s="18">
        <v>1</v>
      </c>
      <c r="R315" s="18">
        <v>1</v>
      </c>
      <c r="S315" s="18">
        <v>1</v>
      </c>
      <c r="T315" s="18">
        <v>1</v>
      </c>
      <c r="U315" s="18">
        <v>1</v>
      </c>
      <c r="V315" s="18">
        <v>1</v>
      </c>
      <c r="W315" s="18">
        <v>1</v>
      </c>
      <c r="X315" s="18">
        <v>1</v>
      </c>
      <c r="Y315" s="18">
        <v>1</v>
      </c>
      <c r="Z315" s="18">
        <v>1</v>
      </c>
      <c r="AA315" s="18">
        <v>1</v>
      </c>
      <c r="AD315" s="22">
        <f t="shared" si="9"/>
        <v>0.45022426285198658</v>
      </c>
      <c r="AE315">
        <v>22</v>
      </c>
    </row>
    <row r="316" spans="1:31">
      <c r="A316" s="33">
        <v>45456.833333333336</v>
      </c>
      <c r="B316">
        <f t="shared" si="8"/>
        <v>1</v>
      </c>
      <c r="C316" s="18">
        <v>1</v>
      </c>
      <c r="D316" s="19">
        <f>IFERROR(SUMPRODUCT(F316:P316,Q316:AA316,'Datos Brutos'!$H$5:$R$5)/SUMPRODUCT('Datos Brutos'!$H$5:$R$5,Q316:AA316),0)</f>
        <v>0.45469890389872336</v>
      </c>
      <c r="E316" s="20">
        <f>IFERROR(AVERAGE('Datos Filtrados'!E313:G313),0)</f>
        <v>466.36</v>
      </c>
      <c r="F316">
        <f>IF($B316=0,0,IF(SUM(EPih!$H313:$R313)=0,0,IF(EPih!H313&gt;0.75*AVERAGE(EPih!$H313:$R313),1,EPih!H313/AVERAGE(EPih!$H313:$R313))))</f>
        <v>1</v>
      </c>
      <c r="G316">
        <f>IF($B316=0,0,IF(SUM(EPih!$H313:$R313)=0,0,IF(EPih!I313&gt;0.75*AVERAGE(EPih!$H313:$R313),1,EPih!I313/AVERAGE(EPih!$H313:$R313))))</f>
        <v>1</v>
      </c>
      <c r="H316">
        <f>IF($B316=0,0,IF(SUM(EPih!$H313:$R313)=0,0,IF(EPih!J313&gt;0.75*AVERAGE(EPih!$H313:$R313),1,EPih!J313/AVERAGE(EPih!$H313:$R313))))</f>
        <v>1</v>
      </c>
      <c r="I316">
        <f>IF($B316=0,0,IF(SUM(EPih!$H313:$R313)=0,0,IF(EPih!K313&gt;0.75*AVERAGE(EPih!$H313:$R313),1,EPih!K313/AVERAGE(EPih!$H313:$R313))))</f>
        <v>0</v>
      </c>
      <c r="J316">
        <f>IF($B316=0,0,IF(SUM(EPih!$H313:$R313)=0,0,IF(EPih!L313&gt;0.75*AVERAGE(EPih!$H313:$R313),1,EPih!L313/AVERAGE(EPih!$H313:$R313))))</f>
        <v>1</v>
      </c>
      <c r="K316">
        <f>IF($B316=0,0,IF(SUM(EPih!$H313:$R313)=0,0,IF(EPih!M313&gt;0.75*AVERAGE(EPih!$H313:$R313),1,EPih!M313/AVERAGE(EPih!$H313:$R313))))</f>
        <v>0</v>
      </c>
      <c r="L316">
        <f>IF($B316=0,0,IF(SUM(EPih!$H313:$R313)=0,0,IF(EPih!N313&gt;0.75*AVERAGE(EPih!$H313:$R313),1,EPih!N313/AVERAGE(EPih!$H313:$R313))))</f>
        <v>1</v>
      </c>
      <c r="M316">
        <f>IF($B316=0,0,IF(SUM(EPih!$H313:$R313)=0,0,IF(EPih!O313&gt;0.75*AVERAGE(EPih!$H313:$R313),1,EPih!O313/AVERAGE(EPih!$H313:$R313))))</f>
        <v>0</v>
      </c>
      <c r="N316">
        <f>IF($B316=0,0,IF(SUM(EPih!$H313:$R313)=0,0,IF(EPih!P313&gt;0.75*AVERAGE(EPih!$H313:$R313),1,EPih!P313/AVERAGE(EPih!$H313:$R313))))</f>
        <v>0</v>
      </c>
      <c r="O316">
        <f>IF($B316=0,0,IF(SUM(EPih!$H313:$R313)=0,0,IF(EPih!Q313&gt;0.75*AVERAGE(EPih!$H313:$R313),1,EPih!Q313/AVERAGE(EPih!$H313:$R313))))</f>
        <v>0</v>
      </c>
      <c r="P316">
        <f>IF($B316=0,0,IF(SUM(EPih!$H313:$R313)=0,0,IF(EPih!R313&gt;0.75*AVERAGE(EPih!$H313:$R313),1,EPih!R313/AVERAGE(EPih!$H313:$R313))))</f>
        <v>0</v>
      </c>
      <c r="Q316" s="18">
        <v>1</v>
      </c>
      <c r="R316" s="18">
        <v>1</v>
      </c>
      <c r="S316" s="18">
        <v>1</v>
      </c>
      <c r="T316" s="18">
        <v>1</v>
      </c>
      <c r="U316" s="18">
        <v>1</v>
      </c>
      <c r="V316" s="18">
        <v>1</v>
      </c>
      <c r="W316" s="18">
        <v>1</v>
      </c>
      <c r="X316" s="18">
        <v>1</v>
      </c>
      <c r="Y316" s="18">
        <v>1</v>
      </c>
      <c r="Z316" s="18">
        <v>1</v>
      </c>
      <c r="AA316" s="18">
        <v>1</v>
      </c>
      <c r="AD316" s="22">
        <f t="shared" si="9"/>
        <v>0.45022426285198658</v>
      </c>
      <c r="AE316">
        <v>23</v>
      </c>
    </row>
    <row r="317" spans="1:31">
      <c r="A317" s="33">
        <v>45456.875</v>
      </c>
      <c r="B317">
        <f t="shared" si="8"/>
        <v>0</v>
      </c>
      <c r="C317" s="18">
        <v>1</v>
      </c>
      <c r="D317" s="19">
        <f>IFERROR(SUMPRODUCT(F317:P317,Q317:AA317,'Datos Brutos'!$H$5:$R$5)/SUMPRODUCT('Datos Brutos'!$H$5:$R$5,Q317:AA317),0)</f>
        <v>0</v>
      </c>
      <c r="E317" s="20">
        <f>IFERROR(AVERAGE('Datos Filtrados'!E314:G314),0)</f>
        <v>65.091999999999999</v>
      </c>
      <c r="F317">
        <f>IF($B317=0,0,IF(SUM(EPih!$H314:$R314)=0,0,IF(EPih!H314&gt;0.75*AVERAGE(EPih!$H314:$R314),1,EPih!H314/AVERAGE(EPih!$H314:$R314))))</f>
        <v>0</v>
      </c>
      <c r="G317">
        <f>IF($B317=0,0,IF(SUM(EPih!$H314:$R314)=0,0,IF(EPih!I314&gt;0.75*AVERAGE(EPih!$H314:$R314),1,EPih!I314/AVERAGE(EPih!$H314:$R314))))</f>
        <v>0</v>
      </c>
      <c r="H317">
        <f>IF($B317=0,0,IF(SUM(EPih!$H314:$R314)=0,0,IF(EPih!J314&gt;0.75*AVERAGE(EPih!$H314:$R314),1,EPih!J314/AVERAGE(EPih!$H314:$R314))))</f>
        <v>0</v>
      </c>
      <c r="I317">
        <f>IF($B317=0,0,IF(SUM(EPih!$H314:$R314)=0,0,IF(EPih!K314&gt;0.75*AVERAGE(EPih!$H314:$R314),1,EPih!K314/AVERAGE(EPih!$H314:$R314))))</f>
        <v>0</v>
      </c>
      <c r="J317">
        <f>IF($B317=0,0,IF(SUM(EPih!$H314:$R314)=0,0,IF(EPih!L314&gt;0.75*AVERAGE(EPih!$H314:$R314),1,EPih!L314/AVERAGE(EPih!$H314:$R314))))</f>
        <v>0</v>
      </c>
      <c r="K317">
        <f>IF($B317=0,0,IF(SUM(EPih!$H314:$R314)=0,0,IF(EPih!M314&gt;0.75*AVERAGE(EPih!$H314:$R314),1,EPih!M314/AVERAGE(EPih!$H314:$R314))))</f>
        <v>0</v>
      </c>
      <c r="L317">
        <f>IF($B317=0,0,IF(SUM(EPih!$H314:$R314)=0,0,IF(EPih!N314&gt;0.75*AVERAGE(EPih!$H314:$R314),1,EPih!N314/AVERAGE(EPih!$H314:$R314))))</f>
        <v>0</v>
      </c>
      <c r="M317">
        <f>IF($B317=0,0,IF(SUM(EPih!$H314:$R314)=0,0,IF(EPih!O314&gt;0.75*AVERAGE(EPih!$H314:$R314),1,EPih!O314/AVERAGE(EPih!$H314:$R314))))</f>
        <v>0</v>
      </c>
      <c r="N317">
        <f>IF($B317=0,0,IF(SUM(EPih!$H314:$R314)=0,0,IF(EPih!P314&gt;0.75*AVERAGE(EPih!$H314:$R314),1,EPih!P314/AVERAGE(EPih!$H314:$R314))))</f>
        <v>0</v>
      </c>
      <c r="O317">
        <f>IF($B317=0,0,IF(SUM(EPih!$H314:$R314)=0,0,IF(EPih!Q314&gt;0.75*AVERAGE(EPih!$H314:$R314),1,EPih!Q314/AVERAGE(EPih!$H314:$R314))))</f>
        <v>0</v>
      </c>
      <c r="P317">
        <f>IF($B317=0,0,IF(SUM(EPih!$H314:$R314)=0,0,IF(EPih!R314&gt;0.75*AVERAGE(EPih!$H314:$R314),1,EPih!R314/AVERAGE(EPih!$H314:$R314))))</f>
        <v>0</v>
      </c>
      <c r="Q317" s="18">
        <v>1</v>
      </c>
      <c r="R317" s="18">
        <v>1</v>
      </c>
      <c r="S317" s="18">
        <v>1</v>
      </c>
      <c r="T317" s="18">
        <v>1</v>
      </c>
      <c r="U317" s="18">
        <v>1</v>
      </c>
      <c r="V317" s="18">
        <v>1</v>
      </c>
      <c r="W317" s="18">
        <v>1</v>
      </c>
      <c r="X317" s="18">
        <v>1</v>
      </c>
      <c r="Y317" s="18">
        <v>1</v>
      </c>
      <c r="Z317" s="18">
        <v>1</v>
      </c>
      <c r="AA317" s="18">
        <v>1</v>
      </c>
      <c r="AD317" s="22">
        <f t="shared" si="9"/>
        <v>0.45022426285198658</v>
      </c>
      <c r="AE317">
        <v>24</v>
      </c>
    </row>
    <row r="318" spans="1:31">
      <c r="A318" s="33">
        <v>45456.916666666664</v>
      </c>
      <c r="B318">
        <f t="shared" si="8"/>
        <v>0</v>
      </c>
      <c r="C318" s="18">
        <v>1</v>
      </c>
      <c r="D318" s="19">
        <f>IFERROR(SUMPRODUCT(F318:P318,Q318:AA318,'Datos Brutos'!$H$5:$R$5)/SUMPRODUCT('Datos Brutos'!$H$5:$R$5,Q318:AA318),0)</f>
        <v>0</v>
      </c>
      <c r="E318" s="20">
        <f>IFERROR(AVERAGE('Datos Filtrados'!E315:G315),0)</f>
        <v>0.3705</v>
      </c>
      <c r="F318">
        <f>IF($B318=0,0,IF(SUM(EPih!$H315:$R315)=0,0,IF(EPih!H315&gt;0.75*AVERAGE(EPih!$H315:$R315),1,EPih!H315/AVERAGE(EPih!$H315:$R315))))</f>
        <v>0</v>
      </c>
      <c r="G318">
        <f>IF($B318=0,0,IF(SUM(EPih!$H315:$R315)=0,0,IF(EPih!I315&gt;0.75*AVERAGE(EPih!$H315:$R315),1,EPih!I315/AVERAGE(EPih!$H315:$R315))))</f>
        <v>0</v>
      </c>
      <c r="H318">
        <f>IF($B318=0,0,IF(SUM(EPih!$H315:$R315)=0,0,IF(EPih!J315&gt;0.75*AVERAGE(EPih!$H315:$R315),1,EPih!J315/AVERAGE(EPih!$H315:$R315))))</f>
        <v>0</v>
      </c>
      <c r="I318">
        <f>IF($B318=0,0,IF(SUM(EPih!$H315:$R315)=0,0,IF(EPih!K315&gt;0.75*AVERAGE(EPih!$H315:$R315),1,EPih!K315/AVERAGE(EPih!$H315:$R315))))</f>
        <v>0</v>
      </c>
      <c r="J318">
        <f>IF($B318=0,0,IF(SUM(EPih!$H315:$R315)=0,0,IF(EPih!L315&gt;0.75*AVERAGE(EPih!$H315:$R315),1,EPih!L315/AVERAGE(EPih!$H315:$R315))))</f>
        <v>0</v>
      </c>
      <c r="K318">
        <f>IF($B318=0,0,IF(SUM(EPih!$H315:$R315)=0,0,IF(EPih!M315&gt;0.75*AVERAGE(EPih!$H315:$R315),1,EPih!M315/AVERAGE(EPih!$H315:$R315))))</f>
        <v>0</v>
      </c>
      <c r="L318">
        <f>IF($B318=0,0,IF(SUM(EPih!$H315:$R315)=0,0,IF(EPih!N315&gt;0.75*AVERAGE(EPih!$H315:$R315),1,EPih!N315/AVERAGE(EPih!$H315:$R315))))</f>
        <v>0</v>
      </c>
      <c r="M318">
        <f>IF($B318=0,0,IF(SUM(EPih!$H315:$R315)=0,0,IF(EPih!O315&gt;0.75*AVERAGE(EPih!$H315:$R315),1,EPih!O315/AVERAGE(EPih!$H315:$R315))))</f>
        <v>0</v>
      </c>
      <c r="N318">
        <f>IF($B318=0,0,IF(SUM(EPih!$H315:$R315)=0,0,IF(EPih!P315&gt;0.75*AVERAGE(EPih!$H315:$R315),1,EPih!P315/AVERAGE(EPih!$H315:$R315))))</f>
        <v>0</v>
      </c>
      <c r="O318">
        <f>IF($B318=0,0,IF(SUM(EPih!$H315:$R315)=0,0,IF(EPih!Q315&gt;0.75*AVERAGE(EPih!$H315:$R315),1,EPih!Q315/AVERAGE(EPih!$H315:$R315))))</f>
        <v>0</v>
      </c>
      <c r="P318">
        <f>IF($B318=0,0,IF(SUM(EPih!$H315:$R315)=0,0,IF(EPih!R315&gt;0.75*AVERAGE(EPih!$H315:$R315),1,EPih!R315/AVERAGE(EPih!$H315:$R315))))</f>
        <v>0</v>
      </c>
      <c r="Q318" s="18">
        <v>1</v>
      </c>
      <c r="R318" s="18">
        <v>1</v>
      </c>
      <c r="S318" s="18">
        <v>1</v>
      </c>
      <c r="T318" s="18">
        <v>1</v>
      </c>
      <c r="U318" s="18">
        <v>1</v>
      </c>
      <c r="V318" s="18">
        <v>1</v>
      </c>
      <c r="W318" s="18">
        <v>1</v>
      </c>
      <c r="X318" s="18">
        <v>1</v>
      </c>
      <c r="Y318" s="18">
        <v>1</v>
      </c>
      <c r="Z318" s="18">
        <v>1</v>
      </c>
      <c r="AA318" s="18">
        <v>1</v>
      </c>
      <c r="AD318" s="22">
        <f t="shared" si="9"/>
        <v>0.45022426285198658</v>
      </c>
      <c r="AE318" s="24">
        <v>1</v>
      </c>
    </row>
    <row r="319" spans="1:31">
      <c r="A319" s="33">
        <v>45456.958333333336</v>
      </c>
      <c r="B319">
        <f t="shared" si="8"/>
        <v>0</v>
      </c>
      <c r="C319" s="18">
        <v>1</v>
      </c>
      <c r="D319" s="19">
        <f>IFERROR(SUMPRODUCT(F319:P319,Q319:AA319,'Datos Brutos'!$H$5:$R$5)/SUMPRODUCT('Datos Brutos'!$H$5:$R$5,Q319:AA319),0)</f>
        <v>0</v>
      </c>
      <c r="E319" s="20">
        <f>IFERROR(AVERAGE('Datos Filtrados'!E316:G316),0)</f>
        <v>0</v>
      </c>
      <c r="F319">
        <f>IF($B319=0,0,IF(SUM(EPih!$H316:$R316)=0,0,IF(EPih!H316&gt;0.75*AVERAGE(EPih!$H316:$R316),1,EPih!H316/AVERAGE(EPih!$H316:$R316))))</f>
        <v>0</v>
      </c>
      <c r="G319">
        <f>IF($B319=0,0,IF(SUM(EPih!$H316:$R316)=0,0,IF(EPih!I316&gt;0.75*AVERAGE(EPih!$H316:$R316),1,EPih!I316/AVERAGE(EPih!$H316:$R316))))</f>
        <v>0</v>
      </c>
      <c r="H319">
        <f>IF($B319=0,0,IF(SUM(EPih!$H316:$R316)=0,0,IF(EPih!J316&gt;0.75*AVERAGE(EPih!$H316:$R316),1,EPih!J316/AVERAGE(EPih!$H316:$R316))))</f>
        <v>0</v>
      </c>
      <c r="I319">
        <f>IF($B319=0,0,IF(SUM(EPih!$H316:$R316)=0,0,IF(EPih!K316&gt;0.75*AVERAGE(EPih!$H316:$R316),1,EPih!K316/AVERAGE(EPih!$H316:$R316))))</f>
        <v>0</v>
      </c>
      <c r="J319">
        <f>IF($B319=0,0,IF(SUM(EPih!$H316:$R316)=0,0,IF(EPih!L316&gt;0.75*AVERAGE(EPih!$H316:$R316),1,EPih!L316/AVERAGE(EPih!$H316:$R316))))</f>
        <v>0</v>
      </c>
      <c r="K319">
        <f>IF($B319=0,0,IF(SUM(EPih!$H316:$R316)=0,0,IF(EPih!M316&gt;0.75*AVERAGE(EPih!$H316:$R316),1,EPih!M316/AVERAGE(EPih!$H316:$R316))))</f>
        <v>0</v>
      </c>
      <c r="L319">
        <f>IF($B319=0,0,IF(SUM(EPih!$H316:$R316)=0,0,IF(EPih!N316&gt;0.75*AVERAGE(EPih!$H316:$R316),1,EPih!N316/AVERAGE(EPih!$H316:$R316))))</f>
        <v>0</v>
      </c>
      <c r="M319">
        <f>IF($B319=0,0,IF(SUM(EPih!$H316:$R316)=0,0,IF(EPih!O316&gt;0.75*AVERAGE(EPih!$H316:$R316),1,EPih!O316/AVERAGE(EPih!$H316:$R316))))</f>
        <v>0</v>
      </c>
      <c r="N319">
        <f>IF($B319=0,0,IF(SUM(EPih!$H316:$R316)=0,0,IF(EPih!P316&gt;0.75*AVERAGE(EPih!$H316:$R316),1,EPih!P316/AVERAGE(EPih!$H316:$R316))))</f>
        <v>0</v>
      </c>
      <c r="O319">
        <f>IF($B319=0,0,IF(SUM(EPih!$H316:$R316)=0,0,IF(EPih!Q316&gt;0.75*AVERAGE(EPih!$H316:$R316),1,EPih!Q316/AVERAGE(EPih!$H316:$R316))))</f>
        <v>0</v>
      </c>
      <c r="P319">
        <f>IF($B319=0,0,IF(SUM(EPih!$H316:$R316)=0,0,IF(EPih!R316&gt;0.75*AVERAGE(EPih!$H316:$R316),1,EPih!R316/AVERAGE(EPih!$H316:$R316))))</f>
        <v>0</v>
      </c>
      <c r="Q319" s="18">
        <v>1</v>
      </c>
      <c r="R319" s="18">
        <v>1</v>
      </c>
      <c r="S319" s="18">
        <v>1</v>
      </c>
      <c r="T319" s="18">
        <v>1</v>
      </c>
      <c r="U319" s="18">
        <v>1</v>
      </c>
      <c r="V319" s="18">
        <v>1</v>
      </c>
      <c r="W319" s="18">
        <v>1</v>
      </c>
      <c r="X319" s="18">
        <v>1</v>
      </c>
      <c r="Y319" s="18">
        <v>1</v>
      </c>
      <c r="Z319" s="18">
        <v>1</v>
      </c>
      <c r="AA319" s="18">
        <v>1</v>
      </c>
      <c r="AD319" s="22">
        <f t="shared" si="9"/>
        <v>0.45022426285198658</v>
      </c>
      <c r="AE319">
        <v>2</v>
      </c>
    </row>
    <row r="320" spans="1:31">
      <c r="A320" s="33">
        <v>45457</v>
      </c>
      <c r="B320">
        <f t="shared" si="8"/>
        <v>0</v>
      </c>
      <c r="C320" s="18">
        <v>1</v>
      </c>
      <c r="D320" s="19">
        <f>IFERROR(SUMPRODUCT(F320:P320,Q320:AA320,'Datos Brutos'!$H$5:$R$5)/SUMPRODUCT('Datos Brutos'!$H$5:$R$5,Q320:AA320),0)</f>
        <v>0</v>
      </c>
      <c r="E320" s="20">
        <f>IFERROR(AVERAGE('Datos Filtrados'!E317:G317),0)</f>
        <v>0</v>
      </c>
      <c r="F320">
        <f>IF($B320=0,0,IF(SUM(EPih!$H317:$R317)=0,0,IF(EPih!H317&gt;0.75*AVERAGE(EPih!$H317:$R317),1,EPih!H317/AVERAGE(EPih!$H317:$R317))))</f>
        <v>0</v>
      </c>
      <c r="G320">
        <f>IF($B320=0,0,IF(SUM(EPih!$H317:$R317)=0,0,IF(EPih!I317&gt;0.75*AVERAGE(EPih!$H317:$R317),1,EPih!I317/AVERAGE(EPih!$H317:$R317))))</f>
        <v>0</v>
      </c>
      <c r="H320">
        <f>IF($B320=0,0,IF(SUM(EPih!$H317:$R317)=0,0,IF(EPih!J317&gt;0.75*AVERAGE(EPih!$H317:$R317),1,EPih!J317/AVERAGE(EPih!$H317:$R317))))</f>
        <v>0</v>
      </c>
      <c r="I320">
        <f>IF($B320=0,0,IF(SUM(EPih!$H317:$R317)=0,0,IF(EPih!K317&gt;0.75*AVERAGE(EPih!$H317:$R317),1,EPih!K317/AVERAGE(EPih!$H317:$R317))))</f>
        <v>0</v>
      </c>
      <c r="J320">
        <f>IF($B320=0,0,IF(SUM(EPih!$H317:$R317)=0,0,IF(EPih!L317&gt;0.75*AVERAGE(EPih!$H317:$R317),1,EPih!L317/AVERAGE(EPih!$H317:$R317))))</f>
        <v>0</v>
      </c>
      <c r="K320">
        <f>IF($B320=0,0,IF(SUM(EPih!$H317:$R317)=0,0,IF(EPih!M317&gt;0.75*AVERAGE(EPih!$H317:$R317),1,EPih!M317/AVERAGE(EPih!$H317:$R317))))</f>
        <v>0</v>
      </c>
      <c r="L320">
        <f>IF($B320=0,0,IF(SUM(EPih!$H317:$R317)=0,0,IF(EPih!N317&gt;0.75*AVERAGE(EPih!$H317:$R317),1,EPih!N317/AVERAGE(EPih!$H317:$R317))))</f>
        <v>0</v>
      </c>
      <c r="M320">
        <f>IF($B320=0,0,IF(SUM(EPih!$H317:$R317)=0,0,IF(EPih!O317&gt;0.75*AVERAGE(EPih!$H317:$R317),1,EPih!O317/AVERAGE(EPih!$H317:$R317))))</f>
        <v>0</v>
      </c>
      <c r="N320">
        <f>IF($B320=0,0,IF(SUM(EPih!$H317:$R317)=0,0,IF(EPih!P317&gt;0.75*AVERAGE(EPih!$H317:$R317),1,EPih!P317/AVERAGE(EPih!$H317:$R317))))</f>
        <v>0</v>
      </c>
      <c r="O320">
        <f>IF($B320=0,0,IF(SUM(EPih!$H317:$R317)=0,0,IF(EPih!Q317&gt;0.75*AVERAGE(EPih!$H317:$R317),1,EPih!Q317/AVERAGE(EPih!$H317:$R317))))</f>
        <v>0</v>
      </c>
      <c r="P320">
        <f>IF($B320=0,0,IF(SUM(EPih!$H317:$R317)=0,0,IF(EPih!R317&gt;0.75*AVERAGE(EPih!$H317:$R317),1,EPih!R317/AVERAGE(EPih!$H317:$R317))))</f>
        <v>0</v>
      </c>
      <c r="Q320" s="18">
        <v>1</v>
      </c>
      <c r="R320" s="18">
        <v>1</v>
      </c>
      <c r="S320" s="18">
        <v>1</v>
      </c>
      <c r="T320" s="18">
        <v>1</v>
      </c>
      <c r="U320" s="18">
        <v>1</v>
      </c>
      <c r="V320" s="18">
        <v>1</v>
      </c>
      <c r="W320" s="18">
        <v>1</v>
      </c>
      <c r="X320" s="18">
        <v>1</v>
      </c>
      <c r="Y320" s="18">
        <v>1</v>
      </c>
      <c r="Z320" s="18">
        <v>1</v>
      </c>
      <c r="AA320" s="18">
        <v>1</v>
      </c>
      <c r="AD320" s="22">
        <f t="shared" si="9"/>
        <v>0.45022426285198658</v>
      </c>
      <c r="AE320">
        <v>3</v>
      </c>
    </row>
    <row r="321" spans="1:31">
      <c r="A321" s="33">
        <v>45457.041666666664</v>
      </c>
      <c r="B321">
        <f t="shared" si="8"/>
        <v>0</v>
      </c>
      <c r="C321" s="18">
        <v>1</v>
      </c>
      <c r="D321" s="19">
        <f>IFERROR(SUMPRODUCT(F321:P321,Q321:AA321,'Datos Brutos'!$H$5:$R$5)/SUMPRODUCT('Datos Brutos'!$H$5:$R$5,Q321:AA321),0)</f>
        <v>0</v>
      </c>
      <c r="E321" s="20">
        <f>IFERROR(AVERAGE('Datos Filtrados'!E318:G318),0)</f>
        <v>0</v>
      </c>
      <c r="F321">
        <f>IF($B321=0,0,IF(SUM(EPih!$H318:$R318)=0,0,IF(EPih!H318&gt;0.75*AVERAGE(EPih!$H318:$R318),1,EPih!H318/AVERAGE(EPih!$H318:$R318))))</f>
        <v>0</v>
      </c>
      <c r="G321">
        <f>IF($B321=0,0,IF(SUM(EPih!$H318:$R318)=0,0,IF(EPih!I318&gt;0.75*AVERAGE(EPih!$H318:$R318),1,EPih!I318/AVERAGE(EPih!$H318:$R318))))</f>
        <v>0</v>
      </c>
      <c r="H321">
        <f>IF($B321=0,0,IF(SUM(EPih!$H318:$R318)=0,0,IF(EPih!J318&gt;0.75*AVERAGE(EPih!$H318:$R318),1,EPih!J318/AVERAGE(EPih!$H318:$R318))))</f>
        <v>0</v>
      </c>
      <c r="I321">
        <f>IF($B321=0,0,IF(SUM(EPih!$H318:$R318)=0,0,IF(EPih!K318&gt;0.75*AVERAGE(EPih!$H318:$R318),1,EPih!K318/AVERAGE(EPih!$H318:$R318))))</f>
        <v>0</v>
      </c>
      <c r="J321">
        <f>IF($B321=0,0,IF(SUM(EPih!$H318:$R318)=0,0,IF(EPih!L318&gt;0.75*AVERAGE(EPih!$H318:$R318),1,EPih!L318/AVERAGE(EPih!$H318:$R318))))</f>
        <v>0</v>
      </c>
      <c r="K321">
        <f>IF($B321=0,0,IF(SUM(EPih!$H318:$R318)=0,0,IF(EPih!M318&gt;0.75*AVERAGE(EPih!$H318:$R318),1,EPih!M318/AVERAGE(EPih!$H318:$R318))))</f>
        <v>0</v>
      </c>
      <c r="L321">
        <f>IF($B321=0,0,IF(SUM(EPih!$H318:$R318)=0,0,IF(EPih!N318&gt;0.75*AVERAGE(EPih!$H318:$R318),1,EPih!N318/AVERAGE(EPih!$H318:$R318))))</f>
        <v>0</v>
      </c>
      <c r="M321">
        <f>IF($B321=0,0,IF(SUM(EPih!$H318:$R318)=0,0,IF(EPih!O318&gt;0.75*AVERAGE(EPih!$H318:$R318),1,EPih!O318/AVERAGE(EPih!$H318:$R318))))</f>
        <v>0</v>
      </c>
      <c r="N321">
        <f>IF($B321=0,0,IF(SUM(EPih!$H318:$R318)=0,0,IF(EPih!P318&gt;0.75*AVERAGE(EPih!$H318:$R318),1,EPih!P318/AVERAGE(EPih!$H318:$R318))))</f>
        <v>0</v>
      </c>
      <c r="O321">
        <f>IF($B321=0,0,IF(SUM(EPih!$H318:$R318)=0,0,IF(EPih!Q318&gt;0.75*AVERAGE(EPih!$H318:$R318),1,EPih!Q318/AVERAGE(EPih!$H318:$R318))))</f>
        <v>0</v>
      </c>
      <c r="P321">
        <f>IF($B321=0,0,IF(SUM(EPih!$H318:$R318)=0,0,IF(EPih!R318&gt;0.75*AVERAGE(EPih!$H318:$R318),1,EPih!R318/AVERAGE(EPih!$H318:$R318))))</f>
        <v>0</v>
      </c>
      <c r="Q321" s="18">
        <v>1</v>
      </c>
      <c r="R321" s="18">
        <v>1</v>
      </c>
      <c r="S321" s="18">
        <v>1</v>
      </c>
      <c r="T321" s="18">
        <v>1</v>
      </c>
      <c r="U321" s="18">
        <v>1</v>
      </c>
      <c r="V321" s="18">
        <v>1</v>
      </c>
      <c r="W321" s="18">
        <v>1</v>
      </c>
      <c r="X321" s="18">
        <v>1</v>
      </c>
      <c r="Y321" s="18">
        <v>1</v>
      </c>
      <c r="Z321" s="18">
        <v>1</v>
      </c>
      <c r="AA321" s="18">
        <v>1</v>
      </c>
      <c r="AD321" s="22">
        <f t="shared" si="9"/>
        <v>0.45022426285198658</v>
      </c>
      <c r="AE321">
        <v>4</v>
      </c>
    </row>
    <row r="322" spans="1:31">
      <c r="A322" s="33">
        <v>45457.083333333336</v>
      </c>
      <c r="B322">
        <f t="shared" si="8"/>
        <v>0</v>
      </c>
      <c r="C322" s="18">
        <v>1</v>
      </c>
      <c r="D322" s="19">
        <f>IFERROR(SUMPRODUCT(F322:P322,Q322:AA322,'Datos Brutos'!$H$5:$R$5)/SUMPRODUCT('Datos Brutos'!$H$5:$R$5,Q322:AA322),0)</f>
        <v>0</v>
      </c>
      <c r="E322" s="20">
        <f>IFERROR(AVERAGE('Datos Filtrados'!E319:G319),0)</f>
        <v>0</v>
      </c>
      <c r="F322">
        <f>IF($B322=0,0,IF(SUM(EPih!$H319:$R319)=0,0,IF(EPih!H319&gt;0.75*AVERAGE(EPih!$H319:$R319),1,EPih!H319/AVERAGE(EPih!$H319:$R319))))</f>
        <v>0</v>
      </c>
      <c r="G322">
        <f>IF($B322=0,0,IF(SUM(EPih!$H319:$R319)=0,0,IF(EPih!I319&gt;0.75*AVERAGE(EPih!$H319:$R319),1,EPih!I319/AVERAGE(EPih!$H319:$R319))))</f>
        <v>0</v>
      </c>
      <c r="H322">
        <f>IF($B322=0,0,IF(SUM(EPih!$H319:$R319)=0,0,IF(EPih!J319&gt;0.75*AVERAGE(EPih!$H319:$R319),1,EPih!J319/AVERAGE(EPih!$H319:$R319))))</f>
        <v>0</v>
      </c>
      <c r="I322">
        <f>IF($B322=0,0,IF(SUM(EPih!$H319:$R319)=0,0,IF(EPih!K319&gt;0.75*AVERAGE(EPih!$H319:$R319),1,EPih!K319/AVERAGE(EPih!$H319:$R319))))</f>
        <v>0</v>
      </c>
      <c r="J322">
        <f>IF($B322=0,0,IF(SUM(EPih!$H319:$R319)=0,0,IF(EPih!L319&gt;0.75*AVERAGE(EPih!$H319:$R319),1,EPih!L319/AVERAGE(EPih!$H319:$R319))))</f>
        <v>0</v>
      </c>
      <c r="K322">
        <f>IF($B322=0,0,IF(SUM(EPih!$H319:$R319)=0,0,IF(EPih!M319&gt;0.75*AVERAGE(EPih!$H319:$R319),1,EPih!M319/AVERAGE(EPih!$H319:$R319))))</f>
        <v>0</v>
      </c>
      <c r="L322">
        <f>IF($B322=0,0,IF(SUM(EPih!$H319:$R319)=0,0,IF(EPih!N319&gt;0.75*AVERAGE(EPih!$H319:$R319),1,EPih!N319/AVERAGE(EPih!$H319:$R319))))</f>
        <v>0</v>
      </c>
      <c r="M322">
        <f>IF($B322=0,0,IF(SUM(EPih!$H319:$R319)=0,0,IF(EPih!O319&gt;0.75*AVERAGE(EPih!$H319:$R319),1,EPih!O319/AVERAGE(EPih!$H319:$R319))))</f>
        <v>0</v>
      </c>
      <c r="N322">
        <f>IF($B322=0,0,IF(SUM(EPih!$H319:$R319)=0,0,IF(EPih!P319&gt;0.75*AVERAGE(EPih!$H319:$R319),1,EPih!P319/AVERAGE(EPih!$H319:$R319))))</f>
        <v>0</v>
      </c>
      <c r="O322">
        <f>IF($B322=0,0,IF(SUM(EPih!$H319:$R319)=0,0,IF(EPih!Q319&gt;0.75*AVERAGE(EPih!$H319:$R319),1,EPih!Q319/AVERAGE(EPih!$H319:$R319))))</f>
        <v>0</v>
      </c>
      <c r="P322">
        <f>IF($B322=0,0,IF(SUM(EPih!$H319:$R319)=0,0,IF(EPih!R319&gt;0.75*AVERAGE(EPih!$H319:$R319),1,EPih!R319/AVERAGE(EPih!$H319:$R319))))</f>
        <v>0</v>
      </c>
      <c r="Q322" s="18">
        <v>1</v>
      </c>
      <c r="R322" s="18">
        <v>1</v>
      </c>
      <c r="S322" s="18">
        <v>1</v>
      </c>
      <c r="T322" s="18">
        <v>1</v>
      </c>
      <c r="U322" s="18">
        <v>1</v>
      </c>
      <c r="V322" s="18">
        <v>1</v>
      </c>
      <c r="W322" s="18">
        <v>1</v>
      </c>
      <c r="X322" s="18">
        <v>1</v>
      </c>
      <c r="Y322" s="18">
        <v>1</v>
      </c>
      <c r="Z322" s="18">
        <v>1</v>
      </c>
      <c r="AA322" s="18">
        <v>1</v>
      </c>
      <c r="AD322" s="22">
        <f t="shared" si="9"/>
        <v>0.45022426285198658</v>
      </c>
      <c r="AE322">
        <v>5</v>
      </c>
    </row>
    <row r="323" spans="1:31">
      <c r="A323" s="33">
        <v>45457.125</v>
      </c>
      <c r="B323">
        <f t="shared" si="8"/>
        <v>0</v>
      </c>
      <c r="C323" s="18">
        <v>1</v>
      </c>
      <c r="D323" s="19">
        <f>IFERROR(SUMPRODUCT(F323:P323,Q323:AA323,'Datos Brutos'!$H$5:$R$5)/SUMPRODUCT('Datos Brutos'!$H$5:$R$5,Q323:AA323),0)</f>
        <v>0</v>
      </c>
      <c r="E323" s="20">
        <f>IFERROR(AVERAGE('Datos Filtrados'!E320:G320),0)</f>
        <v>0</v>
      </c>
      <c r="F323">
        <f>IF($B323=0,0,IF(SUM(EPih!$H320:$R320)=0,0,IF(EPih!H320&gt;0.75*AVERAGE(EPih!$H320:$R320),1,EPih!H320/AVERAGE(EPih!$H320:$R320))))</f>
        <v>0</v>
      </c>
      <c r="G323">
        <f>IF($B323=0,0,IF(SUM(EPih!$H320:$R320)=0,0,IF(EPih!I320&gt;0.75*AVERAGE(EPih!$H320:$R320),1,EPih!I320/AVERAGE(EPih!$H320:$R320))))</f>
        <v>0</v>
      </c>
      <c r="H323">
        <f>IF($B323=0,0,IF(SUM(EPih!$H320:$R320)=0,0,IF(EPih!J320&gt;0.75*AVERAGE(EPih!$H320:$R320),1,EPih!J320/AVERAGE(EPih!$H320:$R320))))</f>
        <v>0</v>
      </c>
      <c r="I323">
        <f>IF($B323=0,0,IF(SUM(EPih!$H320:$R320)=0,0,IF(EPih!K320&gt;0.75*AVERAGE(EPih!$H320:$R320),1,EPih!K320/AVERAGE(EPih!$H320:$R320))))</f>
        <v>0</v>
      </c>
      <c r="J323">
        <f>IF($B323=0,0,IF(SUM(EPih!$H320:$R320)=0,0,IF(EPih!L320&gt;0.75*AVERAGE(EPih!$H320:$R320),1,EPih!L320/AVERAGE(EPih!$H320:$R320))))</f>
        <v>0</v>
      </c>
      <c r="K323">
        <f>IF($B323=0,0,IF(SUM(EPih!$H320:$R320)=0,0,IF(EPih!M320&gt;0.75*AVERAGE(EPih!$H320:$R320),1,EPih!M320/AVERAGE(EPih!$H320:$R320))))</f>
        <v>0</v>
      </c>
      <c r="L323">
        <f>IF($B323=0,0,IF(SUM(EPih!$H320:$R320)=0,0,IF(EPih!N320&gt;0.75*AVERAGE(EPih!$H320:$R320),1,EPih!N320/AVERAGE(EPih!$H320:$R320))))</f>
        <v>0</v>
      </c>
      <c r="M323">
        <f>IF($B323=0,0,IF(SUM(EPih!$H320:$R320)=0,0,IF(EPih!O320&gt;0.75*AVERAGE(EPih!$H320:$R320),1,EPih!O320/AVERAGE(EPih!$H320:$R320))))</f>
        <v>0</v>
      </c>
      <c r="N323">
        <f>IF($B323=0,0,IF(SUM(EPih!$H320:$R320)=0,0,IF(EPih!P320&gt;0.75*AVERAGE(EPih!$H320:$R320),1,EPih!P320/AVERAGE(EPih!$H320:$R320))))</f>
        <v>0</v>
      </c>
      <c r="O323">
        <f>IF($B323=0,0,IF(SUM(EPih!$H320:$R320)=0,0,IF(EPih!Q320&gt;0.75*AVERAGE(EPih!$H320:$R320),1,EPih!Q320/AVERAGE(EPih!$H320:$R320))))</f>
        <v>0</v>
      </c>
      <c r="P323">
        <f>IF($B323=0,0,IF(SUM(EPih!$H320:$R320)=0,0,IF(EPih!R320&gt;0.75*AVERAGE(EPih!$H320:$R320),1,EPih!R320/AVERAGE(EPih!$H320:$R320))))</f>
        <v>0</v>
      </c>
      <c r="Q323" s="18">
        <v>1</v>
      </c>
      <c r="R323" s="18">
        <v>1</v>
      </c>
      <c r="S323" s="18">
        <v>1</v>
      </c>
      <c r="T323" s="18">
        <v>1</v>
      </c>
      <c r="U323" s="18">
        <v>1</v>
      </c>
      <c r="V323" s="18">
        <v>1</v>
      </c>
      <c r="W323" s="18">
        <v>1</v>
      </c>
      <c r="X323" s="18">
        <v>1</v>
      </c>
      <c r="Y323" s="18">
        <v>1</v>
      </c>
      <c r="Z323" s="18">
        <v>1</v>
      </c>
      <c r="AA323" s="18">
        <v>1</v>
      </c>
      <c r="AD323" s="22">
        <f t="shared" si="9"/>
        <v>0.45022426285198658</v>
      </c>
      <c r="AE323">
        <v>6</v>
      </c>
    </row>
    <row r="324" spans="1:31">
      <c r="A324" s="33">
        <v>45457.166666666664</v>
      </c>
      <c r="B324">
        <f t="shared" si="8"/>
        <v>0</v>
      </c>
      <c r="C324" s="18">
        <v>1</v>
      </c>
      <c r="D324" s="19">
        <f>IFERROR(SUMPRODUCT(F324:P324,Q324:AA324,'Datos Brutos'!$H$5:$R$5)/SUMPRODUCT('Datos Brutos'!$H$5:$R$5,Q324:AA324),0)</f>
        <v>0</v>
      </c>
      <c r="E324" s="20">
        <f>IFERROR(AVERAGE('Datos Filtrados'!E321:G321),0)</f>
        <v>0</v>
      </c>
      <c r="F324">
        <f>IF($B324=0,0,IF(SUM(EPih!$H321:$R321)=0,0,IF(EPih!H321&gt;0.75*AVERAGE(EPih!$H321:$R321),1,EPih!H321/AVERAGE(EPih!$H321:$R321))))</f>
        <v>0</v>
      </c>
      <c r="G324">
        <f>IF($B324=0,0,IF(SUM(EPih!$H321:$R321)=0,0,IF(EPih!I321&gt;0.75*AVERAGE(EPih!$H321:$R321),1,EPih!I321/AVERAGE(EPih!$H321:$R321))))</f>
        <v>0</v>
      </c>
      <c r="H324">
        <f>IF($B324=0,0,IF(SUM(EPih!$H321:$R321)=0,0,IF(EPih!J321&gt;0.75*AVERAGE(EPih!$H321:$R321),1,EPih!J321/AVERAGE(EPih!$H321:$R321))))</f>
        <v>0</v>
      </c>
      <c r="I324">
        <f>IF($B324=0,0,IF(SUM(EPih!$H321:$R321)=0,0,IF(EPih!K321&gt;0.75*AVERAGE(EPih!$H321:$R321),1,EPih!K321/AVERAGE(EPih!$H321:$R321))))</f>
        <v>0</v>
      </c>
      <c r="J324">
        <f>IF($B324=0,0,IF(SUM(EPih!$H321:$R321)=0,0,IF(EPih!L321&gt;0.75*AVERAGE(EPih!$H321:$R321),1,EPih!L321/AVERAGE(EPih!$H321:$R321))))</f>
        <v>0</v>
      </c>
      <c r="K324">
        <f>IF($B324=0,0,IF(SUM(EPih!$H321:$R321)=0,0,IF(EPih!M321&gt;0.75*AVERAGE(EPih!$H321:$R321),1,EPih!M321/AVERAGE(EPih!$H321:$R321))))</f>
        <v>0</v>
      </c>
      <c r="L324">
        <f>IF($B324=0,0,IF(SUM(EPih!$H321:$R321)=0,0,IF(EPih!N321&gt;0.75*AVERAGE(EPih!$H321:$R321),1,EPih!N321/AVERAGE(EPih!$H321:$R321))))</f>
        <v>0</v>
      </c>
      <c r="M324">
        <f>IF($B324=0,0,IF(SUM(EPih!$H321:$R321)=0,0,IF(EPih!O321&gt;0.75*AVERAGE(EPih!$H321:$R321),1,EPih!O321/AVERAGE(EPih!$H321:$R321))))</f>
        <v>0</v>
      </c>
      <c r="N324">
        <f>IF($B324=0,0,IF(SUM(EPih!$H321:$R321)=0,0,IF(EPih!P321&gt;0.75*AVERAGE(EPih!$H321:$R321),1,EPih!P321/AVERAGE(EPih!$H321:$R321))))</f>
        <v>0</v>
      </c>
      <c r="O324">
        <f>IF($B324=0,0,IF(SUM(EPih!$H321:$R321)=0,0,IF(EPih!Q321&gt;0.75*AVERAGE(EPih!$H321:$R321),1,EPih!Q321/AVERAGE(EPih!$H321:$R321))))</f>
        <v>0</v>
      </c>
      <c r="P324">
        <f>IF($B324=0,0,IF(SUM(EPih!$H321:$R321)=0,0,IF(EPih!R321&gt;0.75*AVERAGE(EPih!$H321:$R321),1,EPih!R321/AVERAGE(EPih!$H321:$R321))))</f>
        <v>0</v>
      </c>
      <c r="Q324" s="18">
        <v>1</v>
      </c>
      <c r="R324" s="18">
        <v>1</v>
      </c>
      <c r="S324" s="18">
        <v>1</v>
      </c>
      <c r="T324" s="18">
        <v>1</v>
      </c>
      <c r="U324" s="18">
        <v>1</v>
      </c>
      <c r="V324" s="18">
        <v>1</v>
      </c>
      <c r="W324" s="18">
        <v>1</v>
      </c>
      <c r="X324" s="18">
        <v>1</v>
      </c>
      <c r="Y324" s="18">
        <v>1</v>
      </c>
      <c r="Z324" s="18">
        <v>1</v>
      </c>
      <c r="AA324" s="18">
        <v>1</v>
      </c>
      <c r="AD324" s="22">
        <f t="shared" si="9"/>
        <v>0.45022426285198658</v>
      </c>
      <c r="AE324">
        <v>7</v>
      </c>
    </row>
    <row r="325" spans="1:31">
      <c r="A325" s="33">
        <v>45457.208333333336</v>
      </c>
      <c r="B325">
        <f t="shared" si="8"/>
        <v>0</v>
      </c>
      <c r="C325" s="18">
        <v>1</v>
      </c>
      <c r="D325" s="19">
        <f>IFERROR(SUMPRODUCT(F325:P325,Q325:AA325,'Datos Brutos'!$H$5:$R$5)/SUMPRODUCT('Datos Brutos'!$H$5:$R$5,Q325:AA325),0)</f>
        <v>0</v>
      </c>
      <c r="E325" s="20">
        <f>IFERROR(AVERAGE('Datos Filtrados'!E322:G322),0)</f>
        <v>0</v>
      </c>
      <c r="F325">
        <f>IF($B325=0,0,IF(SUM(EPih!$H322:$R322)=0,0,IF(EPih!H322&gt;0.75*AVERAGE(EPih!$H322:$R322),1,EPih!H322/AVERAGE(EPih!$H322:$R322))))</f>
        <v>0</v>
      </c>
      <c r="G325">
        <f>IF($B325=0,0,IF(SUM(EPih!$H322:$R322)=0,0,IF(EPih!I322&gt;0.75*AVERAGE(EPih!$H322:$R322),1,EPih!I322/AVERAGE(EPih!$H322:$R322))))</f>
        <v>0</v>
      </c>
      <c r="H325">
        <f>IF($B325=0,0,IF(SUM(EPih!$H322:$R322)=0,0,IF(EPih!J322&gt;0.75*AVERAGE(EPih!$H322:$R322),1,EPih!J322/AVERAGE(EPih!$H322:$R322))))</f>
        <v>0</v>
      </c>
      <c r="I325">
        <f>IF($B325=0,0,IF(SUM(EPih!$H322:$R322)=0,0,IF(EPih!K322&gt;0.75*AVERAGE(EPih!$H322:$R322),1,EPih!K322/AVERAGE(EPih!$H322:$R322))))</f>
        <v>0</v>
      </c>
      <c r="J325">
        <f>IF($B325=0,0,IF(SUM(EPih!$H322:$R322)=0,0,IF(EPih!L322&gt;0.75*AVERAGE(EPih!$H322:$R322),1,EPih!L322/AVERAGE(EPih!$H322:$R322))))</f>
        <v>0</v>
      </c>
      <c r="K325">
        <f>IF($B325=0,0,IF(SUM(EPih!$H322:$R322)=0,0,IF(EPih!M322&gt;0.75*AVERAGE(EPih!$H322:$R322),1,EPih!M322/AVERAGE(EPih!$H322:$R322))))</f>
        <v>0</v>
      </c>
      <c r="L325">
        <f>IF($B325=0,0,IF(SUM(EPih!$H322:$R322)=0,0,IF(EPih!N322&gt;0.75*AVERAGE(EPih!$H322:$R322),1,EPih!N322/AVERAGE(EPih!$H322:$R322))))</f>
        <v>0</v>
      </c>
      <c r="M325">
        <f>IF($B325=0,0,IF(SUM(EPih!$H322:$R322)=0,0,IF(EPih!O322&gt;0.75*AVERAGE(EPih!$H322:$R322),1,EPih!O322/AVERAGE(EPih!$H322:$R322))))</f>
        <v>0</v>
      </c>
      <c r="N325">
        <f>IF($B325=0,0,IF(SUM(EPih!$H322:$R322)=0,0,IF(EPih!P322&gt;0.75*AVERAGE(EPih!$H322:$R322),1,EPih!P322/AVERAGE(EPih!$H322:$R322))))</f>
        <v>0</v>
      </c>
      <c r="O325">
        <f>IF($B325=0,0,IF(SUM(EPih!$H322:$R322)=0,0,IF(EPih!Q322&gt;0.75*AVERAGE(EPih!$H322:$R322),1,EPih!Q322/AVERAGE(EPih!$H322:$R322))))</f>
        <v>0</v>
      </c>
      <c r="P325">
        <f>IF($B325=0,0,IF(SUM(EPih!$H322:$R322)=0,0,IF(EPih!R322&gt;0.75*AVERAGE(EPih!$H322:$R322),1,EPih!R322/AVERAGE(EPih!$H322:$R322))))</f>
        <v>0</v>
      </c>
      <c r="Q325" s="18">
        <v>1</v>
      </c>
      <c r="R325" s="18">
        <v>1</v>
      </c>
      <c r="S325" s="18">
        <v>1</v>
      </c>
      <c r="T325" s="18">
        <v>1</v>
      </c>
      <c r="U325" s="18">
        <v>1</v>
      </c>
      <c r="V325" s="18">
        <v>1</v>
      </c>
      <c r="W325" s="18">
        <v>1</v>
      </c>
      <c r="X325" s="18">
        <v>1</v>
      </c>
      <c r="Y325" s="18">
        <v>1</v>
      </c>
      <c r="Z325" s="18">
        <v>1</v>
      </c>
      <c r="AA325" s="18">
        <v>1</v>
      </c>
      <c r="AD325" s="22">
        <f t="shared" si="9"/>
        <v>0.45022426285198658</v>
      </c>
      <c r="AE325">
        <v>8</v>
      </c>
    </row>
    <row r="326" spans="1:31">
      <c r="A326" s="33">
        <v>45457.25</v>
      </c>
      <c r="B326">
        <f t="shared" si="8"/>
        <v>0</v>
      </c>
      <c r="C326" s="18">
        <v>1</v>
      </c>
      <c r="D326" s="19">
        <f>IFERROR(SUMPRODUCT(F326:P326,Q326:AA326,'Datos Brutos'!$H$5:$R$5)/SUMPRODUCT('Datos Brutos'!$H$5:$R$5,Q326:AA326),0)</f>
        <v>0</v>
      </c>
      <c r="E326" s="20">
        <f>IFERROR(AVERAGE('Datos Filtrados'!E323:G323),0)</f>
        <v>0.94099999999999995</v>
      </c>
      <c r="F326">
        <f>IF($B326=0,0,IF(SUM(EPih!$H323:$R323)=0,0,IF(EPih!H323&gt;0.75*AVERAGE(EPih!$H323:$R323),1,EPih!H323/AVERAGE(EPih!$H323:$R323))))</f>
        <v>0</v>
      </c>
      <c r="G326">
        <f>IF($B326=0,0,IF(SUM(EPih!$H323:$R323)=0,0,IF(EPih!I323&gt;0.75*AVERAGE(EPih!$H323:$R323),1,EPih!I323/AVERAGE(EPih!$H323:$R323))))</f>
        <v>0</v>
      </c>
      <c r="H326">
        <f>IF($B326=0,0,IF(SUM(EPih!$H323:$R323)=0,0,IF(EPih!J323&gt;0.75*AVERAGE(EPih!$H323:$R323),1,EPih!J323/AVERAGE(EPih!$H323:$R323))))</f>
        <v>0</v>
      </c>
      <c r="I326">
        <f>IF($B326=0,0,IF(SUM(EPih!$H323:$R323)=0,0,IF(EPih!K323&gt;0.75*AVERAGE(EPih!$H323:$R323),1,EPih!K323/AVERAGE(EPih!$H323:$R323))))</f>
        <v>0</v>
      </c>
      <c r="J326">
        <f>IF($B326=0,0,IF(SUM(EPih!$H323:$R323)=0,0,IF(EPih!L323&gt;0.75*AVERAGE(EPih!$H323:$R323),1,EPih!L323/AVERAGE(EPih!$H323:$R323))))</f>
        <v>0</v>
      </c>
      <c r="K326">
        <f>IF($B326=0,0,IF(SUM(EPih!$H323:$R323)=0,0,IF(EPih!M323&gt;0.75*AVERAGE(EPih!$H323:$R323),1,EPih!M323/AVERAGE(EPih!$H323:$R323))))</f>
        <v>0</v>
      </c>
      <c r="L326">
        <f>IF($B326=0,0,IF(SUM(EPih!$H323:$R323)=0,0,IF(EPih!N323&gt;0.75*AVERAGE(EPih!$H323:$R323),1,EPih!N323/AVERAGE(EPih!$H323:$R323))))</f>
        <v>0</v>
      </c>
      <c r="M326">
        <f>IF($B326=0,0,IF(SUM(EPih!$H323:$R323)=0,0,IF(EPih!O323&gt;0.75*AVERAGE(EPih!$H323:$R323),1,EPih!O323/AVERAGE(EPih!$H323:$R323))))</f>
        <v>0</v>
      </c>
      <c r="N326">
        <f>IF($B326=0,0,IF(SUM(EPih!$H323:$R323)=0,0,IF(EPih!P323&gt;0.75*AVERAGE(EPih!$H323:$R323),1,EPih!P323/AVERAGE(EPih!$H323:$R323))))</f>
        <v>0</v>
      </c>
      <c r="O326">
        <f>IF($B326=0,0,IF(SUM(EPih!$H323:$R323)=0,0,IF(EPih!Q323&gt;0.75*AVERAGE(EPih!$H323:$R323),1,EPih!Q323/AVERAGE(EPih!$H323:$R323))))</f>
        <v>0</v>
      </c>
      <c r="P326">
        <f>IF($B326=0,0,IF(SUM(EPih!$H323:$R323)=0,0,IF(EPih!R323&gt;0.75*AVERAGE(EPih!$H323:$R323),1,EPih!R323/AVERAGE(EPih!$H323:$R323))))</f>
        <v>0</v>
      </c>
      <c r="Q326" s="18">
        <v>1</v>
      </c>
      <c r="R326" s="18">
        <v>1</v>
      </c>
      <c r="S326" s="18">
        <v>1</v>
      </c>
      <c r="T326" s="18">
        <v>1</v>
      </c>
      <c r="U326" s="18">
        <v>1</v>
      </c>
      <c r="V326" s="18">
        <v>1</v>
      </c>
      <c r="W326" s="18">
        <v>1</v>
      </c>
      <c r="X326" s="18">
        <v>1</v>
      </c>
      <c r="Y326" s="18">
        <v>1</v>
      </c>
      <c r="Z326" s="18">
        <v>1</v>
      </c>
      <c r="AA326" s="18">
        <v>1</v>
      </c>
      <c r="AD326" s="22">
        <f t="shared" si="9"/>
        <v>0.45022426285198658</v>
      </c>
      <c r="AE326">
        <v>9</v>
      </c>
    </row>
    <row r="327" spans="1:31">
      <c r="A327" s="33">
        <v>45457.291666666664</v>
      </c>
      <c r="B327">
        <f t="shared" si="8"/>
        <v>0</v>
      </c>
      <c r="C327" s="18">
        <v>1</v>
      </c>
      <c r="D327" s="19">
        <f>IFERROR(SUMPRODUCT(F327:P327,Q327:AA327,'Datos Brutos'!$H$5:$R$5)/SUMPRODUCT('Datos Brutos'!$H$5:$R$5,Q327:AA327),0)</f>
        <v>0</v>
      </c>
      <c r="E327" s="20">
        <f>IFERROR(AVERAGE('Datos Filtrados'!E324:G324),0)</f>
        <v>65.260999999999996</v>
      </c>
      <c r="F327">
        <f>IF($B327=0,0,IF(SUM(EPih!$H324:$R324)=0,0,IF(EPih!H324&gt;0.75*AVERAGE(EPih!$H324:$R324),1,EPih!H324/AVERAGE(EPih!$H324:$R324))))</f>
        <v>0</v>
      </c>
      <c r="G327">
        <f>IF($B327=0,0,IF(SUM(EPih!$H324:$R324)=0,0,IF(EPih!I324&gt;0.75*AVERAGE(EPih!$H324:$R324),1,EPih!I324/AVERAGE(EPih!$H324:$R324))))</f>
        <v>0</v>
      </c>
      <c r="H327">
        <f>IF($B327=0,0,IF(SUM(EPih!$H324:$R324)=0,0,IF(EPih!J324&gt;0.75*AVERAGE(EPih!$H324:$R324),1,EPih!J324/AVERAGE(EPih!$H324:$R324))))</f>
        <v>0</v>
      </c>
      <c r="I327">
        <f>IF($B327=0,0,IF(SUM(EPih!$H324:$R324)=0,0,IF(EPih!K324&gt;0.75*AVERAGE(EPih!$H324:$R324),1,EPih!K324/AVERAGE(EPih!$H324:$R324))))</f>
        <v>0</v>
      </c>
      <c r="J327">
        <f>IF($B327=0,0,IF(SUM(EPih!$H324:$R324)=0,0,IF(EPih!L324&gt;0.75*AVERAGE(EPih!$H324:$R324),1,EPih!L324/AVERAGE(EPih!$H324:$R324))))</f>
        <v>0</v>
      </c>
      <c r="K327">
        <f>IF($B327=0,0,IF(SUM(EPih!$H324:$R324)=0,0,IF(EPih!M324&gt;0.75*AVERAGE(EPih!$H324:$R324),1,EPih!M324/AVERAGE(EPih!$H324:$R324))))</f>
        <v>0</v>
      </c>
      <c r="L327">
        <f>IF($B327=0,0,IF(SUM(EPih!$H324:$R324)=0,0,IF(EPih!N324&gt;0.75*AVERAGE(EPih!$H324:$R324),1,EPih!N324/AVERAGE(EPih!$H324:$R324))))</f>
        <v>0</v>
      </c>
      <c r="M327">
        <f>IF($B327=0,0,IF(SUM(EPih!$H324:$R324)=0,0,IF(EPih!O324&gt;0.75*AVERAGE(EPih!$H324:$R324),1,EPih!O324/AVERAGE(EPih!$H324:$R324))))</f>
        <v>0</v>
      </c>
      <c r="N327">
        <f>IF($B327=0,0,IF(SUM(EPih!$H324:$R324)=0,0,IF(EPih!P324&gt;0.75*AVERAGE(EPih!$H324:$R324),1,EPih!P324/AVERAGE(EPih!$H324:$R324))))</f>
        <v>0</v>
      </c>
      <c r="O327">
        <f>IF($B327=0,0,IF(SUM(EPih!$H324:$R324)=0,0,IF(EPih!Q324&gt;0.75*AVERAGE(EPih!$H324:$R324),1,EPih!Q324/AVERAGE(EPih!$H324:$R324))))</f>
        <v>0</v>
      </c>
      <c r="P327">
        <f>IF($B327=0,0,IF(SUM(EPih!$H324:$R324)=0,0,IF(EPih!R324&gt;0.75*AVERAGE(EPih!$H324:$R324),1,EPih!R324/AVERAGE(EPih!$H324:$R324))))</f>
        <v>0</v>
      </c>
      <c r="Q327" s="18">
        <v>1</v>
      </c>
      <c r="R327" s="18">
        <v>1</v>
      </c>
      <c r="S327" s="18">
        <v>1</v>
      </c>
      <c r="T327" s="18">
        <v>1</v>
      </c>
      <c r="U327" s="18">
        <v>1</v>
      </c>
      <c r="V327" s="18">
        <v>1</v>
      </c>
      <c r="W327" s="18">
        <v>1</v>
      </c>
      <c r="X327" s="18">
        <v>1</v>
      </c>
      <c r="Y327" s="18">
        <v>1</v>
      </c>
      <c r="Z327" s="18">
        <v>1</v>
      </c>
      <c r="AA327" s="18">
        <v>1</v>
      </c>
      <c r="AD327" s="22">
        <f t="shared" si="9"/>
        <v>0.44556945925834668</v>
      </c>
      <c r="AE327">
        <v>10</v>
      </c>
    </row>
    <row r="328" spans="1:31">
      <c r="A328" s="33">
        <v>45457.333333333336</v>
      </c>
      <c r="B328">
        <f t="shared" ref="B328:B391" si="10">IF(E328&gt;=100,1,0)</f>
        <v>1</v>
      </c>
      <c r="C328" s="18">
        <v>1</v>
      </c>
      <c r="D328" s="19">
        <f>IFERROR(SUMPRODUCT(F328:P328,Q328:AA328,'Datos Brutos'!$H$5:$R$5)/SUMPRODUCT('Datos Brutos'!$H$5:$R$5,Q328:AA328),0)</f>
        <v>0.54642108336208495</v>
      </c>
      <c r="E328" s="20">
        <f>IFERROR(AVERAGE('Datos Filtrados'!E325:G325),0)</f>
        <v>553.69299999999998</v>
      </c>
      <c r="F328">
        <f>IF($B328=0,0,IF(SUM(EPih!$H325:$R325)=0,0,IF(EPih!H325&gt;0.75*AVERAGE(EPih!$H325:$R325),1,EPih!H325/AVERAGE(EPih!$H325:$R325))))</f>
        <v>1</v>
      </c>
      <c r="G328">
        <f>IF($B328=0,0,IF(SUM(EPih!$H325:$R325)=0,0,IF(EPih!I325&gt;0.75*AVERAGE(EPih!$H325:$R325),1,EPih!I325/AVERAGE(EPih!$H325:$R325))))</f>
        <v>1</v>
      </c>
      <c r="H328">
        <f>IF($B328=0,0,IF(SUM(EPih!$H325:$R325)=0,0,IF(EPih!J325&gt;0.75*AVERAGE(EPih!$H325:$R325),1,EPih!J325/AVERAGE(EPih!$H325:$R325))))</f>
        <v>1</v>
      </c>
      <c r="I328">
        <f>IF($B328=0,0,IF(SUM(EPih!$H325:$R325)=0,0,IF(EPih!K325&gt;0.75*AVERAGE(EPih!$H325:$R325),1,EPih!K325/AVERAGE(EPih!$H325:$R325))))</f>
        <v>0</v>
      </c>
      <c r="J328">
        <f>IF($B328=0,0,IF(SUM(EPih!$H325:$R325)=0,0,IF(EPih!L325&gt;0.75*AVERAGE(EPih!$H325:$R325),1,EPih!L325/AVERAGE(EPih!$H325:$R325))))</f>
        <v>1</v>
      </c>
      <c r="K328">
        <f>IF($B328=0,0,IF(SUM(EPih!$H325:$R325)=0,0,IF(EPih!M325&gt;0.75*AVERAGE(EPih!$H325:$R325),1,EPih!M325/AVERAGE(EPih!$H325:$R325))))</f>
        <v>1</v>
      </c>
      <c r="L328">
        <f>IF($B328=0,0,IF(SUM(EPih!$H325:$R325)=0,0,IF(EPih!N325&gt;0.75*AVERAGE(EPih!$H325:$R325),1,EPih!N325/AVERAGE(EPih!$H325:$R325))))</f>
        <v>1</v>
      </c>
      <c r="M328">
        <f>IF($B328=0,0,IF(SUM(EPih!$H325:$R325)=0,0,IF(EPih!O325&gt;0.75*AVERAGE(EPih!$H325:$R325),1,EPih!O325/AVERAGE(EPih!$H325:$R325))))</f>
        <v>0</v>
      </c>
      <c r="N328">
        <f>IF($B328=0,0,IF(SUM(EPih!$H325:$R325)=0,0,IF(EPih!P325&gt;0.75*AVERAGE(EPih!$H325:$R325),1,EPih!P325/AVERAGE(EPih!$H325:$R325))))</f>
        <v>0</v>
      </c>
      <c r="O328">
        <f>IF($B328=0,0,IF(SUM(EPih!$H325:$R325)=0,0,IF(EPih!Q325&gt;0.75*AVERAGE(EPih!$H325:$R325),1,EPih!Q325/AVERAGE(EPih!$H325:$R325))))</f>
        <v>0</v>
      </c>
      <c r="P328">
        <f>IF($B328=0,0,IF(SUM(EPih!$H325:$R325)=0,0,IF(EPih!R325&gt;0.75*AVERAGE(EPih!$H325:$R325),1,EPih!R325/AVERAGE(EPih!$H325:$R325))))</f>
        <v>0</v>
      </c>
      <c r="Q328" s="18">
        <v>1</v>
      </c>
      <c r="R328" s="18">
        <v>1</v>
      </c>
      <c r="S328" s="18">
        <v>1</v>
      </c>
      <c r="T328" s="18">
        <v>1</v>
      </c>
      <c r="U328" s="18">
        <v>1</v>
      </c>
      <c r="V328" s="18">
        <v>1</v>
      </c>
      <c r="W328" s="18">
        <v>1</v>
      </c>
      <c r="X328" s="18">
        <v>1</v>
      </c>
      <c r="Y328" s="18">
        <v>1</v>
      </c>
      <c r="Z328" s="18">
        <v>1</v>
      </c>
      <c r="AA328" s="18">
        <v>1</v>
      </c>
      <c r="AD328" s="22">
        <f t="shared" si="9"/>
        <v>0.43797386988982628</v>
      </c>
      <c r="AE328">
        <v>11</v>
      </c>
    </row>
    <row r="329" spans="1:31">
      <c r="A329" s="33">
        <v>45457.375</v>
      </c>
      <c r="B329">
        <f t="shared" si="10"/>
        <v>1</v>
      </c>
      <c r="C329" s="18">
        <v>1</v>
      </c>
      <c r="D329" s="19">
        <f>IFERROR(SUMPRODUCT(F329:P329,Q329:AA329,'Datos Brutos'!$H$5:$R$5)/SUMPRODUCT('Datos Brutos'!$H$5:$R$5,Q329:AA329),0)</f>
        <v>0.54642108336208495</v>
      </c>
      <c r="E329" s="20">
        <f>IFERROR(AVERAGE('Datos Filtrados'!E326:G326),0)</f>
        <v>892.49300000000005</v>
      </c>
      <c r="F329">
        <f>IF($B329=0,0,IF(SUM(EPih!$H326:$R326)=0,0,IF(EPih!H326&gt;0.75*AVERAGE(EPih!$H326:$R326),1,EPih!H326/AVERAGE(EPih!$H326:$R326))))</f>
        <v>1</v>
      </c>
      <c r="G329">
        <f>IF($B329=0,0,IF(SUM(EPih!$H326:$R326)=0,0,IF(EPih!I326&gt;0.75*AVERAGE(EPih!$H326:$R326),1,EPih!I326/AVERAGE(EPih!$H326:$R326))))</f>
        <v>1</v>
      </c>
      <c r="H329">
        <f>IF($B329=0,0,IF(SUM(EPih!$H326:$R326)=0,0,IF(EPih!J326&gt;0.75*AVERAGE(EPih!$H326:$R326),1,EPih!J326/AVERAGE(EPih!$H326:$R326))))</f>
        <v>1</v>
      </c>
      <c r="I329">
        <f>IF($B329=0,0,IF(SUM(EPih!$H326:$R326)=0,0,IF(EPih!K326&gt;0.75*AVERAGE(EPih!$H326:$R326),1,EPih!K326/AVERAGE(EPih!$H326:$R326))))</f>
        <v>0</v>
      </c>
      <c r="J329">
        <f>IF($B329=0,0,IF(SUM(EPih!$H326:$R326)=0,0,IF(EPih!L326&gt;0.75*AVERAGE(EPih!$H326:$R326),1,EPih!L326/AVERAGE(EPih!$H326:$R326))))</f>
        <v>1</v>
      </c>
      <c r="K329">
        <f>IF($B329=0,0,IF(SUM(EPih!$H326:$R326)=0,0,IF(EPih!M326&gt;0.75*AVERAGE(EPih!$H326:$R326),1,EPih!M326/AVERAGE(EPih!$H326:$R326))))</f>
        <v>1</v>
      </c>
      <c r="L329">
        <f>IF($B329=0,0,IF(SUM(EPih!$H326:$R326)=0,0,IF(EPih!N326&gt;0.75*AVERAGE(EPih!$H326:$R326),1,EPih!N326/AVERAGE(EPih!$H326:$R326))))</f>
        <v>1</v>
      </c>
      <c r="M329">
        <f>IF($B329=0,0,IF(SUM(EPih!$H326:$R326)=0,0,IF(EPih!O326&gt;0.75*AVERAGE(EPih!$H326:$R326),1,EPih!O326/AVERAGE(EPih!$H326:$R326))))</f>
        <v>0</v>
      </c>
      <c r="N329">
        <f>IF($B329=0,0,IF(SUM(EPih!$H326:$R326)=0,0,IF(EPih!P326&gt;0.75*AVERAGE(EPih!$H326:$R326),1,EPih!P326/AVERAGE(EPih!$H326:$R326))))</f>
        <v>0</v>
      </c>
      <c r="O329">
        <f>IF($B329=0,0,IF(SUM(EPih!$H326:$R326)=0,0,IF(EPih!Q326&gt;0.75*AVERAGE(EPih!$H326:$R326),1,EPih!Q326/AVERAGE(EPih!$H326:$R326))))</f>
        <v>0</v>
      </c>
      <c r="P329">
        <f>IF($B329=0,0,IF(SUM(EPih!$H326:$R326)=0,0,IF(EPih!R326&gt;0.75*AVERAGE(EPih!$H326:$R326),1,EPih!R326/AVERAGE(EPih!$H326:$R326))))</f>
        <v>0</v>
      </c>
      <c r="Q329" s="18">
        <v>1</v>
      </c>
      <c r="R329" s="18">
        <v>1</v>
      </c>
      <c r="S329" s="18">
        <v>1</v>
      </c>
      <c r="T329" s="18">
        <v>1</v>
      </c>
      <c r="U329" s="18">
        <v>1</v>
      </c>
      <c r="V329" s="18">
        <v>1</v>
      </c>
      <c r="W329" s="18">
        <v>1</v>
      </c>
      <c r="X329" s="18">
        <v>1</v>
      </c>
      <c r="Y329" s="18">
        <v>1</v>
      </c>
      <c r="Z329" s="18">
        <v>1</v>
      </c>
      <c r="AA329" s="18">
        <v>1</v>
      </c>
      <c r="AD329" s="22">
        <f t="shared" si="9"/>
        <v>0.42985109260658139</v>
      </c>
      <c r="AE329">
        <v>12</v>
      </c>
    </row>
    <row r="330" spans="1:31">
      <c r="A330" s="33">
        <v>45457.416666666664</v>
      </c>
      <c r="B330">
        <f t="shared" si="10"/>
        <v>1</v>
      </c>
      <c r="C330" s="18">
        <v>1</v>
      </c>
      <c r="D330" s="19">
        <f>IFERROR(SUMPRODUCT(F330:P330,Q330:AA330,'Datos Brutos'!$H$5:$R$5)/SUMPRODUCT('Datos Brutos'!$H$5:$R$5,Q330:AA330),0)</f>
        <v>0.54642108336208495</v>
      </c>
      <c r="E330" s="20">
        <f>IFERROR(AVERAGE('Datos Filtrados'!E327:G327),0)</f>
        <v>982.55566666666664</v>
      </c>
      <c r="F330">
        <f>IF($B330=0,0,IF(SUM(EPih!$H327:$R327)=0,0,IF(EPih!H327&gt;0.75*AVERAGE(EPih!$H327:$R327),1,EPih!H327/AVERAGE(EPih!$H327:$R327))))</f>
        <v>1</v>
      </c>
      <c r="G330">
        <f>IF($B330=0,0,IF(SUM(EPih!$H327:$R327)=0,0,IF(EPih!I327&gt;0.75*AVERAGE(EPih!$H327:$R327),1,EPih!I327/AVERAGE(EPih!$H327:$R327))))</f>
        <v>1</v>
      </c>
      <c r="H330">
        <f>IF($B330=0,0,IF(SUM(EPih!$H327:$R327)=0,0,IF(EPih!J327&gt;0.75*AVERAGE(EPih!$H327:$R327),1,EPih!J327/AVERAGE(EPih!$H327:$R327))))</f>
        <v>1</v>
      </c>
      <c r="I330">
        <f>IF($B330=0,0,IF(SUM(EPih!$H327:$R327)=0,0,IF(EPih!K327&gt;0.75*AVERAGE(EPih!$H327:$R327),1,EPih!K327/AVERAGE(EPih!$H327:$R327))))</f>
        <v>0</v>
      </c>
      <c r="J330">
        <f>IF($B330=0,0,IF(SUM(EPih!$H327:$R327)=0,0,IF(EPih!L327&gt;0.75*AVERAGE(EPih!$H327:$R327),1,EPih!L327/AVERAGE(EPih!$H327:$R327))))</f>
        <v>1</v>
      </c>
      <c r="K330">
        <f>IF($B330=0,0,IF(SUM(EPih!$H327:$R327)=0,0,IF(EPih!M327&gt;0.75*AVERAGE(EPih!$H327:$R327),1,EPih!M327/AVERAGE(EPih!$H327:$R327))))</f>
        <v>1</v>
      </c>
      <c r="L330">
        <f>IF($B330=0,0,IF(SUM(EPih!$H327:$R327)=0,0,IF(EPih!N327&gt;0.75*AVERAGE(EPih!$H327:$R327),1,EPih!N327/AVERAGE(EPih!$H327:$R327))))</f>
        <v>1</v>
      </c>
      <c r="M330">
        <f>IF($B330=0,0,IF(SUM(EPih!$H327:$R327)=0,0,IF(EPih!O327&gt;0.75*AVERAGE(EPih!$H327:$R327),1,EPih!O327/AVERAGE(EPih!$H327:$R327))))</f>
        <v>0</v>
      </c>
      <c r="N330">
        <f>IF($B330=0,0,IF(SUM(EPih!$H327:$R327)=0,0,IF(EPih!P327&gt;0.75*AVERAGE(EPih!$H327:$R327),1,EPih!P327/AVERAGE(EPih!$H327:$R327))))</f>
        <v>0</v>
      </c>
      <c r="O330">
        <f>IF($B330=0,0,IF(SUM(EPih!$H327:$R327)=0,0,IF(EPih!Q327&gt;0.75*AVERAGE(EPih!$H327:$R327),1,EPih!Q327/AVERAGE(EPih!$H327:$R327))))</f>
        <v>0</v>
      </c>
      <c r="P330">
        <f>IF($B330=0,0,IF(SUM(EPih!$H327:$R327)=0,0,IF(EPih!R327&gt;0.75*AVERAGE(EPih!$H327:$R327),1,EPih!R327/AVERAGE(EPih!$H327:$R327))))</f>
        <v>0</v>
      </c>
      <c r="Q330" s="18">
        <v>1</v>
      </c>
      <c r="R330" s="18">
        <v>1</v>
      </c>
      <c r="S330" s="18">
        <v>1</v>
      </c>
      <c r="T330" s="18">
        <v>1</v>
      </c>
      <c r="U330" s="18">
        <v>1</v>
      </c>
      <c r="V330" s="18">
        <v>1</v>
      </c>
      <c r="W330" s="18">
        <v>1</v>
      </c>
      <c r="X330" s="18">
        <v>1</v>
      </c>
      <c r="Y330" s="18">
        <v>1</v>
      </c>
      <c r="Z330" s="18">
        <v>1</v>
      </c>
      <c r="AA330" s="18">
        <v>1</v>
      </c>
      <c r="AD330" s="22">
        <f t="shared" si="9"/>
        <v>0.42133319737945552</v>
      </c>
      <c r="AE330">
        <v>13</v>
      </c>
    </row>
    <row r="331" spans="1:31">
      <c r="A331" s="33">
        <v>45457.458333333336</v>
      </c>
      <c r="B331">
        <f t="shared" si="10"/>
        <v>1</v>
      </c>
      <c r="C331" s="18">
        <v>1</v>
      </c>
      <c r="D331" s="19">
        <f>IFERROR(SUMPRODUCT(F331:P331,Q331:AA331,'Datos Brutos'!$H$5:$R$5)/SUMPRODUCT('Datos Brutos'!$H$5:$R$5,Q331:AA331),0)</f>
        <v>0.7276290064315224</v>
      </c>
      <c r="E331" s="20">
        <f>IFERROR(AVERAGE('Datos Filtrados'!E328:G328),0)</f>
        <v>1007.6483333333334</v>
      </c>
      <c r="F331">
        <f>IF($B331=0,0,IF(SUM(EPih!$H328:$R328)=0,0,IF(EPih!H328&gt;0.75*AVERAGE(EPih!$H328:$R328),1,EPih!H328/AVERAGE(EPih!$H328:$R328))))</f>
        <v>1</v>
      </c>
      <c r="G331">
        <f>IF($B331=0,0,IF(SUM(EPih!$H328:$R328)=0,0,IF(EPih!I328&gt;0.75*AVERAGE(EPih!$H328:$R328),1,EPih!I328/AVERAGE(EPih!$H328:$R328))))</f>
        <v>1</v>
      </c>
      <c r="H331">
        <f>IF($B331=0,0,IF(SUM(EPih!$H328:$R328)=0,0,IF(EPih!J328&gt;0.75*AVERAGE(EPih!$H328:$R328),1,EPih!J328/AVERAGE(EPih!$H328:$R328))))</f>
        <v>1</v>
      </c>
      <c r="I331">
        <f>IF($B331=0,0,IF(SUM(EPih!$H328:$R328)=0,0,IF(EPih!K328&gt;0.75*AVERAGE(EPih!$H328:$R328),1,EPih!K328/AVERAGE(EPih!$H328:$R328))))</f>
        <v>0</v>
      </c>
      <c r="J331">
        <f>IF($B331=0,0,IF(SUM(EPih!$H328:$R328)=0,0,IF(EPih!L328&gt;0.75*AVERAGE(EPih!$H328:$R328),1,EPih!L328/AVERAGE(EPih!$H328:$R328))))</f>
        <v>1</v>
      </c>
      <c r="K331">
        <f>IF($B331=0,0,IF(SUM(EPih!$H328:$R328)=0,0,IF(EPih!M328&gt;0.75*AVERAGE(EPih!$H328:$R328),1,EPih!M328/AVERAGE(EPih!$H328:$R328))))</f>
        <v>1</v>
      </c>
      <c r="L331">
        <f>IF($B331=0,0,IF(SUM(EPih!$H328:$R328)=0,0,IF(EPih!N328&gt;0.75*AVERAGE(EPih!$H328:$R328),1,EPih!N328/AVERAGE(EPih!$H328:$R328))))</f>
        <v>1</v>
      </c>
      <c r="M331">
        <f>IF($B331=0,0,IF(SUM(EPih!$H328:$R328)=0,0,IF(EPih!O328&gt;0.75*AVERAGE(EPih!$H328:$R328),1,EPih!O328/AVERAGE(EPih!$H328:$R328))))</f>
        <v>0</v>
      </c>
      <c r="N331">
        <f>IF($B331=0,0,IF(SUM(EPih!$H328:$R328)=0,0,IF(EPih!P328&gt;0.75*AVERAGE(EPih!$H328:$R328),1,EPih!P328/AVERAGE(EPih!$H328:$R328))))</f>
        <v>0</v>
      </c>
      <c r="O331">
        <f>IF($B331=0,0,IF(SUM(EPih!$H328:$R328)=0,0,IF(EPih!Q328&gt;0.75*AVERAGE(EPih!$H328:$R328),1,EPih!Q328/AVERAGE(EPih!$H328:$R328))))</f>
        <v>1</v>
      </c>
      <c r="P331">
        <f>IF($B331=0,0,IF(SUM(EPih!$H328:$R328)=0,0,IF(EPih!R328&gt;0.75*AVERAGE(EPih!$H328:$R328),1,EPih!R328/AVERAGE(EPih!$H328:$R328))))</f>
        <v>1</v>
      </c>
      <c r="Q331" s="18">
        <v>1</v>
      </c>
      <c r="R331" s="18">
        <v>1</v>
      </c>
      <c r="S331" s="18">
        <v>1</v>
      </c>
      <c r="T331" s="18">
        <v>1</v>
      </c>
      <c r="U331" s="18">
        <v>1</v>
      </c>
      <c r="V331" s="18">
        <v>1</v>
      </c>
      <c r="W331" s="18">
        <v>1</v>
      </c>
      <c r="X331" s="18">
        <v>1</v>
      </c>
      <c r="Y331" s="18">
        <v>1</v>
      </c>
      <c r="Z331" s="18">
        <v>1</v>
      </c>
      <c r="AA331" s="18">
        <v>1</v>
      </c>
      <c r="AD331" s="22">
        <f t="shared" si="9"/>
        <v>0.41284894287079854</v>
      </c>
      <c r="AE331">
        <v>14</v>
      </c>
    </row>
    <row r="332" spans="1:31">
      <c r="A332" s="33">
        <v>45457.5</v>
      </c>
      <c r="B332">
        <f t="shared" si="10"/>
        <v>1</v>
      </c>
      <c r="C332" s="18">
        <v>1</v>
      </c>
      <c r="D332" s="19">
        <f>IFERROR(SUMPRODUCT(F332:P332,Q332:AA332,'Datos Brutos'!$H$5:$R$5)/SUMPRODUCT('Datos Brutos'!$H$5:$R$5,Q332:AA332),0)</f>
        <v>0.73650701995595858</v>
      </c>
      <c r="E332" s="20">
        <f>IFERROR(AVERAGE('Datos Filtrados'!E329:G329),0)</f>
        <v>1002.497</v>
      </c>
      <c r="F332">
        <f>IF($B332=0,0,IF(SUM(EPih!$H329:$R329)=0,0,IF(EPih!H329&gt;0.75*AVERAGE(EPih!$H329:$R329),1,EPih!H329/AVERAGE(EPih!$H329:$R329))))</f>
        <v>1</v>
      </c>
      <c r="G332">
        <f>IF($B332=0,0,IF(SUM(EPih!$H329:$R329)=0,0,IF(EPih!I329&gt;0.75*AVERAGE(EPih!$H329:$R329),1,EPih!I329/AVERAGE(EPih!$H329:$R329))))</f>
        <v>1</v>
      </c>
      <c r="H332">
        <f>IF($B332=0,0,IF(SUM(EPih!$H329:$R329)=0,0,IF(EPih!J329&gt;0.75*AVERAGE(EPih!$H329:$R329),1,EPih!J329/AVERAGE(EPih!$H329:$R329))))</f>
        <v>1</v>
      </c>
      <c r="I332">
        <f>IF($B332=0,0,IF(SUM(EPih!$H329:$R329)=0,0,IF(EPih!K329&gt;0.75*AVERAGE(EPih!$H329:$R329),1,EPih!K329/AVERAGE(EPih!$H329:$R329))))</f>
        <v>9.620599880758661E-2</v>
      </c>
      <c r="J332">
        <f>IF($B332=0,0,IF(SUM(EPih!$H329:$R329)=0,0,IF(EPih!L329&gt;0.75*AVERAGE(EPih!$H329:$R329),1,EPih!L329/AVERAGE(EPih!$H329:$R329))))</f>
        <v>1</v>
      </c>
      <c r="K332">
        <f>IF($B332=0,0,IF(SUM(EPih!$H329:$R329)=0,0,IF(EPih!M329&gt;0.75*AVERAGE(EPih!$H329:$R329),1,EPih!M329/AVERAGE(EPih!$H329:$R329))))</f>
        <v>1</v>
      </c>
      <c r="L332">
        <f>IF($B332=0,0,IF(SUM(EPih!$H329:$R329)=0,0,IF(EPih!N329&gt;0.75*AVERAGE(EPih!$H329:$R329),1,EPih!N329/AVERAGE(EPih!$H329:$R329))))</f>
        <v>1</v>
      </c>
      <c r="M332">
        <f>IF($B332=0,0,IF(SUM(EPih!$H329:$R329)=0,0,IF(EPih!O329&gt;0.75*AVERAGE(EPih!$H329:$R329),1,EPih!O329/AVERAGE(EPih!$H329:$R329))))</f>
        <v>0</v>
      </c>
      <c r="N332">
        <f>IF($B332=0,0,IF(SUM(EPih!$H329:$R329)=0,0,IF(EPih!P329&gt;0.75*AVERAGE(EPih!$H329:$R329),1,EPih!P329/AVERAGE(EPih!$H329:$R329))))</f>
        <v>0</v>
      </c>
      <c r="O332">
        <f>IF($B332=0,0,IF(SUM(EPih!$H329:$R329)=0,0,IF(EPih!Q329&gt;0.75*AVERAGE(EPih!$H329:$R329),1,EPih!Q329/AVERAGE(EPih!$H329:$R329))))</f>
        <v>1</v>
      </c>
      <c r="P332">
        <f>IF($B332=0,0,IF(SUM(EPih!$H329:$R329)=0,0,IF(EPih!R329&gt;0.75*AVERAGE(EPih!$H329:$R329),1,EPih!R329/AVERAGE(EPih!$H329:$R329))))</f>
        <v>1</v>
      </c>
      <c r="Q332" s="18">
        <v>1</v>
      </c>
      <c r="R332" s="18">
        <v>1</v>
      </c>
      <c r="S332" s="18">
        <v>1</v>
      </c>
      <c r="T332" s="18">
        <v>1</v>
      </c>
      <c r="U332" s="18">
        <v>1</v>
      </c>
      <c r="V332" s="18">
        <v>1</v>
      </c>
      <c r="W332" s="18">
        <v>1</v>
      </c>
      <c r="X332" s="18">
        <v>1</v>
      </c>
      <c r="Y332" s="18">
        <v>1</v>
      </c>
      <c r="Z332" s="18">
        <v>1</v>
      </c>
      <c r="AA332" s="18">
        <v>1</v>
      </c>
      <c r="AD332" s="22">
        <f t="shared" si="9"/>
        <v>0.40498950356786978</v>
      </c>
      <c r="AE332">
        <v>15</v>
      </c>
    </row>
    <row r="333" spans="1:31">
      <c r="A333" s="33">
        <v>45457.541666666664</v>
      </c>
      <c r="B333">
        <f t="shared" si="10"/>
        <v>1</v>
      </c>
      <c r="C333" s="18">
        <v>1</v>
      </c>
      <c r="D333" s="19">
        <f>IFERROR(SUMPRODUCT(F333:P333,Q333:AA333,'Datos Brutos'!$H$5:$R$5)/SUMPRODUCT('Datos Brutos'!$H$5:$R$5,Q333:AA333),0)</f>
        <v>0.81991029485920541</v>
      </c>
      <c r="E333" s="20">
        <f>IFERROR(AVERAGE('Datos Filtrados'!E330:G330),0)</f>
        <v>997.65299999999991</v>
      </c>
      <c r="F333">
        <f>IF($B333=0,0,IF(SUM(EPih!$H330:$R330)=0,0,IF(EPih!H330&gt;0.75*AVERAGE(EPih!$H330:$R330),1,EPih!H330/AVERAGE(EPih!$H330:$R330))))</f>
        <v>1</v>
      </c>
      <c r="G333">
        <f>IF($B333=0,0,IF(SUM(EPih!$H330:$R330)=0,0,IF(EPih!I330&gt;0.75*AVERAGE(EPih!$H330:$R330),1,EPih!I330/AVERAGE(EPih!$H330:$R330))))</f>
        <v>1</v>
      </c>
      <c r="H333">
        <f>IF($B333=0,0,IF(SUM(EPih!$H330:$R330)=0,0,IF(EPih!J330&gt;0.75*AVERAGE(EPih!$H330:$R330),1,EPih!J330/AVERAGE(EPih!$H330:$R330))))</f>
        <v>1</v>
      </c>
      <c r="I333">
        <f>IF($B333=0,0,IF(SUM(EPih!$H330:$R330)=0,0,IF(EPih!K330&gt;0.75*AVERAGE(EPih!$H330:$R330),1,EPih!K330/AVERAGE(EPih!$H330:$R330))))</f>
        <v>1</v>
      </c>
      <c r="J333">
        <f>IF($B333=0,0,IF(SUM(EPih!$H330:$R330)=0,0,IF(EPih!L330&gt;0.75*AVERAGE(EPih!$H330:$R330),1,EPih!L330/AVERAGE(EPih!$H330:$R330))))</f>
        <v>1</v>
      </c>
      <c r="K333">
        <f>IF($B333=0,0,IF(SUM(EPih!$H330:$R330)=0,0,IF(EPih!M330&gt;0.75*AVERAGE(EPih!$H330:$R330),1,EPih!M330/AVERAGE(EPih!$H330:$R330))))</f>
        <v>1</v>
      </c>
      <c r="L333">
        <f>IF($B333=0,0,IF(SUM(EPih!$H330:$R330)=0,0,IF(EPih!N330&gt;0.75*AVERAGE(EPih!$H330:$R330),1,EPih!N330/AVERAGE(EPih!$H330:$R330))))</f>
        <v>1</v>
      </c>
      <c r="M333">
        <f>IF($B333=0,0,IF(SUM(EPih!$H330:$R330)=0,0,IF(EPih!O330&gt;0.75*AVERAGE(EPih!$H330:$R330),1,EPih!O330/AVERAGE(EPih!$H330:$R330))))</f>
        <v>0</v>
      </c>
      <c r="N333">
        <f>IF($B333=0,0,IF(SUM(EPih!$H330:$R330)=0,0,IF(EPih!P330&gt;0.75*AVERAGE(EPih!$H330:$R330),1,EPih!P330/AVERAGE(EPih!$H330:$R330))))</f>
        <v>0</v>
      </c>
      <c r="O333">
        <f>IF($B333=0,0,IF(SUM(EPih!$H330:$R330)=0,0,IF(EPih!Q330&gt;0.75*AVERAGE(EPih!$H330:$R330),1,EPih!Q330/AVERAGE(EPih!$H330:$R330))))</f>
        <v>1</v>
      </c>
      <c r="P333">
        <f>IF($B333=0,0,IF(SUM(EPih!$H330:$R330)=0,0,IF(EPih!R330&gt;0.75*AVERAGE(EPih!$H330:$R330),1,EPih!R330/AVERAGE(EPih!$H330:$R330))))</f>
        <v>1</v>
      </c>
      <c r="Q333" s="18">
        <v>1</v>
      </c>
      <c r="R333" s="18">
        <v>1</v>
      </c>
      <c r="S333" s="18">
        <v>1</v>
      </c>
      <c r="T333" s="18">
        <v>1</v>
      </c>
      <c r="U333" s="18">
        <v>1</v>
      </c>
      <c r="V333" s="18">
        <v>1</v>
      </c>
      <c r="W333" s="18">
        <v>1</v>
      </c>
      <c r="X333" s="18">
        <v>1</v>
      </c>
      <c r="Y333" s="18">
        <v>1</v>
      </c>
      <c r="Z333" s="18">
        <v>1</v>
      </c>
      <c r="AA333" s="18">
        <v>1</v>
      </c>
      <c r="AD333" s="22">
        <f t="shared" si="9"/>
        <v>0.4052391685351967</v>
      </c>
      <c r="AE333">
        <v>16</v>
      </c>
    </row>
    <row r="334" spans="1:31">
      <c r="A334" s="33">
        <v>45457.583333333336</v>
      </c>
      <c r="B334">
        <f t="shared" si="10"/>
        <v>1</v>
      </c>
      <c r="C334" s="18">
        <v>1</v>
      </c>
      <c r="D334" s="19">
        <f>IFERROR(SUMPRODUCT(F334:P334,Q334:AA334,'Datos Brutos'!$H$5:$R$5)/SUMPRODUCT('Datos Brutos'!$H$5:$R$5,Q334:AA334),0)</f>
        <v>0.81991029485920541</v>
      </c>
      <c r="E334" s="20">
        <f>IFERROR(AVERAGE('Datos Filtrados'!E331:G331),0)</f>
        <v>1004.074</v>
      </c>
      <c r="F334">
        <f>IF($B334=0,0,IF(SUM(EPih!$H331:$R331)=0,0,IF(EPih!H331&gt;0.75*AVERAGE(EPih!$H331:$R331),1,EPih!H331/AVERAGE(EPih!$H331:$R331))))</f>
        <v>1</v>
      </c>
      <c r="G334">
        <f>IF($B334=0,0,IF(SUM(EPih!$H331:$R331)=0,0,IF(EPih!I331&gt;0.75*AVERAGE(EPih!$H331:$R331),1,EPih!I331/AVERAGE(EPih!$H331:$R331))))</f>
        <v>1</v>
      </c>
      <c r="H334">
        <f>IF($B334=0,0,IF(SUM(EPih!$H331:$R331)=0,0,IF(EPih!J331&gt;0.75*AVERAGE(EPih!$H331:$R331),1,EPih!J331/AVERAGE(EPih!$H331:$R331))))</f>
        <v>1</v>
      </c>
      <c r="I334">
        <f>IF($B334=0,0,IF(SUM(EPih!$H331:$R331)=0,0,IF(EPih!K331&gt;0.75*AVERAGE(EPih!$H331:$R331),1,EPih!K331/AVERAGE(EPih!$H331:$R331))))</f>
        <v>1</v>
      </c>
      <c r="J334">
        <f>IF($B334=0,0,IF(SUM(EPih!$H331:$R331)=0,0,IF(EPih!L331&gt;0.75*AVERAGE(EPih!$H331:$R331),1,EPih!L331/AVERAGE(EPih!$H331:$R331))))</f>
        <v>1</v>
      </c>
      <c r="K334">
        <f>IF($B334=0,0,IF(SUM(EPih!$H331:$R331)=0,0,IF(EPih!M331&gt;0.75*AVERAGE(EPih!$H331:$R331),1,EPih!M331/AVERAGE(EPih!$H331:$R331))))</f>
        <v>1</v>
      </c>
      <c r="L334">
        <f>IF($B334=0,0,IF(SUM(EPih!$H331:$R331)=0,0,IF(EPih!N331&gt;0.75*AVERAGE(EPih!$H331:$R331),1,EPih!N331/AVERAGE(EPih!$H331:$R331))))</f>
        <v>1</v>
      </c>
      <c r="M334">
        <f>IF($B334=0,0,IF(SUM(EPih!$H331:$R331)=0,0,IF(EPih!O331&gt;0.75*AVERAGE(EPih!$H331:$R331),1,EPih!O331/AVERAGE(EPih!$H331:$R331))))</f>
        <v>0</v>
      </c>
      <c r="N334">
        <f>IF($B334=0,0,IF(SUM(EPih!$H331:$R331)=0,0,IF(EPih!P331&gt;0.75*AVERAGE(EPih!$H331:$R331),1,EPih!P331/AVERAGE(EPih!$H331:$R331))))</f>
        <v>0</v>
      </c>
      <c r="O334">
        <f>IF($B334=0,0,IF(SUM(EPih!$H331:$R331)=0,0,IF(EPih!Q331&gt;0.75*AVERAGE(EPih!$H331:$R331),1,EPih!Q331/AVERAGE(EPih!$H331:$R331))))</f>
        <v>1</v>
      </c>
      <c r="P334">
        <f>IF($B334=0,0,IF(SUM(EPih!$H331:$R331)=0,0,IF(EPih!R331&gt;0.75*AVERAGE(EPih!$H331:$R331),1,EPih!R331/AVERAGE(EPih!$H331:$R331))))</f>
        <v>1</v>
      </c>
      <c r="Q334" s="18">
        <v>1</v>
      </c>
      <c r="R334" s="18">
        <v>1</v>
      </c>
      <c r="S334" s="18">
        <v>1</v>
      </c>
      <c r="T334" s="18">
        <v>1</v>
      </c>
      <c r="U334" s="18">
        <v>1</v>
      </c>
      <c r="V334" s="18">
        <v>1</v>
      </c>
      <c r="W334" s="18">
        <v>1</v>
      </c>
      <c r="X334" s="18">
        <v>1</v>
      </c>
      <c r="Y334" s="18">
        <v>1</v>
      </c>
      <c r="Z334" s="18">
        <v>1</v>
      </c>
      <c r="AA334" s="18">
        <v>1</v>
      </c>
      <c r="AD334" s="22">
        <f t="shared" si="9"/>
        <v>0.40678935520965531</v>
      </c>
      <c r="AE334">
        <v>17</v>
      </c>
    </row>
    <row r="335" spans="1:31">
      <c r="A335" s="33">
        <v>45457.625</v>
      </c>
      <c r="B335">
        <f t="shared" si="10"/>
        <v>1</v>
      </c>
      <c r="C335" s="18">
        <v>1</v>
      </c>
      <c r="D335" s="19">
        <f>IFERROR(SUMPRODUCT(F335:P335,Q335:AA335,'Datos Brutos'!$H$5:$R$5)/SUMPRODUCT('Datos Brutos'!$H$5:$R$5,Q335:AA335),0)</f>
        <v>0.81991029485920541</v>
      </c>
      <c r="E335" s="20">
        <f>IFERROR(AVERAGE('Datos Filtrados'!E332:G332),0)</f>
        <v>1015.9543333333332</v>
      </c>
      <c r="F335">
        <f>IF($B335=0,0,IF(SUM(EPih!$H332:$R332)=0,0,IF(EPih!H332&gt;0.75*AVERAGE(EPih!$H332:$R332),1,EPih!H332/AVERAGE(EPih!$H332:$R332))))</f>
        <v>1</v>
      </c>
      <c r="G335">
        <f>IF($B335=0,0,IF(SUM(EPih!$H332:$R332)=0,0,IF(EPih!I332&gt;0.75*AVERAGE(EPih!$H332:$R332),1,EPih!I332/AVERAGE(EPih!$H332:$R332))))</f>
        <v>1</v>
      </c>
      <c r="H335">
        <f>IF($B335=0,0,IF(SUM(EPih!$H332:$R332)=0,0,IF(EPih!J332&gt;0.75*AVERAGE(EPih!$H332:$R332),1,EPih!J332/AVERAGE(EPih!$H332:$R332))))</f>
        <v>1</v>
      </c>
      <c r="I335">
        <f>IF($B335=0,0,IF(SUM(EPih!$H332:$R332)=0,0,IF(EPih!K332&gt;0.75*AVERAGE(EPih!$H332:$R332),1,EPih!K332/AVERAGE(EPih!$H332:$R332))))</f>
        <v>1</v>
      </c>
      <c r="J335">
        <f>IF($B335=0,0,IF(SUM(EPih!$H332:$R332)=0,0,IF(EPih!L332&gt;0.75*AVERAGE(EPih!$H332:$R332),1,EPih!L332/AVERAGE(EPih!$H332:$R332))))</f>
        <v>1</v>
      </c>
      <c r="K335">
        <f>IF($B335=0,0,IF(SUM(EPih!$H332:$R332)=0,0,IF(EPih!M332&gt;0.75*AVERAGE(EPih!$H332:$R332),1,EPih!M332/AVERAGE(EPih!$H332:$R332))))</f>
        <v>1</v>
      </c>
      <c r="L335">
        <f>IF($B335=0,0,IF(SUM(EPih!$H332:$R332)=0,0,IF(EPih!N332&gt;0.75*AVERAGE(EPih!$H332:$R332),1,EPih!N332/AVERAGE(EPih!$H332:$R332))))</f>
        <v>1</v>
      </c>
      <c r="M335">
        <f>IF($B335=0,0,IF(SUM(EPih!$H332:$R332)=0,0,IF(EPih!O332&gt;0.75*AVERAGE(EPih!$H332:$R332),1,EPih!O332/AVERAGE(EPih!$H332:$R332))))</f>
        <v>0</v>
      </c>
      <c r="N335">
        <f>IF($B335=0,0,IF(SUM(EPih!$H332:$R332)=0,0,IF(EPih!P332&gt;0.75*AVERAGE(EPih!$H332:$R332),1,EPih!P332/AVERAGE(EPih!$H332:$R332))))</f>
        <v>0</v>
      </c>
      <c r="O335">
        <f>IF($B335=0,0,IF(SUM(EPih!$H332:$R332)=0,0,IF(EPih!Q332&gt;0.75*AVERAGE(EPih!$H332:$R332),1,EPih!Q332/AVERAGE(EPih!$H332:$R332))))</f>
        <v>1</v>
      </c>
      <c r="P335">
        <f>IF($B335=0,0,IF(SUM(EPih!$H332:$R332)=0,0,IF(EPih!R332&gt;0.75*AVERAGE(EPih!$H332:$R332),1,EPih!R332/AVERAGE(EPih!$H332:$R332))))</f>
        <v>1</v>
      </c>
      <c r="Q335" s="18">
        <v>1</v>
      </c>
      <c r="R335" s="18">
        <v>1</v>
      </c>
      <c r="S335" s="18">
        <v>1</v>
      </c>
      <c r="T335" s="18">
        <v>1</v>
      </c>
      <c r="U335" s="18">
        <v>1</v>
      </c>
      <c r="V335" s="18">
        <v>1</v>
      </c>
      <c r="W335" s="18">
        <v>1</v>
      </c>
      <c r="X335" s="18">
        <v>1</v>
      </c>
      <c r="Y335" s="18">
        <v>1</v>
      </c>
      <c r="Z335" s="18">
        <v>1</v>
      </c>
      <c r="AA335" s="18">
        <v>1</v>
      </c>
      <c r="AD335" s="22">
        <f t="shared" si="9"/>
        <v>0.4075655117412027</v>
      </c>
      <c r="AE335">
        <v>18</v>
      </c>
    </row>
    <row r="336" spans="1:31">
      <c r="A336" s="33">
        <v>45457.666666666664</v>
      </c>
      <c r="B336">
        <f t="shared" si="10"/>
        <v>1</v>
      </c>
      <c r="C336" s="18">
        <v>1</v>
      </c>
      <c r="D336" s="19">
        <f>IFERROR(SUMPRODUCT(F336:P336,Q336:AA336,'Datos Brutos'!$H$5:$R$5)/SUMPRODUCT('Datos Brutos'!$H$5:$R$5,Q336:AA336),0)</f>
        <v>0.79031252001173136</v>
      </c>
      <c r="E336" s="20">
        <f>IFERROR(AVERAGE('Datos Filtrados'!E333:G333),0)</f>
        <v>1011.6640000000001</v>
      </c>
      <c r="F336">
        <f>IF($B336=0,0,IF(SUM(EPih!$H333:$R333)=0,0,IF(EPih!H333&gt;0.75*AVERAGE(EPih!$H333:$R333),1,EPih!H333/AVERAGE(EPih!$H333:$R333))))</f>
        <v>1</v>
      </c>
      <c r="G336">
        <f>IF($B336=0,0,IF(SUM(EPih!$H333:$R333)=0,0,IF(EPih!I333&gt;0.75*AVERAGE(EPih!$H333:$R333),1,EPih!I333/AVERAGE(EPih!$H333:$R333))))</f>
        <v>1</v>
      </c>
      <c r="H336">
        <f>IF($B336=0,0,IF(SUM(EPih!$H333:$R333)=0,0,IF(EPih!J333&gt;0.75*AVERAGE(EPih!$H333:$R333),1,EPih!J333/AVERAGE(EPih!$H333:$R333))))</f>
        <v>1</v>
      </c>
      <c r="I336">
        <f>IF($B336=0,0,IF(SUM(EPih!$H333:$R333)=0,0,IF(EPih!K333&gt;0.75*AVERAGE(EPih!$H333:$R333),1,EPih!K333/AVERAGE(EPih!$H333:$R333))))</f>
        <v>1</v>
      </c>
      <c r="J336">
        <f>IF($B336=0,0,IF(SUM(EPih!$H333:$R333)=0,0,IF(EPih!L333&gt;0.75*AVERAGE(EPih!$H333:$R333),1,EPih!L333/AVERAGE(EPih!$H333:$R333))))</f>
        <v>1</v>
      </c>
      <c r="K336">
        <f>IF($B336=0,0,IF(SUM(EPih!$H333:$R333)=0,0,IF(EPih!M333&gt;0.75*AVERAGE(EPih!$H333:$R333),1,EPih!M333/AVERAGE(EPih!$H333:$R333))))</f>
        <v>0.67731060229225371</v>
      </c>
      <c r="L336">
        <f>IF($B336=0,0,IF(SUM(EPih!$H333:$R333)=0,0,IF(EPih!N333&gt;0.75*AVERAGE(EPih!$H333:$R333),1,EPih!N333/AVERAGE(EPih!$H333:$R333))))</f>
        <v>1</v>
      </c>
      <c r="M336">
        <f>IF($B336=0,0,IF(SUM(EPih!$H333:$R333)=0,0,IF(EPih!O333&gt;0.75*AVERAGE(EPih!$H333:$R333),1,EPih!O333/AVERAGE(EPih!$H333:$R333))))</f>
        <v>0</v>
      </c>
      <c r="N336">
        <f>IF($B336=0,0,IF(SUM(EPih!$H333:$R333)=0,0,IF(EPih!P333&gt;0.75*AVERAGE(EPih!$H333:$R333),1,EPih!P333/AVERAGE(EPih!$H333:$R333))))</f>
        <v>0</v>
      </c>
      <c r="O336">
        <f>IF($B336=0,0,IF(SUM(EPih!$H333:$R333)=0,0,IF(EPih!Q333&gt;0.75*AVERAGE(EPih!$H333:$R333),1,EPih!Q333/AVERAGE(EPih!$H333:$R333))))</f>
        <v>1</v>
      </c>
      <c r="P336">
        <f>IF($B336=0,0,IF(SUM(EPih!$H333:$R333)=0,0,IF(EPih!R333&gt;0.75*AVERAGE(EPih!$H333:$R333),1,EPih!R333/AVERAGE(EPih!$H333:$R333))))</f>
        <v>1</v>
      </c>
      <c r="Q336" s="18">
        <v>1</v>
      </c>
      <c r="R336" s="18">
        <v>1</v>
      </c>
      <c r="S336" s="18">
        <v>1</v>
      </c>
      <c r="T336" s="18">
        <v>1</v>
      </c>
      <c r="U336" s="18">
        <v>1</v>
      </c>
      <c r="V336" s="18">
        <v>1</v>
      </c>
      <c r="W336" s="18">
        <v>1</v>
      </c>
      <c r="X336" s="18">
        <v>1</v>
      </c>
      <c r="Y336" s="18">
        <v>1</v>
      </c>
      <c r="Z336" s="18">
        <v>1</v>
      </c>
      <c r="AA336" s="18">
        <v>1</v>
      </c>
      <c r="AD336" s="22">
        <f t="shared" si="9"/>
        <v>0.40902937895038061</v>
      </c>
      <c r="AE336">
        <v>19</v>
      </c>
    </row>
    <row r="337" spans="1:31">
      <c r="A337" s="33">
        <v>45457.708333333336</v>
      </c>
      <c r="B337">
        <f t="shared" si="10"/>
        <v>1</v>
      </c>
      <c r="C337" s="18">
        <v>1</v>
      </c>
      <c r="D337" s="19">
        <f>IFERROR(SUMPRODUCT(F337:P337,Q337:AA337,'Datos Brutos'!$H$5:$R$5)/SUMPRODUCT('Datos Brutos'!$H$5:$R$5,Q337:AA337),0)</f>
        <v>0.73099738753712373</v>
      </c>
      <c r="E337" s="20">
        <f>IFERROR(AVERAGE('Datos Filtrados'!E334:G334),0)</f>
        <v>936.88099999999997</v>
      </c>
      <c r="F337">
        <f>IF($B337=0,0,IF(SUM(EPih!$H334:$R334)=0,0,IF(EPih!H334&gt;0.75*AVERAGE(EPih!$H334:$R334),1,EPih!H334/AVERAGE(EPih!$H334:$R334))))</f>
        <v>1</v>
      </c>
      <c r="G337">
        <f>IF($B337=0,0,IF(SUM(EPih!$H334:$R334)=0,0,IF(EPih!I334&gt;0.75*AVERAGE(EPih!$H334:$R334),1,EPih!I334/AVERAGE(EPih!$H334:$R334))))</f>
        <v>1</v>
      </c>
      <c r="H337">
        <f>IF($B337=0,0,IF(SUM(EPih!$H334:$R334)=0,0,IF(EPih!J334&gt;0.75*AVERAGE(EPih!$H334:$R334),1,EPih!J334/AVERAGE(EPih!$H334:$R334))))</f>
        <v>1</v>
      </c>
      <c r="I337">
        <f>IF($B337=0,0,IF(SUM(EPih!$H334:$R334)=0,0,IF(EPih!K334&gt;0.75*AVERAGE(EPih!$H334:$R334),1,EPih!K334/AVERAGE(EPih!$H334:$R334))))</f>
        <v>1</v>
      </c>
      <c r="J337">
        <f>IF($B337=0,0,IF(SUM(EPih!$H334:$R334)=0,0,IF(EPih!L334&gt;0.75*AVERAGE(EPih!$H334:$R334),1,EPih!L334/AVERAGE(EPih!$H334:$R334))))</f>
        <v>1</v>
      </c>
      <c r="K337">
        <f>IF($B337=0,0,IF(SUM(EPih!$H334:$R334)=0,0,IF(EPih!M334&gt;0.75*AVERAGE(EPih!$H334:$R334),1,EPih!M334/AVERAGE(EPih!$H334:$R334))))</f>
        <v>3.0628057005580862E-2</v>
      </c>
      <c r="L337">
        <f>IF($B337=0,0,IF(SUM(EPih!$H334:$R334)=0,0,IF(EPih!N334&gt;0.75*AVERAGE(EPih!$H334:$R334),1,EPih!N334/AVERAGE(EPih!$H334:$R334))))</f>
        <v>1</v>
      </c>
      <c r="M337">
        <f>IF($B337=0,0,IF(SUM(EPih!$H334:$R334)=0,0,IF(EPih!O334&gt;0.75*AVERAGE(EPih!$H334:$R334),1,EPih!O334/AVERAGE(EPih!$H334:$R334))))</f>
        <v>0</v>
      </c>
      <c r="N337">
        <f>IF($B337=0,0,IF(SUM(EPih!$H334:$R334)=0,0,IF(EPih!P334&gt;0.75*AVERAGE(EPih!$H334:$R334),1,EPih!P334/AVERAGE(EPih!$H334:$R334))))</f>
        <v>0</v>
      </c>
      <c r="O337">
        <f>IF($B337=0,0,IF(SUM(EPih!$H334:$R334)=0,0,IF(EPih!Q334&gt;0.75*AVERAGE(EPih!$H334:$R334),1,EPih!Q334/AVERAGE(EPih!$H334:$R334))))</f>
        <v>1</v>
      </c>
      <c r="P337">
        <f>IF($B337=0,0,IF(SUM(EPih!$H334:$R334)=0,0,IF(EPih!R334&gt;0.75*AVERAGE(EPih!$H334:$R334),1,EPih!R334/AVERAGE(EPih!$H334:$R334))))</f>
        <v>1</v>
      </c>
      <c r="Q337" s="18">
        <v>1</v>
      </c>
      <c r="R337" s="18">
        <v>1</v>
      </c>
      <c r="S337" s="18">
        <v>1</v>
      </c>
      <c r="T337" s="18">
        <v>1</v>
      </c>
      <c r="U337" s="18">
        <v>1</v>
      </c>
      <c r="V337" s="18">
        <v>1</v>
      </c>
      <c r="W337" s="18">
        <v>1</v>
      </c>
      <c r="X337" s="18">
        <v>1</v>
      </c>
      <c r="Y337" s="18">
        <v>1</v>
      </c>
      <c r="Z337" s="18">
        <v>1</v>
      </c>
      <c r="AA337" s="18">
        <v>1</v>
      </c>
      <c r="AD337" s="22">
        <f t="shared" si="9"/>
        <v>0.4100921198071229</v>
      </c>
      <c r="AE337">
        <v>20</v>
      </c>
    </row>
    <row r="338" spans="1:31">
      <c r="A338" s="33">
        <v>45457.75</v>
      </c>
      <c r="B338">
        <f t="shared" si="10"/>
        <v>1</v>
      </c>
      <c r="C338" s="18">
        <v>1</v>
      </c>
      <c r="D338" s="19">
        <f>IFERROR(SUMPRODUCT(F338:P338,Q338:AA338,'Datos Brutos'!$H$5:$R$5)/SUMPRODUCT('Datos Brutos'!$H$5:$R$5,Q338:AA338),0)</f>
        <v>0.72818811539584383</v>
      </c>
      <c r="E338" s="20">
        <f>IFERROR(AVERAGE('Datos Filtrados'!E335:G335),0)</f>
        <v>869.20766666666657</v>
      </c>
      <c r="F338">
        <f>IF($B338=0,0,IF(SUM(EPih!$H335:$R335)=0,0,IF(EPih!H335&gt;0.75*AVERAGE(EPih!$H335:$R335),1,EPih!H335/AVERAGE(EPih!$H335:$R335))))</f>
        <v>1</v>
      </c>
      <c r="G338">
        <f>IF($B338=0,0,IF(SUM(EPih!$H335:$R335)=0,0,IF(EPih!I335&gt;0.75*AVERAGE(EPih!$H335:$R335),1,EPih!I335/AVERAGE(EPih!$H335:$R335))))</f>
        <v>1</v>
      </c>
      <c r="H338">
        <f>IF($B338=0,0,IF(SUM(EPih!$H335:$R335)=0,0,IF(EPih!J335&gt;0.75*AVERAGE(EPih!$H335:$R335),1,EPih!J335/AVERAGE(EPih!$H335:$R335))))</f>
        <v>1</v>
      </c>
      <c r="I338">
        <f>IF($B338=0,0,IF(SUM(EPih!$H335:$R335)=0,0,IF(EPih!K335&gt;0.75*AVERAGE(EPih!$H335:$R335),1,EPih!K335/AVERAGE(EPih!$H335:$R335))))</f>
        <v>1</v>
      </c>
      <c r="J338">
        <f>IF($B338=0,0,IF(SUM(EPih!$H335:$R335)=0,0,IF(EPih!L335&gt;0.75*AVERAGE(EPih!$H335:$R335),1,EPih!L335/AVERAGE(EPih!$H335:$R335))))</f>
        <v>1</v>
      </c>
      <c r="K338">
        <f>IF($B338=0,0,IF(SUM(EPih!$H335:$R335)=0,0,IF(EPih!M335&gt;0.75*AVERAGE(EPih!$H335:$R335),1,EPih!M335/AVERAGE(EPih!$H335:$R335))))</f>
        <v>0</v>
      </c>
      <c r="L338">
        <f>IF($B338=0,0,IF(SUM(EPih!$H335:$R335)=0,0,IF(EPih!N335&gt;0.75*AVERAGE(EPih!$H335:$R335),1,EPih!N335/AVERAGE(EPih!$H335:$R335))))</f>
        <v>1</v>
      </c>
      <c r="M338">
        <f>IF($B338=0,0,IF(SUM(EPih!$H335:$R335)=0,0,IF(EPih!O335&gt;0.75*AVERAGE(EPih!$H335:$R335),1,EPih!O335/AVERAGE(EPih!$H335:$R335))))</f>
        <v>0</v>
      </c>
      <c r="N338">
        <f>IF($B338=0,0,IF(SUM(EPih!$H335:$R335)=0,0,IF(EPih!P335&gt;0.75*AVERAGE(EPih!$H335:$R335),1,EPih!P335/AVERAGE(EPih!$H335:$R335))))</f>
        <v>0</v>
      </c>
      <c r="O338">
        <f>IF($B338=0,0,IF(SUM(EPih!$H335:$R335)=0,0,IF(EPih!Q335&gt;0.75*AVERAGE(EPih!$H335:$R335),1,EPih!Q335/AVERAGE(EPih!$H335:$R335))))</f>
        <v>1</v>
      </c>
      <c r="P338">
        <f>IF($B338=0,0,IF(SUM(EPih!$H335:$R335)=0,0,IF(EPih!R335&gt;0.75*AVERAGE(EPih!$H335:$R335),1,EPih!R335/AVERAGE(EPih!$H335:$R335))))</f>
        <v>1</v>
      </c>
      <c r="Q338" s="18">
        <v>1</v>
      </c>
      <c r="R338" s="18">
        <v>1</v>
      </c>
      <c r="S338" s="18">
        <v>1</v>
      </c>
      <c r="T338" s="18">
        <v>1</v>
      </c>
      <c r="U338" s="18">
        <v>1</v>
      </c>
      <c r="V338" s="18">
        <v>1</v>
      </c>
      <c r="W338" s="18">
        <v>1</v>
      </c>
      <c r="X338" s="18">
        <v>1</v>
      </c>
      <c r="Y338" s="18">
        <v>1</v>
      </c>
      <c r="Z338" s="18">
        <v>1</v>
      </c>
      <c r="AA338" s="18">
        <v>1</v>
      </c>
      <c r="AD338" s="22">
        <f t="shared" si="9"/>
        <v>0.41096376656792277</v>
      </c>
      <c r="AE338">
        <v>21</v>
      </c>
    </row>
    <row r="339" spans="1:31">
      <c r="A339" s="33">
        <v>45457.791666666664</v>
      </c>
      <c r="B339">
        <f t="shared" si="10"/>
        <v>1</v>
      </c>
      <c r="C339" s="18">
        <v>1</v>
      </c>
      <c r="D339" s="19">
        <f>IFERROR(SUMPRODUCT(F339:P339,Q339:AA339,'Datos Brutos'!$H$5:$R$5)/SUMPRODUCT('Datos Brutos'!$H$5:$R$5,Q339:AA339),0)</f>
        <v>0.82434822091804205</v>
      </c>
      <c r="E339" s="20">
        <f>IFERROR(AVERAGE('Datos Filtrados'!E336:G336),0)</f>
        <v>399.65899999999999</v>
      </c>
      <c r="F339">
        <f>IF($B339=0,0,IF(SUM(EPih!$H336:$R336)=0,0,IF(EPih!H336&gt;0.75*AVERAGE(EPih!$H336:$R336),1,EPih!H336/AVERAGE(EPih!$H336:$R336))))</f>
        <v>1</v>
      </c>
      <c r="G339">
        <f>IF($B339=0,0,IF(SUM(EPih!$H336:$R336)=0,0,IF(EPih!I336&gt;0.75*AVERAGE(EPih!$H336:$R336),1,EPih!I336/AVERAGE(EPih!$H336:$R336))))</f>
        <v>1</v>
      </c>
      <c r="H339">
        <f>IF($B339=0,0,IF(SUM(EPih!$H336:$R336)=0,0,IF(EPih!J336&gt;0.75*AVERAGE(EPih!$H336:$R336),1,EPih!J336/AVERAGE(EPih!$H336:$R336))))</f>
        <v>8.4958511565656536E-2</v>
      </c>
      <c r="I339">
        <f>IF($B339=0,0,IF(SUM(EPih!$H336:$R336)=0,0,IF(EPih!K336&gt;0.75*AVERAGE(EPih!$H336:$R336),1,EPih!K336/AVERAGE(EPih!$H336:$R336))))</f>
        <v>1</v>
      </c>
      <c r="J339">
        <f>IF($B339=0,0,IF(SUM(EPih!$H336:$R336)=0,0,IF(EPih!L336&gt;0.75*AVERAGE(EPih!$H336:$R336),1,EPih!L336/AVERAGE(EPih!$H336:$R336))))</f>
        <v>1</v>
      </c>
      <c r="K339">
        <f>IF($B339=0,0,IF(SUM(EPih!$H336:$R336)=0,0,IF(EPih!M336&gt;0.75*AVERAGE(EPih!$H336:$R336),1,EPih!M336/AVERAGE(EPih!$H336:$R336))))</f>
        <v>0</v>
      </c>
      <c r="L339">
        <f>IF($B339=0,0,IF(SUM(EPih!$H336:$R336)=0,0,IF(EPih!N336&gt;0.75*AVERAGE(EPih!$H336:$R336),1,EPih!N336/AVERAGE(EPih!$H336:$R336))))</f>
        <v>1</v>
      </c>
      <c r="M339">
        <f>IF($B339=0,0,IF(SUM(EPih!$H336:$R336)=0,0,IF(EPih!O336&gt;0.75*AVERAGE(EPih!$H336:$R336),1,EPih!O336/AVERAGE(EPih!$H336:$R336))))</f>
        <v>1</v>
      </c>
      <c r="N339">
        <f>IF($B339=0,0,IF(SUM(EPih!$H336:$R336)=0,0,IF(EPih!P336&gt;0.75*AVERAGE(EPih!$H336:$R336),1,EPih!P336/AVERAGE(EPih!$H336:$R336))))</f>
        <v>1</v>
      </c>
      <c r="O339">
        <f>IF($B339=0,0,IF(SUM(EPih!$H336:$R336)=0,0,IF(EPih!Q336&gt;0.75*AVERAGE(EPih!$H336:$R336),1,EPih!Q336/AVERAGE(EPih!$H336:$R336))))</f>
        <v>1</v>
      </c>
      <c r="P339">
        <f>IF($B339=0,0,IF(SUM(EPih!$H336:$R336)=0,0,IF(EPih!R336&gt;0.75*AVERAGE(EPih!$H336:$R336),1,EPih!R336/AVERAGE(EPih!$H336:$R336))))</f>
        <v>1</v>
      </c>
      <c r="Q339" s="18">
        <v>1</v>
      </c>
      <c r="R339" s="18">
        <v>1</v>
      </c>
      <c r="S339" s="18">
        <v>1</v>
      </c>
      <c r="T339" s="18">
        <v>1</v>
      </c>
      <c r="U339" s="18">
        <v>1</v>
      </c>
      <c r="V339" s="18">
        <v>1</v>
      </c>
      <c r="W339" s="18">
        <v>1</v>
      </c>
      <c r="X339" s="18">
        <v>1</v>
      </c>
      <c r="Y339" s="18">
        <v>1</v>
      </c>
      <c r="Z339" s="18">
        <v>1</v>
      </c>
      <c r="AA339" s="18">
        <v>1</v>
      </c>
      <c r="AD339" s="22">
        <f t="shared" si="9"/>
        <v>0.41163252751183516</v>
      </c>
      <c r="AE339">
        <v>22</v>
      </c>
    </row>
    <row r="340" spans="1:31">
      <c r="A340" s="33">
        <v>45457.833333333336</v>
      </c>
      <c r="B340">
        <f t="shared" si="10"/>
        <v>1</v>
      </c>
      <c r="C340" s="18">
        <v>1</v>
      </c>
      <c r="D340" s="19">
        <f>IFERROR(SUMPRODUCT(F340:P340,Q340:AA340,'Datos Brutos'!$H$5:$R$5)/SUMPRODUCT('Datos Brutos'!$H$5:$R$5,Q340:AA340),0)</f>
        <v>0.81655564107327672</v>
      </c>
      <c r="E340" s="20">
        <f>IFERROR(AVERAGE('Datos Filtrados'!E337:G337),0)</f>
        <v>334.51166666666671</v>
      </c>
      <c r="F340">
        <f>IF($B340=0,0,IF(SUM(EPih!$H337:$R337)=0,0,IF(EPih!H337&gt;0.75*AVERAGE(EPih!$H337:$R337),1,EPih!H337/AVERAGE(EPih!$H337:$R337))))</f>
        <v>1</v>
      </c>
      <c r="G340">
        <f>IF($B340=0,0,IF(SUM(EPih!$H337:$R337)=0,0,IF(EPih!I337&gt;0.75*AVERAGE(EPih!$H337:$R337),1,EPih!I337/AVERAGE(EPih!$H337:$R337))))</f>
        <v>1</v>
      </c>
      <c r="H340">
        <f>IF($B340=0,0,IF(SUM(EPih!$H337:$R337)=0,0,IF(EPih!J337&gt;0.75*AVERAGE(EPih!$H337:$R337),1,EPih!J337/AVERAGE(EPih!$H337:$R337))))</f>
        <v>0</v>
      </c>
      <c r="I340">
        <f>IF($B340=0,0,IF(SUM(EPih!$H337:$R337)=0,0,IF(EPih!K337&gt;0.75*AVERAGE(EPih!$H337:$R337),1,EPih!K337/AVERAGE(EPih!$H337:$R337))))</f>
        <v>1</v>
      </c>
      <c r="J340">
        <f>IF($B340=0,0,IF(SUM(EPih!$H337:$R337)=0,0,IF(EPih!L337&gt;0.75*AVERAGE(EPih!$H337:$R337),1,EPih!L337/AVERAGE(EPih!$H337:$R337))))</f>
        <v>1</v>
      </c>
      <c r="K340">
        <f>IF($B340=0,0,IF(SUM(EPih!$H337:$R337)=0,0,IF(EPih!M337&gt;0.75*AVERAGE(EPih!$H337:$R337),1,EPih!M337/AVERAGE(EPih!$H337:$R337))))</f>
        <v>0</v>
      </c>
      <c r="L340">
        <f>IF($B340=0,0,IF(SUM(EPih!$H337:$R337)=0,0,IF(EPih!N337&gt;0.75*AVERAGE(EPih!$H337:$R337),1,EPih!N337/AVERAGE(EPih!$H337:$R337))))</f>
        <v>1</v>
      </c>
      <c r="M340">
        <f>IF($B340=0,0,IF(SUM(EPih!$H337:$R337)=0,0,IF(EPih!O337&gt;0.75*AVERAGE(EPih!$H337:$R337),1,EPih!O337/AVERAGE(EPih!$H337:$R337))))</f>
        <v>1</v>
      </c>
      <c r="N340">
        <f>IF($B340=0,0,IF(SUM(EPih!$H337:$R337)=0,0,IF(EPih!P337&gt;0.75*AVERAGE(EPih!$H337:$R337),1,EPih!P337/AVERAGE(EPih!$H337:$R337))))</f>
        <v>1</v>
      </c>
      <c r="O340">
        <f>IF($B340=0,0,IF(SUM(EPih!$H337:$R337)=0,0,IF(EPih!Q337&gt;0.75*AVERAGE(EPih!$H337:$R337),1,EPih!Q337/AVERAGE(EPih!$H337:$R337))))</f>
        <v>1</v>
      </c>
      <c r="P340">
        <f>IF($B340=0,0,IF(SUM(EPih!$H337:$R337)=0,0,IF(EPih!R337&gt;0.75*AVERAGE(EPih!$H337:$R337),1,EPih!R337/AVERAGE(EPih!$H337:$R337))))</f>
        <v>1</v>
      </c>
      <c r="Q340" s="18">
        <v>1</v>
      </c>
      <c r="R340" s="18">
        <v>1</v>
      </c>
      <c r="S340" s="18">
        <v>1</v>
      </c>
      <c r="T340" s="18">
        <v>1</v>
      </c>
      <c r="U340" s="18">
        <v>1</v>
      </c>
      <c r="V340" s="18">
        <v>1</v>
      </c>
      <c r="W340" s="18">
        <v>1</v>
      </c>
      <c r="X340" s="18">
        <v>1</v>
      </c>
      <c r="Y340" s="18">
        <v>1</v>
      </c>
      <c r="Z340" s="18">
        <v>1</v>
      </c>
      <c r="AA340" s="18">
        <v>1</v>
      </c>
      <c r="AD340" s="22">
        <f t="shared" si="9"/>
        <v>0.41163252751183516</v>
      </c>
      <c r="AE340">
        <v>23</v>
      </c>
    </row>
    <row r="341" spans="1:31">
      <c r="A341" s="33">
        <v>45457.875</v>
      </c>
      <c r="B341">
        <f t="shared" si="10"/>
        <v>0</v>
      </c>
      <c r="C341" s="18">
        <v>1</v>
      </c>
      <c r="D341" s="19">
        <f>IFERROR(SUMPRODUCT(F341:P341,Q341:AA341,'Datos Brutos'!$H$5:$R$5)/SUMPRODUCT('Datos Brutos'!$H$5:$R$5,Q341:AA341),0)</f>
        <v>0</v>
      </c>
      <c r="E341" s="20">
        <f>IFERROR(AVERAGE('Datos Filtrados'!E338:G338),0)</f>
        <v>49.487000000000002</v>
      </c>
      <c r="F341">
        <f>IF($B341=0,0,IF(SUM(EPih!$H338:$R338)=0,0,IF(EPih!H338&gt;0.75*AVERAGE(EPih!$H338:$R338),1,EPih!H338/AVERAGE(EPih!$H338:$R338))))</f>
        <v>0</v>
      </c>
      <c r="G341">
        <f>IF($B341=0,0,IF(SUM(EPih!$H338:$R338)=0,0,IF(EPih!I338&gt;0.75*AVERAGE(EPih!$H338:$R338),1,EPih!I338/AVERAGE(EPih!$H338:$R338))))</f>
        <v>0</v>
      </c>
      <c r="H341">
        <f>IF($B341=0,0,IF(SUM(EPih!$H338:$R338)=0,0,IF(EPih!J338&gt;0.75*AVERAGE(EPih!$H338:$R338),1,EPih!J338/AVERAGE(EPih!$H338:$R338))))</f>
        <v>0</v>
      </c>
      <c r="I341">
        <f>IF($B341=0,0,IF(SUM(EPih!$H338:$R338)=0,0,IF(EPih!K338&gt;0.75*AVERAGE(EPih!$H338:$R338),1,EPih!K338/AVERAGE(EPih!$H338:$R338))))</f>
        <v>0</v>
      </c>
      <c r="J341">
        <f>IF($B341=0,0,IF(SUM(EPih!$H338:$R338)=0,0,IF(EPih!L338&gt;0.75*AVERAGE(EPih!$H338:$R338),1,EPih!L338/AVERAGE(EPih!$H338:$R338))))</f>
        <v>0</v>
      </c>
      <c r="K341">
        <f>IF($B341=0,0,IF(SUM(EPih!$H338:$R338)=0,0,IF(EPih!M338&gt;0.75*AVERAGE(EPih!$H338:$R338),1,EPih!M338/AVERAGE(EPih!$H338:$R338))))</f>
        <v>0</v>
      </c>
      <c r="L341">
        <f>IF($B341=0,0,IF(SUM(EPih!$H338:$R338)=0,0,IF(EPih!N338&gt;0.75*AVERAGE(EPih!$H338:$R338),1,EPih!N338/AVERAGE(EPih!$H338:$R338))))</f>
        <v>0</v>
      </c>
      <c r="M341">
        <f>IF($B341=0,0,IF(SUM(EPih!$H338:$R338)=0,0,IF(EPih!O338&gt;0.75*AVERAGE(EPih!$H338:$R338),1,EPih!O338/AVERAGE(EPih!$H338:$R338))))</f>
        <v>0</v>
      </c>
      <c r="N341">
        <f>IF($B341=0,0,IF(SUM(EPih!$H338:$R338)=0,0,IF(EPih!P338&gt;0.75*AVERAGE(EPih!$H338:$R338),1,EPih!P338/AVERAGE(EPih!$H338:$R338))))</f>
        <v>0</v>
      </c>
      <c r="O341">
        <f>IF($B341=0,0,IF(SUM(EPih!$H338:$R338)=0,0,IF(EPih!Q338&gt;0.75*AVERAGE(EPih!$H338:$R338),1,EPih!Q338/AVERAGE(EPih!$H338:$R338))))</f>
        <v>0</v>
      </c>
      <c r="P341">
        <f>IF($B341=0,0,IF(SUM(EPih!$H338:$R338)=0,0,IF(EPih!R338&gt;0.75*AVERAGE(EPih!$H338:$R338),1,EPih!R338/AVERAGE(EPih!$H338:$R338))))</f>
        <v>0</v>
      </c>
      <c r="Q341" s="18">
        <v>1</v>
      </c>
      <c r="R341" s="18">
        <v>1</v>
      </c>
      <c r="S341" s="18">
        <v>1</v>
      </c>
      <c r="T341" s="18">
        <v>1</v>
      </c>
      <c r="U341" s="18">
        <v>1</v>
      </c>
      <c r="V341" s="18">
        <v>1</v>
      </c>
      <c r="W341" s="18">
        <v>1</v>
      </c>
      <c r="X341" s="18">
        <v>1</v>
      </c>
      <c r="Y341" s="18">
        <v>1</v>
      </c>
      <c r="Z341" s="18">
        <v>1</v>
      </c>
      <c r="AA341" s="18">
        <v>1</v>
      </c>
      <c r="AD341" s="22">
        <f t="shared" si="9"/>
        <v>0.41163252751183516</v>
      </c>
      <c r="AE341">
        <v>24</v>
      </c>
    </row>
    <row r="342" spans="1:31">
      <c r="A342" s="33">
        <v>45457.916666666664</v>
      </c>
      <c r="B342">
        <f t="shared" si="10"/>
        <v>0</v>
      </c>
      <c r="C342" s="18">
        <v>1</v>
      </c>
      <c r="D342" s="19">
        <f>IFERROR(SUMPRODUCT(F342:P342,Q342:AA342,'Datos Brutos'!$H$5:$R$5)/SUMPRODUCT('Datos Brutos'!$H$5:$R$5,Q342:AA342),0)</f>
        <v>0</v>
      </c>
      <c r="E342" s="20">
        <f>IFERROR(AVERAGE('Datos Filtrados'!E339:G339),0)</f>
        <v>0</v>
      </c>
      <c r="F342">
        <f>IF($B342=0,0,IF(SUM(EPih!$H339:$R339)=0,0,IF(EPih!H339&gt;0.75*AVERAGE(EPih!$H339:$R339),1,EPih!H339/AVERAGE(EPih!$H339:$R339))))</f>
        <v>0</v>
      </c>
      <c r="G342">
        <f>IF($B342=0,0,IF(SUM(EPih!$H339:$R339)=0,0,IF(EPih!I339&gt;0.75*AVERAGE(EPih!$H339:$R339),1,EPih!I339/AVERAGE(EPih!$H339:$R339))))</f>
        <v>0</v>
      </c>
      <c r="H342">
        <f>IF($B342=0,0,IF(SUM(EPih!$H339:$R339)=0,0,IF(EPih!J339&gt;0.75*AVERAGE(EPih!$H339:$R339),1,EPih!J339/AVERAGE(EPih!$H339:$R339))))</f>
        <v>0</v>
      </c>
      <c r="I342">
        <f>IF($B342=0,0,IF(SUM(EPih!$H339:$R339)=0,0,IF(EPih!K339&gt;0.75*AVERAGE(EPih!$H339:$R339),1,EPih!K339/AVERAGE(EPih!$H339:$R339))))</f>
        <v>0</v>
      </c>
      <c r="J342">
        <f>IF($B342=0,0,IF(SUM(EPih!$H339:$R339)=0,0,IF(EPih!L339&gt;0.75*AVERAGE(EPih!$H339:$R339),1,EPih!L339/AVERAGE(EPih!$H339:$R339))))</f>
        <v>0</v>
      </c>
      <c r="K342">
        <f>IF($B342=0,0,IF(SUM(EPih!$H339:$R339)=0,0,IF(EPih!M339&gt;0.75*AVERAGE(EPih!$H339:$R339),1,EPih!M339/AVERAGE(EPih!$H339:$R339))))</f>
        <v>0</v>
      </c>
      <c r="L342">
        <f>IF($B342=0,0,IF(SUM(EPih!$H339:$R339)=0,0,IF(EPih!N339&gt;0.75*AVERAGE(EPih!$H339:$R339),1,EPih!N339/AVERAGE(EPih!$H339:$R339))))</f>
        <v>0</v>
      </c>
      <c r="M342">
        <f>IF($B342=0,0,IF(SUM(EPih!$H339:$R339)=0,0,IF(EPih!O339&gt;0.75*AVERAGE(EPih!$H339:$R339),1,EPih!O339/AVERAGE(EPih!$H339:$R339))))</f>
        <v>0</v>
      </c>
      <c r="N342">
        <f>IF($B342=0,0,IF(SUM(EPih!$H339:$R339)=0,0,IF(EPih!P339&gt;0.75*AVERAGE(EPih!$H339:$R339),1,EPih!P339/AVERAGE(EPih!$H339:$R339))))</f>
        <v>0</v>
      </c>
      <c r="O342">
        <f>IF($B342=0,0,IF(SUM(EPih!$H339:$R339)=0,0,IF(EPih!Q339&gt;0.75*AVERAGE(EPih!$H339:$R339),1,EPih!Q339/AVERAGE(EPih!$H339:$R339))))</f>
        <v>0</v>
      </c>
      <c r="P342">
        <f>IF($B342=0,0,IF(SUM(EPih!$H339:$R339)=0,0,IF(EPih!R339&gt;0.75*AVERAGE(EPih!$H339:$R339),1,EPih!R339/AVERAGE(EPih!$H339:$R339))))</f>
        <v>0</v>
      </c>
      <c r="Q342" s="18">
        <v>1</v>
      </c>
      <c r="R342" s="18">
        <v>1</v>
      </c>
      <c r="S342" s="18">
        <v>1</v>
      </c>
      <c r="T342" s="18">
        <v>1</v>
      </c>
      <c r="U342" s="18">
        <v>1</v>
      </c>
      <c r="V342" s="18">
        <v>1</v>
      </c>
      <c r="W342" s="18">
        <v>1</v>
      </c>
      <c r="X342" s="18">
        <v>1</v>
      </c>
      <c r="Y342" s="18">
        <v>1</v>
      </c>
      <c r="Z342" s="18">
        <v>1</v>
      </c>
      <c r="AA342" s="18">
        <v>1</v>
      </c>
      <c r="AD342" s="22">
        <f t="shared" si="9"/>
        <v>0.41163252751183516</v>
      </c>
      <c r="AE342" s="24">
        <v>1</v>
      </c>
    </row>
    <row r="343" spans="1:31">
      <c r="A343" s="33">
        <v>45457.958333333336</v>
      </c>
      <c r="B343">
        <f t="shared" si="10"/>
        <v>0</v>
      </c>
      <c r="C343" s="18">
        <v>1</v>
      </c>
      <c r="D343" s="19">
        <f>IFERROR(SUMPRODUCT(F343:P343,Q343:AA343,'Datos Brutos'!$H$5:$R$5)/SUMPRODUCT('Datos Brutos'!$H$5:$R$5,Q343:AA343),0)</f>
        <v>0</v>
      </c>
      <c r="E343" s="20">
        <f>IFERROR(AVERAGE('Datos Filtrados'!E340:G340),0)</f>
        <v>0</v>
      </c>
      <c r="F343">
        <f>IF($B343=0,0,IF(SUM(EPih!$H340:$R340)=0,0,IF(EPih!H340&gt;0.75*AVERAGE(EPih!$H340:$R340),1,EPih!H340/AVERAGE(EPih!$H340:$R340))))</f>
        <v>0</v>
      </c>
      <c r="G343">
        <f>IF($B343=0,0,IF(SUM(EPih!$H340:$R340)=0,0,IF(EPih!I340&gt;0.75*AVERAGE(EPih!$H340:$R340),1,EPih!I340/AVERAGE(EPih!$H340:$R340))))</f>
        <v>0</v>
      </c>
      <c r="H343">
        <f>IF($B343=0,0,IF(SUM(EPih!$H340:$R340)=0,0,IF(EPih!J340&gt;0.75*AVERAGE(EPih!$H340:$R340),1,EPih!J340/AVERAGE(EPih!$H340:$R340))))</f>
        <v>0</v>
      </c>
      <c r="I343">
        <f>IF($B343=0,0,IF(SUM(EPih!$H340:$R340)=0,0,IF(EPih!K340&gt;0.75*AVERAGE(EPih!$H340:$R340),1,EPih!K340/AVERAGE(EPih!$H340:$R340))))</f>
        <v>0</v>
      </c>
      <c r="J343">
        <f>IF($B343=0,0,IF(SUM(EPih!$H340:$R340)=0,0,IF(EPih!L340&gt;0.75*AVERAGE(EPih!$H340:$R340),1,EPih!L340/AVERAGE(EPih!$H340:$R340))))</f>
        <v>0</v>
      </c>
      <c r="K343">
        <f>IF($B343=0,0,IF(SUM(EPih!$H340:$R340)=0,0,IF(EPih!M340&gt;0.75*AVERAGE(EPih!$H340:$R340),1,EPih!M340/AVERAGE(EPih!$H340:$R340))))</f>
        <v>0</v>
      </c>
      <c r="L343">
        <f>IF($B343=0,0,IF(SUM(EPih!$H340:$R340)=0,0,IF(EPih!N340&gt;0.75*AVERAGE(EPih!$H340:$R340),1,EPih!N340/AVERAGE(EPih!$H340:$R340))))</f>
        <v>0</v>
      </c>
      <c r="M343">
        <f>IF($B343=0,0,IF(SUM(EPih!$H340:$R340)=0,0,IF(EPih!O340&gt;0.75*AVERAGE(EPih!$H340:$R340),1,EPih!O340/AVERAGE(EPih!$H340:$R340))))</f>
        <v>0</v>
      </c>
      <c r="N343">
        <f>IF($B343=0,0,IF(SUM(EPih!$H340:$R340)=0,0,IF(EPih!P340&gt;0.75*AVERAGE(EPih!$H340:$R340),1,EPih!P340/AVERAGE(EPih!$H340:$R340))))</f>
        <v>0</v>
      </c>
      <c r="O343">
        <f>IF($B343=0,0,IF(SUM(EPih!$H340:$R340)=0,0,IF(EPih!Q340&gt;0.75*AVERAGE(EPih!$H340:$R340),1,EPih!Q340/AVERAGE(EPih!$H340:$R340))))</f>
        <v>0</v>
      </c>
      <c r="P343">
        <f>IF($B343=0,0,IF(SUM(EPih!$H340:$R340)=0,0,IF(EPih!R340&gt;0.75*AVERAGE(EPih!$H340:$R340),1,EPih!R340/AVERAGE(EPih!$H340:$R340))))</f>
        <v>0</v>
      </c>
      <c r="Q343" s="18">
        <v>1</v>
      </c>
      <c r="R343" s="18">
        <v>1</v>
      </c>
      <c r="S343" s="18">
        <v>1</v>
      </c>
      <c r="T343" s="18">
        <v>1</v>
      </c>
      <c r="U343" s="18">
        <v>1</v>
      </c>
      <c r="V343" s="18">
        <v>1</v>
      </c>
      <c r="W343" s="18">
        <v>1</v>
      </c>
      <c r="X343" s="18">
        <v>1</v>
      </c>
      <c r="Y343" s="18">
        <v>1</v>
      </c>
      <c r="Z343" s="18">
        <v>1</v>
      </c>
      <c r="AA343" s="18">
        <v>1</v>
      </c>
      <c r="AD343" s="22">
        <f t="shared" si="9"/>
        <v>0.41163252751183516</v>
      </c>
      <c r="AE343">
        <v>2</v>
      </c>
    </row>
    <row r="344" spans="1:31">
      <c r="A344" s="33">
        <v>45458</v>
      </c>
      <c r="B344">
        <f t="shared" si="10"/>
        <v>0</v>
      </c>
      <c r="C344" s="18">
        <v>1</v>
      </c>
      <c r="D344" s="19">
        <f>IFERROR(SUMPRODUCT(F344:P344,Q344:AA344,'Datos Brutos'!$H$5:$R$5)/SUMPRODUCT('Datos Brutos'!$H$5:$R$5,Q344:AA344),0)</f>
        <v>0</v>
      </c>
      <c r="E344" s="20">
        <f>IFERROR(AVERAGE('Datos Filtrados'!E341:G341),0)</f>
        <v>0</v>
      </c>
      <c r="F344">
        <f>IF($B344=0,0,IF(SUM(EPih!$H341:$R341)=0,0,IF(EPih!H341&gt;0.75*AVERAGE(EPih!$H341:$R341),1,EPih!H341/AVERAGE(EPih!$H341:$R341))))</f>
        <v>0</v>
      </c>
      <c r="G344">
        <f>IF($B344=0,0,IF(SUM(EPih!$H341:$R341)=0,0,IF(EPih!I341&gt;0.75*AVERAGE(EPih!$H341:$R341),1,EPih!I341/AVERAGE(EPih!$H341:$R341))))</f>
        <v>0</v>
      </c>
      <c r="H344">
        <f>IF($B344=0,0,IF(SUM(EPih!$H341:$R341)=0,0,IF(EPih!J341&gt;0.75*AVERAGE(EPih!$H341:$R341),1,EPih!J341/AVERAGE(EPih!$H341:$R341))))</f>
        <v>0</v>
      </c>
      <c r="I344">
        <f>IF($B344=0,0,IF(SUM(EPih!$H341:$R341)=0,0,IF(EPih!K341&gt;0.75*AVERAGE(EPih!$H341:$R341),1,EPih!K341/AVERAGE(EPih!$H341:$R341))))</f>
        <v>0</v>
      </c>
      <c r="J344">
        <f>IF($B344=0,0,IF(SUM(EPih!$H341:$R341)=0,0,IF(EPih!L341&gt;0.75*AVERAGE(EPih!$H341:$R341),1,EPih!L341/AVERAGE(EPih!$H341:$R341))))</f>
        <v>0</v>
      </c>
      <c r="K344">
        <f>IF($B344=0,0,IF(SUM(EPih!$H341:$R341)=0,0,IF(EPih!M341&gt;0.75*AVERAGE(EPih!$H341:$R341),1,EPih!M341/AVERAGE(EPih!$H341:$R341))))</f>
        <v>0</v>
      </c>
      <c r="L344">
        <f>IF($B344=0,0,IF(SUM(EPih!$H341:$R341)=0,0,IF(EPih!N341&gt;0.75*AVERAGE(EPih!$H341:$R341),1,EPih!N341/AVERAGE(EPih!$H341:$R341))))</f>
        <v>0</v>
      </c>
      <c r="M344">
        <f>IF($B344=0,0,IF(SUM(EPih!$H341:$R341)=0,0,IF(EPih!O341&gt;0.75*AVERAGE(EPih!$H341:$R341),1,EPih!O341/AVERAGE(EPih!$H341:$R341))))</f>
        <v>0</v>
      </c>
      <c r="N344">
        <f>IF($B344=0,0,IF(SUM(EPih!$H341:$R341)=0,0,IF(EPih!P341&gt;0.75*AVERAGE(EPih!$H341:$R341),1,EPih!P341/AVERAGE(EPih!$H341:$R341))))</f>
        <v>0</v>
      </c>
      <c r="O344">
        <f>IF($B344=0,0,IF(SUM(EPih!$H341:$R341)=0,0,IF(EPih!Q341&gt;0.75*AVERAGE(EPih!$H341:$R341),1,EPih!Q341/AVERAGE(EPih!$H341:$R341))))</f>
        <v>0</v>
      </c>
      <c r="P344">
        <f>IF($B344=0,0,IF(SUM(EPih!$H341:$R341)=0,0,IF(EPih!R341&gt;0.75*AVERAGE(EPih!$H341:$R341),1,EPih!R341/AVERAGE(EPih!$H341:$R341))))</f>
        <v>0</v>
      </c>
      <c r="Q344" s="18">
        <v>1</v>
      </c>
      <c r="R344" s="18">
        <v>1</v>
      </c>
      <c r="S344" s="18">
        <v>1</v>
      </c>
      <c r="T344" s="18">
        <v>1</v>
      </c>
      <c r="U344" s="18">
        <v>1</v>
      </c>
      <c r="V344" s="18">
        <v>1</v>
      </c>
      <c r="W344" s="18">
        <v>1</v>
      </c>
      <c r="X344" s="18">
        <v>1</v>
      </c>
      <c r="Y344" s="18">
        <v>1</v>
      </c>
      <c r="Z344" s="18">
        <v>1</v>
      </c>
      <c r="AA344" s="18">
        <v>1</v>
      </c>
      <c r="AD344" s="22">
        <f t="shared" si="9"/>
        <v>0.41163252751183516</v>
      </c>
      <c r="AE344">
        <v>3</v>
      </c>
    </row>
    <row r="345" spans="1:31">
      <c r="A345" s="33">
        <v>45458.041666666664</v>
      </c>
      <c r="B345">
        <f t="shared" si="10"/>
        <v>0</v>
      </c>
      <c r="C345" s="18">
        <v>1</v>
      </c>
      <c r="D345" s="19">
        <f>IFERROR(SUMPRODUCT(F345:P345,Q345:AA345,'Datos Brutos'!$H$5:$R$5)/SUMPRODUCT('Datos Brutos'!$H$5:$R$5,Q345:AA345),0)</f>
        <v>0</v>
      </c>
      <c r="E345" s="20">
        <f>IFERROR(AVERAGE('Datos Filtrados'!E342:G342),0)</f>
        <v>0</v>
      </c>
      <c r="F345">
        <f>IF($B345=0,0,IF(SUM(EPih!$H342:$R342)=0,0,IF(EPih!H342&gt;0.75*AVERAGE(EPih!$H342:$R342),1,EPih!H342/AVERAGE(EPih!$H342:$R342))))</f>
        <v>0</v>
      </c>
      <c r="G345">
        <f>IF($B345=0,0,IF(SUM(EPih!$H342:$R342)=0,0,IF(EPih!I342&gt;0.75*AVERAGE(EPih!$H342:$R342),1,EPih!I342/AVERAGE(EPih!$H342:$R342))))</f>
        <v>0</v>
      </c>
      <c r="H345">
        <f>IF($B345=0,0,IF(SUM(EPih!$H342:$R342)=0,0,IF(EPih!J342&gt;0.75*AVERAGE(EPih!$H342:$R342),1,EPih!J342/AVERAGE(EPih!$H342:$R342))))</f>
        <v>0</v>
      </c>
      <c r="I345">
        <f>IF($B345=0,0,IF(SUM(EPih!$H342:$R342)=0,0,IF(EPih!K342&gt;0.75*AVERAGE(EPih!$H342:$R342),1,EPih!K342/AVERAGE(EPih!$H342:$R342))))</f>
        <v>0</v>
      </c>
      <c r="J345">
        <f>IF($B345=0,0,IF(SUM(EPih!$H342:$R342)=0,0,IF(EPih!L342&gt;0.75*AVERAGE(EPih!$H342:$R342),1,EPih!L342/AVERAGE(EPih!$H342:$R342))))</f>
        <v>0</v>
      </c>
      <c r="K345">
        <f>IF($B345=0,0,IF(SUM(EPih!$H342:$R342)=0,0,IF(EPih!M342&gt;0.75*AVERAGE(EPih!$H342:$R342),1,EPih!M342/AVERAGE(EPih!$H342:$R342))))</f>
        <v>0</v>
      </c>
      <c r="L345">
        <f>IF($B345=0,0,IF(SUM(EPih!$H342:$R342)=0,0,IF(EPih!N342&gt;0.75*AVERAGE(EPih!$H342:$R342),1,EPih!N342/AVERAGE(EPih!$H342:$R342))))</f>
        <v>0</v>
      </c>
      <c r="M345">
        <f>IF($B345=0,0,IF(SUM(EPih!$H342:$R342)=0,0,IF(EPih!O342&gt;0.75*AVERAGE(EPih!$H342:$R342),1,EPih!O342/AVERAGE(EPih!$H342:$R342))))</f>
        <v>0</v>
      </c>
      <c r="N345">
        <f>IF($B345=0,0,IF(SUM(EPih!$H342:$R342)=0,0,IF(EPih!P342&gt;0.75*AVERAGE(EPih!$H342:$R342),1,EPih!P342/AVERAGE(EPih!$H342:$R342))))</f>
        <v>0</v>
      </c>
      <c r="O345">
        <f>IF($B345=0,0,IF(SUM(EPih!$H342:$R342)=0,0,IF(EPih!Q342&gt;0.75*AVERAGE(EPih!$H342:$R342),1,EPih!Q342/AVERAGE(EPih!$H342:$R342))))</f>
        <v>0</v>
      </c>
      <c r="P345">
        <f>IF($B345=0,0,IF(SUM(EPih!$H342:$R342)=0,0,IF(EPih!R342&gt;0.75*AVERAGE(EPih!$H342:$R342),1,EPih!R342/AVERAGE(EPih!$H342:$R342))))</f>
        <v>0</v>
      </c>
      <c r="Q345" s="18">
        <v>1</v>
      </c>
      <c r="R345" s="18">
        <v>1</v>
      </c>
      <c r="S345" s="18">
        <v>1</v>
      </c>
      <c r="T345" s="18">
        <v>1</v>
      </c>
      <c r="U345" s="18">
        <v>1</v>
      </c>
      <c r="V345" s="18">
        <v>1</v>
      </c>
      <c r="W345" s="18">
        <v>1</v>
      </c>
      <c r="X345" s="18">
        <v>1</v>
      </c>
      <c r="Y345" s="18">
        <v>1</v>
      </c>
      <c r="Z345" s="18">
        <v>1</v>
      </c>
      <c r="AA345" s="18">
        <v>1</v>
      </c>
      <c r="AD345" s="22">
        <f t="shared" si="9"/>
        <v>0.41163252751183516</v>
      </c>
      <c r="AE345">
        <v>4</v>
      </c>
    </row>
    <row r="346" spans="1:31">
      <c r="A346" s="33">
        <v>45458.083333333336</v>
      </c>
      <c r="B346">
        <f t="shared" si="10"/>
        <v>0</v>
      </c>
      <c r="C346" s="18">
        <v>1</v>
      </c>
      <c r="D346" s="19">
        <f>IFERROR(SUMPRODUCT(F346:P346,Q346:AA346,'Datos Brutos'!$H$5:$R$5)/SUMPRODUCT('Datos Brutos'!$H$5:$R$5,Q346:AA346),0)</f>
        <v>0</v>
      </c>
      <c r="E346" s="20">
        <f>IFERROR(AVERAGE('Datos Filtrados'!E343:G343),0)</f>
        <v>0</v>
      </c>
      <c r="F346">
        <f>IF($B346=0,0,IF(SUM(EPih!$H343:$R343)=0,0,IF(EPih!H343&gt;0.75*AVERAGE(EPih!$H343:$R343),1,EPih!H343/AVERAGE(EPih!$H343:$R343))))</f>
        <v>0</v>
      </c>
      <c r="G346">
        <f>IF($B346=0,0,IF(SUM(EPih!$H343:$R343)=0,0,IF(EPih!I343&gt;0.75*AVERAGE(EPih!$H343:$R343),1,EPih!I343/AVERAGE(EPih!$H343:$R343))))</f>
        <v>0</v>
      </c>
      <c r="H346">
        <f>IF($B346=0,0,IF(SUM(EPih!$H343:$R343)=0,0,IF(EPih!J343&gt;0.75*AVERAGE(EPih!$H343:$R343),1,EPih!J343/AVERAGE(EPih!$H343:$R343))))</f>
        <v>0</v>
      </c>
      <c r="I346">
        <f>IF($B346=0,0,IF(SUM(EPih!$H343:$R343)=0,0,IF(EPih!K343&gt;0.75*AVERAGE(EPih!$H343:$R343),1,EPih!K343/AVERAGE(EPih!$H343:$R343))))</f>
        <v>0</v>
      </c>
      <c r="J346">
        <f>IF($B346=0,0,IF(SUM(EPih!$H343:$R343)=0,0,IF(EPih!L343&gt;0.75*AVERAGE(EPih!$H343:$R343),1,EPih!L343/AVERAGE(EPih!$H343:$R343))))</f>
        <v>0</v>
      </c>
      <c r="K346">
        <f>IF($B346=0,0,IF(SUM(EPih!$H343:$R343)=0,0,IF(EPih!M343&gt;0.75*AVERAGE(EPih!$H343:$R343),1,EPih!M343/AVERAGE(EPih!$H343:$R343))))</f>
        <v>0</v>
      </c>
      <c r="L346">
        <f>IF($B346=0,0,IF(SUM(EPih!$H343:$R343)=0,0,IF(EPih!N343&gt;0.75*AVERAGE(EPih!$H343:$R343),1,EPih!N343/AVERAGE(EPih!$H343:$R343))))</f>
        <v>0</v>
      </c>
      <c r="M346">
        <f>IF($B346=0,0,IF(SUM(EPih!$H343:$R343)=0,0,IF(EPih!O343&gt;0.75*AVERAGE(EPih!$H343:$R343),1,EPih!O343/AVERAGE(EPih!$H343:$R343))))</f>
        <v>0</v>
      </c>
      <c r="N346">
        <f>IF($B346=0,0,IF(SUM(EPih!$H343:$R343)=0,0,IF(EPih!P343&gt;0.75*AVERAGE(EPih!$H343:$R343),1,EPih!P343/AVERAGE(EPih!$H343:$R343))))</f>
        <v>0</v>
      </c>
      <c r="O346">
        <f>IF($B346=0,0,IF(SUM(EPih!$H343:$R343)=0,0,IF(EPih!Q343&gt;0.75*AVERAGE(EPih!$H343:$R343),1,EPih!Q343/AVERAGE(EPih!$H343:$R343))))</f>
        <v>0</v>
      </c>
      <c r="P346">
        <f>IF($B346=0,0,IF(SUM(EPih!$H343:$R343)=0,0,IF(EPih!R343&gt;0.75*AVERAGE(EPih!$H343:$R343),1,EPih!R343/AVERAGE(EPih!$H343:$R343))))</f>
        <v>0</v>
      </c>
      <c r="Q346" s="18">
        <v>1</v>
      </c>
      <c r="R346" s="18">
        <v>1</v>
      </c>
      <c r="S346" s="18">
        <v>1</v>
      </c>
      <c r="T346" s="18">
        <v>1</v>
      </c>
      <c r="U346" s="18">
        <v>1</v>
      </c>
      <c r="V346" s="18">
        <v>1</v>
      </c>
      <c r="W346" s="18">
        <v>1</v>
      </c>
      <c r="X346" s="18">
        <v>1</v>
      </c>
      <c r="Y346" s="18">
        <v>1</v>
      </c>
      <c r="Z346" s="18">
        <v>1</v>
      </c>
      <c r="AA346" s="18">
        <v>1</v>
      </c>
      <c r="AD346" s="22">
        <f t="shared" si="9"/>
        <v>0.41163252751183516</v>
      </c>
      <c r="AE346">
        <v>5</v>
      </c>
    </row>
    <row r="347" spans="1:31">
      <c r="A347" s="33">
        <v>45458.125</v>
      </c>
      <c r="B347">
        <f t="shared" si="10"/>
        <v>0</v>
      </c>
      <c r="C347" s="18">
        <v>1</v>
      </c>
      <c r="D347" s="19">
        <f>IFERROR(SUMPRODUCT(F347:P347,Q347:AA347,'Datos Brutos'!$H$5:$R$5)/SUMPRODUCT('Datos Brutos'!$H$5:$R$5,Q347:AA347),0)</f>
        <v>0</v>
      </c>
      <c r="E347" s="20">
        <f>IFERROR(AVERAGE('Datos Filtrados'!E344:G344),0)</f>
        <v>4.2000000000000003E-2</v>
      </c>
      <c r="F347">
        <f>IF($B347=0,0,IF(SUM(EPih!$H344:$R344)=0,0,IF(EPih!H344&gt;0.75*AVERAGE(EPih!$H344:$R344),1,EPih!H344/AVERAGE(EPih!$H344:$R344))))</f>
        <v>0</v>
      </c>
      <c r="G347">
        <f>IF($B347=0,0,IF(SUM(EPih!$H344:$R344)=0,0,IF(EPih!I344&gt;0.75*AVERAGE(EPih!$H344:$R344),1,EPih!I344/AVERAGE(EPih!$H344:$R344))))</f>
        <v>0</v>
      </c>
      <c r="H347">
        <f>IF($B347=0,0,IF(SUM(EPih!$H344:$R344)=0,0,IF(EPih!J344&gt;0.75*AVERAGE(EPih!$H344:$R344),1,EPih!J344/AVERAGE(EPih!$H344:$R344))))</f>
        <v>0</v>
      </c>
      <c r="I347">
        <f>IF($B347=0,0,IF(SUM(EPih!$H344:$R344)=0,0,IF(EPih!K344&gt;0.75*AVERAGE(EPih!$H344:$R344),1,EPih!K344/AVERAGE(EPih!$H344:$R344))))</f>
        <v>0</v>
      </c>
      <c r="J347">
        <f>IF($B347=0,0,IF(SUM(EPih!$H344:$R344)=0,0,IF(EPih!L344&gt;0.75*AVERAGE(EPih!$H344:$R344),1,EPih!L344/AVERAGE(EPih!$H344:$R344))))</f>
        <v>0</v>
      </c>
      <c r="K347">
        <f>IF($B347=0,0,IF(SUM(EPih!$H344:$R344)=0,0,IF(EPih!M344&gt;0.75*AVERAGE(EPih!$H344:$R344),1,EPih!M344/AVERAGE(EPih!$H344:$R344))))</f>
        <v>0</v>
      </c>
      <c r="L347">
        <f>IF($B347=0,0,IF(SUM(EPih!$H344:$R344)=0,0,IF(EPih!N344&gt;0.75*AVERAGE(EPih!$H344:$R344),1,EPih!N344/AVERAGE(EPih!$H344:$R344))))</f>
        <v>0</v>
      </c>
      <c r="M347">
        <f>IF($B347=0,0,IF(SUM(EPih!$H344:$R344)=0,0,IF(EPih!O344&gt;0.75*AVERAGE(EPih!$H344:$R344),1,EPih!O344/AVERAGE(EPih!$H344:$R344))))</f>
        <v>0</v>
      </c>
      <c r="N347">
        <f>IF($B347=0,0,IF(SUM(EPih!$H344:$R344)=0,0,IF(EPih!P344&gt;0.75*AVERAGE(EPih!$H344:$R344),1,EPih!P344/AVERAGE(EPih!$H344:$R344))))</f>
        <v>0</v>
      </c>
      <c r="O347">
        <f>IF($B347=0,0,IF(SUM(EPih!$H344:$R344)=0,0,IF(EPih!Q344&gt;0.75*AVERAGE(EPih!$H344:$R344),1,EPih!Q344/AVERAGE(EPih!$H344:$R344))))</f>
        <v>0</v>
      </c>
      <c r="P347">
        <f>IF($B347=0,0,IF(SUM(EPih!$H344:$R344)=0,0,IF(EPih!R344&gt;0.75*AVERAGE(EPih!$H344:$R344),1,EPih!R344/AVERAGE(EPih!$H344:$R344))))</f>
        <v>0</v>
      </c>
      <c r="Q347" s="18">
        <v>1</v>
      </c>
      <c r="R347" s="18">
        <v>1</v>
      </c>
      <c r="S347" s="18">
        <v>1</v>
      </c>
      <c r="T347" s="18">
        <v>1</v>
      </c>
      <c r="U347" s="18">
        <v>1</v>
      </c>
      <c r="V347" s="18">
        <v>1</v>
      </c>
      <c r="W347" s="18">
        <v>1</v>
      </c>
      <c r="X347" s="18">
        <v>1</v>
      </c>
      <c r="Y347" s="18">
        <v>1</v>
      </c>
      <c r="Z347" s="18">
        <v>1</v>
      </c>
      <c r="AA347" s="18">
        <v>1</v>
      </c>
      <c r="AD347" s="22">
        <f t="shared" si="9"/>
        <v>0.41163252751183516</v>
      </c>
      <c r="AE347">
        <v>6</v>
      </c>
    </row>
    <row r="348" spans="1:31">
      <c r="A348" s="33">
        <v>45458.166666666664</v>
      </c>
      <c r="B348">
        <f t="shared" si="10"/>
        <v>0</v>
      </c>
      <c r="C348" s="18">
        <v>1</v>
      </c>
      <c r="D348" s="19">
        <f>IFERROR(SUMPRODUCT(F348:P348,Q348:AA348,'Datos Brutos'!$H$5:$R$5)/SUMPRODUCT('Datos Brutos'!$H$5:$R$5,Q348:AA348),0)</f>
        <v>0</v>
      </c>
      <c r="E348" s="20">
        <f>IFERROR(AVERAGE('Datos Filtrados'!E345:G345),0)</f>
        <v>0</v>
      </c>
      <c r="F348">
        <f>IF($B348=0,0,IF(SUM(EPih!$H345:$R345)=0,0,IF(EPih!H345&gt;0.75*AVERAGE(EPih!$H345:$R345),1,EPih!H345/AVERAGE(EPih!$H345:$R345))))</f>
        <v>0</v>
      </c>
      <c r="G348">
        <f>IF($B348=0,0,IF(SUM(EPih!$H345:$R345)=0,0,IF(EPih!I345&gt;0.75*AVERAGE(EPih!$H345:$R345),1,EPih!I345/AVERAGE(EPih!$H345:$R345))))</f>
        <v>0</v>
      </c>
      <c r="H348">
        <f>IF($B348=0,0,IF(SUM(EPih!$H345:$R345)=0,0,IF(EPih!J345&gt;0.75*AVERAGE(EPih!$H345:$R345),1,EPih!J345/AVERAGE(EPih!$H345:$R345))))</f>
        <v>0</v>
      </c>
      <c r="I348">
        <f>IF($B348=0,0,IF(SUM(EPih!$H345:$R345)=0,0,IF(EPih!K345&gt;0.75*AVERAGE(EPih!$H345:$R345),1,EPih!K345/AVERAGE(EPih!$H345:$R345))))</f>
        <v>0</v>
      </c>
      <c r="J348">
        <f>IF($B348=0,0,IF(SUM(EPih!$H345:$R345)=0,0,IF(EPih!L345&gt;0.75*AVERAGE(EPih!$H345:$R345),1,EPih!L345/AVERAGE(EPih!$H345:$R345))))</f>
        <v>0</v>
      </c>
      <c r="K348">
        <f>IF($B348=0,0,IF(SUM(EPih!$H345:$R345)=0,0,IF(EPih!M345&gt;0.75*AVERAGE(EPih!$H345:$R345),1,EPih!M345/AVERAGE(EPih!$H345:$R345))))</f>
        <v>0</v>
      </c>
      <c r="L348">
        <f>IF($B348=0,0,IF(SUM(EPih!$H345:$R345)=0,0,IF(EPih!N345&gt;0.75*AVERAGE(EPih!$H345:$R345),1,EPih!N345/AVERAGE(EPih!$H345:$R345))))</f>
        <v>0</v>
      </c>
      <c r="M348">
        <f>IF($B348=0,0,IF(SUM(EPih!$H345:$R345)=0,0,IF(EPih!O345&gt;0.75*AVERAGE(EPih!$H345:$R345),1,EPih!O345/AVERAGE(EPih!$H345:$R345))))</f>
        <v>0</v>
      </c>
      <c r="N348">
        <f>IF($B348=0,0,IF(SUM(EPih!$H345:$R345)=0,0,IF(EPih!P345&gt;0.75*AVERAGE(EPih!$H345:$R345),1,EPih!P345/AVERAGE(EPih!$H345:$R345))))</f>
        <v>0</v>
      </c>
      <c r="O348">
        <f>IF($B348=0,0,IF(SUM(EPih!$H345:$R345)=0,0,IF(EPih!Q345&gt;0.75*AVERAGE(EPih!$H345:$R345),1,EPih!Q345/AVERAGE(EPih!$H345:$R345))))</f>
        <v>0</v>
      </c>
      <c r="P348">
        <f>IF($B348=0,0,IF(SUM(EPih!$H345:$R345)=0,0,IF(EPih!R345&gt;0.75*AVERAGE(EPih!$H345:$R345),1,EPih!R345/AVERAGE(EPih!$H345:$R345))))</f>
        <v>0</v>
      </c>
      <c r="Q348" s="18">
        <v>1</v>
      </c>
      <c r="R348" s="18">
        <v>1</v>
      </c>
      <c r="S348" s="18">
        <v>1</v>
      </c>
      <c r="T348" s="18">
        <v>1</v>
      </c>
      <c r="U348" s="18">
        <v>1</v>
      </c>
      <c r="V348" s="18">
        <v>1</v>
      </c>
      <c r="W348" s="18">
        <v>1</v>
      </c>
      <c r="X348" s="18">
        <v>1</v>
      </c>
      <c r="Y348" s="18">
        <v>1</v>
      </c>
      <c r="Z348" s="18">
        <v>1</v>
      </c>
      <c r="AA348" s="18">
        <v>1</v>
      </c>
      <c r="AD348" s="22">
        <f t="shared" si="9"/>
        <v>0.41163252751183516</v>
      </c>
      <c r="AE348">
        <v>7</v>
      </c>
    </row>
    <row r="349" spans="1:31">
      <c r="A349" s="33">
        <v>45458.208333333336</v>
      </c>
      <c r="B349">
        <f t="shared" si="10"/>
        <v>0</v>
      </c>
      <c r="C349" s="18">
        <v>1</v>
      </c>
      <c r="D349" s="19">
        <f>IFERROR(SUMPRODUCT(F349:P349,Q349:AA349,'Datos Brutos'!$H$5:$R$5)/SUMPRODUCT('Datos Brutos'!$H$5:$R$5,Q349:AA349),0)</f>
        <v>0</v>
      </c>
      <c r="E349" s="20">
        <f>IFERROR(AVERAGE('Datos Filtrados'!E346:G346),0)</f>
        <v>0</v>
      </c>
      <c r="F349">
        <f>IF($B349=0,0,IF(SUM(EPih!$H346:$R346)=0,0,IF(EPih!H346&gt;0.75*AVERAGE(EPih!$H346:$R346),1,EPih!H346/AVERAGE(EPih!$H346:$R346))))</f>
        <v>0</v>
      </c>
      <c r="G349">
        <f>IF($B349=0,0,IF(SUM(EPih!$H346:$R346)=0,0,IF(EPih!I346&gt;0.75*AVERAGE(EPih!$H346:$R346),1,EPih!I346/AVERAGE(EPih!$H346:$R346))))</f>
        <v>0</v>
      </c>
      <c r="H349">
        <f>IF($B349=0,0,IF(SUM(EPih!$H346:$R346)=0,0,IF(EPih!J346&gt;0.75*AVERAGE(EPih!$H346:$R346),1,EPih!J346/AVERAGE(EPih!$H346:$R346))))</f>
        <v>0</v>
      </c>
      <c r="I349">
        <f>IF($B349=0,0,IF(SUM(EPih!$H346:$R346)=0,0,IF(EPih!K346&gt;0.75*AVERAGE(EPih!$H346:$R346),1,EPih!K346/AVERAGE(EPih!$H346:$R346))))</f>
        <v>0</v>
      </c>
      <c r="J349">
        <f>IF($B349=0,0,IF(SUM(EPih!$H346:$R346)=0,0,IF(EPih!L346&gt;0.75*AVERAGE(EPih!$H346:$R346),1,EPih!L346/AVERAGE(EPih!$H346:$R346))))</f>
        <v>0</v>
      </c>
      <c r="K349">
        <f>IF($B349=0,0,IF(SUM(EPih!$H346:$R346)=0,0,IF(EPih!M346&gt;0.75*AVERAGE(EPih!$H346:$R346),1,EPih!M346/AVERAGE(EPih!$H346:$R346))))</f>
        <v>0</v>
      </c>
      <c r="L349">
        <f>IF($B349=0,0,IF(SUM(EPih!$H346:$R346)=0,0,IF(EPih!N346&gt;0.75*AVERAGE(EPih!$H346:$R346),1,EPih!N346/AVERAGE(EPih!$H346:$R346))))</f>
        <v>0</v>
      </c>
      <c r="M349">
        <f>IF($B349=0,0,IF(SUM(EPih!$H346:$R346)=0,0,IF(EPih!O346&gt;0.75*AVERAGE(EPih!$H346:$R346),1,EPih!O346/AVERAGE(EPih!$H346:$R346))))</f>
        <v>0</v>
      </c>
      <c r="N349">
        <f>IF($B349=0,0,IF(SUM(EPih!$H346:$R346)=0,0,IF(EPih!P346&gt;0.75*AVERAGE(EPih!$H346:$R346),1,EPih!P346/AVERAGE(EPih!$H346:$R346))))</f>
        <v>0</v>
      </c>
      <c r="O349">
        <f>IF($B349=0,0,IF(SUM(EPih!$H346:$R346)=0,0,IF(EPih!Q346&gt;0.75*AVERAGE(EPih!$H346:$R346),1,EPih!Q346/AVERAGE(EPih!$H346:$R346))))</f>
        <v>0</v>
      </c>
      <c r="P349">
        <f>IF($B349=0,0,IF(SUM(EPih!$H346:$R346)=0,0,IF(EPih!R346&gt;0.75*AVERAGE(EPih!$H346:$R346),1,EPih!R346/AVERAGE(EPih!$H346:$R346))))</f>
        <v>0</v>
      </c>
      <c r="Q349" s="18">
        <v>1</v>
      </c>
      <c r="R349" s="18">
        <v>1</v>
      </c>
      <c r="S349" s="18">
        <v>1</v>
      </c>
      <c r="T349" s="18">
        <v>1</v>
      </c>
      <c r="U349" s="18">
        <v>1</v>
      </c>
      <c r="V349" s="18">
        <v>1</v>
      </c>
      <c r="W349" s="18">
        <v>1</v>
      </c>
      <c r="X349" s="18">
        <v>1</v>
      </c>
      <c r="Y349" s="18">
        <v>1</v>
      </c>
      <c r="Z349" s="18">
        <v>1</v>
      </c>
      <c r="AA349" s="18">
        <v>1</v>
      </c>
      <c r="AD349" s="22">
        <f t="shared" si="9"/>
        <v>0.41163252751183516</v>
      </c>
      <c r="AE349">
        <v>8</v>
      </c>
    </row>
    <row r="350" spans="1:31">
      <c r="A350" s="33">
        <v>45458.25</v>
      </c>
      <c r="B350">
        <f t="shared" si="10"/>
        <v>0</v>
      </c>
      <c r="C350" s="18">
        <v>1</v>
      </c>
      <c r="D350" s="19">
        <f>IFERROR(SUMPRODUCT(F350:P350,Q350:AA350,'Datos Brutos'!$H$5:$R$5)/SUMPRODUCT('Datos Brutos'!$H$5:$R$5,Q350:AA350),0)</f>
        <v>0</v>
      </c>
      <c r="E350" s="20">
        <f>IFERROR(AVERAGE('Datos Filtrados'!E347:G347),0)</f>
        <v>1.3979999999999999</v>
      </c>
      <c r="F350">
        <f>IF($B350=0,0,IF(SUM(EPih!$H347:$R347)=0,0,IF(EPih!H347&gt;0.75*AVERAGE(EPih!$H347:$R347),1,EPih!H347/AVERAGE(EPih!$H347:$R347))))</f>
        <v>0</v>
      </c>
      <c r="G350">
        <f>IF($B350=0,0,IF(SUM(EPih!$H347:$R347)=0,0,IF(EPih!I347&gt;0.75*AVERAGE(EPih!$H347:$R347),1,EPih!I347/AVERAGE(EPih!$H347:$R347))))</f>
        <v>0</v>
      </c>
      <c r="H350">
        <f>IF($B350=0,0,IF(SUM(EPih!$H347:$R347)=0,0,IF(EPih!J347&gt;0.75*AVERAGE(EPih!$H347:$R347),1,EPih!J347/AVERAGE(EPih!$H347:$R347))))</f>
        <v>0</v>
      </c>
      <c r="I350">
        <f>IF($B350=0,0,IF(SUM(EPih!$H347:$R347)=0,0,IF(EPih!K347&gt;0.75*AVERAGE(EPih!$H347:$R347),1,EPih!K347/AVERAGE(EPih!$H347:$R347))))</f>
        <v>0</v>
      </c>
      <c r="J350">
        <f>IF($B350=0,0,IF(SUM(EPih!$H347:$R347)=0,0,IF(EPih!L347&gt;0.75*AVERAGE(EPih!$H347:$R347),1,EPih!L347/AVERAGE(EPih!$H347:$R347))))</f>
        <v>0</v>
      </c>
      <c r="K350">
        <f>IF($B350=0,0,IF(SUM(EPih!$H347:$R347)=0,0,IF(EPih!M347&gt;0.75*AVERAGE(EPih!$H347:$R347),1,EPih!M347/AVERAGE(EPih!$H347:$R347))))</f>
        <v>0</v>
      </c>
      <c r="L350">
        <f>IF($B350=0,0,IF(SUM(EPih!$H347:$R347)=0,0,IF(EPih!N347&gt;0.75*AVERAGE(EPih!$H347:$R347),1,EPih!N347/AVERAGE(EPih!$H347:$R347))))</f>
        <v>0</v>
      </c>
      <c r="M350">
        <f>IF($B350=0,0,IF(SUM(EPih!$H347:$R347)=0,0,IF(EPih!O347&gt;0.75*AVERAGE(EPih!$H347:$R347),1,EPih!O347/AVERAGE(EPih!$H347:$R347))))</f>
        <v>0</v>
      </c>
      <c r="N350">
        <f>IF($B350=0,0,IF(SUM(EPih!$H347:$R347)=0,0,IF(EPih!P347&gt;0.75*AVERAGE(EPih!$H347:$R347),1,EPih!P347/AVERAGE(EPih!$H347:$R347))))</f>
        <v>0</v>
      </c>
      <c r="O350">
        <f>IF($B350=0,0,IF(SUM(EPih!$H347:$R347)=0,0,IF(EPih!Q347&gt;0.75*AVERAGE(EPih!$H347:$R347),1,EPih!Q347/AVERAGE(EPih!$H347:$R347))))</f>
        <v>0</v>
      </c>
      <c r="P350">
        <f>IF($B350=0,0,IF(SUM(EPih!$H347:$R347)=0,0,IF(EPih!R347&gt;0.75*AVERAGE(EPih!$H347:$R347),1,EPih!R347/AVERAGE(EPih!$H347:$R347))))</f>
        <v>0</v>
      </c>
      <c r="Q350" s="18">
        <v>1</v>
      </c>
      <c r="R350" s="18">
        <v>1</v>
      </c>
      <c r="S350" s="18">
        <v>1</v>
      </c>
      <c r="T350" s="18">
        <v>1</v>
      </c>
      <c r="U350" s="18">
        <v>1</v>
      </c>
      <c r="V350" s="18">
        <v>1</v>
      </c>
      <c r="W350" s="18">
        <v>1</v>
      </c>
      <c r="X350" s="18">
        <v>1</v>
      </c>
      <c r="Y350" s="18">
        <v>1</v>
      </c>
      <c r="Z350" s="18">
        <v>1</v>
      </c>
      <c r="AA350" s="18">
        <v>1</v>
      </c>
      <c r="AD350" s="22">
        <f t="shared" si="9"/>
        <v>0.41163252751183516</v>
      </c>
      <c r="AE350">
        <v>9</v>
      </c>
    </row>
    <row r="351" spans="1:31">
      <c r="A351" s="33">
        <v>45458.291666666664</v>
      </c>
      <c r="B351">
        <f t="shared" si="10"/>
        <v>0</v>
      </c>
      <c r="C351" s="18">
        <v>1</v>
      </c>
      <c r="D351" s="19">
        <f>IFERROR(SUMPRODUCT(F351:P351,Q351:AA351,'Datos Brutos'!$H$5:$R$5)/SUMPRODUCT('Datos Brutos'!$H$5:$R$5,Q351:AA351),0)</f>
        <v>0</v>
      </c>
      <c r="E351" s="20">
        <f>IFERROR(AVERAGE('Datos Filtrados'!E348:G348),0)</f>
        <v>46.359000000000002</v>
      </c>
      <c r="F351">
        <f>IF($B351=0,0,IF(SUM(EPih!$H348:$R348)=0,0,IF(EPih!H348&gt;0.75*AVERAGE(EPih!$H348:$R348),1,EPih!H348/AVERAGE(EPih!$H348:$R348))))</f>
        <v>0</v>
      </c>
      <c r="G351">
        <f>IF($B351=0,0,IF(SUM(EPih!$H348:$R348)=0,0,IF(EPih!I348&gt;0.75*AVERAGE(EPih!$H348:$R348),1,EPih!I348/AVERAGE(EPih!$H348:$R348))))</f>
        <v>0</v>
      </c>
      <c r="H351">
        <f>IF($B351=0,0,IF(SUM(EPih!$H348:$R348)=0,0,IF(EPih!J348&gt;0.75*AVERAGE(EPih!$H348:$R348),1,EPih!J348/AVERAGE(EPih!$H348:$R348))))</f>
        <v>0</v>
      </c>
      <c r="I351">
        <f>IF($B351=0,0,IF(SUM(EPih!$H348:$R348)=0,0,IF(EPih!K348&gt;0.75*AVERAGE(EPih!$H348:$R348),1,EPih!K348/AVERAGE(EPih!$H348:$R348))))</f>
        <v>0</v>
      </c>
      <c r="J351">
        <f>IF($B351=0,0,IF(SUM(EPih!$H348:$R348)=0,0,IF(EPih!L348&gt;0.75*AVERAGE(EPih!$H348:$R348),1,EPih!L348/AVERAGE(EPih!$H348:$R348))))</f>
        <v>0</v>
      </c>
      <c r="K351">
        <f>IF($B351=0,0,IF(SUM(EPih!$H348:$R348)=0,0,IF(EPih!M348&gt;0.75*AVERAGE(EPih!$H348:$R348),1,EPih!M348/AVERAGE(EPih!$H348:$R348))))</f>
        <v>0</v>
      </c>
      <c r="L351">
        <f>IF($B351=0,0,IF(SUM(EPih!$H348:$R348)=0,0,IF(EPih!N348&gt;0.75*AVERAGE(EPih!$H348:$R348),1,EPih!N348/AVERAGE(EPih!$H348:$R348))))</f>
        <v>0</v>
      </c>
      <c r="M351">
        <f>IF($B351=0,0,IF(SUM(EPih!$H348:$R348)=0,0,IF(EPih!O348&gt;0.75*AVERAGE(EPih!$H348:$R348),1,EPih!O348/AVERAGE(EPih!$H348:$R348))))</f>
        <v>0</v>
      </c>
      <c r="N351">
        <f>IF($B351=0,0,IF(SUM(EPih!$H348:$R348)=0,0,IF(EPih!P348&gt;0.75*AVERAGE(EPih!$H348:$R348),1,EPih!P348/AVERAGE(EPih!$H348:$R348))))</f>
        <v>0</v>
      </c>
      <c r="O351">
        <f>IF($B351=0,0,IF(SUM(EPih!$H348:$R348)=0,0,IF(EPih!Q348&gt;0.75*AVERAGE(EPih!$H348:$R348),1,EPih!Q348/AVERAGE(EPih!$H348:$R348))))</f>
        <v>0</v>
      </c>
      <c r="P351">
        <f>IF($B351=0,0,IF(SUM(EPih!$H348:$R348)=0,0,IF(EPih!R348&gt;0.75*AVERAGE(EPih!$H348:$R348),1,EPih!R348/AVERAGE(EPih!$H348:$R348))))</f>
        <v>0</v>
      </c>
      <c r="Q351" s="18">
        <v>1</v>
      </c>
      <c r="R351" s="18">
        <v>1</v>
      </c>
      <c r="S351" s="18">
        <v>1</v>
      </c>
      <c r="T351" s="18">
        <v>1</v>
      </c>
      <c r="U351" s="18">
        <v>1</v>
      </c>
      <c r="V351" s="18">
        <v>1</v>
      </c>
      <c r="W351" s="18">
        <v>1</v>
      </c>
      <c r="X351" s="18">
        <v>1</v>
      </c>
      <c r="Y351" s="18">
        <v>1</v>
      </c>
      <c r="Z351" s="18">
        <v>1</v>
      </c>
      <c r="AA351" s="18">
        <v>1</v>
      </c>
      <c r="AD351" s="22">
        <f t="shared" si="9"/>
        <v>0.42023534166536003</v>
      </c>
      <c r="AE351">
        <v>10</v>
      </c>
    </row>
    <row r="352" spans="1:31">
      <c r="A352" s="33">
        <v>45458.333333333336</v>
      </c>
      <c r="B352">
        <f t="shared" si="10"/>
        <v>1</v>
      </c>
      <c r="C352" s="18">
        <v>1</v>
      </c>
      <c r="D352" s="19">
        <f>IFERROR(SUMPRODUCT(F352:P352,Q352:AA352,'Datos Brutos'!$H$5:$R$5)/SUMPRODUCT('Datos Brutos'!$H$5:$R$5,Q352:AA352),0)</f>
        <v>0.9082778205366383</v>
      </c>
      <c r="E352" s="20">
        <f>IFERROR(AVERAGE('Datos Filtrados'!E349:G349),0)</f>
        <v>168.48</v>
      </c>
      <c r="F352">
        <f>IF($B352=0,0,IF(SUM(EPih!$H349:$R349)=0,0,IF(EPih!H349&gt;0.75*AVERAGE(EPih!$H349:$R349),1,EPih!H349/AVERAGE(EPih!$H349:$R349))))</f>
        <v>1</v>
      </c>
      <c r="G352">
        <f>IF($B352=0,0,IF(SUM(EPih!$H349:$R349)=0,0,IF(EPih!I349&gt;0.75*AVERAGE(EPih!$H349:$R349),1,EPih!I349/AVERAGE(EPih!$H349:$R349))))</f>
        <v>1</v>
      </c>
      <c r="H352">
        <f>IF($B352=0,0,IF(SUM(EPih!$H349:$R349)=0,0,IF(EPih!J349&gt;0.75*AVERAGE(EPih!$H349:$R349),1,EPih!J349/AVERAGE(EPih!$H349:$R349))))</f>
        <v>0</v>
      </c>
      <c r="I352">
        <f>IF($B352=0,0,IF(SUM(EPih!$H349:$R349)=0,0,IF(EPih!K349&gt;0.75*AVERAGE(EPih!$H349:$R349),1,EPih!K349/AVERAGE(EPih!$H349:$R349))))</f>
        <v>1</v>
      </c>
      <c r="J352">
        <f>IF($B352=0,0,IF(SUM(EPih!$H349:$R349)=0,0,IF(EPih!L349&gt;0.75*AVERAGE(EPih!$H349:$R349),1,EPih!L349/AVERAGE(EPih!$H349:$R349))))</f>
        <v>1</v>
      </c>
      <c r="K352">
        <f>IF($B352=0,0,IF(SUM(EPih!$H349:$R349)=0,0,IF(EPih!M349&gt;0.75*AVERAGE(EPih!$H349:$R349),1,EPih!M349/AVERAGE(EPih!$H349:$R349))))</f>
        <v>1</v>
      </c>
      <c r="L352">
        <f>IF($B352=0,0,IF(SUM(EPih!$H349:$R349)=0,0,IF(EPih!N349&gt;0.75*AVERAGE(EPih!$H349:$R349),1,EPih!N349/AVERAGE(EPih!$H349:$R349))))</f>
        <v>1</v>
      </c>
      <c r="M352">
        <f>IF($B352=0,0,IF(SUM(EPih!$H349:$R349)=0,0,IF(EPih!O349&gt;0.75*AVERAGE(EPih!$H349:$R349),1,EPih!O349/AVERAGE(EPih!$H349:$R349))))</f>
        <v>1</v>
      </c>
      <c r="N352">
        <f>IF($B352=0,0,IF(SUM(EPih!$H349:$R349)=0,0,IF(EPih!P349&gt;0.75*AVERAGE(EPih!$H349:$R349),1,EPih!P349/AVERAGE(EPih!$H349:$R349))))</f>
        <v>1</v>
      </c>
      <c r="O352">
        <f>IF($B352=0,0,IF(SUM(EPih!$H349:$R349)=0,0,IF(EPih!Q349&gt;0.75*AVERAGE(EPih!$H349:$R349),1,EPih!Q349/AVERAGE(EPih!$H349:$R349))))</f>
        <v>1</v>
      </c>
      <c r="P352">
        <f>IF($B352=0,0,IF(SUM(EPih!$H349:$R349)=0,0,IF(EPih!R349&gt;0.75*AVERAGE(EPih!$H349:$R349),1,EPih!R349/AVERAGE(EPih!$H349:$R349))))</f>
        <v>1</v>
      </c>
      <c r="Q352" s="18">
        <v>1</v>
      </c>
      <c r="R352" s="18">
        <v>1</v>
      </c>
      <c r="S352" s="18">
        <v>1</v>
      </c>
      <c r="T352" s="18">
        <v>1</v>
      </c>
      <c r="U352" s="18">
        <v>1</v>
      </c>
      <c r="V352" s="18">
        <v>1</v>
      </c>
      <c r="W352" s="18">
        <v>1</v>
      </c>
      <c r="X352" s="18">
        <v>1</v>
      </c>
      <c r="Y352" s="18">
        <v>1</v>
      </c>
      <c r="Z352" s="18">
        <v>1</v>
      </c>
      <c r="AA352" s="18">
        <v>1</v>
      </c>
      <c r="AD352" s="22">
        <f t="shared" si="9"/>
        <v>0.43424352987042519</v>
      </c>
      <c r="AE352">
        <v>11</v>
      </c>
    </row>
    <row r="353" spans="1:31">
      <c r="A353" s="33">
        <v>45458.375</v>
      </c>
      <c r="B353">
        <f t="shared" si="10"/>
        <v>1</v>
      </c>
      <c r="C353" s="18">
        <v>1</v>
      </c>
      <c r="D353" s="19">
        <f>IFERROR(SUMPRODUCT(F353:P353,Q353:AA353,'Datos Brutos'!$H$5:$R$5)/SUMPRODUCT('Datos Brutos'!$H$5:$R$5,Q353:AA353),0)</f>
        <v>0.82860248426867467</v>
      </c>
      <c r="E353" s="20">
        <f>IFERROR(AVERAGE('Datos Filtrados'!E350:G350),0)</f>
        <v>550.41533333333336</v>
      </c>
      <c r="F353">
        <f>IF($B353=0,0,IF(SUM(EPih!$H350:$R350)=0,0,IF(EPih!H350&gt;0.75*AVERAGE(EPih!$H350:$R350),1,EPih!H350/AVERAGE(EPih!$H350:$R350))))</f>
        <v>1</v>
      </c>
      <c r="G353">
        <f>IF($B353=0,0,IF(SUM(EPih!$H350:$R350)=0,0,IF(EPih!I350&gt;0.75*AVERAGE(EPih!$H350:$R350),1,EPih!I350/AVERAGE(EPih!$H350:$R350))))</f>
        <v>1</v>
      </c>
      <c r="H353">
        <f>IF($B353=0,0,IF(SUM(EPih!$H350:$R350)=0,0,IF(EPih!J350&gt;0.75*AVERAGE(EPih!$H350:$R350),1,EPih!J350/AVERAGE(EPih!$H350:$R350))))</f>
        <v>0</v>
      </c>
      <c r="I353">
        <f>IF($B353=0,0,IF(SUM(EPih!$H350:$R350)=0,0,IF(EPih!K350&gt;0.75*AVERAGE(EPih!$H350:$R350),1,EPih!K350/AVERAGE(EPih!$H350:$R350))))</f>
        <v>1</v>
      </c>
      <c r="J353">
        <f>IF($B353=0,0,IF(SUM(EPih!$H350:$R350)=0,0,IF(EPih!L350&gt;0.75*AVERAGE(EPih!$H350:$R350),1,EPih!L350/AVERAGE(EPih!$H350:$R350))))</f>
        <v>1</v>
      </c>
      <c r="K353">
        <f>IF($B353=0,0,IF(SUM(EPih!$H350:$R350)=0,0,IF(EPih!M350&gt;0.75*AVERAGE(EPih!$H350:$R350),1,EPih!M350/AVERAGE(EPih!$H350:$R350))))</f>
        <v>0.13134056850677006</v>
      </c>
      <c r="L353">
        <f>IF($B353=0,0,IF(SUM(EPih!$H350:$R350)=0,0,IF(EPih!N350&gt;0.75*AVERAGE(EPih!$H350:$R350),1,EPih!N350/AVERAGE(EPih!$H350:$R350))))</f>
        <v>1</v>
      </c>
      <c r="M353">
        <f>IF($B353=0,0,IF(SUM(EPih!$H350:$R350)=0,0,IF(EPih!O350&gt;0.75*AVERAGE(EPih!$H350:$R350),1,EPih!O350/AVERAGE(EPih!$H350:$R350))))</f>
        <v>1</v>
      </c>
      <c r="N353">
        <f>IF($B353=0,0,IF(SUM(EPih!$H350:$R350)=0,0,IF(EPih!P350&gt;0.75*AVERAGE(EPih!$H350:$R350),1,EPih!P350/AVERAGE(EPih!$H350:$R350))))</f>
        <v>1</v>
      </c>
      <c r="O353">
        <f>IF($B353=0,0,IF(SUM(EPih!$H350:$R350)=0,0,IF(EPih!Q350&gt;0.75*AVERAGE(EPih!$H350:$R350),1,EPih!Q350/AVERAGE(EPih!$H350:$R350))))</f>
        <v>1</v>
      </c>
      <c r="P353">
        <f>IF($B353=0,0,IF(SUM(EPih!$H350:$R350)=0,0,IF(EPih!R350&gt;0.75*AVERAGE(EPih!$H350:$R350),1,EPih!R350/AVERAGE(EPih!$H350:$R350))))</f>
        <v>1</v>
      </c>
      <c r="Q353" s="18">
        <v>1</v>
      </c>
      <c r="R353" s="18">
        <v>1</v>
      </c>
      <c r="S353" s="18">
        <v>1</v>
      </c>
      <c r="T353" s="18">
        <v>1</v>
      </c>
      <c r="U353" s="18">
        <v>1</v>
      </c>
      <c r="V353" s="18">
        <v>1</v>
      </c>
      <c r="W353" s="18">
        <v>1</v>
      </c>
      <c r="X353" s="18">
        <v>1</v>
      </c>
      <c r="Y353" s="18">
        <v>1</v>
      </c>
      <c r="Z353" s="18">
        <v>1</v>
      </c>
      <c r="AA353" s="18">
        <v>1</v>
      </c>
      <c r="AD353" s="22">
        <f t="shared" si="9"/>
        <v>0.44965995600814196</v>
      </c>
      <c r="AE353">
        <v>12</v>
      </c>
    </row>
    <row r="354" spans="1:31">
      <c r="A354" s="33">
        <v>45458.416666666664</v>
      </c>
      <c r="B354">
        <f t="shared" si="10"/>
        <v>1</v>
      </c>
      <c r="C354" s="18">
        <v>1</v>
      </c>
      <c r="D354" s="19">
        <f>IFERROR(SUMPRODUCT(F354:P354,Q354:AA354,'Datos Brutos'!$H$5:$R$5)/SUMPRODUCT('Datos Brutos'!$H$5:$R$5,Q354:AA354),0)</f>
        <v>0.81760880888362664</v>
      </c>
      <c r="E354" s="20">
        <f>IFERROR(AVERAGE('Datos Filtrados'!E351:G351),0)</f>
        <v>713.09399999999994</v>
      </c>
      <c r="F354">
        <f>IF($B354=0,0,IF(SUM(EPih!$H351:$R351)=0,0,IF(EPih!H351&gt;0.75*AVERAGE(EPih!$H351:$R351),1,EPih!H351/AVERAGE(EPih!$H351:$R351))))</f>
        <v>1</v>
      </c>
      <c r="G354">
        <f>IF($B354=0,0,IF(SUM(EPih!$H351:$R351)=0,0,IF(EPih!I351&gt;0.75*AVERAGE(EPih!$H351:$R351),1,EPih!I351/AVERAGE(EPih!$H351:$R351))))</f>
        <v>1</v>
      </c>
      <c r="H354">
        <f>IF($B354=0,0,IF(SUM(EPih!$H351:$R351)=0,0,IF(EPih!J351&gt;0.75*AVERAGE(EPih!$H351:$R351),1,EPih!J351/AVERAGE(EPih!$H351:$R351))))</f>
        <v>0</v>
      </c>
      <c r="I354">
        <f>IF($B354=0,0,IF(SUM(EPih!$H351:$R351)=0,0,IF(EPih!K351&gt;0.75*AVERAGE(EPih!$H351:$R351),1,EPih!K351/AVERAGE(EPih!$H351:$R351))))</f>
        <v>1</v>
      </c>
      <c r="J354">
        <f>IF($B354=0,0,IF(SUM(EPih!$H351:$R351)=0,0,IF(EPih!L351&gt;0.75*AVERAGE(EPih!$H351:$R351),1,EPih!L351/AVERAGE(EPih!$H351:$R351))))</f>
        <v>1</v>
      </c>
      <c r="K354">
        <f>IF($B354=0,0,IF(SUM(EPih!$H351:$R351)=0,0,IF(EPih!M351&gt;0.75*AVERAGE(EPih!$H351:$R351),1,EPih!M351/AVERAGE(EPih!$H351:$R351))))</f>
        <v>1.1482149862896392E-2</v>
      </c>
      <c r="L354">
        <f>IF($B354=0,0,IF(SUM(EPih!$H351:$R351)=0,0,IF(EPih!N351&gt;0.75*AVERAGE(EPih!$H351:$R351),1,EPih!N351/AVERAGE(EPih!$H351:$R351))))</f>
        <v>1</v>
      </c>
      <c r="M354">
        <f>IF($B354=0,0,IF(SUM(EPih!$H351:$R351)=0,0,IF(EPih!O351&gt;0.75*AVERAGE(EPih!$H351:$R351),1,EPih!O351/AVERAGE(EPih!$H351:$R351))))</f>
        <v>1</v>
      </c>
      <c r="N354">
        <f>IF($B354=0,0,IF(SUM(EPih!$H351:$R351)=0,0,IF(EPih!P351&gt;0.75*AVERAGE(EPih!$H351:$R351),1,EPih!P351/AVERAGE(EPih!$H351:$R351))))</f>
        <v>1</v>
      </c>
      <c r="O354">
        <f>IF($B354=0,0,IF(SUM(EPih!$H351:$R351)=0,0,IF(EPih!Q351&gt;0.75*AVERAGE(EPih!$H351:$R351),1,EPih!Q351/AVERAGE(EPih!$H351:$R351))))</f>
        <v>1</v>
      </c>
      <c r="P354">
        <f>IF($B354=0,0,IF(SUM(EPih!$H351:$R351)=0,0,IF(EPih!R351&gt;0.75*AVERAGE(EPih!$H351:$R351),1,EPih!R351/AVERAGE(EPih!$H351:$R351))))</f>
        <v>1</v>
      </c>
      <c r="Q354" s="18">
        <v>1</v>
      </c>
      <c r="R354" s="18">
        <v>1</v>
      </c>
      <c r="S354" s="18">
        <v>1</v>
      </c>
      <c r="T354" s="18">
        <v>1</v>
      </c>
      <c r="U354" s="18">
        <v>1</v>
      </c>
      <c r="V354" s="18">
        <v>1</v>
      </c>
      <c r="W354" s="18">
        <v>1</v>
      </c>
      <c r="X354" s="18">
        <v>1</v>
      </c>
      <c r="Y354" s="18">
        <v>1</v>
      </c>
      <c r="Z354" s="18">
        <v>1</v>
      </c>
      <c r="AA354" s="18">
        <v>1</v>
      </c>
      <c r="AD354" s="22">
        <f>+SUMPRODUCT(B308:B331,C308:C331,D308:D331,E308:E331)/SUMPRODUCT(B308:B331,C308:C331,E308:E331)</f>
        <v>0.48105916833071832</v>
      </c>
      <c r="AE354">
        <v>13</v>
      </c>
    </row>
    <row r="355" spans="1:31">
      <c r="A355" s="33">
        <v>45458.458333333336</v>
      </c>
      <c r="B355">
        <f t="shared" si="10"/>
        <v>1</v>
      </c>
      <c r="C355" s="18">
        <v>1</v>
      </c>
      <c r="D355" s="19">
        <f>IFERROR(SUMPRODUCT(F355:P355,Q355:AA355,'Datos Brutos'!$H$5:$R$5)/SUMPRODUCT('Datos Brutos'!$H$5:$R$5,Q355:AA355),0)</f>
        <v>0.83049946703988031</v>
      </c>
      <c r="E355" s="20">
        <f>IFERROR(AVERAGE('Datos Filtrados'!E352:G352),0)</f>
        <v>874.52300000000002</v>
      </c>
      <c r="F355">
        <f>IF($B355=0,0,IF(SUM(EPih!$H352:$R352)=0,0,IF(EPih!H352&gt;0.75*AVERAGE(EPih!$H352:$R352),1,EPih!H352/AVERAGE(EPih!$H352:$R352))))</f>
        <v>1</v>
      </c>
      <c r="G355">
        <f>IF($B355=0,0,IF(SUM(EPih!$H352:$R352)=0,0,IF(EPih!I352&gt;0.75*AVERAGE(EPih!$H352:$R352),1,EPih!I352/AVERAGE(EPih!$H352:$R352))))</f>
        <v>1</v>
      </c>
      <c r="H355">
        <f>IF($B355=0,0,IF(SUM(EPih!$H352:$R352)=0,0,IF(EPih!J352&gt;0.75*AVERAGE(EPih!$H352:$R352),1,EPih!J352/AVERAGE(EPih!$H352:$R352))))</f>
        <v>0</v>
      </c>
      <c r="I355">
        <f>IF($B355=0,0,IF(SUM(EPih!$H352:$R352)=0,0,IF(EPih!K352&gt;0.75*AVERAGE(EPih!$H352:$R352),1,EPih!K352/AVERAGE(EPih!$H352:$R352))))</f>
        <v>0.60887534349957306</v>
      </c>
      <c r="J355">
        <f>IF($B355=0,0,IF(SUM(EPih!$H352:$R352)=0,0,IF(EPih!L352&gt;0.75*AVERAGE(EPih!$H352:$R352),1,EPih!L352/AVERAGE(EPih!$H352:$R352))))</f>
        <v>1</v>
      </c>
      <c r="K355">
        <f>IF($B355=0,0,IF(SUM(EPih!$H352:$R352)=0,0,IF(EPih!M352&gt;0.75*AVERAGE(EPih!$H352:$R352),1,EPih!M352/AVERAGE(EPih!$H352:$R352))))</f>
        <v>0.54553122807428744</v>
      </c>
      <c r="L355">
        <f>IF($B355=0,0,IF(SUM(EPih!$H352:$R352)=0,0,IF(EPih!N352&gt;0.75*AVERAGE(EPih!$H352:$R352),1,EPih!N352/AVERAGE(EPih!$H352:$R352))))</f>
        <v>1</v>
      </c>
      <c r="M355">
        <f>IF($B355=0,0,IF(SUM(EPih!$H352:$R352)=0,0,IF(EPih!O352&gt;0.75*AVERAGE(EPih!$H352:$R352),1,EPih!O352/AVERAGE(EPih!$H352:$R352))))</f>
        <v>1</v>
      </c>
      <c r="N355">
        <f>IF($B355=0,0,IF(SUM(EPih!$H352:$R352)=0,0,IF(EPih!P352&gt;0.75*AVERAGE(EPih!$H352:$R352),1,EPih!P352/AVERAGE(EPih!$H352:$R352))))</f>
        <v>1</v>
      </c>
      <c r="O355">
        <f>IF($B355=0,0,IF(SUM(EPih!$H352:$R352)=0,0,IF(EPih!Q352&gt;0.75*AVERAGE(EPih!$H352:$R352),1,EPih!Q352/AVERAGE(EPih!$H352:$R352))))</f>
        <v>1</v>
      </c>
      <c r="P355">
        <f>IF($B355=0,0,IF(SUM(EPih!$H352:$R352)=0,0,IF(EPih!R352&gt;0.75*AVERAGE(EPih!$H352:$R352),1,EPih!R352/AVERAGE(EPih!$H352:$R352))))</f>
        <v>1</v>
      </c>
      <c r="Q355" s="18">
        <v>1</v>
      </c>
      <c r="R355" s="18">
        <v>1</v>
      </c>
      <c r="S355" s="18">
        <v>1</v>
      </c>
      <c r="T355" s="18">
        <v>1</v>
      </c>
      <c r="U355" s="18">
        <v>1</v>
      </c>
      <c r="V355" s="18">
        <v>1</v>
      </c>
      <c r="W355" s="18">
        <v>1</v>
      </c>
      <c r="X355" s="18">
        <v>1</v>
      </c>
      <c r="Y355" s="18">
        <v>1</v>
      </c>
      <c r="Z355" s="18">
        <v>1</v>
      </c>
      <c r="AA355" s="18">
        <v>1</v>
      </c>
      <c r="AD355" s="22">
        <f>+SUMPRODUCT(B309:B332,C309:C332,D309:D332,E309:E332)/SUMPRODUCT(B309:B332,C309:C332,E309:E332)</f>
        <v>0.51309206002473406</v>
      </c>
      <c r="AE355">
        <v>14</v>
      </c>
    </row>
    <row r="356" spans="1:31">
      <c r="A356" s="33">
        <v>45458.5</v>
      </c>
      <c r="B356">
        <f t="shared" si="10"/>
        <v>1</v>
      </c>
      <c r="C356" s="18">
        <v>1</v>
      </c>
      <c r="D356" s="19">
        <f>IFERROR(SUMPRODUCT(F356:P356,Q356:AA356,'Datos Brutos'!$H$5:$R$5)/SUMPRODUCT('Datos Brutos'!$H$5:$R$5,Q356:AA356),0)</f>
        <v>0.83739054278095115</v>
      </c>
      <c r="E356" s="20">
        <f>IFERROR(AVERAGE('Datos Filtrados'!E353:G353),0)</f>
        <v>1004.2496666666666</v>
      </c>
      <c r="F356">
        <f>IF($B356=0,0,IF(SUM(EPih!$H353:$R353)=0,0,IF(EPih!H353&gt;0.75*AVERAGE(EPih!$H353:$R353),1,EPih!H353/AVERAGE(EPih!$H353:$R353))))</f>
        <v>1</v>
      </c>
      <c r="G356">
        <f>IF($B356=0,0,IF(SUM(EPih!$H353:$R353)=0,0,IF(EPih!I353&gt;0.75*AVERAGE(EPih!$H353:$R353),1,EPih!I353/AVERAGE(EPih!$H353:$R353))))</f>
        <v>1</v>
      </c>
      <c r="H356">
        <f>IF($B356=0,0,IF(SUM(EPih!$H353:$R353)=0,0,IF(EPih!J353&gt;0.75*AVERAGE(EPih!$H353:$R353),1,EPih!J353/AVERAGE(EPih!$H353:$R353))))</f>
        <v>0</v>
      </c>
      <c r="I356">
        <f>IF($B356=0,0,IF(SUM(EPih!$H353:$R353)=0,0,IF(EPih!K353&gt;0.75*AVERAGE(EPih!$H353:$R353),1,EPih!K353/AVERAGE(EPih!$H353:$R353))))</f>
        <v>1</v>
      </c>
      <c r="J356">
        <f>IF($B356=0,0,IF(SUM(EPih!$H353:$R353)=0,0,IF(EPih!L353&gt;0.75*AVERAGE(EPih!$H353:$R353),1,EPih!L353/AVERAGE(EPih!$H353:$R353))))</f>
        <v>1</v>
      </c>
      <c r="K356">
        <f>IF($B356=0,0,IF(SUM(EPih!$H353:$R353)=0,0,IF(EPih!M353&gt;0.75*AVERAGE(EPih!$H353:$R353),1,EPih!M353/AVERAGE(EPih!$H353:$R353))))</f>
        <v>0.22715227472322486</v>
      </c>
      <c r="L356">
        <f>IF($B356=0,0,IF(SUM(EPih!$H353:$R353)=0,0,IF(EPih!N353&gt;0.75*AVERAGE(EPih!$H353:$R353),1,EPih!N353/AVERAGE(EPih!$H353:$R353))))</f>
        <v>1</v>
      </c>
      <c r="M356">
        <f>IF($B356=0,0,IF(SUM(EPih!$H353:$R353)=0,0,IF(EPih!O353&gt;0.75*AVERAGE(EPih!$H353:$R353),1,EPih!O353/AVERAGE(EPih!$H353:$R353))))</f>
        <v>1</v>
      </c>
      <c r="N356">
        <f>IF($B356=0,0,IF(SUM(EPih!$H353:$R353)=0,0,IF(EPih!P353&gt;0.75*AVERAGE(EPih!$H353:$R353),1,EPih!P353/AVERAGE(EPih!$H353:$R353))))</f>
        <v>1</v>
      </c>
      <c r="O356">
        <f>IF($B356=0,0,IF(SUM(EPih!$H353:$R353)=0,0,IF(EPih!Q353&gt;0.75*AVERAGE(EPih!$H353:$R353),1,EPih!Q353/AVERAGE(EPih!$H353:$R353))))</f>
        <v>1</v>
      </c>
      <c r="P356">
        <f>IF($B356=0,0,IF(SUM(EPih!$H353:$R353)=0,0,IF(EPih!R353&gt;0.75*AVERAGE(EPih!$H353:$R353),1,EPih!R353/AVERAGE(EPih!$H353:$R353))))</f>
        <v>1</v>
      </c>
      <c r="Q356" s="18">
        <v>1</v>
      </c>
      <c r="R356" s="18">
        <v>1</v>
      </c>
      <c r="S356" s="18">
        <v>1</v>
      </c>
      <c r="T356" s="18">
        <v>1</v>
      </c>
      <c r="U356" s="18">
        <v>1</v>
      </c>
      <c r="V356" s="18">
        <v>1</v>
      </c>
      <c r="W356" s="18">
        <v>1</v>
      </c>
      <c r="X356" s="18">
        <v>1</v>
      </c>
      <c r="Y356" s="18">
        <v>1</v>
      </c>
      <c r="Z356" s="18">
        <v>1</v>
      </c>
      <c r="AA356" s="18">
        <v>1</v>
      </c>
      <c r="AD356" s="22">
        <f t="shared" ref="AD356:AD419" si="11">+SUMPRODUCT(B310:B333,C310:C333,D310:D333,E310:E333)/SUMPRODUCT(B310:B333,C310:C333,E310:E333)</f>
        <v>0.55206159314337477</v>
      </c>
      <c r="AE356">
        <v>15</v>
      </c>
    </row>
    <row r="357" spans="1:31">
      <c r="A357" s="33">
        <v>45458.541666666664</v>
      </c>
      <c r="B357">
        <f t="shared" si="10"/>
        <v>1</v>
      </c>
      <c r="C357" s="18">
        <v>1</v>
      </c>
      <c r="D357" s="19">
        <f>IFERROR(SUMPRODUCT(F357:P357,Q357:AA357,'Datos Brutos'!$H$5:$R$5)/SUMPRODUCT('Datos Brutos'!$H$5:$R$5,Q357:AA357),0)</f>
        <v>0.77724492314984173</v>
      </c>
      <c r="E357" s="20">
        <f>IFERROR(AVERAGE('Datos Filtrados'!E354:G354),0)</f>
        <v>1025.4453333333333</v>
      </c>
      <c r="F357">
        <f>IF($B357=0,0,IF(SUM(EPih!$H354:$R354)=0,0,IF(EPih!H354&gt;0.75*AVERAGE(EPih!$H354:$R354),1,EPih!H354/AVERAGE(EPih!$H354:$R354))))</f>
        <v>1</v>
      </c>
      <c r="G357">
        <f>IF($B357=0,0,IF(SUM(EPih!$H354:$R354)=0,0,IF(EPih!I354&gt;0.75*AVERAGE(EPih!$H354:$R354),1,EPih!I354/AVERAGE(EPih!$H354:$R354))))</f>
        <v>1</v>
      </c>
      <c r="H357">
        <f>IF($B357=0,0,IF(SUM(EPih!$H354:$R354)=0,0,IF(EPih!J354&gt;0.75*AVERAGE(EPih!$H354:$R354),1,EPih!J354/AVERAGE(EPih!$H354:$R354))))</f>
        <v>0</v>
      </c>
      <c r="I357">
        <f>IF($B357=0,0,IF(SUM(EPih!$H354:$R354)=0,0,IF(EPih!K354&gt;0.75*AVERAGE(EPih!$H354:$R354),1,EPih!K354/AVERAGE(EPih!$H354:$R354))))</f>
        <v>2.8814802461857553E-2</v>
      </c>
      <c r="J357">
        <f>IF($B357=0,0,IF(SUM(EPih!$H354:$R354)=0,0,IF(EPih!L354&gt;0.75*AVERAGE(EPih!$H354:$R354),1,EPih!L354/AVERAGE(EPih!$H354:$R354))))</f>
        <v>1</v>
      </c>
      <c r="K357">
        <f>IF($B357=0,0,IF(SUM(EPih!$H354:$R354)=0,0,IF(EPih!M354&gt;0.75*AVERAGE(EPih!$H354:$R354),1,EPih!M354/AVERAGE(EPih!$H354:$R354))))</f>
        <v>0.54852058358878553</v>
      </c>
      <c r="L357">
        <f>IF($B357=0,0,IF(SUM(EPih!$H354:$R354)=0,0,IF(EPih!N354&gt;0.75*AVERAGE(EPih!$H354:$R354),1,EPih!N354/AVERAGE(EPih!$H354:$R354))))</f>
        <v>1</v>
      </c>
      <c r="M357">
        <f>IF($B357=0,0,IF(SUM(EPih!$H354:$R354)=0,0,IF(EPih!O354&gt;0.75*AVERAGE(EPih!$H354:$R354),1,EPih!O354/AVERAGE(EPih!$H354:$R354))))</f>
        <v>1</v>
      </c>
      <c r="N357">
        <f>IF($B357=0,0,IF(SUM(EPih!$H354:$R354)=0,0,IF(EPih!P354&gt;0.75*AVERAGE(EPih!$H354:$R354),1,EPih!P354/AVERAGE(EPih!$H354:$R354))))</f>
        <v>1</v>
      </c>
      <c r="O357">
        <f>IF($B357=0,0,IF(SUM(EPih!$H354:$R354)=0,0,IF(EPih!Q354&gt;0.75*AVERAGE(EPih!$H354:$R354),1,EPih!Q354/AVERAGE(EPih!$H354:$R354))))</f>
        <v>1</v>
      </c>
      <c r="P357">
        <f>IF($B357=0,0,IF(SUM(EPih!$H354:$R354)=0,0,IF(EPih!R354&gt;0.75*AVERAGE(EPih!$H354:$R354),1,EPih!R354/AVERAGE(EPih!$H354:$R354))))</f>
        <v>1</v>
      </c>
      <c r="Q357" s="18">
        <v>1</v>
      </c>
      <c r="R357" s="18">
        <v>1</v>
      </c>
      <c r="S357" s="18">
        <v>1</v>
      </c>
      <c r="T357" s="18">
        <v>1</v>
      </c>
      <c r="U357" s="18">
        <v>1</v>
      </c>
      <c r="V357" s="18">
        <v>1</v>
      </c>
      <c r="W357" s="18">
        <v>1</v>
      </c>
      <c r="X357" s="18">
        <v>1</v>
      </c>
      <c r="Y357" s="18">
        <v>1</v>
      </c>
      <c r="Z357" s="18">
        <v>1</v>
      </c>
      <c r="AA357" s="18">
        <v>1</v>
      </c>
      <c r="AD357" s="22">
        <f t="shared" si="11"/>
        <v>0.58315479397444481</v>
      </c>
      <c r="AE357">
        <v>16</v>
      </c>
    </row>
    <row r="358" spans="1:31">
      <c r="A358" s="33">
        <v>45458.583333333336</v>
      </c>
      <c r="B358">
        <f t="shared" si="10"/>
        <v>1</v>
      </c>
      <c r="C358" s="18">
        <v>1</v>
      </c>
      <c r="D358" s="19">
        <f>IFERROR(SUMPRODUCT(F358:P358,Q358:AA358,'Datos Brutos'!$H$5:$R$5)/SUMPRODUCT('Datos Brutos'!$H$5:$R$5,Q358:AA358),0)</f>
        <v>0.8159965321089554</v>
      </c>
      <c r="E358" s="20">
        <f>IFERROR(AVERAGE('Datos Filtrados'!E355:G355),0)</f>
        <v>1014.7056666666667</v>
      </c>
      <c r="F358">
        <f>IF($B358=0,0,IF(SUM(EPih!$H355:$R355)=0,0,IF(EPih!H355&gt;0.75*AVERAGE(EPih!$H355:$R355),1,EPih!H355/AVERAGE(EPih!$H355:$R355))))</f>
        <v>1</v>
      </c>
      <c r="G358">
        <f>IF($B358=0,0,IF(SUM(EPih!$H355:$R355)=0,0,IF(EPih!I355&gt;0.75*AVERAGE(EPih!$H355:$R355),1,EPih!I355/AVERAGE(EPih!$H355:$R355))))</f>
        <v>1</v>
      </c>
      <c r="H358">
        <f>IF($B358=0,0,IF(SUM(EPih!$H355:$R355)=0,0,IF(EPih!J355&gt;0.75*AVERAGE(EPih!$H355:$R355),1,EPih!J355/AVERAGE(EPih!$H355:$R355))))</f>
        <v>0</v>
      </c>
      <c r="I358">
        <f>IF($B358=0,0,IF(SUM(EPih!$H355:$R355)=0,0,IF(EPih!K355&gt;0.75*AVERAGE(EPih!$H355:$R355),1,EPih!K355/AVERAGE(EPih!$H355:$R355))))</f>
        <v>0</v>
      </c>
      <c r="J358">
        <f>IF($B358=0,0,IF(SUM(EPih!$H355:$R355)=0,0,IF(EPih!L355&gt;0.75*AVERAGE(EPih!$H355:$R355),1,EPih!L355/AVERAGE(EPih!$H355:$R355))))</f>
        <v>1</v>
      </c>
      <c r="K358">
        <f>IF($B358=0,0,IF(SUM(EPih!$H355:$R355)=0,0,IF(EPih!M355&gt;0.75*AVERAGE(EPih!$H355:$R355),1,EPih!M355/AVERAGE(EPih!$H355:$R355))))</f>
        <v>1</v>
      </c>
      <c r="L358">
        <f>IF($B358=0,0,IF(SUM(EPih!$H355:$R355)=0,0,IF(EPih!N355&gt;0.75*AVERAGE(EPih!$H355:$R355),1,EPih!N355/AVERAGE(EPih!$H355:$R355))))</f>
        <v>1</v>
      </c>
      <c r="M358">
        <f>IF($B358=0,0,IF(SUM(EPih!$H355:$R355)=0,0,IF(EPih!O355&gt;0.75*AVERAGE(EPih!$H355:$R355),1,EPih!O355/AVERAGE(EPih!$H355:$R355))))</f>
        <v>1</v>
      </c>
      <c r="N358">
        <f>IF($B358=0,0,IF(SUM(EPih!$H355:$R355)=0,0,IF(EPih!P355&gt;0.75*AVERAGE(EPih!$H355:$R355),1,EPih!P355/AVERAGE(EPih!$H355:$R355))))</f>
        <v>1</v>
      </c>
      <c r="O358">
        <f>IF($B358=0,0,IF(SUM(EPih!$H355:$R355)=0,0,IF(EPih!Q355&gt;0.75*AVERAGE(EPih!$H355:$R355),1,EPih!Q355/AVERAGE(EPih!$H355:$R355))))</f>
        <v>1</v>
      </c>
      <c r="P358">
        <f>IF($B358=0,0,IF(SUM(EPih!$H355:$R355)=0,0,IF(EPih!R355&gt;0.75*AVERAGE(EPih!$H355:$R355),1,EPih!R355/AVERAGE(EPih!$H355:$R355))))</f>
        <v>1</v>
      </c>
      <c r="Q358" s="18">
        <v>1</v>
      </c>
      <c r="R358" s="18">
        <v>1</v>
      </c>
      <c r="S358" s="18">
        <v>1</v>
      </c>
      <c r="T358" s="18">
        <v>1</v>
      </c>
      <c r="U358" s="18">
        <v>1</v>
      </c>
      <c r="V358" s="18">
        <v>1</v>
      </c>
      <c r="W358" s="18">
        <v>1</v>
      </c>
      <c r="X358" s="18">
        <v>1</v>
      </c>
      <c r="Y358" s="18">
        <v>1</v>
      </c>
      <c r="Z358" s="18">
        <v>1</v>
      </c>
      <c r="AA358" s="18">
        <v>1</v>
      </c>
      <c r="AD358" s="22">
        <f t="shared" si="11"/>
        <v>0.61441544265972148</v>
      </c>
      <c r="AE358">
        <v>17</v>
      </c>
    </row>
    <row r="359" spans="1:31">
      <c r="A359" s="33">
        <v>45458.625</v>
      </c>
      <c r="B359">
        <f t="shared" si="10"/>
        <v>1</v>
      </c>
      <c r="C359" s="18">
        <v>1</v>
      </c>
      <c r="D359" s="19">
        <f>IFERROR(SUMPRODUCT(F359:P359,Q359:AA359,'Datos Brutos'!$H$5:$R$5)/SUMPRODUCT('Datos Brutos'!$H$5:$R$5,Q359:AA359),0)</f>
        <v>0.8159965321089554</v>
      </c>
      <c r="E359" s="20">
        <f>IFERROR(AVERAGE('Datos Filtrados'!E356:G356),0)</f>
        <v>1030.4076666666667</v>
      </c>
      <c r="F359">
        <f>IF($B359=0,0,IF(SUM(EPih!$H356:$R356)=0,0,IF(EPih!H356&gt;0.75*AVERAGE(EPih!$H356:$R356),1,EPih!H356/AVERAGE(EPih!$H356:$R356))))</f>
        <v>1</v>
      </c>
      <c r="G359">
        <f>IF($B359=0,0,IF(SUM(EPih!$H356:$R356)=0,0,IF(EPih!I356&gt;0.75*AVERAGE(EPih!$H356:$R356),1,EPih!I356/AVERAGE(EPih!$H356:$R356))))</f>
        <v>1</v>
      </c>
      <c r="H359">
        <f>IF($B359=0,0,IF(SUM(EPih!$H356:$R356)=0,0,IF(EPih!J356&gt;0.75*AVERAGE(EPih!$H356:$R356),1,EPih!J356/AVERAGE(EPih!$H356:$R356))))</f>
        <v>0</v>
      </c>
      <c r="I359">
        <f>IF($B359=0,0,IF(SUM(EPih!$H356:$R356)=0,0,IF(EPih!K356&gt;0.75*AVERAGE(EPih!$H356:$R356),1,EPih!K356/AVERAGE(EPih!$H356:$R356))))</f>
        <v>0</v>
      </c>
      <c r="J359">
        <f>IF($B359=0,0,IF(SUM(EPih!$H356:$R356)=0,0,IF(EPih!L356&gt;0.75*AVERAGE(EPih!$H356:$R356),1,EPih!L356/AVERAGE(EPih!$H356:$R356))))</f>
        <v>1</v>
      </c>
      <c r="K359">
        <f>IF($B359=0,0,IF(SUM(EPih!$H356:$R356)=0,0,IF(EPih!M356&gt;0.75*AVERAGE(EPih!$H356:$R356),1,EPih!M356/AVERAGE(EPih!$H356:$R356))))</f>
        <v>1</v>
      </c>
      <c r="L359">
        <f>IF($B359=0,0,IF(SUM(EPih!$H356:$R356)=0,0,IF(EPih!N356&gt;0.75*AVERAGE(EPih!$H356:$R356),1,EPih!N356/AVERAGE(EPih!$H356:$R356))))</f>
        <v>1</v>
      </c>
      <c r="M359">
        <f>IF($B359=0,0,IF(SUM(EPih!$H356:$R356)=0,0,IF(EPih!O356&gt;0.75*AVERAGE(EPih!$H356:$R356),1,EPih!O356/AVERAGE(EPih!$H356:$R356))))</f>
        <v>1</v>
      </c>
      <c r="N359">
        <f>IF($B359=0,0,IF(SUM(EPih!$H356:$R356)=0,0,IF(EPih!P356&gt;0.75*AVERAGE(EPih!$H356:$R356),1,EPih!P356/AVERAGE(EPih!$H356:$R356))))</f>
        <v>1</v>
      </c>
      <c r="O359">
        <f>IF($B359=0,0,IF(SUM(EPih!$H356:$R356)=0,0,IF(EPih!Q356&gt;0.75*AVERAGE(EPih!$H356:$R356),1,EPih!Q356/AVERAGE(EPih!$H356:$R356))))</f>
        <v>1</v>
      </c>
      <c r="P359">
        <f>IF($B359=0,0,IF(SUM(EPih!$H356:$R356)=0,0,IF(EPih!R356&gt;0.75*AVERAGE(EPih!$H356:$R356),1,EPih!R356/AVERAGE(EPih!$H356:$R356))))</f>
        <v>1</v>
      </c>
      <c r="Q359" s="18">
        <v>1</v>
      </c>
      <c r="R359" s="18">
        <v>1</v>
      </c>
      <c r="S359" s="18">
        <v>1</v>
      </c>
      <c r="T359" s="18">
        <v>1</v>
      </c>
      <c r="U359" s="18">
        <v>1</v>
      </c>
      <c r="V359" s="18">
        <v>1</v>
      </c>
      <c r="W359" s="18">
        <v>1</v>
      </c>
      <c r="X359" s="18">
        <v>1</v>
      </c>
      <c r="Y359" s="18">
        <v>1</v>
      </c>
      <c r="Z359" s="18">
        <v>1</v>
      </c>
      <c r="AA359" s="18">
        <v>1</v>
      </c>
      <c r="AD359" s="22">
        <f t="shared" si="11"/>
        <v>0.64323817129873062</v>
      </c>
      <c r="AE359">
        <v>18</v>
      </c>
    </row>
    <row r="360" spans="1:31">
      <c r="A360" s="33">
        <v>45458.666666666664</v>
      </c>
      <c r="B360">
        <f t="shared" si="10"/>
        <v>1</v>
      </c>
      <c r="C360" s="18">
        <v>1</v>
      </c>
      <c r="D360" s="19">
        <f>IFERROR(SUMPRODUCT(F360:P360,Q360:AA360,'Datos Brutos'!$H$5:$R$5)/SUMPRODUCT('Datos Brutos'!$H$5:$R$5,Q360:AA360),0)</f>
        <v>0.8159965321089554</v>
      </c>
      <c r="E360" s="20">
        <f>IFERROR(AVERAGE('Datos Filtrados'!E357:G357),0)</f>
        <v>1006.1909999999999</v>
      </c>
      <c r="F360">
        <f>IF($B360=0,0,IF(SUM(EPih!$H357:$R357)=0,0,IF(EPih!H357&gt;0.75*AVERAGE(EPih!$H357:$R357),1,EPih!H357/AVERAGE(EPih!$H357:$R357))))</f>
        <v>1</v>
      </c>
      <c r="G360">
        <f>IF($B360=0,0,IF(SUM(EPih!$H357:$R357)=0,0,IF(EPih!I357&gt;0.75*AVERAGE(EPih!$H357:$R357),1,EPih!I357/AVERAGE(EPih!$H357:$R357))))</f>
        <v>1</v>
      </c>
      <c r="H360">
        <f>IF($B360=0,0,IF(SUM(EPih!$H357:$R357)=0,0,IF(EPih!J357&gt;0.75*AVERAGE(EPih!$H357:$R357),1,EPih!J357/AVERAGE(EPih!$H357:$R357))))</f>
        <v>0</v>
      </c>
      <c r="I360">
        <f>IF($B360=0,0,IF(SUM(EPih!$H357:$R357)=0,0,IF(EPih!K357&gt;0.75*AVERAGE(EPih!$H357:$R357),1,EPih!K357/AVERAGE(EPih!$H357:$R357))))</f>
        <v>0</v>
      </c>
      <c r="J360">
        <f>IF($B360=0,0,IF(SUM(EPih!$H357:$R357)=0,0,IF(EPih!L357&gt;0.75*AVERAGE(EPih!$H357:$R357),1,EPih!L357/AVERAGE(EPih!$H357:$R357))))</f>
        <v>1</v>
      </c>
      <c r="K360">
        <f>IF($B360=0,0,IF(SUM(EPih!$H357:$R357)=0,0,IF(EPih!M357&gt;0.75*AVERAGE(EPih!$H357:$R357),1,EPih!M357/AVERAGE(EPih!$H357:$R357))))</f>
        <v>1</v>
      </c>
      <c r="L360">
        <f>IF($B360=0,0,IF(SUM(EPih!$H357:$R357)=0,0,IF(EPih!N357&gt;0.75*AVERAGE(EPih!$H357:$R357),1,EPih!N357/AVERAGE(EPih!$H357:$R357))))</f>
        <v>1</v>
      </c>
      <c r="M360">
        <f>IF($B360=0,0,IF(SUM(EPih!$H357:$R357)=0,0,IF(EPih!O357&gt;0.75*AVERAGE(EPih!$H357:$R357),1,EPih!O357/AVERAGE(EPih!$H357:$R357))))</f>
        <v>1</v>
      </c>
      <c r="N360">
        <f>IF($B360=0,0,IF(SUM(EPih!$H357:$R357)=0,0,IF(EPih!P357&gt;0.75*AVERAGE(EPih!$H357:$R357),1,EPih!P357/AVERAGE(EPih!$H357:$R357))))</f>
        <v>1</v>
      </c>
      <c r="O360">
        <f>IF($B360=0,0,IF(SUM(EPih!$H357:$R357)=0,0,IF(EPih!Q357&gt;0.75*AVERAGE(EPih!$H357:$R357),1,EPih!Q357/AVERAGE(EPih!$H357:$R357))))</f>
        <v>1</v>
      </c>
      <c r="P360">
        <f>IF($B360=0,0,IF(SUM(EPih!$H357:$R357)=0,0,IF(EPih!R357&gt;0.75*AVERAGE(EPih!$H357:$R357),1,EPih!R357/AVERAGE(EPih!$H357:$R357))))</f>
        <v>1</v>
      </c>
      <c r="Q360" s="18">
        <v>1</v>
      </c>
      <c r="R360" s="18">
        <v>1</v>
      </c>
      <c r="S360" s="18">
        <v>1</v>
      </c>
      <c r="T360" s="18">
        <v>1</v>
      </c>
      <c r="U360" s="18">
        <v>1</v>
      </c>
      <c r="V360" s="18">
        <v>1</v>
      </c>
      <c r="W360" s="18">
        <v>1</v>
      </c>
      <c r="X360" s="18">
        <v>1</v>
      </c>
      <c r="Y360" s="18">
        <v>1</v>
      </c>
      <c r="Z360" s="18">
        <v>1</v>
      </c>
      <c r="AA360" s="18">
        <v>1</v>
      </c>
      <c r="AD360" s="22">
        <f t="shared" si="11"/>
        <v>0.66661262211352756</v>
      </c>
      <c r="AE360">
        <v>19</v>
      </c>
    </row>
    <row r="361" spans="1:31">
      <c r="A361" s="33">
        <v>45458.708333333336</v>
      </c>
      <c r="B361">
        <f t="shared" si="10"/>
        <v>1</v>
      </c>
      <c r="C361" s="18">
        <v>1</v>
      </c>
      <c r="D361" s="19">
        <f>IFERROR(SUMPRODUCT(F361:P361,Q361:AA361,'Datos Brutos'!$H$5:$R$5)/SUMPRODUCT('Datos Brutos'!$H$5:$R$5,Q361:AA361),0)</f>
        <v>0.90771871157231687</v>
      </c>
      <c r="E361" s="20">
        <f>IFERROR(AVERAGE('Datos Filtrados'!E358:G358),0)</f>
        <v>1015.0603333333332</v>
      </c>
      <c r="F361">
        <f>IF($B361=0,0,IF(SUM(EPih!$H358:$R358)=0,0,IF(EPih!H358&gt;0.75*AVERAGE(EPih!$H358:$R358),1,EPih!H358/AVERAGE(EPih!$H358:$R358))))</f>
        <v>1</v>
      </c>
      <c r="G361">
        <f>IF($B361=0,0,IF(SUM(EPih!$H358:$R358)=0,0,IF(EPih!I358&gt;0.75*AVERAGE(EPih!$H358:$R358),1,EPih!I358/AVERAGE(EPih!$H358:$R358))))</f>
        <v>1</v>
      </c>
      <c r="H361">
        <f>IF($B361=0,0,IF(SUM(EPih!$H358:$R358)=0,0,IF(EPih!J358&gt;0.75*AVERAGE(EPih!$H358:$R358),1,EPih!J358/AVERAGE(EPih!$H358:$R358))))</f>
        <v>1</v>
      </c>
      <c r="I361">
        <f>IF($B361=0,0,IF(SUM(EPih!$H358:$R358)=0,0,IF(EPih!K358&gt;0.75*AVERAGE(EPih!$H358:$R358),1,EPih!K358/AVERAGE(EPih!$H358:$R358))))</f>
        <v>0</v>
      </c>
      <c r="J361">
        <f>IF($B361=0,0,IF(SUM(EPih!$H358:$R358)=0,0,IF(EPih!L358&gt;0.75*AVERAGE(EPih!$H358:$R358),1,EPih!L358/AVERAGE(EPih!$H358:$R358))))</f>
        <v>1</v>
      </c>
      <c r="K361">
        <f>IF($B361=0,0,IF(SUM(EPih!$H358:$R358)=0,0,IF(EPih!M358&gt;0.75*AVERAGE(EPih!$H358:$R358),1,EPih!M358/AVERAGE(EPih!$H358:$R358))))</f>
        <v>1</v>
      </c>
      <c r="L361">
        <f>IF($B361=0,0,IF(SUM(EPih!$H358:$R358)=0,0,IF(EPih!N358&gt;0.75*AVERAGE(EPih!$H358:$R358),1,EPih!N358/AVERAGE(EPih!$H358:$R358))))</f>
        <v>1</v>
      </c>
      <c r="M361">
        <f>IF($B361=0,0,IF(SUM(EPih!$H358:$R358)=0,0,IF(EPih!O358&gt;0.75*AVERAGE(EPih!$H358:$R358),1,EPih!O358/AVERAGE(EPih!$H358:$R358))))</f>
        <v>1</v>
      </c>
      <c r="N361">
        <f>IF($B361=0,0,IF(SUM(EPih!$H358:$R358)=0,0,IF(EPih!P358&gt;0.75*AVERAGE(EPih!$H358:$R358),1,EPih!P358/AVERAGE(EPih!$H358:$R358))))</f>
        <v>1</v>
      </c>
      <c r="O361">
        <f>IF($B361=0,0,IF(SUM(EPih!$H358:$R358)=0,0,IF(EPih!Q358&gt;0.75*AVERAGE(EPih!$H358:$R358),1,EPih!Q358/AVERAGE(EPih!$H358:$R358))))</f>
        <v>1</v>
      </c>
      <c r="P361">
        <f>IF($B361=0,0,IF(SUM(EPih!$H358:$R358)=0,0,IF(EPih!R358&gt;0.75*AVERAGE(EPih!$H358:$R358),1,EPih!R358/AVERAGE(EPih!$H358:$R358))))</f>
        <v>1</v>
      </c>
      <c r="Q361" s="18">
        <v>1</v>
      </c>
      <c r="R361" s="18">
        <v>1</v>
      </c>
      <c r="S361" s="18">
        <v>1</v>
      </c>
      <c r="T361" s="18">
        <v>1</v>
      </c>
      <c r="U361" s="18">
        <v>1</v>
      </c>
      <c r="V361" s="18">
        <v>1</v>
      </c>
      <c r="W361" s="18">
        <v>1</v>
      </c>
      <c r="X361" s="18">
        <v>1</v>
      </c>
      <c r="Y361" s="18">
        <v>1</v>
      </c>
      <c r="Z361" s="18">
        <v>1</v>
      </c>
      <c r="AA361" s="18">
        <v>1</v>
      </c>
      <c r="AD361" s="22">
        <f t="shared" si="11"/>
        <v>0.68903673592942394</v>
      </c>
      <c r="AE361">
        <v>20</v>
      </c>
    </row>
    <row r="362" spans="1:31">
      <c r="A362" s="33">
        <v>45458.75</v>
      </c>
      <c r="B362">
        <f t="shared" si="10"/>
        <v>1</v>
      </c>
      <c r="C362" s="18">
        <v>1</v>
      </c>
      <c r="D362" s="19">
        <f>IFERROR(SUMPRODUCT(F362:P362,Q362:AA362,'Datos Brutos'!$H$5:$R$5)/SUMPRODUCT('Datos Brutos'!$H$5:$R$5,Q362:AA362),0)</f>
        <v>0.90771871157231687</v>
      </c>
      <c r="E362" s="20">
        <f>IFERROR(AVERAGE('Datos Filtrados'!E359:G359),0)</f>
        <v>971.79866666666669</v>
      </c>
      <c r="F362">
        <f>IF($B362=0,0,IF(SUM(EPih!$H359:$R359)=0,0,IF(EPih!H359&gt;0.75*AVERAGE(EPih!$H359:$R359),1,EPih!H359/AVERAGE(EPih!$H359:$R359))))</f>
        <v>1</v>
      </c>
      <c r="G362">
        <f>IF($B362=0,0,IF(SUM(EPih!$H359:$R359)=0,0,IF(EPih!I359&gt;0.75*AVERAGE(EPih!$H359:$R359),1,EPih!I359/AVERAGE(EPih!$H359:$R359))))</f>
        <v>1</v>
      </c>
      <c r="H362">
        <f>IF($B362=0,0,IF(SUM(EPih!$H359:$R359)=0,0,IF(EPih!J359&gt;0.75*AVERAGE(EPih!$H359:$R359),1,EPih!J359/AVERAGE(EPih!$H359:$R359))))</f>
        <v>1</v>
      </c>
      <c r="I362">
        <f>IF($B362=0,0,IF(SUM(EPih!$H359:$R359)=0,0,IF(EPih!K359&gt;0.75*AVERAGE(EPih!$H359:$R359),1,EPih!K359/AVERAGE(EPih!$H359:$R359))))</f>
        <v>0</v>
      </c>
      <c r="J362">
        <f>IF($B362=0,0,IF(SUM(EPih!$H359:$R359)=0,0,IF(EPih!L359&gt;0.75*AVERAGE(EPih!$H359:$R359),1,EPih!L359/AVERAGE(EPih!$H359:$R359))))</f>
        <v>1</v>
      </c>
      <c r="K362">
        <f>IF($B362=0,0,IF(SUM(EPih!$H359:$R359)=0,0,IF(EPih!M359&gt;0.75*AVERAGE(EPih!$H359:$R359),1,EPih!M359/AVERAGE(EPih!$H359:$R359))))</f>
        <v>1</v>
      </c>
      <c r="L362">
        <f>IF($B362=0,0,IF(SUM(EPih!$H359:$R359)=0,0,IF(EPih!N359&gt;0.75*AVERAGE(EPih!$H359:$R359),1,EPih!N359/AVERAGE(EPih!$H359:$R359))))</f>
        <v>1</v>
      </c>
      <c r="M362">
        <f>IF($B362=0,0,IF(SUM(EPih!$H359:$R359)=0,0,IF(EPih!O359&gt;0.75*AVERAGE(EPih!$H359:$R359),1,EPih!O359/AVERAGE(EPih!$H359:$R359))))</f>
        <v>1</v>
      </c>
      <c r="N362">
        <f>IF($B362=0,0,IF(SUM(EPih!$H359:$R359)=0,0,IF(EPih!P359&gt;0.75*AVERAGE(EPih!$H359:$R359),1,EPih!P359/AVERAGE(EPih!$H359:$R359))))</f>
        <v>1</v>
      </c>
      <c r="O362">
        <f>IF($B362=0,0,IF(SUM(EPih!$H359:$R359)=0,0,IF(EPih!Q359&gt;0.75*AVERAGE(EPih!$H359:$R359),1,EPih!Q359/AVERAGE(EPih!$H359:$R359))))</f>
        <v>1</v>
      </c>
      <c r="P362">
        <f>IF($B362=0,0,IF(SUM(EPih!$H359:$R359)=0,0,IF(EPih!R359&gt;0.75*AVERAGE(EPih!$H359:$R359),1,EPih!R359/AVERAGE(EPih!$H359:$R359))))</f>
        <v>1</v>
      </c>
      <c r="Q362" s="18">
        <v>1</v>
      </c>
      <c r="R362" s="18">
        <v>1</v>
      </c>
      <c r="S362" s="18">
        <v>1</v>
      </c>
      <c r="T362" s="18">
        <v>1</v>
      </c>
      <c r="U362" s="18">
        <v>1</v>
      </c>
      <c r="V362" s="18">
        <v>1</v>
      </c>
      <c r="W362" s="18">
        <v>1</v>
      </c>
      <c r="X362" s="18">
        <v>1</v>
      </c>
      <c r="Y362" s="18">
        <v>1</v>
      </c>
      <c r="Z362" s="18">
        <v>1</v>
      </c>
      <c r="AA362" s="18">
        <v>1</v>
      </c>
      <c r="AD362" s="22">
        <f t="shared" si="11"/>
        <v>0.71198279638804718</v>
      </c>
      <c r="AE362">
        <v>21</v>
      </c>
    </row>
    <row r="363" spans="1:31">
      <c r="A363" s="33">
        <v>45458.791666666664</v>
      </c>
      <c r="B363">
        <f t="shared" si="10"/>
        <v>1</v>
      </c>
      <c r="C363" s="18">
        <v>1</v>
      </c>
      <c r="D363" s="19">
        <f>IFERROR(SUMPRODUCT(F363:P363,Q363:AA363,'Datos Brutos'!$H$5:$R$5)/SUMPRODUCT('Datos Brutos'!$H$5:$R$5,Q363:AA363),0)</f>
        <v>0.90771871157231687</v>
      </c>
      <c r="E363" s="20">
        <f>IFERROR(AVERAGE('Datos Filtrados'!E360:G360),0)</f>
        <v>881.14333333333343</v>
      </c>
      <c r="F363">
        <f>IF($B363=0,0,IF(SUM(EPih!$H360:$R360)=0,0,IF(EPih!H360&gt;0.75*AVERAGE(EPih!$H360:$R360),1,EPih!H360/AVERAGE(EPih!$H360:$R360))))</f>
        <v>1</v>
      </c>
      <c r="G363">
        <f>IF($B363=0,0,IF(SUM(EPih!$H360:$R360)=0,0,IF(EPih!I360&gt;0.75*AVERAGE(EPih!$H360:$R360),1,EPih!I360/AVERAGE(EPih!$H360:$R360))))</f>
        <v>1</v>
      </c>
      <c r="H363">
        <f>IF($B363=0,0,IF(SUM(EPih!$H360:$R360)=0,0,IF(EPih!J360&gt;0.75*AVERAGE(EPih!$H360:$R360),1,EPih!J360/AVERAGE(EPih!$H360:$R360))))</f>
        <v>1</v>
      </c>
      <c r="I363">
        <f>IF($B363=0,0,IF(SUM(EPih!$H360:$R360)=0,0,IF(EPih!K360&gt;0.75*AVERAGE(EPih!$H360:$R360),1,EPih!K360/AVERAGE(EPih!$H360:$R360))))</f>
        <v>0</v>
      </c>
      <c r="J363">
        <f>IF($B363=0,0,IF(SUM(EPih!$H360:$R360)=0,0,IF(EPih!L360&gt;0.75*AVERAGE(EPih!$H360:$R360),1,EPih!L360/AVERAGE(EPih!$H360:$R360))))</f>
        <v>1</v>
      </c>
      <c r="K363">
        <f>IF($B363=0,0,IF(SUM(EPih!$H360:$R360)=0,0,IF(EPih!M360&gt;0.75*AVERAGE(EPih!$H360:$R360),1,EPih!M360/AVERAGE(EPih!$H360:$R360))))</f>
        <v>1</v>
      </c>
      <c r="L363">
        <f>IF($B363=0,0,IF(SUM(EPih!$H360:$R360)=0,0,IF(EPih!N360&gt;0.75*AVERAGE(EPih!$H360:$R360),1,EPih!N360/AVERAGE(EPih!$H360:$R360))))</f>
        <v>1</v>
      </c>
      <c r="M363">
        <f>IF($B363=0,0,IF(SUM(EPih!$H360:$R360)=0,0,IF(EPih!O360&gt;0.75*AVERAGE(EPih!$H360:$R360),1,EPih!O360/AVERAGE(EPih!$H360:$R360))))</f>
        <v>1</v>
      </c>
      <c r="N363">
        <f>IF($B363=0,0,IF(SUM(EPih!$H360:$R360)=0,0,IF(EPih!P360&gt;0.75*AVERAGE(EPih!$H360:$R360),1,EPih!P360/AVERAGE(EPih!$H360:$R360))))</f>
        <v>1</v>
      </c>
      <c r="O363">
        <f>IF($B363=0,0,IF(SUM(EPih!$H360:$R360)=0,0,IF(EPih!Q360&gt;0.75*AVERAGE(EPih!$H360:$R360),1,EPih!Q360/AVERAGE(EPih!$H360:$R360))))</f>
        <v>1</v>
      </c>
      <c r="P363">
        <f>IF($B363=0,0,IF(SUM(EPih!$H360:$R360)=0,0,IF(EPih!R360&gt;0.75*AVERAGE(EPih!$H360:$R360),1,EPih!R360/AVERAGE(EPih!$H360:$R360))))</f>
        <v>1</v>
      </c>
      <c r="Q363" s="18">
        <v>1</v>
      </c>
      <c r="R363" s="18">
        <v>1</v>
      </c>
      <c r="S363" s="18">
        <v>1</v>
      </c>
      <c r="T363" s="18">
        <v>1</v>
      </c>
      <c r="U363" s="18">
        <v>1</v>
      </c>
      <c r="V363" s="18">
        <v>1</v>
      </c>
      <c r="W363" s="18">
        <v>1</v>
      </c>
      <c r="X363" s="18">
        <v>1</v>
      </c>
      <c r="Y363" s="18">
        <v>1</v>
      </c>
      <c r="Z363" s="18">
        <v>1</v>
      </c>
      <c r="AA363" s="18">
        <v>1</v>
      </c>
      <c r="AD363" s="22">
        <f t="shared" si="11"/>
        <v>0.72605990680039267</v>
      </c>
      <c r="AE363">
        <v>22</v>
      </c>
    </row>
    <row r="364" spans="1:31">
      <c r="A364" s="33">
        <v>45458.833333333336</v>
      </c>
      <c r="B364">
        <f t="shared" si="10"/>
        <v>1</v>
      </c>
      <c r="C364" s="18">
        <v>1</v>
      </c>
      <c r="D364" s="19">
        <f>IFERROR(SUMPRODUCT(F364:P364,Q364:AA364,'Datos Brutos'!$H$5:$R$5)/SUMPRODUCT('Datos Brutos'!$H$5:$R$5,Q364:AA364),0)</f>
        <v>0.90771871157231687</v>
      </c>
      <c r="E364" s="20">
        <f>IFERROR(AVERAGE('Datos Filtrados'!E361:G361),0)</f>
        <v>505.60450000000003</v>
      </c>
      <c r="F364">
        <f>IF($B364=0,0,IF(SUM(EPih!$H361:$R361)=0,0,IF(EPih!H361&gt;0.75*AVERAGE(EPih!$H361:$R361),1,EPih!H361/AVERAGE(EPih!$H361:$R361))))</f>
        <v>1</v>
      </c>
      <c r="G364">
        <f>IF($B364=0,0,IF(SUM(EPih!$H361:$R361)=0,0,IF(EPih!I361&gt;0.75*AVERAGE(EPih!$H361:$R361),1,EPih!I361/AVERAGE(EPih!$H361:$R361))))</f>
        <v>1</v>
      </c>
      <c r="H364">
        <f>IF($B364=0,0,IF(SUM(EPih!$H361:$R361)=0,0,IF(EPih!J361&gt;0.75*AVERAGE(EPih!$H361:$R361),1,EPih!J361/AVERAGE(EPih!$H361:$R361))))</f>
        <v>1</v>
      </c>
      <c r="I364">
        <f>IF($B364=0,0,IF(SUM(EPih!$H361:$R361)=0,0,IF(EPih!K361&gt;0.75*AVERAGE(EPih!$H361:$R361),1,EPih!K361/AVERAGE(EPih!$H361:$R361))))</f>
        <v>0</v>
      </c>
      <c r="J364">
        <f>IF($B364=0,0,IF(SUM(EPih!$H361:$R361)=0,0,IF(EPih!L361&gt;0.75*AVERAGE(EPih!$H361:$R361),1,EPih!L361/AVERAGE(EPih!$H361:$R361))))</f>
        <v>1</v>
      </c>
      <c r="K364">
        <f>IF($B364=0,0,IF(SUM(EPih!$H361:$R361)=0,0,IF(EPih!M361&gt;0.75*AVERAGE(EPih!$H361:$R361),1,EPih!M361/AVERAGE(EPih!$H361:$R361))))</f>
        <v>1</v>
      </c>
      <c r="L364">
        <f>IF($B364=0,0,IF(SUM(EPih!$H361:$R361)=0,0,IF(EPih!N361&gt;0.75*AVERAGE(EPih!$H361:$R361),1,EPih!N361/AVERAGE(EPih!$H361:$R361))))</f>
        <v>1</v>
      </c>
      <c r="M364">
        <f>IF($B364=0,0,IF(SUM(EPih!$H361:$R361)=0,0,IF(EPih!O361&gt;0.75*AVERAGE(EPih!$H361:$R361),1,EPih!O361/AVERAGE(EPih!$H361:$R361))))</f>
        <v>1</v>
      </c>
      <c r="N364">
        <f>IF($B364=0,0,IF(SUM(EPih!$H361:$R361)=0,0,IF(EPih!P361&gt;0.75*AVERAGE(EPih!$H361:$R361),1,EPih!P361/AVERAGE(EPih!$H361:$R361))))</f>
        <v>1</v>
      </c>
      <c r="O364">
        <f>IF($B364=0,0,IF(SUM(EPih!$H361:$R361)=0,0,IF(EPih!Q361&gt;0.75*AVERAGE(EPih!$H361:$R361),1,EPih!Q361/AVERAGE(EPih!$H361:$R361))))</f>
        <v>1</v>
      </c>
      <c r="P364">
        <f>IF($B364=0,0,IF(SUM(EPih!$H361:$R361)=0,0,IF(EPih!R361&gt;0.75*AVERAGE(EPih!$H361:$R361),1,EPih!R361/AVERAGE(EPih!$H361:$R361))))</f>
        <v>1</v>
      </c>
      <c r="Q364" s="18">
        <v>1</v>
      </c>
      <c r="R364" s="18">
        <v>1</v>
      </c>
      <c r="S364" s="18">
        <v>1</v>
      </c>
      <c r="T364" s="18">
        <v>1</v>
      </c>
      <c r="U364" s="18">
        <v>1</v>
      </c>
      <c r="V364" s="18">
        <v>1</v>
      </c>
      <c r="W364" s="18">
        <v>1</v>
      </c>
      <c r="X364" s="18">
        <v>1</v>
      </c>
      <c r="Y364" s="18">
        <v>1</v>
      </c>
      <c r="Z364" s="18">
        <v>1</v>
      </c>
      <c r="AA364" s="18">
        <v>1</v>
      </c>
      <c r="AD364" s="22">
        <f t="shared" si="11"/>
        <v>0.72605990680039267</v>
      </c>
      <c r="AE364">
        <v>23</v>
      </c>
    </row>
    <row r="365" spans="1:31">
      <c r="A365" s="33">
        <v>45458.875</v>
      </c>
      <c r="B365">
        <f t="shared" si="10"/>
        <v>0</v>
      </c>
      <c r="C365" s="18">
        <v>1</v>
      </c>
      <c r="D365" s="19">
        <f>IFERROR(SUMPRODUCT(F365:P365,Q365:AA365,'Datos Brutos'!$H$5:$R$5)/SUMPRODUCT('Datos Brutos'!$H$5:$R$5,Q365:AA365),0)</f>
        <v>0</v>
      </c>
      <c r="E365" s="20">
        <f>IFERROR(AVERAGE('Datos Filtrados'!E362:G362),0)</f>
        <v>71.902000000000001</v>
      </c>
      <c r="F365">
        <f>IF($B365=0,0,IF(SUM(EPih!$H362:$R362)=0,0,IF(EPih!H362&gt;0.75*AVERAGE(EPih!$H362:$R362),1,EPih!H362/AVERAGE(EPih!$H362:$R362))))</f>
        <v>0</v>
      </c>
      <c r="G365">
        <f>IF($B365=0,0,IF(SUM(EPih!$H362:$R362)=0,0,IF(EPih!I362&gt;0.75*AVERAGE(EPih!$H362:$R362),1,EPih!I362/AVERAGE(EPih!$H362:$R362))))</f>
        <v>0</v>
      </c>
      <c r="H365">
        <f>IF($B365=0,0,IF(SUM(EPih!$H362:$R362)=0,0,IF(EPih!J362&gt;0.75*AVERAGE(EPih!$H362:$R362),1,EPih!J362/AVERAGE(EPih!$H362:$R362))))</f>
        <v>0</v>
      </c>
      <c r="I365">
        <f>IF($B365=0,0,IF(SUM(EPih!$H362:$R362)=0,0,IF(EPih!K362&gt;0.75*AVERAGE(EPih!$H362:$R362),1,EPih!K362/AVERAGE(EPih!$H362:$R362))))</f>
        <v>0</v>
      </c>
      <c r="J365">
        <f>IF($B365=0,0,IF(SUM(EPih!$H362:$R362)=0,0,IF(EPih!L362&gt;0.75*AVERAGE(EPih!$H362:$R362),1,EPih!L362/AVERAGE(EPih!$H362:$R362))))</f>
        <v>0</v>
      </c>
      <c r="K365">
        <f>IF($B365=0,0,IF(SUM(EPih!$H362:$R362)=0,0,IF(EPih!M362&gt;0.75*AVERAGE(EPih!$H362:$R362),1,EPih!M362/AVERAGE(EPih!$H362:$R362))))</f>
        <v>0</v>
      </c>
      <c r="L365">
        <f>IF($B365=0,0,IF(SUM(EPih!$H362:$R362)=0,0,IF(EPih!N362&gt;0.75*AVERAGE(EPih!$H362:$R362),1,EPih!N362/AVERAGE(EPih!$H362:$R362))))</f>
        <v>0</v>
      </c>
      <c r="M365">
        <f>IF($B365=0,0,IF(SUM(EPih!$H362:$R362)=0,0,IF(EPih!O362&gt;0.75*AVERAGE(EPih!$H362:$R362),1,EPih!O362/AVERAGE(EPih!$H362:$R362))))</f>
        <v>0</v>
      </c>
      <c r="N365">
        <f>IF($B365=0,0,IF(SUM(EPih!$H362:$R362)=0,0,IF(EPih!P362&gt;0.75*AVERAGE(EPih!$H362:$R362),1,EPih!P362/AVERAGE(EPih!$H362:$R362))))</f>
        <v>0</v>
      </c>
      <c r="O365">
        <f>IF($B365=0,0,IF(SUM(EPih!$H362:$R362)=0,0,IF(EPih!Q362&gt;0.75*AVERAGE(EPih!$H362:$R362),1,EPih!Q362/AVERAGE(EPih!$H362:$R362))))</f>
        <v>0</v>
      </c>
      <c r="P365">
        <f>IF($B365=0,0,IF(SUM(EPih!$H362:$R362)=0,0,IF(EPih!R362&gt;0.75*AVERAGE(EPih!$H362:$R362),1,EPih!R362/AVERAGE(EPih!$H362:$R362))))</f>
        <v>0</v>
      </c>
      <c r="Q365" s="18">
        <v>1</v>
      </c>
      <c r="R365" s="18">
        <v>1</v>
      </c>
      <c r="S365" s="18">
        <v>1</v>
      </c>
      <c r="T365" s="18">
        <v>1</v>
      </c>
      <c r="U365" s="18">
        <v>1</v>
      </c>
      <c r="V365" s="18">
        <v>1</v>
      </c>
      <c r="W365" s="18">
        <v>1</v>
      </c>
      <c r="X365" s="18">
        <v>1</v>
      </c>
      <c r="Y365" s="18">
        <v>1</v>
      </c>
      <c r="Z365" s="18">
        <v>1</v>
      </c>
      <c r="AA365" s="18">
        <v>1</v>
      </c>
      <c r="AD365" s="22">
        <f t="shared" si="11"/>
        <v>0.72605990680039267</v>
      </c>
      <c r="AE365">
        <v>24</v>
      </c>
    </row>
    <row r="366" spans="1:31">
      <c r="A366" s="33">
        <v>45458.916666666664</v>
      </c>
      <c r="B366">
        <f t="shared" si="10"/>
        <v>0</v>
      </c>
      <c r="C366" s="18">
        <v>1</v>
      </c>
      <c r="D366" s="19">
        <f>IFERROR(SUMPRODUCT(F366:P366,Q366:AA366,'Datos Brutos'!$H$5:$R$5)/SUMPRODUCT('Datos Brutos'!$H$5:$R$5,Q366:AA366),0)</f>
        <v>0</v>
      </c>
      <c r="E366" s="20">
        <f>IFERROR(AVERAGE('Datos Filtrados'!E363:G363),0)</f>
        <v>0</v>
      </c>
      <c r="F366">
        <f>IF($B366=0,0,IF(SUM(EPih!$H363:$R363)=0,0,IF(EPih!H363&gt;0.75*AVERAGE(EPih!$H363:$R363),1,EPih!H363/AVERAGE(EPih!$H363:$R363))))</f>
        <v>0</v>
      </c>
      <c r="G366">
        <f>IF($B366=0,0,IF(SUM(EPih!$H363:$R363)=0,0,IF(EPih!I363&gt;0.75*AVERAGE(EPih!$H363:$R363),1,EPih!I363/AVERAGE(EPih!$H363:$R363))))</f>
        <v>0</v>
      </c>
      <c r="H366">
        <f>IF($B366=0,0,IF(SUM(EPih!$H363:$R363)=0,0,IF(EPih!J363&gt;0.75*AVERAGE(EPih!$H363:$R363),1,EPih!J363/AVERAGE(EPih!$H363:$R363))))</f>
        <v>0</v>
      </c>
      <c r="I366">
        <f>IF($B366=0,0,IF(SUM(EPih!$H363:$R363)=0,0,IF(EPih!K363&gt;0.75*AVERAGE(EPih!$H363:$R363),1,EPih!K363/AVERAGE(EPih!$H363:$R363))))</f>
        <v>0</v>
      </c>
      <c r="J366">
        <f>IF($B366=0,0,IF(SUM(EPih!$H363:$R363)=0,0,IF(EPih!L363&gt;0.75*AVERAGE(EPih!$H363:$R363),1,EPih!L363/AVERAGE(EPih!$H363:$R363))))</f>
        <v>0</v>
      </c>
      <c r="K366">
        <f>IF($B366=0,0,IF(SUM(EPih!$H363:$R363)=0,0,IF(EPih!M363&gt;0.75*AVERAGE(EPih!$H363:$R363),1,EPih!M363/AVERAGE(EPih!$H363:$R363))))</f>
        <v>0</v>
      </c>
      <c r="L366">
        <f>IF($B366=0,0,IF(SUM(EPih!$H363:$R363)=0,0,IF(EPih!N363&gt;0.75*AVERAGE(EPih!$H363:$R363),1,EPih!N363/AVERAGE(EPih!$H363:$R363))))</f>
        <v>0</v>
      </c>
      <c r="M366">
        <f>IF($B366=0,0,IF(SUM(EPih!$H363:$R363)=0,0,IF(EPih!O363&gt;0.75*AVERAGE(EPih!$H363:$R363),1,EPih!O363/AVERAGE(EPih!$H363:$R363))))</f>
        <v>0</v>
      </c>
      <c r="N366">
        <f>IF($B366=0,0,IF(SUM(EPih!$H363:$R363)=0,0,IF(EPih!P363&gt;0.75*AVERAGE(EPih!$H363:$R363),1,EPih!P363/AVERAGE(EPih!$H363:$R363))))</f>
        <v>0</v>
      </c>
      <c r="O366">
        <f>IF($B366=0,0,IF(SUM(EPih!$H363:$R363)=0,0,IF(EPih!Q363&gt;0.75*AVERAGE(EPih!$H363:$R363),1,EPih!Q363/AVERAGE(EPih!$H363:$R363))))</f>
        <v>0</v>
      </c>
      <c r="P366">
        <f>IF($B366=0,0,IF(SUM(EPih!$H363:$R363)=0,0,IF(EPih!R363&gt;0.75*AVERAGE(EPih!$H363:$R363),1,EPih!R363/AVERAGE(EPih!$H363:$R363))))</f>
        <v>0</v>
      </c>
      <c r="Q366" s="18">
        <v>1</v>
      </c>
      <c r="R366" s="18">
        <v>1</v>
      </c>
      <c r="S366" s="18">
        <v>1</v>
      </c>
      <c r="T366" s="18">
        <v>1</v>
      </c>
      <c r="U366" s="18">
        <v>1</v>
      </c>
      <c r="V366" s="18">
        <v>1</v>
      </c>
      <c r="W366" s="18">
        <v>1</v>
      </c>
      <c r="X366" s="18">
        <v>1</v>
      </c>
      <c r="Y366" s="18">
        <v>1</v>
      </c>
      <c r="Z366" s="18">
        <v>1</v>
      </c>
      <c r="AA366" s="18">
        <v>1</v>
      </c>
      <c r="AD366" s="22">
        <f>+SUMPRODUCT(B320:B343,C320:C343,D320:D343,E320:E343)/SUMPRODUCT(B320:B343,C320:C343,E320:E343)</f>
        <v>0.72605990680039267</v>
      </c>
      <c r="AE366" s="24">
        <v>1</v>
      </c>
    </row>
    <row r="367" spans="1:31">
      <c r="A367" s="33">
        <v>45458.958333333336</v>
      </c>
      <c r="B367">
        <f t="shared" si="10"/>
        <v>0</v>
      </c>
      <c r="C367" s="18">
        <v>1</v>
      </c>
      <c r="D367" s="19">
        <f>IFERROR(SUMPRODUCT(F367:P367,Q367:AA367,'Datos Brutos'!$H$5:$R$5)/SUMPRODUCT('Datos Brutos'!$H$5:$R$5,Q367:AA367),0)</f>
        <v>0</v>
      </c>
      <c r="E367" s="20">
        <f>IFERROR(AVERAGE('Datos Filtrados'!E364:G364),0)</f>
        <v>0</v>
      </c>
      <c r="F367">
        <f>IF($B367=0,0,IF(SUM(EPih!$H364:$R364)=0,0,IF(EPih!H364&gt;0.75*AVERAGE(EPih!$H364:$R364),1,EPih!H364/AVERAGE(EPih!$H364:$R364))))</f>
        <v>0</v>
      </c>
      <c r="G367">
        <f>IF($B367=0,0,IF(SUM(EPih!$H364:$R364)=0,0,IF(EPih!I364&gt;0.75*AVERAGE(EPih!$H364:$R364),1,EPih!I364/AVERAGE(EPih!$H364:$R364))))</f>
        <v>0</v>
      </c>
      <c r="H367">
        <f>IF($B367=0,0,IF(SUM(EPih!$H364:$R364)=0,0,IF(EPih!J364&gt;0.75*AVERAGE(EPih!$H364:$R364),1,EPih!J364/AVERAGE(EPih!$H364:$R364))))</f>
        <v>0</v>
      </c>
      <c r="I367">
        <f>IF($B367=0,0,IF(SUM(EPih!$H364:$R364)=0,0,IF(EPih!K364&gt;0.75*AVERAGE(EPih!$H364:$R364),1,EPih!K364/AVERAGE(EPih!$H364:$R364))))</f>
        <v>0</v>
      </c>
      <c r="J367">
        <f>IF($B367=0,0,IF(SUM(EPih!$H364:$R364)=0,0,IF(EPih!L364&gt;0.75*AVERAGE(EPih!$H364:$R364),1,EPih!L364/AVERAGE(EPih!$H364:$R364))))</f>
        <v>0</v>
      </c>
      <c r="K367">
        <f>IF($B367=0,0,IF(SUM(EPih!$H364:$R364)=0,0,IF(EPih!M364&gt;0.75*AVERAGE(EPih!$H364:$R364),1,EPih!M364/AVERAGE(EPih!$H364:$R364))))</f>
        <v>0</v>
      </c>
      <c r="L367">
        <f>IF($B367=0,0,IF(SUM(EPih!$H364:$R364)=0,0,IF(EPih!N364&gt;0.75*AVERAGE(EPih!$H364:$R364),1,EPih!N364/AVERAGE(EPih!$H364:$R364))))</f>
        <v>0</v>
      </c>
      <c r="M367">
        <f>IF($B367=0,0,IF(SUM(EPih!$H364:$R364)=0,0,IF(EPih!O364&gt;0.75*AVERAGE(EPih!$H364:$R364),1,EPih!O364/AVERAGE(EPih!$H364:$R364))))</f>
        <v>0</v>
      </c>
      <c r="N367">
        <f>IF($B367=0,0,IF(SUM(EPih!$H364:$R364)=0,0,IF(EPih!P364&gt;0.75*AVERAGE(EPih!$H364:$R364),1,EPih!P364/AVERAGE(EPih!$H364:$R364))))</f>
        <v>0</v>
      </c>
      <c r="O367">
        <f>IF($B367=0,0,IF(SUM(EPih!$H364:$R364)=0,0,IF(EPih!Q364&gt;0.75*AVERAGE(EPih!$H364:$R364),1,EPih!Q364/AVERAGE(EPih!$H364:$R364))))</f>
        <v>0</v>
      </c>
      <c r="P367">
        <f>IF($B367=0,0,IF(SUM(EPih!$H364:$R364)=0,0,IF(EPih!R364&gt;0.75*AVERAGE(EPih!$H364:$R364),1,EPih!R364/AVERAGE(EPih!$H364:$R364))))</f>
        <v>0</v>
      </c>
      <c r="Q367" s="18">
        <v>1</v>
      </c>
      <c r="R367" s="18">
        <v>1</v>
      </c>
      <c r="S367" s="18">
        <v>1</v>
      </c>
      <c r="T367" s="18">
        <v>1</v>
      </c>
      <c r="U367" s="18">
        <v>1</v>
      </c>
      <c r="V367" s="18">
        <v>1</v>
      </c>
      <c r="W367" s="18">
        <v>1</v>
      </c>
      <c r="X367" s="18">
        <v>1</v>
      </c>
      <c r="Y367" s="18">
        <v>1</v>
      </c>
      <c r="Z367" s="18">
        <v>1</v>
      </c>
      <c r="AA367" s="18">
        <v>1</v>
      </c>
      <c r="AD367" s="22">
        <f t="shared" si="11"/>
        <v>0.72605990680039267</v>
      </c>
      <c r="AE367">
        <v>2</v>
      </c>
    </row>
    <row r="368" spans="1:31">
      <c r="A368" s="33">
        <v>45459</v>
      </c>
      <c r="B368">
        <f t="shared" si="10"/>
        <v>0</v>
      </c>
      <c r="C368" s="18">
        <v>1</v>
      </c>
      <c r="D368" s="19">
        <f>IFERROR(SUMPRODUCT(F368:P368,Q368:AA368,'Datos Brutos'!$H$5:$R$5)/SUMPRODUCT('Datos Brutos'!$H$5:$R$5,Q368:AA368),0)</f>
        <v>0</v>
      </c>
      <c r="E368" s="20">
        <f>IFERROR(AVERAGE('Datos Filtrados'!E365:G365),0)</f>
        <v>0</v>
      </c>
      <c r="F368">
        <f>IF($B368=0,0,IF(SUM(EPih!$H365:$R365)=0,0,IF(EPih!H365&gt;0.75*AVERAGE(EPih!$H365:$R365),1,EPih!H365/AVERAGE(EPih!$H365:$R365))))</f>
        <v>0</v>
      </c>
      <c r="G368">
        <f>IF($B368=0,0,IF(SUM(EPih!$H365:$R365)=0,0,IF(EPih!I365&gt;0.75*AVERAGE(EPih!$H365:$R365),1,EPih!I365/AVERAGE(EPih!$H365:$R365))))</f>
        <v>0</v>
      </c>
      <c r="H368">
        <f>IF($B368=0,0,IF(SUM(EPih!$H365:$R365)=0,0,IF(EPih!J365&gt;0.75*AVERAGE(EPih!$H365:$R365),1,EPih!J365/AVERAGE(EPih!$H365:$R365))))</f>
        <v>0</v>
      </c>
      <c r="I368">
        <f>IF($B368=0,0,IF(SUM(EPih!$H365:$R365)=0,0,IF(EPih!K365&gt;0.75*AVERAGE(EPih!$H365:$R365),1,EPih!K365/AVERAGE(EPih!$H365:$R365))))</f>
        <v>0</v>
      </c>
      <c r="J368">
        <f>IF($B368=0,0,IF(SUM(EPih!$H365:$R365)=0,0,IF(EPih!L365&gt;0.75*AVERAGE(EPih!$H365:$R365),1,EPih!L365/AVERAGE(EPih!$H365:$R365))))</f>
        <v>0</v>
      </c>
      <c r="K368">
        <f>IF($B368=0,0,IF(SUM(EPih!$H365:$R365)=0,0,IF(EPih!M365&gt;0.75*AVERAGE(EPih!$H365:$R365),1,EPih!M365/AVERAGE(EPih!$H365:$R365))))</f>
        <v>0</v>
      </c>
      <c r="L368">
        <f>IF($B368=0,0,IF(SUM(EPih!$H365:$R365)=0,0,IF(EPih!N365&gt;0.75*AVERAGE(EPih!$H365:$R365),1,EPih!N365/AVERAGE(EPih!$H365:$R365))))</f>
        <v>0</v>
      </c>
      <c r="M368">
        <f>IF($B368=0,0,IF(SUM(EPih!$H365:$R365)=0,0,IF(EPih!O365&gt;0.75*AVERAGE(EPih!$H365:$R365),1,EPih!O365/AVERAGE(EPih!$H365:$R365))))</f>
        <v>0</v>
      </c>
      <c r="N368">
        <f>IF($B368=0,0,IF(SUM(EPih!$H365:$R365)=0,0,IF(EPih!P365&gt;0.75*AVERAGE(EPih!$H365:$R365),1,EPih!P365/AVERAGE(EPih!$H365:$R365))))</f>
        <v>0</v>
      </c>
      <c r="O368">
        <f>IF($B368=0,0,IF(SUM(EPih!$H365:$R365)=0,0,IF(EPih!Q365&gt;0.75*AVERAGE(EPih!$H365:$R365),1,EPih!Q365/AVERAGE(EPih!$H365:$R365))))</f>
        <v>0</v>
      </c>
      <c r="P368">
        <f>IF($B368=0,0,IF(SUM(EPih!$H365:$R365)=0,0,IF(EPih!R365&gt;0.75*AVERAGE(EPih!$H365:$R365),1,EPih!R365/AVERAGE(EPih!$H365:$R365))))</f>
        <v>0</v>
      </c>
      <c r="Q368" s="18">
        <v>1</v>
      </c>
      <c r="R368" s="18">
        <v>1</v>
      </c>
      <c r="S368" s="18">
        <v>1</v>
      </c>
      <c r="T368" s="18">
        <v>1</v>
      </c>
      <c r="U368" s="18">
        <v>1</v>
      </c>
      <c r="V368" s="18">
        <v>1</v>
      </c>
      <c r="W368" s="18">
        <v>1</v>
      </c>
      <c r="X368" s="18">
        <v>1</v>
      </c>
      <c r="Y368" s="18">
        <v>1</v>
      </c>
      <c r="Z368" s="18">
        <v>1</v>
      </c>
      <c r="AA368" s="18">
        <v>1</v>
      </c>
      <c r="AD368" s="22">
        <f t="shared" si="11"/>
        <v>0.72605990680039267</v>
      </c>
      <c r="AE368">
        <v>3</v>
      </c>
    </row>
    <row r="369" spans="1:31">
      <c r="A369" s="33">
        <v>45459.041666666664</v>
      </c>
      <c r="B369">
        <f t="shared" si="10"/>
        <v>0</v>
      </c>
      <c r="C369" s="18">
        <v>1</v>
      </c>
      <c r="D369" s="19">
        <f>IFERROR(SUMPRODUCT(F369:P369,Q369:AA369,'Datos Brutos'!$H$5:$R$5)/SUMPRODUCT('Datos Brutos'!$H$5:$R$5,Q369:AA369),0)</f>
        <v>0</v>
      </c>
      <c r="E369" s="20">
        <f>IFERROR(AVERAGE('Datos Filtrados'!E366:G366),0)</f>
        <v>0</v>
      </c>
      <c r="F369">
        <f>IF($B369=0,0,IF(SUM(EPih!$H366:$R366)=0,0,IF(EPih!H366&gt;0.75*AVERAGE(EPih!$H366:$R366),1,EPih!H366/AVERAGE(EPih!$H366:$R366))))</f>
        <v>0</v>
      </c>
      <c r="G369">
        <f>IF($B369=0,0,IF(SUM(EPih!$H366:$R366)=0,0,IF(EPih!I366&gt;0.75*AVERAGE(EPih!$H366:$R366),1,EPih!I366/AVERAGE(EPih!$H366:$R366))))</f>
        <v>0</v>
      </c>
      <c r="H369">
        <f>IF($B369=0,0,IF(SUM(EPih!$H366:$R366)=0,0,IF(EPih!J366&gt;0.75*AVERAGE(EPih!$H366:$R366),1,EPih!J366/AVERAGE(EPih!$H366:$R366))))</f>
        <v>0</v>
      </c>
      <c r="I369">
        <f>IF($B369=0,0,IF(SUM(EPih!$H366:$R366)=0,0,IF(EPih!K366&gt;0.75*AVERAGE(EPih!$H366:$R366),1,EPih!K366/AVERAGE(EPih!$H366:$R366))))</f>
        <v>0</v>
      </c>
      <c r="J369">
        <f>IF($B369=0,0,IF(SUM(EPih!$H366:$R366)=0,0,IF(EPih!L366&gt;0.75*AVERAGE(EPih!$H366:$R366),1,EPih!L366/AVERAGE(EPih!$H366:$R366))))</f>
        <v>0</v>
      </c>
      <c r="K369">
        <f>IF($B369=0,0,IF(SUM(EPih!$H366:$R366)=0,0,IF(EPih!M366&gt;0.75*AVERAGE(EPih!$H366:$R366),1,EPih!M366/AVERAGE(EPih!$H366:$R366))))</f>
        <v>0</v>
      </c>
      <c r="L369">
        <f>IF($B369=0,0,IF(SUM(EPih!$H366:$R366)=0,0,IF(EPih!N366&gt;0.75*AVERAGE(EPih!$H366:$R366),1,EPih!N366/AVERAGE(EPih!$H366:$R366))))</f>
        <v>0</v>
      </c>
      <c r="M369">
        <f>IF($B369=0,0,IF(SUM(EPih!$H366:$R366)=0,0,IF(EPih!O366&gt;0.75*AVERAGE(EPih!$H366:$R366),1,EPih!O366/AVERAGE(EPih!$H366:$R366))))</f>
        <v>0</v>
      </c>
      <c r="N369">
        <f>IF($B369=0,0,IF(SUM(EPih!$H366:$R366)=0,0,IF(EPih!P366&gt;0.75*AVERAGE(EPih!$H366:$R366),1,EPih!P366/AVERAGE(EPih!$H366:$R366))))</f>
        <v>0</v>
      </c>
      <c r="O369">
        <f>IF($B369=0,0,IF(SUM(EPih!$H366:$R366)=0,0,IF(EPih!Q366&gt;0.75*AVERAGE(EPih!$H366:$R366),1,EPih!Q366/AVERAGE(EPih!$H366:$R366))))</f>
        <v>0</v>
      </c>
      <c r="P369">
        <f>IF($B369=0,0,IF(SUM(EPih!$H366:$R366)=0,0,IF(EPih!R366&gt;0.75*AVERAGE(EPih!$H366:$R366),1,EPih!R366/AVERAGE(EPih!$H366:$R366))))</f>
        <v>0</v>
      </c>
      <c r="Q369" s="18">
        <v>1</v>
      </c>
      <c r="R369" s="18">
        <v>1</v>
      </c>
      <c r="S369" s="18">
        <v>1</v>
      </c>
      <c r="T369" s="18">
        <v>1</v>
      </c>
      <c r="U369" s="18">
        <v>1</v>
      </c>
      <c r="V369" s="18">
        <v>1</v>
      </c>
      <c r="W369" s="18">
        <v>1</v>
      </c>
      <c r="X369" s="18">
        <v>1</v>
      </c>
      <c r="Y369" s="18">
        <v>1</v>
      </c>
      <c r="Z369" s="18">
        <v>1</v>
      </c>
      <c r="AA369" s="18">
        <v>1</v>
      </c>
      <c r="AD369" s="22">
        <f t="shared" si="11"/>
        <v>0.72605990680039267</v>
      </c>
      <c r="AE369">
        <v>4</v>
      </c>
    </row>
    <row r="370" spans="1:31">
      <c r="A370" s="33">
        <v>45459.083333333336</v>
      </c>
      <c r="B370">
        <f t="shared" si="10"/>
        <v>0</v>
      </c>
      <c r="C370" s="18">
        <v>1</v>
      </c>
      <c r="D370" s="19">
        <f>IFERROR(SUMPRODUCT(F370:P370,Q370:AA370,'Datos Brutos'!$H$5:$R$5)/SUMPRODUCT('Datos Brutos'!$H$5:$R$5,Q370:AA370),0)</f>
        <v>0</v>
      </c>
      <c r="E370" s="20">
        <f>IFERROR(AVERAGE('Datos Filtrados'!E367:G367),0)</f>
        <v>0</v>
      </c>
      <c r="F370">
        <f>IF($B370=0,0,IF(SUM(EPih!$H367:$R367)=0,0,IF(EPih!H367&gt;0.75*AVERAGE(EPih!$H367:$R367),1,EPih!H367/AVERAGE(EPih!$H367:$R367))))</f>
        <v>0</v>
      </c>
      <c r="G370">
        <f>IF($B370=0,0,IF(SUM(EPih!$H367:$R367)=0,0,IF(EPih!I367&gt;0.75*AVERAGE(EPih!$H367:$R367),1,EPih!I367/AVERAGE(EPih!$H367:$R367))))</f>
        <v>0</v>
      </c>
      <c r="H370">
        <f>IF($B370=0,0,IF(SUM(EPih!$H367:$R367)=0,0,IF(EPih!J367&gt;0.75*AVERAGE(EPih!$H367:$R367),1,EPih!J367/AVERAGE(EPih!$H367:$R367))))</f>
        <v>0</v>
      </c>
      <c r="I370">
        <f>IF($B370=0,0,IF(SUM(EPih!$H367:$R367)=0,0,IF(EPih!K367&gt;0.75*AVERAGE(EPih!$H367:$R367),1,EPih!K367/AVERAGE(EPih!$H367:$R367))))</f>
        <v>0</v>
      </c>
      <c r="J370">
        <f>IF($B370=0,0,IF(SUM(EPih!$H367:$R367)=0,0,IF(EPih!L367&gt;0.75*AVERAGE(EPih!$H367:$R367),1,EPih!L367/AVERAGE(EPih!$H367:$R367))))</f>
        <v>0</v>
      </c>
      <c r="K370">
        <f>IF($B370=0,0,IF(SUM(EPih!$H367:$R367)=0,0,IF(EPih!M367&gt;0.75*AVERAGE(EPih!$H367:$R367),1,EPih!M367/AVERAGE(EPih!$H367:$R367))))</f>
        <v>0</v>
      </c>
      <c r="L370">
        <f>IF($B370=0,0,IF(SUM(EPih!$H367:$R367)=0,0,IF(EPih!N367&gt;0.75*AVERAGE(EPih!$H367:$R367),1,EPih!N367/AVERAGE(EPih!$H367:$R367))))</f>
        <v>0</v>
      </c>
      <c r="M370">
        <f>IF($B370=0,0,IF(SUM(EPih!$H367:$R367)=0,0,IF(EPih!O367&gt;0.75*AVERAGE(EPih!$H367:$R367),1,EPih!O367/AVERAGE(EPih!$H367:$R367))))</f>
        <v>0</v>
      </c>
      <c r="N370">
        <f>IF($B370=0,0,IF(SUM(EPih!$H367:$R367)=0,0,IF(EPih!P367&gt;0.75*AVERAGE(EPih!$H367:$R367),1,EPih!P367/AVERAGE(EPih!$H367:$R367))))</f>
        <v>0</v>
      </c>
      <c r="O370">
        <f>IF($B370=0,0,IF(SUM(EPih!$H367:$R367)=0,0,IF(EPih!Q367&gt;0.75*AVERAGE(EPih!$H367:$R367),1,EPih!Q367/AVERAGE(EPih!$H367:$R367))))</f>
        <v>0</v>
      </c>
      <c r="P370">
        <f>IF($B370=0,0,IF(SUM(EPih!$H367:$R367)=0,0,IF(EPih!R367&gt;0.75*AVERAGE(EPih!$H367:$R367),1,EPih!R367/AVERAGE(EPih!$H367:$R367))))</f>
        <v>0</v>
      </c>
      <c r="Q370" s="18">
        <v>1</v>
      </c>
      <c r="R370" s="18">
        <v>1</v>
      </c>
      <c r="S370" s="18">
        <v>1</v>
      </c>
      <c r="T370" s="18">
        <v>1</v>
      </c>
      <c r="U370" s="18">
        <v>1</v>
      </c>
      <c r="V370" s="18">
        <v>1</v>
      </c>
      <c r="W370" s="18">
        <v>1</v>
      </c>
      <c r="X370" s="18">
        <v>1</v>
      </c>
      <c r="Y370" s="18">
        <v>1</v>
      </c>
      <c r="Z370" s="18">
        <v>1</v>
      </c>
      <c r="AA370" s="18">
        <v>1</v>
      </c>
      <c r="AD370" s="22">
        <f t="shared" si="11"/>
        <v>0.72605990680039267</v>
      </c>
      <c r="AE370">
        <v>5</v>
      </c>
    </row>
    <row r="371" spans="1:31">
      <c r="A371" s="33">
        <v>45459.125</v>
      </c>
      <c r="B371">
        <f t="shared" si="10"/>
        <v>0</v>
      </c>
      <c r="C371" s="18">
        <v>1</v>
      </c>
      <c r="D371" s="19">
        <f>IFERROR(SUMPRODUCT(F371:P371,Q371:AA371,'Datos Brutos'!$H$5:$R$5)/SUMPRODUCT('Datos Brutos'!$H$5:$R$5,Q371:AA371),0)</f>
        <v>0</v>
      </c>
      <c r="E371" s="20">
        <f>IFERROR(AVERAGE('Datos Filtrados'!E368:G368),0)</f>
        <v>0</v>
      </c>
      <c r="F371">
        <f>IF($B371=0,0,IF(SUM(EPih!$H368:$R368)=0,0,IF(EPih!H368&gt;0.75*AVERAGE(EPih!$H368:$R368),1,EPih!H368/AVERAGE(EPih!$H368:$R368))))</f>
        <v>0</v>
      </c>
      <c r="G371">
        <f>IF($B371=0,0,IF(SUM(EPih!$H368:$R368)=0,0,IF(EPih!I368&gt;0.75*AVERAGE(EPih!$H368:$R368),1,EPih!I368/AVERAGE(EPih!$H368:$R368))))</f>
        <v>0</v>
      </c>
      <c r="H371">
        <f>IF($B371=0,0,IF(SUM(EPih!$H368:$R368)=0,0,IF(EPih!J368&gt;0.75*AVERAGE(EPih!$H368:$R368),1,EPih!J368/AVERAGE(EPih!$H368:$R368))))</f>
        <v>0</v>
      </c>
      <c r="I371">
        <f>IF($B371=0,0,IF(SUM(EPih!$H368:$R368)=0,0,IF(EPih!K368&gt;0.75*AVERAGE(EPih!$H368:$R368),1,EPih!K368/AVERAGE(EPih!$H368:$R368))))</f>
        <v>0</v>
      </c>
      <c r="J371">
        <f>IF($B371=0,0,IF(SUM(EPih!$H368:$R368)=0,0,IF(EPih!L368&gt;0.75*AVERAGE(EPih!$H368:$R368),1,EPih!L368/AVERAGE(EPih!$H368:$R368))))</f>
        <v>0</v>
      </c>
      <c r="K371">
        <f>IF($B371=0,0,IF(SUM(EPih!$H368:$R368)=0,0,IF(EPih!M368&gt;0.75*AVERAGE(EPih!$H368:$R368),1,EPih!M368/AVERAGE(EPih!$H368:$R368))))</f>
        <v>0</v>
      </c>
      <c r="L371">
        <f>IF($B371=0,0,IF(SUM(EPih!$H368:$R368)=0,0,IF(EPih!N368&gt;0.75*AVERAGE(EPih!$H368:$R368),1,EPih!N368/AVERAGE(EPih!$H368:$R368))))</f>
        <v>0</v>
      </c>
      <c r="M371">
        <f>IF($B371=0,0,IF(SUM(EPih!$H368:$R368)=0,0,IF(EPih!O368&gt;0.75*AVERAGE(EPih!$H368:$R368),1,EPih!O368/AVERAGE(EPih!$H368:$R368))))</f>
        <v>0</v>
      </c>
      <c r="N371">
        <f>IF($B371=0,0,IF(SUM(EPih!$H368:$R368)=0,0,IF(EPih!P368&gt;0.75*AVERAGE(EPih!$H368:$R368),1,EPih!P368/AVERAGE(EPih!$H368:$R368))))</f>
        <v>0</v>
      </c>
      <c r="O371">
        <f>IF($B371=0,0,IF(SUM(EPih!$H368:$R368)=0,0,IF(EPih!Q368&gt;0.75*AVERAGE(EPih!$H368:$R368),1,EPih!Q368/AVERAGE(EPih!$H368:$R368))))</f>
        <v>0</v>
      </c>
      <c r="P371">
        <f>IF($B371=0,0,IF(SUM(EPih!$H368:$R368)=0,0,IF(EPih!R368&gt;0.75*AVERAGE(EPih!$H368:$R368),1,EPih!R368/AVERAGE(EPih!$H368:$R368))))</f>
        <v>0</v>
      </c>
      <c r="Q371" s="18">
        <v>1</v>
      </c>
      <c r="R371" s="18">
        <v>1</v>
      </c>
      <c r="S371" s="18">
        <v>1</v>
      </c>
      <c r="T371" s="18">
        <v>1</v>
      </c>
      <c r="U371" s="18">
        <v>1</v>
      </c>
      <c r="V371" s="18">
        <v>1</v>
      </c>
      <c r="W371" s="18">
        <v>1</v>
      </c>
      <c r="X371" s="18">
        <v>1</v>
      </c>
      <c r="Y371" s="18">
        <v>1</v>
      </c>
      <c r="Z371" s="18">
        <v>1</v>
      </c>
      <c r="AA371" s="18">
        <v>1</v>
      </c>
      <c r="AD371" s="22">
        <f t="shared" si="11"/>
        <v>0.72605990680039267</v>
      </c>
      <c r="AE371">
        <v>6</v>
      </c>
    </row>
    <row r="372" spans="1:31">
      <c r="A372" s="33">
        <v>45459.166666666664</v>
      </c>
      <c r="B372">
        <f t="shared" si="10"/>
        <v>0</v>
      </c>
      <c r="C372" s="18">
        <v>1</v>
      </c>
      <c r="D372" s="19">
        <f>IFERROR(SUMPRODUCT(F372:P372,Q372:AA372,'Datos Brutos'!$H$5:$R$5)/SUMPRODUCT('Datos Brutos'!$H$5:$R$5,Q372:AA372),0)</f>
        <v>0</v>
      </c>
      <c r="E372" s="20">
        <f>IFERROR(AVERAGE('Datos Filtrados'!E369:G369),0)</f>
        <v>0</v>
      </c>
      <c r="F372">
        <f>IF($B372=0,0,IF(SUM(EPih!$H369:$R369)=0,0,IF(EPih!H369&gt;0.75*AVERAGE(EPih!$H369:$R369),1,EPih!H369/AVERAGE(EPih!$H369:$R369))))</f>
        <v>0</v>
      </c>
      <c r="G372">
        <f>IF($B372=0,0,IF(SUM(EPih!$H369:$R369)=0,0,IF(EPih!I369&gt;0.75*AVERAGE(EPih!$H369:$R369),1,EPih!I369/AVERAGE(EPih!$H369:$R369))))</f>
        <v>0</v>
      </c>
      <c r="H372">
        <f>IF($B372=0,0,IF(SUM(EPih!$H369:$R369)=0,0,IF(EPih!J369&gt;0.75*AVERAGE(EPih!$H369:$R369),1,EPih!J369/AVERAGE(EPih!$H369:$R369))))</f>
        <v>0</v>
      </c>
      <c r="I372">
        <f>IF($B372=0,0,IF(SUM(EPih!$H369:$R369)=0,0,IF(EPih!K369&gt;0.75*AVERAGE(EPih!$H369:$R369),1,EPih!K369/AVERAGE(EPih!$H369:$R369))))</f>
        <v>0</v>
      </c>
      <c r="J372">
        <f>IF($B372=0,0,IF(SUM(EPih!$H369:$R369)=0,0,IF(EPih!L369&gt;0.75*AVERAGE(EPih!$H369:$R369),1,EPih!L369/AVERAGE(EPih!$H369:$R369))))</f>
        <v>0</v>
      </c>
      <c r="K372">
        <f>IF($B372=0,0,IF(SUM(EPih!$H369:$R369)=0,0,IF(EPih!M369&gt;0.75*AVERAGE(EPih!$H369:$R369),1,EPih!M369/AVERAGE(EPih!$H369:$R369))))</f>
        <v>0</v>
      </c>
      <c r="L372">
        <f>IF($B372=0,0,IF(SUM(EPih!$H369:$R369)=0,0,IF(EPih!N369&gt;0.75*AVERAGE(EPih!$H369:$R369),1,EPih!N369/AVERAGE(EPih!$H369:$R369))))</f>
        <v>0</v>
      </c>
      <c r="M372">
        <f>IF($B372=0,0,IF(SUM(EPih!$H369:$R369)=0,0,IF(EPih!O369&gt;0.75*AVERAGE(EPih!$H369:$R369),1,EPih!O369/AVERAGE(EPih!$H369:$R369))))</f>
        <v>0</v>
      </c>
      <c r="N372">
        <f>IF($B372=0,0,IF(SUM(EPih!$H369:$R369)=0,0,IF(EPih!P369&gt;0.75*AVERAGE(EPih!$H369:$R369),1,EPih!P369/AVERAGE(EPih!$H369:$R369))))</f>
        <v>0</v>
      </c>
      <c r="O372">
        <f>IF($B372=0,0,IF(SUM(EPih!$H369:$R369)=0,0,IF(EPih!Q369&gt;0.75*AVERAGE(EPih!$H369:$R369),1,EPih!Q369/AVERAGE(EPih!$H369:$R369))))</f>
        <v>0</v>
      </c>
      <c r="P372">
        <f>IF($B372=0,0,IF(SUM(EPih!$H369:$R369)=0,0,IF(EPih!R369&gt;0.75*AVERAGE(EPih!$H369:$R369),1,EPih!R369/AVERAGE(EPih!$H369:$R369))))</f>
        <v>0</v>
      </c>
      <c r="Q372" s="18">
        <v>1</v>
      </c>
      <c r="R372" s="18">
        <v>1</v>
      </c>
      <c r="S372" s="18">
        <v>1</v>
      </c>
      <c r="T372" s="18">
        <v>1</v>
      </c>
      <c r="U372" s="18">
        <v>1</v>
      </c>
      <c r="V372" s="18">
        <v>1</v>
      </c>
      <c r="W372" s="18">
        <v>1</v>
      </c>
      <c r="X372" s="18">
        <v>1</v>
      </c>
      <c r="Y372" s="18">
        <v>1</v>
      </c>
      <c r="Z372" s="18">
        <v>1</v>
      </c>
      <c r="AA372" s="18">
        <v>1</v>
      </c>
      <c r="AD372" s="22">
        <f t="shared" si="11"/>
        <v>0.72605990680039267</v>
      </c>
      <c r="AE372">
        <v>7</v>
      </c>
    </row>
    <row r="373" spans="1:31">
      <c r="A373" s="33">
        <v>45459.208333333336</v>
      </c>
      <c r="B373">
        <f t="shared" si="10"/>
        <v>0</v>
      </c>
      <c r="C373" s="18">
        <v>1</v>
      </c>
      <c r="D373" s="19">
        <f>IFERROR(SUMPRODUCT(F373:P373,Q373:AA373,'Datos Brutos'!$H$5:$R$5)/SUMPRODUCT('Datos Brutos'!$H$5:$R$5,Q373:AA373),0)</f>
        <v>0</v>
      </c>
      <c r="E373" s="20">
        <f>IFERROR(AVERAGE('Datos Filtrados'!E370:G370),0)</f>
        <v>0</v>
      </c>
      <c r="F373">
        <f>IF($B373=0,0,IF(SUM(EPih!$H370:$R370)=0,0,IF(EPih!H370&gt;0.75*AVERAGE(EPih!$H370:$R370),1,EPih!H370/AVERAGE(EPih!$H370:$R370))))</f>
        <v>0</v>
      </c>
      <c r="G373">
        <f>IF($B373=0,0,IF(SUM(EPih!$H370:$R370)=0,0,IF(EPih!I370&gt;0.75*AVERAGE(EPih!$H370:$R370),1,EPih!I370/AVERAGE(EPih!$H370:$R370))))</f>
        <v>0</v>
      </c>
      <c r="H373">
        <f>IF($B373=0,0,IF(SUM(EPih!$H370:$R370)=0,0,IF(EPih!J370&gt;0.75*AVERAGE(EPih!$H370:$R370),1,EPih!J370/AVERAGE(EPih!$H370:$R370))))</f>
        <v>0</v>
      </c>
      <c r="I373">
        <f>IF($B373=0,0,IF(SUM(EPih!$H370:$R370)=0,0,IF(EPih!K370&gt;0.75*AVERAGE(EPih!$H370:$R370),1,EPih!K370/AVERAGE(EPih!$H370:$R370))))</f>
        <v>0</v>
      </c>
      <c r="J373">
        <f>IF($B373=0,0,IF(SUM(EPih!$H370:$R370)=0,0,IF(EPih!L370&gt;0.75*AVERAGE(EPih!$H370:$R370),1,EPih!L370/AVERAGE(EPih!$H370:$R370))))</f>
        <v>0</v>
      </c>
      <c r="K373">
        <f>IF($B373=0,0,IF(SUM(EPih!$H370:$R370)=0,0,IF(EPih!M370&gt;0.75*AVERAGE(EPih!$H370:$R370),1,EPih!M370/AVERAGE(EPih!$H370:$R370))))</f>
        <v>0</v>
      </c>
      <c r="L373">
        <f>IF($B373=0,0,IF(SUM(EPih!$H370:$R370)=0,0,IF(EPih!N370&gt;0.75*AVERAGE(EPih!$H370:$R370),1,EPih!N370/AVERAGE(EPih!$H370:$R370))))</f>
        <v>0</v>
      </c>
      <c r="M373">
        <f>IF($B373=0,0,IF(SUM(EPih!$H370:$R370)=0,0,IF(EPih!O370&gt;0.75*AVERAGE(EPih!$H370:$R370),1,EPih!O370/AVERAGE(EPih!$H370:$R370))))</f>
        <v>0</v>
      </c>
      <c r="N373">
        <f>IF($B373=0,0,IF(SUM(EPih!$H370:$R370)=0,0,IF(EPih!P370&gt;0.75*AVERAGE(EPih!$H370:$R370),1,EPih!P370/AVERAGE(EPih!$H370:$R370))))</f>
        <v>0</v>
      </c>
      <c r="O373">
        <f>IF($B373=0,0,IF(SUM(EPih!$H370:$R370)=0,0,IF(EPih!Q370&gt;0.75*AVERAGE(EPih!$H370:$R370),1,EPih!Q370/AVERAGE(EPih!$H370:$R370))))</f>
        <v>0</v>
      </c>
      <c r="P373">
        <f>IF($B373=0,0,IF(SUM(EPih!$H370:$R370)=0,0,IF(EPih!R370&gt;0.75*AVERAGE(EPih!$H370:$R370),1,EPih!R370/AVERAGE(EPih!$H370:$R370))))</f>
        <v>0</v>
      </c>
      <c r="Q373" s="18">
        <v>1</v>
      </c>
      <c r="R373" s="18">
        <v>1</v>
      </c>
      <c r="S373" s="18">
        <v>1</v>
      </c>
      <c r="T373" s="18">
        <v>1</v>
      </c>
      <c r="U373" s="18">
        <v>1</v>
      </c>
      <c r="V373" s="18">
        <v>1</v>
      </c>
      <c r="W373" s="18">
        <v>1</v>
      </c>
      <c r="X373" s="18">
        <v>1</v>
      </c>
      <c r="Y373" s="18">
        <v>1</v>
      </c>
      <c r="Z373" s="18">
        <v>1</v>
      </c>
      <c r="AA373" s="18">
        <v>1</v>
      </c>
      <c r="AD373" s="22">
        <f t="shared" si="11"/>
        <v>0.72605990680039267</v>
      </c>
      <c r="AE373">
        <v>8</v>
      </c>
    </row>
    <row r="374" spans="1:31">
      <c r="A374" s="33">
        <v>45459.25</v>
      </c>
      <c r="B374">
        <f t="shared" si="10"/>
        <v>0</v>
      </c>
      <c r="C374" s="18">
        <v>1</v>
      </c>
      <c r="D374" s="19">
        <f>IFERROR(SUMPRODUCT(F374:P374,Q374:AA374,'Datos Brutos'!$H$5:$R$5)/SUMPRODUCT('Datos Brutos'!$H$5:$R$5,Q374:AA374),0)</f>
        <v>0</v>
      </c>
      <c r="E374" s="20">
        <f>IFERROR(AVERAGE('Datos Filtrados'!E371:G371),0)</f>
        <v>0.77049999999999996</v>
      </c>
      <c r="F374">
        <f>IF($B374=0,0,IF(SUM(EPih!$H371:$R371)=0,0,IF(EPih!H371&gt;0.75*AVERAGE(EPih!$H371:$R371),1,EPih!H371/AVERAGE(EPih!$H371:$R371))))</f>
        <v>0</v>
      </c>
      <c r="G374">
        <f>IF($B374=0,0,IF(SUM(EPih!$H371:$R371)=0,0,IF(EPih!I371&gt;0.75*AVERAGE(EPih!$H371:$R371),1,EPih!I371/AVERAGE(EPih!$H371:$R371))))</f>
        <v>0</v>
      </c>
      <c r="H374">
        <f>IF($B374=0,0,IF(SUM(EPih!$H371:$R371)=0,0,IF(EPih!J371&gt;0.75*AVERAGE(EPih!$H371:$R371),1,EPih!J371/AVERAGE(EPih!$H371:$R371))))</f>
        <v>0</v>
      </c>
      <c r="I374">
        <f>IF($B374=0,0,IF(SUM(EPih!$H371:$R371)=0,0,IF(EPih!K371&gt;0.75*AVERAGE(EPih!$H371:$R371),1,EPih!K371/AVERAGE(EPih!$H371:$R371))))</f>
        <v>0</v>
      </c>
      <c r="J374">
        <f>IF($B374=0,0,IF(SUM(EPih!$H371:$R371)=0,0,IF(EPih!L371&gt;0.75*AVERAGE(EPih!$H371:$R371),1,EPih!L371/AVERAGE(EPih!$H371:$R371))))</f>
        <v>0</v>
      </c>
      <c r="K374">
        <f>IF($B374=0,0,IF(SUM(EPih!$H371:$R371)=0,0,IF(EPih!M371&gt;0.75*AVERAGE(EPih!$H371:$R371),1,EPih!M371/AVERAGE(EPih!$H371:$R371))))</f>
        <v>0</v>
      </c>
      <c r="L374">
        <f>IF($B374=0,0,IF(SUM(EPih!$H371:$R371)=0,0,IF(EPih!N371&gt;0.75*AVERAGE(EPih!$H371:$R371),1,EPih!N371/AVERAGE(EPih!$H371:$R371))))</f>
        <v>0</v>
      </c>
      <c r="M374">
        <f>IF($B374=0,0,IF(SUM(EPih!$H371:$R371)=0,0,IF(EPih!O371&gt;0.75*AVERAGE(EPih!$H371:$R371),1,EPih!O371/AVERAGE(EPih!$H371:$R371))))</f>
        <v>0</v>
      </c>
      <c r="N374">
        <f>IF($B374=0,0,IF(SUM(EPih!$H371:$R371)=0,0,IF(EPih!P371&gt;0.75*AVERAGE(EPih!$H371:$R371),1,EPih!P371/AVERAGE(EPih!$H371:$R371))))</f>
        <v>0</v>
      </c>
      <c r="O374">
        <f>IF($B374=0,0,IF(SUM(EPih!$H371:$R371)=0,0,IF(EPih!Q371&gt;0.75*AVERAGE(EPih!$H371:$R371),1,EPih!Q371/AVERAGE(EPih!$H371:$R371))))</f>
        <v>0</v>
      </c>
      <c r="P374">
        <f>IF($B374=0,0,IF(SUM(EPih!$H371:$R371)=0,0,IF(EPih!R371&gt;0.75*AVERAGE(EPih!$H371:$R371),1,EPih!R371/AVERAGE(EPih!$H371:$R371))))</f>
        <v>0</v>
      </c>
      <c r="Q374" s="18">
        <v>1</v>
      </c>
      <c r="R374" s="18">
        <v>1</v>
      </c>
      <c r="S374" s="18">
        <v>1</v>
      </c>
      <c r="T374" s="18">
        <v>1</v>
      </c>
      <c r="U374" s="18">
        <v>1</v>
      </c>
      <c r="V374" s="18">
        <v>1</v>
      </c>
      <c r="W374" s="18">
        <v>1</v>
      </c>
      <c r="X374" s="18">
        <v>1</v>
      </c>
      <c r="Y374" s="18">
        <v>1</v>
      </c>
      <c r="Z374" s="18">
        <v>1</v>
      </c>
      <c r="AA374" s="18">
        <v>1</v>
      </c>
      <c r="AD374" s="22">
        <f t="shared" si="11"/>
        <v>0.72605990680039267</v>
      </c>
      <c r="AE374">
        <v>9</v>
      </c>
    </row>
    <row r="375" spans="1:31">
      <c r="A375" s="33">
        <v>45459.291666666664</v>
      </c>
      <c r="B375">
        <f t="shared" si="10"/>
        <v>0</v>
      </c>
      <c r="C375" s="18">
        <v>1</v>
      </c>
      <c r="D375" s="19">
        <f>IFERROR(SUMPRODUCT(F375:P375,Q375:AA375,'Datos Brutos'!$H$5:$R$5)/SUMPRODUCT('Datos Brutos'!$H$5:$R$5,Q375:AA375),0)</f>
        <v>0</v>
      </c>
      <c r="E375" s="20">
        <f>IFERROR(AVERAGE('Datos Filtrados'!E372:G372),0)</f>
        <v>0</v>
      </c>
      <c r="F375">
        <f>IF($B375=0,0,IF(SUM(EPih!$H372:$R372)=0,0,IF(EPih!H372&gt;0.75*AVERAGE(EPih!$H372:$R372),1,EPih!H372/AVERAGE(EPih!$H372:$R372))))</f>
        <v>0</v>
      </c>
      <c r="G375">
        <f>IF($B375=0,0,IF(SUM(EPih!$H372:$R372)=0,0,IF(EPih!I372&gt;0.75*AVERAGE(EPih!$H372:$R372),1,EPih!I372/AVERAGE(EPih!$H372:$R372))))</f>
        <v>0</v>
      </c>
      <c r="H375">
        <f>IF($B375=0,0,IF(SUM(EPih!$H372:$R372)=0,0,IF(EPih!J372&gt;0.75*AVERAGE(EPih!$H372:$R372),1,EPih!J372/AVERAGE(EPih!$H372:$R372))))</f>
        <v>0</v>
      </c>
      <c r="I375">
        <f>IF($B375=0,0,IF(SUM(EPih!$H372:$R372)=0,0,IF(EPih!K372&gt;0.75*AVERAGE(EPih!$H372:$R372),1,EPih!K372/AVERAGE(EPih!$H372:$R372))))</f>
        <v>0</v>
      </c>
      <c r="J375">
        <f>IF($B375=0,0,IF(SUM(EPih!$H372:$R372)=0,0,IF(EPih!L372&gt;0.75*AVERAGE(EPih!$H372:$R372),1,EPih!L372/AVERAGE(EPih!$H372:$R372))))</f>
        <v>0</v>
      </c>
      <c r="K375">
        <f>IF($B375=0,0,IF(SUM(EPih!$H372:$R372)=0,0,IF(EPih!M372&gt;0.75*AVERAGE(EPih!$H372:$R372),1,EPih!M372/AVERAGE(EPih!$H372:$R372))))</f>
        <v>0</v>
      </c>
      <c r="L375">
        <f>IF($B375=0,0,IF(SUM(EPih!$H372:$R372)=0,0,IF(EPih!N372&gt;0.75*AVERAGE(EPih!$H372:$R372),1,EPih!N372/AVERAGE(EPih!$H372:$R372))))</f>
        <v>0</v>
      </c>
      <c r="M375">
        <f>IF($B375=0,0,IF(SUM(EPih!$H372:$R372)=0,0,IF(EPih!O372&gt;0.75*AVERAGE(EPih!$H372:$R372),1,EPih!O372/AVERAGE(EPih!$H372:$R372))))</f>
        <v>0</v>
      </c>
      <c r="N375">
        <f>IF($B375=0,0,IF(SUM(EPih!$H372:$R372)=0,0,IF(EPih!P372&gt;0.75*AVERAGE(EPih!$H372:$R372),1,EPih!P372/AVERAGE(EPih!$H372:$R372))))</f>
        <v>0</v>
      </c>
      <c r="O375">
        <f>IF($B375=0,0,IF(SUM(EPih!$H372:$R372)=0,0,IF(EPih!Q372&gt;0.75*AVERAGE(EPih!$H372:$R372),1,EPih!Q372/AVERAGE(EPih!$H372:$R372))))</f>
        <v>0</v>
      </c>
      <c r="P375">
        <f>IF($B375=0,0,IF(SUM(EPih!$H372:$R372)=0,0,IF(EPih!R372&gt;0.75*AVERAGE(EPih!$H372:$R372),1,EPih!R372/AVERAGE(EPih!$H372:$R372))))</f>
        <v>0</v>
      </c>
      <c r="Q375" s="18">
        <v>1</v>
      </c>
      <c r="R375" s="18">
        <v>1</v>
      </c>
      <c r="S375" s="18">
        <v>1</v>
      </c>
      <c r="T375" s="18">
        <v>1</v>
      </c>
      <c r="U375" s="18">
        <v>1</v>
      </c>
      <c r="V375" s="18">
        <v>1</v>
      </c>
      <c r="W375" s="18">
        <v>1</v>
      </c>
      <c r="X375" s="18">
        <v>1</v>
      </c>
      <c r="Y375" s="18">
        <v>1</v>
      </c>
      <c r="Z375" s="18">
        <v>1</v>
      </c>
      <c r="AA375" s="18">
        <v>1</v>
      </c>
      <c r="AD375" s="22">
        <f t="shared" si="11"/>
        <v>0.73831269967692126</v>
      </c>
      <c r="AE375">
        <v>10</v>
      </c>
    </row>
    <row r="376" spans="1:31">
      <c r="A376" s="33">
        <v>45459.333333333336</v>
      </c>
      <c r="B376">
        <f t="shared" si="10"/>
        <v>1</v>
      </c>
      <c r="C376" s="18">
        <v>1</v>
      </c>
      <c r="D376" s="19">
        <f>IFERROR(SUMPRODUCT(F376:P376,Q376:AA376,'Datos Brutos'!$H$5:$R$5)/SUMPRODUCT('Datos Brutos'!$H$5:$R$5,Q376:AA376),0)</f>
        <v>0.97303615589800074</v>
      </c>
      <c r="E376" s="20">
        <f>IFERROR(AVERAGE('Datos Filtrados'!E373:G373),0)</f>
        <v>545.88400000000001</v>
      </c>
      <c r="F376">
        <f>IF($B376=0,0,IF(SUM(EPih!$H373:$R373)=0,0,IF(EPih!H373&gt;0.75*AVERAGE(EPih!$H373:$R373),1,EPih!H373/AVERAGE(EPih!$H373:$R373))))</f>
        <v>1</v>
      </c>
      <c r="G376">
        <f>IF($B376=0,0,IF(SUM(EPih!$H373:$R373)=0,0,IF(EPih!I373&gt;0.75*AVERAGE(EPih!$H373:$R373),1,EPih!I373/AVERAGE(EPih!$H373:$R373))))</f>
        <v>1</v>
      </c>
      <c r="H376">
        <f>IF($B376=0,0,IF(SUM(EPih!$H373:$R373)=0,0,IF(EPih!J373&gt;0.75*AVERAGE(EPih!$H373:$R373),1,EPih!J373/AVERAGE(EPih!$H373:$R373))))</f>
        <v>1</v>
      </c>
      <c r="I376">
        <f>IF($B376=0,0,IF(SUM(EPih!$H373:$R373)=0,0,IF(EPih!K373&gt;0.75*AVERAGE(EPih!$H373:$R373),1,EPih!K373/AVERAGE(EPih!$H373:$R373))))</f>
        <v>1</v>
      </c>
      <c r="J376">
        <f>IF($B376=0,0,IF(SUM(EPih!$H373:$R373)=0,0,IF(EPih!L373&gt;0.75*AVERAGE(EPih!$H373:$R373),1,EPih!L373/AVERAGE(EPih!$H373:$R373))))</f>
        <v>1</v>
      </c>
      <c r="K376">
        <f>IF($B376=0,0,IF(SUM(EPih!$H373:$R373)=0,0,IF(EPih!M373&gt;0.75*AVERAGE(EPih!$H373:$R373),1,EPih!M373/AVERAGE(EPih!$H373:$R373))))</f>
        <v>1</v>
      </c>
      <c r="L376">
        <f>IF($B376=0,0,IF(SUM(EPih!$H373:$R373)=0,0,IF(EPih!N373&gt;0.75*AVERAGE(EPih!$H373:$R373),1,EPih!N373/AVERAGE(EPih!$H373:$R373))))</f>
        <v>1</v>
      </c>
      <c r="M376">
        <f>IF($B376=0,0,IF(SUM(EPih!$H373:$R373)=0,0,IF(EPih!O373&gt;0.75*AVERAGE(EPih!$H373:$R373),1,EPih!O373/AVERAGE(EPih!$H373:$R373))))</f>
        <v>1</v>
      </c>
      <c r="N376">
        <f>IF($B376=0,0,IF(SUM(EPih!$H373:$R373)=0,0,IF(EPih!P373&gt;0.75*AVERAGE(EPih!$H373:$R373),1,EPih!P373/AVERAGE(EPih!$H373:$R373))))</f>
        <v>1</v>
      </c>
      <c r="O376">
        <f>IF($B376=0,0,IF(SUM(EPih!$H373:$R373)=0,0,IF(EPih!Q373&gt;0.75*AVERAGE(EPih!$H373:$R373),1,EPih!Q373/AVERAGE(EPih!$H373:$R373))))</f>
        <v>0.69868000180345469</v>
      </c>
      <c r="P376">
        <f>IF($B376=0,0,IF(SUM(EPih!$H373:$R373)=0,0,IF(EPih!R373&gt;0.75*AVERAGE(EPih!$H373:$R373),1,EPih!R373/AVERAGE(EPih!$H373:$R373))))</f>
        <v>1</v>
      </c>
      <c r="Q376" s="18">
        <v>1</v>
      </c>
      <c r="R376" s="18">
        <v>1</v>
      </c>
      <c r="S376" s="18">
        <v>1</v>
      </c>
      <c r="T376" s="18">
        <v>1</v>
      </c>
      <c r="U376" s="18">
        <v>1</v>
      </c>
      <c r="V376" s="18">
        <v>1</v>
      </c>
      <c r="W376" s="18">
        <v>1</v>
      </c>
      <c r="X376" s="18">
        <v>1</v>
      </c>
      <c r="Y376" s="18">
        <v>1</v>
      </c>
      <c r="Z376" s="18">
        <v>1</v>
      </c>
      <c r="AA376" s="18">
        <v>1</v>
      </c>
      <c r="AD376" s="22">
        <f t="shared" si="11"/>
        <v>0.75980423614258707</v>
      </c>
      <c r="AE376">
        <v>11</v>
      </c>
    </row>
    <row r="377" spans="1:31">
      <c r="A377" s="33">
        <v>45459.375</v>
      </c>
      <c r="B377">
        <f t="shared" si="10"/>
        <v>1</v>
      </c>
      <c r="C377" s="18">
        <v>1</v>
      </c>
      <c r="D377" s="19">
        <f>IFERROR(SUMPRODUCT(F377:P377,Q377:AA377,'Datos Brutos'!$H$5:$R$5)/SUMPRODUCT('Datos Brutos'!$H$5:$R$5,Q377:AA377),0)</f>
        <v>0.88574021456655683</v>
      </c>
      <c r="E377" s="20">
        <f>IFERROR(AVERAGE('Datos Filtrados'!E374:G374),0)</f>
        <v>873.25199999999995</v>
      </c>
      <c r="F377">
        <f>IF($B377=0,0,IF(SUM(EPih!$H374:$R374)=0,0,IF(EPih!H374&gt;0.75*AVERAGE(EPih!$H374:$R374),1,EPih!H374/AVERAGE(EPih!$H374:$R374))))</f>
        <v>1</v>
      </c>
      <c r="G377">
        <f>IF($B377=0,0,IF(SUM(EPih!$H374:$R374)=0,0,IF(EPih!I374&gt;0.75*AVERAGE(EPih!$H374:$R374),1,EPih!I374/AVERAGE(EPih!$H374:$R374))))</f>
        <v>1</v>
      </c>
      <c r="H377">
        <f>IF($B377=0,0,IF(SUM(EPih!$H374:$R374)=0,0,IF(EPih!J374&gt;0.75*AVERAGE(EPih!$H374:$R374),1,EPih!J374/AVERAGE(EPih!$H374:$R374))))</f>
        <v>1</v>
      </c>
      <c r="I377">
        <f>IF($B377=0,0,IF(SUM(EPih!$H374:$R374)=0,0,IF(EPih!K374&gt;0.75*AVERAGE(EPih!$H374:$R374),1,EPih!K374/AVERAGE(EPih!$H374:$R374))))</f>
        <v>0.34843246911390907</v>
      </c>
      <c r="J377">
        <f>IF($B377=0,0,IF(SUM(EPih!$H374:$R374)=0,0,IF(EPih!L374&gt;0.75*AVERAGE(EPih!$H374:$R374),1,EPih!L374/AVERAGE(EPih!$H374:$R374))))</f>
        <v>1</v>
      </c>
      <c r="K377">
        <f>IF($B377=0,0,IF(SUM(EPih!$H374:$R374)=0,0,IF(EPih!M374&gt;0.75*AVERAGE(EPih!$H374:$R374),1,EPih!M374/AVERAGE(EPih!$H374:$R374))))</f>
        <v>0.40982328917234662</v>
      </c>
      <c r="L377">
        <f>IF($B377=0,0,IF(SUM(EPih!$H374:$R374)=0,0,IF(EPih!N374&gt;0.75*AVERAGE(EPih!$H374:$R374),1,EPih!N374/AVERAGE(EPih!$H374:$R374))))</f>
        <v>1</v>
      </c>
      <c r="M377">
        <f>IF($B377=0,0,IF(SUM(EPih!$H374:$R374)=0,0,IF(EPih!O374&gt;0.75*AVERAGE(EPih!$H374:$R374),1,EPih!O374/AVERAGE(EPih!$H374:$R374))))</f>
        <v>1</v>
      </c>
      <c r="N377">
        <f>IF($B377=0,0,IF(SUM(EPih!$H374:$R374)=0,0,IF(EPih!P374&gt;0.75*AVERAGE(EPih!$H374:$R374),1,EPih!P374/AVERAGE(EPih!$H374:$R374))))</f>
        <v>1</v>
      </c>
      <c r="O377">
        <f>IF($B377=0,0,IF(SUM(EPih!$H374:$R374)=0,0,IF(EPih!Q374&gt;0.75*AVERAGE(EPih!$H374:$R374),1,EPih!Q374/AVERAGE(EPih!$H374:$R374))))</f>
        <v>1</v>
      </c>
      <c r="P377">
        <f>IF($B377=0,0,IF(SUM(EPih!$H374:$R374)=0,0,IF(EPih!R374&gt;0.75*AVERAGE(EPih!$H374:$R374),1,EPih!R374/AVERAGE(EPih!$H374:$R374))))</f>
        <v>1</v>
      </c>
      <c r="Q377" s="18">
        <v>1</v>
      </c>
      <c r="R377" s="18">
        <v>1</v>
      </c>
      <c r="S377" s="18">
        <v>1</v>
      </c>
      <c r="T377" s="18">
        <v>1</v>
      </c>
      <c r="U377" s="18">
        <v>1</v>
      </c>
      <c r="V377" s="18">
        <v>1</v>
      </c>
      <c r="W377" s="18">
        <v>1</v>
      </c>
      <c r="X377" s="18">
        <v>1</v>
      </c>
      <c r="Y377" s="18">
        <v>1</v>
      </c>
      <c r="Z377" s="18">
        <v>1</v>
      </c>
      <c r="AA377" s="18">
        <v>1</v>
      </c>
      <c r="AD377" s="22">
        <f t="shared" si="11"/>
        <v>0.78486291092196259</v>
      </c>
      <c r="AE377">
        <v>12</v>
      </c>
    </row>
    <row r="378" spans="1:31">
      <c r="A378" s="33">
        <v>45459.416666666664</v>
      </c>
      <c r="B378">
        <f t="shared" si="10"/>
        <v>1</v>
      </c>
      <c r="C378" s="18">
        <v>1</v>
      </c>
      <c r="D378" s="19">
        <f>IFERROR(SUMPRODUCT(F378:P378,Q378:AA378,'Datos Brutos'!$H$5:$R$5)/SUMPRODUCT('Datos Brutos'!$H$5:$R$5,Q378:AA378),0)</f>
        <v>0.90771871157231687</v>
      </c>
      <c r="E378" s="20">
        <f>IFERROR(AVERAGE('Datos Filtrados'!E375:G375),0)</f>
        <v>957.41300000000001</v>
      </c>
      <c r="F378">
        <f>IF($B378=0,0,IF(SUM(EPih!$H375:$R375)=0,0,IF(EPih!H375&gt;0.75*AVERAGE(EPih!$H375:$R375),1,EPih!H375/AVERAGE(EPih!$H375:$R375))))</f>
        <v>1</v>
      </c>
      <c r="G378">
        <f>IF($B378=0,0,IF(SUM(EPih!$H375:$R375)=0,0,IF(EPih!I375&gt;0.75*AVERAGE(EPih!$H375:$R375),1,EPih!I375/AVERAGE(EPih!$H375:$R375))))</f>
        <v>1</v>
      </c>
      <c r="H378">
        <f>IF($B378=0,0,IF(SUM(EPih!$H375:$R375)=0,0,IF(EPih!J375&gt;0.75*AVERAGE(EPih!$H375:$R375),1,EPih!J375/AVERAGE(EPih!$H375:$R375))))</f>
        <v>1</v>
      </c>
      <c r="I378">
        <f>IF($B378=0,0,IF(SUM(EPih!$H375:$R375)=0,0,IF(EPih!K375&gt;0.75*AVERAGE(EPih!$H375:$R375),1,EPih!K375/AVERAGE(EPih!$H375:$R375))))</f>
        <v>0</v>
      </c>
      <c r="J378">
        <f>IF($B378=0,0,IF(SUM(EPih!$H375:$R375)=0,0,IF(EPih!L375&gt;0.75*AVERAGE(EPih!$H375:$R375),1,EPih!L375/AVERAGE(EPih!$H375:$R375))))</f>
        <v>1</v>
      </c>
      <c r="K378">
        <f>IF($B378=0,0,IF(SUM(EPih!$H375:$R375)=0,0,IF(EPih!M375&gt;0.75*AVERAGE(EPih!$H375:$R375),1,EPih!M375/AVERAGE(EPih!$H375:$R375))))</f>
        <v>1</v>
      </c>
      <c r="L378">
        <f>IF($B378=0,0,IF(SUM(EPih!$H375:$R375)=0,0,IF(EPih!N375&gt;0.75*AVERAGE(EPih!$H375:$R375),1,EPih!N375/AVERAGE(EPih!$H375:$R375))))</f>
        <v>1</v>
      </c>
      <c r="M378">
        <f>IF($B378=0,0,IF(SUM(EPih!$H375:$R375)=0,0,IF(EPih!O375&gt;0.75*AVERAGE(EPih!$H375:$R375),1,EPih!O375/AVERAGE(EPih!$H375:$R375))))</f>
        <v>1</v>
      </c>
      <c r="N378">
        <f>IF($B378=0,0,IF(SUM(EPih!$H375:$R375)=0,0,IF(EPih!P375&gt;0.75*AVERAGE(EPih!$H375:$R375),1,EPih!P375/AVERAGE(EPih!$H375:$R375))))</f>
        <v>1</v>
      </c>
      <c r="O378">
        <f>IF($B378=0,0,IF(SUM(EPih!$H375:$R375)=0,0,IF(EPih!Q375&gt;0.75*AVERAGE(EPih!$H375:$R375),1,EPih!Q375/AVERAGE(EPih!$H375:$R375))))</f>
        <v>1</v>
      </c>
      <c r="P378">
        <f>IF($B378=0,0,IF(SUM(EPih!$H375:$R375)=0,0,IF(EPih!R375&gt;0.75*AVERAGE(EPih!$H375:$R375),1,EPih!R375/AVERAGE(EPih!$H375:$R375))))</f>
        <v>1</v>
      </c>
      <c r="Q378" s="18">
        <v>1</v>
      </c>
      <c r="R378" s="18">
        <v>1</v>
      </c>
      <c r="S378" s="18">
        <v>1</v>
      </c>
      <c r="T378" s="18">
        <v>1</v>
      </c>
      <c r="U378" s="18">
        <v>1</v>
      </c>
      <c r="V378" s="18">
        <v>1</v>
      </c>
      <c r="W378" s="18">
        <v>1</v>
      </c>
      <c r="X378" s="18">
        <v>1</v>
      </c>
      <c r="Y378" s="18">
        <v>1</v>
      </c>
      <c r="Z378" s="18">
        <v>1</v>
      </c>
      <c r="AA378" s="18">
        <v>1</v>
      </c>
      <c r="AD378" s="22">
        <f t="shared" si="11"/>
        <v>0.7947410037835585</v>
      </c>
      <c r="AE378">
        <v>13</v>
      </c>
    </row>
    <row r="379" spans="1:31">
      <c r="A379" s="33">
        <v>45459.458333333336</v>
      </c>
      <c r="B379">
        <f t="shared" si="10"/>
        <v>1</v>
      </c>
      <c r="C379" s="18">
        <v>1</v>
      </c>
      <c r="D379" s="19">
        <f>IFERROR(SUMPRODUCT(F379:P379,Q379:AA379,'Datos Brutos'!$H$5:$R$5)/SUMPRODUCT('Datos Brutos'!$H$5:$R$5,Q379:AA379),0)</f>
        <v>0.90771871157231687</v>
      </c>
      <c r="E379" s="20">
        <f>IFERROR(AVERAGE('Datos Filtrados'!E376:G376),0)</f>
        <v>990.80299999999988</v>
      </c>
      <c r="F379">
        <f>IF($B379=0,0,IF(SUM(EPih!$H376:$R376)=0,0,IF(EPih!H376&gt;0.75*AVERAGE(EPih!$H376:$R376),1,EPih!H376/AVERAGE(EPih!$H376:$R376))))</f>
        <v>1</v>
      </c>
      <c r="G379">
        <f>IF($B379=0,0,IF(SUM(EPih!$H376:$R376)=0,0,IF(EPih!I376&gt;0.75*AVERAGE(EPih!$H376:$R376),1,EPih!I376/AVERAGE(EPih!$H376:$R376))))</f>
        <v>1</v>
      </c>
      <c r="H379">
        <f>IF($B379=0,0,IF(SUM(EPih!$H376:$R376)=0,0,IF(EPih!J376&gt;0.75*AVERAGE(EPih!$H376:$R376),1,EPih!J376/AVERAGE(EPih!$H376:$R376))))</f>
        <v>1</v>
      </c>
      <c r="I379">
        <f>IF($B379=0,0,IF(SUM(EPih!$H376:$R376)=0,0,IF(EPih!K376&gt;0.75*AVERAGE(EPih!$H376:$R376),1,EPih!K376/AVERAGE(EPih!$H376:$R376))))</f>
        <v>0</v>
      </c>
      <c r="J379">
        <f>IF($B379=0,0,IF(SUM(EPih!$H376:$R376)=0,0,IF(EPih!L376&gt;0.75*AVERAGE(EPih!$H376:$R376),1,EPih!L376/AVERAGE(EPih!$H376:$R376))))</f>
        <v>1</v>
      </c>
      <c r="K379">
        <f>IF($B379=0,0,IF(SUM(EPih!$H376:$R376)=0,0,IF(EPih!M376&gt;0.75*AVERAGE(EPih!$H376:$R376),1,EPih!M376/AVERAGE(EPih!$H376:$R376))))</f>
        <v>1</v>
      </c>
      <c r="L379">
        <f>IF($B379=0,0,IF(SUM(EPih!$H376:$R376)=0,0,IF(EPih!N376&gt;0.75*AVERAGE(EPih!$H376:$R376),1,EPih!N376/AVERAGE(EPih!$H376:$R376))))</f>
        <v>1</v>
      </c>
      <c r="M379">
        <f>IF($B379=0,0,IF(SUM(EPih!$H376:$R376)=0,0,IF(EPih!O376&gt;0.75*AVERAGE(EPih!$H376:$R376),1,EPih!O376/AVERAGE(EPih!$H376:$R376))))</f>
        <v>1</v>
      </c>
      <c r="N379">
        <f>IF($B379=0,0,IF(SUM(EPih!$H376:$R376)=0,0,IF(EPih!P376&gt;0.75*AVERAGE(EPih!$H376:$R376),1,EPih!P376/AVERAGE(EPih!$H376:$R376))))</f>
        <v>1</v>
      </c>
      <c r="O379">
        <f>IF($B379=0,0,IF(SUM(EPih!$H376:$R376)=0,0,IF(EPih!Q376&gt;0.75*AVERAGE(EPih!$H376:$R376),1,EPih!Q376/AVERAGE(EPih!$H376:$R376))))</f>
        <v>1</v>
      </c>
      <c r="P379">
        <f>IF($B379=0,0,IF(SUM(EPih!$H376:$R376)=0,0,IF(EPih!R376&gt;0.75*AVERAGE(EPih!$H376:$R376),1,EPih!R376/AVERAGE(EPih!$H376:$R376))))</f>
        <v>1</v>
      </c>
      <c r="Q379" s="18">
        <v>1</v>
      </c>
      <c r="R379" s="18">
        <v>1</v>
      </c>
      <c r="S379" s="18">
        <v>1</v>
      </c>
      <c r="T379" s="18">
        <v>1</v>
      </c>
      <c r="U379" s="18">
        <v>1</v>
      </c>
      <c r="V379" s="18">
        <v>1</v>
      </c>
      <c r="W379" s="18">
        <v>1</v>
      </c>
      <c r="X379" s="18">
        <v>1</v>
      </c>
      <c r="Y379" s="18">
        <v>1</v>
      </c>
      <c r="Z379" s="18">
        <v>1</v>
      </c>
      <c r="AA379" s="18">
        <v>1</v>
      </c>
      <c r="AD379" s="22">
        <f t="shared" si="11"/>
        <v>0.80498456890835168</v>
      </c>
      <c r="AE379">
        <v>14</v>
      </c>
    </row>
    <row r="380" spans="1:31">
      <c r="A380" s="33">
        <v>45459.5</v>
      </c>
      <c r="B380">
        <f t="shared" si="10"/>
        <v>1</v>
      </c>
      <c r="C380" s="18">
        <v>1</v>
      </c>
      <c r="D380" s="19">
        <f>IFERROR(SUMPRODUCT(F380:P380,Q380:AA380,'Datos Brutos'!$H$5:$R$5)/SUMPRODUCT('Datos Brutos'!$H$5:$R$5,Q380:AA380),0)</f>
        <v>0.90771871157231687</v>
      </c>
      <c r="E380" s="20">
        <f>IFERROR(AVERAGE('Datos Filtrados'!E377:G377),0)</f>
        <v>994.28000000000009</v>
      </c>
      <c r="F380">
        <f>IF($B380=0,0,IF(SUM(EPih!$H377:$R377)=0,0,IF(EPih!H377&gt;0.75*AVERAGE(EPih!$H377:$R377),1,EPih!H377/AVERAGE(EPih!$H377:$R377))))</f>
        <v>1</v>
      </c>
      <c r="G380">
        <f>IF($B380=0,0,IF(SUM(EPih!$H377:$R377)=0,0,IF(EPih!I377&gt;0.75*AVERAGE(EPih!$H377:$R377),1,EPih!I377/AVERAGE(EPih!$H377:$R377))))</f>
        <v>1</v>
      </c>
      <c r="H380">
        <f>IF($B380=0,0,IF(SUM(EPih!$H377:$R377)=0,0,IF(EPih!J377&gt;0.75*AVERAGE(EPih!$H377:$R377),1,EPih!J377/AVERAGE(EPih!$H377:$R377))))</f>
        <v>1</v>
      </c>
      <c r="I380">
        <f>IF($B380=0,0,IF(SUM(EPih!$H377:$R377)=0,0,IF(EPih!K377&gt;0.75*AVERAGE(EPih!$H377:$R377),1,EPih!K377/AVERAGE(EPih!$H377:$R377))))</f>
        <v>0</v>
      </c>
      <c r="J380">
        <f>IF($B380=0,0,IF(SUM(EPih!$H377:$R377)=0,0,IF(EPih!L377&gt;0.75*AVERAGE(EPih!$H377:$R377),1,EPih!L377/AVERAGE(EPih!$H377:$R377))))</f>
        <v>1</v>
      </c>
      <c r="K380">
        <f>IF($B380=0,0,IF(SUM(EPih!$H377:$R377)=0,0,IF(EPih!M377&gt;0.75*AVERAGE(EPih!$H377:$R377),1,EPih!M377/AVERAGE(EPih!$H377:$R377))))</f>
        <v>1</v>
      </c>
      <c r="L380">
        <f>IF($B380=0,0,IF(SUM(EPih!$H377:$R377)=0,0,IF(EPih!N377&gt;0.75*AVERAGE(EPih!$H377:$R377),1,EPih!N377/AVERAGE(EPih!$H377:$R377))))</f>
        <v>1</v>
      </c>
      <c r="M380">
        <f>IF($B380=0,0,IF(SUM(EPih!$H377:$R377)=0,0,IF(EPih!O377&gt;0.75*AVERAGE(EPih!$H377:$R377),1,EPih!O377/AVERAGE(EPih!$H377:$R377))))</f>
        <v>1</v>
      </c>
      <c r="N380">
        <f>IF($B380=0,0,IF(SUM(EPih!$H377:$R377)=0,0,IF(EPih!P377&gt;0.75*AVERAGE(EPih!$H377:$R377),1,EPih!P377/AVERAGE(EPih!$H377:$R377))))</f>
        <v>1</v>
      </c>
      <c r="O380">
        <f>IF($B380=0,0,IF(SUM(EPih!$H377:$R377)=0,0,IF(EPih!Q377&gt;0.75*AVERAGE(EPih!$H377:$R377),1,EPih!Q377/AVERAGE(EPih!$H377:$R377))))</f>
        <v>1</v>
      </c>
      <c r="P380">
        <f>IF($B380=0,0,IF(SUM(EPih!$H377:$R377)=0,0,IF(EPih!R377&gt;0.75*AVERAGE(EPih!$H377:$R377),1,EPih!R377/AVERAGE(EPih!$H377:$R377))))</f>
        <v>1</v>
      </c>
      <c r="Q380" s="18">
        <v>1</v>
      </c>
      <c r="R380" s="18">
        <v>1</v>
      </c>
      <c r="S380" s="18">
        <v>1</v>
      </c>
      <c r="T380" s="18">
        <v>1</v>
      </c>
      <c r="U380" s="18">
        <v>1</v>
      </c>
      <c r="V380" s="18">
        <v>1</v>
      </c>
      <c r="W380" s="18">
        <v>1</v>
      </c>
      <c r="X380" s="18">
        <v>1</v>
      </c>
      <c r="Y380" s="18">
        <v>1</v>
      </c>
      <c r="Z380" s="18">
        <v>1</v>
      </c>
      <c r="AA380" s="18">
        <v>1</v>
      </c>
      <c r="AD380" s="22">
        <f t="shared" si="11"/>
        <v>0.80061078104691019</v>
      </c>
      <c r="AE380">
        <v>15</v>
      </c>
    </row>
    <row r="381" spans="1:31">
      <c r="A381" s="33">
        <v>45459.541666666664</v>
      </c>
      <c r="B381">
        <f t="shared" si="10"/>
        <v>1</v>
      </c>
      <c r="C381" s="18">
        <v>1</v>
      </c>
      <c r="D381" s="19">
        <f>IFERROR(SUMPRODUCT(F381:P381,Q381:AA381,'Datos Brutos'!$H$5:$R$5)/SUMPRODUCT('Datos Brutos'!$H$5:$R$5,Q381:AA381),0)</f>
        <v>0.90771871157231687</v>
      </c>
      <c r="E381" s="20">
        <f>IFERROR(AVERAGE('Datos Filtrados'!E378:G378),0)</f>
        <v>990.25400000000002</v>
      </c>
      <c r="F381">
        <f>IF($B381=0,0,IF(SUM(EPih!$H378:$R378)=0,0,IF(EPih!H378&gt;0.75*AVERAGE(EPih!$H378:$R378),1,EPih!H378/AVERAGE(EPih!$H378:$R378))))</f>
        <v>1</v>
      </c>
      <c r="G381">
        <f>IF($B381=0,0,IF(SUM(EPih!$H378:$R378)=0,0,IF(EPih!I378&gt;0.75*AVERAGE(EPih!$H378:$R378),1,EPih!I378/AVERAGE(EPih!$H378:$R378))))</f>
        <v>1</v>
      </c>
      <c r="H381">
        <f>IF($B381=0,0,IF(SUM(EPih!$H378:$R378)=0,0,IF(EPih!J378&gt;0.75*AVERAGE(EPih!$H378:$R378),1,EPih!J378/AVERAGE(EPih!$H378:$R378))))</f>
        <v>1</v>
      </c>
      <c r="I381">
        <f>IF($B381=0,0,IF(SUM(EPih!$H378:$R378)=0,0,IF(EPih!K378&gt;0.75*AVERAGE(EPih!$H378:$R378),1,EPih!K378/AVERAGE(EPih!$H378:$R378))))</f>
        <v>0</v>
      </c>
      <c r="J381">
        <f>IF($B381=0,0,IF(SUM(EPih!$H378:$R378)=0,0,IF(EPih!L378&gt;0.75*AVERAGE(EPih!$H378:$R378),1,EPih!L378/AVERAGE(EPih!$H378:$R378))))</f>
        <v>1</v>
      </c>
      <c r="K381">
        <f>IF($B381=0,0,IF(SUM(EPih!$H378:$R378)=0,0,IF(EPih!M378&gt;0.75*AVERAGE(EPih!$H378:$R378),1,EPih!M378/AVERAGE(EPih!$H378:$R378))))</f>
        <v>1</v>
      </c>
      <c r="L381">
        <f>IF($B381=0,0,IF(SUM(EPih!$H378:$R378)=0,0,IF(EPih!N378&gt;0.75*AVERAGE(EPih!$H378:$R378),1,EPih!N378/AVERAGE(EPih!$H378:$R378))))</f>
        <v>1</v>
      </c>
      <c r="M381">
        <f>IF($B381=0,0,IF(SUM(EPih!$H378:$R378)=0,0,IF(EPih!O378&gt;0.75*AVERAGE(EPih!$H378:$R378),1,EPih!O378/AVERAGE(EPih!$H378:$R378))))</f>
        <v>1</v>
      </c>
      <c r="N381">
        <f>IF($B381=0,0,IF(SUM(EPih!$H378:$R378)=0,0,IF(EPih!P378&gt;0.75*AVERAGE(EPih!$H378:$R378),1,EPih!P378/AVERAGE(EPih!$H378:$R378))))</f>
        <v>1</v>
      </c>
      <c r="O381">
        <f>IF($B381=0,0,IF(SUM(EPih!$H378:$R378)=0,0,IF(EPih!Q378&gt;0.75*AVERAGE(EPih!$H378:$R378),1,EPih!Q378/AVERAGE(EPih!$H378:$R378))))</f>
        <v>1</v>
      </c>
      <c r="P381">
        <f>IF($B381=0,0,IF(SUM(EPih!$H378:$R378)=0,0,IF(EPih!R378&gt;0.75*AVERAGE(EPih!$H378:$R378),1,EPih!R378/AVERAGE(EPih!$H378:$R378))))</f>
        <v>1</v>
      </c>
      <c r="Q381" s="18">
        <v>1</v>
      </c>
      <c r="R381" s="18">
        <v>1</v>
      </c>
      <c r="S381" s="18">
        <v>1</v>
      </c>
      <c r="T381" s="18">
        <v>1</v>
      </c>
      <c r="U381" s="18">
        <v>1</v>
      </c>
      <c r="V381" s="18">
        <v>1</v>
      </c>
      <c r="W381" s="18">
        <v>1</v>
      </c>
      <c r="X381" s="18">
        <v>1</v>
      </c>
      <c r="Y381" s="18">
        <v>1</v>
      </c>
      <c r="Z381" s="18">
        <v>1</v>
      </c>
      <c r="AA381" s="18">
        <v>1</v>
      </c>
      <c r="AD381" s="22">
        <f t="shared" si="11"/>
        <v>0.80023108443171265</v>
      </c>
      <c r="AE381">
        <v>16</v>
      </c>
    </row>
    <row r="382" spans="1:31">
      <c r="A382" s="33">
        <v>45459.583333333336</v>
      </c>
      <c r="B382">
        <f t="shared" si="10"/>
        <v>1</v>
      </c>
      <c r="C382" s="18">
        <v>1</v>
      </c>
      <c r="D382" s="19">
        <f>IFERROR(SUMPRODUCT(F382:P382,Q382:AA382,'Datos Brutos'!$H$5:$R$5)/SUMPRODUCT('Datos Brutos'!$H$5:$R$5,Q382:AA382),0)</f>
        <v>0.90771871157231687</v>
      </c>
      <c r="E382" s="20">
        <f>IFERROR(AVERAGE('Datos Filtrados'!E379:G379),0)</f>
        <v>983.7263333333334</v>
      </c>
      <c r="F382">
        <f>IF($B382=0,0,IF(SUM(EPih!$H379:$R379)=0,0,IF(EPih!H379&gt;0.75*AVERAGE(EPih!$H379:$R379),1,EPih!H379/AVERAGE(EPih!$H379:$R379))))</f>
        <v>1</v>
      </c>
      <c r="G382">
        <f>IF($B382=0,0,IF(SUM(EPih!$H379:$R379)=0,0,IF(EPih!I379&gt;0.75*AVERAGE(EPih!$H379:$R379),1,EPih!I379/AVERAGE(EPih!$H379:$R379))))</f>
        <v>1</v>
      </c>
      <c r="H382">
        <f>IF($B382=0,0,IF(SUM(EPih!$H379:$R379)=0,0,IF(EPih!J379&gt;0.75*AVERAGE(EPih!$H379:$R379),1,EPih!J379/AVERAGE(EPih!$H379:$R379))))</f>
        <v>1</v>
      </c>
      <c r="I382">
        <f>IF($B382=0,0,IF(SUM(EPih!$H379:$R379)=0,0,IF(EPih!K379&gt;0.75*AVERAGE(EPih!$H379:$R379),1,EPih!K379/AVERAGE(EPih!$H379:$R379))))</f>
        <v>0</v>
      </c>
      <c r="J382">
        <f>IF($B382=0,0,IF(SUM(EPih!$H379:$R379)=0,0,IF(EPih!L379&gt;0.75*AVERAGE(EPih!$H379:$R379),1,EPih!L379/AVERAGE(EPih!$H379:$R379))))</f>
        <v>1</v>
      </c>
      <c r="K382">
        <f>IF($B382=0,0,IF(SUM(EPih!$H379:$R379)=0,0,IF(EPih!M379&gt;0.75*AVERAGE(EPih!$H379:$R379),1,EPih!M379/AVERAGE(EPih!$H379:$R379))))</f>
        <v>1</v>
      </c>
      <c r="L382">
        <f>IF($B382=0,0,IF(SUM(EPih!$H379:$R379)=0,0,IF(EPih!N379&gt;0.75*AVERAGE(EPih!$H379:$R379),1,EPih!N379/AVERAGE(EPih!$H379:$R379))))</f>
        <v>1</v>
      </c>
      <c r="M382">
        <f>IF($B382=0,0,IF(SUM(EPih!$H379:$R379)=0,0,IF(EPih!O379&gt;0.75*AVERAGE(EPih!$H379:$R379),1,EPih!O379/AVERAGE(EPih!$H379:$R379))))</f>
        <v>1</v>
      </c>
      <c r="N382">
        <f>IF($B382=0,0,IF(SUM(EPih!$H379:$R379)=0,0,IF(EPih!P379&gt;0.75*AVERAGE(EPih!$H379:$R379),1,EPih!P379/AVERAGE(EPih!$H379:$R379))))</f>
        <v>1</v>
      </c>
      <c r="O382">
        <f>IF($B382=0,0,IF(SUM(EPih!$H379:$R379)=0,0,IF(EPih!Q379&gt;0.75*AVERAGE(EPih!$H379:$R379),1,EPih!Q379/AVERAGE(EPih!$H379:$R379))))</f>
        <v>1</v>
      </c>
      <c r="P382">
        <f>IF($B382=0,0,IF(SUM(EPih!$H379:$R379)=0,0,IF(EPih!R379&gt;0.75*AVERAGE(EPih!$H379:$R379),1,EPih!R379/AVERAGE(EPih!$H379:$R379))))</f>
        <v>1</v>
      </c>
      <c r="Q382" s="18">
        <v>1</v>
      </c>
      <c r="R382" s="18">
        <v>1</v>
      </c>
      <c r="S382" s="18">
        <v>1</v>
      </c>
      <c r="T382" s="18">
        <v>1</v>
      </c>
      <c r="U382" s="18">
        <v>1</v>
      </c>
      <c r="V382" s="18">
        <v>1</v>
      </c>
      <c r="W382" s="18">
        <v>1</v>
      </c>
      <c r="X382" s="18">
        <v>1</v>
      </c>
      <c r="Y382" s="18">
        <v>1</v>
      </c>
      <c r="Z382" s="18">
        <v>1</v>
      </c>
      <c r="AA382" s="18">
        <v>1</v>
      </c>
      <c r="AD382" s="22">
        <f t="shared" si="11"/>
        <v>0.79985373127746362</v>
      </c>
      <c r="AE382">
        <v>17</v>
      </c>
    </row>
    <row r="383" spans="1:31">
      <c r="A383" s="33">
        <v>45459.625</v>
      </c>
      <c r="B383">
        <f t="shared" si="10"/>
        <v>1</v>
      </c>
      <c r="C383" s="18">
        <v>1</v>
      </c>
      <c r="D383" s="19">
        <f>IFERROR(SUMPRODUCT(F383:P383,Q383:AA383,'Datos Brutos'!$H$5:$R$5)/SUMPRODUCT('Datos Brutos'!$H$5:$R$5,Q383:AA383),0)</f>
        <v>0.90771871157231687</v>
      </c>
      <c r="E383" s="20">
        <f>IFERROR(AVERAGE('Datos Filtrados'!E380:G380),0)</f>
        <v>996.80099999999993</v>
      </c>
      <c r="F383">
        <f>IF($B383=0,0,IF(SUM(EPih!$H380:$R380)=0,0,IF(EPih!H380&gt;0.75*AVERAGE(EPih!$H380:$R380),1,EPih!H380/AVERAGE(EPih!$H380:$R380))))</f>
        <v>1</v>
      </c>
      <c r="G383">
        <f>IF($B383=0,0,IF(SUM(EPih!$H380:$R380)=0,0,IF(EPih!I380&gt;0.75*AVERAGE(EPih!$H380:$R380),1,EPih!I380/AVERAGE(EPih!$H380:$R380))))</f>
        <v>1</v>
      </c>
      <c r="H383">
        <f>IF($B383=0,0,IF(SUM(EPih!$H380:$R380)=0,0,IF(EPih!J380&gt;0.75*AVERAGE(EPih!$H380:$R380),1,EPih!J380/AVERAGE(EPih!$H380:$R380))))</f>
        <v>1</v>
      </c>
      <c r="I383">
        <f>IF($B383=0,0,IF(SUM(EPih!$H380:$R380)=0,0,IF(EPih!K380&gt;0.75*AVERAGE(EPih!$H380:$R380),1,EPih!K380/AVERAGE(EPih!$H380:$R380))))</f>
        <v>0</v>
      </c>
      <c r="J383">
        <f>IF($B383=0,0,IF(SUM(EPih!$H380:$R380)=0,0,IF(EPih!L380&gt;0.75*AVERAGE(EPih!$H380:$R380),1,EPih!L380/AVERAGE(EPih!$H380:$R380))))</f>
        <v>1</v>
      </c>
      <c r="K383">
        <f>IF($B383=0,0,IF(SUM(EPih!$H380:$R380)=0,0,IF(EPih!M380&gt;0.75*AVERAGE(EPih!$H380:$R380),1,EPih!M380/AVERAGE(EPih!$H380:$R380))))</f>
        <v>1</v>
      </c>
      <c r="L383">
        <f>IF($B383=0,0,IF(SUM(EPih!$H380:$R380)=0,0,IF(EPih!N380&gt;0.75*AVERAGE(EPih!$H380:$R380),1,EPih!N380/AVERAGE(EPih!$H380:$R380))))</f>
        <v>1</v>
      </c>
      <c r="M383">
        <f>IF($B383=0,0,IF(SUM(EPih!$H380:$R380)=0,0,IF(EPih!O380&gt;0.75*AVERAGE(EPih!$H380:$R380),1,EPih!O380/AVERAGE(EPih!$H380:$R380))))</f>
        <v>1</v>
      </c>
      <c r="N383">
        <f>IF($B383=0,0,IF(SUM(EPih!$H380:$R380)=0,0,IF(EPih!P380&gt;0.75*AVERAGE(EPih!$H380:$R380),1,EPih!P380/AVERAGE(EPih!$H380:$R380))))</f>
        <v>1</v>
      </c>
      <c r="O383">
        <f>IF($B383=0,0,IF(SUM(EPih!$H380:$R380)=0,0,IF(EPih!Q380&gt;0.75*AVERAGE(EPih!$H380:$R380),1,EPih!Q380/AVERAGE(EPih!$H380:$R380))))</f>
        <v>1</v>
      </c>
      <c r="P383">
        <f>IF($B383=0,0,IF(SUM(EPih!$H380:$R380)=0,0,IF(EPih!R380&gt;0.75*AVERAGE(EPih!$H380:$R380),1,EPih!R380/AVERAGE(EPih!$H380:$R380))))</f>
        <v>1</v>
      </c>
      <c r="Q383" s="18">
        <v>1</v>
      </c>
      <c r="R383" s="18">
        <v>1</v>
      </c>
      <c r="S383" s="18">
        <v>1</v>
      </c>
      <c r="T383" s="18">
        <v>1</v>
      </c>
      <c r="U383" s="18">
        <v>1</v>
      </c>
      <c r="V383" s="18">
        <v>1</v>
      </c>
      <c r="W383" s="18">
        <v>1</v>
      </c>
      <c r="X383" s="18">
        <v>1</v>
      </c>
      <c r="Y383" s="18">
        <v>1</v>
      </c>
      <c r="Z383" s="18">
        <v>1</v>
      </c>
      <c r="AA383" s="18">
        <v>1</v>
      </c>
      <c r="AD383" s="22">
        <f t="shared" si="11"/>
        <v>0.80246209531661938</v>
      </c>
      <c r="AE383">
        <v>18</v>
      </c>
    </row>
    <row r="384" spans="1:31">
      <c r="A384" s="33">
        <v>45459.666666666664</v>
      </c>
      <c r="B384">
        <f t="shared" si="10"/>
        <v>1</v>
      </c>
      <c r="C384" s="18">
        <v>1</v>
      </c>
      <c r="D384" s="19">
        <f>IFERROR(SUMPRODUCT(F384:P384,Q384:AA384,'Datos Brutos'!$H$5:$R$5)/SUMPRODUCT('Datos Brutos'!$H$5:$R$5,Q384:AA384),0)</f>
        <v>0.90771871157231687</v>
      </c>
      <c r="E384" s="20">
        <f>IFERROR(AVERAGE('Datos Filtrados'!E381:G381),0)</f>
        <v>999.16733333333332</v>
      </c>
      <c r="F384">
        <f>IF($B384=0,0,IF(SUM(EPih!$H381:$R381)=0,0,IF(EPih!H381&gt;0.75*AVERAGE(EPih!$H381:$R381),1,EPih!H381/AVERAGE(EPih!$H381:$R381))))</f>
        <v>1</v>
      </c>
      <c r="G384">
        <f>IF($B384=0,0,IF(SUM(EPih!$H381:$R381)=0,0,IF(EPih!I381&gt;0.75*AVERAGE(EPih!$H381:$R381),1,EPih!I381/AVERAGE(EPih!$H381:$R381))))</f>
        <v>1</v>
      </c>
      <c r="H384">
        <f>IF($B384=0,0,IF(SUM(EPih!$H381:$R381)=0,0,IF(EPih!J381&gt;0.75*AVERAGE(EPih!$H381:$R381),1,EPih!J381/AVERAGE(EPih!$H381:$R381))))</f>
        <v>1</v>
      </c>
      <c r="I384">
        <f>IF($B384=0,0,IF(SUM(EPih!$H381:$R381)=0,0,IF(EPih!K381&gt;0.75*AVERAGE(EPih!$H381:$R381),1,EPih!K381/AVERAGE(EPih!$H381:$R381))))</f>
        <v>0</v>
      </c>
      <c r="J384">
        <f>IF($B384=0,0,IF(SUM(EPih!$H381:$R381)=0,0,IF(EPih!L381&gt;0.75*AVERAGE(EPih!$H381:$R381),1,EPih!L381/AVERAGE(EPih!$H381:$R381))))</f>
        <v>1</v>
      </c>
      <c r="K384">
        <f>IF($B384=0,0,IF(SUM(EPih!$H381:$R381)=0,0,IF(EPih!M381&gt;0.75*AVERAGE(EPih!$H381:$R381),1,EPih!M381/AVERAGE(EPih!$H381:$R381))))</f>
        <v>1</v>
      </c>
      <c r="L384">
        <f>IF($B384=0,0,IF(SUM(EPih!$H381:$R381)=0,0,IF(EPih!N381&gt;0.75*AVERAGE(EPih!$H381:$R381),1,EPih!N381/AVERAGE(EPih!$H381:$R381))))</f>
        <v>1</v>
      </c>
      <c r="M384">
        <f>IF($B384=0,0,IF(SUM(EPih!$H381:$R381)=0,0,IF(EPih!O381&gt;0.75*AVERAGE(EPih!$H381:$R381),1,EPih!O381/AVERAGE(EPih!$H381:$R381))))</f>
        <v>1</v>
      </c>
      <c r="N384">
        <f>IF($B384=0,0,IF(SUM(EPih!$H381:$R381)=0,0,IF(EPih!P381&gt;0.75*AVERAGE(EPih!$H381:$R381),1,EPih!P381/AVERAGE(EPih!$H381:$R381))))</f>
        <v>1</v>
      </c>
      <c r="O384">
        <f>IF($B384=0,0,IF(SUM(EPih!$H381:$R381)=0,0,IF(EPih!Q381&gt;0.75*AVERAGE(EPih!$H381:$R381),1,EPih!Q381/AVERAGE(EPih!$H381:$R381))))</f>
        <v>1</v>
      </c>
      <c r="P384">
        <f>IF($B384=0,0,IF(SUM(EPih!$H381:$R381)=0,0,IF(EPih!R381&gt;0.75*AVERAGE(EPih!$H381:$R381),1,EPih!R381/AVERAGE(EPih!$H381:$R381))))</f>
        <v>1</v>
      </c>
      <c r="Q384" s="18">
        <v>1</v>
      </c>
      <c r="R384" s="18">
        <v>1</v>
      </c>
      <c r="S384" s="18">
        <v>1</v>
      </c>
      <c r="T384" s="18">
        <v>1</v>
      </c>
      <c r="U384" s="18">
        <v>1</v>
      </c>
      <c r="V384" s="18">
        <v>1</v>
      </c>
      <c r="W384" s="18">
        <v>1</v>
      </c>
      <c r="X384" s="18">
        <v>1</v>
      </c>
      <c r="Y384" s="18">
        <v>1</v>
      </c>
      <c r="Z384" s="18">
        <v>1</v>
      </c>
      <c r="AA384" s="18">
        <v>1</v>
      </c>
      <c r="AD384" s="22">
        <f t="shared" si="11"/>
        <v>0.81983133432755417</v>
      </c>
      <c r="AE384">
        <v>19</v>
      </c>
    </row>
    <row r="385" spans="1:31">
      <c r="A385" s="33">
        <v>45459.708333333336</v>
      </c>
      <c r="B385">
        <f t="shared" si="10"/>
        <v>1</v>
      </c>
      <c r="C385" s="18">
        <v>1</v>
      </c>
      <c r="D385" s="19">
        <f>IFERROR(SUMPRODUCT(F385:P385,Q385:AA385,'Datos Brutos'!$H$5:$R$5)/SUMPRODUCT('Datos Brutos'!$H$5:$R$5,Q385:AA385),0)</f>
        <v>0.90771871157231687</v>
      </c>
      <c r="E385" s="20">
        <f>IFERROR(AVERAGE('Datos Filtrados'!E382:G382),0)</f>
        <v>993.77966666666669</v>
      </c>
      <c r="F385">
        <f>IF($B385=0,0,IF(SUM(EPih!$H382:$R382)=0,0,IF(EPih!H382&gt;0.75*AVERAGE(EPih!$H382:$R382),1,EPih!H382/AVERAGE(EPih!$H382:$R382))))</f>
        <v>1</v>
      </c>
      <c r="G385">
        <f>IF($B385=0,0,IF(SUM(EPih!$H382:$R382)=0,0,IF(EPih!I382&gt;0.75*AVERAGE(EPih!$H382:$R382),1,EPih!I382/AVERAGE(EPih!$H382:$R382))))</f>
        <v>1</v>
      </c>
      <c r="H385">
        <f>IF($B385=0,0,IF(SUM(EPih!$H382:$R382)=0,0,IF(EPih!J382&gt;0.75*AVERAGE(EPih!$H382:$R382),1,EPih!J382/AVERAGE(EPih!$H382:$R382))))</f>
        <v>1</v>
      </c>
      <c r="I385">
        <f>IF($B385=0,0,IF(SUM(EPih!$H382:$R382)=0,0,IF(EPih!K382&gt;0.75*AVERAGE(EPih!$H382:$R382),1,EPih!K382/AVERAGE(EPih!$H382:$R382))))</f>
        <v>0</v>
      </c>
      <c r="J385">
        <f>IF($B385=0,0,IF(SUM(EPih!$H382:$R382)=0,0,IF(EPih!L382&gt;0.75*AVERAGE(EPih!$H382:$R382),1,EPih!L382/AVERAGE(EPih!$H382:$R382))))</f>
        <v>1</v>
      </c>
      <c r="K385">
        <f>IF($B385=0,0,IF(SUM(EPih!$H382:$R382)=0,0,IF(EPih!M382&gt;0.75*AVERAGE(EPih!$H382:$R382),1,EPih!M382/AVERAGE(EPih!$H382:$R382))))</f>
        <v>1</v>
      </c>
      <c r="L385">
        <f>IF($B385=0,0,IF(SUM(EPih!$H382:$R382)=0,0,IF(EPih!N382&gt;0.75*AVERAGE(EPih!$H382:$R382),1,EPih!N382/AVERAGE(EPih!$H382:$R382))))</f>
        <v>1</v>
      </c>
      <c r="M385">
        <f>IF($B385=0,0,IF(SUM(EPih!$H382:$R382)=0,0,IF(EPih!O382&gt;0.75*AVERAGE(EPih!$H382:$R382),1,EPih!O382/AVERAGE(EPih!$H382:$R382))))</f>
        <v>1</v>
      </c>
      <c r="N385">
        <f>IF($B385=0,0,IF(SUM(EPih!$H382:$R382)=0,0,IF(EPih!P382&gt;0.75*AVERAGE(EPih!$H382:$R382),1,EPih!P382/AVERAGE(EPih!$H382:$R382))))</f>
        <v>1</v>
      </c>
      <c r="O385">
        <f>IF($B385=0,0,IF(SUM(EPih!$H382:$R382)=0,0,IF(EPih!Q382&gt;0.75*AVERAGE(EPih!$H382:$R382),1,EPih!Q382/AVERAGE(EPih!$H382:$R382))))</f>
        <v>1</v>
      </c>
      <c r="P385">
        <f>IF($B385=0,0,IF(SUM(EPih!$H382:$R382)=0,0,IF(EPih!R382&gt;0.75*AVERAGE(EPih!$H382:$R382),1,EPih!R382/AVERAGE(EPih!$H382:$R382))))</f>
        <v>1</v>
      </c>
      <c r="Q385" s="18">
        <v>1</v>
      </c>
      <c r="R385" s="18">
        <v>1</v>
      </c>
      <c r="S385" s="18">
        <v>1</v>
      </c>
      <c r="T385" s="18">
        <v>1</v>
      </c>
      <c r="U385" s="18">
        <v>1</v>
      </c>
      <c r="V385" s="18">
        <v>1</v>
      </c>
      <c r="W385" s="18">
        <v>1</v>
      </c>
      <c r="X385" s="18">
        <v>1</v>
      </c>
      <c r="Y385" s="18">
        <v>1</v>
      </c>
      <c r="Z385" s="18">
        <v>1</v>
      </c>
      <c r="AA385" s="18">
        <v>1</v>
      </c>
      <c r="AD385" s="22">
        <f t="shared" si="11"/>
        <v>0.83616067592824905</v>
      </c>
      <c r="AE385">
        <v>20</v>
      </c>
    </row>
    <row r="386" spans="1:31">
      <c r="A386" s="33">
        <v>45459.75</v>
      </c>
      <c r="B386">
        <f t="shared" si="10"/>
        <v>1</v>
      </c>
      <c r="C386" s="18">
        <v>1</v>
      </c>
      <c r="D386" s="19">
        <f>IFERROR(SUMPRODUCT(F386:P386,Q386:AA386,'Datos Brutos'!$H$5:$R$5)/SUMPRODUCT('Datos Brutos'!$H$5:$R$5,Q386:AA386),0)</f>
        <v>0.90771871157231687</v>
      </c>
      <c r="E386" s="20">
        <f>IFERROR(AVERAGE('Datos Filtrados'!E383:G383),0)</f>
        <v>952.99066666666658</v>
      </c>
      <c r="F386">
        <f>IF($B386=0,0,IF(SUM(EPih!$H383:$R383)=0,0,IF(EPih!H383&gt;0.75*AVERAGE(EPih!$H383:$R383),1,EPih!H383/AVERAGE(EPih!$H383:$R383))))</f>
        <v>1</v>
      </c>
      <c r="G386">
        <f>IF($B386=0,0,IF(SUM(EPih!$H383:$R383)=0,0,IF(EPih!I383&gt;0.75*AVERAGE(EPih!$H383:$R383),1,EPih!I383/AVERAGE(EPih!$H383:$R383))))</f>
        <v>1</v>
      </c>
      <c r="H386">
        <f>IF($B386=0,0,IF(SUM(EPih!$H383:$R383)=0,0,IF(EPih!J383&gt;0.75*AVERAGE(EPih!$H383:$R383),1,EPih!J383/AVERAGE(EPih!$H383:$R383))))</f>
        <v>1</v>
      </c>
      <c r="I386">
        <f>IF($B386=0,0,IF(SUM(EPih!$H383:$R383)=0,0,IF(EPih!K383&gt;0.75*AVERAGE(EPih!$H383:$R383),1,EPih!K383/AVERAGE(EPih!$H383:$R383))))</f>
        <v>0</v>
      </c>
      <c r="J386">
        <f>IF($B386=0,0,IF(SUM(EPih!$H383:$R383)=0,0,IF(EPih!L383&gt;0.75*AVERAGE(EPih!$H383:$R383),1,EPih!L383/AVERAGE(EPih!$H383:$R383))))</f>
        <v>1</v>
      </c>
      <c r="K386">
        <f>IF($B386=0,0,IF(SUM(EPih!$H383:$R383)=0,0,IF(EPih!M383&gt;0.75*AVERAGE(EPih!$H383:$R383),1,EPih!M383/AVERAGE(EPih!$H383:$R383))))</f>
        <v>1</v>
      </c>
      <c r="L386">
        <f>IF($B386=0,0,IF(SUM(EPih!$H383:$R383)=0,0,IF(EPih!N383&gt;0.75*AVERAGE(EPih!$H383:$R383),1,EPih!N383/AVERAGE(EPih!$H383:$R383))))</f>
        <v>1</v>
      </c>
      <c r="M386">
        <f>IF($B386=0,0,IF(SUM(EPih!$H383:$R383)=0,0,IF(EPih!O383&gt;0.75*AVERAGE(EPih!$H383:$R383),1,EPih!O383/AVERAGE(EPih!$H383:$R383))))</f>
        <v>1</v>
      </c>
      <c r="N386">
        <f>IF($B386=0,0,IF(SUM(EPih!$H383:$R383)=0,0,IF(EPih!P383&gt;0.75*AVERAGE(EPih!$H383:$R383),1,EPih!P383/AVERAGE(EPih!$H383:$R383))))</f>
        <v>1</v>
      </c>
      <c r="O386">
        <f>IF($B386=0,0,IF(SUM(EPih!$H383:$R383)=0,0,IF(EPih!Q383&gt;0.75*AVERAGE(EPih!$H383:$R383),1,EPih!Q383/AVERAGE(EPih!$H383:$R383))))</f>
        <v>1</v>
      </c>
      <c r="P386">
        <f>IF($B386=0,0,IF(SUM(EPih!$H383:$R383)=0,0,IF(EPih!R383&gt;0.75*AVERAGE(EPih!$H383:$R383),1,EPih!R383/AVERAGE(EPih!$H383:$R383))))</f>
        <v>1</v>
      </c>
      <c r="Q386" s="18">
        <v>1</v>
      </c>
      <c r="R386" s="18">
        <v>1</v>
      </c>
      <c r="S386" s="18">
        <v>1</v>
      </c>
      <c r="T386" s="18">
        <v>1</v>
      </c>
      <c r="U386" s="18">
        <v>1</v>
      </c>
      <c r="V386" s="18">
        <v>1</v>
      </c>
      <c r="W386" s="18">
        <v>1</v>
      </c>
      <c r="X386" s="18">
        <v>1</v>
      </c>
      <c r="Y386" s="18">
        <v>1</v>
      </c>
      <c r="Z386" s="18">
        <v>1</v>
      </c>
      <c r="AA386" s="18">
        <v>1</v>
      </c>
      <c r="AD386" s="22">
        <f t="shared" si="11"/>
        <v>0.8425604564523369</v>
      </c>
      <c r="AE386">
        <v>21</v>
      </c>
    </row>
    <row r="387" spans="1:31">
      <c r="A387" s="33">
        <v>45459.791666666664</v>
      </c>
      <c r="B387">
        <f t="shared" si="10"/>
        <v>1</v>
      </c>
      <c r="C387" s="18">
        <v>1</v>
      </c>
      <c r="D387" s="19">
        <f>IFERROR(SUMPRODUCT(F387:P387,Q387:AA387,'Datos Brutos'!$H$5:$R$5)/SUMPRODUCT('Datos Brutos'!$H$5:$R$5,Q387:AA387),0)</f>
        <v>0.90771871157231687</v>
      </c>
      <c r="E387" s="20">
        <f>IFERROR(AVERAGE('Datos Filtrados'!E384:G384),0)</f>
        <v>856.74733333333336</v>
      </c>
      <c r="F387">
        <f>IF($B387=0,0,IF(SUM(EPih!$H384:$R384)=0,0,IF(EPih!H384&gt;0.75*AVERAGE(EPih!$H384:$R384),1,EPih!H384/AVERAGE(EPih!$H384:$R384))))</f>
        <v>1</v>
      </c>
      <c r="G387">
        <f>IF($B387=0,0,IF(SUM(EPih!$H384:$R384)=0,0,IF(EPih!I384&gt;0.75*AVERAGE(EPih!$H384:$R384),1,EPih!I384/AVERAGE(EPih!$H384:$R384))))</f>
        <v>1</v>
      </c>
      <c r="H387">
        <f>IF($B387=0,0,IF(SUM(EPih!$H384:$R384)=0,0,IF(EPih!J384&gt;0.75*AVERAGE(EPih!$H384:$R384),1,EPih!J384/AVERAGE(EPih!$H384:$R384))))</f>
        <v>1</v>
      </c>
      <c r="I387">
        <f>IF($B387=0,0,IF(SUM(EPih!$H384:$R384)=0,0,IF(EPih!K384&gt;0.75*AVERAGE(EPih!$H384:$R384),1,EPih!K384/AVERAGE(EPih!$H384:$R384))))</f>
        <v>0</v>
      </c>
      <c r="J387">
        <f>IF($B387=0,0,IF(SUM(EPih!$H384:$R384)=0,0,IF(EPih!L384&gt;0.75*AVERAGE(EPih!$H384:$R384),1,EPih!L384/AVERAGE(EPih!$H384:$R384))))</f>
        <v>1</v>
      </c>
      <c r="K387">
        <f>IF($B387=0,0,IF(SUM(EPih!$H384:$R384)=0,0,IF(EPih!M384&gt;0.75*AVERAGE(EPih!$H384:$R384),1,EPih!M384/AVERAGE(EPih!$H384:$R384))))</f>
        <v>1</v>
      </c>
      <c r="L387">
        <f>IF($B387=0,0,IF(SUM(EPih!$H384:$R384)=0,0,IF(EPih!N384&gt;0.75*AVERAGE(EPih!$H384:$R384),1,EPih!N384/AVERAGE(EPih!$H384:$R384))))</f>
        <v>1</v>
      </c>
      <c r="M387">
        <f>IF($B387=0,0,IF(SUM(EPih!$H384:$R384)=0,0,IF(EPih!O384&gt;0.75*AVERAGE(EPih!$H384:$R384),1,EPih!O384/AVERAGE(EPih!$H384:$R384))))</f>
        <v>1</v>
      </c>
      <c r="N387">
        <f>IF($B387=0,0,IF(SUM(EPih!$H384:$R384)=0,0,IF(EPih!P384&gt;0.75*AVERAGE(EPih!$H384:$R384),1,EPih!P384/AVERAGE(EPih!$H384:$R384))))</f>
        <v>1</v>
      </c>
      <c r="O387">
        <f>IF($B387=0,0,IF(SUM(EPih!$H384:$R384)=0,0,IF(EPih!Q384&gt;0.75*AVERAGE(EPih!$H384:$R384),1,EPih!Q384/AVERAGE(EPih!$H384:$R384))))</f>
        <v>1</v>
      </c>
      <c r="P387">
        <f>IF($B387=0,0,IF(SUM(EPih!$H384:$R384)=0,0,IF(EPih!R384&gt;0.75*AVERAGE(EPih!$H384:$R384),1,EPih!R384/AVERAGE(EPih!$H384:$R384))))</f>
        <v>1</v>
      </c>
      <c r="Q387" s="18">
        <v>1</v>
      </c>
      <c r="R387" s="18">
        <v>1</v>
      </c>
      <c r="S387" s="18">
        <v>1</v>
      </c>
      <c r="T387" s="18">
        <v>1</v>
      </c>
      <c r="U387" s="18">
        <v>1</v>
      </c>
      <c r="V387" s="18">
        <v>1</v>
      </c>
      <c r="W387" s="18">
        <v>1</v>
      </c>
      <c r="X387" s="18">
        <v>1</v>
      </c>
      <c r="Y387" s="18">
        <v>1</v>
      </c>
      <c r="Z387" s="18">
        <v>1</v>
      </c>
      <c r="AA387" s="18">
        <v>1</v>
      </c>
      <c r="AD387" s="22">
        <f t="shared" si="11"/>
        <v>0.84643024202663564</v>
      </c>
      <c r="AE387">
        <v>22</v>
      </c>
    </row>
    <row r="388" spans="1:31">
      <c r="A388" s="33">
        <v>45459.833333333336</v>
      </c>
      <c r="B388">
        <f t="shared" si="10"/>
        <v>1</v>
      </c>
      <c r="C388" s="18">
        <v>1</v>
      </c>
      <c r="D388" s="19">
        <f>IFERROR(SUMPRODUCT(F388:P388,Q388:AA388,'Datos Brutos'!$H$5:$R$5)/SUMPRODUCT('Datos Brutos'!$H$5:$R$5,Q388:AA388),0)</f>
        <v>0.90771871157231687</v>
      </c>
      <c r="E388" s="20">
        <f>IFERROR(AVERAGE('Datos Filtrados'!E385:G385),0)</f>
        <v>490.851</v>
      </c>
      <c r="F388">
        <f>IF($B388=0,0,IF(SUM(EPih!$H385:$R385)=0,0,IF(EPih!H385&gt;0.75*AVERAGE(EPih!$H385:$R385),1,EPih!H385/AVERAGE(EPih!$H385:$R385))))</f>
        <v>1</v>
      </c>
      <c r="G388">
        <f>IF($B388=0,0,IF(SUM(EPih!$H385:$R385)=0,0,IF(EPih!I385&gt;0.75*AVERAGE(EPih!$H385:$R385),1,EPih!I385/AVERAGE(EPih!$H385:$R385))))</f>
        <v>1</v>
      </c>
      <c r="H388">
        <f>IF($B388=0,0,IF(SUM(EPih!$H385:$R385)=0,0,IF(EPih!J385&gt;0.75*AVERAGE(EPih!$H385:$R385),1,EPih!J385/AVERAGE(EPih!$H385:$R385))))</f>
        <v>1</v>
      </c>
      <c r="I388">
        <f>IF($B388=0,0,IF(SUM(EPih!$H385:$R385)=0,0,IF(EPih!K385&gt;0.75*AVERAGE(EPih!$H385:$R385),1,EPih!K385/AVERAGE(EPih!$H385:$R385))))</f>
        <v>0</v>
      </c>
      <c r="J388">
        <f>IF($B388=0,0,IF(SUM(EPih!$H385:$R385)=0,0,IF(EPih!L385&gt;0.75*AVERAGE(EPih!$H385:$R385),1,EPih!L385/AVERAGE(EPih!$H385:$R385))))</f>
        <v>1</v>
      </c>
      <c r="K388">
        <f>IF($B388=0,0,IF(SUM(EPih!$H385:$R385)=0,0,IF(EPih!M385&gt;0.75*AVERAGE(EPih!$H385:$R385),1,EPih!M385/AVERAGE(EPih!$H385:$R385))))</f>
        <v>1</v>
      </c>
      <c r="L388">
        <f>IF($B388=0,0,IF(SUM(EPih!$H385:$R385)=0,0,IF(EPih!N385&gt;0.75*AVERAGE(EPih!$H385:$R385),1,EPih!N385/AVERAGE(EPih!$H385:$R385))))</f>
        <v>1</v>
      </c>
      <c r="M388">
        <f>IF($B388=0,0,IF(SUM(EPih!$H385:$R385)=0,0,IF(EPih!O385&gt;0.75*AVERAGE(EPih!$H385:$R385),1,EPih!O385/AVERAGE(EPih!$H385:$R385))))</f>
        <v>1</v>
      </c>
      <c r="N388">
        <f>IF($B388=0,0,IF(SUM(EPih!$H385:$R385)=0,0,IF(EPih!P385&gt;0.75*AVERAGE(EPih!$H385:$R385),1,EPih!P385/AVERAGE(EPih!$H385:$R385))))</f>
        <v>1</v>
      </c>
      <c r="O388">
        <f>IF($B388=0,0,IF(SUM(EPih!$H385:$R385)=0,0,IF(EPih!Q385&gt;0.75*AVERAGE(EPih!$H385:$R385),1,EPih!Q385/AVERAGE(EPih!$H385:$R385))))</f>
        <v>1</v>
      </c>
      <c r="P388">
        <f>IF($B388=0,0,IF(SUM(EPih!$H385:$R385)=0,0,IF(EPih!R385&gt;0.75*AVERAGE(EPih!$H385:$R385),1,EPih!R385/AVERAGE(EPih!$H385:$R385))))</f>
        <v>1</v>
      </c>
      <c r="Q388" s="18">
        <v>1</v>
      </c>
      <c r="R388" s="18">
        <v>1</v>
      </c>
      <c r="S388" s="18">
        <v>1</v>
      </c>
      <c r="T388" s="18">
        <v>1</v>
      </c>
      <c r="U388" s="18">
        <v>1</v>
      </c>
      <c r="V388" s="18">
        <v>1</v>
      </c>
      <c r="W388" s="18">
        <v>1</v>
      </c>
      <c r="X388" s="18">
        <v>1</v>
      </c>
      <c r="Y388" s="18">
        <v>1</v>
      </c>
      <c r="Z388" s="18">
        <v>1</v>
      </c>
      <c r="AA388" s="18">
        <v>1</v>
      </c>
      <c r="AD388" s="22">
        <f t="shared" si="11"/>
        <v>0.84643024202663564</v>
      </c>
      <c r="AE388">
        <v>23</v>
      </c>
    </row>
    <row r="389" spans="1:31">
      <c r="A389" s="33">
        <v>45459.875</v>
      </c>
      <c r="B389">
        <f t="shared" si="10"/>
        <v>0</v>
      </c>
      <c r="C389" s="18">
        <v>1</v>
      </c>
      <c r="D389" s="19">
        <f>IFERROR(SUMPRODUCT(F389:P389,Q389:AA389,'Datos Brutos'!$H$5:$R$5)/SUMPRODUCT('Datos Brutos'!$H$5:$R$5,Q389:AA389),0)</f>
        <v>0</v>
      </c>
      <c r="E389" s="20">
        <f>IFERROR(AVERAGE('Datos Filtrados'!E386:G386),0)</f>
        <v>73.491</v>
      </c>
      <c r="F389">
        <f>IF($B389=0,0,IF(SUM(EPih!$H386:$R386)=0,0,IF(EPih!H386&gt;0.75*AVERAGE(EPih!$H386:$R386),1,EPih!H386/AVERAGE(EPih!$H386:$R386))))</f>
        <v>0</v>
      </c>
      <c r="G389">
        <f>IF($B389=0,0,IF(SUM(EPih!$H386:$R386)=0,0,IF(EPih!I386&gt;0.75*AVERAGE(EPih!$H386:$R386),1,EPih!I386/AVERAGE(EPih!$H386:$R386))))</f>
        <v>0</v>
      </c>
      <c r="H389">
        <f>IF($B389=0,0,IF(SUM(EPih!$H386:$R386)=0,0,IF(EPih!J386&gt;0.75*AVERAGE(EPih!$H386:$R386),1,EPih!J386/AVERAGE(EPih!$H386:$R386))))</f>
        <v>0</v>
      </c>
      <c r="I389">
        <f>IF($B389=0,0,IF(SUM(EPih!$H386:$R386)=0,0,IF(EPih!K386&gt;0.75*AVERAGE(EPih!$H386:$R386),1,EPih!K386/AVERAGE(EPih!$H386:$R386))))</f>
        <v>0</v>
      </c>
      <c r="J389">
        <f>IF($B389=0,0,IF(SUM(EPih!$H386:$R386)=0,0,IF(EPih!L386&gt;0.75*AVERAGE(EPih!$H386:$R386),1,EPih!L386/AVERAGE(EPih!$H386:$R386))))</f>
        <v>0</v>
      </c>
      <c r="K389">
        <f>IF($B389=0,0,IF(SUM(EPih!$H386:$R386)=0,0,IF(EPih!M386&gt;0.75*AVERAGE(EPih!$H386:$R386),1,EPih!M386/AVERAGE(EPih!$H386:$R386))))</f>
        <v>0</v>
      </c>
      <c r="L389">
        <f>IF($B389=0,0,IF(SUM(EPih!$H386:$R386)=0,0,IF(EPih!N386&gt;0.75*AVERAGE(EPih!$H386:$R386),1,EPih!N386/AVERAGE(EPih!$H386:$R386))))</f>
        <v>0</v>
      </c>
      <c r="M389">
        <f>IF($B389=0,0,IF(SUM(EPih!$H386:$R386)=0,0,IF(EPih!O386&gt;0.75*AVERAGE(EPih!$H386:$R386),1,EPih!O386/AVERAGE(EPih!$H386:$R386))))</f>
        <v>0</v>
      </c>
      <c r="N389">
        <f>IF($B389=0,0,IF(SUM(EPih!$H386:$R386)=0,0,IF(EPih!P386&gt;0.75*AVERAGE(EPih!$H386:$R386),1,EPih!P386/AVERAGE(EPih!$H386:$R386))))</f>
        <v>0</v>
      </c>
      <c r="O389">
        <f>IF($B389=0,0,IF(SUM(EPih!$H386:$R386)=0,0,IF(EPih!Q386&gt;0.75*AVERAGE(EPih!$H386:$R386),1,EPih!Q386/AVERAGE(EPih!$H386:$R386))))</f>
        <v>0</v>
      </c>
      <c r="P389">
        <f>IF($B389=0,0,IF(SUM(EPih!$H386:$R386)=0,0,IF(EPih!R386&gt;0.75*AVERAGE(EPih!$H386:$R386),1,EPih!R386/AVERAGE(EPih!$H386:$R386))))</f>
        <v>0</v>
      </c>
      <c r="Q389" s="18">
        <v>1</v>
      </c>
      <c r="R389" s="18">
        <v>1</v>
      </c>
      <c r="S389" s="18">
        <v>1</v>
      </c>
      <c r="T389" s="18">
        <v>1</v>
      </c>
      <c r="U389" s="18">
        <v>1</v>
      </c>
      <c r="V389" s="18">
        <v>1</v>
      </c>
      <c r="W389" s="18">
        <v>1</v>
      </c>
      <c r="X389" s="18">
        <v>1</v>
      </c>
      <c r="Y389" s="18">
        <v>1</v>
      </c>
      <c r="Z389" s="18">
        <v>1</v>
      </c>
      <c r="AA389" s="18">
        <v>1</v>
      </c>
      <c r="AD389" s="22">
        <f t="shared" si="11"/>
        <v>0.84643024202663564</v>
      </c>
      <c r="AE389">
        <v>24</v>
      </c>
    </row>
    <row r="390" spans="1:31">
      <c r="A390" s="33">
        <v>45459.916666666664</v>
      </c>
      <c r="B390">
        <f t="shared" si="10"/>
        <v>0</v>
      </c>
      <c r="C390" s="18">
        <v>1</v>
      </c>
      <c r="D390" s="19">
        <f>IFERROR(SUMPRODUCT(F390:P390,Q390:AA390,'Datos Brutos'!$H$5:$R$5)/SUMPRODUCT('Datos Brutos'!$H$5:$R$5,Q390:AA390),0)</f>
        <v>0</v>
      </c>
      <c r="E390" s="20">
        <f>IFERROR(AVERAGE('Datos Filtrados'!E387:G387),0)</f>
        <v>0</v>
      </c>
      <c r="F390">
        <f>IF($B390=0,0,IF(SUM(EPih!$H387:$R387)=0,0,IF(EPih!H387&gt;0.75*AVERAGE(EPih!$H387:$R387),1,EPih!H387/AVERAGE(EPih!$H387:$R387))))</f>
        <v>0</v>
      </c>
      <c r="G390">
        <f>IF($B390=0,0,IF(SUM(EPih!$H387:$R387)=0,0,IF(EPih!I387&gt;0.75*AVERAGE(EPih!$H387:$R387),1,EPih!I387/AVERAGE(EPih!$H387:$R387))))</f>
        <v>0</v>
      </c>
      <c r="H390">
        <f>IF($B390=0,0,IF(SUM(EPih!$H387:$R387)=0,0,IF(EPih!J387&gt;0.75*AVERAGE(EPih!$H387:$R387),1,EPih!J387/AVERAGE(EPih!$H387:$R387))))</f>
        <v>0</v>
      </c>
      <c r="I390">
        <f>IF($B390=0,0,IF(SUM(EPih!$H387:$R387)=0,0,IF(EPih!K387&gt;0.75*AVERAGE(EPih!$H387:$R387),1,EPih!K387/AVERAGE(EPih!$H387:$R387))))</f>
        <v>0</v>
      </c>
      <c r="J390">
        <f>IF($B390=0,0,IF(SUM(EPih!$H387:$R387)=0,0,IF(EPih!L387&gt;0.75*AVERAGE(EPih!$H387:$R387),1,EPih!L387/AVERAGE(EPih!$H387:$R387))))</f>
        <v>0</v>
      </c>
      <c r="K390">
        <f>IF($B390=0,0,IF(SUM(EPih!$H387:$R387)=0,0,IF(EPih!M387&gt;0.75*AVERAGE(EPih!$H387:$R387),1,EPih!M387/AVERAGE(EPih!$H387:$R387))))</f>
        <v>0</v>
      </c>
      <c r="L390">
        <f>IF($B390=0,0,IF(SUM(EPih!$H387:$R387)=0,0,IF(EPih!N387&gt;0.75*AVERAGE(EPih!$H387:$R387),1,EPih!N387/AVERAGE(EPih!$H387:$R387))))</f>
        <v>0</v>
      </c>
      <c r="M390">
        <f>IF($B390=0,0,IF(SUM(EPih!$H387:$R387)=0,0,IF(EPih!O387&gt;0.75*AVERAGE(EPih!$H387:$R387),1,EPih!O387/AVERAGE(EPih!$H387:$R387))))</f>
        <v>0</v>
      </c>
      <c r="N390">
        <f>IF($B390=0,0,IF(SUM(EPih!$H387:$R387)=0,0,IF(EPih!P387&gt;0.75*AVERAGE(EPih!$H387:$R387),1,EPih!P387/AVERAGE(EPih!$H387:$R387))))</f>
        <v>0</v>
      </c>
      <c r="O390">
        <f>IF($B390=0,0,IF(SUM(EPih!$H387:$R387)=0,0,IF(EPih!Q387&gt;0.75*AVERAGE(EPih!$H387:$R387),1,EPih!Q387/AVERAGE(EPih!$H387:$R387))))</f>
        <v>0</v>
      </c>
      <c r="P390">
        <f>IF($B390=0,0,IF(SUM(EPih!$H387:$R387)=0,0,IF(EPih!R387&gt;0.75*AVERAGE(EPih!$H387:$R387),1,EPih!R387/AVERAGE(EPih!$H387:$R387))))</f>
        <v>0</v>
      </c>
      <c r="Q390" s="18">
        <v>1</v>
      </c>
      <c r="R390" s="18">
        <v>1</v>
      </c>
      <c r="S390" s="18">
        <v>1</v>
      </c>
      <c r="T390" s="18">
        <v>1</v>
      </c>
      <c r="U390" s="18">
        <v>1</v>
      </c>
      <c r="V390" s="18">
        <v>1</v>
      </c>
      <c r="W390" s="18">
        <v>1</v>
      </c>
      <c r="X390" s="18">
        <v>1</v>
      </c>
      <c r="Y390" s="18">
        <v>1</v>
      </c>
      <c r="Z390" s="18">
        <v>1</v>
      </c>
      <c r="AA390" s="18">
        <v>1</v>
      </c>
      <c r="AD390" s="22">
        <f t="shared" si="11"/>
        <v>0.84643024202663564</v>
      </c>
      <c r="AE390" s="24">
        <v>1</v>
      </c>
    </row>
    <row r="391" spans="1:31">
      <c r="A391" s="33">
        <v>45459.958333333336</v>
      </c>
      <c r="B391">
        <f t="shared" si="10"/>
        <v>0</v>
      </c>
      <c r="C391" s="18">
        <v>1</v>
      </c>
      <c r="D391" s="19">
        <f>IFERROR(SUMPRODUCT(F391:P391,Q391:AA391,'Datos Brutos'!$H$5:$R$5)/SUMPRODUCT('Datos Brutos'!$H$5:$R$5,Q391:AA391),0)</f>
        <v>0</v>
      </c>
      <c r="E391" s="20">
        <f>IFERROR(AVERAGE('Datos Filtrados'!E388:G388),0)</f>
        <v>0</v>
      </c>
      <c r="F391">
        <f>IF($B391=0,0,IF(SUM(EPih!$H388:$R388)=0,0,IF(EPih!H388&gt;0.75*AVERAGE(EPih!$H388:$R388),1,EPih!H388/AVERAGE(EPih!$H388:$R388))))</f>
        <v>0</v>
      </c>
      <c r="G391">
        <f>IF($B391=0,0,IF(SUM(EPih!$H388:$R388)=0,0,IF(EPih!I388&gt;0.75*AVERAGE(EPih!$H388:$R388),1,EPih!I388/AVERAGE(EPih!$H388:$R388))))</f>
        <v>0</v>
      </c>
      <c r="H391">
        <f>IF($B391=0,0,IF(SUM(EPih!$H388:$R388)=0,0,IF(EPih!J388&gt;0.75*AVERAGE(EPih!$H388:$R388),1,EPih!J388/AVERAGE(EPih!$H388:$R388))))</f>
        <v>0</v>
      </c>
      <c r="I391">
        <f>IF($B391=0,0,IF(SUM(EPih!$H388:$R388)=0,0,IF(EPih!K388&gt;0.75*AVERAGE(EPih!$H388:$R388),1,EPih!K388/AVERAGE(EPih!$H388:$R388))))</f>
        <v>0</v>
      </c>
      <c r="J391">
        <f>IF($B391=0,0,IF(SUM(EPih!$H388:$R388)=0,0,IF(EPih!L388&gt;0.75*AVERAGE(EPih!$H388:$R388),1,EPih!L388/AVERAGE(EPih!$H388:$R388))))</f>
        <v>0</v>
      </c>
      <c r="K391">
        <f>IF($B391=0,0,IF(SUM(EPih!$H388:$R388)=0,0,IF(EPih!M388&gt;0.75*AVERAGE(EPih!$H388:$R388),1,EPih!M388/AVERAGE(EPih!$H388:$R388))))</f>
        <v>0</v>
      </c>
      <c r="L391">
        <f>IF($B391=0,0,IF(SUM(EPih!$H388:$R388)=0,0,IF(EPih!N388&gt;0.75*AVERAGE(EPih!$H388:$R388),1,EPih!N388/AVERAGE(EPih!$H388:$R388))))</f>
        <v>0</v>
      </c>
      <c r="M391">
        <f>IF($B391=0,0,IF(SUM(EPih!$H388:$R388)=0,0,IF(EPih!O388&gt;0.75*AVERAGE(EPih!$H388:$R388),1,EPih!O388/AVERAGE(EPih!$H388:$R388))))</f>
        <v>0</v>
      </c>
      <c r="N391">
        <f>IF($B391=0,0,IF(SUM(EPih!$H388:$R388)=0,0,IF(EPih!P388&gt;0.75*AVERAGE(EPih!$H388:$R388),1,EPih!P388/AVERAGE(EPih!$H388:$R388))))</f>
        <v>0</v>
      </c>
      <c r="O391">
        <f>IF($B391=0,0,IF(SUM(EPih!$H388:$R388)=0,0,IF(EPih!Q388&gt;0.75*AVERAGE(EPih!$H388:$R388),1,EPih!Q388/AVERAGE(EPih!$H388:$R388))))</f>
        <v>0</v>
      </c>
      <c r="P391">
        <f>IF($B391=0,0,IF(SUM(EPih!$H388:$R388)=0,0,IF(EPih!R388&gt;0.75*AVERAGE(EPih!$H388:$R388),1,EPih!R388/AVERAGE(EPih!$H388:$R388))))</f>
        <v>0</v>
      </c>
      <c r="Q391" s="18">
        <v>1</v>
      </c>
      <c r="R391" s="18">
        <v>1</v>
      </c>
      <c r="S391" s="18">
        <v>1</v>
      </c>
      <c r="T391" s="18">
        <v>1</v>
      </c>
      <c r="U391" s="18">
        <v>1</v>
      </c>
      <c r="V391" s="18">
        <v>1</v>
      </c>
      <c r="W391" s="18">
        <v>1</v>
      </c>
      <c r="X391" s="18">
        <v>1</v>
      </c>
      <c r="Y391" s="18">
        <v>1</v>
      </c>
      <c r="Z391" s="18">
        <v>1</v>
      </c>
      <c r="AA391" s="18">
        <v>1</v>
      </c>
      <c r="AD391" s="22">
        <f t="shared" si="11"/>
        <v>0.84643024202663564</v>
      </c>
      <c r="AE391">
        <v>2</v>
      </c>
    </row>
    <row r="392" spans="1:31">
      <c r="A392" s="33">
        <v>45460</v>
      </c>
      <c r="B392">
        <f t="shared" ref="B392:B455" si="12">IF(E392&gt;=100,1,0)</f>
        <v>0</v>
      </c>
      <c r="C392" s="18">
        <v>1</v>
      </c>
      <c r="D392" s="19">
        <f>IFERROR(SUMPRODUCT(F392:P392,Q392:AA392,'Datos Brutos'!$H$5:$R$5)/SUMPRODUCT('Datos Brutos'!$H$5:$R$5,Q392:AA392),0)</f>
        <v>0</v>
      </c>
      <c r="E392" s="20">
        <f>IFERROR(AVERAGE('Datos Filtrados'!E389:G389),0)</f>
        <v>0</v>
      </c>
      <c r="F392">
        <f>IF($B392=0,0,IF(SUM(EPih!$H389:$R389)=0,0,IF(EPih!H389&gt;0.75*AVERAGE(EPih!$H389:$R389),1,EPih!H389/AVERAGE(EPih!$H389:$R389))))</f>
        <v>0</v>
      </c>
      <c r="G392">
        <f>IF($B392=0,0,IF(SUM(EPih!$H389:$R389)=0,0,IF(EPih!I389&gt;0.75*AVERAGE(EPih!$H389:$R389),1,EPih!I389/AVERAGE(EPih!$H389:$R389))))</f>
        <v>0</v>
      </c>
      <c r="H392">
        <f>IF($B392=0,0,IF(SUM(EPih!$H389:$R389)=0,0,IF(EPih!J389&gt;0.75*AVERAGE(EPih!$H389:$R389),1,EPih!J389/AVERAGE(EPih!$H389:$R389))))</f>
        <v>0</v>
      </c>
      <c r="I392">
        <f>IF($B392=0,0,IF(SUM(EPih!$H389:$R389)=0,0,IF(EPih!K389&gt;0.75*AVERAGE(EPih!$H389:$R389),1,EPih!K389/AVERAGE(EPih!$H389:$R389))))</f>
        <v>0</v>
      </c>
      <c r="J392">
        <f>IF($B392=0,0,IF(SUM(EPih!$H389:$R389)=0,0,IF(EPih!L389&gt;0.75*AVERAGE(EPih!$H389:$R389),1,EPih!L389/AVERAGE(EPih!$H389:$R389))))</f>
        <v>0</v>
      </c>
      <c r="K392">
        <f>IF($B392=0,0,IF(SUM(EPih!$H389:$R389)=0,0,IF(EPih!M389&gt;0.75*AVERAGE(EPih!$H389:$R389),1,EPih!M389/AVERAGE(EPih!$H389:$R389))))</f>
        <v>0</v>
      </c>
      <c r="L392">
        <f>IF($B392=0,0,IF(SUM(EPih!$H389:$R389)=0,0,IF(EPih!N389&gt;0.75*AVERAGE(EPih!$H389:$R389),1,EPih!N389/AVERAGE(EPih!$H389:$R389))))</f>
        <v>0</v>
      </c>
      <c r="M392">
        <f>IF($B392=0,0,IF(SUM(EPih!$H389:$R389)=0,0,IF(EPih!O389&gt;0.75*AVERAGE(EPih!$H389:$R389),1,EPih!O389/AVERAGE(EPih!$H389:$R389))))</f>
        <v>0</v>
      </c>
      <c r="N392">
        <f>IF($B392=0,0,IF(SUM(EPih!$H389:$R389)=0,0,IF(EPih!P389&gt;0.75*AVERAGE(EPih!$H389:$R389),1,EPih!P389/AVERAGE(EPih!$H389:$R389))))</f>
        <v>0</v>
      </c>
      <c r="O392">
        <f>IF($B392=0,0,IF(SUM(EPih!$H389:$R389)=0,0,IF(EPih!Q389&gt;0.75*AVERAGE(EPih!$H389:$R389),1,EPih!Q389/AVERAGE(EPih!$H389:$R389))))</f>
        <v>0</v>
      </c>
      <c r="P392">
        <f>IF($B392=0,0,IF(SUM(EPih!$H389:$R389)=0,0,IF(EPih!R389&gt;0.75*AVERAGE(EPih!$H389:$R389),1,EPih!R389/AVERAGE(EPih!$H389:$R389))))</f>
        <v>0</v>
      </c>
      <c r="Q392" s="18">
        <v>1</v>
      </c>
      <c r="R392" s="18">
        <v>1</v>
      </c>
      <c r="S392" s="18">
        <v>1</v>
      </c>
      <c r="T392" s="18">
        <v>1</v>
      </c>
      <c r="U392" s="18">
        <v>1</v>
      </c>
      <c r="V392" s="18">
        <v>1</v>
      </c>
      <c r="W392" s="18">
        <v>1</v>
      </c>
      <c r="X392" s="18">
        <v>1</v>
      </c>
      <c r="Y392" s="18">
        <v>1</v>
      </c>
      <c r="Z392" s="18">
        <v>1</v>
      </c>
      <c r="AA392" s="18">
        <v>1</v>
      </c>
      <c r="AD392" s="22">
        <f t="shared" si="11"/>
        <v>0.84643024202663564</v>
      </c>
      <c r="AE392">
        <v>3</v>
      </c>
    </row>
    <row r="393" spans="1:31">
      <c r="A393" s="33">
        <v>45460.041666666664</v>
      </c>
      <c r="B393">
        <f t="shared" si="12"/>
        <v>0</v>
      </c>
      <c r="C393" s="18">
        <v>1</v>
      </c>
      <c r="D393" s="19">
        <f>IFERROR(SUMPRODUCT(F393:P393,Q393:AA393,'Datos Brutos'!$H$5:$R$5)/SUMPRODUCT('Datos Brutos'!$H$5:$R$5,Q393:AA393),0)</f>
        <v>0</v>
      </c>
      <c r="E393" s="20">
        <f>IFERROR(AVERAGE('Datos Filtrados'!E390:G390),0)</f>
        <v>0</v>
      </c>
      <c r="F393">
        <f>IF($B393=0,0,IF(SUM(EPih!$H390:$R390)=0,0,IF(EPih!H390&gt;0.75*AVERAGE(EPih!$H390:$R390),1,EPih!H390/AVERAGE(EPih!$H390:$R390))))</f>
        <v>0</v>
      </c>
      <c r="G393">
        <f>IF($B393=0,0,IF(SUM(EPih!$H390:$R390)=0,0,IF(EPih!I390&gt;0.75*AVERAGE(EPih!$H390:$R390),1,EPih!I390/AVERAGE(EPih!$H390:$R390))))</f>
        <v>0</v>
      </c>
      <c r="H393">
        <f>IF($B393=0,0,IF(SUM(EPih!$H390:$R390)=0,0,IF(EPih!J390&gt;0.75*AVERAGE(EPih!$H390:$R390),1,EPih!J390/AVERAGE(EPih!$H390:$R390))))</f>
        <v>0</v>
      </c>
      <c r="I393">
        <f>IF($B393=0,0,IF(SUM(EPih!$H390:$R390)=0,0,IF(EPih!K390&gt;0.75*AVERAGE(EPih!$H390:$R390),1,EPih!K390/AVERAGE(EPih!$H390:$R390))))</f>
        <v>0</v>
      </c>
      <c r="J393">
        <f>IF($B393=0,0,IF(SUM(EPih!$H390:$R390)=0,0,IF(EPih!L390&gt;0.75*AVERAGE(EPih!$H390:$R390),1,EPih!L390/AVERAGE(EPih!$H390:$R390))))</f>
        <v>0</v>
      </c>
      <c r="K393">
        <f>IF($B393=0,0,IF(SUM(EPih!$H390:$R390)=0,0,IF(EPih!M390&gt;0.75*AVERAGE(EPih!$H390:$R390),1,EPih!M390/AVERAGE(EPih!$H390:$R390))))</f>
        <v>0</v>
      </c>
      <c r="L393">
        <f>IF($B393=0,0,IF(SUM(EPih!$H390:$R390)=0,0,IF(EPih!N390&gt;0.75*AVERAGE(EPih!$H390:$R390),1,EPih!N390/AVERAGE(EPih!$H390:$R390))))</f>
        <v>0</v>
      </c>
      <c r="M393">
        <f>IF($B393=0,0,IF(SUM(EPih!$H390:$R390)=0,0,IF(EPih!O390&gt;0.75*AVERAGE(EPih!$H390:$R390),1,EPih!O390/AVERAGE(EPih!$H390:$R390))))</f>
        <v>0</v>
      </c>
      <c r="N393">
        <f>IF($B393=0,0,IF(SUM(EPih!$H390:$R390)=0,0,IF(EPih!P390&gt;0.75*AVERAGE(EPih!$H390:$R390),1,EPih!P390/AVERAGE(EPih!$H390:$R390))))</f>
        <v>0</v>
      </c>
      <c r="O393">
        <f>IF($B393=0,0,IF(SUM(EPih!$H390:$R390)=0,0,IF(EPih!Q390&gt;0.75*AVERAGE(EPih!$H390:$R390),1,EPih!Q390/AVERAGE(EPih!$H390:$R390))))</f>
        <v>0</v>
      </c>
      <c r="P393">
        <f>IF($B393=0,0,IF(SUM(EPih!$H390:$R390)=0,0,IF(EPih!R390&gt;0.75*AVERAGE(EPih!$H390:$R390),1,EPih!R390/AVERAGE(EPih!$H390:$R390))))</f>
        <v>0</v>
      </c>
      <c r="Q393" s="18">
        <v>1</v>
      </c>
      <c r="R393" s="18">
        <v>1</v>
      </c>
      <c r="S393" s="18">
        <v>1</v>
      </c>
      <c r="T393" s="18">
        <v>1</v>
      </c>
      <c r="U393" s="18">
        <v>1</v>
      </c>
      <c r="V393" s="18">
        <v>1</v>
      </c>
      <c r="W393" s="18">
        <v>1</v>
      </c>
      <c r="X393" s="18">
        <v>1</v>
      </c>
      <c r="Y393" s="18">
        <v>1</v>
      </c>
      <c r="Z393" s="18">
        <v>1</v>
      </c>
      <c r="AA393" s="18">
        <v>1</v>
      </c>
      <c r="AD393" s="22">
        <f t="shared" si="11"/>
        <v>0.84643024202663564</v>
      </c>
      <c r="AE393">
        <v>4</v>
      </c>
    </row>
    <row r="394" spans="1:31">
      <c r="A394" s="33">
        <v>45460.083333333336</v>
      </c>
      <c r="B394">
        <f t="shared" si="12"/>
        <v>0</v>
      </c>
      <c r="C394" s="18">
        <v>1</v>
      </c>
      <c r="D394" s="19">
        <f>IFERROR(SUMPRODUCT(F394:P394,Q394:AA394,'Datos Brutos'!$H$5:$R$5)/SUMPRODUCT('Datos Brutos'!$H$5:$R$5,Q394:AA394),0)</f>
        <v>0</v>
      </c>
      <c r="E394" s="20">
        <f>IFERROR(AVERAGE('Datos Filtrados'!E391:G391),0)</f>
        <v>0</v>
      </c>
      <c r="F394">
        <f>IF($B394=0,0,IF(SUM(EPih!$H391:$R391)=0,0,IF(EPih!H391&gt;0.75*AVERAGE(EPih!$H391:$R391),1,EPih!H391/AVERAGE(EPih!$H391:$R391))))</f>
        <v>0</v>
      </c>
      <c r="G394">
        <f>IF($B394=0,0,IF(SUM(EPih!$H391:$R391)=0,0,IF(EPih!I391&gt;0.75*AVERAGE(EPih!$H391:$R391),1,EPih!I391/AVERAGE(EPih!$H391:$R391))))</f>
        <v>0</v>
      </c>
      <c r="H394">
        <f>IF($B394=0,0,IF(SUM(EPih!$H391:$R391)=0,0,IF(EPih!J391&gt;0.75*AVERAGE(EPih!$H391:$R391),1,EPih!J391/AVERAGE(EPih!$H391:$R391))))</f>
        <v>0</v>
      </c>
      <c r="I394">
        <f>IF($B394=0,0,IF(SUM(EPih!$H391:$R391)=0,0,IF(EPih!K391&gt;0.75*AVERAGE(EPih!$H391:$R391),1,EPih!K391/AVERAGE(EPih!$H391:$R391))))</f>
        <v>0</v>
      </c>
      <c r="J394">
        <f>IF($B394=0,0,IF(SUM(EPih!$H391:$R391)=0,0,IF(EPih!L391&gt;0.75*AVERAGE(EPih!$H391:$R391),1,EPih!L391/AVERAGE(EPih!$H391:$R391))))</f>
        <v>0</v>
      </c>
      <c r="K394">
        <f>IF($B394=0,0,IF(SUM(EPih!$H391:$R391)=0,0,IF(EPih!M391&gt;0.75*AVERAGE(EPih!$H391:$R391),1,EPih!M391/AVERAGE(EPih!$H391:$R391))))</f>
        <v>0</v>
      </c>
      <c r="L394">
        <f>IF($B394=0,0,IF(SUM(EPih!$H391:$R391)=0,0,IF(EPih!N391&gt;0.75*AVERAGE(EPih!$H391:$R391),1,EPih!N391/AVERAGE(EPih!$H391:$R391))))</f>
        <v>0</v>
      </c>
      <c r="M394">
        <f>IF($B394=0,0,IF(SUM(EPih!$H391:$R391)=0,0,IF(EPih!O391&gt;0.75*AVERAGE(EPih!$H391:$R391),1,EPih!O391/AVERAGE(EPih!$H391:$R391))))</f>
        <v>0</v>
      </c>
      <c r="N394">
        <f>IF($B394=0,0,IF(SUM(EPih!$H391:$R391)=0,0,IF(EPih!P391&gt;0.75*AVERAGE(EPih!$H391:$R391),1,EPih!P391/AVERAGE(EPih!$H391:$R391))))</f>
        <v>0</v>
      </c>
      <c r="O394">
        <f>IF($B394=0,0,IF(SUM(EPih!$H391:$R391)=0,0,IF(EPih!Q391&gt;0.75*AVERAGE(EPih!$H391:$R391),1,EPih!Q391/AVERAGE(EPih!$H391:$R391))))</f>
        <v>0</v>
      </c>
      <c r="P394">
        <f>IF($B394=0,0,IF(SUM(EPih!$H391:$R391)=0,0,IF(EPih!R391&gt;0.75*AVERAGE(EPih!$H391:$R391),1,EPih!R391/AVERAGE(EPih!$H391:$R391))))</f>
        <v>0</v>
      </c>
      <c r="Q394" s="18">
        <v>1</v>
      </c>
      <c r="R394" s="18">
        <v>1</v>
      </c>
      <c r="S394" s="18">
        <v>1</v>
      </c>
      <c r="T394" s="18">
        <v>1</v>
      </c>
      <c r="U394" s="18">
        <v>1</v>
      </c>
      <c r="V394" s="18">
        <v>1</v>
      </c>
      <c r="W394" s="18">
        <v>1</v>
      </c>
      <c r="X394" s="18">
        <v>1</v>
      </c>
      <c r="Y394" s="18">
        <v>1</v>
      </c>
      <c r="Z394" s="18">
        <v>1</v>
      </c>
      <c r="AA394" s="18">
        <v>1</v>
      </c>
      <c r="AD394" s="22">
        <f t="shared" si="11"/>
        <v>0.84643024202663564</v>
      </c>
      <c r="AE394">
        <v>5</v>
      </c>
    </row>
    <row r="395" spans="1:31">
      <c r="A395" s="33">
        <v>45460.125</v>
      </c>
      <c r="B395">
        <f t="shared" si="12"/>
        <v>0</v>
      </c>
      <c r="C395" s="18">
        <v>1</v>
      </c>
      <c r="D395" s="19">
        <f>IFERROR(SUMPRODUCT(F395:P395,Q395:AA395,'Datos Brutos'!$H$5:$R$5)/SUMPRODUCT('Datos Brutos'!$H$5:$R$5,Q395:AA395),0)</f>
        <v>0</v>
      </c>
      <c r="E395" s="20">
        <f>IFERROR(AVERAGE('Datos Filtrados'!E392:G392),0)</f>
        <v>0</v>
      </c>
      <c r="F395">
        <f>IF($B395=0,0,IF(SUM(EPih!$H392:$R392)=0,0,IF(EPih!H392&gt;0.75*AVERAGE(EPih!$H392:$R392),1,EPih!H392/AVERAGE(EPih!$H392:$R392))))</f>
        <v>0</v>
      </c>
      <c r="G395">
        <f>IF($B395=0,0,IF(SUM(EPih!$H392:$R392)=0,0,IF(EPih!I392&gt;0.75*AVERAGE(EPih!$H392:$R392),1,EPih!I392/AVERAGE(EPih!$H392:$R392))))</f>
        <v>0</v>
      </c>
      <c r="H395">
        <f>IF($B395=0,0,IF(SUM(EPih!$H392:$R392)=0,0,IF(EPih!J392&gt;0.75*AVERAGE(EPih!$H392:$R392),1,EPih!J392/AVERAGE(EPih!$H392:$R392))))</f>
        <v>0</v>
      </c>
      <c r="I395">
        <f>IF($B395=0,0,IF(SUM(EPih!$H392:$R392)=0,0,IF(EPih!K392&gt;0.75*AVERAGE(EPih!$H392:$R392),1,EPih!K392/AVERAGE(EPih!$H392:$R392))))</f>
        <v>0</v>
      </c>
      <c r="J395">
        <f>IF($B395=0,0,IF(SUM(EPih!$H392:$R392)=0,0,IF(EPih!L392&gt;0.75*AVERAGE(EPih!$H392:$R392),1,EPih!L392/AVERAGE(EPih!$H392:$R392))))</f>
        <v>0</v>
      </c>
      <c r="K395">
        <f>IF($B395=0,0,IF(SUM(EPih!$H392:$R392)=0,0,IF(EPih!M392&gt;0.75*AVERAGE(EPih!$H392:$R392),1,EPih!M392/AVERAGE(EPih!$H392:$R392))))</f>
        <v>0</v>
      </c>
      <c r="L395">
        <f>IF($B395=0,0,IF(SUM(EPih!$H392:$R392)=0,0,IF(EPih!N392&gt;0.75*AVERAGE(EPih!$H392:$R392),1,EPih!N392/AVERAGE(EPih!$H392:$R392))))</f>
        <v>0</v>
      </c>
      <c r="M395">
        <f>IF($B395=0,0,IF(SUM(EPih!$H392:$R392)=0,0,IF(EPih!O392&gt;0.75*AVERAGE(EPih!$H392:$R392),1,EPih!O392/AVERAGE(EPih!$H392:$R392))))</f>
        <v>0</v>
      </c>
      <c r="N395">
        <f>IF($B395=0,0,IF(SUM(EPih!$H392:$R392)=0,0,IF(EPih!P392&gt;0.75*AVERAGE(EPih!$H392:$R392),1,EPih!P392/AVERAGE(EPih!$H392:$R392))))</f>
        <v>0</v>
      </c>
      <c r="O395">
        <f>IF($B395=0,0,IF(SUM(EPih!$H392:$R392)=0,0,IF(EPih!Q392&gt;0.75*AVERAGE(EPih!$H392:$R392),1,EPih!Q392/AVERAGE(EPih!$H392:$R392))))</f>
        <v>0</v>
      </c>
      <c r="P395">
        <f>IF($B395=0,0,IF(SUM(EPih!$H392:$R392)=0,0,IF(EPih!R392&gt;0.75*AVERAGE(EPih!$H392:$R392),1,EPih!R392/AVERAGE(EPih!$H392:$R392))))</f>
        <v>0</v>
      </c>
      <c r="Q395" s="18">
        <v>1</v>
      </c>
      <c r="R395" s="18">
        <v>1</v>
      </c>
      <c r="S395" s="18">
        <v>1</v>
      </c>
      <c r="T395" s="18">
        <v>1</v>
      </c>
      <c r="U395" s="18">
        <v>1</v>
      </c>
      <c r="V395" s="18">
        <v>1</v>
      </c>
      <c r="W395" s="18">
        <v>1</v>
      </c>
      <c r="X395" s="18">
        <v>1</v>
      </c>
      <c r="Y395" s="18">
        <v>1</v>
      </c>
      <c r="Z395" s="18">
        <v>1</v>
      </c>
      <c r="AA395" s="18">
        <v>1</v>
      </c>
      <c r="AD395" s="22">
        <f t="shared" si="11"/>
        <v>0.84643024202663564</v>
      </c>
      <c r="AE395">
        <v>6</v>
      </c>
    </row>
    <row r="396" spans="1:31">
      <c r="A396" s="33">
        <v>45460.166666666664</v>
      </c>
      <c r="B396">
        <f t="shared" si="12"/>
        <v>0</v>
      </c>
      <c r="C396" s="18">
        <v>1</v>
      </c>
      <c r="D396" s="19">
        <f>IFERROR(SUMPRODUCT(F396:P396,Q396:AA396,'Datos Brutos'!$H$5:$R$5)/SUMPRODUCT('Datos Brutos'!$H$5:$R$5,Q396:AA396),0)</f>
        <v>0</v>
      </c>
      <c r="E396" s="20">
        <f>IFERROR(AVERAGE('Datos Filtrados'!E393:G393),0)</f>
        <v>0</v>
      </c>
      <c r="F396">
        <f>IF($B396=0,0,IF(SUM(EPih!$H393:$R393)=0,0,IF(EPih!H393&gt;0.75*AVERAGE(EPih!$H393:$R393),1,EPih!H393/AVERAGE(EPih!$H393:$R393))))</f>
        <v>0</v>
      </c>
      <c r="G396">
        <f>IF($B396=0,0,IF(SUM(EPih!$H393:$R393)=0,0,IF(EPih!I393&gt;0.75*AVERAGE(EPih!$H393:$R393),1,EPih!I393/AVERAGE(EPih!$H393:$R393))))</f>
        <v>0</v>
      </c>
      <c r="H396">
        <f>IF($B396=0,0,IF(SUM(EPih!$H393:$R393)=0,0,IF(EPih!J393&gt;0.75*AVERAGE(EPih!$H393:$R393),1,EPih!J393/AVERAGE(EPih!$H393:$R393))))</f>
        <v>0</v>
      </c>
      <c r="I396">
        <f>IF($B396=0,0,IF(SUM(EPih!$H393:$R393)=0,0,IF(EPih!K393&gt;0.75*AVERAGE(EPih!$H393:$R393),1,EPih!K393/AVERAGE(EPih!$H393:$R393))))</f>
        <v>0</v>
      </c>
      <c r="J396">
        <f>IF($B396=0,0,IF(SUM(EPih!$H393:$R393)=0,0,IF(EPih!L393&gt;0.75*AVERAGE(EPih!$H393:$R393),1,EPih!L393/AVERAGE(EPih!$H393:$R393))))</f>
        <v>0</v>
      </c>
      <c r="K396">
        <f>IF($B396=0,0,IF(SUM(EPih!$H393:$R393)=0,0,IF(EPih!M393&gt;0.75*AVERAGE(EPih!$H393:$R393),1,EPih!M393/AVERAGE(EPih!$H393:$R393))))</f>
        <v>0</v>
      </c>
      <c r="L396">
        <f>IF($B396=0,0,IF(SUM(EPih!$H393:$R393)=0,0,IF(EPih!N393&gt;0.75*AVERAGE(EPih!$H393:$R393),1,EPih!N393/AVERAGE(EPih!$H393:$R393))))</f>
        <v>0</v>
      </c>
      <c r="M396">
        <f>IF($B396=0,0,IF(SUM(EPih!$H393:$R393)=0,0,IF(EPih!O393&gt;0.75*AVERAGE(EPih!$H393:$R393),1,EPih!O393/AVERAGE(EPih!$H393:$R393))))</f>
        <v>0</v>
      </c>
      <c r="N396">
        <f>IF($B396=0,0,IF(SUM(EPih!$H393:$R393)=0,0,IF(EPih!P393&gt;0.75*AVERAGE(EPih!$H393:$R393),1,EPih!P393/AVERAGE(EPih!$H393:$R393))))</f>
        <v>0</v>
      </c>
      <c r="O396">
        <f>IF($B396=0,0,IF(SUM(EPih!$H393:$R393)=0,0,IF(EPih!Q393&gt;0.75*AVERAGE(EPih!$H393:$R393),1,EPih!Q393/AVERAGE(EPih!$H393:$R393))))</f>
        <v>0</v>
      </c>
      <c r="P396">
        <f>IF($B396=0,0,IF(SUM(EPih!$H393:$R393)=0,0,IF(EPih!R393&gt;0.75*AVERAGE(EPih!$H393:$R393),1,EPih!R393/AVERAGE(EPih!$H393:$R393))))</f>
        <v>0</v>
      </c>
      <c r="Q396" s="18">
        <v>1</v>
      </c>
      <c r="R396" s="18">
        <v>1</v>
      </c>
      <c r="S396" s="18">
        <v>1</v>
      </c>
      <c r="T396" s="18">
        <v>1</v>
      </c>
      <c r="U396" s="18">
        <v>1</v>
      </c>
      <c r="V396" s="18">
        <v>1</v>
      </c>
      <c r="W396" s="18">
        <v>1</v>
      </c>
      <c r="X396" s="18">
        <v>1</v>
      </c>
      <c r="Y396" s="18">
        <v>1</v>
      </c>
      <c r="Z396" s="18">
        <v>1</v>
      </c>
      <c r="AA396" s="18">
        <v>1</v>
      </c>
      <c r="AD396" s="22">
        <f t="shared" si="11"/>
        <v>0.84643024202663564</v>
      </c>
      <c r="AE396">
        <v>7</v>
      </c>
    </row>
    <row r="397" spans="1:31">
      <c r="A397" s="33">
        <v>45460.208333333336</v>
      </c>
      <c r="B397">
        <f t="shared" si="12"/>
        <v>0</v>
      </c>
      <c r="C397" s="18">
        <v>1</v>
      </c>
      <c r="D397" s="19">
        <f>IFERROR(SUMPRODUCT(F397:P397,Q397:AA397,'Datos Brutos'!$H$5:$R$5)/SUMPRODUCT('Datos Brutos'!$H$5:$R$5,Q397:AA397),0)</f>
        <v>0</v>
      </c>
      <c r="E397" s="20">
        <f>IFERROR(AVERAGE('Datos Filtrados'!E394:G394),0)</f>
        <v>0</v>
      </c>
      <c r="F397">
        <f>IF($B397=0,0,IF(SUM(EPih!$H394:$R394)=0,0,IF(EPih!H394&gt;0.75*AVERAGE(EPih!$H394:$R394),1,EPih!H394/AVERAGE(EPih!$H394:$R394))))</f>
        <v>0</v>
      </c>
      <c r="G397">
        <f>IF($B397=0,0,IF(SUM(EPih!$H394:$R394)=0,0,IF(EPih!I394&gt;0.75*AVERAGE(EPih!$H394:$R394),1,EPih!I394/AVERAGE(EPih!$H394:$R394))))</f>
        <v>0</v>
      </c>
      <c r="H397">
        <f>IF($B397=0,0,IF(SUM(EPih!$H394:$R394)=0,0,IF(EPih!J394&gt;0.75*AVERAGE(EPih!$H394:$R394),1,EPih!J394/AVERAGE(EPih!$H394:$R394))))</f>
        <v>0</v>
      </c>
      <c r="I397">
        <f>IF($B397=0,0,IF(SUM(EPih!$H394:$R394)=0,0,IF(EPih!K394&gt;0.75*AVERAGE(EPih!$H394:$R394),1,EPih!K394/AVERAGE(EPih!$H394:$R394))))</f>
        <v>0</v>
      </c>
      <c r="J397">
        <f>IF($B397=0,0,IF(SUM(EPih!$H394:$R394)=0,0,IF(EPih!L394&gt;0.75*AVERAGE(EPih!$H394:$R394),1,EPih!L394/AVERAGE(EPih!$H394:$R394))))</f>
        <v>0</v>
      </c>
      <c r="K397">
        <f>IF($B397=0,0,IF(SUM(EPih!$H394:$R394)=0,0,IF(EPih!M394&gt;0.75*AVERAGE(EPih!$H394:$R394),1,EPih!M394/AVERAGE(EPih!$H394:$R394))))</f>
        <v>0</v>
      </c>
      <c r="L397">
        <f>IF($B397=0,0,IF(SUM(EPih!$H394:$R394)=0,0,IF(EPih!N394&gt;0.75*AVERAGE(EPih!$H394:$R394),1,EPih!N394/AVERAGE(EPih!$H394:$R394))))</f>
        <v>0</v>
      </c>
      <c r="M397">
        <f>IF($B397=0,0,IF(SUM(EPih!$H394:$R394)=0,0,IF(EPih!O394&gt;0.75*AVERAGE(EPih!$H394:$R394),1,EPih!O394/AVERAGE(EPih!$H394:$R394))))</f>
        <v>0</v>
      </c>
      <c r="N397">
        <f>IF($B397=0,0,IF(SUM(EPih!$H394:$R394)=0,0,IF(EPih!P394&gt;0.75*AVERAGE(EPih!$H394:$R394),1,EPih!P394/AVERAGE(EPih!$H394:$R394))))</f>
        <v>0</v>
      </c>
      <c r="O397">
        <f>IF($B397=0,0,IF(SUM(EPih!$H394:$R394)=0,0,IF(EPih!Q394&gt;0.75*AVERAGE(EPih!$H394:$R394),1,EPih!Q394/AVERAGE(EPih!$H394:$R394))))</f>
        <v>0</v>
      </c>
      <c r="P397">
        <f>IF($B397=0,0,IF(SUM(EPih!$H394:$R394)=0,0,IF(EPih!R394&gt;0.75*AVERAGE(EPih!$H394:$R394),1,EPih!R394/AVERAGE(EPih!$H394:$R394))))</f>
        <v>0</v>
      </c>
      <c r="Q397" s="18">
        <v>1</v>
      </c>
      <c r="R397" s="18">
        <v>1</v>
      </c>
      <c r="S397" s="18">
        <v>1</v>
      </c>
      <c r="T397" s="18">
        <v>1</v>
      </c>
      <c r="U397" s="18">
        <v>1</v>
      </c>
      <c r="V397" s="18">
        <v>1</v>
      </c>
      <c r="W397" s="18">
        <v>1</v>
      </c>
      <c r="X397" s="18">
        <v>1</v>
      </c>
      <c r="Y397" s="18">
        <v>1</v>
      </c>
      <c r="Z397" s="18">
        <v>1</v>
      </c>
      <c r="AA397" s="18">
        <v>1</v>
      </c>
      <c r="AD397" s="22">
        <f t="shared" si="11"/>
        <v>0.84643024202663564</v>
      </c>
      <c r="AE397">
        <v>8</v>
      </c>
    </row>
    <row r="398" spans="1:31">
      <c r="A398" s="33">
        <v>45460.25</v>
      </c>
      <c r="B398">
        <f t="shared" si="12"/>
        <v>0</v>
      </c>
      <c r="C398" s="18">
        <v>1</v>
      </c>
      <c r="D398" s="19">
        <f>IFERROR(SUMPRODUCT(F398:P398,Q398:AA398,'Datos Brutos'!$H$5:$R$5)/SUMPRODUCT('Datos Brutos'!$H$5:$R$5,Q398:AA398),0)</f>
        <v>0</v>
      </c>
      <c r="E398" s="20">
        <f>IFERROR(AVERAGE('Datos Filtrados'!E395:G395),0)</f>
        <v>0.95299999999999996</v>
      </c>
      <c r="F398">
        <f>IF($B398=0,0,IF(SUM(EPih!$H395:$R395)=0,0,IF(EPih!H395&gt;0.75*AVERAGE(EPih!$H395:$R395),1,EPih!H395/AVERAGE(EPih!$H395:$R395))))</f>
        <v>0</v>
      </c>
      <c r="G398">
        <f>IF($B398=0,0,IF(SUM(EPih!$H395:$R395)=0,0,IF(EPih!I395&gt;0.75*AVERAGE(EPih!$H395:$R395),1,EPih!I395/AVERAGE(EPih!$H395:$R395))))</f>
        <v>0</v>
      </c>
      <c r="H398">
        <f>IF($B398=0,0,IF(SUM(EPih!$H395:$R395)=0,0,IF(EPih!J395&gt;0.75*AVERAGE(EPih!$H395:$R395),1,EPih!J395/AVERAGE(EPih!$H395:$R395))))</f>
        <v>0</v>
      </c>
      <c r="I398">
        <f>IF($B398=0,0,IF(SUM(EPih!$H395:$R395)=0,0,IF(EPih!K395&gt;0.75*AVERAGE(EPih!$H395:$R395),1,EPih!K395/AVERAGE(EPih!$H395:$R395))))</f>
        <v>0</v>
      </c>
      <c r="J398">
        <f>IF($B398=0,0,IF(SUM(EPih!$H395:$R395)=0,0,IF(EPih!L395&gt;0.75*AVERAGE(EPih!$H395:$R395),1,EPih!L395/AVERAGE(EPih!$H395:$R395))))</f>
        <v>0</v>
      </c>
      <c r="K398">
        <f>IF($B398=0,0,IF(SUM(EPih!$H395:$R395)=0,0,IF(EPih!M395&gt;0.75*AVERAGE(EPih!$H395:$R395),1,EPih!M395/AVERAGE(EPih!$H395:$R395))))</f>
        <v>0</v>
      </c>
      <c r="L398">
        <f>IF($B398=0,0,IF(SUM(EPih!$H395:$R395)=0,0,IF(EPih!N395&gt;0.75*AVERAGE(EPih!$H395:$R395),1,EPih!N395/AVERAGE(EPih!$H395:$R395))))</f>
        <v>0</v>
      </c>
      <c r="M398">
        <f>IF($B398=0,0,IF(SUM(EPih!$H395:$R395)=0,0,IF(EPih!O395&gt;0.75*AVERAGE(EPih!$H395:$R395),1,EPih!O395/AVERAGE(EPih!$H395:$R395))))</f>
        <v>0</v>
      </c>
      <c r="N398">
        <f>IF($B398=0,0,IF(SUM(EPih!$H395:$R395)=0,0,IF(EPih!P395&gt;0.75*AVERAGE(EPih!$H395:$R395),1,EPih!P395/AVERAGE(EPih!$H395:$R395))))</f>
        <v>0</v>
      </c>
      <c r="O398">
        <f>IF($B398=0,0,IF(SUM(EPih!$H395:$R395)=0,0,IF(EPih!Q395&gt;0.75*AVERAGE(EPih!$H395:$R395),1,EPih!Q395/AVERAGE(EPih!$H395:$R395))))</f>
        <v>0</v>
      </c>
      <c r="P398">
        <f>IF($B398=0,0,IF(SUM(EPih!$H395:$R395)=0,0,IF(EPih!R395&gt;0.75*AVERAGE(EPih!$H395:$R395),1,EPih!R395/AVERAGE(EPih!$H395:$R395))))</f>
        <v>0</v>
      </c>
      <c r="Q398" s="18">
        <v>1</v>
      </c>
      <c r="R398" s="18">
        <v>1</v>
      </c>
      <c r="S398" s="18">
        <v>1</v>
      </c>
      <c r="T398" s="18">
        <v>1</v>
      </c>
      <c r="U398" s="18">
        <v>1</v>
      </c>
      <c r="V398" s="18">
        <v>1</v>
      </c>
      <c r="W398" s="18">
        <v>1</v>
      </c>
      <c r="X398" s="18">
        <v>1</v>
      </c>
      <c r="Y398" s="18">
        <v>1</v>
      </c>
      <c r="Z398" s="18">
        <v>1</v>
      </c>
      <c r="AA398" s="18">
        <v>1</v>
      </c>
      <c r="AD398" s="22">
        <f t="shared" si="11"/>
        <v>0.84643024202663564</v>
      </c>
      <c r="AE398">
        <v>9</v>
      </c>
    </row>
    <row r="399" spans="1:31">
      <c r="A399" s="33">
        <v>45460.291666666664</v>
      </c>
      <c r="B399">
        <f t="shared" si="12"/>
        <v>0</v>
      </c>
      <c r="C399" s="18">
        <v>1</v>
      </c>
      <c r="D399" s="19">
        <f>IFERROR(SUMPRODUCT(F399:P399,Q399:AA399,'Datos Brutos'!$H$5:$R$5)/SUMPRODUCT('Datos Brutos'!$H$5:$R$5,Q399:AA399),0)</f>
        <v>0</v>
      </c>
      <c r="E399" s="20">
        <f>IFERROR(AVERAGE('Datos Filtrados'!E396:G396),0)</f>
        <v>62.398000000000003</v>
      </c>
      <c r="F399">
        <f>IF($B399=0,0,IF(SUM(EPih!$H396:$R396)=0,0,IF(EPih!H396&gt;0.75*AVERAGE(EPih!$H396:$R396),1,EPih!H396/AVERAGE(EPih!$H396:$R396))))</f>
        <v>0</v>
      </c>
      <c r="G399">
        <f>IF($B399=0,0,IF(SUM(EPih!$H396:$R396)=0,0,IF(EPih!I396&gt;0.75*AVERAGE(EPih!$H396:$R396),1,EPih!I396/AVERAGE(EPih!$H396:$R396))))</f>
        <v>0</v>
      </c>
      <c r="H399">
        <f>IF($B399=0,0,IF(SUM(EPih!$H396:$R396)=0,0,IF(EPih!J396&gt;0.75*AVERAGE(EPih!$H396:$R396),1,EPih!J396/AVERAGE(EPih!$H396:$R396))))</f>
        <v>0</v>
      </c>
      <c r="I399">
        <f>IF($B399=0,0,IF(SUM(EPih!$H396:$R396)=0,0,IF(EPih!K396&gt;0.75*AVERAGE(EPih!$H396:$R396),1,EPih!K396/AVERAGE(EPih!$H396:$R396))))</f>
        <v>0</v>
      </c>
      <c r="J399">
        <f>IF($B399=0,0,IF(SUM(EPih!$H396:$R396)=0,0,IF(EPih!L396&gt;0.75*AVERAGE(EPih!$H396:$R396),1,EPih!L396/AVERAGE(EPih!$H396:$R396))))</f>
        <v>0</v>
      </c>
      <c r="K399">
        <f>IF($B399=0,0,IF(SUM(EPih!$H396:$R396)=0,0,IF(EPih!M396&gt;0.75*AVERAGE(EPih!$H396:$R396),1,EPih!M396/AVERAGE(EPih!$H396:$R396))))</f>
        <v>0</v>
      </c>
      <c r="L399">
        <f>IF($B399=0,0,IF(SUM(EPih!$H396:$R396)=0,0,IF(EPih!N396&gt;0.75*AVERAGE(EPih!$H396:$R396),1,EPih!N396/AVERAGE(EPih!$H396:$R396))))</f>
        <v>0</v>
      </c>
      <c r="M399">
        <f>IF($B399=0,0,IF(SUM(EPih!$H396:$R396)=0,0,IF(EPih!O396&gt;0.75*AVERAGE(EPih!$H396:$R396),1,EPih!O396/AVERAGE(EPih!$H396:$R396))))</f>
        <v>0</v>
      </c>
      <c r="N399">
        <f>IF($B399=0,0,IF(SUM(EPih!$H396:$R396)=0,0,IF(EPih!P396&gt;0.75*AVERAGE(EPih!$H396:$R396),1,EPih!P396/AVERAGE(EPih!$H396:$R396))))</f>
        <v>0</v>
      </c>
      <c r="O399">
        <f>IF($B399=0,0,IF(SUM(EPih!$H396:$R396)=0,0,IF(EPih!Q396&gt;0.75*AVERAGE(EPih!$H396:$R396),1,EPih!Q396/AVERAGE(EPih!$H396:$R396))))</f>
        <v>0</v>
      </c>
      <c r="P399">
        <f>IF($B399=0,0,IF(SUM(EPih!$H396:$R396)=0,0,IF(EPih!R396&gt;0.75*AVERAGE(EPih!$H396:$R396),1,EPih!R396/AVERAGE(EPih!$H396:$R396))))</f>
        <v>0</v>
      </c>
      <c r="Q399" s="18">
        <v>1</v>
      </c>
      <c r="R399" s="18">
        <v>1</v>
      </c>
      <c r="S399" s="18">
        <v>1</v>
      </c>
      <c r="T399" s="18">
        <v>1</v>
      </c>
      <c r="U399" s="18">
        <v>1</v>
      </c>
      <c r="V399" s="18">
        <v>1</v>
      </c>
      <c r="W399" s="18">
        <v>1</v>
      </c>
      <c r="X399" s="18">
        <v>1</v>
      </c>
      <c r="Y399" s="18">
        <v>1</v>
      </c>
      <c r="Z399" s="18">
        <v>1</v>
      </c>
      <c r="AA399" s="18">
        <v>1</v>
      </c>
      <c r="AD399" s="22">
        <f t="shared" si="11"/>
        <v>0.85169952820533579</v>
      </c>
      <c r="AE399">
        <v>10</v>
      </c>
    </row>
    <row r="400" spans="1:31">
      <c r="A400" s="33">
        <v>45460.333333333336</v>
      </c>
      <c r="B400">
        <f t="shared" si="12"/>
        <v>1</v>
      </c>
      <c r="C400" s="18">
        <v>1</v>
      </c>
      <c r="D400" s="19">
        <f>IFERROR(SUMPRODUCT(F400:P400,Q400:AA400,'Datos Brutos'!$H$5:$R$5)/SUMPRODUCT('Datos Brutos'!$H$5:$R$5,Q400:AA400),0)</f>
        <v>0.71496762393540869</v>
      </c>
      <c r="E400" s="20">
        <f>IFERROR(AVERAGE('Datos Filtrados'!E397:G397),0)</f>
        <v>551.38400000000001</v>
      </c>
      <c r="F400">
        <f>IF($B400=0,0,IF(SUM(EPih!$H397:$R397)=0,0,IF(EPih!H397&gt;0.75*AVERAGE(EPih!$H397:$R397),1,EPih!H397/AVERAGE(EPih!$H397:$R397))))</f>
        <v>1</v>
      </c>
      <c r="G400">
        <f>IF($B400=0,0,IF(SUM(EPih!$H397:$R397)=0,0,IF(EPih!I397&gt;0.75*AVERAGE(EPih!$H397:$R397),1,EPih!I397/AVERAGE(EPih!$H397:$R397))))</f>
        <v>1</v>
      </c>
      <c r="H400">
        <f>IF($B400=0,0,IF(SUM(EPih!$H397:$R397)=0,0,IF(EPih!J397&gt;0.75*AVERAGE(EPih!$H397:$R397),1,EPih!J397/AVERAGE(EPih!$H397:$R397))))</f>
        <v>0.59353392924117376</v>
      </c>
      <c r="I400">
        <f>IF($B400=0,0,IF(SUM(EPih!$H397:$R397)=0,0,IF(EPih!K397&gt;0.75*AVERAGE(EPih!$H397:$R397),1,EPih!K397/AVERAGE(EPih!$H397:$R397))))</f>
        <v>0</v>
      </c>
      <c r="J400">
        <f>IF($B400=0,0,IF(SUM(EPih!$H397:$R397)=0,0,IF(EPih!L397&gt;0.75*AVERAGE(EPih!$H397:$R397),1,EPih!L397/AVERAGE(EPih!$H397:$R397))))</f>
        <v>0.2403272606581506</v>
      </c>
      <c r="K400">
        <f>IF($B400=0,0,IF(SUM(EPih!$H397:$R397)=0,0,IF(EPih!M397&gt;0.75*AVERAGE(EPih!$H397:$R397),1,EPih!M397/AVERAGE(EPih!$H397:$R397))))</f>
        <v>1</v>
      </c>
      <c r="L400">
        <f>IF($B400=0,0,IF(SUM(EPih!$H397:$R397)=0,0,IF(EPih!N397&gt;0.75*AVERAGE(EPih!$H397:$R397),1,EPih!N397/AVERAGE(EPih!$H397:$R397))))</f>
        <v>0.53195278271165303</v>
      </c>
      <c r="M400">
        <f>IF($B400=0,0,IF(SUM(EPih!$H397:$R397)=0,0,IF(EPih!O397&gt;0.75*AVERAGE(EPih!$H397:$R397),1,EPih!O397/AVERAGE(EPih!$H397:$R397))))</f>
        <v>1</v>
      </c>
      <c r="N400">
        <f>IF($B400=0,0,IF(SUM(EPih!$H397:$R397)=0,0,IF(EPih!P397&gt;0.75*AVERAGE(EPih!$H397:$R397),1,EPih!P397/AVERAGE(EPih!$H397:$R397))))</f>
        <v>0.5384346852300238</v>
      </c>
      <c r="O400">
        <f>IF($B400=0,0,IF(SUM(EPih!$H397:$R397)=0,0,IF(EPih!Q397&gt;0.75*AVERAGE(EPih!$H397:$R397),1,EPih!Q397/AVERAGE(EPih!$H397:$R397))))</f>
        <v>1</v>
      </c>
      <c r="P400">
        <f>IF($B400=0,0,IF(SUM(EPih!$H397:$R397)=0,0,IF(EPih!R397&gt;0.75*AVERAGE(EPih!$H397:$R397),1,EPih!R397/AVERAGE(EPih!$H397:$R397))))</f>
        <v>1</v>
      </c>
      <c r="Q400" s="18">
        <v>1</v>
      </c>
      <c r="R400" s="18">
        <v>1</v>
      </c>
      <c r="S400" s="18">
        <v>1</v>
      </c>
      <c r="T400" s="18">
        <v>1</v>
      </c>
      <c r="U400" s="18">
        <v>1</v>
      </c>
      <c r="V400" s="18">
        <v>1</v>
      </c>
      <c r="W400" s="18">
        <v>1</v>
      </c>
      <c r="X400" s="18">
        <v>1</v>
      </c>
      <c r="Y400" s="18">
        <v>1</v>
      </c>
      <c r="Z400" s="18">
        <v>1</v>
      </c>
      <c r="AA400" s="18">
        <v>1</v>
      </c>
      <c r="AD400" s="22">
        <f t="shared" si="11"/>
        <v>0.85540232330725952</v>
      </c>
      <c r="AE400">
        <v>11</v>
      </c>
    </row>
    <row r="401" spans="1:31">
      <c r="A401" s="33">
        <v>45460.375</v>
      </c>
      <c r="B401">
        <f t="shared" si="12"/>
        <v>1</v>
      </c>
      <c r="C401" s="18">
        <v>1</v>
      </c>
      <c r="D401" s="19">
        <f>IFERROR(SUMPRODUCT(F401:P401,Q401:AA401,'Datos Brutos'!$H$5:$R$5)/SUMPRODUCT('Datos Brutos'!$H$5:$R$5,Q401:AA401),0)</f>
        <v>0.96259145683502856</v>
      </c>
      <c r="E401" s="20">
        <f>IFERROR(AVERAGE('Datos Filtrados'!E398:G398),0)</f>
        <v>873.98599999999988</v>
      </c>
      <c r="F401">
        <f>IF($B401=0,0,IF(SUM(EPih!$H398:$R398)=0,0,IF(EPih!H398&gt;0.75*AVERAGE(EPih!$H398:$R398),1,EPih!H398/AVERAGE(EPih!$H398:$R398))))</f>
        <v>1</v>
      </c>
      <c r="G401">
        <f>IF($B401=0,0,IF(SUM(EPih!$H398:$R398)=0,0,IF(EPih!I398&gt;0.75*AVERAGE(EPih!$H398:$R398),1,EPih!I398/AVERAGE(EPih!$H398:$R398))))</f>
        <v>1</v>
      </c>
      <c r="H401">
        <f>IF($B401=0,0,IF(SUM(EPih!$H398:$R398)=0,0,IF(EPih!J398&gt;0.75*AVERAGE(EPih!$H398:$R398),1,EPih!J398/AVERAGE(EPih!$H398:$R398))))</f>
        <v>1</v>
      </c>
      <c r="I401">
        <f>IF($B401=0,0,IF(SUM(EPih!$H398:$R398)=0,0,IF(EPih!K398&gt;0.75*AVERAGE(EPih!$H398:$R398),1,EPih!K398/AVERAGE(EPih!$H398:$R398))))</f>
        <v>0.5946248280409856</v>
      </c>
      <c r="J401">
        <f>IF($B401=0,0,IF(SUM(EPih!$H398:$R398)=0,0,IF(EPih!L398&gt;0.75*AVERAGE(EPih!$H398:$R398),1,EPih!L398/AVERAGE(EPih!$H398:$R398))))</f>
        <v>1</v>
      </c>
      <c r="K401">
        <f>IF($B401=0,0,IF(SUM(EPih!$H398:$R398)=0,0,IF(EPih!M398&gt;0.75*AVERAGE(EPih!$H398:$R398),1,EPih!M398/AVERAGE(EPih!$H398:$R398))))</f>
        <v>1</v>
      </c>
      <c r="L401">
        <f>IF($B401=0,0,IF(SUM(EPih!$H398:$R398)=0,0,IF(EPih!N398&gt;0.75*AVERAGE(EPih!$H398:$R398),1,EPih!N398/AVERAGE(EPih!$H398:$R398))))</f>
        <v>1</v>
      </c>
      <c r="M401">
        <f>IF($B401=0,0,IF(SUM(EPih!$H398:$R398)=0,0,IF(EPih!O398&gt;0.75*AVERAGE(EPih!$H398:$R398),1,EPih!O398/AVERAGE(EPih!$H398:$R398))))</f>
        <v>1</v>
      </c>
      <c r="N401">
        <f>IF($B401=0,0,IF(SUM(EPih!$H398:$R398)=0,0,IF(EPih!P398&gt;0.75*AVERAGE(EPih!$H398:$R398),1,EPih!P398/AVERAGE(EPih!$H398:$R398))))</f>
        <v>1</v>
      </c>
      <c r="O401">
        <f>IF($B401=0,0,IF(SUM(EPih!$H398:$R398)=0,0,IF(EPih!Q398&gt;0.75*AVERAGE(EPih!$H398:$R398),1,EPih!Q398/AVERAGE(EPih!$H398:$R398))))</f>
        <v>1</v>
      </c>
      <c r="P401">
        <f>IF($B401=0,0,IF(SUM(EPih!$H398:$R398)=0,0,IF(EPih!R398&gt;0.75*AVERAGE(EPih!$H398:$R398),1,EPih!R398/AVERAGE(EPih!$H398:$R398))))</f>
        <v>1</v>
      </c>
      <c r="Q401" s="18">
        <v>1</v>
      </c>
      <c r="R401" s="18">
        <v>1</v>
      </c>
      <c r="S401" s="18">
        <v>1</v>
      </c>
      <c r="T401" s="18">
        <v>1</v>
      </c>
      <c r="U401" s="18">
        <v>1</v>
      </c>
      <c r="V401" s="18">
        <v>1</v>
      </c>
      <c r="W401" s="18">
        <v>1</v>
      </c>
      <c r="X401" s="18">
        <v>1</v>
      </c>
      <c r="Y401" s="18">
        <v>1</v>
      </c>
      <c r="Z401" s="18">
        <v>1</v>
      </c>
      <c r="AA401" s="18">
        <v>1</v>
      </c>
      <c r="AD401" s="22">
        <f t="shared" si="11"/>
        <v>0.86198363517279486</v>
      </c>
      <c r="AE401">
        <v>12</v>
      </c>
    </row>
    <row r="402" spans="1:31">
      <c r="A402" s="33">
        <v>45460.416666666664</v>
      </c>
      <c r="B402">
        <f t="shared" si="12"/>
        <v>1</v>
      </c>
      <c r="C402" s="18">
        <v>1</v>
      </c>
      <c r="D402" s="19">
        <f>IFERROR(SUMPRODUCT(F402:P402,Q402:AA402,'Datos Brutos'!$H$5:$R$5)/SUMPRODUCT('Datos Brutos'!$H$5:$R$5,Q402:AA402),0)</f>
        <v>1</v>
      </c>
      <c r="E402" s="20">
        <f>IFERROR(AVERAGE('Datos Filtrados'!E399:G399),0)</f>
        <v>958.55966666666666</v>
      </c>
      <c r="F402">
        <f>IF($B402=0,0,IF(SUM(EPih!$H399:$R399)=0,0,IF(EPih!H399&gt;0.75*AVERAGE(EPih!$H399:$R399),1,EPih!H399/AVERAGE(EPih!$H399:$R399))))</f>
        <v>1</v>
      </c>
      <c r="G402">
        <f>IF($B402=0,0,IF(SUM(EPih!$H399:$R399)=0,0,IF(EPih!I399&gt;0.75*AVERAGE(EPih!$H399:$R399),1,EPih!I399/AVERAGE(EPih!$H399:$R399))))</f>
        <v>1</v>
      </c>
      <c r="H402">
        <f>IF($B402=0,0,IF(SUM(EPih!$H399:$R399)=0,0,IF(EPih!J399&gt;0.75*AVERAGE(EPih!$H399:$R399),1,EPih!J399/AVERAGE(EPih!$H399:$R399))))</f>
        <v>1</v>
      </c>
      <c r="I402">
        <f>IF($B402=0,0,IF(SUM(EPih!$H399:$R399)=0,0,IF(EPih!K399&gt;0.75*AVERAGE(EPih!$H399:$R399),1,EPih!K399/AVERAGE(EPih!$H399:$R399))))</f>
        <v>1</v>
      </c>
      <c r="J402">
        <f>IF($B402=0,0,IF(SUM(EPih!$H399:$R399)=0,0,IF(EPih!L399&gt;0.75*AVERAGE(EPih!$H399:$R399),1,EPih!L399/AVERAGE(EPih!$H399:$R399))))</f>
        <v>1</v>
      </c>
      <c r="K402">
        <f>IF($B402=0,0,IF(SUM(EPih!$H399:$R399)=0,0,IF(EPih!M399&gt;0.75*AVERAGE(EPih!$H399:$R399),1,EPih!M399/AVERAGE(EPih!$H399:$R399))))</f>
        <v>1</v>
      </c>
      <c r="L402">
        <f>IF($B402=0,0,IF(SUM(EPih!$H399:$R399)=0,0,IF(EPih!N399&gt;0.75*AVERAGE(EPih!$H399:$R399),1,EPih!N399/AVERAGE(EPih!$H399:$R399))))</f>
        <v>1</v>
      </c>
      <c r="M402">
        <f>IF($B402=0,0,IF(SUM(EPih!$H399:$R399)=0,0,IF(EPih!O399&gt;0.75*AVERAGE(EPih!$H399:$R399),1,EPih!O399/AVERAGE(EPih!$H399:$R399))))</f>
        <v>1</v>
      </c>
      <c r="N402">
        <f>IF($B402=0,0,IF(SUM(EPih!$H399:$R399)=0,0,IF(EPih!P399&gt;0.75*AVERAGE(EPih!$H399:$R399),1,EPih!P399/AVERAGE(EPih!$H399:$R399))))</f>
        <v>1</v>
      </c>
      <c r="O402">
        <f>IF($B402=0,0,IF(SUM(EPih!$H399:$R399)=0,0,IF(EPih!Q399&gt;0.75*AVERAGE(EPih!$H399:$R399),1,EPih!Q399/AVERAGE(EPih!$H399:$R399))))</f>
        <v>1</v>
      </c>
      <c r="P402">
        <f>IF($B402=0,0,IF(SUM(EPih!$H399:$R399)=0,0,IF(EPih!R399&gt;0.75*AVERAGE(EPih!$H399:$R399),1,EPih!R399/AVERAGE(EPih!$H399:$R399))))</f>
        <v>1</v>
      </c>
      <c r="Q402" s="18">
        <v>1</v>
      </c>
      <c r="R402" s="18">
        <v>1</v>
      </c>
      <c r="S402" s="18">
        <v>1</v>
      </c>
      <c r="T402" s="18">
        <v>1</v>
      </c>
      <c r="U402" s="18">
        <v>1</v>
      </c>
      <c r="V402" s="18">
        <v>1</v>
      </c>
      <c r="W402" s="18">
        <v>1</v>
      </c>
      <c r="X402" s="18">
        <v>1</v>
      </c>
      <c r="Y402" s="18">
        <v>1</v>
      </c>
      <c r="Z402" s="18">
        <v>1</v>
      </c>
      <c r="AA402" s="18">
        <v>1</v>
      </c>
      <c r="AD402" s="22">
        <f t="shared" si="11"/>
        <v>0.86814573446658017</v>
      </c>
      <c r="AE402">
        <v>13</v>
      </c>
    </row>
    <row r="403" spans="1:31">
      <c r="A403" s="33">
        <v>45460.458333333336</v>
      </c>
      <c r="B403">
        <f t="shared" si="12"/>
        <v>1</v>
      </c>
      <c r="C403" s="18">
        <v>1</v>
      </c>
      <c r="D403" s="19">
        <f>IFERROR(SUMPRODUCT(F403:P403,Q403:AA403,'Datos Brutos'!$H$5:$R$5)/SUMPRODUCT('Datos Brutos'!$H$5:$R$5,Q403:AA403),0)</f>
        <v>1</v>
      </c>
      <c r="E403" s="20">
        <f>IFERROR(AVERAGE('Datos Filtrados'!E400:G400),0)</f>
        <v>989.88533333333328</v>
      </c>
      <c r="F403">
        <f>IF($B403=0,0,IF(SUM(EPih!$H400:$R400)=0,0,IF(EPih!H400&gt;0.75*AVERAGE(EPih!$H400:$R400),1,EPih!H400/AVERAGE(EPih!$H400:$R400))))</f>
        <v>1</v>
      </c>
      <c r="G403">
        <f>IF($B403=0,0,IF(SUM(EPih!$H400:$R400)=0,0,IF(EPih!I400&gt;0.75*AVERAGE(EPih!$H400:$R400),1,EPih!I400/AVERAGE(EPih!$H400:$R400))))</f>
        <v>1</v>
      </c>
      <c r="H403">
        <f>IF($B403=0,0,IF(SUM(EPih!$H400:$R400)=0,0,IF(EPih!J400&gt;0.75*AVERAGE(EPih!$H400:$R400),1,EPih!J400/AVERAGE(EPih!$H400:$R400))))</f>
        <v>1</v>
      </c>
      <c r="I403">
        <f>IF($B403=0,0,IF(SUM(EPih!$H400:$R400)=0,0,IF(EPih!K400&gt;0.75*AVERAGE(EPih!$H400:$R400),1,EPih!K400/AVERAGE(EPih!$H400:$R400))))</f>
        <v>1</v>
      </c>
      <c r="J403">
        <f>IF($B403=0,0,IF(SUM(EPih!$H400:$R400)=0,0,IF(EPih!L400&gt;0.75*AVERAGE(EPih!$H400:$R400),1,EPih!L400/AVERAGE(EPih!$H400:$R400))))</f>
        <v>1</v>
      </c>
      <c r="K403">
        <f>IF($B403=0,0,IF(SUM(EPih!$H400:$R400)=0,0,IF(EPih!M400&gt;0.75*AVERAGE(EPih!$H400:$R400),1,EPih!M400/AVERAGE(EPih!$H400:$R400))))</f>
        <v>1</v>
      </c>
      <c r="L403">
        <f>IF($B403=0,0,IF(SUM(EPih!$H400:$R400)=0,0,IF(EPih!N400&gt;0.75*AVERAGE(EPih!$H400:$R400),1,EPih!N400/AVERAGE(EPih!$H400:$R400))))</f>
        <v>1</v>
      </c>
      <c r="M403">
        <f>IF($B403=0,0,IF(SUM(EPih!$H400:$R400)=0,0,IF(EPih!O400&gt;0.75*AVERAGE(EPih!$H400:$R400),1,EPih!O400/AVERAGE(EPih!$H400:$R400))))</f>
        <v>1</v>
      </c>
      <c r="N403">
        <f>IF($B403=0,0,IF(SUM(EPih!$H400:$R400)=0,0,IF(EPih!P400&gt;0.75*AVERAGE(EPih!$H400:$R400),1,EPih!P400/AVERAGE(EPih!$H400:$R400))))</f>
        <v>1</v>
      </c>
      <c r="O403">
        <f>IF($B403=0,0,IF(SUM(EPih!$H400:$R400)=0,0,IF(EPih!Q400&gt;0.75*AVERAGE(EPih!$H400:$R400),1,EPih!Q400/AVERAGE(EPih!$H400:$R400))))</f>
        <v>1</v>
      </c>
      <c r="P403">
        <f>IF($B403=0,0,IF(SUM(EPih!$H400:$R400)=0,0,IF(EPih!R400&gt;0.75*AVERAGE(EPih!$H400:$R400),1,EPih!R400/AVERAGE(EPih!$H400:$R400))))</f>
        <v>1</v>
      </c>
      <c r="Q403" s="18">
        <v>1</v>
      </c>
      <c r="R403" s="18">
        <v>1</v>
      </c>
      <c r="S403" s="18">
        <v>1</v>
      </c>
      <c r="T403" s="18">
        <v>1</v>
      </c>
      <c r="U403" s="18">
        <v>1</v>
      </c>
      <c r="V403" s="18">
        <v>1</v>
      </c>
      <c r="W403" s="18">
        <v>1</v>
      </c>
      <c r="X403" s="18">
        <v>1</v>
      </c>
      <c r="Y403" s="18">
        <v>1</v>
      </c>
      <c r="Z403" s="18">
        <v>1</v>
      </c>
      <c r="AA403" s="18">
        <v>1</v>
      </c>
      <c r="AD403" s="22">
        <f t="shared" si="11"/>
        <v>0.87409160130138541</v>
      </c>
      <c r="AE403">
        <v>14</v>
      </c>
    </row>
    <row r="404" spans="1:31">
      <c r="A404" s="33">
        <v>45460.5</v>
      </c>
      <c r="B404">
        <f t="shared" si="12"/>
        <v>1</v>
      </c>
      <c r="C404" s="18">
        <v>1</v>
      </c>
      <c r="D404" s="19">
        <f>IFERROR(SUMPRODUCT(F404:P404,Q404:AA404,'Datos Brutos'!$H$5:$R$5)/SUMPRODUCT('Datos Brutos'!$H$5:$R$5,Q404:AA404),0)</f>
        <v>1</v>
      </c>
      <c r="E404" s="20">
        <f>IFERROR(AVERAGE('Datos Filtrados'!E401:G401),0)</f>
        <v>991.6640000000001</v>
      </c>
      <c r="F404">
        <f>IF($B404=0,0,IF(SUM(EPih!$H401:$R401)=0,0,IF(EPih!H401&gt;0.75*AVERAGE(EPih!$H401:$R401),1,EPih!H401/AVERAGE(EPih!$H401:$R401))))</f>
        <v>1</v>
      </c>
      <c r="G404">
        <f>IF($B404=0,0,IF(SUM(EPih!$H401:$R401)=0,0,IF(EPih!I401&gt;0.75*AVERAGE(EPih!$H401:$R401),1,EPih!I401/AVERAGE(EPih!$H401:$R401))))</f>
        <v>1</v>
      </c>
      <c r="H404">
        <f>IF($B404=0,0,IF(SUM(EPih!$H401:$R401)=0,0,IF(EPih!J401&gt;0.75*AVERAGE(EPih!$H401:$R401),1,EPih!J401/AVERAGE(EPih!$H401:$R401))))</f>
        <v>1</v>
      </c>
      <c r="I404">
        <f>IF($B404=0,0,IF(SUM(EPih!$H401:$R401)=0,0,IF(EPih!K401&gt;0.75*AVERAGE(EPih!$H401:$R401),1,EPih!K401/AVERAGE(EPih!$H401:$R401))))</f>
        <v>1</v>
      </c>
      <c r="J404">
        <f>IF($B404=0,0,IF(SUM(EPih!$H401:$R401)=0,0,IF(EPih!L401&gt;0.75*AVERAGE(EPih!$H401:$R401),1,EPih!L401/AVERAGE(EPih!$H401:$R401))))</f>
        <v>1</v>
      </c>
      <c r="K404">
        <f>IF($B404=0,0,IF(SUM(EPih!$H401:$R401)=0,0,IF(EPih!M401&gt;0.75*AVERAGE(EPih!$H401:$R401),1,EPih!M401/AVERAGE(EPih!$H401:$R401))))</f>
        <v>1</v>
      </c>
      <c r="L404">
        <f>IF($B404=0,0,IF(SUM(EPih!$H401:$R401)=0,0,IF(EPih!N401&gt;0.75*AVERAGE(EPih!$H401:$R401),1,EPih!N401/AVERAGE(EPih!$H401:$R401))))</f>
        <v>1</v>
      </c>
      <c r="M404">
        <f>IF($B404=0,0,IF(SUM(EPih!$H401:$R401)=0,0,IF(EPih!O401&gt;0.75*AVERAGE(EPih!$H401:$R401),1,EPih!O401/AVERAGE(EPih!$H401:$R401))))</f>
        <v>1</v>
      </c>
      <c r="N404">
        <f>IF($B404=0,0,IF(SUM(EPih!$H401:$R401)=0,0,IF(EPih!P401&gt;0.75*AVERAGE(EPih!$H401:$R401),1,EPih!P401/AVERAGE(EPih!$H401:$R401))))</f>
        <v>1</v>
      </c>
      <c r="O404">
        <f>IF($B404=0,0,IF(SUM(EPih!$H401:$R401)=0,0,IF(EPih!Q401&gt;0.75*AVERAGE(EPih!$H401:$R401),1,EPih!Q401/AVERAGE(EPih!$H401:$R401))))</f>
        <v>1</v>
      </c>
      <c r="P404">
        <f>IF($B404=0,0,IF(SUM(EPih!$H401:$R401)=0,0,IF(EPih!R401&gt;0.75*AVERAGE(EPih!$H401:$R401),1,EPih!R401/AVERAGE(EPih!$H401:$R401))))</f>
        <v>1</v>
      </c>
      <c r="Q404" s="18">
        <v>1</v>
      </c>
      <c r="R404" s="18">
        <v>1</v>
      </c>
      <c r="S404" s="18">
        <v>1</v>
      </c>
      <c r="T404" s="18">
        <v>1</v>
      </c>
      <c r="U404" s="18">
        <v>1</v>
      </c>
      <c r="V404" s="18">
        <v>1</v>
      </c>
      <c r="W404" s="18">
        <v>1</v>
      </c>
      <c r="X404" s="18">
        <v>1</v>
      </c>
      <c r="Y404" s="18">
        <v>1</v>
      </c>
      <c r="Z404" s="18">
        <v>1</v>
      </c>
      <c r="AA404" s="18">
        <v>1</v>
      </c>
      <c r="AD404" s="22">
        <f t="shared" si="11"/>
        <v>0.88535190855953427</v>
      </c>
      <c r="AE404">
        <v>15</v>
      </c>
    </row>
    <row r="405" spans="1:31">
      <c r="A405" s="33">
        <v>45460.541666666664</v>
      </c>
      <c r="B405">
        <f t="shared" si="12"/>
        <v>1</v>
      </c>
      <c r="C405" s="18">
        <v>1</v>
      </c>
      <c r="D405" s="19">
        <f>IFERROR(SUMPRODUCT(F405:P405,Q405:AA405,'Datos Brutos'!$H$5:$R$5)/SUMPRODUCT('Datos Brutos'!$H$5:$R$5,Q405:AA405),0)</f>
        <v>1</v>
      </c>
      <c r="E405" s="20">
        <f>IFERROR(AVERAGE('Datos Filtrados'!E402:G402),0)</f>
        <v>985.35333333333335</v>
      </c>
      <c r="F405">
        <f>IF($B405=0,0,IF(SUM(EPih!$H402:$R402)=0,0,IF(EPih!H402&gt;0.75*AVERAGE(EPih!$H402:$R402),1,EPih!H402/AVERAGE(EPih!$H402:$R402))))</f>
        <v>1</v>
      </c>
      <c r="G405">
        <f>IF($B405=0,0,IF(SUM(EPih!$H402:$R402)=0,0,IF(EPih!I402&gt;0.75*AVERAGE(EPih!$H402:$R402),1,EPih!I402/AVERAGE(EPih!$H402:$R402))))</f>
        <v>1</v>
      </c>
      <c r="H405">
        <f>IF($B405=0,0,IF(SUM(EPih!$H402:$R402)=0,0,IF(EPih!J402&gt;0.75*AVERAGE(EPih!$H402:$R402),1,EPih!J402/AVERAGE(EPih!$H402:$R402))))</f>
        <v>1</v>
      </c>
      <c r="I405">
        <f>IF($B405=0,0,IF(SUM(EPih!$H402:$R402)=0,0,IF(EPih!K402&gt;0.75*AVERAGE(EPih!$H402:$R402),1,EPih!K402/AVERAGE(EPih!$H402:$R402))))</f>
        <v>1</v>
      </c>
      <c r="J405">
        <f>IF($B405=0,0,IF(SUM(EPih!$H402:$R402)=0,0,IF(EPih!L402&gt;0.75*AVERAGE(EPih!$H402:$R402),1,EPih!L402/AVERAGE(EPih!$H402:$R402))))</f>
        <v>1</v>
      </c>
      <c r="K405">
        <f>IF($B405=0,0,IF(SUM(EPih!$H402:$R402)=0,0,IF(EPih!M402&gt;0.75*AVERAGE(EPih!$H402:$R402),1,EPih!M402/AVERAGE(EPih!$H402:$R402))))</f>
        <v>1</v>
      </c>
      <c r="L405">
        <f>IF($B405=0,0,IF(SUM(EPih!$H402:$R402)=0,0,IF(EPih!N402&gt;0.75*AVERAGE(EPih!$H402:$R402),1,EPih!N402/AVERAGE(EPih!$H402:$R402))))</f>
        <v>1</v>
      </c>
      <c r="M405">
        <f>IF($B405=0,0,IF(SUM(EPih!$H402:$R402)=0,0,IF(EPih!O402&gt;0.75*AVERAGE(EPih!$H402:$R402),1,EPih!O402/AVERAGE(EPih!$H402:$R402))))</f>
        <v>1</v>
      </c>
      <c r="N405">
        <f>IF($B405=0,0,IF(SUM(EPih!$H402:$R402)=0,0,IF(EPih!P402&gt;0.75*AVERAGE(EPih!$H402:$R402),1,EPih!P402/AVERAGE(EPih!$H402:$R402))))</f>
        <v>1</v>
      </c>
      <c r="O405">
        <f>IF($B405=0,0,IF(SUM(EPih!$H402:$R402)=0,0,IF(EPih!Q402&gt;0.75*AVERAGE(EPih!$H402:$R402),1,EPih!Q402/AVERAGE(EPih!$H402:$R402))))</f>
        <v>1</v>
      </c>
      <c r="P405">
        <f>IF($B405=0,0,IF(SUM(EPih!$H402:$R402)=0,0,IF(EPih!R402&gt;0.75*AVERAGE(EPih!$H402:$R402),1,EPih!R402/AVERAGE(EPih!$H402:$R402))))</f>
        <v>1</v>
      </c>
      <c r="Q405" s="18">
        <v>1</v>
      </c>
      <c r="R405" s="18">
        <v>1</v>
      </c>
      <c r="S405" s="18">
        <v>1</v>
      </c>
      <c r="T405" s="18">
        <v>1</v>
      </c>
      <c r="U405" s="18">
        <v>1</v>
      </c>
      <c r="V405" s="18">
        <v>1</v>
      </c>
      <c r="W405" s="18">
        <v>1</v>
      </c>
      <c r="X405" s="18">
        <v>1</v>
      </c>
      <c r="Y405" s="18">
        <v>1</v>
      </c>
      <c r="Z405" s="18">
        <v>1</v>
      </c>
      <c r="AA405" s="18">
        <v>1</v>
      </c>
      <c r="AD405" s="22">
        <f t="shared" si="11"/>
        <v>0.89321667437875196</v>
      </c>
      <c r="AE405">
        <v>16</v>
      </c>
    </row>
    <row r="406" spans="1:31">
      <c r="A406" s="33">
        <v>45460.583333333336</v>
      </c>
      <c r="B406">
        <f t="shared" si="12"/>
        <v>1</v>
      </c>
      <c r="C406" s="18">
        <v>1</v>
      </c>
      <c r="D406" s="19">
        <f>IFERROR(SUMPRODUCT(F406:P406,Q406:AA406,'Datos Brutos'!$H$5:$R$5)/SUMPRODUCT('Datos Brutos'!$H$5:$R$5,Q406:AA406),0)</f>
        <v>1</v>
      </c>
      <c r="E406" s="20">
        <f>IFERROR(AVERAGE('Datos Filtrados'!E403:G403),0)</f>
        <v>982.84499999999991</v>
      </c>
      <c r="F406">
        <f>IF($B406=0,0,IF(SUM(EPih!$H403:$R403)=0,0,IF(EPih!H403&gt;0.75*AVERAGE(EPih!$H403:$R403),1,EPih!H403/AVERAGE(EPih!$H403:$R403))))</f>
        <v>1</v>
      </c>
      <c r="G406">
        <f>IF($B406=0,0,IF(SUM(EPih!$H403:$R403)=0,0,IF(EPih!I403&gt;0.75*AVERAGE(EPih!$H403:$R403),1,EPih!I403/AVERAGE(EPih!$H403:$R403))))</f>
        <v>1</v>
      </c>
      <c r="H406">
        <f>IF($B406=0,0,IF(SUM(EPih!$H403:$R403)=0,0,IF(EPih!J403&gt;0.75*AVERAGE(EPih!$H403:$R403),1,EPih!J403/AVERAGE(EPih!$H403:$R403))))</f>
        <v>1</v>
      </c>
      <c r="I406">
        <f>IF($B406=0,0,IF(SUM(EPih!$H403:$R403)=0,0,IF(EPih!K403&gt;0.75*AVERAGE(EPih!$H403:$R403),1,EPih!K403/AVERAGE(EPih!$H403:$R403))))</f>
        <v>1</v>
      </c>
      <c r="J406">
        <f>IF($B406=0,0,IF(SUM(EPih!$H403:$R403)=0,0,IF(EPih!L403&gt;0.75*AVERAGE(EPih!$H403:$R403),1,EPih!L403/AVERAGE(EPih!$H403:$R403))))</f>
        <v>1</v>
      </c>
      <c r="K406">
        <f>IF($B406=0,0,IF(SUM(EPih!$H403:$R403)=0,0,IF(EPih!M403&gt;0.75*AVERAGE(EPih!$H403:$R403),1,EPih!M403/AVERAGE(EPih!$H403:$R403))))</f>
        <v>1</v>
      </c>
      <c r="L406">
        <f>IF($B406=0,0,IF(SUM(EPih!$H403:$R403)=0,0,IF(EPih!N403&gt;0.75*AVERAGE(EPih!$H403:$R403),1,EPih!N403/AVERAGE(EPih!$H403:$R403))))</f>
        <v>1</v>
      </c>
      <c r="M406">
        <f>IF($B406=0,0,IF(SUM(EPih!$H403:$R403)=0,0,IF(EPih!O403&gt;0.75*AVERAGE(EPih!$H403:$R403),1,EPih!O403/AVERAGE(EPih!$H403:$R403))))</f>
        <v>1</v>
      </c>
      <c r="N406">
        <f>IF($B406=0,0,IF(SUM(EPih!$H403:$R403)=0,0,IF(EPih!P403&gt;0.75*AVERAGE(EPih!$H403:$R403),1,EPih!P403/AVERAGE(EPih!$H403:$R403))))</f>
        <v>1</v>
      </c>
      <c r="O406">
        <f>IF($B406=0,0,IF(SUM(EPih!$H403:$R403)=0,0,IF(EPih!Q403&gt;0.75*AVERAGE(EPih!$H403:$R403),1,EPih!Q403/AVERAGE(EPih!$H403:$R403))))</f>
        <v>1</v>
      </c>
      <c r="P406">
        <f>IF($B406=0,0,IF(SUM(EPih!$H403:$R403)=0,0,IF(EPih!R403&gt;0.75*AVERAGE(EPih!$H403:$R403),1,EPih!R403/AVERAGE(EPih!$H403:$R403))))</f>
        <v>1</v>
      </c>
      <c r="Q406" s="18">
        <v>1</v>
      </c>
      <c r="R406" s="18">
        <v>1</v>
      </c>
      <c r="S406" s="18">
        <v>1</v>
      </c>
      <c r="T406" s="18">
        <v>1</v>
      </c>
      <c r="U406" s="18">
        <v>1</v>
      </c>
      <c r="V406" s="18">
        <v>1</v>
      </c>
      <c r="W406" s="18">
        <v>1</v>
      </c>
      <c r="X406" s="18">
        <v>1</v>
      </c>
      <c r="Y406" s="18">
        <v>1</v>
      </c>
      <c r="Z406" s="18">
        <v>1</v>
      </c>
      <c r="AA406" s="18">
        <v>1</v>
      </c>
      <c r="AD406" s="22">
        <f t="shared" si="11"/>
        <v>0.90124452415489575</v>
      </c>
      <c r="AE406">
        <v>17</v>
      </c>
    </row>
    <row r="407" spans="1:31">
      <c r="A407" s="33">
        <v>45460.625</v>
      </c>
      <c r="B407">
        <f t="shared" si="12"/>
        <v>1</v>
      </c>
      <c r="C407" s="18">
        <v>1</v>
      </c>
      <c r="D407" s="19">
        <f>IFERROR(SUMPRODUCT(F407:P407,Q407:AA407,'Datos Brutos'!$H$5:$R$5)/SUMPRODUCT('Datos Brutos'!$H$5:$R$5,Q407:AA407),0)</f>
        <v>1</v>
      </c>
      <c r="E407" s="20">
        <f>IFERROR(AVERAGE('Datos Filtrados'!E404:G404),0)</f>
        <v>976.75400000000002</v>
      </c>
      <c r="F407">
        <f>IF($B407=0,0,IF(SUM(EPih!$H404:$R404)=0,0,IF(EPih!H404&gt;0.75*AVERAGE(EPih!$H404:$R404),1,EPih!H404/AVERAGE(EPih!$H404:$R404))))</f>
        <v>1</v>
      </c>
      <c r="G407">
        <f>IF($B407=0,0,IF(SUM(EPih!$H404:$R404)=0,0,IF(EPih!I404&gt;0.75*AVERAGE(EPih!$H404:$R404),1,EPih!I404/AVERAGE(EPih!$H404:$R404))))</f>
        <v>1</v>
      </c>
      <c r="H407">
        <f>IF($B407=0,0,IF(SUM(EPih!$H404:$R404)=0,0,IF(EPih!J404&gt;0.75*AVERAGE(EPih!$H404:$R404),1,EPih!J404/AVERAGE(EPih!$H404:$R404))))</f>
        <v>1</v>
      </c>
      <c r="I407">
        <f>IF($B407=0,0,IF(SUM(EPih!$H404:$R404)=0,0,IF(EPih!K404&gt;0.75*AVERAGE(EPih!$H404:$R404),1,EPih!K404/AVERAGE(EPih!$H404:$R404))))</f>
        <v>1</v>
      </c>
      <c r="J407">
        <f>IF($B407=0,0,IF(SUM(EPih!$H404:$R404)=0,0,IF(EPih!L404&gt;0.75*AVERAGE(EPih!$H404:$R404),1,EPih!L404/AVERAGE(EPih!$H404:$R404))))</f>
        <v>1</v>
      </c>
      <c r="K407">
        <f>IF($B407=0,0,IF(SUM(EPih!$H404:$R404)=0,0,IF(EPih!M404&gt;0.75*AVERAGE(EPih!$H404:$R404),1,EPih!M404/AVERAGE(EPih!$H404:$R404))))</f>
        <v>1</v>
      </c>
      <c r="L407">
        <f>IF($B407=0,0,IF(SUM(EPih!$H404:$R404)=0,0,IF(EPih!N404&gt;0.75*AVERAGE(EPih!$H404:$R404),1,EPih!N404/AVERAGE(EPih!$H404:$R404))))</f>
        <v>1</v>
      </c>
      <c r="M407">
        <f>IF($B407=0,0,IF(SUM(EPih!$H404:$R404)=0,0,IF(EPih!O404&gt;0.75*AVERAGE(EPih!$H404:$R404),1,EPih!O404/AVERAGE(EPih!$H404:$R404))))</f>
        <v>1</v>
      </c>
      <c r="N407">
        <f>IF($B407=0,0,IF(SUM(EPih!$H404:$R404)=0,0,IF(EPih!P404&gt;0.75*AVERAGE(EPih!$H404:$R404),1,EPih!P404/AVERAGE(EPih!$H404:$R404))))</f>
        <v>1</v>
      </c>
      <c r="O407">
        <f>IF($B407=0,0,IF(SUM(EPih!$H404:$R404)=0,0,IF(EPih!Q404&gt;0.75*AVERAGE(EPih!$H404:$R404),1,EPih!Q404/AVERAGE(EPih!$H404:$R404))))</f>
        <v>1</v>
      </c>
      <c r="P407">
        <f>IF($B407=0,0,IF(SUM(EPih!$H404:$R404)=0,0,IF(EPih!R404&gt;0.75*AVERAGE(EPih!$H404:$R404),1,EPih!R404/AVERAGE(EPih!$H404:$R404))))</f>
        <v>1</v>
      </c>
      <c r="Q407" s="18">
        <v>1</v>
      </c>
      <c r="R407" s="18">
        <v>1</v>
      </c>
      <c r="S407" s="18">
        <v>1</v>
      </c>
      <c r="T407" s="18">
        <v>1</v>
      </c>
      <c r="U407" s="18">
        <v>1</v>
      </c>
      <c r="V407" s="18">
        <v>1</v>
      </c>
      <c r="W407" s="18">
        <v>1</v>
      </c>
      <c r="X407" s="18">
        <v>1</v>
      </c>
      <c r="Y407" s="18">
        <v>1</v>
      </c>
      <c r="Z407" s="18">
        <v>1</v>
      </c>
      <c r="AA407" s="18">
        <v>1</v>
      </c>
      <c r="AD407" s="22">
        <f t="shared" si="11"/>
        <v>0.90912518039744317</v>
      </c>
      <c r="AE407">
        <v>18</v>
      </c>
    </row>
    <row r="408" spans="1:31">
      <c r="A408" s="33">
        <v>45460.666666666664</v>
      </c>
      <c r="B408">
        <f t="shared" si="12"/>
        <v>1</v>
      </c>
      <c r="C408" s="18">
        <v>1</v>
      </c>
      <c r="D408" s="19">
        <f>IFERROR(SUMPRODUCT(F408:P408,Q408:AA408,'Datos Brutos'!$H$5:$R$5)/SUMPRODUCT('Datos Brutos'!$H$5:$R$5,Q408:AA408),0)</f>
        <v>1</v>
      </c>
      <c r="E408" s="20">
        <f>IFERROR(AVERAGE('Datos Filtrados'!E405:G405),0)</f>
        <v>919.20966666666664</v>
      </c>
      <c r="F408">
        <f>IF($B408=0,0,IF(SUM(EPih!$H405:$R405)=0,0,IF(EPih!H405&gt;0.75*AVERAGE(EPih!$H405:$R405),1,EPih!H405/AVERAGE(EPih!$H405:$R405))))</f>
        <v>1</v>
      </c>
      <c r="G408">
        <f>IF($B408=0,0,IF(SUM(EPih!$H405:$R405)=0,0,IF(EPih!I405&gt;0.75*AVERAGE(EPih!$H405:$R405),1,EPih!I405/AVERAGE(EPih!$H405:$R405))))</f>
        <v>1</v>
      </c>
      <c r="H408">
        <f>IF($B408=0,0,IF(SUM(EPih!$H405:$R405)=0,0,IF(EPih!J405&gt;0.75*AVERAGE(EPih!$H405:$R405),1,EPih!J405/AVERAGE(EPih!$H405:$R405))))</f>
        <v>1</v>
      </c>
      <c r="I408">
        <f>IF($B408=0,0,IF(SUM(EPih!$H405:$R405)=0,0,IF(EPih!K405&gt;0.75*AVERAGE(EPih!$H405:$R405),1,EPih!K405/AVERAGE(EPih!$H405:$R405))))</f>
        <v>1</v>
      </c>
      <c r="J408">
        <f>IF($B408=0,0,IF(SUM(EPih!$H405:$R405)=0,0,IF(EPih!L405&gt;0.75*AVERAGE(EPih!$H405:$R405),1,EPih!L405/AVERAGE(EPih!$H405:$R405))))</f>
        <v>1</v>
      </c>
      <c r="K408">
        <f>IF($B408=0,0,IF(SUM(EPih!$H405:$R405)=0,0,IF(EPih!M405&gt;0.75*AVERAGE(EPih!$H405:$R405),1,EPih!M405/AVERAGE(EPih!$H405:$R405))))</f>
        <v>1</v>
      </c>
      <c r="L408">
        <f>IF($B408=0,0,IF(SUM(EPih!$H405:$R405)=0,0,IF(EPih!N405&gt;0.75*AVERAGE(EPih!$H405:$R405),1,EPih!N405/AVERAGE(EPih!$H405:$R405))))</f>
        <v>1</v>
      </c>
      <c r="M408">
        <f>IF($B408=0,0,IF(SUM(EPih!$H405:$R405)=0,0,IF(EPih!O405&gt;0.75*AVERAGE(EPih!$H405:$R405),1,EPih!O405/AVERAGE(EPih!$H405:$R405))))</f>
        <v>1</v>
      </c>
      <c r="N408">
        <f>IF($B408=0,0,IF(SUM(EPih!$H405:$R405)=0,0,IF(EPih!P405&gt;0.75*AVERAGE(EPih!$H405:$R405),1,EPih!P405/AVERAGE(EPih!$H405:$R405))))</f>
        <v>1</v>
      </c>
      <c r="O408">
        <f>IF($B408=0,0,IF(SUM(EPih!$H405:$R405)=0,0,IF(EPih!Q405&gt;0.75*AVERAGE(EPih!$H405:$R405),1,EPih!Q405/AVERAGE(EPih!$H405:$R405))))</f>
        <v>1</v>
      </c>
      <c r="P408">
        <f>IF($B408=0,0,IF(SUM(EPih!$H405:$R405)=0,0,IF(EPih!R405&gt;0.75*AVERAGE(EPih!$H405:$R405),1,EPih!R405/AVERAGE(EPih!$H405:$R405))))</f>
        <v>1</v>
      </c>
      <c r="Q408" s="18">
        <v>1</v>
      </c>
      <c r="R408" s="18">
        <v>1</v>
      </c>
      <c r="S408" s="18">
        <v>1</v>
      </c>
      <c r="T408" s="18">
        <v>1</v>
      </c>
      <c r="U408" s="18">
        <v>1</v>
      </c>
      <c r="V408" s="18">
        <v>1</v>
      </c>
      <c r="W408" s="18">
        <v>1</v>
      </c>
      <c r="X408" s="18">
        <v>1</v>
      </c>
      <c r="Y408" s="18">
        <v>1</v>
      </c>
      <c r="Z408" s="18">
        <v>1</v>
      </c>
      <c r="AA408" s="18">
        <v>1</v>
      </c>
      <c r="AD408" s="22">
        <f t="shared" si="11"/>
        <v>0.90912774209146152</v>
      </c>
      <c r="AE408">
        <v>19</v>
      </c>
    </row>
    <row r="409" spans="1:31">
      <c r="A409" s="33">
        <v>45460.708333333336</v>
      </c>
      <c r="B409">
        <f t="shared" si="12"/>
        <v>1</v>
      </c>
      <c r="C409" s="18">
        <v>1</v>
      </c>
      <c r="D409" s="19">
        <f>IFERROR(SUMPRODUCT(F409:P409,Q409:AA409,'Datos Brutos'!$H$5:$R$5)/SUMPRODUCT('Datos Brutos'!$H$5:$R$5,Q409:AA409),0)</f>
        <v>1</v>
      </c>
      <c r="E409" s="20">
        <f>IFERROR(AVERAGE('Datos Filtrados'!E406:G406),0)</f>
        <v>780.45849999999996</v>
      </c>
      <c r="F409">
        <f>IF($B409=0,0,IF(SUM(EPih!$H406:$R406)=0,0,IF(EPih!H406&gt;0.75*AVERAGE(EPih!$H406:$R406),1,EPih!H406/AVERAGE(EPih!$H406:$R406))))</f>
        <v>1</v>
      </c>
      <c r="G409">
        <f>IF($B409=0,0,IF(SUM(EPih!$H406:$R406)=0,0,IF(EPih!I406&gt;0.75*AVERAGE(EPih!$H406:$R406),1,EPih!I406/AVERAGE(EPih!$H406:$R406))))</f>
        <v>1</v>
      </c>
      <c r="H409">
        <f>IF($B409=0,0,IF(SUM(EPih!$H406:$R406)=0,0,IF(EPih!J406&gt;0.75*AVERAGE(EPih!$H406:$R406),1,EPih!J406/AVERAGE(EPih!$H406:$R406))))</f>
        <v>1</v>
      </c>
      <c r="I409">
        <f>IF($B409=0,0,IF(SUM(EPih!$H406:$R406)=0,0,IF(EPih!K406&gt;0.75*AVERAGE(EPih!$H406:$R406),1,EPih!K406/AVERAGE(EPih!$H406:$R406))))</f>
        <v>1</v>
      </c>
      <c r="J409">
        <f>IF($B409=0,0,IF(SUM(EPih!$H406:$R406)=0,0,IF(EPih!L406&gt;0.75*AVERAGE(EPih!$H406:$R406),1,EPih!L406/AVERAGE(EPih!$H406:$R406))))</f>
        <v>1</v>
      </c>
      <c r="K409">
        <f>IF($B409=0,0,IF(SUM(EPih!$H406:$R406)=0,0,IF(EPih!M406&gt;0.75*AVERAGE(EPih!$H406:$R406),1,EPih!M406/AVERAGE(EPih!$H406:$R406))))</f>
        <v>1</v>
      </c>
      <c r="L409">
        <f>IF($B409=0,0,IF(SUM(EPih!$H406:$R406)=0,0,IF(EPih!N406&gt;0.75*AVERAGE(EPih!$H406:$R406),1,EPih!N406/AVERAGE(EPih!$H406:$R406))))</f>
        <v>1</v>
      </c>
      <c r="M409">
        <f>IF($B409=0,0,IF(SUM(EPih!$H406:$R406)=0,0,IF(EPih!O406&gt;0.75*AVERAGE(EPih!$H406:$R406),1,EPih!O406/AVERAGE(EPih!$H406:$R406))))</f>
        <v>1</v>
      </c>
      <c r="N409">
        <f>IF($B409=0,0,IF(SUM(EPih!$H406:$R406)=0,0,IF(EPih!P406&gt;0.75*AVERAGE(EPih!$H406:$R406),1,EPih!P406/AVERAGE(EPih!$H406:$R406))))</f>
        <v>1</v>
      </c>
      <c r="O409">
        <f>IF($B409=0,0,IF(SUM(EPih!$H406:$R406)=0,0,IF(EPih!Q406&gt;0.75*AVERAGE(EPih!$H406:$R406),1,EPih!Q406/AVERAGE(EPih!$H406:$R406))))</f>
        <v>1</v>
      </c>
      <c r="P409">
        <f>IF($B409=0,0,IF(SUM(EPih!$H406:$R406)=0,0,IF(EPih!R406&gt;0.75*AVERAGE(EPih!$H406:$R406),1,EPih!R406/AVERAGE(EPih!$H406:$R406))))</f>
        <v>1</v>
      </c>
      <c r="Q409" s="18">
        <v>1</v>
      </c>
      <c r="R409" s="18">
        <v>1</v>
      </c>
      <c r="S409" s="18">
        <v>1</v>
      </c>
      <c r="T409" s="18">
        <v>1</v>
      </c>
      <c r="U409" s="18">
        <v>1</v>
      </c>
      <c r="V409" s="18">
        <v>1</v>
      </c>
      <c r="W409" s="18">
        <v>1</v>
      </c>
      <c r="X409" s="18">
        <v>1</v>
      </c>
      <c r="Y409" s="18">
        <v>1</v>
      </c>
      <c r="Z409" s="18">
        <v>1</v>
      </c>
      <c r="AA409" s="18">
        <v>1</v>
      </c>
      <c r="AD409" s="22">
        <f t="shared" si="11"/>
        <v>0.90913001391499093</v>
      </c>
      <c r="AE409">
        <v>20</v>
      </c>
    </row>
    <row r="410" spans="1:31">
      <c r="A410" s="33">
        <v>45460.75</v>
      </c>
      <c r="B410">
        <f t="shared" si="12"/>
        <v>1</v>
      </c>
      <c r="C410" s="18">
        <v>1</v>
      </c>
      <c r="D410" s="19">
        <f>IFERROR(SUMPRODUCT(F410:P410,Q410:AA410,'Datos Brutos'!$H$5:$R$5)/SUMPRODUCT('Datos Brutos'!$H$5:$R$5,Q410:AA410),0)</f>
        <v>1</v>
      </c>
      <c r="E410" s="20">
        <f>IFERROR(AVERAGE('Datos Filtrados'!E407:G407),0)</f>
        <v>621.36750000000006</v>
      </c>
      <c r="F410">
        <f>IF($B410=0,0,IF(SUM(EPih!$H407:$R407)=0,0,IF(EPih!H407&gt;0.75*AVERAGE(EPih!$H407:$R407),1,EPih!H407/AVERAGE(EPih!$H407:$R407))))</f>
        <v>1</v>
      </c>
      <c r="G410">
        <f>IF($B410=0,0,IF(SUM(EPih!$H407:$R407)=0,0,IF(EPih!I407&gt;0.75*AVERAGE(EPih!$H407:$R407),1,EPih!I407/AVERAGE(EPih!$H407:$R407))))</f>
        <v>1</v>
      </c>
      <c r="H410">
        <f>IF($B410=0,0,IF(SUM(EPih!$H407:$R407)=0,0,IF(EPih!J407&gt;0.75*AVERAGE(EPih!$H407:$R407),1,EPih!J407/AVERAGE(EPih!$H407:$R407))))</f>
        <v>1</v>
      </c>
      <c r="I410">
        <f>IF($B410=0,0,IF(SUM(EPih!$H407:$R407)=0,0,IF(EPih!K407&gt;0.75*AVERAGE(EPih!$H407:$R407),1,EPih!K407/AVERAGE(EPih!$H407:$R407))))</f>
        <v>1</v>
      </c>
      <c r="J410">
        <f>IF($B410=0,0,IF(SUM(EPih!$H407:$R407)=0,0,IF(EPih!L407&gt;0.75*AVERAGE(EPih!$H407:$R407),1,EPih!L407/AVERAGE(EPih!$H407:$R407))))</f>
        <v>1</v>
      </c>
      <c r="K410">
        <f>IF($B410=0,0,IF(SUM(EPih!$H407:$R407)=0,0,IF(EPih!M407&gt;0.75*AVERAGE(EPih!$H407:$R407),1,EPih!M407/AVERAGE(EPih!$H407:$R407))))</f>
        <v>1</v>
      </c>
      <c r="L410">
        <f>IF($B410=0,0,IF(SUM(EPih!$H407:$R407)=0,0,IF(EPih!N407&gt;0.75*AVERAGE(EPih!$H407:$R407),1,EPih!N407/AVERAGE(EPih!$H407:$R407))))</f>
        <v>1</v>
      </c>
      <c r="M410">
        <f>IF($B410=0,0,IF(SUM(EPih!$H407:$R407)=0,0,IF(EPih!O407&gt;0.75*AVERAGE(EPih!$H407:$R407),1,EPih!O407/AVERAGE(EPih!$H407:$R407))))</f>
        <v>1</v>
      </c>
      <c r="N410">
        <f>IF($B410=0,0,IF(SUM(EPih!$H407:$R407)=0,0,IF(EPih!P407&gt;0.75*AVERAGE(EPih!$H407:$R407),1,EPih!P407/AVERAGE(EPih!$H407:$R407))))</f>
        <v>1</v>
      </c>
      <c r="O410">
        <f>IF($B410=0,0,IF(SUM(EPih!$H407:$R407)=0,0,IF(EPih!Q407&gt;0.75*AVERAGE(EPih!$H407:$R407),1,EPih!Q407/AVERAGE(EPih!$H407:$R407))))</f>
        <v>1</v>
      </c>
      <c r="P410">
        <f>IF($B410=0,0,IF(SUM(EPih!$H407:$R407)=0,0,IF(EPih!R407&gt;0.75*AVERAGE(EPih!$H407:$R407),1,EPih!R407/AVERAGE(EPih!$H407:$R407))))</f>
        <v>1</v>
      </c>
      <c r="Q410" s="18">
        <v>1</v>
      </c>
      <c r="R410" s="18">
        <v>1</v>
      </c>
      <c r="S410" s="18">
        <v>1</v>
      </c>
      <c r="T410" s="18">
        <v>1</v>
      </c>
      <c r="U410" s="18">
        <v>1</v>
      </c>
      <c r="V410" s="18">
        <v>1</v>
      </c>
      <c r="W410" s="18">
        <v>1</v>
      </c>
      <c r="X410" s="18">
        <v>1</v>
      </c>
      <c r="Y410" s="18">
        <v>1</v>
      </c>
      <c r="Z410" s="18">
        <v>1</v>
      </c>
      <c r="AA410" s="18">
        <v>1</v>
      </c>
      <c r="AD410" s="22">
        <f t="shared" si="11"/>
        <v>0.90913297165151641</v>
      </c>
      <c r="AE410">
        <v>21</v>
      </c>
    </row>
    <row r="411" spans="1:31">
      <c r="A411" s="33">
        <v>45460.791666666664</v>
      </c>
      <c r="B411">
        <f t="shared" si="12"/>
        <v>1</v>
      </c>
      <c r="C411" s="18">
        <v>1</v>
      </c>
      <c r="D411" s="19">
        <f>IFERROR(SUMPRODUCT(F411:P411,Q411:AA411,'Datos Brutos'!$H$5:$R$5)/SUMPRODUCT('Datos Brutos'!$H$5:$R$5,Q411:AA411),0)</f>
        <v>1</v>
      </c>
      <c r="E411" s="20">
        <f>IFERROR(AVERAGE('Datos Filtrados'!E408:G408),0)</f>
        <v>349.88549999999998</v>
      </c>
      <c r="F411">
        <f>IF($B411=0,0,IF(SUM(EPih!$H408:$R408)=0,0,IF(EPih!H408&gt;0.75*AVERAGE(EPih!$H408:$R408),1,EPih!H408/AVERAGE(EPih!$H408:$R408))))</f>
        <v>1</v>
      </c>
      <c r="G411">
        <f>IF($B411=0,0,IF(SUM(EPih!$H408:$R408)=0,0,IF(EPih!I408&gt;0.75*AVERAGE(EPih!$H408:$R408),1,EPih!I408/AVERAGE(EPih!$H408:$R408))))</f>
        <v>1</v>
      </c>
      <c r="H411">
        <f>IF($B411=0,0,IF(SUM(EPih!$H408:$R408)=0,0,IF(EPih!J408&gt;0.75*AVERAGE(EPih!$H408:$R408),1,EPih!J408/AVERAGE(EPih!$H408:$R408))))</f>
        <v>1</v>
      </c>
      <c r="I411">
        <f>IF($B411=0,0,IF(SUM(EPih!$H408:$R408)=0,0,IF(EPih!K408&gt;0.75*AVERAGE(EPih!$H408:$R408),1,EPih!K408/AVERAGE(EPih!$H408:$R408))))</f>
        <v>1</v>
      </c>
      <c r="J411">
        <f>IF($B411=0,0,IF(SUM(EPih!$H408:$R408)=0,0,IF(EPih!L408&gt;0.75*AVERAGE(EPih!$H408:$R408),1,EPih!L408/AVERAGE(EPih!$H408:$R408))))</f>
        <v>1</v>
      </c>
      <c r="K411">
        <f>IF($B411=0,0,IF(SUM(EPih!$H408:$R408)=0,0,IF(EPih!M408&gt;0.75*AVERAGE(EPih!$H408:$R408),1,EPih!M408/AVERAGE(EPih!$H408:$R408))))</f>
        <v>1</v>
      </c>
      <c r="L411">
        <f>IF($B411=0,0,IF(SUM(EPih!$H408:$R408)=0,0,IF(EPih!N408&gt;0.75*AVERAGE(EPih!$H408:$R408),1,EPih!N408/AVERAGE(EPih!$H408:$R408))))</f>
        <v>1</v>
      </c>
      <c r="M411">
        <f>IF($B411=0,0,IF(SUM(EPih!$H408:$R408)=0,0,IF(EPih!O408&gt;0.75*AVERAGE(EPih!$H408:$R408),1,EPih!O408/AVERAGE(EPih!$H408:$R408))))</f>
        <v>1</v>
      </c>
      <c r="N411">
        <f>IF($B411=0,0,IF(SUM(EPih!$H408:$R408)=0,0,IF(EPih!P408&gt;0.75*AVERAGE(EPih!$H408:$R408),1,EPih!P408/AVERAGE(EPih!$H408:$R408))))</f>
        <v>1</v>
      </c>
      <c r="O411">
        <f>IF($B411=0,0,IF(SUM(EPih!$H408:$R408)=0,0,IF(EPih!Q408&gt;0.75*AVERAGE(EPih!$H408:$R408),1,EPih!Q408/AVERAGE(EPih!$H408:$R408))))</f>
        <v>1</v>
      </c>
      <c r="P411">
        <f>IF($B411=0,0,IF(SUM(EPih!$H408:$R408)=0,0,IF(EPih!R408&gt;0.75*AVERAGE(EPih!$H408:$R408),1,EPih!R408/AVERAGE(EPih!$H408:$R408))))</f>
        <v>1</v>
      </c>
      <c r="Q411" s="18">
        <v>1</v>
      </c>
      <c r="R411" s="18">
        <v>1</v>
      </c>
      <c r="S411" s="18">
        <v>1</v>
      </c>
      <c r="T411" s="18">
        <v>1</v>
      </c>
      <c r="U411" s="18">
        <v>1</v>
      </c>
      <c r="V411" s="18">
        <v>1</v>
      </c>
      <c r="W411" s="18">
        <v>1</v>
      </c>
      <c r="X411" s="18">
        <v>1</v>
      </c>
      <c r="Y411" s="18">
        <v>1</v>
      </c>
      <c r="Z411" s="18">
        <v>1</v>
      </c>
      <c r="AA411" s="18">
        <v>1</v>
      </c>
      <c r="AD411" s="22">
        <f t="shared" si="11"/>
        <v>0.90913476636827284</v>
      </c>
      <c r="AE411">
        <v>22</v>
      </c>
    </row>
    <row r="412" spans="1:31">
      <c r="A412" s="33">
        <v>45460.833333333336</v>
      </c>
      <c r="B412">
        <f t="shared" si="12"/>
        <v>1</v>
      </c>
      <c r="C412" s="18">
        <v>1</v>
      </c>
      <c r="D412" s="19">
        <f>IFERROR(SUMPRODUCT(F412:P412,Q412:AA412,'Datos Brutos'!$H$5:$R$5)/SUMPRODUCT('Datos Brutos'!$H$5:$R$5,Q412:AA412),0)</f>
        <v>1</v>
      </c>
      <c r="E412" s="20">
        <f>IFERROR(AVERAGE('Datos Filtrados'!E409:G409),0)</f>
        <v>117.45299999999999</v>
      </c>
      <c r="F412">
        <f>IF($B412=0,0,IF(SUM(EPih!$H409:$R409)=0,0,IF(EPih!H409&gt;0.75*AVERAGE(EPih!$H409:$R409),1,EPih!H409/AVERAGE(EPih!$H409:$R409))))</f>
        <v>1</v>
      </c>
      <c r="G412">
        <f>IF($B412=0,0,IF(SUM(EPih!$H409:$R409)=0,0,IF(EPih!I409&gt;0.75*AVERAGE(EPih!$H409:$R409),1,EPih!I409/AVERAGE(EPih!$H409:$R409))))</f>
        <v>1</v>
      </c>
      <c r="H412">
        <f>IF($B412=0,0,IF(SUM(EPih!$H409:$R409)=0,0,IF(EPih!J409&gt;0.75*AVERAGE(EPih!$H409:$R409),1,EPih!J409/AVERAGE(EPih!$H409:$R409))))</f>
        <v>1</v>
      </c>
      <c r="I412">
        <f>IF($B412=0,0,IF(SUM(EPih!$H409:$R409)=0,0,IF(EPih!K409&gt;0.75*AVERAGE(EPih!$H409:$R409),1,EPih!K409/AVERAGE(EPih!$H409:$R409))))</f>
        <v>1</v>
      </c>
      <c r="J412">
        <f>IF($B412=0,0,IF(SUM(EPih!$H409:$R409)=0,0,IF(EPih!L409&gt;0.75*AVERAGE(EPih!$H409:$R409),1,EPih!L409/AVERAGE(EPih!$H409:$R409))))</f>
        <v>1</v>
      </c>
      <c r="K412">
        <f>IF($B412=0,0,IF(SUM(EPih!$H409:$R409)=0,0,IF(EPih!M409&gt;0.75*AVERAGE(EPih!$H409:$R409),1,EPih!M409/AVERAGE(EPih!$H409:$R409))))</f>
        <v>1</v>
      </c>
      <c r="L412">
        <f>IF($B412=0,0,IF(SUM(EPih!$H409:$R409)=0,0,IF(EPih!N409&gt;0.75*AVERAGE(EPih!$H409:$R409),1,EPih!N409/AVERAGE(EPih!$H409:$R409))))</f>
        <v>1</v>
      </c>
      <c r="M412">
        <f>IF($B412=0,0,IF(SUM(EPih!$H409:$R409)=0,0,IF(EPih!O409&gt;0.75*AVERAGE(EPih!$H409:$R409),1,EPih!O409/AVERAGE(EPih!$H409:$R409))))</f>
        <v>1</v>
      </c>
      <c r="N412">
        <f>IF($B412=0,0,IF(SUM(EPih!$H409:$R409)=0,0,IF(EPih!P409&gt;0.75*AVERAGE(EPih!$H409:$R409),1,EPih!P409/AVERAGE(EPih!$H409:$R409))))</f>
        <v>1</v>
      </c>
      <c r="O412">
        <f>IF($B412=0,0,IF(SUM(EPih!$H409:$R409)=0,0,IF(EPih!Q409&gt;0.75*AVERAGE(EPih!$H409:$R409),1,EPih!Q409/AVERAGE(EPih!$H409:$R409))))</f>
        <v>1</v>
      </c>
      <c r="P412">
        <f>IF($B412=0,0,IF(SUM(EPih!$H409:$R409)=0,0,IF(EPih!R409&gt;0.75*AVERAGE(EPih!$H409:$R409),1,EPih!R409/AVERAGE(EPih!$H409:$R409))))</f>
        <v>1</v>
      </c>
      <c r="Q412" s="18">
        <v>1</v>
      </c>
      <c r="R412" s="18">
        <v>1</v>
      </c>
      <c r="S412" s="18">
        <v>1</v>
      </c>
      <c r="T412" s="18">
        <v>1</v>
      </c>
      <c r="U412" s="18">
        <v>1</v>
      </c>
      <c r="V412" s="18">
        <v>1</v>
      </c>
      <c r="W412" s="18">
        <v>1</v>
      </c>
      <c r="X412" s="18">
        <v>1</v>
      </c>
      <c r="Y412" s="18">
        <v>1</v>
      </c>
      <c r="Z412" s="18">
        <v>1</v>
      </c>
      <c r="AA412" s="18">
        <v>1</v>
      </c>
      <c r="AD412" s="22">
        <f t="shared" si="11"/>
        <v>0.90913476636827284</v>
      </c>
      <c r="AE412">
        <v>23</v>
      </c>
    </row>
    <row r="413" spans="1:31">
      <c r="A413" s="33">
        <v>45460.875</v>
      </c>
      <c r="B413">
        <f t="shared" si="12"/>
        <v>0</v>
      </c>
      <c r="C413" s="18">
        <v>1</v>
      </c>
      <c r="D413" s="19">
        <f>IFERROR(SUMPRODUCT(F413:P413,Q413:AA413,'Datos Brutos'!$H$5:$R$5)/SUMPRODUCT('Datos Brutos'!$H$5:$R$5,Q413:AA413),0)</f>
        <v>0</v>
      </c>
      <c r="E413" s="20">
        <f>IFERROR(AVERAGE('Datos Filtrados'!E410:G410),0)</f>
        <v>21.314666666666668</v>
      </c>
      <c r="F413">
        <f>IF($B413=0,0,IF(SUM(EPih!$H410:$R410)=0,0,IF(EPih!H410&gt;0.75*AVERAGE(EPih!$H410:$R410),1,EPih!H410/AVERAGE(EPih!$H410:$R410))))</f>
        <v>0</v>
      </c>
      <c r="G413">
        <f>IF($B413=0,0,IF(SUM(EPih!$H410:$R410)=0,0,IF(EPih!I410&gt;0.75*AVERAGE(EPih!$H410:$R410),1,EPih!I410/AVERAGE(EPih!$H410:$R410))))</f>
        <v>0</v>
      </c>
      <c r="H413">
        <f>IF($B413=0,0,IF(SUM(EPih!$H410:$R410)=0,0,IF(EPih!J410&gt;0.75*AVERAGE(EPih!$H410:$R410),1,EPih!J410/AVERAGE(EPih!$H410:$R410))))</f>
        <v>0</v>
      </c>
      <c r="I413">
        <f>IF($B413=0,0,IF(SUM(EPih!$H410:$R410)=0,0,IF(EPih!K410&gt;0.75*AVERAGE(EPih!$H410:$R410),1,EPih!K410/AVERAGE(EPih!$H410:$R410))))</f>
        <v>0</v>
      </c>
      <c r="J413">
        <f>IF($B413=0,0,IF(SUM(EPih!$H410:$R410)=0,0,IF(EPih!L410&gt;0.75*AVERAGE(EPih!$H410:$R410),1,EPih!L410/AVERAGE(EPih!$H410:$R410))))</f>
        <v>0</v>
      </c>
      <c r="K413">
        <f>IF($B413=0,0,IF(SUM(EPih!$H410:$R410)=0,0,IF(EPih!M410&gt;0.75*AVERAGE(EPih!$H410:$R410),1,EPih!M410/AVERAGE(EPih!$H410:$R410))))</f>
        <v>0</v>
      </c>
      <c r="L413">
        <f>IF($B413=0,0,IF(SUM(EPih!$H410:$R410)=0,0,IF(EPih!N410&gt;0.75*AVERAGE(EPih!$H410:$R410),1,EPih!N410/AVERAGE(EPih!$H410:$R410))))</f>
        <v>0</v>
      </c>
      <c r="M413">
        <f>IF($B413=0,0,IF(SUM(EPih!$H410:$R410)=0,0,IF(EPih!O410&gt;0.75*AVERAGE(EPih!$H410:$R410),1,EPih!O410/AVERAGE(EPih!$H410:$R410))))</f>
        <v>0</v>
      </c>
      <c r="N413">
        <f>IF($B413=0,0,IF(SUM(EPih!$H410:$R410)=0,0,IF(EPih!P410&gt;0.75*AVERAGE(EPih!$H410:$R410),1,EPih!P410/AVERAGE(EPih!$H410:$R410))))</f>
        <v>0</v>
      </c>
      <c r="O413">
        <f>IF($B413=0,0,IF(SUM(EPih!$H410:$R410)=0,0,IF(EPih!Q410&gt;0.75*AVERAGE(EPih!$H410:$R410),1,EPih!Q410/AVERAGE(EPih!$H410:$R410))))</f>
        <v>0</v>
      </c>
      <c r="P413">
        <f>IF($B413=0,0,IF(SUM(EPih!$H410:$R410)=0,0,IF(EPih!R410&gt;0.75*AVERAGE(EPih!$H410:$R410),1,EPih!R410/AVERAGE(EPih!$H410:$R410))))</f>
        <v>0</v>
      </c>
      <c r="Q413" s="18">
        <v>1</v>
      </c>
      <c r="R413" s="18">
        <v>1</v>
      </c>
      <c r="S413" s="18">
        <v>1</v>
      </c>
      <c r="T413" s="18">
        <v>1</v>
      </c>
      <c r="U413" s="18">
        <v>1</v>
      </c>
      <c r="V413" s="18">
        <v>1</v>
      </c>
      <c r="W413" s="18">
        <v>1</v>
      </c>
      <c r="X413" s="18">
        <v>1</v>
      </c>
      <c r="Y413" s="18">
        <v>1</v>
      </c>
      <c r="Z413" s="18">
        <v>1</v>
      </c>
      <c r="AA413" s="18">
        <v>1</v>
      </c>
      <c r="AD413" s="22">
        <f t="shared" si="11"/>
        <v>0.90913476636827284</v>
      </c>
      <c r="AE413">
        <v>24</v>
      </c>
    </row>
    <row r="414" spans="1:31">
      <c r="A414" s="33">
        <v>45460.916666666664</v>
      </c>
      <c r="B414">
        <f t="shared" si="12"/>
        <v>0</v>
      </c>
      <c r="C414" s="18">
        <v>1</v>
      </c>
      <c r="D414" s="19">
        <f>IFERROR(SUMPRODUCT(F414:P414,Q414:AA414,'Datos Brutos'!$H$5:$R$5)/SUMPRODUCT('Datos Brutos'!$H$5:$R$5,Q414:AA414),0)</f>
        <v>0</v>
      </c>
      <c r="E414" s="20">
        <f>IFERROR(AVERAGE('Datos Filtrados'!E411:G411),0)</f>
        <v>0</v>
      </c>
      <c r="F414">
        <f>IF($B414=0,0,IF(SUM(EPih!$H411:$R411)=0,0,IF(EPih!H411&gt;0.75*AVERAGE(EPih!$H411:$R411),1,EPih!H411/AVERAGE(EPih!$H411:$R411))))</f>
        <v>0</v>
      </c>
      <c r="G414">
        <f>IF($B414=0,0,IF(SUM(EPih!$H411:$R411)=0,0,IF(EPih!I411&gt;0.75*AVERAGE(EPih!$H411:$R411),1,EPih!I411/AVERAGE(EPih!$H411:$R411))))</f>
        <v>0</v>
      </c>
      <c r="H414">
        <f>IF($B414=0,0,IF(SUM(EPih!$H411:$R411)=0,0,IF(EPih!J411&gt;0.75*AVERAGE(EPih!$H411:$R411),1,EPih!J411/AVERAGE(EPih!$H411:$R411))))</f>
        <v>0</v>
      </c>
      <c r="I414">
        <f>IF($B414=0,0,IF(SUM(EPih!$H411:$R411)=0,0,IF(EPih!K411&gt;0.75*AVERAGE(EPih!$H411:$R411),1,EPih!K411/AVERAGE(EPih!$H411:$R411))))</f>
        <v>0</v>
      </c>
      <c r="J414">
        <f>IF($B414=0,0,IF(SUM(EPih!$H411:$R411)=0,0,IF(EPih!L411&gt;0.75*AVERAGE(EPih!$H411:$R411),1,EPih!L411/AVERAGE(EPih!$H411:$R411))))</f>
        <v>0</v>
      </c>
      <c r="K414">
        <f>IF($B414=0,0,IF(SUM(EPih!$H411:$R411)=0,0,IF(EPih!M411&gt;0.75*AVERAGE(EPih!$H411:$R411),1,EPih!M411/AVERAGE(EPih!$H411:$R411))))</f>
        <v>0</v>
      </c>
      <c r="L414">
        <f>IF($B414=0,0,IF(SUM(EPih!$H411:$R411)=0,0,IF(EPih!N411&gt;0.75*AVERAGE(EPih!$H411:$R411),1,EPih!N411/AVERAGE(EPih!$H411:$R411))))</f>
        <v>0</v>
      </c>
      <c r="M414">
        <f>IF($B414=0,0,IF(SUM(EPih!$H411:$R411)=0,0,IF(EPih!O411&gt;0.75*AVERAGE(EPih!$H411:$R411),1,EPih!O411/AVERAGE(EPih!$H411:$R411))))</f>
        <v>0</v>
      </c>
      <c r="N414">
        <f>IF($B414=0,0,IF(SUM(EPih!$H411:$R411)=0,0,IF(EPih!P411&gt;0.75*AVERAGE(EPih!$H411:$R411),1,EPih!P411/AVERAGE(EPih!$H411:$R411))))</f>
        <v>0</v>
      </c>
      <c r="O414">
        <f>IF($B414=0,0,IF(SUM(EPih!$H411:$R411)=0,0,IF(EPih!Q411&gt;0.75*AVERAGE(EPih!$H411:$R411),1,EPih!Q411/AVERAGE(EPih!$H411:$R411))))</f>
        <v>0</v>
      </c>
      <c r="P414">
        <f>IF($B414=0,0,IF(SUM(EPih!$H411:$R411)=0,0,IF(EPih!R411&gt;0.75*AVERAGE(EPih!$H411:$R411),1,EPih!R411/AVERAGE(EPih!$H411:$R411))))</f>
        <v>0</v>
      </c>
      <c r="Q414" s="18">
        <v>1</v>
      </c>
      <c r="R414" s="18">
        <v>1</v>
      </c>
      <c r="S414" s="18">
        <v>1</v>
      </c>
      <c r="T414" s="18">
        <v>1</v>
      </c>
      <c r="U414" s="18">
        <v>1</v>
      </c>
      <c r="V414" s="18">
        <v>1</v>
      </c>
      <c r="W414" s="18">
        <v>1</v>
      </c>
      <c r="X414" s="18">
        <v>1</v>
      </c>
      <c r="Y414" s="18">
        <v>1</v>
      </c>
      <c r="Z414" s="18">
        <v>1</v>
      </c>
      <c r="AA414" s="18">
        <v>1</v>
      </c>
      <c r="AD414" s="22">
        <f t="shared" si="11"/>
        <v>0.90913476636827284</v>
      </c>
      <c r="AE414" s="24">
        <v>1</v>
      </c>
    </row>
    <row r="415" spans="1:31">
      <c r="A415" s="33">
        <v>45460.958333333336</v>
      </c>
      <c r="B415">
        <f t="shared" si="12"/>
        <v>0</v>
      </c>
      <c r="C415" s="18">
        <v>1</v>
      </c>
      <c r="D415" s="19">
        <f>IFERROR(SUMPRODUCT(F415:P415,Q415:AA415,'Datos Brutos'!$H$5:$R$5)/SUMPRODUCT('Datos Brutos'!$H$5:$R$5,Q415:AA415),0)</f>
        <v>0</v>
      </c>
      <c r="E415" s="20">
        <f>IFERROR(AVERAGE('Datos Filtrados'!E412:G412),0)</f>
        <v>0</v>
      </c>
      <c r="F415">
        <f>IF($B415=0,0,IF(SUM(EPih!$H412:$R412)=0,0,IF(EPih!H412&gt;0.75*AVERAGE(EPih!$H412:$R412),1,EPih!H412/AVERAGE(EPih!$H412:$R412))))</f>
        <v>0</v>
      </c>
      <c r="G415">
        <f>IF($B415=0,0,IF(SUM(EPih!$H412:$R412)=0,0,IF(EPih!I412&gt;0.75*AVERAGE(EPih!$H412:$R412),1,EPih!I412/AVERAGE(EPih!$H412:$R412))))</f>
        <v>0</v>
      </c>
      <c r="H415">
        <f>IF($B415=0,0,IF(SUM(EPih!$H412:$R412)=0,0,IF(EPih!J412&gt;0.75*AVERAGE(EPih!$H412:$R412),1,EPih!J412/AVERAGE(EPih!$H412:$R412))))</f>
        <v>0</v>
      </c>
      <c r="I415">
        <f>IF($B415=0,0,IF(SUM(EPih!$H412:$R412)=0,0,IF(EPih!K412&gt;0.75*AVERAGE(EPih!$H412:$R412),1,EPih!K412/AVERAGE(EPih!$H412:$R412))))</f>
        <v>0</v>
      </c>
      <c r="J415">
        <f>IF($B415=0,0,IF(SUM(EPih!$H412:$R412)=0,0,IF(EPih!L412&gt;0.75*AVERAGE(EPih!$H412:$R412),1,EPih!L412/AVERAGE(EPih!$H412:$R412))))</f>
        <v>0</v>
      </c>
      <c r="K415">
        <f>IF($B415=0,0,IF(SUM(EPih!$H412:$R412)=0,0,IF(EPih!M412&gt;0.75*AVERAGE(EPih!$H412:$R412),1,EPih!M412/AVERAGE(EPih!$H412:$R412))))</f>
        <v>0</v>
      </c>
      <c r="L415">
        <f>IF($B415=0,0,IF(SUM(EPih!$H412:$R412)=0,0,IF(EPih!N412&gt;0.75*AVERAGE(EPih!$H412:$R412),1,EPih!N412/AVERAGE(EPih!$H412:$R412))))</f>
        <v>0</v>
      </c>
      <c r="M415">
        <f>IF($B415=0,0,IF(SUM(EPih!$H412:$R412)=0,0,IF(EPih!O412&gt;0.75*AVERAGE(EPih!$H412:$R412),1,EPih!O412/AVERAGE(EPih!$H412:$R412))))</f>
        <v>0</v>
      </c>
      <c r="N415">
        <f>IF($B415=0,0,IF(SUM(EPih!$H412:$R412)=0,0,IF(EPih!P412&gt;0.75*AVERAGE(EPih!$H412:$R412),1,EPih!P412/AVERAGE(EPih!$H412:$R412))))</f>
        <v>0</v>
      </c>
      <c r="O415">
        <f>IF($B415=0,0,IF(SUM(EPih!$H412:$R412)=0,0,IF(EPih!Q412&gt;0.75*AVERAGE(EPih!$H412:$R412),1,EPih!Q412/AVERAGE(EPih!$H412:$R412))))</f>
        <v>0</v>
      </c>
      <c r="P415">
        <f>IF($B415=0,0,IF(SUM(EPih!$H412:$R412)=0,0,IF(EPih!R412&gt;0.75*AVERAGE(EPih!$H412:$R412),1,EPih!R412/AVERAGE(EPih!$H412:$R412))))</f>
        <v>0</v>
      </c>
      <c r="Q415" s="18">
        <v>1</v>
      </c>
      <c r="R415" s="18">
        <v>1</v>
      </c>
      <c r="S415" s="18">
        <v>1</v>
      </c>
      <c r="T415" s="18">
        <v>1</v>
      </c>
      <c r="U415" s="18">
        <v>1</v>
      </c>
      <c r="V415" s="18">
        <v>1</v>
      </c>
      <c r="W415" s="18">
        <v>1</v>
      </c>
      <c r="X415" s="18">
        <v>1</v>
      </c>
      <c r="Y415" s="18">
        <v>1</v>
      </c>
      <c r="Z415" s="18">
        <v>1</v>
      </c>
      <c r="AA415" s="18">
        <v>1</v>
      </c>
      <c r="AD415" s="22">
        <f t="shared" si="11"/>
        <v>0.90913476636827284</v>
      </c>
      <c r="AE415">
        <v>2</v>
      </c>
    </row>
    <row r="416" spans="1:31">
      <c r="A416" s="33">
        <v>45461</v>
      </c>
      <c r="B416">
        <f t="shared" si="12"/>
        <v>0</v>
      </c>
      <c r="C416" s="18">
        <v>1</v>
      </c>
      <c r="D416" s="19">
        <f>IFERROR(SUMPRODUCT(F416:P416,Q416:AA416,'Datos Brutos'!$H$5:$R$5)/SUMPRODUCT('Datos Brutos'!$H$5:$R$5,Q416:AA416),0)</f>
        <v>0</v>
      </c>
      <c r="E416" s="20">
        <f>IFERROR(AVERAGE('Datos Filtrados'!E413:G413),0)</f>
        <v>0</v>
      </c>
      <c r="F416">
        <f>IF($B416=0,0,IF(SUM(EPih!$H413:$R413)=0,0,IF(EPih!H413&gt;0.75*AVERAGE(EPih!$H413:$R413),1,EPih!H413/AVERAGE(EPih!$H413:$R413))))</f>
        <v>0</v>
      </c>
      <c r="G416">
        <f>IF($B416=0,0,IF(SUM(EPih!$H413:$R413)=0,0,IF(EPih!I413&gt;0.75*AVERAGE(EPih!$H413:$R413),1,EPih!I413/AVERAGE(EPih!$H413:$R413))))</f>
        <v>0</v>
      </c>
      <c r="H416">
        <f>IF($B416=0,0,IF(SUM(EPih!$H413:$R413)=0,0,IF(EPih!J413&gt;0.75*AVERAGE(EPih!$H413:$R413),1,EPih!J413/AVERAGE(EPih!$H413:$R413))))</f>
        <v>0</v>
      </c>
      <c r="I416">
        <f>IF($B416=0,0,IF(SUM(EPih!$H413:$R413)=0,0,IF(EPih!K413&gt;0.75*AVERAGE(EPih!$H413:$R413),1,EPih!K413/AVERAGE(EPih!$H413:$R413))))</f>
        <v>0</v>
      </c>
      <c r="J416">
        <f>IF($B416=0,0,IF(SUM(EPih!$H413:$R413)=0,0,IF(EPih!L413&gt;0.75*AVERAGE(EPih!$H413:$R413),1,EPih!L413/AVERAGE(EPih!$H413:$R413))))</f>
        <v>0</v>
      </c>
      <c r="K416">
        <f>IF($B416=0,0,IF(SUM(EPih!$H413:$R413)=0,0,IF(EPih!M413&gt;0.75*AVERAGE(EPih!$H413:$R413),1,EPih!M413/AVERAGE(EPih!$H413:$R413))))</f>
        <v>0</v>
      </c>
      <c r="L416">
        <f>IF($B416=0,0,IF(SUM(EPih!$H413:$R413)=0,0,IF(EPih!N413&gt;0.75*AVERAGE(EPih!$H413:$R413),1,EPih!N413/AVERAGE(EPih!$H413:$R413))))</f>
        <v>0</v>
      </c>
      <c r="M416">
        <f>IF($B416=0,0,IF(SUM(EPih!$H413:$R413)=0,0,IF(EPih!O413&gt;0.75*AVERAGE(EPih!$H413:$R413),1,EPih!O413/AVERAGE(EPih!$H413:$R413))))</f>
        <v>0</v>
      </c>
      <c r="N416">
        <f>IF($B416=0,0,IF(SUM(EPih!$H413:$R413)=0,0,IF(EPih!P413&gt;0.75*AVERAGE(EPih!$H413:$R413),1,EPih!P413/AVERAGE(EPih!$H413:$R413))))</f>
        <v>0</v>
      </c>
      <c r="O416">
        <f>IF($B416=0,0,IF(SUM(EPih!$H413:$R413)=0,0,IF(EPih!Q413&gt;0.75*AVERAGE(EPih!$H413:$R413),1,EPih!Q413/AVERAGE(EPih!$H413:$R413))))</f>
        <v>0</v>
      </c>
      <c r="P416">
        <f>IF($B416=0,0,IF(SUM(EPih!$H413:$R413)=0,0,IF(EPih!R413&gt;0.75*AVERAGE(EPih!$H413:$R413),1,EPih!R413/AVERAGE(EPih!$H413:$R413))))</f>
        <v>0</v>
      </c>
      <c r="Q416" s="18">
        <v>1</v>
      </c>
      <c r="R416" s="18">
        <v>1</v>
      </c>
      <c r="S416" s="18">
        <v>1</v>
      </c>
      <c r="T416" s="18">
        <v>1</v>
      </c>
      <c r="U416" s="18">
        <v>1</v>
      </c>
      <c r="V416" s="18">
        <v>1</v>
      </c>
      <c r="W416" s="18">
        <v>1</v>
      </c>
      <c r="X416" s="18">
        <v>1</v>
      </c>
      <c r="Y416" s="18">
        <v>1</v>
      </c>
      <c r="Z416" s="18">
        <v>1</v>
      </c>
      <c r="AA416" s="18">
        <v>1</v>
      </c>
      <c r="AD416" s="22">
        <f t="shared" si="11"/>
        <v>0.90913476636827284</v>
      </c>
      <c r="AE416">
        <v>3</v>
      </c>
    </row>
    <row r="417" spans="1:31">
      <c r="A417" s="33">
        <v>45461.041666666664</v>
      </c>
      <c r="B417">
        <f t="shared" si="12"/>
        <v>0</v>
      </c>
      <c r="C417" s="18">
        <v>1</v>
      </c>
      <c r="D417" s="19">
        <f>IFERROR(SUMPRODUCT(F417:P417,Q417:AA417,'Datos Brutos'!$H$5:$R$5)/SUMPRODUCT('Datos Brutos'!$H$5:$R$5,Q417:AA417),0)</f>
        <v>0</v>
      </c>
      <c r="E417" s="20">
        <f>IFERROR(AVERAGE('Datos Filtrados'!E414:G414),0)</f>
        <v>0</v>
      </c>
      <c r="F417">
        <f>IF($B417=0,0,IF(SUM(EPih!$H414:$R414)=0,0,IF(EPih!H414&gt;0.75*AVERAGE(EPih!$H414:$R414),1,EPih!H414/AVERAGE(EPih!$H414:$R414))))</f>
        <v>0</v>
      </c>
      <c r="G417">
        <f>IF($B417=0,0,IF(SUM(EPih!$H414:$R414)=0,0,IF(EPih!I414&gt;0.75*AVERAGE(EPih!$H414:$R414),1,EPih!I414/AVERAGE(EPih!$H414:$R414))))</f>
        <v>0</v>
      </c>
      <c r="H417">
        <f>IF($B417=0,0,IF(SUM(EPih!$H414:$R414)=0,0,IF(EPih!J414&gt;0.75*AVERAGE(EPih!$H414:$R414),1,EPih!J414/AVERAGE(EPih!$H414:$R414))))</f>
        <v>0</v>
      </c>
      <c r="I417">
        <f>IF($B417=0,0,IF(SUM(EPih!$H414:$R414)=0,0,IF(EPih!K414&gt;0.75*AVERAGE(EPih!$H414:$R414),1,EPih!K414/AVERAGE(EPih!$H414:$R414))))</f>
        <v>0</v>
      </c>
      <c r="J417">
        <f>IF($B417=0,0,IF(SUM(EPih!$H414:$R414)=0,0,IF(EPih!L414&gt;0.75*AVERAGE(EPih!$H414:$R414),1,EPih!L414/AVERAGE(EPih!$H414:$R414))))</f>
        <v>0</v>
      </c>
      <c r="K417">
        <f>IF($B417=0,0,IF(SUM(EPih!$H414:$R414)=0,0,IF(EPih!M414&gt;0.75*AVERAGE(EPih!$H414:$R414),1,EPih!M414/AVERAGE(EPih!$H414:$R414))))</f>
        <v>0</v>
      </c>
      <c r="L417">
        <f>IF($B417=0,0,IF(SUM(EPih!$H414:$R414)=0,0,IF(EPih!N414&gt;0.75*AVERAGE(EPih!$H414:$R414),1,EPih!N414/AVERAGE(EPih!$H414:$R414))))</f>
        <v>0</v>
      </c>
      <c r="M417">
        <f>IF($B417=0,0,IF(SUM(EPih!$H414:$R414)=0,0,IF(EPih!O414&gt;0.75*AVERAGE(EPih!$H414:$R414),1,EPih!O414/AVERAGE(EPih!$H414:$R414))))</f>
        <v>0</v>
      </c>
      <c r="N417">
        <f>IF($B417=0,0,IF(SUM(EPih!$H414:$R414)=0,0,IF(EPih!P414&gt;0.75*AVERAGE(EPih!$H414:$R414),1,EPih!P414/AVERAGE(EPih!$H414:$R414))))</f>
        <v>0</v>
      </c>
      <c r="O417">
        <f>IF($B417=0,0,IF(SUM(EPih!$H414:$R414)=0,0,IF(EPih!Q414&gt;0.75*AVERAGE(EPih!$H414:$R414),1,EPih!Q414/AVERAGE(EPih!$H414:$R414))))</f>
        <v>0</v>
      </c>
      <c r="P417">
        <f>IF($B417=0,0,IF(SUM(EPih!$H414:$R414)=0,0,IF(EPih!R414&gt;0.75*AVERAGE(EPih!$H414:$R414),1,EPih!R414/AVERAGE(EPih!$H414:$R414))))</f>
        <v>0</v>
      </c>
      <c r="Q417" s="18">
        <v>1</v>
      </c>
      <c r="R417" s="18">
        <v>1</v>
      </c>
      <c r="S417" s="18">
        <v>1</v>
      </c>
      <c r="T417" s="18">
        <v>1</v>
      </c>
      <c r="U417" s="18">
        <v>1</v>
      </c>
      <c r="V417" s="18">
        <v>1</v>
      </c>
      <c r="W417" s="18">
        <v>1</v>
      </c>
      <c r="X417" s="18">
        <v>1</v>
      </c>
      <c r="Y417" s="18">
        <v>1</v>
      </c>
      <c r="Z417" s="18">
        <v>1</v>
      </c>
      <c r="AA417" s="18">
        <v>1</v>
      </c>
      <c r="AD417" s="22">
        <f t="shared" si="11"/>
        <v>0.90913476636827284</v>
      </c>
      <c r="AE417">
        <v>4</v>
      </c>
    </row>
    <row r="418" spans="1:31">
      <c r="A418" s="33">
        <v>45461.083333333336</v>
      </c>
      <c r="B418">
        <f t="shared" si="12"/>
        <v>0</v>
      </c>
      <c r="C418" s="18">
        <v>1</v>
      </c>
      <c r="D418" s="19">
        <f>IFERROR(SUMPRODUCT(F418:P418,Q418:AA418,'Datos Brutos'!$H$5:$R$5)/SUMPRODUCT('Datos Brutos'!$H$5:$R$5,Q418:AA418),0)</f>
        <v>0</v>
      </c>
      <c r="E418" s="20">
        <f>IFERROR(AVERAGE('Datos Filtrados'!E415:G415),0)</f>
        <v>0</v>
      </c>
      <c r="F418">
        <f>IF($B418=0,0,IF(SUM(EPih!$H415:$R415)=0,0,IF(EPih!H415&gt;0.75*AVERAGE(EPih!$H415:$R415),1,EPih!H415/AVERAGE(EPih!$H415:$R415))))</f>
        <v>0</v>
      </c>
      <c r="G418">
        <f>IF($B418=0,0,IF(SUM(EPih!$H415:$R415)=0,0,IF(EPih!I415&gt;0.75*AVERAGE(EPih!$H415:$R415),1,EPih!I415/AVERAGE(EPih!$H415:$R415))))</f>
        <v>0</v>
      </c>
      <c r="H418">
        <f>IF($B418=0,0,IF(SUM(EPih!$H415:$R415)=0,0,IF(EPih!J415&gt;0.75*AVERAGE(EPih!$H415:$R415),1,EPih!J415/AVERAGE(EPih!$H415:$R415))))</f>
        <v>0</v>
      </c>
      <c r="I418">
        <f>IF($B418=0,0,IF(SUM(EPih!$H415:$R415)=0,0,IF(EPih!K415&gt;0.75*AVERAGE(EPih!$H415:$R415),1,EPih!K415/AVERAGE(EPih!$H415:$R415))))</f>
        <v>0</v>
      </c>
      <c r="J418">
        <f>IF($B418=0,0,IF(SUM(EPih!$H415:$R415)=0,0,IF(EPih!L415&gt;0.75*AVERAGE(EPih!$H415:$R415),1,EPih!L415/AVERAGE(EPih!$H415:$R415))))</f>
        <v>0</v>
      </c>
      <c r="K418">
        <f>IF($B418=0,0,IF(SUM(EPih!$H415:$R415)=0,0,IF(EPih!M415&gt;0.75*AVERAGE(EPih!$H415:$R415),1,EPih!M415/AVERAGE(EPih!$H415:$R415))))</f>
        <v>0</v>
      </c>
      <c r="L418">
        <f>IF($B418=0,0,IF(SUM(EPih!$H415:$R415)=0,0,IF(EPih!N415&gt;0.75*AVERAGE(EPih!$H415:$R415),1,EPih!N415/AVERAGE(EPih!$H415:$R415))))</f>
        <v>0</v>
      </c>
      <c r="M418">
        <f>IF($B418=0,0,IF(SUM(EPih!$H415:$R415)=0,0,IF(EPih!O415&gt;0.75*AVERAGE(EPih!$H415:$R415),1,EPih!O415/AVERAGE(EPih!$H415:$R415))))</f>
        <v>0</v>
      </c>
      <c r="N418">
        <f>IF($B418=0,0,IF(SUM(EPih!$H415:$R415)=0,0,IF(EPih!P415&gt;0.75*AVERAGE(EPih!$H415:$R415),1,EPih!P415/AVERAGE(EPih!$H415:$R415))))</f>
        <v>0</v>
      </c>
      <c r="O418">
        <f>IF($B418=0,0,IF(SUM(EPih!$H415:$R415)=0,0,IF(EPih!Q415&gt;0.75*AVERAGE(EPih!$H415:$R415),1,EPih!Q415/AVERAGE(EPih!$H415:$R415))))</f>
        <v>0</v>
      </c>
      <c r="P418">
        <f>IF($B418=0,0,IF(SUM(EPih!$H415:$R415)=0,0,IF(EPih!R415&gt;0.75*AVERAGE(EPih!$H415:$R415),1,EPih!R415/AVERAGE(EPih!$H415:$R415))))</f>
        <v>0</v>
      </c>
      <c r="Q418" s="18">
        <v>1</v>
      </c>
      <c r="R418" s="18">
        <v>1</v>
      </c>
      <c r="S418" s="18">
        <v>1</v>
      </c>
      <c r="T418" s="18">
        <v>1</v>
      </c>
      <c r="U418" s="18">
        <v>1</v>
      </c>
      <c r="V418" s="18">
        <v>1</v>
      </c>
      <c r="W418" s="18">
        <v>1</v>
      </c>
      <c r="X418" s="18">
        <v>1</v>
      </c>
      <c r="Y418" s="18">
        <v>1</v>
      </c>
      <c r="Z418" s="18">
        <v>1</v>
      </c>
      <c r="AA418" s="18">
        <v>1</v>
      </c>
      <c r="AD418" s="22">
        <f t="shared" si="11"/>
        <v>0.90913476636827284</v>
      </c>
      <c r="AE418">
        <v>5</v>
      </c>
    </row>
    <row r="419" spans="1:31">
      <c r="A419" s="33">
        <v>45461.125</v>
      </c>
      <c r="B419">
        <f t="shared" si="12"/>
        <v>0</v>
      </c>
      <c r="C419" s="18">
        <v>1</v>
      </c>
      <c r="D419" s="19">
        <f>IFERROR(SUMPRODUCT(F419:P419,Q419:AA419,'Datos Brutos'!$H$5:$R$5)/SUMPRODUCT('Datos Brutos'!$H$5:$R$5,Q419:AA419),0)</f>
        <v>0</v>
      </c>
      <c r="E419" s="20">
        <f>IFERROR(AVERAGE('Datos Filtrados'!E416:G416),0)</f>
        <v>0</v>
      </c>
      <c r="F419">
        <f>IF($B419=0,0,IF(SUM(EPih!$H416:$R416)=0,0,IF(EPih!H416&gt;0.75*AVERAGE(EPih!$H416:$R416),1,EPih!H416/AVERAGE(EPih!$H416:$R416))))</f>
        <v>0</v>
      </c>
      <c r="G419">
        <f>IF($B419=0,0,IF(SUM(EPih!$H416:$R416)=0,0,IF(EPih!I416&gt;0.75*AVERAGE(EPih!$H416:$R416),1,EPih!I416/AVERAGE(EPih!$H416:$R416))))</f>
        <v>0</v>
      </c>
      <c r="H419">
        <f>IF($B419=0,0,IF(SUM(EPih!$H416:$R416)=0,0,IF(EPih!J416&gt;0.75*AVERAGE(EPih!$H416:$R416),1,EPih!J416/AVERAGE(EPih!$H416:$R416))))</f>
        <v>0</v>
      </c>
      <c r="I419">
        <f>IF($B419=0,0,IF(SUM(EPih!$H416:$R416)=0,0,IF(EPih!K416&gt;0.75*AVERAGE(EPih!$H416:$R416),1,EPih!K416/AVERAGE(EPih!$H416:$R416))))</f>
        <v>0</v>
      </c>
      <c r="J419">
        <f>IF($B419=0,0,IF(SUM(EPih!$H416:$R416)=0,0,IF(EPih!L416&gt;0.75*AVERAGE(EPih!$H416:$R416),1,EPih!L416/AVERAGE(EPih!$H416:$R416))))</f>
        <v>0</v>
      </c>
      <c r="K419">
        <f>IF($B419=0,0,IF(SUM(EPih!$H416:$R416)=0,0,IF(EPih!M416&gt;0.75*AVERAGE(EPih!$H416:$R416),1,EPih!M416/AVERAGE(EPih!$H416:$R416))))</f>
        <v>0</v>
      </c>
      <c r="L419">
        <f>IF($B419=0,0,IF(SUM(EPih!$H416:$R416)=0,0,IF(EPih!N416&gt;0.75*AVERAGE(EPih!$H416:$R416),1,EPih!N416/AVERAGE(EPih!$H416:$R416))))</f>
        <v>0</v>
      </c>
      <c r="M419">
        <f>IF($B419=0,0,IF(SUM(EPih!$H416:$R416)=0,0,IF(EPih!O416&gt;0.75*AVERAGE(EPih!$H416:$R416),1,EPih!O416/AVERAGE(EPih!$H416:$R416))))</f>
        <v>0</v>
      </c>
      <c r="N419">
        <f>IF($B419=0,0,IF(SUM(EPih!$H416:$R416)=0,0,IF(EPih!P416&gt;0.75*AVERAGE(EPih!$H416:$R416),1,EPih!P416/AVERAGE(EPih!$H416:$R416))))</f>
        <v>0</v>
      </c>
      <c r="O419">
        <f>IF($B419=0,0,IF(SUM(EPih!$H416:$R416)=0,0,IF(EPih!Q416&gt;0.75*AVERAGE(EPih!$H416:$R416),1,EPih!Q416/AVERAGE(EPih!$H416:$R416))))</f>
        <v>0</v>
      </c>
      <c r="P419">
        <f>IF($B419=0,0,IF(SUM(EPih!$H416:$R416)=0,0,IF(EPih!R416&gt;0.75*AVERAGE(EPih!$H416:$R416),1,EPih!R416/AVERAGE(EPih!$H416:$R416))))</f>
        <v>0</v>
      </c>
      <c r="Q419" s="18">
        <v>1</v>
      </c>
      <c r="R419" s="18">
        <v>1</v>
      </c>
      <c r="S419" s="18">
        <v>1</v>
      </c>
      <c r="T419" s="18">
        <v>1</v>
      </c>
      <c r="U419" s="18">
        <v>1</v>
      </c>
      <c r="V419" s="18">
        <v>1</v>
      </c>
      <c r="W419" s="18">
        <v>1</v>
      </c>
      <c r="X419" s="18">
        <v>1</v>
      </c>
      <c r="Y419" s="18">
        <v>1</v>
      </c>
      <c r="Z419" s="18">
        <v>1</v>
      </c>
      <c r="AA419" s="18">
        <v>1</v>
      </c>
      <c r="AD419" s="22">
        <f t="shared" si="11"/>
        <v>0.90913476636827284</v>
      </c>
      <c r="AE419">
        <v>6</v>
      </c>
    </row>
    <row r="420" spans="1:31">
      <c r="A420" s="33">
        <v>45461.166666666664</v>
      </c>
      <c r="B420">
        <f t="shared" si="12"/>
        <v>0</v>
      </c>
      <c r="C420" s="18">
        <v>1</v>
      </c>
      <c r="D420" s="19">
        <f>IFERROR(SUMPRODUCT(F420:P420,Q420:AA420,'Datos Brutos'!$H$5:$R$5)/SUMPRODUCT('Datos Brutos'!$H$5:$R$5,Q420:AA420),0)</f>
        <v>0</v>
      </c>
      <c r="E420" s="20">
        <f>IFERROR(AVERAGE('Datos Filtrados'!E417:G417),0)</f>
        <v>0</v>
      </c>
      <c r="F420">
        <f>IF($B420=0,0,IF(SUM(EPih!$H417:$R417)=0,0,IF(EPih!H417&gt;0.75*AVERAGE(EPih!$H417:$R417),1,EPih!H417/AVERAGE(EPih!$H417:$R417))))</f>
        <v>0</v>
      </c>
      <c r="G420">
        <f>IF($B420=0,0,IF(SUM(EPih!$H417:$R417)=0,0,IF(EPih!I417&gt;0.75*AVERAGE(EPih!$H417:$R417),1,EPih!I417/AVERAGE(EPih!$H417:$R417))))</f>
        <v>0</v>
      </c>
      <c r="H420">
        <f>IF($B420=0,0,IF(SUM(EPih!$H417:$R417)=0,0,IF(EPih!J417&gt;0.75*AVERAGE(EPih!$H417:$R417),1,EPih!J417/AVERAGE(EPih!$H417:$R417))))</f>
        <v>0</v>
      </c>
      <c r="I420">
        <f>IF($B420=0,0,IF(SUM(EPih!$H417:$R417)=0,0,IF(EPih!K417&gt;0.75*AVERAGE(EPih!$H417:$R417),1,EPih!K417/AVERAGE(EPih!$H417:$R417))))</f>
        <v>0</v>
      </c>
      <c r="J420">
        <f>IF($B420=0,0,IF(SUM(EPih!$H417:$R417)=0,0,IF(EPih!L417&gt;0.75*AVERAGE(EPih!$H417:$R417),1,EPih!L417/AVERAGE(EPih!$H417:$R417))))</f>
        <v>0</v>
      </c>
      <c r="K420">
        <f>IF($B420=0,0,IF(SUM(EPih!$H417:$R417)=0,0,IF(EPih!M417&gt;0.75*AVERAGE(EPih!$H417:$R417),1,EPih!M417/AVERAGE(EPih!$H417:$R417))))</f>
        <v>0</v>
      </c>
      <c r="L420">
        <f>IF($B420=0,0,IF(SUM(EPih!$H417:$R417)=0,0,IF(EPih!N417&gt;0.75*AVERAGE(EPih!$H417:$R417),1,EPih!N417/AVERAGE(EPih!$H417:$R417))))</f>
        <v>0</v>
      </c>
      <c r="M420">
        <f>IF($B420=0,0,IF(SUM(EPih!$H417:$R417)=0,0,IF(EPih!O417&gt;0.75*AVERAGE(EPih!$H417:$R417),1,EPih!O417/AVERAGE(EPih!$H417:$R417))))</f>
        <v>0</v>
      </c>
      <c r="N420">
        <f>IF($B420=0,0,IF(SUM(EPih!$H417:$R417)=0,0,IF(EPih!P417&gt;0.75*AVERAGE(EPih!$H417:$R417),1,EPih!P417/AVERAGE(EPih!$H417:$R417))))</f>
        <v>0</v>
      </c>
      <c r="O420">
        <f>IF($B420=0,0,IF(SUM(EPih!$H417:$R417)=0,0,IF(EPih!Q417&gt;0.75*AVERAGE(EPih!$H417:$R417),1,EPih!Q417/AVERAGE(EPih!$H417:$R417))))</f>
        <v>0</v>
      </c>
      <c r="P420">
        <f>IF($B420=0,0,IF(SUM(EPih!$H417:$R417)=0,0,IF(EPih!R417&gt;0.75*AVERAGE(EPih!$H417:$R417),1,EPih!R417/AVERAGE(EPih!$H417:$R417))))</f>
        <v>0</v>
      </c>
      <c r="Q420" s="18">
        <v>1</v>
      </c>
      <c r="R420" s="18">
        <v>1</v>
      </c>
      <c r="S420" s="18">
        <v>1</v>
      </c>
      <c r="T420" s="18">
        <v>1</v>
      </c>
      <c r="U420" s="18">
        <v>1</v>
      </c>
      <c r="V420" s="18">
        <v>1</v>
      </c>
      <c r="W420" s="18">
        <v>1</v>
      </c>
      <c r="X420" s="18">
        <v>1</v>
      </c>
      <c r="Y420" s="18">
        <v>1</v>
      </c>
      <c r="Z420" s="18">
        <v>1</v>
      </c>
      <c r="AA420" s="18">
        <v>1</v>
      </c>
      <c r="AD420" s="22">
        <f t="shared" ref="AD420:AD483" si="13">+SUMPRODUCT(B374:B397,C374:C397,D374:D397,E374:E397)/SUMPRODUCT(B374:B397,C374:C397,E374:E397)</f>
        <v>0.90913476636827284</v>
      </c>
      <c r="AE420">
        <v>7</v>
      </c>
    </row>
    <row r="421" spans="1:31">
      <c r="A421" s="33">
        <v>45461.208333333336</v>
      </c>
      <c r="B421">
        <f t="shared" si="12"/>
        <v>0</v>
      </c>
      <c r="C421" s="18">
        <v>1</v>
      </c>
      <c r="D421" s="19">
        <f>IFERROR(SUMPRODUCT(F421:P421,Q421:AA421,'Datos Brutos'!$H$5:$R$5)/SUMPRODUCT('Datos Brutos'!$H$5:$R$5,Q421:AA421),0)</f>
        <v>0</v>
      </c>
      <c r="E421" s="20">
        <f>IFERROR(AVERAGE('Datos Filtrados'!E418:G418),0)</f>
        <v>0</v>
      </c>
      <c r="F421">
        <f>IF($B421=0,0,IF(SUM(EPih!$H418:$R418)=0,0,IF(EPih!H418&gt;0.75*AVERAGE(EPih!$H418:$R418),1,EPih!H418/AVERAGE(EPih!$H418:$R418))))</f>
        <v>0</v>
      </c>
      <c r="G421">
        <f>IF($B421=0,0,IF(SUM(EPih!$H418:$R418)=0,0,IF(EPih!I418&gt;0.75*AVERAGE(EPih!$H418:$R418),1,EPih!I418/AVERAGE(EPih!$H418:$R418))))</f>
        <v>0</v>
      </c>
      <c r="H421">
        <f>IF($B421=0,0,IF(SUM(EPih!$H418:$R418)=0,0,IF(EPih!J418&gt;0.75*AVERAGE(EPih!$H418:$R418),1,EPih!J418/AVERAGE(EPih!$H418:$R418))))</f>
        <v>0</v>
      </c>
      <c r="I421">
        <f>IF($B421=0,0,IF(SUM(EPih!$H418:$R418)=0,0,IF(EPih!K418&gt;0.75*AVERAGE(EPih!$H418:$R418),1,EPih!K418/AVERAGE(EPih!$H418:$R418))))</f>
        <v>0</v>
      </c>
      <c r="J421">
        <f>IF($B421=0,0,IF(SUM(EPih!$H418:$R418)=0,0,IF(EPih!L418&gt;0.75*AVERAGE(EPih!$H418:$R418),1,EPih!L418/AVERAGE(EPih!$H418:$R418))))</f>
        <v>0</v>
      </c>
      <c r="K421">
        <f>IF($B421=0,0,IF(SUM(EPih!$H418:$R418)=0,0,IF(EPih!M418&gt;0.75*AVERAGE(EPih!$H418:$R418),1,EPih!M418/AVERAGE(EPih!$H418:$R418))))</f>
        <v>0</v>
      </c>
      <c r="L421">
        <f>IF($B421=0,0,IF(SUM(EPih!$H418:$R418)=0,0,IF(EPih!N418&gt;0.75*AVERAGE(EPih!$H418:$R418),1,EPih!N418/AVERAGE(EPih!$H418:$R418))))</f>
        <v>0</v>
      </c>
      <c r="M421">
        <f>IF($B421=0,0,IF(SUM(EPih!$H418:$R418)=0,0,IF(EPih!O418&gt;0.75*AVERAGE(EPih!$H418:$R418),1,EPih!O418/AVERAGE(EPih!$H418:$R418))))</f>
        <v>0</v>
      </c>
      <c r="N421">
        <f>IF($B421=0,0,IF(SUM(EPih!$H418:$R418)=0,0,IF(EPih!P418&gt;0.75*AVERAGE(EPih!$H418:$R418),1,EPih!P418/AVERAGE(EPih!$H418:$R418))))</f>
        <v>0</v>
      </c>
      <c r="O421">
        <f>IF($B421=0,0,IF(SUM(EPih!$H418:$R418)=0,0,IF(EPih!Q418&gt;0.75*AVERAGE(EPih!$H418:$R418),1,EPih!Q418/AVERAGE(EPih!$H418:$R418))))</f>
        <v>0</v>
      </c>
      <c r="P421">
        <f>IF($B421=0,0,IF(SUM(EPih!$H418:$R418)=0,0,IF(EPih!R418&gt;0.75*AVERAGE(EPih!$H418:$R418),1,EPih!R418/AVERAGE(EPih!$H418:$R418))))</f>
        <v>0</v>
      </c>
      <c r="Q421" s="18">
        <v>1</v>
      </c>
      <c r="R421" s="18">
        <v>1</v>
      </c>
      <c r="S421" s="18">
        <v>1</v>
      </c>
      <c r="T421" s="18">
        <v>1</v>
      </c>
      <c r="U421" s="18">
        <v>1</v>
      </c>
      <c r="V421" s="18">
        <v>1</v>
      </c>
      <c r="W421" s="18">
        <v>1</v>
      </c>
      <c r="X421" s="18">
        <v>1</v>
      </c>
      <c r="Y421" s="18">
        <v>1</v>
      </c>
      <c r="Z421" s="18">
        <v>1</v>
      </c>
      <c r="AA421" s="18">
        <v>1</v>
      </c>
      <c r="AD421" s="22">
        <f t="shared" si="13"/>
        <v>0.90913476636827284</v>
      </c>
      <c r="AE421">
        <v>8</v>
      </c>
    </row>
    <row r="422" spans="1:31">
      <c r="A422" s="33">
        <v>45461.25</v>
      </c>
      <c r="B422">
        <f t="shared" si="12"/>
        <v>0</v>
      </c>
      <c r="C422" s="18">
        <v>1</v>
      </c>
      <c r="D422" s="19">
        <f>IFERROR(SUMPRODUCT(F422:P422,Q422:AA422,'Datos Brutos'!$H$5:$R$5)/SUMPRODUCT('Datos Brutos'!$H$5:$R$5,Q422:AA422),0)</f>
        <v>0</v>
      </c>
      <c r="E422" s="20">
        <f>IFERROR(AVERAGE('Datos Filtrados'!E419:G419),0)</f>
        <v>0.443</v>
      </c>
      <c r="F422">
        <f>IF($B422=0,0,IF(SUM(EPih!$H419:$R419)=0,0,IF(EPih!H419&gt;0.75*AVERAGE(EPih!$H419:$R419),1,EPih!H419/AVERAGE(EPih!$H419:$R419))))</f>
        <v>0</v>
      </c>
      <c r="G422">
        <f>IF($B422=0,0,IF(SUM(EPih!$H419:$R419)=0,0,IF(EPih!I419&gt;0.75*AVERAGE(EPih!$H419:$R419),1,EPih!I419/AVERAGE(EPih!$H419:$R419))))</f>
        <v>0</v>
      </c>
      <c r="H422">
        <f>IF($B422=0,0,IF(SUM(EPih!$H419:$R419)=0,0,IF(EPih!J419&gt;0.75*AVERAGE(EPih!$H419:$R419),1,EPih!J419/AVERAGE(EPih!$H419:$R419))))</f>
        <v>0</v>
      </c>
      <c r="I422">
        <f>IF($B422=0,0,IF(SUM(EPih!$H419:$R419)=0,0,IF(EPih!K419&gt;0.75*AVERAGE(EPih!$H419:$R419),1,EPih!K419/AVERAGE(EPih!$H419:$R419))))</f>
        <v>0</v>
      </c>
      <c r="J422">
        <f>IF($B422=0,0,IF(SUM(EPih!$H419:$R419)=0,0,IF(EPih!L419&gt;0.75*AVERAGE(EPih!$H419:$R419),1,EPih!L419/AVERAGE(EPih!$H419:$R419))))</f>
        <v>0</v>
      </c>
      <c r="K422">
        <f>IF($B422=0,0,IF(SUM(EPih!$H419:$R419)=0,0,IF(EPih!M419&gt;0.75*AVERAGE(EPih!$H419:$R419),1,EPih!M419/AVERAGE(EPih!$H419:$R419))))</f>
        <v>0</v>
      </c>
      <c r="L422">
        <f>IF($B422=0,0,IF(SUM(EPih!$H419:$R419)=0,0,IF(EPih!N419&gt;0.75*AVERAGE(EPih!$H419:$R419),1,EPih!N419/AVERAGE(EPih!$H419:$R419))))</f>
        <v>0</v>
      </c>
      <c r="M422">
        <f>IF($B422=0,0,IF(SUM(EPih!$H419:$R419)=0,0,IF(EPih!O419&gt;0.75*AVERAGE(EPih!$H419:$R419),1,EPih!O419/AVERAGE(EPih!$H419:$R419))))</f>
        <v>0</v>
      </c>
      <c r="N422">
        <f>IF($B422=0,0,IF(SUM(EPih!$H419:$R419)=0,0,IF(EPih!P419&gt;0.75*AVERAGE(EPih!$H419:$R419),1,EPih!P419/AVERAGE(EPih!$H419:$R419))))</f>
        <v>0</v>
      </c>
      <c r="O422">
        <f>IF($B422=0,0,IF(SUM(EPih!$H419:$R419)=0,0,IF(EPih!Q419&gt;0.75*AVERAGE(EPih!$H419:$R419),1,EPih!Q419/AVERAGE(EPih!$H419:$R419))))</f>
        <v>0</v>
      </c>
      <c r="P422">
        <f>IF($B422=0,0,IF(SUM(EPih!$H419:$R419)=0,0,IF(EPih!R419&gt;0.75*AVERAGE(EPih!$H419:$R419),1,EPih!R419/AVERAGE(EPih!$H419:$R419))))</f>
        <v>0</v>
      </c>
      <c r="Q422" s="18">
        <v>1</v>
      </c>
      <c r="R422" s="18">
        <v>1</v>
      </c>
      <c r="S422" s="18">
        <v>1</v>
      </c>
      <c r="T422" s="18">
        <v>1</v>
      </c>
      <c r="U422" s="18">
        <v>1</v>
      </c>
      <c r="V422" s="18">
        <v>1</v>
      </c>
      <c r="W422" s="18">
        <v>1</v>
      </c>
      <c r="X422" s="18">
        <v>1</v>
      </c>
      <c r="Y422" s="18">
        <v>1</v>
      </c>
      <c r="Z422" s="18">
        <v>1</v>
      </c>
      <c r="AA422" s="18">
        <v>1</v>
      </c>
      <c r="AD422" s="22">
        <f t="shared" si="13"/>
        <v>0.90913476636827284</v>
      </c>
      <c r="AE422">
        <v>9</v>
      </c>
    </row>
    <row r="423" spans="1:31">
      <c r="A423" s="33">
        <v>45461.291666666664</v>
      </c>
      <c r="B423">
        <f t="shared" si="12"/>
        <v>0</v>
      </c>
      <c r="C423" s="18">
        <v>1</v>
      </c>
      <c r="D423" s="19">
        <f>IFERROR(SUMPRODUCT(F423:P423,Q423:AA423,'Datos Brutos'!$H$5:$R$5)/SUMPRODUCT('Datos Brutos'!$H$5:$R$5,Q423:AA423),0)</f>
        <v>0</v>
      </c>
      <c r="E423" s="20">
        <f>IFERROR(AVERAGE('Datos Filtrados'!E420:G420),0)</f>
        <v>19.213999999999999</v>
      </c>
      <c r="F423">
        <f>IF($B423=0,0,IF(SUM(EPih!$H420:$R420)=0,0,IF(EPih!H420&gt;0.75*AVERAGE(EPih!$H420:$R420),1,EPih!H420/AVERAGE(EPih!$H420:$R420))))</f>
        <v>0</v>
      </c>
      <c r="G423">
        <f>IF($B423=0,0,IF(SUM(EPih!$H420:$R420)=0,0,IF(EPih!I420&gt;0.75*AVERAGE(EPih!$H420:$R420),1,EPih!I420/AVERAGE(EPih!$H420:$R420))))</f>
        <v>0</v>
      </c>
      <c r="H423">
        <f>IF($B423=0,0,IF(SUM(EPih!$H420:$R420)=0,0,IF(EPih!J420&gt;0.75*AVERAGE(EPih!$H420:$R420),1,EPih!J420/AVERAGE(EPih!$H420:$R420))))</f>
        <v>0</v>
      </c>
      <c r="I423">
        <f>IF($B423=0,0,IF(SUM(EPih!$H420:$R420)=0,0,IF(EPih!K420&gt;0.75*AVERAGE(EPih!$H420:$R420),1,EPih!K420/AVERAGE(EPih!$H420:$R420))))</f>
        <v>0</v>
      </c>
      <c r="J423">
        <f>IF($B423=0,0,IF(SUM(EPih!$H420:$R420)=0,0,IF(EPih!L420&gt;0.75*AVERAGE(EPih!$H420:$R420),1,EPih!L420/AVERAGE(EPih!$H420:$R420))))</f>
        <v>0</v>
      </c>
      <c r="K423">
        <f>IF($B423=0,0,IF(SUM(EPih!$H420:$R420)=0,0,IF(EPih!M420&gt;0.75*AVERAGE(EPih!$H420:$R420),1,EPih!M420/AVERAGE(EPih!$H420:$R420))))</f>
        <v>0</v>
      </c>
      <c r="L423">
        <f>IF($B423=0,0,IF(SUM(EPih!$H420:$R420)=0,0,IF(EPih!N420&gt;0.75*AVERAGE(EPih!$H420:$R420),1,EPih!N420/AVERAGE(EPih!$H420:$R420))))</f>
        <v>0</v>
      </c>
      <c r="M423">
        <f>IF($B423=0,0,IF(SUM(EPih!$H420:$R420)=0,0,IF(EPih!O420&gt;0.75*AVERAGE(EPih!$H420:$R420),1,EPih!O420/AVERAGE(EPih!$H420:$R420))))</f>
        <v>0</v>
      </c>
      <c r="N423">
        <f>IF($B423=0,0,IF(SUM(EPih!$H420:$R420)=0,0,IF(EPih!P420&gt;0.75*AVERAGE(EPih!$H420:$R420),1,EPih!P420/AVERAGE(EPih!$H420:$R420))))</f>
        <v>0</v>
      </c>
      <c r="O423">
        <f>IF($B423=0,0,IF(SUM(EPih!$H420:$R420)=0,0,IF(EPih!Q420&gt;0.75*AVERAGE(EPih!$H420:$R420),1,EPih!Q420/AVERAGE(EPih!$H420:$R420))))</f>
        <v>0</v>
      </c>
      <c r="P423">
        <f>IF($B423=0,0,IF(SUM(EPih!$H420:$R420)=0,0,IF(EPih!R420&gt;0.75*AVERAGE(EPih!$H420:$R420),1,EPih!R420/AVERAGE(EPih!$H420:$R420))))</f>
        <v>0</v>
      </c>
      <c r="Q423" s="18">
        <v>1</v>
      </c>
      <c r="R423" s="18">
        <v>1</v>
      </c>
      <c r="S423" s="18">
        <v>1</v>
      </c>
      <c r="T423" s="18">
        <v>1</v>
      </c>
      <c r="U423" s="18">
        <v>1</v>
      </c>
      <c r="V423" s="18">
        <v>1</v>
      </c>
      <c r="W423" s="18">
        <v>1</v>
      </c>
      <c r="X423" s="18">
        <v>1</v>
      </c>
      <c r="Y423" s="18">
        <v>1</v>
      </c>
      <c r="Z423" s="18">
        <v>1</v>
      </c>
      <c r="AA423" s="18">
        <v>1</v>
      </c>
      <c r="AD423" s="22">
        <f t="shared" si="13"/>
        <v>0.89693135149559056</v>
      </c>
      <c r="AE423">
        <v>10</v>
      </c>
    </row>
    <row r="424" spans="1:31">
      <c r="A424" s="33">
        <v>45461.333333333336</v>
      </c>
      <c r="B424">
        <f t="shared" si="12"/>
        <v>0</v>
      </c>
      <c r="C424" s="18">
        <v>1</v>
      </c>
      <c r="D424" s="19">
        <f>IFERROR(SUMPRODUCT(F424:P424,Q424:AA424,'Datos Brutos'!$H$5:$R$5)/SUMPRODUCT('Datos Brutos'!$H$5:$R$5,Q424:AA424),0)</f>
        <v>0</v>
      </c>
      <c r="E424" s="20">
        <f>IFERROR(AVERAGE('Datos Filtrados'!E421:G421),0)</f>
        <v>73.605500000000006</v>
      </c>
      <c r="F424">
        <f>IF($B424=0,0,IF(SUM(EPih!$H421:$R421)=0,0,IF(EPih!H421&gt;0.75*AVERAGE(EPih!$H421:$R421),1,EPih!H421/AVERAGE(EPih!$H421:$R421))))</f>
        <v>0</v>
      </c>
      <c r="G424">
        <f>IF($B424=0,0,IF(SUM(EPih!$H421:$R421)=0,0,IF(EPih!I421&gt;0.75*AVERAGE(EPih!$H421:$R421),1,EPih!I421/AVERAGE(EPih!$H421:$R421))))</f>
        <v>0</v>
      </c>
      <c r="H424">
        <f>IF($B424=0,0,IF(SUM(EPih!$H421:$R421)=0,0,IF(EPih!J421&gt;0.75*AVERAGE(EPih!$H421:$R421),1,EPih!J421/AVERAGE(EPih!$H421:$R421))))</f>
        <v>0</v>
      </c>
      <c r="I424">
        <f>IF($B424=0,0,IF(SUM(EPih!$H421:$R421)=0,0,IF(EPih!K421&gt;0.75*AVERAGE(EPih!$H421:$R421),1,EPih!K421/AVERAGE(EPih!$H421:$R421))))</f>
        <v>0</v>
      </c>
      <c r="J424">
        <f>IF($B424=0,0,IF(SUM(EPih!$H421:$R421)=0,0,IF(EPih!L421&gt;0.75*AVERAGE(EPih!$H421:$R421),1,EPih!L421/AVERAGE(EPih!$H421:$R421))))</f>
        <v>0</v>
      </c>
      <c r="K424">
        <f>IF($B424=0,0,IF(SUM(EPih!$H421:$R421)=0,0,IF(EPih!M421&gt;0.75*AVERAGE(EPih!$H421:$R421),1,EPih!M421/AVERAGE(EPih!$H421:$R421))))</f>
        <v>0</v>
      </c>
      <c r="L424">
        <f>IF($B424=0,0,IF(SUM(EPih!$H421:$R421)=0,0,IF(EPih!N421&gt;0.75*AVERAGE(EPih!$H421:$R421),1,EPih!N421/AVERAGE(EPih!$H421:$R421))))</f>
        <v>0</v>
      </c>
      <c r="M424">
        <f>IF($B424=0,0,IF(SUM(EPih!$H421:$R421)=0,0,IF(EPih!O421&gt;0.75*AVERAGE(EPih!$H421:$R421),1,EPih!O421/AVERAGE(EPih!$H421:$R421))))</f>
        <v>0</v>
      </c>
      <c r="N424">
        <f>IF($B424=0,0,IF(SUM(EPih!$H421:$R421)=0,0,IF(EPih!P421&gt;0.75*AVERAGE(EPih!$H421:$R421),1,EPih!P421/AVERAGE(EPih!$H421:$R421))))</f>
        <v>0</v>
      </c>
      <c r="O424">
        <f>IF($B424=0,0,IF(SUM(EPih!$H421:$R421)=0,0,IF(EPih!Q421&gt;0.75*AVERAGE(EPih!$H421:$R421),1,EPih!Q421/AVERAGE(EPih!$H421:$R421))))</f>
        <v>0</v>
      </c>
      <c r="P424">
        <f>IF($B424=0,0,IF(SUM(EPih!$H421:$R421)=0,0,IF(EPih!R421&gt;0.75*AVERAGE(EPih!$H421:$R421),1,EPih!R421/AVERAGE(EPih!$H421:$R421))))</f>
        <v>0</v>
      </c>
      <c r="Q424" s="18">
        <v>1</v>
      </c>
      <c r="R424" s="18">
        <v>1</v>
      </c>
      <c r="S424" s="18">
        <v>1</v>
      </c>
      <c r="T424" s="18">
        <v>1</v>
      </c>
      <c r="U424" s="18">
        <v>1</v>
      </c>
      <c r="V424" s="18">
        <v>1</v>
      </c>
      <c r="W424" s="18">
        <v>1</v>
      </c>
      <c r="X424" s="18">
        <v>1</v>
      </c>
      <c r="Y424" s="18">
        <v>1</v>
      </c>
      <c r="Z424" s="18">
        <v>1</v>
      </c>
      <c r="AA424" s="18">
        <v>1</v>
      </c>
      <c r="AD424" s="22">
        <f t="shared" si="13"/>
        <v>0.9027048760013725</v>
      </c>
      <c r="AE424">
        <v>11</v>
      </c>
    </row>
    <row r="425" spans="1:31">
      <c r="A425" s="33">
        <v>45461.375</v>
      </c>
      <c r="B425">
        <f t="shared" si="12"/>
        <v>1</v>
      </c>
      <c r="C425" s="18">
        <v>1</v>
      </c>
      <c r="D425" s="19">
        <f>IFERROR(SUMPRODUCT(F425:P425,Q425:AA425,'Datos Brutos'!$H$5:$R$5)/SUMPRODUCT('Datos Brutos'!$H$5:$R$5,Q425:AA425),0)</f>
        <v>1</v>
      </c>
      <c r="E425" s="20">
        <f>IFERROR(AVERAGE('Datos Filtrados'!E422:G422),0)</f>
        <v>103.86666666666667</v>
      </c>
      <c r="F425">
        <f>IF($B425=0,0,IF(SUM(EPih!$H422:$R422)=0,0,IF(EPih!H422&gt;0.75*AVERAGE(EPih!$H422:$R422),1,EPih!H422/AVERAGE(EPih!$H422:$R422))))</f>
        <v>1</v>
      </c>
      <c r="G425">
        <f>IF($B425=0,0,IF(SUM(EPih!$H422:$R422)=0,0,IF(EPih!I422&gt;0.75*AVERAGE(EPih!$H422:$R422),1,EPih!I422/AVERAGE(EPih!$H422:$R422))))</f>
        <v>1</v>
      </c>
      <c r="H425">
        <f>IF($B425=0,0,IF(SUM(EPih!$H422:$R422)=0,0,IF(EPih!J422&gt;0.75*AVERAGE(EPih!$H422:$R422),1,EPih!J422/AVERAGE(EPih!$H422:$R422))))</f>
        <v>1</v>
      </c>
      <c r="I425">
        <f>IF($B425=0,0,IF(SUM(EPih!$H422:$R422)=0,0,IF(EPih!K422&gt;0.75*AVERAGE(EPih!$H422:$R422),1,EPih!K422/AVERAGE(EPih!$H422:$R422))))</f>
        <v>1</v>
      </c>
      <c r="J425">
        <f>IF($B425=0,0,IF(SUM(EPih!$H422:$R422)=0,0,IF(EPih!L422&gt;0.75*AVERAGE(EPih!$H422:$R422),1,EPih!L422/AVERAGE(EPih!$H422:$R422))))</f>
        <v>1</v>
      </c>
      <c r="K425">
        <f>IF($B425=0,0,IF(SUM(EPih!$H422:$R422)=0,0,IF(EPih!M422&gt;0.75*AVERAGE(EPih!$H422:$R422),1,EPih!M422/AVERAGE(EPih!$H422:$R422))))</f>
        <v>1</v>
      </c>
      <c r="L425">
        <f>IF($B425=0,0,IF(SUM(EPih!$H422:$R422)=0,0,IF(EPih!N422&gt;0.75*AVERAGE(EPih!$H422:$R422),1,EPih!N422/AVERAGE(EPih!$H422:$R422))))</f>
        <v>1</v>
      </c>
      <c r="M425">
        <f>IF($B425=0,0,IF(SUM(EPih!$H422:$R422)=0,0,IF(EPih!O422&gt;0.75*AVERAGE(EPih!$H422:$R422),1,EPih!O422/AVERAGE(EPih!$H422:$R422))))</f>
        <v>1</v>
      </c>
      <c r="N425">
        <f>IF($B425=0,0,IF(SUM(EPih!$H422:$R422)=0,0,IF(EPih!P422&gt;0.75*AVERAGE(EPih!$H422:$R422),1,EPih!P422/AVERAGE(EPih!$H422:$R422))))</f>
        <v>1</v>
      </c>
      <c r="O425">
        <f>IF($B425=0,0,IF(SUM(EPih!$H422:$R422)=0,0,IF(EPih!Q422&gt;0.75*AVERAGE(EPih!$H422:$R422),1,EPih!Q422/AVERAGE(EPih!$H422:$R422))))</f>
        <v>1</v>
      </c>
      <c r="P425">
        <f>IF($B425=0,0,IF(SUM(EPih!$H422:$R422)=0,0,IF(EPih!R422&gt;0.75*AVERAGE(EPih!$H422:$R422),1,EPih!R422/AVERAGE(EPih!$H422:$R422))))</f>
        <v>1</v>
      </c>
      <c r="Q425" s="18">
        <v>1</v>
      </c>
      <c r="R425" s="18">
        <v>1</v>
      </c>
      <c r="S425" s="18">
        <v>1</v>
      </c>
      <c r="T425" s="18">
        <v>1</v>
      </c>
      <c r="U425" s="18">
        <v>1</v>
      </c>
      <c r="V425" s="18">
        <v>1</v>
      </c>
      <c r="W425" s="18">
        <v>1</v>
      </c>
      <c r="X425" s="18">
        <v>1</v>
      </c>
      <c r="Y425" s="18">
        <v>1</v>
      </c>
      <c r="Z425" s="18">
        <v>1</v>
      </c>
      <c r="AA425" s="18">
        <v>1</v>
      </c>
      <c r="AD425" s="22">
        <f t="shared" si="13"/>
        <v>0.91030913636989408</v>
      </c>
      <c r="AE425">
        <v>12</v>
      </c>
    </row>
    <row r="426" spans="1:31">
      <c r="A426" s="33">
        <v>45461.416666666664</v>
      </c>
      <c r="B426">
        <f t="shared" si="12"/>
        <v>1</v>
      </c>
      <c r="C426" s="18">
        <v>1</v>
      </c>
      <c r="D426" s="19">
        <f>IFERROR(SUMPRODUCT(F426:P426,Q426:AA426,'Datos Brutos'!$H$5:$R$5)/SUMPRODUCT('Datos Brutos'!$H$5:$R$5,Q426:AA426),0)</f>
        <v>1</v>
      </c>
      <c r="E426" s="20">
        <f>IFERROR(AVERAGE('Datos Filtrados'!E423:G423),0)</f>
        <v>130.55849999999998</v>
      </c>
      <c r="F426">
        <f>IF($B426=0,0,IF(SUM(EPih!$H423:$R423)=0,0,IF(EPih!H423&gt;0.75*AVERAGE(EPih!$H423:$R423),1,EPih!H423/AVERAGE(EPih!$H423:$R423))))</f>
        <v>1</v>
      </c>
      <c r="G426">
        <f>IF($B426=0,0,IF(SUM(EPih!$H423:$R423)=0,0,IF(EPih!I423&gt;0.75*AVERAGE(EPih!$H423:$R423),1,EPih!I423/AVERAGE(EPih!$H423:$R423))))</f>
        <v>1</v>
      </c>
      <c r="H426">
        <f>IF($B426=0,0,IF(SUM(EPih!$H423:$R423)=0,0,IF(EPih!J423&gt;0.75*AVERAGE(EPih!$H423:$R423),1,EPih!J423/AVERAGE(EPih!$H423:$R423))))</f>
        <v>1</v>
      </c>
      <c r="I426">
        <f>IF($B426=0,0,IF(SUM(EPih!$H423:$R423)=0,0,IF(EPih!K423&gt;0.75*AVERAGE(EPih!$H423:$R423),1,EPih!K423/AVERAGE(EPih!$H423:$R423))))</f>
        <v>1</v>
      </c>
      <c r="J426">
        <f>IF($B426=0,0,IF(SUM(EPih!$H423:$R423)=0,0,IF(EPih!L423&gt;0.75*AVERAGE(EPih!$H423:$R423),1,EPih!L423/AVERAGE(EPih!$H423:$R423))))</f>
        <v>1</v>
      </c>
      <c r="K426">
        <f>IF($B426=0,0,IF(SUM(EPih!$H423:$R423)=0,0,IF(EPih!M423&gt;0.75*AVERAGE(EPih!$H423:$R423),1,EPih!M423/AVERAGE(EPih!$H423:$R423))))</f>
        <v>1</v>
      </c>
      <c r="L426">
        <f>IF($B426=0,0,IF(SUM(EPih!$H423:$R423)=0,0,IF(EPih!N423&gt;0.75*AVERAGE(EPih!$H423:$R423),1,EPih!N423/AVERAGE(EPih!$H423:$R423))))</f>
        <v>1</v>
      </c>
      <c r="M426">
        <f>IF($B426=0,0,IF(SUM(EPih!$H423:$R423)=0,0,IF(EPih!O423&gt;0.75*AVERAGE(EPih!$H423:$R423),1,EPih!O423/AVERAGE(EPih!$H423:$R423))))</f>
        <v>1</v>
      </c>
      <c r="N426">
        <f>IF($B426=0,0,IF(SUM(EPih!$H423:$R423)=0,0,IF(EPih!P423&gt;0.75*AVERAGE(EPih!$H423:$R423),1,EPih!P423/AVERAGE(EPih!$H423:$R423))))</f>
        <v>1</v>
      </c>
      <c r="O426">
        <f>IF($B426=0,0,IF(SUM(EPih!$H423:$R423)=0,0,IF(EPih!Q423&gt;0.75*AVERAGE(EPih!$H423:$R423),1,EPih!Q423/AVERAGE(EPih!$H423:$R423))))</f>
        <v>1</v>
      </c>
      <c r="P426">
        <f>IF($B426=0,0,IF(SUM(EPih!$H423:$R423)=0,0,IF(EPih!R423&gt;0.75*AVERAGE(EPih!$H423:$R423),1,EPih!R423/AVERAGE(EPih!$H423:$R423))))</f>
        <v>1</v>
      </c>
      <c r="Q426" s="18">
        <v>1</v>
      </c>
      <c r="R426" s="18">
        <v>1</v>
      </c>
      <c r="S426" s="18">
        <v>1</v>
      </c>
      <c r="T426" s="18">
        <v>1</v>
      </c>
      <c r="U426" s="18">
        <v>1</v>
      </c>
      <c r="V426" s="18">
        <v>1</v>
      </c>
      <c r="W426" s="18">
        <v>1</v>
      </c>
      <c r="X426" s="18">
        <v>1</v>
      </c>
      <c r="Y426" s="18">
        <v>1</v>
      </c>
      <c r="Z426" s="18">
        <v>1</v>
      </c>
      <c r="AA426" s="18">
        <v>1</v>
      </c>
      <c r="AD426" s="22">
        <f t="shared" si="13"/>
        <v>0.91816221692485234</v>
      </c>
      <c r="AE426">
        <v>13</v>
      </c>
    </row>
    <row r="427" spans="1:31">
      <c r="A427" s="33">
        <v>45461.458333333336</v>
      </c>
      <c r="B427">
        <f t="shared" si="12"/>
        <v>1</v>
      </c>
      <c r="C427" s="18">
        <v>1</v>
      </c>
      <c r="D427" s="19">
        <f>IFERROR(SUMPRODUCT(F427:P427,Q427:AA427,'Datos Brutos'!$H$5:$R$5)/SUMPRODUCT('Datos Brutos'!$H$5:$R$5,Q427:AA427),0)</f>
        <v>1</v>
      </c>
      <c r="E427" s="20">
        <f>IFERROR(AVERAGE('Datos Filtrados'!E424:G424),0)</f>
        <v>200.47433333333333</v>
      </c>
      <c r="F427">
        <f>IF($B427=0,0,IF(SUM(EPih!$H424:$R424)=0,0,IF(EPih!H424&gt;0.75*AVERAGE(EPih!$H424:$R424),1,EPih!H424/AVERAGE(EPih!$H424:$R424))))</f>
        <v>1</v>
      </c>
      <c r="G427">
        <f>IF($B427=0,0,IF(SUM(EPih!$H424:$R424)=0,0,IF(EPih!I424&gt;0.75*AVERAGE(EPih!$H424:$R424),1,EPih!I424/AVERAGE(EPih!$H424:$R424))))</f>
        <v>1</v>
      </c>
      <c r="H427">
        <f>IF($B427=0,0,IF(SUM(EPih!$H424:$R424)=0,0,IF(EPih!J424&gt;0.75*AVERAGE(EPih!$H424:$R424),1,EPih!J424/AVERAGE(EPih!$H424:$R424))))</f>
        <v>1</v>
      </c>
      <c r="I427">
        <f>IF($B427=0,0,IF(SUM(EPih!$H424:$R424)=0,0,IF(EPih!K424&gt;0.75*AVERAGE(EPih!$H424:$R424),1,EPih!K424/AVERAGE(EPih!$H424:$R424))))</f>
        <v>1</v>
      </c>
      <c r="J427">
        <f>IF($B427=0,0,IF(SUM(EPih!$H424:$R424)=0,0,IF(EPih!L424&gt;0.75*AVERAGE(EPih!$H424:$R424),1,EPih!L424/AVERAGE(EPih!$H424:$R424))))</f>
        <v>1</v>
      </c>
      <c r="K427">
        <f>IF($B427=0,0,IF(SUM(EPih!$H424:$R424)=0,0,IF(EPih!M424&gt;0.75*AVERAGE(EPih!$H424:$R424),1,EPih!M424/AVERAGE(EPih!$H424:$R424))))</f>
        <v>1</v>
      </c>
      <c r="L427">
        <f>IF($B427=0,0,IF(SUM(EPih!$H424:$R424)=0,0,IF(EPih!N424&gt;0.75*AVERAGE(EPih!$H424:$R424),1,EPih!N424/AVERAGE(EPih!$H424:$R424))))</f>
        <v>1</v>
      </c>
      <c r="M427">
        <f>IF($B427=0,0,IF(SUM(EPih!$H424:$R424)=0,0,IF(EPih!O424&gt;0.75*AVERAGE(EPih!$H424:$R424),1,EPih!O424/AVERAGE(EPih!$H424:$R424))))</f>
        <v>1</v>
      </c>
      <c r="N427">
        <f>IF($B427=0,0,IF(SUM(EPih!$H424:$R424)=0,0,IF(EPih!P424&gt;0.75*AVERAGE(EPih!$H424:$R424),1,EPih!P424/AVERAGE(EPih!$H424:$R424))))</f>
        <v>1</v>
      </c>
      <c r="O427">
        <f>IF($B427=0,0,IF(SUM(EPih!$H424:$R424)=0,0,IF(EPih!Q424&gt;0.75*AVERAGE(EPih!$H424:$R424),1,EPih!Q424/AVERAGE(EPih!$H424:$R424))))</f>
        <v>1</v>
      </c>
      <c r="P427">
        <f>IF($B427=0,0,IF(SUM(EPih!$H424:$R424)=0,0,IF(EPih!R424&gt;0.75*AVERAGE(EPih!$H424:$R424),1,EPih!R424/AVERAGE(EPih!$H424:$R424))))</f>
        <v>1</v>
      </c>
      <c r="Q427" s="18">
        <v>1</v>
      </c>
      <c r="R427" s="18">
        <v>1</v>
      </c>
      <c r="S427" s="18">
        <v>1</v>
      </c>
      <c r="T427" s="18">
        <v>1</v>
      </c>
      <c r="U427" s="18">
        <v>1</v>
      </c>
      <c r="V427" s="18">
        <v>1</v>
      </c>
      <c r="W427" s="18">
        <v>1</v>
      </c>
      <c r="X427" s="18">
        <v>1</v>
      </c>
      <c r="Y427" s="18">
        <v>1</v>
      </c>
      <c r="Z427" s="18">
        <v>1</v>
      </c>
      <c r="AA427" s="18">
        <v>1</v>
      </c>
      <c r="AD427" s="22">
        <f t="shared" si="13"/>
        <v>0.9260333222472199</v>
      </c>
      <c r="AE427">
        <v>14</v>
      </c>
    </row>
    <row r="428" spans="1:31">
      <c r="A428" s="33">
        <v>45461.5</v>
      </c>
      <c r="B428">
        <f t="shared" si="12"/>
        <v>1</v>
      </c>
      <c r="C428" s="18">
        <v>1</v>
      </c>
      <c r="D428" s="19">
        <f>IFERROR(SUMPRODUCT(F428:P428,Q428:AA428,'Datos Brutos'!$H$5:$R$5)/SUMPRODUCT('Datos Brutos'!$H$5:$R$5,Q428:AA428),0)</f>
        <v>1</v>
      </c>
      <c r="E428" s="20">
        <f>IFERROR(AVERAGE('Datos Filtrados'!E425:G425),0)</f>
        <v>170.71433333333334</v>
      </c>
      <c r="F428">
        <f>IF($B428=0,0,IF(SUM(EPih!$H425:$R425)=0,0,IF(EPih!H425&gt;0.75*AVERAGE(EPih!$H425:$R425),1,EPih!H425/AVERAGE(EPih!$H425:$R425))))</f>
        <v>1</v>
      </c>
      <c r="G428">
        <f>IF($B428=0,0,IF(SUM(EPih!$H425:$R425)=0,0,IF(EPih!I425&gt;0.75*AVERAGE(EPih!$H425:$R425),1,EPih!I425/AVERAGE(EPih!$H425:$R425))))</f>
        <v>1</v>
      </c>
      <c r="H428">
        <f>IF($B428=0,0,IF(SUM(EPih!$H425:$R425)=0,0,IF(EPih!J425&gt;0.75*AVERAGE(EPih!$H425:$R425),1,EPih!J425/AVERAGE(EPih!$H425:$R425))))</f>
        <v>1</v>
      </c>
      <c r="I428">
        <f>IF($B428=0,0,IF(SUM(EPih!$H425:$R425)=0,0,IF(EPih!K425&gt;0.75*AVERAGE(EPih!$H425:$R425),1,EPih!K425/AVERAGE(EPih!$H425:$R425))))</f>
        <v>1</v>
      </c>
      <c r="J428">
        <f>IF($B428=0,0,IF(SUM(EPih!$H425:$R425)=0,0,IF(EPih!L425&gt;0.75*AVERAGE(EPih!$H425:$R425),1,EPih!L425/AVERAGE(EPih!$H425:$R425))))</f>
        <v>1</v>
      </c>
      <c r="K428">
        <f>IF($B428=0,0,IF(SUM(EPih!$H425:$R425)=0,0,IF(EPih!M425&gt;0.75*AVERAGE(EPih!$H425:$R425),1,EPih!M425/AVERAGE(EPih!$H425:$R425))))</f>
        <v>1</v>
      </c>
      <c r="L428">
        <f>IF($B428=0,0,IF(SUM(EPih!$H425:$R425)=0,0,IF(EPih!N425&gt;0.75*AVERAGE(EPih!$H425:$R425),1,EPih!N425/AVERAGE(EPih!$H425:$R425))))</f>
        <v>1</v>
      </c>
      <c r="M428">
        <f>IF($B428=0,0,IF(SUM(EPih!$H425:$R425)=0,0,IF(EPih!O425&gt;0.75*AVERAGE(EPih!$H425:$R425),1,EPih!O425/AVERAGE(EPih!$H425:$R425))))</f>
        <v>1</v>
      </c>
      <c r="N428">
        <f>IF($B428=0,0,IF(SUM(EPih!$H425:$R425)=0,0,IF(EPih!P425&gt;0.75*AVERAGE(EPih!$H425:$R425),1,EPih!P425/AVERAGE(EPih!$H425:$R425))))</f>
        <v>1</v>
      </c>
      <c r="O428">
        <f>IF($B428=0,0,IF(SUM(EPih!$H425:$R425)=0,0,IF(EPih!Q425&gt;0.75*AVERAGE(EPih!$H425:$R425),1,EPih!Q425/AVERAGE(EPih!$H425:$R425))))</f>
        <v>1</v>
      </c>
      <c r="P428">
        <f>IF($B428=0,0,IF(SUM(EPih!$H425:$R425)=0,0,IF(EPih!R425&gt;0.75*AVERAGE(EPih!$H425:$R425),1,EPih!R425/AVERAGE(EPih!$H425:$R425))))</f>
        <v>1</v>
      </c>
      <c r="Q428" s="18">
        <v>1</v>
      </c>
      <c r="R428" s="18">
        <v>1</v>
      </c>
      <c r="S428" s="18">
        <v>1</v>
      </c>
      <c r="T428" s="18">
        <v>1</v>
      </c>
      <c r="U428" s="18">
        <v>1</v>
      </c>
      <c r="V428" s="18">
        <v>1</v>
      </c>
      <c r="W428" s="18">
        <v>1</v>
      </c>
      <c r="X428" s="18">
        <v>1</v>
      </c>
      <c r="Y428" s="18">
        <v>1</v>
      </c>
      <c r="Z428" s="18">
        <v>1</v>
      </c>
      <c r="AA428" s="18">
        <v>1</v>
      </c>
      <c r="AD428" s="22">
        <f t="shared" si="13"/>
        <v>0.93386302081557349</v>
      </c>
      <c r="AE428">
        <v>15</v>
      </c>
    </row>
    <row r="429" spans="1:31">
      <c r="A429" s="33">
        <v>45461.541666666664</v>
      </c>
      <c r="B429">
        <f t="shared" si="12"/>
        <v>1</v>
      </c>
      <c r="C429" s="18">
        <v>1</v>
      </c>
      <c r="D429" s="19">
        <f>IFERROR(SUMPRODUCT(F429:P429,Q429:AA429,'Datos Brutos'!$H$5:$R$5)/SUMPRODUCT('Datos Brutos'!$H$5:$R$5,Q429:AA429),0)</f>
        <v>1</v>
      </c>
      <c r="E429" s="20">
        <f>IFERROR(AVERAGE('Datos Filtrados'!E426:G426),0)</f>
        <v>110.761</v>
      </c>
      <c r="F429">
        <f>IF($B429=0,0,IF(SUM(EPih!$H426:$R426)=0,0,IF(EPih!H426&gt;0.75*AVERAGE(EPih!$H426:$R426),1,EPih!H426/AVERAGE(EPih!$H426:$R426))))</f>
        <v>1</v>
      </c>
      <c r="G429">
        <f>IF($B429=0,0,IF(SUM(EPih!$H426:$R426)=0,0,IF(EPih!I426&gt;0.75*AVERAGE(EPih!$H426:$R426),1,EPih!I426/AVERAGE(EPih!$H426:$R426))))</f>
        <v>1</v>
      </c>
      <c r="H429">
        <f>IF($B429=0,0,IF(SUM(EPih!$H426:$R426)=0,0,IF(EPih!J426&gt;0.75*AVERAGE(EPih!$H426:$R426),1,EPih!J426/AVERAGE(EPih!$H426:$R426))))</f>
        <v>1</v>
      </c>
      <c r="I429">
        <f>IF($B429=0,0,IF(SUM(EPih!$H426:$R426)=0,0,IF(EPih!K426&gt;0.75*AVERAGE(EPih!$H426:$R426),1,EPih!K426/AVERAGE(EPih!$H426:$R426))))</f>
        <v>1</v>
      </c>
      <c r="J429">
        <f>IF($B429=0,0,IF(SUM(EPih!$H426:$R426)=0,0,IF(EPih!L426&gt;0.75*AVERAGE(EPih!$H426:$R426),1,EPih!L426/AVERAGE(EPih!$H426:$R426))))</f>
        <v>1</v>
      </c>
      <c r="K429">
        <f>IF($B429=0,0,IF(SUM(EPih!$H426:$R426)=0,0,IF(EPih!M426&gt;0.75*AVERAGE(EPih!$H426:$R426),1,EPih!M426/AVERAGE(EPih!$H426:$R426))))</f>
        <v>1</v>
      </c>
      <c r="L429">
        <f>IF($B429=0,0,IF(SUM(EPih!$H426:$R426)=0,0,IF(EPih!N426&gt;0.75*AVERAGE(EPih!$H426:$R426),1,EPih!N426/AVERAGE(EPih!$H426:$R426))))</f>
        <v>1</v>
      </c>
      <c r="M429">
        <f>IF($B429=0,0,IF(SUM(EPih!$H426:$R426)=0,0,IF(EPih!O426&gt;0.75*AVERAGE(EPih!$H426:$R426),1,EPih!O426/AVERAGE(EPih!$H426:$R426))))</f>
        <v>1</v>
      </c>
      <c r="N429">
        <f>IF($B429=0,0,IF(SUM(EPih!$H426:$R426)=0,0,IF(EPih!P426&gt;0.75*AVERAGE(EPih!$H426:$R426),1,EPih!P426/AVERAGE(EPih!$H426:$R426))))</f>
        <v>1</v>
      </c>
      <c r="O429">
        <f>IF($B429=0,0,IF(SUM(EPih!$H426:$R426)=0,0,IF(EPih!Q426&gt;0.75*AVERAGE(EPih!$H426:$R426),1,EPih!Q426/AVERAGE(EPih!$H426:$R426))))</f>
        <v>1</v>
      </c>
      <c r="P429">
        <f>IF($B429=0,0,IF(SUM(EPih!$H426:$R426)=0,0,IF(EPih!R426&gt;0.75*AVERAGE(EPih!$H426:$R426),1,EPih!R426/AVERAGE(EPih!$H426:$R426))))</f>
        <v>1</v>
      </c>
      <c r="Q429" s="18">
        <v>1</v>
      </c>
      <c r="R429" s="18">
        <v>1</v>
      </c>
      <c r="S429" s="18">
        <v>1</v>
      </c>
      <c r="T429" s="18">
        <v>1</v>
      </c>
      <c r="U429" s="18">
        <v>1</v>
      </c>
      <c r="V429" s="18">
        <v>1</v>
      </c>
      <c r="W429" s="18">
        <v>1</v>
      </c>
      <c r="X429" s="18">
        <v>1</v>
      </c>
      <c r="Y429" s="18">
        <v>1</v>
      </c>
      <c r="Z429" s="18">
        <v>1</v>
      </c>
      <c r="AA429" s="18">
        <v>1</v>
      </c>
      <c r="AD429" s="22">
        <f t="shared" si="13"/>
        <v>0.94166766060475249</v>
      </c>
      <c r="AE429">
        <v>16</v>
      </c>
    </row>
    <row r="430" spans="1:31">
      <c r="A430" s="33">
        <v>45461.583333333336</v>
      </c>
      <c r="B430">
        <f t="shared" si="12"/>
        <v>1</v>
      </c>
      <c r="C430" s="18">
        <v>1</v>
      </c>
      <c r="D430" s="19">
        <f>IFERROR(SUMPRODUCT(F430:P430,Q430:AA430,'Datos Brutos'!$H$5:$R$5)/SUMPRODUCT('Datos Brutos'!$H$5:$R$5,Q430:AA430),0)</f>
        <v>1</v>
      </c>
      <c r="E430" s="20">
        <f>IFERROR(AVERAGE('Datos Filtrados'!E427:G427),0)</f>
        <v>143.78333333333333</v>
      </c>
      <c r="F430">
        <f>IF($B430=0,0,IF(SUM(EPih!$H427:$R427)=0,0,IF(EPih!H427&gt;0.75*AVERAGE(EPih!$H427:$R427),1,EPih!H427/AVERAGE(EPih!$H427:$R427))))</f>
        <v>1</v>
      </c>
      <c r="G430">
        <f>IF($B430=0,0,IF(SUM(EPih!$H427:$R427)=0,0,IF(EPih!I427&gt;0.75*AVERAGE(EPih!$H427:$R427),1,EPih!I427/AVERAGE(EPih!$H427:$R427))))</f>
        <v>1</v>
      </c>
      <c r="H430">
        <f>IF($B430=0,0,IF(SUM(EPih!$H427:$R427)=0,0,IF(EPih!J427&gt;0.75*AVERAGE(EPih!$H427:$R427),1,EPih!J427/AVERAGE(EPih!$H427:$R427))))</f>
        <v>1</v>
      </c>
      <c r="I430">
        <f>IF($B430=0,0,IF(SUM(EPih!$H427:$R427)=0,0,IF(EPih!K427&gt;0.75*AVERAGE(EPih!$H427:$R427),1,EPih!K427/AVERAGE(EPih!$H427:$R427))))</f>
        <v>1</v>
      </c>
      <c r="J430">
        <f>IF($B430=0,0,IF(SUM(EPih!$H427:$R427)=0,0,IF(EPih!L427&gt;0.75*AVERAGE(EPih!$H427:$R427),1,EPih!L427/AVERAGE(EPih!$H427:$R427))))</f>
        <v>1</v>
      </c>
      <c r="K430">
        <f>IF($B430=0,0,IF(SUM(EPih!$H427:$R427)=0,0,IF(EPih!M427&gt;0.75*AVERAGE(EPih!$H427:$R427),1,EPih!M427/AVERAGE(EPih!$H427:$R427))))</f>
        <v>1</v>
      </c>
      <c r="L430">
        <f>IF($B430=0,0,IF(SUM(EPih!$H427:$R427)=0,0,IF(EPih!N427&gt;0.75*AVERAGE(EPih!$H427:$R427),1,EPih!N427/AVERAGE(EPih!$H427:$R427))))</f>
        <v>1</v>
      </c>
      <c r="M430">
        <f>IF($B430=0,0,IF(SUM(EPih!$H427:$R427)=0,0,IF(EPih!O427&gt;0.75*AVERAGE(EPih!$H427:$R427),1,EPih!O427/AVERAGE(EPih!$H427:$R427))))</f>
        <v>1</v>
      </c>
      <c r="N430">
        <f>IF($B430=0,0,IF(SUM(EPih!$H427:$R427)=0,0,IF(EPih!P427&gt;0.75*AVERAGE(EPih!$H427:$R427),1,EPih!P427/AVERAGE(EPih!$H427:$R427))))</f>
        <v>1</v>
      </c>
      <c r="O430">
        <f>IF($B430=0,0,IF(SUM(EPih!$H427:$R427)=0,0,IF(EPih!Q427&gt;0.75*AVERAGE(EPih!$H427:$R427),1,EPih!Q427/AVERAGE(EPih!$H427:$R427))))</f>
        <v>1</v>
      </c>
      <c r="P430">
        <f>IF($B430=0,0,IF(SUM(EPih!$H427:$R427)=0,0,IF(EPih!R427&gt;0.75*AVERAGE(EPih!$H427:$R427),1,EPih!R427/AVERAGE(EPih!$H427:$R427))))</f>
        <v>1</v>
      </c>
      <c r="Q430" s="18">
        <v>1</v>
      </c>
      <c r="R430" s="18">
        <v>1</v>
      </c>
      <c r="S430" s="18">
        <v>1</v>
      </c>
      <c r="T430" s="18">
        <v>1</v>
      </c>
      <c r="U430" s="18">
        <v>1</v>
      </c>
      <c r="V430" s="18">
        <v>1</v>
      </c>
      <c r="W430" s="18">
        <v>1</v>
      </c>
      <c r="X430" s="18">
        <v>1</v>
      </c>
      <c r="Y430" s="18">
        <v>1</v>
      </c>
      <c r="Z430" s="18">
        <v>1</v>
      </c>
      <c r="AA430" s="18">
        <v>1</v>
      </c>
      <c r="AD430" s="22">
        <f t="shared" si="13"/>
        <v>0.94949400909138315</v>
      </c>
      <c r="AE430">
        <v>17</v>
      </c>
    </row>
    <row r="431" spans="1:31">
      <c r="A431" s="33">
        <v>45461.625</v>
      </c>
      <c r="B431">
        <f t="shared" si="12"/>
        <v>1</v>
      </c>
      <c r="C431" s="18">
        <v>1</v>
      </c>
      <c r="D431" s="19">
        <f>IFERROR(SUMPRODUCT(F431:P431,Q431:AA431,'Datos Brutos'!$H$5:$R$5)/SUMPRODUCT('Datos Brutos'!$H$5:$R$5,Q431:AA431),0)</f>
        <v>0.96500654417920306</v>
      </c>
      <c r="E431" s="20">
        <f>IFERROR(AVERAGE('Datos Filtrados'!E428:G428),0)</f>
        <v>451.80233333333337</v>
      </c>
      <c r="F431">
        <f>IF($B431=0,0,IF(SUM(EPih!$H428:$R428)=0,0,IF(EPih!H428&gt;0.75*AVERAGE(EPih!$H428:$R428),1,EPih!H428/AVERAGE(EPih!$H428:$R428))))</f>
        <v>1</v>
      </c>
      <c r="G431">
        <f>IF($B431=0,0,IF(SUM(EPih!$H428:$R428)=0,0,IF(EPih!I428&gt;0.75*AVERAGE(EPih!$H428:$R428),1,EPih!I428/AVERAGE(EPih!$H428:$R428))))</f>
        <v>1</v>
      </c>
      <c r="H431">
        <f>IF($B431=0,0,IF(SUM(EPih!$H428:$R428)=0,0,IF(EPih!J428&gt;0.75*AVERAGE(EPih!$H428:$R428),1,EPih!J428/AVERAGE(EPih!$H428:$R428))))</f>
        <v>1</v>
      </c>
      <c r="I431">
        <f>IF($B431=0,0,IF(SUM(EPih!$H428:$R428)=0,0,IF(EPih!K428&gt;0.75*AVERAGE(EPih!$H428:$R428),1,EPih!K428/AVERAGE(EPih!$H428:$R428))))</f>
        <v>0.62079576025621108</v>
      </c>
      <c r="J431">
        <f>IF($B431=0,0,IF(SUM(EPih!$H428:$R428)=0,0,IF(EPih!L428&gt;0.75*AVERAGE(EPih!$H428:$R428),1,EPih!L428/AVERAGE(EPih!$H428:$R428))))</f>
        <v>1</v>
      </c>
      <c r="K431">
        <f>IF($B431=0,0,IF(SUM(EPih!$H428:$R428)=0,0,IF(EPih!M428&gt;0.75*AVERAGE(EPih!$H428:$R428),1,EPih!M428/AVERAGE(EPih!$H428:$R428))))</f>
        <v>1</v>
      </c>
      <c r="L431">
        <f>IF($B431=0,0,IF(SUM(EPih!$H428:$R428)=0,0,IF(EPih!N428&gt;0.75*AVERAGE(EPih!$H428:$R428),1,EPih!N428/AVERAGE(EPih!$H428:$R428))))</f>
        <v>1</v>
      </c>
      <c r="M431">
        <f>IF($B431=0,0,IF(SUM(EPih!$H428:$R428)=0,0,IF(EPih!O428&gt;0.75*AVERAGE(EPih!$H428:$R428),1,EPih!O428/AVERAGE(EPih!$H428:$R428))))</f>
        <v>1</v>
      </c>
      <c r="N431">
        <f>IF($B431=0,0,IF(SUM(EPih!$H428:$R428)=0,0,IF(EPih!P428&gt;0.75*AVERAGE(EPih!$H428:$R428),1,EPih!P428/AVERAGE(EPih!$H428:$R428))))</f>
        <v>1</v>
      </c>
      <c r="O431">
        <f>IF($B431=0,0,IF(SUM(EPih!$H428:$R428)=0,0,IF(EPih!Q428&gt;0.75*AVERAGE(EPih!$H428:$R428),1,EPih!Q428/AVERAGE(EPih!$H428:$R428))))</f>
        <v>1</v>
      </c>
      <c r="P431">
        <f>IF($B431=0,0,IF(SUM(EPih!$H428:$R428)=0,0,IF(EPih!R428&gt;0.75*AVERAGE(EPih!$H428:$R428),1,EPih!R428/AVERAGE(EPih!$H428:$R428))))</f>
        <v>1</v>
      </c>
      <c r="Q431" s="18">
        <v>1</v>
      </c>
      <c r="R431" s="18">
        <v>1</v>
      </c>
      <c r="S431" s="18">
        <v>1</v>
      </c>
      <c r="T431" s="18">
        <v>1</v>
      </c>
      <c r="U431" s="18">
        <v>1</v>
      </c>
      <c r="V431" s="18">
        <v>1</v>
      </c>
      <c r="W431" s="18">
        <v>1</v>
      </c>
      <c r="X431" s="18">
        <v>1</v>
      </c>
      <c r="Y431" s="18">
        <v>1</v>
      </c>
      <c r="Z431" s="18">
        <v>1</v>
      </c>
      <c r="AA431" s="18">
        <v>1</v>
      </c>
      <c r="AD431" s="22">
        <f t="shared" si="13"/>
        <v>0.95714465415671468</v>
      </c>
      <c r="AE431">
        <v>18</v>
      </c>
    </row>
    <row r="432" spans="1:31">
      <c r="A432" s="33">
        <v>45461.666666666664</v>
      </c>
      <c r="B432">
        <f t="shared" si="12"/>
        <v>1</v>
      </c>
      <c r="C432" s="18">
        <v>1</v>
      </c>
      <c r="D432" s="19">
        <f>IFERROR(SUMPRODUCT(F432:P432,Q432:AA432,'Datos Brutos'!$H$5:$R$5)/SUMPRODUCT('Datos Brutos'!$H$5:$R$5,Q432:AA432),0)</f>
        <v>0.90771871157231687</v>
      </c>
      <c r="E432" s="20">
        <f>IFERROR(AVERAGE('Datos Filtrados'!E429:G429),0)</f>
        <v>711.0003333333334</v>
      </c>
      <c r="F432">
        <f>IF($B432=0,0,IF(SUM(EPih!$H429:$R429)=0,0,IF(EPih!H429&gt;0.75*AVERAGE(EPih!$H429:$R429),1,EPih!H429/AVERAGE(EPih!$H429:$R429))))</f>
        <v>1</v>
      </c>
      <c r="G432">
        <f>IF($B432=0,0,IF(SUM(EPih!$H429:$R429)=0,0,IF(EPih!I429&gt;0.75*AVERAGE(EPih!$H429:$R429),1,EPih!I429/AVERAGE(EPih!$H429:$R429))))</f>
        <v>1</v>
      </c>
      <c r="H432">
        <f>IF($B432=0,0,IF(SUM(EPih!$H429:$R429)=0,0,IF(EPih!J429&gt;0.75*AVERAGE(EPih!$H429:$R429),1,EPih!J429/AVERAGE(EPih!$H429:$R429))))</f>
        <v>1</v>
      </c>
      <c r="I432">
        <f>IF($B432=0,0,IF(SUM(EPih!$H429:$R429)=0,0,IF(EPih!K429&gt;0.75*AVERAGE(EPih!$H429:$R429),1,EPih!K429/AVERAGE(EPih!$H429:$R429))))</f>
        <v>0</v>
      </c>
      <c r="J432">
        <f>IF($B432=0,0,IF(SUM(EPih!$H429:$R429)=0,0,IF(EPih!L429&gt;0.75*AVERAGE(EPih!$H429:$R429),1,EPih!L429/AVERAGE(EPih!$H429:$R429))))</f>
        <v>1</v>
      </c>
      <c r="K432">
        <f>IF($B432=0,0,IF(SUM(EPih!$H429:$R429)=0,0,IF(EPih!M429&gt;0.75*AVERAGE(EPih!$H429:$R429),1,EPih!M429/AVERAGE(EPih!$H429:$R429))))</f>
        <v>1</v>
      </c>
      <c r="L432">
        <f>IF($B432=0,0,IF(SUM(EPih!$H429:$R429)=0,0,IF(EPih!N429&gt;0.75*AVERAGE(EPih!$H429:$R429),1,EPih!N429/AVERAGE(EPih!$H429:$R429))))</f>
        <v>1</v>
      </c>
      <c r="M432">
        <f>IF($B432=0,0,IF(SUM(EPih!$H429:$R429)=0,0,IF(EPih!O429&gt;0.75*AVERAGE(EPih!$H429:$R429),1,EPih!O429/AVERAGE(EPih!$H429:$R429))))</f>
        <v>1</v>
      </c>
      <c r="N432">
        <f>IF($B432=0,0,IF(SUM(EPih!$H429:$R429)=0,0,IF(EPih!P429&gt;0.75*AVERAGE(EPih!$H429:$R429),1,EPih!P429/AVERAGE(EPih!$H429:$R429))))</f>
        <v>1</v>
      </c>
      <c r="O432">
        <f>IF($B432=0,0,IF(SUM(EPih!$H429:$R429)=0,0,IF(EPih!Q429&gt;0.75*AVERAGE(EPih!$H429:$R429),1,EPih!Q429/AVERAGE(EPih!$H429:$R429))))</f>
        <v>1</v>
      </c>
      <c r="P432">
        <f>IF($B432=0,0,IF(SUM(EPih!$H429:$R429)=0,0,IF(EPih!R429&gt;0.75*AVERAGE(EPih!$H429:$R429),1,EPih!R429/AVERAGE(EPih!$H429:$R429))))</f>
        <v>1</v>
      </c>
      <c r="Q432" s="18">
        <v>1</v>
      </c>
      <c r="R432" s="18">
        <v>1</v>
      </c>
      <c r="S432" s="18">
        <v>1</v>
      </c>
      <c r="T432" s="18">
        <v>1</v>
      </c>
      <c r="U432" s="18">
        <v>1</v>
      </c>
      <c r="V432" s="18">
        <v>1</v>
      </c>
      <c r="W432" s="18">
        <v>1</v>
      </c>
      <c r="X432" s="18">
        <v>1</v>
      </c>
      <c r="Y432" s="18">
        <v>1</v>
      </c>
      <c r="Z432" s="18">
        <v>1</v>
      </c>
      <c r="AA432" s="18">
        <v>1</v>
      </c>
      <c r="AD432" s="22">
        <f t="shared" si="13"/>
        <v>0.96444441452762719</v>
      </c>
      <c r="AE432">
        <v>19</v>
      </c>
    </row>
    <row r="433" spans="1:31">
      <c r="A433" s="33">
        <v>45461.708333333336</v>
      </c>
      <c r="B433">
        <f t="shared" si="12"/>
        <v>1</v>
      </c>
      <c r="C433" s="18">
        <v>1</v>
      </c>
      <c r="D433" s="19">
        <f>IFERROR(SUMPRODUCT(F433:P433,Q433:AA433,'Datos Brutos'!$H$5:$R$5)/SUMPRODUCT('Datos Brutos'!$H$5:$R$5,Q433:AA433),0)</f>
        <v>0.90771871157231687</v>
      </c>
      <c r="E433" s="20">
        <f>IFERROR(AVERAGE('Datos Filtrados'!E430:G430),0)</f>
        <v>591.64200000000005</v>
      </c>
      <c r="F433">
        <f>IF($B433=0,0,IF(SUM(EPih!$H430:$R430)=0,0,IF(EPih!H430&gt;0.75*AVERAGE(EPih!$H430:$R430),1,EPih!H430/AVERAGE(EPih!$H430:$R430))))</f>
        <v>1</v>
      </c>
      <c r="G433">
        <f>IF($B433=0,0,IF(SUM(EPih!$H430:$R430)=0,0,IF(EPih!I430&gt;0.75*AVERAGE(EPih!$H430:$R430),1,EPih!I430/AVERAGE(EPih!$H430:$R430))))</f>
        <v>1</v>
      </c>
      <c r="H433">
        <f>IF($B433=0,0,IF(SUM(EPih!$H430:$R430)=0,0,IF(EPih!J430&gt;0.75*AVERAGE(EPih!$H430:$R430),1,EPih!J430/AVERAGE(EPih!$H430:$R430))))</f>
        <v>1</v>
      </c>
      <c r="I433">
        <f>IF($B433=0,0,IF(SUM(EPih!$H430:$R430)=0,0,IF(EPih!K430&gt;0.75*AVERAGE(EPih!$H430:$R430),1,EPih!K430/AVERAGE(EPih!$H430:$R430))))</f>
        <v>0</v>
      </c>
      <c r="J433">
        <f>IF($B433=0,0,IF(SUM(EPih!$H430:$R430)=0,0,IF(EPih!L430&gt;0.75*AVERAGE(EPih!$H430:$R430),1,EPih!L430/AVERAGE(EPih!$H430:$R430))))</f>
        <v>1</v>
      </c>
      <c r="K433">
        <f>IF($B433=0,0,IF(SUM(EPih!$H430:$R430)=0,0,IF(EPih!M430&gt;0.75*AVERAGE(EPih!$H430:$R430),1,EPih!M430/AVERAGE(EPih!$H430:$R430))))</f>
        <v>1</v>
      </c>
      <c r="L433">
        <f>IF($B433=0,0,IF(SUM(EPih!$H430:$R430)=0,0,IF(EPih!N430&gt;0.75*AVERAGE(EPih!$H430:$R430),1,EPih!N430/AVERAGE(EPih!$H430:$R430))))</f>
        <v>1</v>
      </c>
      <c r="M433">
        <f>IF($B433=0,0,IF(SUM(EPih!$H430:$R430)=0,0,IF(EPih!O430&gt;0.75*AVERAGE(EPih!$H430:$R430),1,EPih!O430/AVERAGE(EPih!$H430:$R430))))</f>
        <v>1</v>
      </c>
      <c r="N433">
        <f>IF($B433=0,0,IF(SUM(EPih!$H430:$R430)=0,0,IF(EPih!P430&gt;0.75*AVERAGE(EPih!$H430:$R430),1,EPih!P430/AVERAGE(EPih!$H430:$R430))))</f>
        <v>1</v>
      </c>
      <c r="O433">
        <f>IF($B433=0,0,IF(SUM(EPih!$H430:$R430)=0,0,IF(EPih!Q430&gt;0.75*AVERAGE(EPih!$H430:$R430),1,EPih!Q430/AVERAGE(EPih!$H430:$R430))))</f>
        <v>1</v>
      </c>
      <c r="P433">
        <f>IF($B433=0,0,IF(SUM(EPih!$H430:$R430)=0,0,IF(EPih!R430&gt;0.75*AVERAGE(EPih!$H430:$R430),1,EPih!R430/AVERAGE(EPih!$H430:$R430))))</f>
        <v>1</v>
      </c>
      <c r="Q433" s="18">
        <v>1</v>
      </c>
      <c r="R433" s="18">
        <v>1</v>
      </c>
      <c r="S433" s="18">
        <v>1</v>
      </c>
      <c r="T433" s="18">
        <v>1</v>
      </c>
      <c r="U433" s="18">
        <v>1</v>
      </c>
      <c r="V433" s="18">
        <v>1</v>
      </c>
      <c r="W433" s="18">
        <v>1</v>
      </c>
      <c r="X433" s="18">
        <v>1</v>
      </c>
      <c r="Y433" s="18">
        <v>1</v>
      </c>
      <c r="Z433" s="18">
        <v>1</v>
      </c>
      <c r="AA433" s="18">
        <v>1</v>
      </c>
      <c r="AD433" s="22">
        <f t="shared" si="13"/>
        <v>0.9713805378150363</v>
      </c>
      <c r="AE433">
        <v>20</v>
      </c>
    </row>
    <row r="434" spans="1:31">
      <c r="A434" s="33">
        <v>45461.75</v>
      </c>
      <c r="B434">
        <f t="shared" si="12"/>
        <v>1</v>
      </c>
      <c r="C434" s="18">
        <v>1</v>
      </c>
      <c r="D434" s="19">
        <f>IFERROR(SUMPRODUCT(F434:P434,Q434:AA434,'Datos Brutos'!$H$5:$R$5)/SUMPRODUCT('Datos Brutos'!$H$5:$R$5,Q434:AA434),0)</f>
        <v>0.90771871157231687</v>
      </c>
      <c r="E434" s="20">
        <f>IFERROR(AVERAGE('Datos Filtrados'!E431:G431),0)</f>
        <v>387.32900000000001</v>
      </c>
      <c r="F434">
        <f>IF($B434=0,0,IF(SUM(EPih!$H431:$R431)=0,0,IF(EPih!H431&gt;0.75*AVERAGE(EPih!$H431:$R431),1,EPih!H431/AVERAGE(EPih!$H431:$R431))))</f>
        <v>1</v>
      </c>
      <c r="G434">
        <f>IF($B434=0,0,IF(SUM(EPih!$H431:$R431)=0,0,IF(EPih!I431&gt;0.75*AVERAGE(EPih!$H431:$R431),1,EPih!I431/AVERAGE(EPih!$H431:$R431))))</f>
        <v>1</v>
      </c>
      <c r="H434">
        <f>IF($B434=0,0,IF(SUM(EPih!$H431:$R431)=0,0,IF(EPih!J431&gt;0.75*AVERAGE(EPih!$H431:$R431),1,EPih!J431/AVERAGE(EPih!$H431:$R431))))</f>
        <v>1</v>
      </c>
      <c r="I434">
        <f>IF($B434=0,0,IF(SUM(EPih!$H431:$R431)=0,0,IF(EPih!K431&gt;0.75*AVERAGE(EPih!$H431:$R431),1,EPih!K431/AVERAGE(EPih!$H431:$R431))))</f>
        <v>0</v>
      </c>
      <c r="J434">
        <f>IF($B434=0,0,IF(SUM(EPih!$H431:$R431)=0,0,IF(EPih!L431&gt;0.75*AVERAGE(EPih!$H431:$R431),1,EPih!L431/AVERAGE(EPih!$H431:$R431))))</f>
        <v>1</v>
      </c>
      <c r="K434">
        <f>IF($B434=0,0,IF(SUM(EPih!$H431:$R431)=0,0,IF(EPih!M431&gt;0.75*AVERAGE(EPih!$H431:$R431),1,EPih!M431/AVERAGE(EPih!$H431:$R431))))</f>
        <v>1</v>
      </c>
      <c r="L434">
        <f>IF($B434=0,0,IF(SUM(EPih!$H431:$R431)=0,0,IF(EPih!N431&gt;0.75*AVERAGE(EPih!$H431:$R431),1,EPih!N431/AVERAGE(EPih!$H431:$R431))))</f>
        <v>1</v>
      </c>
      <c r="M434">
        <f>IF($B434=0,0,IF(SUM(EPih!$H431:$R431)=0,0,IF(EPih!O431&gt;0.75*AVERAGE(EPih!$H431:$R431),1,EPih!O431/AVERAGE(EPih!$H431:$R431))))</f>
        <v>1</v>
      </c>
      <c r="N434">
        <f>IF($B434=0,0,IF(SUM(EPih!$H431:$R431)=0,0,IF(EPih!P431&gt;0.75*AVERAGE(EPih!$H431:$R431),1,EPih!P431/AVERAGE(EPih!$H431:$R431))))</f>
        <v>1</v>
      </c>
      <c r="O434">
        <f>IF($B434=0,0,IF(SUM(EPih!$H431:$R431)=0,0,IF(EPih!Q431&gt;0.75*AVERAGE(EPih!$H431:$R431),1,EPih!Q431/AVERAGE(EPih!$H431:$R431))))</f>
        <v>1</v>
      </c>
      <c r="P434">
        <f>IF($B434=0,0,IF(SUM(EPih!$H431:$R431)=0,0,IF(EPih!R431&gt;0.75*AVERAGE(EPih!$H431:$R431),1,EPih!R431/AVERAGE(EPih!$H431:$R431))))</f>
        <v>1</v>
      </c>
      <c r="Q434" s="18">
        <v>1</v>
      </c>
      <c r="R434" s="18">
        <v>1</v>
      </c>
      <c r="S434" s="18">
        <v>1</v>
      </c>
      <c r="T434" s="18">
        <v>1</v>
      </c>
      <c r="U434" s="18">
        <v>1</v>
      </c>
      <c r="V434" s="18">
        <v>1</v>
      </c>
      <c r="W434" s="18">
        <v>1</v>
      </c>
      <c r="X434" s="18">
        <v>1</v>
      </c>
      <c r="Y434" s="18">
        <v>1</v>
      </c>
      <c r="Z434" s="18">
        <v>1</v>
      </c>
      <c r="AA434" s="18">
        <v>1</v>
      </c>
      <c r="AD434" s="22">
        <f t="shared" si="13"/>
        <v>0.97754501262732374</v>
      </c>
      <c r="AE434">
        <v>21</v>
      </c>
    </row>
    <row r="435" spans="1:31">
      <c r="A435" s="33">
        <v>45461.791666666664</v>
      </c>
      <c r="B435">
        <f t="shared" si="12"/>
        <v>0</v>
      </c>
      <c r="C435" s="18">
        <v>1</v>
      </c>
      <c r="D435" s="19">
        <f>IFERROR(SUMPRODUCT(F435:P435,Q435:AA435,'Datos Brutos'!$H$5:$R$5)/SUMPRODUCT('Datos Brutos'!$H$5:$R$5,Q435:AA435),0)</f>
        <v>0</v>
      </c>
      <c r="E435" s="20">
        <f>IFERROR(AVERAGE('Datos Filtrados'!E432:G432),0)</f>
        <v>0</v>
      </c>
      <c r="F435">
        <f>IF($B435=0,0,IF(SUM(EPih!$H432:$R432)=0,0,IF(EPih!H432&gt;0.75*AVERAGE(EPih!$H432:$R432),1,EPih!H432/AVERAGE(EPih!$H432:$R432))))</f>
        <v>0</v>
      </c>
      <c r="G435">
        <f>IF($B435=0,0,IF(SUM(EPih!$H432:$R432)=0,0,IF(EPih!I432&gt;0.75*AVERAGE(EPih!$H432:$R432),1,EPih!I432/AVERAGE(EPih!$H432:$R432))))</f>
        <v>0</v>
      </c>
      <c r="H435">
        <f>IF($B435=0,0,IF(SUM(EPih!$H432:$R432)=0,0,IF(EPih!J432&gt;0.75*AVERAGE(EPih!$H432:$R432),1,EPih!J432/AVERAGE(EPih!$H432:$R432))))</f>
        <v>0</v>
      </c>
      <c r="I435">
        <f>IF($B435=0,0,IF(SUM(EPih!$H432:$R432)=0,0,IF(EPih!K432&gt;0.75*AVERAGE(EPih!$H432:$R432),1,EPih!K432/AVERAGE(EPih!$H432:$R432))))</f>
        <v>0</v>
      </c>
      <c r="J435">
        <f>IF($B435=0,0,IF(SUM(EPih!$H432:$R432)=0,0,IF(EPih!L432&gt;0.75*AVERAGE(EPih!$H432:$R432),1,EPih!L432/AVERAGE(EPih!$H432:$R432))))</f>
        <v>0</v>
      </c>
      <c r="K435">
        <f>IF($B435=0,0,IF(SUM(EPih!$H432:$R432)=0,0,IF(EPih!M432&gt;0.75*AVERAGE(EPih!$H432:$R432),1,EPih!M432/AVERAGE(EPih!$H432:$R432))))</f>
        <v>0</v>
      </c>
      <c r="L435">
        <f>IF($B435=0,0,IF(SUM(EPih!$H432:$R432)=0,0,IF(EPih!N432&gt;0.75*AVERAGE(EPih!$H432:$R432),1,EPih!N432/AVERAGE(EPih!$H432:$R432))))</f>
        <v>0</v>
      </c>
      <c r="M435">
        <f>IF($B435=0,0,IF(SUM(EPih!$H432:$R432)=0,0,IF(EPih!O432&gt;0.75*AVERAGE(EPih!$H432:$R432),1,EPih!O432/AVERAGE(EPih!$H432:$R432))))</f>
        <v>0</v>
      </c>
      <c r="N435">
        <f>IF($B435=0,0,IF(SUM(EPih!$H432:$R432)=0,0,IF(EPih!P432&gt;0.75*AVERAGE(EPih!$H432:$R432),1,EPih!P432/AVERAGE(EPih!$H432:$R432))))</f>
        <v>0</v>
      </c>
      <c r="O435">
        <f>IF($B435=0,0,IF(SUM(EPih!$H432:$R432)=0,0,IF(EPih!Q432&gt;0.75*AVERAGE(EPih!$H432:$R432),1,EPih!Q432/AVERAGE(EPih!$H432:$R432))))</f>
        <v>0</v>
      </c>
      <c r="P435">
        <f>IF($B435=0,0,IF(SUM(EPih!$H432:$R432)=0,0,IF(EPih!R432&gt;0.75*AVERAGE(EPih!$H432:$R432),1,EPih!R432/AVERAGE(EPih!$H432:$R432))))</f>
        <v>0</v>
      </c>
      <c r="Q435" s="18">
        <v>1</v>
      </c>
      <c r="R435" s="18">
        <v>1</v>
      </c>
      <c r="S435" s="18">
        <v>1</v>
      </c>
      <c r="T435" s="18">
        <v>1</v>
      </c>
      <c r="U435" s="18">
        <v>1</v>
      </c>
      <c r="V435" s="18">
        <v>1</v>
      </c>
      <c r="W435" s="18">
        <v>1</v>
      </c>
      <c r="X435" s="18">
        <v>1</v>
      </c>
      <c r="Y435" s="18">
        <v>1</v>
      </c>
      <c r="Z435" s="18">
        <v>1</v>
      </c>
      <c r="AA435" s="18">
        <v>1</v>
      </c>
      <c r="AD435" s="22">
        <f t="shared" si="13"/>
        <v>0.98120007018151012</v>
      </c>
      <c r="AE435">
        <v>22</v>
      </c>
    </row>
    <row r="436" spans="1:31">
      <c r="A436" s="33">
        <v>45461.833333333336</v>
      </c>
      <c r="B436">
        <f t="shared" si="12"/>
        <v>1</v>
      </c>
      <c r="C436" s="18">
        <v>1</v>
      </c>
      <c r="D436" s="19">
        <f>IFERROR(SUMPRODUCT(F436:P436,Q436:AA436,'Datos Brutos'!$H$5:$R$5)/SUMPRODUCT('Datos Brutos'!$H$5:$R$5,Q436:AA436),0)</f>
        <v>0.90771871157231687</v>
      </c>
      <c r="E436" s="20">
        <f>IFERROR(AVERAGE('Datos Filtrados'!E433:G433),0)</f>
        <v>469.58199999999999</v>
      </c>
      <c r="F436">
        <f>IF($B436=0,0,IF(SUM(EPih!$H433:$R433)=0,0,IF(EPih!H433&gt;0.75*AVERAGE(EPih!$H433:$R433),1,EPih!H433/AVERAGE(EPih!$H433:$R433))))</f>
        <v>1</v>
      </c>
      <c r="G436">
        <f>IF($B436=0,0,IF(SUM(EPih!$H433:$R433)=0,0,IF(EPih!I433&gt;0.75*AVERAGE(EPih!$H433:$R433),1,EPih!I433/AVERAGE(EPih!$H433:$R433))))</f>
        <v>1</v>
      </c>
      <c r="H436">
        <f>IF($B436=0,0,IF(SUM(EPih!$H433:$R433)=0,0,IF(EPih!J433&gt;0.75*AVERAGE(EPih!$H433:$R433),1,EPih!J433/AVERAGE(EPih!$H433:$R433))))</f>
        <v>1</v>
      </c>
      <c r="I436">
        <f>IF($B436=0,0,IF(SUM(EPih!$H433:$R433)=0,0,IF(EPih!K433&gt;0.75*AVERAGE(EPih!$H433:$R433),1,EPih!K433/AVERAGE(EPih!$H433:$R433))))</f>
        <v>0</v>
      </c>
      <c r="J436">
        <f>IF($B436=0,0,IF(SUM(EPih!$H433:$R433)=0,0,IF(EPih!L433&gt;0.75*AVERAGE(EPih!$H433:$R433),1,EPih!L433/AVERAGE(EPih!$H433:$R433))))</f>
        <v>1</v>
      </c>
      <c r="K436">
        <f>IF($B436=0,0,IF(SUM(EPih!$H433:$R433)=0,0,IF(EPih!M433&gt;0.75*AVERAGE(EPih!$H433:$R433),1,EPih!M433/AVERAGE(EPih!$H433:$R433))))</f>
        <v>1</v>
      </c>
      <c r="L436">
        <f>IF($B436=0,0,IF(SUM(EPih!$H433:$R433)=0,0,IF(EPih!N433&gt;0.75*AVERAGE(EPih!$H433:$R433),1,EPih!N433/AVERAGE(EPih!$H433:$R433))))</f>
        <v>1</v>
      </c>
      <c r="M436">
        <f>IF($B436=0,0,IF(SUM(EPih!$H433:$R433)=0,0,IF(EPih!O433&gt;0.75*AVERAGE(EPih!$H433:$R433),1,EPih!O433/AVERAGE(EPih!$H433:$R433))))</f>
        <v>1</v>
      </c>
      <c r="N436">
        <f>IF($B436=0,0,IF(SUM(EPih!$H433:$R433)=0,0,IF(EPih!P433&gt;0.75*AVERAGE(EPih!$H433:$R433),1,EPih!P433/AVERAGE(EPih!$H433:$R433))))</f>
        <v>1</v>
      </c>
      <c r="O436">
        <f>IF($B436=0,0,IF(SUM(EPih!$H433:$R433)=0,0,IF(EPih!Q433&gt;0.75*AVERAGE(EPih!$H433:$R433),1,EPih!Q433/AVERAGE(EPih!$H433:$R433))))</f>
        <v>1</v>
      </c>
      <c r="P436">
        <f>IF($B436=0,0,IF(SUM(EPih!$H433:$R433)=0,0,IF(EPih!R433&gt;0.75*AVERAGE(EPih!$H433:$R433),1,EPih!R433/AVERAGE(EPih!$H433:$R433))))</f>
        <v>1</v>
      </c>
      <c r="Q436" s="18">
        <v>1</v>
      </c>
      <c r="R436" s="18">
        <v>1</v>
      </c>
      <c r="S436" s="18">
        <v>1</v>
      </c>
      <c r="T436" s="18">
        <v>1</v>
      </c>
      <c r="U436" s="18">
        <v>1</v>
      </c>
      <c r="V436" s="18">
        <v>1</v>
      </c>
      <c r="W436" s="18">
        <v>1</v>
      </c>
      <c r="X436" s="18">
        <v>1</v>
      </c>
      <c r="Y436" s="18">
        <v>1</v>
      </c>
      <c r="Z436" s="18">
        <v>1</v>
      </c>
      <c r="AA436" s="18">
        <v>1</v>
      </c>
      <c r="AD436" s="22">
        <f t="shared" si="13"/>
        <v>0.98120007018151012</v>
      </c>
      <c r="AE436">
        <v>23</v>
      </c>
    </row>
    <row r="437" spans="1:31">
      <c r="A437" s="33">
        <v>45461.875</v>
      </c>
      <c r="B437">
        <f t="shared" si="12"/>
        <v>0</v>
      </c>
      <c r="C437" s="18">
        <v>1</v>
      </c>
      <c r="D437" s="19">
        <f>IFERROR(SUMPRODUCT(F437:P437,Q437:AA437,'Datos Brutos'!$H$5:$R$5)/SUMPRODUCT('Datos Brutos'!$H$5:$R$5,Q437:AA437),0)</f>
        <v>0</v>
      </c>
      <c r="E437" s="20">
        <f>IFERROR(AVERAGE('Datos Filtrados'!E434:G434),0)</f>
        <v>30.91</v>
      </c>
      <c r="F437">
        <f>IF($B437=0,0,IF(SUM(EPih!$H434:$R434)=0,0,IF(EPih!H434&gt;0.75*AVERAGE(EPih!$H434:$R434),1,EPih!H434/AVERAGE(EPih!$H434:$R434))))</f>
        <v>0</v>
      </c>
      <c r="G437">
        <f>IF($B437=0,0,IF(SUM(EPih!$H434:$R434)=0,0,IF(EPih!I434&gt;0.75*AVERAGE(EPih!$H434:$R434),1,EPih!I434/AVERAGE(EPih!$H434:$R434))))</f>
        <v>0</v>
      </c>
      <c r="H437">
        <f>IF($B437=0,0,IF(SUM(EPih!$H434:$R434)=0,0,IF(EPih!J434&gt;0.75*AVERAGE(EPih!$H434:$R434),1,EPih!J434/AVERAGE(EPih!$H434:$R434))))</f>
        <v>0</v>
      </c>
      <c r="I437">
        <f>IF($B437=0,0,IF(SUM(EPih!$H434:$R434)=0,0,IF(EPih!K434&gt;0.75*AVERAGE(EPih!$H434:$R434),1,EPih!K434/AVERAGE(EPih!$H434:$R434))))</f>
        <v>0</v>
      </c>
      <c r="J437">
        <f>IF($B437=0,0,IF(SUM(EPih!$H434:$R434)=0,0,IF(EPih!L434&gt;0.75*AVERAGE(EPih!$H434:$R434),1,EPih!L434/AVERAGE(EPih!$H434:$R434))))</f>
        <v>0</v>
      </c>
      <c r="K437">
        <f>IF($B437=0,0,IF(SUM(EPih!$H434:$R434)=0,0,IF(EPih!M434&gt;0.75*AVERAGE(EPih!$H434:$R434),1,EPih!M434/AVERAGE(EPih!$H434:$R434))))</f>
        <v>0</v>
      </c>
      <c r="L437">
        <f>IF($B437=0,0,IF(SUM(EPih!$H434:$R434)=0,0,IF(EPih!N434&gt;0.75*AVERAGE(EPih!$H434:$R434),1,EPih!N434/AVERAGE(EPih!$H434:$R434))))</f>
        <v>0</v>
      </c>
      <c r="M437">
        <f>IF($B437=0,0,IF(SUM(EPih!$H434:$R434)=0,0,IF(EPih!O434&gt;0.75*AVERAGE(EPih!$H434:$R434),1,EPih!O434/AVERAGE(EPih!$H434:$R434))))</f>
        <v>0</v>
      </c>
      <c r="N437">
        <f>IF($B437=0,0,IF(SUM(EPih!$H434:$R434)=0,0,IF(EPih!P434&gt;0.75*AVERAGE(EPih!$H434:$R434),1,EPih!P434/AVERAGE(EPih!$H434:$R434))))</f>
        <v>0</v>
      </c>
      <c r="O437">
        <f>IF($B437=0,0,IF(SUM(EPih!$H434:$R434)=0,0,IF(EPih!Q434&gt;0.75*AVERAGE(EPih!$H434:$R434),1,EPih!Q434/AVERAGE(EPih!$H434:$R434))))</f>
        <v>0</v>
      </c>
      <c r="P437">
        <f>IF($B437=0,0,IF(SUM(EPih!$H434:$R434)=0,0,IF(EPih!R434&gt;0.75*AVERAGE(EPih!$H434:$R434),1,EPih!R434/AVERAGE(EPih!$H434:$R434))))</f>
        <v>0</v>
      </c>
      <c r="Q437" s="18">
        <v>1</v>
      </c>
      <c r="R437" s="18">
        <v>1</v>
      </c>
      <c r="S437" s="18">
        <v>1</v>
      </c>
      <c r="T437" s="18">
        <v>1</v>
      </c>
      <c r="U437" s="18">
        <v>1</v>
      </c>
      <c r="V437" s="18">
        <v>1</v>
      </c>
      <c r="W437" s="18">
        <v>1</v>
      </c>
      <c r="X437" s="18">
        <v>1</v>
      </c>
      <c r="Y437" s="18">
        <v>1</v>
      </c>
      <c r="Z437" s="18">
        <v>1</v>
      </c>
      <c r="AA437" s="18">
        <v>1</v>
      </c>
      <c r="AD437" s="22">
        <f t="shared" si="13"/>
        <v>0.98120007018151012</v>
      </c>
      <c r="AE437">
        <v>24</v>
      </c>
    </row>
    <row r="438" spans="1:31">
      <c r="A438" s="33">
        <v>45461.916666666664</v>
      </c>
      <c r="B438">
        <f t="shared" si="12"/>
        <v>0</v>
      </c>
      <c r="C438" s="18">
        <v>1</v>
      </c>
      <c r="D438" s="19">
        <f>IFERROR(SUMPRODUCT(F438:P438,Q438:AA438,'Datos Brutos'!$H$5:$R$5)/SUMPRODUCT('Datos Brutos'!$H$5:$R$5,Q438:AA438),0)</f>
        <v>0</v>
      </c>
      <c r="E438" s="20">
        <f>IFERROR(AVERAGE('Datos Filtrados'!E435:G435),0)</f>
        <v>0</v>
      </c>
      <c r="F438">
        <f>IF($B438=0,0,IF(SUM(EPih!$H435:$R435)=0,0,IF(EPih!H435&gt;0.75*AVERAGE(EPih!$H435:$R435),1,EPih!H435/AVERAGE(EPih!$H435:$R435))))</f>
        <v>0</v>
      </c>
      <c r="G438">
        <f>IF($B438=0,0,IF(SUM(EPih!$H435:$R435)=0,0,IF(EPih!I435&gt;0.75*AVERAGE(EPih!$H435:$R435),1,EPih!I435/AVERAGE(EPih!$H435:$R435))))</f>
        <v>0</v>
      </c>
      <c r="H438">
        <f>IF($B438=0,0,IF(SUM(EPih!$H435:$R435)=0,0,IF(EPih!J435&gt;0.75*AVERAGE(EPih!$H435:$R435),1,EPih!J435/AVERAGE(EPih!$H435:$R435))))</f>
        <v>0</v>
      </c>
      <c r="I438">
        <f>IF($B438=0,0,IF(SUM(EPih!$H435:$R435)=0,0,IF(EPih!K435&gt;0.75*AVERAGE(EPih!$H435:$R435),1,EPih!K435/AVERAGE(EPih!$H435:$R435))))</f>
        <v>0</v>
      </c>
      <c r="J438">
        <f>IF($B438=0,0,IF(SUM(EPih!$H435:$R435)=0,0,IF(EPih!L435&gt;0.75*AVERAGE(EPih!$H435:$R435),1,EPih!L435/AVERAGE(EPih!$H435:$R435))))</f>
        <v>0</v>
      </c>
      <c r="K438">
        <f>IF($B438=0,0,IF(SUM(EPih!$H435:$R435)=0,0,IF(EPih!M435&gt;0.75*AVERAGE(EPih!$H435:$R435),1,EPih!M435/AVERAGE(EPih!$H435:$R435))))</f>
        <v>0</v>
      </c>
      <c r="L438">
        <f>IF($B438=0,0,IF(SUM(EPih!$H435:$R435)=0,0,IF(EPih!N435&gt;0.75*AVERAGE(EPih!$H435:$R435),1,EPih!N435/AVERAGE(EPih!$H435:$R435))))</f>
        <v>0</v>
      </c>
      <c r="M438">
        <f>IF($B438=0,0,IF(SUM(EPih!$H435:$R435)=0,0,IF(EPih!O435&gt;0.75*AVERAGE(EPih!$H435:$R435),1,EPih!O435/AVERAGE(EPih!$H435:$R435))))</f>
        <v>0</v>
      </c>
      <c r="N438">
        <f>IF($B438=0,0,IF(SUM(EPih!$H435:$R435)=0,0,IF(EPih!P435&gt;0.75*AVERAGE(EPih!$H435:$R435),1,EPih!P435/AVERAGE(EPih!$H435:$R435))))</f>
        <v>0</v>
      </c>
      <c r="O438">
        <f>IF($B438=0,0,IF(SUM(EPih!$H435:$R435)=0,0,IF(EPih!Q435&gt;0.75*AVERAGE(EPih!$H435:$R435),1,EPih!Q435/AVERAGE(EPih!$H435:$R435))))</f>
        <v>0</v>
      </c>
      <c r="P438">
        <f>IF($B438=0,0,IF(SUM(EPih!$H435:$R435)=0,0,IF(EPih!R435&gt;0.75*AVERAGE(EPih!$H435:$R435),1,EPih!R435/AVERAGE(EPih!$H435:$R435))))</f>
        <v>0</v>
      </c>
      <c r="Q438" s="18">
        <v>1</v>
      </c>
      <c r="R438" s="18">
        <v>1</v>
      </c>
      <c r="S438" s="18">
        <v>1</v>
      </c>
      <c r="T438" s="18">
        <v>1</v>
      </c>
      <c r="U438" s="18">
        <v>1</v>
      </c>
      <c r="V438" s="18">
        <v>1</v>
      </c>
      <c r="W438" s="18">
        <v>1</v>
      </c>
      <c r="X438" s="18">
        <v>1</v>
      </c>
      <c r="Y438" s="18">
        <v>1</v>
      </c>
      <c r="Z438" s="18">
        <v>1</v>
      </c>
      <c r="AA438" s="18">
        <v>1</v>
      </c>
      <c r="AD438" s="22">
        <f t="shared" si="13"/>
        <v>0.98120007018151012</v>
      </c>
      <c r="AE438" s="24">
        <v>1</v>
      </c>
    </row>
    <row r="439" spans="1:31">
      <c r="A439" s="33">
        <v>45461.958333333336</v>
      </c>
      <c r="B439">
        <f t="shared" si="12"/>
        <v>0</v>
      </c>
      <c r="C439" s="18">
        <v>1</v>
      </c>
      <c r="D439" s="19">
        <f>IFERROR(SUMPRODUCT(F439:P439,Q439:AA439,'Datos Brutos'!$H$5:$R$5)/SUMPRODUCT('Datos Brutos'!$H$5:$R$5,Q439:AA439),0)</f>
        <v>0</v>
      </c>
      <c r="E439" s="20">
        <f>IFERROR(AVERAGE('Datos Filtrados'!E436:G436),0)</f>
        <v>0</v>
      </c>
      <c r="F439">
        <f>IF($B439=0,0,IF(SUM(EPih!$H436:$R436)=0,0,IF(EPih!H436&gt;0.75*AVERAGE(EPih!$H436:$R436),1,EPih!H436/AVERAGE(EPih!$H436:$R436))))</f>
        <v>0</v>
      </c>
      <c r="G439">
        <f>IF($B439=0,0,IF(SUM(EPih!$H436:$R436)=0,0,IF(EPih!I436&gt;0.75*AVERAGE(EPih!$H436:$R436),1,EPih!I436/AVERAGE(EPih!$H436:$R436))))</f>
        <v>0</v>
      </c>
      <c r="H439">
        <f>IF($B439=0,0,IF(SUM(EPih!$H436:$R436)=0,0,IF(EPih!J436&gt;0.75*AVERAGE(EPih!$H436:$R436),1,EPih!J436/AVERAGE(EPih!$H436:$R436))))</f>
        <v>0</v>
      </c>
      <c r="I439">
        <f>IF($B439=0,0,IF(SUM(EPih!$H436:$R436)=0,0,IF(EPih!K436&gt;0.75*AVERAGE(EPih!$H436:$R436),1,EPih!K436/AVERAGE(EPih!$H436:$R436))))</f>
        <v>0</v>
      </c>
      <c r="J439">
        <f>IF($B439=0,0,IF(SUM(EPih!$H436:$R436)=0,0,IF(EPih!L436&gt;0.75*AVERAGE(EPih!$H436:$R436),1,EPih!L436/AVERAGE(EPih!$H436:$R436))))</f>
        <v>0</v>
      </c>
      <c r="K439">
        <f>IF($B439=0,0,IF(SUM(EPih!$H436:$R436)=0,0,IF(EPih!M436&gt;0.75*AVERAGE(EPih!$H436:$R436),1,EPih!M436/AVERAGE(EPih!$H436:$R436))))</f>
        <v>0</v>
      </c>
      <c r="L439">
        <f>IF($B439=0,0,IF(SUM(EPih!$H436:$R436)=0,0,IF(EPih!N436&gt;0.75*AVERAGE(EPih!$H436:$R436),1,EPih!N436/AVERAGE(EPih!$H436:$R436))))</f>
        <v>0</v>
      </c>
      <c r="M439">
        <f>IF($B439=0,0,IF(SUM(EPih!$H436:$R436)=0,0,IF(EPih!O436&gt;0.75*AVERAGE(EPih!$H436:$R436),1,EPih!O436/AVERAGE(EPih!$H436:$R436))))</f>
        <v>0</v>
      </c>
      <c r="N439">
        <f>IF($B439=0,0,IF(SUM(EPih!$H436:$R436)=0,0,IF(EPih!P436&gt;0.75*AVERAGE(EPih!$H436:$R436),1,EPih!P436/AVERAGE(EPih!$H436:$R436))))</f>
        <v>0</v>
      </c>
      <c r="O439">
        <f>IF($B439=0,0,IF(SUM(EPih!$H436:$R436)=0,0,IF(EPih!Q436&gt;0.75*AVERAGE(EPih!$H436:$R436),1,EPih!Q436/AVERAGE(EPih!$H436:$R436))))</f>
        <v>0</v>
      </c>
      <c r="P439">
        <f>IF($B439=0,0,IF(SUM(EPih!$H436:$R436)=0,0,IF(EPih!R436&gt;0.75*AVERAGE(EPih!$H436:$R436),1,EPih!R436/AVERAGE(EPih!$H436:$R436))))</f>
        <v>0</v>
      </c>
      <c r="Q439" s="18">
        <v>1</v>
      </c>
      <c r="R439" s="18">
        <v>1</v>
      </c>
      <c r="S439" s="18">
        <v>1</v>
      </c>
      <c r="T439" s="18">
        <v>1</v>
      </c>
      <c r="U439" s="18">
        <v>1</v>
      </c>
      <c r="V439" s="18">
        <v>1</v>
      </c>
      <c r="W439" s="18">
        <v>1</v>
      </c>
      <c r="X439" s="18">
        <v>1</v>
      </c>
      <c r="Y439" s="18">
        <v>1</v>
      </c>
      <c r="Z439" s="18">
        <v>1</v>
      </c>
      <c r="AA439" s="18">
        <v>1</v>
      </c>
      <c r="AD439" s="22">
        <f t="shared" si="13"/>
        <v>0.98120007018151012</v>
      </c>
      <c r="AE439">
        <v>2</v>
      </c>
    </row>
    <row r="440" spans="1:31">
      <c r="A440" s="33">
        <v>45462</v>
      </c>
      <c r="B440">
        <f t="shared" si="12"/>
        <v>0</v>
      </c>
      <c r="C440" s="18">
        <v>1</v>
      </c>
      <c r="D440" s="19">
        <f>IFERROR(SUMPRODUCT(F440:P440,Q440:AA440,'Datos Brutos'!$H$5:$R$5)/SUMPRODUCT('Datos Brutos'!$H$5:$R$5,Q440:AA440),0)</f>
        <v>0</v>
      </c>
      <c r="E440" s="20">
        <f>IFERROR(AVERAGE('Datos Filtrados'!E437:G437),0)</f>
        <v>0</v>
      </c>
      <c r="F440">
        <f>IF($B440=0,0,IF(SUM(EPih!$H437:$R437)=0,0,IF(EPih!H437&gt;0.75*AVERAGE(EPih!$H437:$R437),1,EPih!H437/AVERAGE(EPih!$H437:$R437))))</f>
        <v>0</v>
      </c>
      <c r="G440">
        <f>IF($B440=0,0,IF(SUM(EPih!$H437:$R437)=0,0,IF(EPih!I437&gt;0.75*AVERAGE(EPih!$H437:$R437),1,EPih!I437/AVERAGE(EPih!$H437:$R437))))</f>
        <v>0</v>
      </c>
      <c r="H440">
        <f>IF($B440=0,0,IF(SUM(EPih!$H437:$R437)=0,0,IF(EPih!J437&gt;0.75*AVERAGE(EPih!$H437:$R437),1,EPih!J437/AVERAGE(EPih!$H437:$R437))))</f>
        <v>0</v>
      </c>
      <c r="I440">
        <f>IF($B440=0,0,IF(SUM(EPih!$H437:$R437)=0,0,IF(EPih!K437&gt;0.75*AVERAGE(EPih!$H437:$R437),1,EPih!K437/AVERAGE(EPih!$H437:$R437))))</f>
        <v>0</v>
      </c>
      <c r="J440">
        <f>IF($B440=0,0,IF(SUM(EPih!$H437:$R437)=0,0,IF(EPih!L437&gt;0.75*AVERAGE(EPih!$H437:$R437),1,EPih!L437/AVERAGE(EPih!$H437:$R437))))</f>
        <v>0</v>
      </c>
      <c r="K440">
        <f>IF($B440=0,0,IF(SUM(EPih!$H437:$R437)=0,0,IF(EPih!M437&gt;0.75*AVERAGE(EPih!$H437:$R437),1,EPih!M437/AVERAGE(EPih!$H437:$R437))))</f>
        <v>0</v>
      </c>
      <c r="L440">
        <f>IF($B440=0,0,IF(SUM(EPih!$H437:$R437)=0,0,IF(EPih!N437&gt;0.75*AVERAGE(EPih!$H437:$R437),1,EPih!N437/AVERAGE(EPih!$H437:$R437))))</f>
        <v>0</v>
      </c>
      <c r="M440">
        <f>IF($B440=0,0,IF(SUM(EPih!$H437:$R437)=0,0,IF(EPih!O437&gt;0.75*AVERAGE(EPih!$H437:$R437),1,EPih!O437/AVERAGE(EPih!$H437:$R437))))</f>
        <v>0</v>
      </c>
      <c r="N440">
        <f>IF($B440=0,0,IF(SUM(EPih!$H437:$R437)=0,0,IF(EPih!P437&gt;0.75*AVERAGE(EPih!$H437:$R437),1,EPih!P437/AVERAGE(EPih!$H437:$R437))))</f>
        <v>0</v>
      </c>
      <c r="O440">
        <f>IF($B440=0,0,IF(SUM(EPih!$H437:$R437)=0,0,IF(EPih!Q437&gt;0.75*AVERAGE(EPih!$H437:$R437),1,EPih!Q437/AVERAGE(EPih!$H437:$R437))))</f>
        <v>0</v>
      </c>
      <c r="P440">
        <f>IF($B440=0,0,IF(SUM(EPih!$H437:$R437)=0,0,IF(EPih!R437&gt;0.75*AVERAGE(EPih!$H437:$R437),1,EPih!R437/AVERAGE(EPih!$H437:$R437))))</f>
        <v>0</v>
      </c>
      <c r="Q440" s="18">
        <v>1</v>
      </c>
      <c r="R440" s="18">
        <v>1</v>
      </c>
      <c r="S440" s="18">
        <v>1</v>
      </c>
      <c r="T440" s="18">
        <v>1</v>
      </c>
      <c r="U440" s="18">
        <v>1</v>
      </c>
      <c r="V440" s="18">
        <v>1</v>
      </c>
      <c r="W440" s="18">
        <v>1</v>
      </c>
      <c r="X440" s="18">
        <v>1</v>
      </c>
      <c r="Y440" s="18">
        <v>1</v>
      </c>
      <c r="Z440" s="18">
        <v>1</v>
      </c>
      <c r="AA440" s="18">
        <v>1</v>
      </c>
      <c r="AD440" s="22">
        <f t="shared" si="13"/>
        <v>0.98120007018151012</v>
      </c>
      <c r="AE440">
        <v>3</v>
      </c>
    </row>
    <row r="441" spans="1:31">
      <c r="A441" s="33">
        <v>45462.041666666664</v>
      </c>
      <c r="B441">
        <f t="shared" si="12"/>
        <v>0</v>
      </c>
      <c r="C441" s="18">
        <v>1</v>
      </c>
      <c r="D441" s="19">
        <f>IFERROR(SUMPRODUCT(F441:P441,Q441:AA441,'Datos Brutos'!$H$5:$R$5)/SUMPRODUCT('Datos Brutos'!$H$5:$R$5,Q441:AA441),0)</f>
        <v>0</v>
      </c>
      <c r="E441" s="20">
        <f>IFERROR(AVERAGE('Datos Filtrados'!E438:G438),0)</f>
        <v>0</v>
      </c>
      <c r="F441">
        <f>IF($B441=0,0,IF(SUM(EPih!$H438:$R438)=0,0,IF(EPih!H438&gt;0.75*AVERAGE(EPih!$H438:$R438),1,EPih!H438/AVERAGE(EPih!$H438:$R438))))</f>
        <v>0</v>
      </c>
      <c r="G441">
        <f>IF($B441=0,0,IF(SUM(EPih!$H438:$R438)=0,0,IF(EPih!I438&gt;0.75*AVERAGE(EPih!$H438:$R438),1,EPih!I438/AVERAGE(EPih!$H438:$R438))))</f>
        <v>0</v>
      </c>
      <c r="H441">
        <f>IF($B441=0,0,IF(SUM(EPih!$H438:$R438)=0,0,IF(EPih!J438&gt;0.75*AVERAGE(EPih!$H438:$R438),1,EPih!J438/AVERAGE(EPih!$H438:$R438))))</f>
        <v>0</v>
      </c>
      <c r="I441">
        <f>IF($B441=0,0,IF(SUM(EPih!$H438:$R438)=0,0,IF(EPih!K438&gt;0.75*AVERAGE(EPih!$H438:$R438),1,EPih!K438/AVERAGE(EPih!$H438:$R438))))</f>
        <v>0</v>
      </c>
      <c r="J441">
        <f>IF($B441=0,0,IF(SUM(EPih!$H438:$R438)=0,0,IF(EPih!L438&gt;0.75*AVERAGE(EPih!$H438:$R438),1,EPih!L438/AVERAGE(EPih!$H438:$R438))))</f>
        <v>0</v>
      </c>
      <c r="K441">
        <f>IF($B441=0,0,IF(SUM(EPih!$H438:$R438)=0,0,IF(EPih!M438&gt;0.75*AVERAGE(EPih!$H438:$R438),1,EPih!M438/AVERAGE(EPih!$H438:$R438))))</f>
        <v>0</v>
      </c>
      <c r="L441">
        <f>IF($B441=0,0,IF(SUM(EPih!$H438:$R438)=0,0,IF(EPih!N438&gt;0.75*AVERAGE(EPih!$H438:$R438),1,EPih!N438/AVERAGE(EPih!$H438:$R438))))</f>
        <v>0</v>
      </c>
      <c r="M441">
        <f>IF($B441=0,0,IF(SUM(EPih!$H438:$R438)=0,0,IF(EPih!O438&gt;0.75*AVERAGE(EPih!$H438:$R438),1,EPih!O438/AVERAGE(EPih!$H438:$R438))))</f>
        <v>0</v>
      </c>
      <c r="N441">
        <f>IF($B441=0,0,IF(SUM(EPih!$H438:$R438)=0,0,IF(EPih!P438&gt;0.75*AVERAGE(EPih!$H438:$R438),1,EPih!P438/AVERAGE(EPih!$H438:$R438))))</f>
        <v>0</v>
      </c>
      <c r="O441">
        <f>IF($B441=0,0,IF(SUM(EPih!$H438:$R438)=0,0,IF(EPih!Q438&gt;0.75*AVERAGE(EPih!$H438:$R438),1,EPih!Q438/AVERAGE(EPih!$H438:$R438))))</f>
        <v>0</v>
      </c>
      <c r="P441">
        <f>IF($B441=0,0,IF(SUM(EPih!$H438:$R438)=0,0,IF(EPih!R438&gt;0.75*AVERAGE(EPih!$H438:$R438),1,EPih!R438/AVERAGE(EPih!$H438:$R438))))</f>
        <v>0</v>
      </c>
      <c r="Q441" s="18">
        <v>1</v>
      </c>
      <c r="R441" s="18">
        <v>1</v>
      </c>
      <c r="S441" s="18">
        <v>1</v>
      </c>
      <c r="T441" s="18">
        <v>1</v>
      </c>
      <c r="U441" s="18">
        <v>1</v>
      </c>
      <c r="V441" s="18">
        <v>1</v>
      </c>
      <c r="W441" s="18">
        <v>1</v>
      </c>
      <c r="X441" s="18">
        <v>1</v>
      </c>
      <c r="Y441" s="18">
        <v>1</v>
      </c>
      <c r="Z441" s="18">
        <v>1</v>
      </c>
      <c r="AA441" s="18">
        <v>1</v>
      </c>
      <c r="AD441" s="22">
        <f t="shared" si="13"/>
        <v>0.98120007018151012</v>
      </c>
      <c r="AE441">
        <v>4</v>
      </c>
    </row>
    <row r="442" spans="1:31">
      <c r="A442" s="33">
        <v>45462.083333333336</v>
      </c>
      <c r="B442">
        <f t="shared" si="12"/>
        <v>0</v>
      </c>
      <c r="C442" s="18">
        <v>1</v>
      </c>
      <c r="D442" s="19">
        <f>IFERROR(SUMPRODUCT(F442:P442,Q442:AA442,'Datos Brutos'!$H$5:$R$5)/SUMPRODUCT('Datos Brutos'!$H$5:$R$5,Q442:AA442),0)</f>
        <v>0</v>
      </c>
      <c r="E442" s="20">
        <f>IFERROR(AVERAGE('Datos Filtrados'!E439:G439),0)</f>
        <v>0</v>
      </c>
      <c r="F442">
        <f>IF($B442=0,0,IF(SUM(EPih!$H439:$R439)=0,0,IF(EPih!H439&gt;0.75*AVERAGE(EPih!$H439:$R439),1,EPih!H439/AVERAGE(EPih!$H439:$R439))))</f>
        <v>0</v>
      </c>
      <c r="G442">
        <f>IF($B442=0,0,IF(SUM(EPih!$H439:$R439)=0,0,IF(EPih!I439&gt;0.75*AVERAGE(EPih!$H439:$R439),1,EPih!I439/AVERAGE(EPih!$H439:$R439))))</f>
        <v>0</v>
      </c>
      <c r="H442">
        <f>IF($B442=0,0,IF(SUM(EPih!$H439:$R439)=0,0,IF(EPih!J439&gt;0.75*AVERAGE(EPih!$H439:$R439),1,EPih!J439/AVERAGE(EPih!$H439:$R439))))</f>
        <v>0</v>
      </c>
      <c r="I442">
        <f>IF($B442=0,0,IF(SUM(EPih!$H439:$R439)=0,0,IF(EPih!K439&gt;0.75*AVERAGE(EPih!$H439:$R439),1,EPih!K439/AVERAGE(EPih!$H439:$R439))))</f>
        <v>0</v>
      </c>
      <c r="J442">
        <f>IF($B442=0,0,IF(SUM(EPih!$H439:$R439)=0,0,IF(EPih!L439&gt;0.75*AVERAGE(EPih!$H439:$R439),1,EPih!L439/AVERAGE(EPih!$H439:$R439))))</f>
        <v>0</v>
      </c>
      <c r="K442">
        <f>IF($B442=0,0,IF(SUM(EPih!$H439:$R439)=0,0,IF(EPih!M439&gt;0.75*AVERAGE(EPih!$H439:$R439),1,EPih!M439/AVERAGE(EPih!$H439:$R439))))</f>
        <v>0</v>
      </c>
      <c r="L442">
        <f>IF($B442=0,0,IF(SUM(EPih!$H439:$R439)=0,0,IF(EPih!N439&gt;0.75*AVERAGE(EPih!$H439:$R439),1,EPih!N439/AVERAGE(EPih!$H439:$R439))))</f>
        <v>0</v>
      </c>
      <c r="M442">
        <f>IF($B442=0,0,IF(SUM(EPih!$H439:$R439)=0,0,IF(EPih!O439&gt;0.75*AVERAGE(EPih!$H439:$R439),1,EPih!O439/AVERAGE(EPih!$H439:$R439))))</f>
        <v>0</v>
      </c>
      <c r="N442">
        <f>IF($B442=0,0,IF(SUM(EPih!$H439:$R439)=0,0,IF(EPih!P439&gt;0.75*AVERAGE(EPih!$H439:$R439),1,EPih!P439/AVERAGE(EPih!$H439:$R439))))</f>
        <v>0</v>
      </c>
      <c r="O442">
        <f>IF($B442=0,0,IF(SUM(EPih!$H439:$R439)=0,0,IF(EPih!Q439&gt;0.75*AVERAGE(EPih!$H439:$R439),1,EPih!Q439/AVERAGE(EPih!$H439:$R439))))</f>
        <v>0</v>
      </c>
      <c r="P442">
        <f>IF($B442=0,0,IF(SUM(EPih!$H439:$R439)=0,0,IF(EPih!R439&gt;0.75*AVERAGE(EPih!$H439:$R439),1,EPih!R439/AVERAGE(EPih!$H439:$R439))))</f>
        <v>0</v>
      </c>
      <c r="Q442" s="18">
        <v>1</v>
      </c>
      <c r="R442" s="18">
        <v>1</v>
      </c>
      <c r="S442" s="18">
        <v>1</v>
      </c>
      <c r="T442" s="18">
        <v>1</v>
      </c>
      <c r="U442" s="18">
        <v>1</v>
      </c>
      <c r="V442" s="18">
        <v>1</v>
      </c>
      <c r="W442" s="18">
        <v>1</v>
      </c>
      <c r="X442" s="18">
        <v>1</v>
      </c>
      <c r="Y442" s="18">
        <v>1</v>
      </c>
      <c r="Z442" s="18">
        <v>1</v>
      </c>
      <c r="AA442" s="18">
        <v>1</v>
      </c>
      <c r="AD442" s="22">
        <f t="shared" si="13"/>
        <v>0.98120007018151012</v>
      </c>
      <c r="AE442">
        <v>5</v>
      </c>
    </row>
    <row r="443" spans="1:31">
      <c r="A443" s="33">
        <v>45462.125</v>
      </c>
      <c r="B443">
        <f t="shared" si="12"/>
        <v>0</v>
      </c>
      <c r="C443" s="18">
        <v>1</v>
      </c>
      <c r="D443" s="19">
        <f>IFERROR(SUMPRODUCT(F443:P443,Q443:AA443,'Datos Brutos'!$H$5:$R$5)/SUMPRODUCT('Datos Brutos'!$H$5:$R$5,Q443:AA443),0)</f>
        <v>0</v>
      </c>
      <c r="E443" s="20">
        <f>IFERROR(AVERAGE('Datos Filtrados'!E440:G440),0)</f>
        <v>0</v>
      </c>
      <c r="F443">
        <f>IF($B443=0,0,IF(SUM(EPih!$H440:$R440)=0,0,IF(EPih!H440&gt;0.75*AVERAGE(EPih!$H440:$R440),1,EPih!H440/AVERAGE(EPih!$H440:$R440))))</f>
        <v>0</v>
      </c>
      <c r="G443">
        <f>IF($B443=0,0,IF(SUM(EPih!$H440:$R440)=0,0,IF(EPih!I440&gt;0.75*AVERAGE(EPih!$H440:$R440),1,EPih!I440/AVERAGE(EPih!$H440:$R440))))</f>
        <v>0</v>
      </c>
      <c r="H443">
        <f>IF($B443=0,0,IF(SUM(EPih!$H440:$R440)=0,0,IF(EPih!J440&gt;0.75*AVERAGE(EPih!$H440:$R440),1,EPih!J440/AVERAGE(EPih!$H440:$R440))))</f>
        <v>0</v>
      </c>
      <c r="I443">
        <f>IF($B443=0,0,IF(SUM(EPih!$H440:$R440)=0,0,IF(EPih!K440&gt;0.75*AVERAGE(EPih!$H440:$R440),1,EPih!K440/AVERAGE(EPih!$H440:$R440))))</f>
        <v>0</v>
      </c>
      <c r="J443">
        <f>IF($B443=0,0,IF(SUM(EPih!$H440:$R440)=0,0,IF(EPih!L440&gt;0.75*AVERAGE(EPih!$H440:$R440),1,EPih!L440/AVERAGE(EPih!$H440:$R440))))</f>
        <v>0</v>
      </c>
      <c r="K443">
        <f>IF($B443=0,0,IF(SUM(EPih!$H440:$R440)=0,0,IF(EPih!M440&gt;0.75*AVERAGE(EPih!$H440:$R440),1,EPih!M440/AVERAGE(EPih!$H440:$R440))))</f>
        <v>0</v>
      </c>
      <c r="L443">
        <f>IF($B443=0,0,IF(SUM(EPih!$H440:$R440)=0,0,IF(EPih!N440&gt;0.75*AVERAGE(EPih!$H440:$R440),1,EPih!N440/AVERAGE(EPih!$H440:$R440))))</f>
        <v>0</v>
      </c>
      <c r="M443">
        <f>IF($B443=0,0,IF(SUM(EPih!$H440:$R440)=0,0,IF(EPih!O440&gt;0.75*AVERAGE(EPih!$H440:$R440),1,EPih!O440/AVERAGE(EPih!$H440:$R440))))</f>
        <v>0</v>
      </c>
      <c r="N443">
        <f>IF($B443=0,0,IF(SUM(EPih!$H440:$R440)=0,0,IF(EPih!P440&gt;0.75*AVERAGE(EPih!$H440:$R440),1,EPih!P440/AVERAGE(EPih!$H440:$R440))))</f>
        <v>0</v>
      </c>
      <c r="O443">
        <f>IF($B443=0,0,IF(SUM(EPih!$H440:$R440)=0,0,IF(EPih!Q440&gt;0.75*AVERAGE(EPih!$H440:$R440),1,EPih!Q440/AVERAGE(EPih!$H440:$R440))))</f>
        <v>0</v>
      </c>
      <c r="P443">
        <f>IF($B443=0,0,IF(SUM(EPih!$H440:$R440)=0,0,IF(EPih!R440&gt;0.75*AVERAGE(EPih!$H440:$R440),1,EPih!R440/AVERAGE(EPih!$H440:$R440))))</f>
        <v>0</v>
      </c>
      <c r="Q443" s="18">
        <v>1</v>
      </c>
      <c r="R443" s="18">
        <v>1</v>
      </c>
      <c r="S443" s="18">
        <v>1</v>
      </c>
      <c r="T443" s="18">
        <v>1</v>
      </c>
      <c r="U443" s="18">
        <v>1</v>
      </c>
      <c r="V443" s="18">
        <v>1</v>
      </c>
      <c r="W443" s="18">
        <v>1</v>
      </c>
      <c r="X443" s="18">
        <v>1</v>
      </c>
      <c r="Y443" s="18">
        <v>1</v>
      </c>
      <c r="Z443" s="18">
        <v>1</v>
      </c>
      <c r="AA443" s="18">
        <v>1</v>
      </c>
      <c r="AD443" s="22">
        <f t="shared" si="13"/>
        <v>0.98120007018151012</v>
      </c>
      <c r="AE443">
        <v>6</v>
      </c>
    </row>
    <row r="444" spans="1:31">
      <c r="A444" s="33">
        <v>45462.166666666664</v>
      </c>
      <c r="B444">
        <f t="shared" si="12"/>
        <v>0</v>
      </c>
      <c r="C444" s="18">
        <v>1</v>
      </c>
      <c r="D444" s="19">
        <f>IFERROR(SUMPRODUCT(F444:P444,Q444:AA444,'Datos Brutos'!$H$5:$R$5)/SUMPRODUCT('Datos Brutos'!$H$5:$R$5,Q444:AA444),0)</f>
        <v>0</v>
      </c>
      <c r="E444" s="20">
        <f>IFERROR(AVERAGE('Datos Filtrados'!E441:G441),0)</f>
        <v>0</v>
      </c>
      <c r="F444">
        <f>IF($B444=0,0,IF(SUM(EPih!$H441:$R441)=0,0,IF(EPih!H441&gt;0.75*AVERAGE(EPih!$H441:$R441),1,EPih!H441/AVERAGE(EPih!$H441:$R441))))</f>
        <v>0</v>
      </c>
      <c r="G444">
        <f>IF($B444=0,0,IF(SUM(EPih!$H441:$R441)=0,0,IF(EPih!I441&gt;0.75*AVERAGE(EPih!$H441:$R441),1,EPih!I441/AVERAGE(EPih!$H441:$R441))))</f>
        <v>0</v>
      </c>
      <c r="H444">
        <f>IF($B444=0,0,IF(SUM(EPih!$H441:$R441)=0,0,IF(EPih!J441&gt;0.75*AVERAGE(EPih!$H441:$R441),1,EPih!J441/AVERAGE(EPih!$H441:$R441))))</f>
        <v>0</v>
      </c>
      <c r="I444">
        <f>IF($B444=0,0,IF(SUM(EPih!$H441:$R441)=0,0,IF(EPih!K441&gt;0.75*AVERAGE(EPih!$H441:$R441),1,EPih!K441/AVERAGE(EPih!$H441:$R441))))</f>
        <v>0</v>
      </c>
      <c r="J444">
        <f>IF($B444=0,0,IF(SUM(EPih!$H441:$R441)=0,0,IF(EPih!L441&gt;0.75*AVERAGE(EPih!$H441:$R441),1,EPih!L441/AVERAGE(EPih!$H441:$R441))))</f>
        <v>0</v>
      </c>
      <c r="K444">
        <f>IF($B444=0,0,IF(SUM(EPih!$H441:$R441)=0,0,IF(EPih!M441&gt;0.75*AVERAGE(EPih!$H441:$R441),1,EPih!M441/AVERAGE(EPih!$H441:$R441))))</f>
        <v>0</v>
      </c>
      <c r="L444">
        <f>IF($B444=0,0,IF(SUM(EPih!$H441:$R441)=0,0,IF(EPih!N441&gt;0.75*AVERAGE(EPih!$H441:$R441),1,EPih!N441/AVERAGE(EPih!$H441:$R441))))</f>
        <v>0</v>
      </c>
      <c r="M444">
        <f>IF($B444=0,0,IF(SUM(EPih!$H441:$R441)=0,0,IF(EPih!O441&gt;0.75*AVERAGE(EPih!$H441:$R441),1,EPih!O441/AVERAGE(EPih!$H441:$R441))))</f>
        <v>0</v>
      </c>
      <c r="N444">
        <f>IF($B444=0,0,IF(SUM(EPih!$H441:$R441)=0,0,IF(EPih!P441&gt;0.75*AVERAGE(EPih!$H441:$R441),1,EPih!P441/AVERAGE(EPih!$H441:$R441))))</f>
        <v>0</v>
      </c>
      <c r="O444">
        <f>IF($B444=0,0,IF(SUM(EPih!$H441:$R441)=0,0,IF(EPih!Q441&gt;0.75*AVERAGE(EPih!$H441:$R441),1,EPih!Q441/AVERAGE(EPih!$H441:$R441))))</f>
        <v>0</v>
      </c>
      <c r="P444">
        <f>IF($B444=0,0,IF(SUM(EPih!$H441:$R441)=0,0,IF(EPih!R441&gt;0.75*AVERAGE(EPih!$H441:$R441),1,EPih!R441/AVERAGE(EPih!$H441:$R441))))</f>
        <v>0</v>
      </c>
      <c r="Q444" s="18">
        <v>1</v>
      </c>
      <c r="R444" s="18">
        <v>1</v>
      </c>
      <c r="S444" s="18">
        <v>1</v>
      </c>
      <c r="T444" s="18">
        <v>1</v>
      </c>
      <c r="U444" s="18">
        <v>1</v>
      </c>
      <c r="V444" s="18">
        <v>1</v>
      </c>
      <c r="W444" s="18">
        <v>1</v>
      </c>
      <c r="X444" s="18">
        <v>1</v>
      </c>
      <c r="Y444" s="18">
        <v>1</v>
      </c>
      <c r="Z444" s="18">
        <v>1</v>
      </c>
      <c r="AA444" s="18">
        <v>1</v>
      </c>
      <c r="AD444" s="22">
        <f t="shared" si="13"/>
        <v>0.98120007018151012</v>
      </c>
      <c r="AE444">
        <v>7</v>
      </c>
    </row>
    <row r="445" spans="1:31">
      <c r="A445" s="33">
        <v>45462.208333333336</v>
      </c>
      <c r="B445">
        <f t="shared" si="12"/>
        <v>0</v>
      </c>
      <c r="C445" s="18">
        <v>1</v>
      </c>
      <c r="D445" s="19">
        <f>IFERROR(SUMPRODUCT(F445:P445,Q445:AA445,'Datos Brutos'!$H$5:$R$5)/SUMPRODUCT('Datos Brutos'!$H$5:$R$5,Q445:AA445),0)</f>
        <v>0</v>
      </c>
      <c r="E445" s="20">
        <f>IFERROR(AVERAGE('Datos Filtrados'!E442:G442),0)</f>
        <v>0</v>
      </c>
      <c r="F445">
        <f>IF($B445=0,0,IF(SUM(EPih!$H442:$R442)=0,0,IF(EPih!H442&gt;0.75*AVERAGE(EPih!$H442:$R442),1,EPih!H442/AVERAGE(EPih!$H442:$R442))))</f>
        <v>0</v>
      </c>
      <c r="G445">
        <f>IF($B445=0,0,IF(SUM(EPih!$H442:$R442)=0,0,IF(EPih!I442&gt;0.75*AVERAGE(EPih!$H442:$R442),1,EPih!I442/AVERAGE(EPih!$H442:$R442))))</f>
        <v>0</v>
      </c>
      <c r="H445">
        <f>IF($B445=0,0,IF(SUM(EPih!$H442:$R442)=0,0,IF(EPih!J442&gt;0.75*AVERAGE(EPih!$H442:$R442),1,EPih!J442/AVERAGE(EPih!$H442:$R442))))</f>
        <v>0</v>
      </c>
      <c r="I445">
        <f>IF($B445=0,0,IF(SUM(EPih!$H442:$R442)=0,0,IF(EPih!K442&gt;0.75*AVERAGE(EPih!$H442:$R442),1,EPih!K442/AVERAGE(EPih!$H442:$R442))))</f>
        <v>0</v>
      </c>
      <c r="J445">
        <f>IF($B445=0,0,IF(SUM(EPih!$H442:$R442)=0,0,IF(EPih!L442&gt;0.75*AVERAGE(EPih!$H442:$R442),1,EPih!L442/AVERAGE(EPih!$H442:$R442))))</f>
        <v>0</v>
      </c>
      <c r="K445">
        <f>IF($B445=0,0,IF(SUM(EPih!$H442:$R442)=0,0,IF(EPih!M442&gt;0.75*AVERAGE(EPih!$H442:$R442),1,EPih!M442/AVERAGE(EPih!$H442:$R442))))</f>
        <v>0</v>
      </c>
      <c r="L445">
        <f>IF($B445=0,0,IF(SUM(EPih!$H442:$R442)=0,0,IF(EPih!N442&gt;0.75*AVERAGE(EPih!$H442:$R442),1,EPih!N442/AVERAGE(EPih!$H442:$R442))))</f>
        <v>0</v>
      </c>
      <c r="M445">
        <f>IF($B445=0,0,IF(SUM(EPih!$H442:$R442)=0,0,IF(EPih!O442&gt;0.75*AVERAGE(EPih!$H442:$R442),1,EPih!O442/AVERAGE(EPih!$H442:$R442))))</f>
        <v>0</v>
      </c>
      <c r="N445">
        <f>IF($B445=0,0,IF(SUM(EPih!$H442:$R442)=0,0,IF(EPih!P442&gt;0.75*AVERAGE(EPih!$H442:$R442),1,EPih!P442/AVERAGE(EPih!$H442:$R442))))</f>
        <v>0</v>
      </c>
      <c r="O445">
        <f>IF($B445=0,0,IF(SUM(EPih!$H442:$R442)=0,0,IF(EPih!Q442&gt;0.75*AVERAGE(EPih!$H442:$R442),1,EPih!Q442/AVERAGE(EPih!$H442:$R442))))</f>
        <v>0</v>
      </c>
      <c r="P445">
        <f>IF($B445=0,0,IF(SUM(EPih!$H442:$R442)=0,0,IF(EPih!R442&gt;0.75*AVERAGE(EPih!$H442:$R442),1,EPih!R442/AVERAGE(EPih!$H442:$R442))))</f>
        <v>0</v>
      </c>
      <c r="Q445" s="18">
        <v>1</v>
      </c>
      <c r="R445" s="18">
        <v>1</v>
      </c>
      <c r="S445" s="18">
        <v>1</v>
      </c>
      <c r="T445" s="18">
        <v>1</v>
      </c>
      <c r="U445" s="18">
        <v>1</v>
      </c>
      <c r="V445" s="18">
        <v>1</v>
      </c>
      <c r="W445" s="18">
        <v>1</v>
      </c>
      <c r="X445" s="18">
        <v>1</v>
      </c>
      <c r="Y445" s="18">
        <v>1</v>
      </c>
      <c r="Z445" s="18">
        <v>1</v>
      </c>
      <c r="AA445" s="18">
        <v>1</v>
      </c>
      <c r="AD445" s="22">
        <f t="shared" si="13"/>
        <v>0.98120007018151012</v>
      </c>
      <c r="AE445">
        <v>8</v>
      </c>
    </row>
    <row r="446" spans="1:31">
      <c r="A446" s="33">
        <v>45462.25</v>
      </c>
      <c r="B446">
        <f t="shared" si="12"/>
        <v>0</v>
      </c>
      <c r="C446" s="18">
        <v>1</v>
      </c>
      <c r="D446" s="19">
        <f>IFERROR(SUMPRODUCT(F446:P446,Q446:AA446,'Datos Brutos'!$H$5:$R$5)/SUMPRODUCT('Datos Brutos'!$H$5:$R$5,Q446:AA446),0)</f>
        <v>0</v>
      </c>
      <c r="E446" s="20">
        <f>IFERROR(AVERAGE('Datos Filtrados'!E443:G443),0)</f>
        <v>0</v>
      </c>
      <c r="F446">
        <f>IF($B446=0,0,IF(SUM(EPih!$H443:$R443)=0,0,IF(EPih!H443&gt;0.75*AVERAGE(EPih!$H443:$R443),1,EPih!H443/AVERAGE(EPih!$H443:$R443))))</f>
        <v>0</v>
      </c>
      <c r="G446">
        <f>IF($B446=0,0,IF(SUM(EPih!$H443:$R443)=0,0,IF(EPih!I443&gt;0.75*AVERAGE(EPih!$H443:$R443),1,EPih!I443/AVERAGE(EPih!$H443:$R443))))</f>
        <v>0</v>
      </c>
      <c r="H446">
        <f>IF($B446=0,0,IF(SUM(EPih!$H443:$R443)=0,0,IF(EPih!J443&gt;0.75*AVERAGE(EPih!$H443:$R443),1,EPih!J443/AVERAGE(EPih!$H443:$R443))))</f>
        <v>0</v>
      </c>
      <c r="I446">
        <f>IF($B446=0,0,IF(SUM(EPih!$H443:$R443)=0,0,IF(EPih!K443&gt;0.75*AVERAGE(EPih!$H443:$R443),1,EPih!K443/AVERAGE(EPih!$H443:$R443))))</f>
        <v>0</v>
      </c>
      <c r="J446">
        <f>IF($B446=0,0,IF(SUM(EPih!$H443:$R443)=0,0,IF(EPih!L443&gt;0.75*AVERAGE(EPih!$H443:$R443),1,EPih!L443/AVERAGE(EPih!$H443:$R443))))</f>
        <v>0</v>
      </c>
      <c r="K446">
        <f>IF($B446=0,0,IF(SUM(EPih!$H443:$R443)=0,0,IF(EPih!M443&gt;0.75*AVERAGE(EPih!$H443:$R443),1,EPih!M443/AVERAGE(EPih!$H443:$R443))))</f>
        <v>0</v>
      </c>
      <c r="L446">
        <f>IF($B446=0,0,IF(SUM(EPih!$H443:$R443)=0,0,IF(EPih!N443&gt;0.75*AVERAGE(EPih!$H443:$R443),1,EPih!N443/AVERAGE(EPih!$H443:$R443))))</f>
        <v>0</v>
      </c>
      <c r="M446">
        <f>IF($B446=0,0,IF(SUM(EPih!$H443:$R443)=0,0,IF(EPih!O443&gt;0.75*AVERAGE(EPih!$H443:$R443),1,EPih!O443/AVERAGE(EPih!$H443:$R443))))</f>
        <v>0</v>
      </c>
      <c r="N446">
        <f>IF($B446=0,0,IF(SUM(EPih!$H443:$R443)=0,0,IF(EPih!P443&gt;0.75*AVERAGE(EPih!$H443:$R443),1,EPih!P443/AVERAGE(EPih!$H443:$R443))))</f>
        <v>0</v>
      </c>
      <c r="O446">
        <f>IF($B446=0,0,IF(SUM(EPih!$H443:$R443)=0,0,IF(EPih!Q443&gt;0.75*AVERAGE(EPih!$H443:$R443),1,EPih!Q443/AVERAGE(EPih!$H443:$R443))))</f>
        <v>0</v>
      </c>
      <c r="P446">
        <f>IF($B446=0,0,IF(SUM(EPih!$H443:$R443)=0,0,IF(EPih!R443&gt;0.75*AVERAGE(EPih!$H443:$R443),1,EPih!R443/AVERAGE(EPih!$H443:$R443))))</f>
        <v>0</v>
      </c>
      <c r="Q446" s="18">
        <v>1</v>
      </c>
      <c r="R446" s="18">
        <v>1</v>
      </c>
      <c r="S446" s="18">
        <v>1</v>
      </c>
      <c r="T446" s="18">
        <v>1</v>
      </c>
      <c r="U446" s="18">
        <v>1</v>
      </c>
      <c r="V446" s="18">
        <v>1</v>
      </c>
      <c r="W446" s="18">
        <v>1</v>
      </c>
      <c r="X446" s="18">
        <v>1</v>
      </c>
      <c r="Y446" s="18">
        <v>1</v>
      </c>
      <c r="Z446" s="18">
        <v>1</v>
      </c>
      <c r="AA446" s="18">
        <v>1</v>
      </c>
      <c r="AD446" s="22">
        <f t="shared" si="13"/>
        <v>0.98120007018151012</v>
      </c>
      <c r="AE446">
        <v>9</v>
      </c>
    </row>
    <row r="447" spans="1:31">
      <c r="A447" s="33">
        <v>45462.291666666664</v>
      </c>
      <c r="B447">
        <f t="shared" si="12"/>
        <v>0</v>
      </c>
      <c r="C447" s="18">
        <v>1</v>
      </c>
      <c r="D447" s="19">
        <f>IFERROR(SUMPRODUCT(F447:P447,Q447:AA447,'Datos Brutos'!$H$5:$R$5)/SUMPRODUCT('Datos Brutos'!$H$5:$R$5,Q447:AA447),0)</f>
        <v>0</v>
      </c>
      <c r="E447" s="20">
        <f>IFERROR(AVERAGE('Datos Filtrados'!E444:G444),0)</f>
        <v>66.224999999999994</v>
      </c>
      <c r="F447">
        <f>IF($B447=0,0,IF(SUM(EPih!$H444:$R444)=0,0,IF(EPih!H444&gt;0.75*AVERAGE(EPih!$H444:$R444),1,EPih!H444/AVERAGE(EPih!$H444:$R444))))</f>
        <v>0</v>
      </c>
      <c r="G447">
        <f>IF($B447=0,0,IF(SUM(EPih!$H444:$R444)=0,0,IF(EPih!I444&gt;0.75*AVERAGE(EPih!$H444:$R444),1,EPih!I444/AVERAGE(EPih!$H444:$R444))))</f>
        <v>0</v>
      </c>
      <c r="H447">
        <f>IF($B447=0,0,IF(SUM(EPih!$H444:$R444)=0,0,IF(EPih!J444&gt;0.75*AVERAGE(EPih!$H444:$R444),1,EPih!J444/AVERAGE(EPih!$H444:$R444))))</f>
        <v>0</v>
      </c>
      <c r="I447">
        <f>IF($B447=0,0,IF(SUM(EPih!$H444:$R444)=0,0,IF(EPih!K444&gt;0.75*AVERAGE(EPih!$H444:$R444),1,EPih!K444/AVERAGE(EPih!$H444:$R444))))</f>
        <v>0</v>
      </c>
      <c r="J447">
        <f>IF($B447=0,0,IF(SUM(EPih!$H444:$R444)=0,0,IF(EPih!L444&gt;0.75*AVERAGE(EPih!$H444:$R444),1,EPih!L444/AVERAGE(EPih!$H444:$R444))))</f>
        <v>0</v>
      </c>
      <c r="K447">
        <f>IF($B447=0,0,IF(SUM(EPih!$H444:$R444)=0,0,IF(EPih!M444&gt;0.75*AVERAGE(EPih!$H444:$R444),1,EPih!M444/AVERAGE(EPih!$H444:$R444))))</f>
        <v>0</v>
      </c>
      <c r="L447">
        <f>IF($B447=0,0,IF(SUM(EPih!$H444:$R444)=0,0,IF(EPih!N444&gt;0.75*AVERAGE(EPih!$H444:$R444),1,EPih!N444/AVERAGE(EPih!$H444:$R444))))</f>
        <v>0</v>
      </c>
      <c r="M447">
        <f>IF($B447=0,0,IF(SUM(EPih!$H444:$R444)=0,0,IF(EPih!O444&gt;0.75*AVERAGE(EPih!$H444:$R444),1,EPih!O444/AVERAGE(EPih!$H444:$R444))))</f>
        <v>0</v>
      </c>
      <c r="N447">
        <f>IF($B447=0,0,IF(SUM(EPih!$H444:$R444)=0,0,IF(EPih!P444&gt;0.75*AVERAGE(EPih!$H444:$R444),1,EPih!P444/AVERAGE(EPih!$H444:$R444))))</f>
        <v>0</v>
      </c>
      <c r="O447">
        <f>IF($B447=0,0,IF(SUM(EPih!$H444:$R444)=0,0,IF(EPih!Q444&gt;0.75*AVERAGE(EPih!$H444:$R444),1,EPih!Q444/AVERAGE(EPih!$H444:$R444))))</f>
        <v>0</v>
      </c>
      <c r="P447">
        <f>IF($B447=0,0,IF(SUM(EPih!$H444:$R444)=0,0,IF(EPih!R444&gt;0.75*AVERAGE(EPih!$H444:$R444),1,EPih!R444/AVERAGE(EPih!$H444:$R444))))</f>
        <v>0</v>
      </c>
      <c r="Q447" s="18">
        <v>1</v>
      </c>
      <c r="R447" s="18">
        <v>1</v>
      </c>
      <c r="S447" s="18">
        <v>1</v>
      </c>
      <c r="T447" s="18">
        <v>1</v>
      </c>
      <c r="U447" s="18">
        <v>1</v>
      </c>
      <c r="V447" s="18">
        <v>1</v>
      </c>
      <c r="W447" s="18">
        <v>1</v>
      </c>
      <c r="X447" s="18">
        <v>1</v>
      </c>
      <c r="Y447" s="18">
        <v>1</v>
      </c>
      <c r="Z447" s="18">
        <v>1</v>
      </c>
      <c r="AA447" s="18">
        <v>1</v>
      </c>
      <c r="AD447" s="22">
        <f t="shared" si="13"/>
        <v>0.99657556304531225</v>
      </c>
      <c r="AE447">
        <v>10</v>
      </c>
    </row>
    <row r="448" spans="1:31">
      <c r="A448" s="33">
        <v>45462.333333333336</v>
      </c>
      <c r="B448">
        <f t="shared" si="12"/>
        <v>1</v>
      </c>
      <c r="C448" s="18">
        <v>1</v>
      </c>
      <c r="D448" s="19">
        <f>IFERROR(SUMPRODUCT(F448:P448,Q448:AA448,'Datos Brutos'!$H$5:$R$5)/SUMPRODUCT('Datos Brutos'!$H$5:$R$5,Q448:AA448),0)</f>
        <v>1</v>
      </c>
      <c r="E448" s="20">
        <f>IFERROR(AVERAGE('Datos Filtrados'!E445:G445),0)</f>
        <v>542.47500000000002</v>
      </c>
      <c r="F448">
        <f>IF($B448=0,0,IF(SUM(EPih!$H445:$R445)=0,0,IF(EPih!H445&gt;0.75*AVERAGE(EPih!$H445:$R445),1,EPih!H445/AVERAGE(EPih!$H445:$R445))))</f>
        <v>1</v>
      </c>
      <c r="G448">
        <f>IF($B448=0,0,IF(SUM(EPih!$H445:$R445)=0,0,IF(EPih!I445&gt;0.75*AVERAGE(EPih!$H445:$R445),1,EPih!I445/AVERAGE(EPih!$H445:$R445))))</f>
        <v>1</v>
      </c>
      <c r="H448">
        <f>IF($B448=0,0,IF(SUM(EPih!$H445:$R445)=0,0,IF(EPih!J445&gt;0.75*AVERAGE(EPih!$H445:$R445),1,EPih!J445/AVERAGE(EPih!$H445:$R445))))</f>
        <v>1</v>
      </c>
      <c r="I448">
        <f>IF($B448=0,0,IF(SUM(EPih!$H445:$R445)=0,0,IF(EPih!K445&gt;0.75*AVERAGE(EPih!$H445:$R445),1,EPih!K445/AVERAGE(EPih!$H445:$R445))))</f>
        <v>1</v>
      </c>
      <c r="J448">
        <f>IF($B448=0,0,IF(SUM(EPih!$H445:$R445)=0,0,IF(EPih!L445&gt;0.75*AVERAGE(EPih!$H445:$R445),1,EPih!L445/AVERAGE(EPih!$H445:$R445))))</f>
        <v>1</v>
      </c>
      <c r="K448">
        <f>IF($B448=0,0,IF(SUM(EPih!$H445:$R445)=0,0,IF(EPih!M445&gt;0.75*AVERAGE(EPih!$H445:$R445),1,EPih!M445/AVERAGE(EPih!$H445:$R445))))</f>
        <v>1</v>
      </c>
      <c r="L448">
        <f>IF($B448=0,0,IF(SUM(EPih!$H445:$R445)=0,0,IF(EPih!N445&gt;0.75*AVERAGE(EPih!$H445:$R445),1,EPih!N445/AVERAGE(EPih!$H445:$R445))))</f>
        <v>1</v>
      </c>
      <c r="M448">
        <f>IF($B448=0,0,IF(SUM(EPih!$H445:$R445)=0,0,IF(EPih!O445&gt;0.75*AVERAGE(EPih!$H445:$R445),1,EPih!O445/AVERAGE(EPih!$H445:$R445))))</f>
        <v>1</v>
      </c>
      <c r="N448">
        <f>IF($B448=0,0,IF(SUM(EPih!$H445:$R445)=0,0,IF(EPih!P445&gt;0.75*AVERAGE(EPih!$H445:$R445),1,EPih!P445/AVERAGE(EPih!$H445:$R445))))</f>
        <v>1</v>
      </c>
      <c r="O448">
        <f>IF($B448=0,0,IF(SUM(EPih!$H445:$R445)=0,0,IF(EPih!Q445&gt;0.75*AVERAGE(EPih!$H445:$R445),1,EPih!Q445/AVERAGE(EPih!$H445:$R445))))</f>
        <v>1</v>
      </c>
      <c r="P448">
        <f>IF($B448=0,0,IF(SUM(EPih!$H445:$R445)=0,0,IF(EPih!R445&gt;0.75*AVERAGE(EPih!$H445:$R445),1,EPih!R445/AVERAGE(EPih!$H445:$R445))))</f>
        <v>1</v>
      </c>
      <c r="Q448" s="18">
        <v>1</v>
      </c>
      <c r="R448" s="18">
        <v>1</v>
      </c>
      <c r="S448" s="18">
        <v>1</v>
      </c>
      <c r="T448" s="18">
        <v>1</v>
      </c>
      <c r="U448" s="18">
        <v>1</v>
      </c>
      <c r="V448" s="18">
        <v>1</v>
      </c>
      <c r="W448" s="18">
        <v>1</v>
      </c>
      <c r="X448" s="18">
        <v>1</v>
      </c>
      <c r="Y448" s="18">
        <v>1</v>
      </c>
      <c r="Z448" s="18">
        <v>1</v>
      </c>
      <c r="AA448" s="18">
        <v>1</v>
      </c>
      <c r="AD448" s="22">
        <f t="shared" si="13"/>
        <v>1</v>
      </c>
      <c r="AE448">
        <v>11</v>
      </c>
    </row>
    <row r="449" spans="1:31">
      <c r="A449" s="33">
        <v>45462.375</v>
      </c>
      <c r="B449">
        <f t="shared" si="12"/>
        <v>1</v>
      </c>
      <c r="C449" s="18">
        <v>1</v>
      </c>
      <c r="D449" s="19">
        <f>IFERROR(SUMPRODUCT(F449:P449,Q449:AA449,'Datos Brutos'!$H$5:$R$5)/SUMPRODUCT('Datos Brutos'!$H$5:$R$5,Q449:AA449),0)</f>
        <v>1</v>
      </c>
      <c r="E449" s="20">
        <f>IFERROR(AVERAGE('Datos Filtrados'!E446:G446),0)</f>
        <v>889.947</v>
      </c>
      <c r="F449">
        <f>IF($B449=0,0,IF(SUM(EPih!$H446:$R446)=0,0,IF(EPih!H446&gt;0.75*AVERAGE(EPih!$H446:$R446),1,EPih!H446/AVERAGE(EPih!$H446:$R446))))</f>
        <v>1</v>
      </c>
      <c r="G449">
        <f>IF($B449=0,0,IF(SUM(EPih!$H446:$R446)=0,0,IF(EPih!I446&gt;0.75*AVERAGE(EPih!$H446:$R446),1,EPih!I446/AVERAGE(EPih!$H446:$R446))))</f>
        <v>1</v>
      </c>
      <c r="H449">
        <f>IF($B449=0,0,IF(SUM(EPih!$H446:$R446)=0,0,IF(EPih!J446&gt;0.75*AVERAGE(EPih!$H446:$R446),1,EPih!J446/AVERAGE(EPih!$H446:$R446))))</f>
        <v>1</v>
      </c>
      <c r="I449">
        <f>IF($B449=0,0,IF(SUM(EPih!$H446:$R446)=0,0,IF(EPih!K446&gt;0.75*AVERAGE(EPih!$H446:$R446),1,EPih!K446/AVERAGE(EPih!$H446:$R446))))</f>
        <v>1</v>
      </c>
      <c r="J449">
        <f>IF($B449=0,0,IF(SUM(EPih!$H446:$R446)=0,0,IF(EPih!L446&gt;0.75*AVERAGE(EPih!$H446:$R446),1,EPih!L446/AVERAGE(EPih!$H446:$R446))))</f>
        <v>1</v>
      </c>
      <c r="K449">
        <f>IF($B449=0,0,IF(SUM(EPih!$H446:$R446)=0,0,IF(EPih!M446&gt;0.75*AVERAGE(EPih!$H446:$R446),1,EPih!M446/AVERAGE(EPih!$H446:$R446))))</f>
        <v>1</v>
      </c>
      <c r="L449">
        <f>IF($B449=0,0,IF(SUM(EPih!$H446:$R446)=0,0,IF(EPih!N446&gt;0.75*AVERAGE(EPih!$H446:$R446),1,EPih!N446/AVERAGE(EPih!$H446:$R446))))</f>
        <v>1</v>
      </c>
      <c r="M449">
        <f>IF($B449=0,0,IF(SUM(EPih!$H446:$R446)=0,0,IF(EPih!O446&gt;0.75*AVERAGE(EPih!$H446:$R446),1,EPih!O446/AVERAGE(EPih!$H446:$R446))))</f>
        <v>1</v>
      </c>
      <c r="N449">
        <f>IF($B449=0,0,IF(SUM(EPih!$H446:$R446)=0,0,IF(EPih!P446&gt;0.75*AVERAGE(EPih!$H446:$R446),1,EPih!P446/AVERAGE(EPih!$H446:$R446))))</f>
        <v>1</v>
      </c>
      <c r="O449">
        <f>IF($B449=0,0,IF(SUM(EPih!$H446:$R446)=0,0,IF(EPih!Q446&gt;0.75*AVERAGE(EPih!$H446:$R446),1,EPih!Q446/AVERAGE(EPih!$H446:$R446))))</f>
        <v>1</v>
      </c>
      <c r="P449">
        <f>IF($B449=0,0,IF(SUM(EPih!$H446:$R446)=0,0,IF(EPih!R446&gt;0.75*AVERAGE(EPih!$H446:$R446),1,EPih!R446/AVERAGE(EPih!$H446:$R446))))</f>
        <v>1</v>
      </c>
      <c r="Q449" s="18">
        <v>1</v>
      </c>
      <c r="R449" s="18">
        <v>1</v>
      </c>
      <c r="S449" s="18">
        <v>1</v>
      </c>
      <c r="T449" s="18">
        <v>1</v>
      </c>
      <c r="U449" s="18">
        <v>1</v>
      </c>
      <c r="V449" s="18">
        <v>1</v>
      </c>
      <c r="W449" s="18">
        <v>1</v>
      </c>
      <c r="X449" s="18">
        <v>1</v>
      </c>
      <c r="Y449" s="18">
        <v>1</v>
      </c>
      <c r="Z449" s="18">
        <v>1</v>
      </c>
      <c r="AA449" s="18">
        <v>1</v>
      </c>
      <c r="AD449" s="22">
        <f t="shared" si="13"/>
        <v>1</v>
      </c>
      <c r="AE449">
        <v>12</v>
      </c>
    </row>
    <row r="450" spans="1:31">
      <c r="A450" s="33">
        <v>45462.416666666664</v>
      </c>
      <c r="B450">
        <f t="shared" si="12"/>
        <v>1</v>
      </c>
      <c r="C450" s="18">
        <v>1</v>
      </c>
      <c r="D450" s="19">
        <f>IFERROR(SUMPRODUCT(F450:P450,Q450:AA450,'Datos Brutos'!$H$5:$R$5)/SUMPRODUCT('Datos Brutos'!$H$5:$R$5,Q450:AA450),0)</f>
        <v>1</v>
      </c>
      <c r="E450" s="20">
        <f>IFERROR(AVERAGE('Datos Filtrados'!E447:G447),0)</f>
        <v>765.91566666666665</v>
      </c>
      <c r="F450">
        <f>IF($B450=0,0,IF(SUM(EPih!$H447:$R447)=0,0,IF(EPih!H447&gt;0.75*AVERAGE(EPih!$H447:$R447),1,EPih!H447/AVERAGE(EPih!$H447:$R447))))</f>
        <v>1</v>
      </c>
      <c r="G450">
        <f>IF($B450=0,0,IF(SUM(EPih!$H447:$R447)=0,0,IF(EPih!I447&gt;0.75*AVERAGE(EPih!$H447:$R447),1,EPih!I447/AVERAGE(EPih!$H447:$R447))))</f>
        <v>1</v>
      </c>
      <c r="H450">
        <f>IF($B450=0,0,IF(SUM(EPih!$H447:$R447)=0,0,IF(EPih!J447&gt;0.75*AVERAGE(EPih!$H447:$R447),1,EPih!J447/AVERAGE(EPih!$H447:$R447))))</f>
        <v>1</v>
      </c>
      <c r="I450">
        <f>IF($B450=0,0,IF(SUM(EPih!$H447:$R447)=0,0,IF(EPih!K447&gt;0.75*AVERAGE(EPih!$H447:$R447),1,EPih!K447/AVERAGE(EPih!$H447:$R447))))</f>
        <v>1</v>
      </c>
      <c r="J450">
        <f>IF($B450=0,0,IF(SUM(EPih!$H447:$R447)=0,0,IF(EPih!L447&gt;0.75*AVERAGE(EPih!$H447:$R447),1,EPih!L447/AVERAGE(EPih!$H447:$R447))))</f>
        <v>1</v>
      </c>
      <c r="K450">
        <f>IF($B450=0,0,IF(SUM(EPih!$H447:$R447)=0,0,IF(EPih!M447&gt;0.75*AVERAGE(EPih!$H447:$R447),1,EPih!M447/AVERAGE(EPih!$H447:$R447))))</f>
        <v>1</v>
      </c>
      <c r="L450">
        <f>IF($B450=0,0,IF(SUM(EPih!$H447:$R447)=0,0,IF(EPih!N447&gt;0.75*AVERAGE(EPih!$H447:$R447),1,EPih!N447/AVERAGE(EPih!$H447:$R447))))</f>
        <v>1</v>
      </c>
      <c r="M450">
        <f>IF($B450=0,0,IF(SUM(EPih!$H447:$R447)=0,0,IF(EPih!O447&gt;0.75*AVERAGE(EPih!$H447:$R447),1,EPih!O447/AVERAGE(EPih!$H447:$R447))))</f>
        <v>1</v>
      </c>
      <c r="N450">
        <f>IF($B450=0,0,IF(SUM(EPih!$H447:$R447)=0,0,IF(EPih!P447&gt;0.75*AVERAGE(EPih!$H447:$R447),1,EPih!P447/AVERAGE(EPih!$H447:$R447))))</f>
        <v>1</v>
      </c>
      <c r="O450">
        <f>IF($B450=0,0,IF(SUM(EPih!$H447:$R447)=0,0,IF(EPih!Q447&gt;0.75*AVERAGE(EPih!$H447:$R447),1,EPih!Q447/AVERAGE(EPih!$H447:$R447))))</f>
        <v>1</v>
      </c>
      <c r="P450">
        <f>IF($B450=0,0,IF(SUM(EPih!$H447:$R447)=0,0,IF(EPih!R447&gt;0.75*AVERAGE(EPih!$H447:$R447),1,EPih!R447/AVERAGE(EPih!$H447:$R447))))</f>
        <v>1</v>
      </c>
      <c r="Q450" s="18">
        <v>1</v>
      </c>
      <c r="R450" s="18">
        <v>1</v>
      </c>
      <c r="S450" s="18">
        <v>1</v>
      </c>
      <c r="T450" s="18">
        <v>1</v>
      </c>
      <c r="U450" s="18">
        <v>1</v>
      </c>
      <c r="V450" s="18">
        <v>1</v>
      </c>
      <c r="W450" s="18">
        <v>1</v>
      </c>
      <c r="X450" s="18">
        <v>1</v>
      </c>
      <c r="Y450" s="18">
        <v>1</v>
      </c>
      <c r="Z450" s="18">
        <v>1</v>
      </c>
      <c r="AA450" s="18">
        <v>1</v>
      </c>
      <c r="AD450" s="22">
        <f t="shared" si="13"/>
        <v>1</v>
      </c>
      <c r="AE450">
        <v>13</v>
      </c>
    </row>
    <row r="451" spans="1:31">
      <c r="A451" s="33">
        <v>45462.458333333336</v>
      </c>
      <c r="B451">
        <f t="shared" si="12"/>
        <v>1</v>
      </c>
      <c r="C451" s="18">
        <v>1</v>
      </c>
      <c r="D451" s="19">
        <f>IFERROR(SUMPRODUCT(F451:P451,Q451:AA451,'Datos Brutos'!$H$5:$R$5)/SUMPRODUCT('Datos Brutos'!$H$5:$R$5,Q451:AA451),0)</f>
        <v>1</v>
      </c>
      <c r="E451" s="20">
        <f>IFERROR(AVERAGE('Datos Filtrados'!E448:G448),0)</f>
        <v>349.35300000000001</v>
      </c>
      <c r="F451">
        <f>IF($B451=0,0,IF(SUM(EPih!$H448:$R448)=0,0,IF(EPih!H448&gt;0.75*AVERAGE(EPih!$H448:$R448),1,EPih!H448/AVERAGE(EPih!$H448:$R448))))</f>
        <v>1</v>
      </c>
      <c r="G451">
        <f>IF($B451=0,0,IF(SUM(EPih!$H448:$R448)=0,0,IF(EPih!I448&gt;0.75*AVERAGE(EPih!$H448:$R448),1,EPih!I448/AVERAGE(EPih!$H448:$R448))))</f>
        <v>1</v>
      </c>
      <c r="H451">
        <f>IF($B451=0,0,IF(SUM(EPih!$H448:$R448)=0,0,IF(EPih!J448&gt;0.75*AVERAGE(EPih!$H448:$R448),1,EPih!J448/AVERAGE(EPih!$H448:$R448))))</f>
        <v>1</v>
      </c>
      <c r="I451">
        <f>IF($B451=0,0,IF(SUM(EPih!$H448:$R448)=0,0,IF(EPih!K448&gt;0.75*AVERAGE(EPih!$H448:$R448),1,EPih!K448/AVERAGE(EPih!$H448:$R448))))</f>
        <v>1</v>
      </c>
      <c r="J451">
        <f>IF($B451=0,0,IF(SUM(EPih!$H448:$R448)=0,0,IF(EPih!L448&gt;0.75*AVERAGE(EPih!$H448:$R448),1,EPih!L448/AVERAGE(EPih!$H448:$R448))))</f>
        <v>1</v>
      </c>
      <c r="K451">
        <f>IF($B451=0,0,IF(SUM(EPih!$H448:$R448)=0,0,IF(EPih!M448&gt;0.75*AVERAGE(EPih!$H448:$R448),1,EPih!M448/AVERAGE(EPih!$H448:$R448))))</f>
        <v>1</v>
      </c>
      <c r="L451">
        <f>IF($B451=0,0,IF(SUM(EPih!$H448:$R448)=0,0,IF(EPih!N448&gt;0.75*AVERAGE(EPih!$H448:$R448),1,EPih!N448/AVERAGE(EPih!$H448:$R448))))</f>
        <v>1</v>
      </c>
      <c r="M451">
        <f>IF($B451=0,0,IF(SUM(EPih!$H448:$R448)=0,0,IF(EPih!O448&gt;0.75*AVERAGE(EPih!$H448:$R448),1,EPih!O448/AVERAGE(EPih!$H448:$R448))))</f>
        <v>1</v>
      </c>
      <c r="N451">
        <f>IF($B451=0,0,IF(SUM(EPih!$H448:$R448)=0,0,IF(EPih!P448&gt;0.75*AVERAGE(EPih!$H448:$R448),1,EPih!P448/AVERAGE(EPih!$H448:$R448))))</f>
        <v>1</v>
      </c>
      <c r="O451">
        <f>IF($B451=0,0,IF(SUM(EPih!$H448:$R448)=0,0,IF(EPih!Q448&gt;0.75*AVERAGE(EPih!$H448:$R448),1,EPih!Q448/AVERAGE(EPih!$H448:$R448))))</f>
        <v>1</v>
      </c>
      <c r="P451">
        <f>IF($B451=0,0,IF(SUM(EPih!$H448:$R448)=0,0,IF(EPih!R448&gt;0.75*AVERAGE(EPih!$H448:$R448),1,EPih!R448/AVERAGE(EPih!$H448:$R448))))</f>
        <v>1</v>
      </c>
      <c r="Q451" s="18">
        <v>1</v>
      </c>
      <c r="R451" s="18">
        <v>1</v>
      </c>
      <c r="S451" s="18">
        <v>1</v>
      </c>
      <c r="T451" s="18">
        <v>1</v>
      </c>
      <c r="U451" s="18">
        <v>1</v>
      </c>
      <c r="V451" s="18">
        <v>1</v>
      </c>
      <c r="W451" s="18">
        <v>1</v>
      </c>
      <c r="X451" s="18">
        <v>1</v>
      </c>
      <c r="Y451" s="18">
        <v>1</v>
      </c>
      <c r="Z451" s="18">
        <v>1</v>
      </c>
      <c r="AA451" s="18">
        <v>1</v>
      </c>
      <c r="AD451" s="22">
        <f t="shared" si="13"/>
        <v>1</v>
      </c>
      <c r="AE451">
        <v>14</v>
      </c>
    </row>
    <row r="452" spans="1:31">
      <c r="A452" s="33">
        <v>45462.5</v>
      </c>
      <c r="B452">
        <f t="shared" si="12"/>
        <v>1</v>
      </c>
      <c r="C452" s="18">
        <v>1</v>
      </c>
      <c r="D452" s="19">
        <f>IFERROR(SUMPRODUCT(F452:P452,Q452:AA452,'Datos Brutos'!$H$5:$R$5)/SUMPRODUCT('Datos Brutos'!$H$5:$R$5,Q452:AA452),0)</f>
        <v>0.95976525957916936</v>
      </c>
      <c r="E452" s="20">
        <f>IFERROR(AVERAGE('Datos Filtrados'!E449:G449),0)</f>
        <v>612.952</v>
      </c>
      <c r="F452">
        <f>IF($B452=0,0,IF(SUM(EPih!$H449:$R449)=0,0,IF(EPih!H449&gt;0.75*AVERAGE(EPih!$H449:$R449),1,EPih!H449/AVERAGE(EPih!$H449:$R449))))</f>
        <v>1</v>
      </c>
      <c r="G452">
        <f>IF($B452=0,0,IF(SUM(EPih!$H449:$R449)=0,0,IF(EPih!I449&gt;0.75*AVERAGE(EPih!$H449:$R449),1,EPih!I449/AVERAGE(EPih!$H449:$R449))))</f>
        <v>1</v>
      </c>
      <c r="H452">
        <f>IF($B452=0,0,IF(SUM(EPih!$H449:$R449)=0,0,IF(EPih!J449&gt;0.75*AVERAGE(EPih!$H449:$R449),1,EPih!J449/AVERAGE(EPih!$H449:$R449))))</f>
        <v>1</v>
      </c>
      <c r="I452">
        <f>IF($B452=0,0,IF(SUM(EPih!$H449:$R449)=0,0,IF(EPih!K449&gt;0.75*AVERAGE(EPih!$H449:$R449),1,EPih!K449/AVERAGE(EPih!$H449:$R449))))</f>
        <v>0.56399893080858909</v>
      </c>
      <c r="J452">
        <f>IF($B452=0,0,IF(SUM(EPih!$H449:$R449)=0,0,IF(EPih!L449&gt;0.75*AVERAGE(EPih!$H449:$R449),1,EPih!L449/AVERAGE(EPih!$H449:$R449))))</f>
        <v>1</v>
      </c>
      <c r="K452">
        <f>IF($B452=0,0,IF(SUM(EPih!$H449:$R449)=0,0,IF(EPih!M449&gt;0.75*AVERAGE(EPih!$H449:$R449),1,EPih!M449/AVERAGE(EPih!$H449:$R449))))</f>
        <v>1</v>
      </c>
      <c r="L452">
        <f>IF($B452=0,0,IF(SUM(EPih!$H449:$R449)=0,0,IF(EPih!N449&gt;0.75*AVERAGE(EPih!$H449:$R449),1,EPih!N449/AVERAGE(EPih!$H449:$R449))))</f>
        <v>1</v>
      </c>
      <c r="M452">
        <f>IF($B452=0,0,IF(SUM(EPih!$H449:$R449)=0,0,IF(EPih!O449&gt;0.75*AVERAGE(EPih!$H449:$R449),1,EPih!O449/AVERAGE(EPih!$H449:$R449))))</f>
        <v>1</v>
      </c>
      <c r="N452">
        <f>IF($B452=0,0,IF(SUM(EPih!$H449:$R449)=0,0,IF(EPih!P449&gt;0.75*AVERAGE(EPih!$H449:$R449),1,EPih!P449/AVERAGE(EPih!$H449:$R449))))</f>
        <v>1</v>
      </c>
      <c r="O452">
        <f>IF($B452=0,0,IF(SUM(EPih!$H449:$R449)=0,0,IF(EPih!Q449&gt;0.75*AVERAGE(EPih!$H449:$R449),1,EPih!Q449/AVERAGE(EPih!$H449:$R449))))</f>
        <v>1</v>
      </c>
      <c r="P452">
        <f>IF($B452=0,0,IF(SUM(EPih!$H449:$R449)=0,0,IF(EPih!R449&gt;0.75*AVERAGE(EPih!$H449:$R449),1,EPih!R449/AVERAGE(EPih!$H449:$R449))))</f>
        <v>1</v>
      </c>
      <c r="Q452" s="18">
        <v>1</v>
      </c>
      <c r="R452" s="18">
        <v>1</v>
      </c>
      <c r="S452" s="18">
        <v>1</v>
      </c>
      <c r="T452" s="18">
        <v>1</v>
      </c>
      <c r="U452" s="18">
        <v>1</v>
      </c>
      <c r="V452" s="18">
        <v>1</v>
      </c>
      <c r="W452" s="18">
        <v>1</v>
      </c>
      <c r="X452" s="18">
        <v>1</v>
      </c>
      <c r="Y452" s="18">
        <v>1</v>
      </c>
      <c r="Z452" s="18">
        <v>1</v>
      </c>
      <c r="AA452" s="18">
        <v>1</v>
      </c>
      <c r="AD452" s="22">
        <f t="shared" si="13"/>
        <v>1</v>
      </c>
      <c r="AE452">
        <v>15</v>
      </c>
    </row>
    <row r="453" spans="1:31">
      <c r="A453" s="33">
        <v>45462.541666666664</v>
      </c>
      <c r="B453">
        <f t="shared" si="12"/>
        <v>1</v>
      </c>
      <c r="C453" s="18">
        <v>1</v>
      </c>
      <c r="D453" s="19">
        <f>IFERROR(SUMPRODUCT(F453:P453,Q453:AA453,'Datos Brutos'!$H$5:$R$5)/SUMPRODUCT('Datos Brutos'!$H$5:$R$5,Q453:AA453),0)</f>
        <v>1</v>
      </c>
      <c r="E453" s="20">
        <f>IFERROR(AVERAGE('Datos Filtrados'!E450:G450),0)</f>
        <v>325.9785</v>
      </c>
      <c r="F453">
        <f>IF($B453=0,0,IF(SUM(EPih!$H450:$R450)=0,0,IF(EPih!H450&gt;0.75*AVERAGE(EPih!$H450:$R450),1,EPih!H450/AVERAGE(EPih!$H450:$R450))))</f>
        <v>1</v>
      </c>
      <c r="G453">
        <f>IF($B453=0,0,IF(SUM(EPih!$H450:$R450)=0,0,IF(EPih!I450&gt;0.75*AVERAGE(EPih!$H450:$R450),1,EPih!I450/AVERAGE(EPih!$H450:$R450))))</f>
        <v>1</v>
      </c>
      <c r="H453">
        <f>IF($B453=0,0,IF(SUM(EPih!$H450:$R450)=0,0,IF(EPih!J450&gt;0.75*AVERAGE(EPih!$H450:$R450),1,EPih!J450/AVERAGE(EPih!$H450:$R450))))</f>
        <v>1</v>
      </c>
      <c r="I453">
        <f>IF($B453=0,0,IF(SUM(EPih!$H450:$R450)=0,0,IF(EPih!K450&gt;0.75*AVERAGE(EPih!$H450:$R450),1,EPih!K450/AVERAGE(EPih!$H450:$R450))))</f>
        <v>1</v>
      </c>
      <c r="J453">
        <f>IF($B453=0,0,IF(SUM(EPih!$H450:$R450)=0,0,IF(EPih!L450&gt;0.75*AVERAGE(EPih!$H450:$R450),1,EPih!L450/AVERAGE(EPih!$H450:$R450))))</f>
        <v>1</v>
      </c>
      <c r="K453">
        <f>IF($B453=0,0,IF(SUM(EPih!$H450:$R450)=0,0,IF(EPih!M450&gt;0.75*AVERAGE(EPih!$H450:$R450),1,EPih!M450/AVERAGE(EPih!$H450:$R450))))</f>
        <v>1</v>
      </c>
      <c r="L453">
        <f>IF($B453=0,0,IF(SUM(EPih!$H450:$R450)=0,0,IF(EPih!N450&gt;0.75*AVERAGE(EPih!$H450:$R450),1,EPih!N450/AVERAGE(EPih!$H450:$R450))))</f>
        <v>1</v>
      </c>
      <c r="M453">
        <f>IF($B453=0,0,IF(SUM(EPih!$H450:$R450)=0,0,IF(EPih!O450&gt;0.75*AVERAGE(EPih!$H450:$R450),1,EPih!O450/AVERAGE(EPih!$H450:$R450))))</f>
        <v>1</v>
      </c>
      <c r="N453">
        <f>IF($B453=0,0,IF(SUM(EPih!$H450:$R450)=0,0,IF(EPih!P450&gt;0.75*AVERAGE(EPih!$H450:$R450),1,EPih!P450/AVERAGE(EPih!$H450:$R450))))</f>
        <v>1</v>
      </c>
      <c r="O453">
        <f>IF($B453=0,0,IF(SUM(EPih!$H450:$R450)=0,0,IF(EPih!Q450&gt;0.75*AVERAGE(EPih!$H450:$R450),1,EPih!Q450/AVERAGE(EPih!$H450:$R450))))</f>
        <v>1</v>
      </c>
      <c r="P453">
        <f>IF($B453=0,0,IF(SUM(EPih!$H450:$R450)=0,0,IF(EPih!R450&gt;0.75*AVERAGE(EPih!$H450:$R450),1,EPih!R450/AVERAGE(EPih!$H450:$R450))))</f>
        <v>1</v>
      </c>
      <c r="Q453" s="18">
        <v>1</v>
      </c>
      <c r="R453" s="18">
        <v>1</v>
      </c>
      <c r="S453" s="18">
        <v>1</v>
      </c>
      <c r="T453" s="18">
        <v>1</v>
      </c>
      <c r="U453" s="18">
        <v>1</v>
      </c>
      <c r="V453" s="18">
        <v>1</v>
      </c>
      <c r="W453" s="18">
        <v>1</v>
      </c>
      <c r="X453" s="18">
        <v>1</v>
      </c>
      <c r="Y453" s="18">
        <v>1</v>
      </c>
      <c r="Z453" s="18">
        <v>1</v>
      </c>
      <c r="AA453" s="18">
        <v>1</v>
      </c>
      <c r="AD453" s="22">
        <f t="shared" si="13"/>
        <v>1</v>
      </c>
      <c r="AE453">
        <v>16</v>
      </c>
    </row>
    <row r="454" spans="1:31">
      <c r="A454" s="33">
        <v>45462.583333333336</v>
      </c>
      <c r="B454">
        <f t="shared" si="12"/>
        <v>1</v>
      </c>
      <c r="C454" s="18">
        <v>1</v>
      </c>
      <c r="D454" s="19">
        <f>IFERROR(SUMPRODUCT(F454:P454,Q454:AA454,'Datos Brutos'!$H$5:$R$5)/SUMPRODUCT('Datos Brutos'!$H$5:$R$5,Q454:AA454),0)</f>
        <v>1</v>
      </c>
      <c r="E454" s="20">
        <f>IFERROR(AVERAGE('Datos Filtrados'!E451:G451),0)</f>
        <v>417.22699999999998</v>
      </c>
      <c r="F454">
        <f>IF($B454=0,0,IF(SUM(EPih!$H451:$R451)=0,0,IF(EPih!H451&gt;0.75*AVERAGE(EPih!$H451:$R451),1,EPih!H451/AVERAGE(EPih!$H451:$R451))))</f>
        <v>1</v>
      </c>
      <c r="G454">
        <f>IF($B454=0,0,IF(SUM(EPih!$H451:$R451)=0,0,IF(EPih!I451&gt;0.75*AVERAGE(EPih!$H451:$R451),1,EPih!I451/AVERAGE(EPih!$H451:$R451))))</f>
        <v>1</v>
      </c>
      <c r="H454">
        <f>IF($B454=0,0,IF(SUM(EPih!$H451:$R451)=0,0,IF(EPih!J451&gt;0.75*AVERAGE(EPih!$H451:$R451),1,EPih!J451/AVERAGE(EPih!$H451:$R451))))</f>
        <v>1</v>
      </c>
      <c r="I454">
        <f>IF($B454=0,0,IF(SUM(EPih!$H451:$R451)=0,0,IF(EPih!K451&gt;0.75*AVERAGE(EPih!$H451:$R451),1,EPih!K451/AVERAGE(EPih!$H451:$R451))))</f>
        <v>1</v>
      </c>
      <c r="J454">
        <f>IF($B454=0,0,IF(SUM(EPih!$H451:$R451)=0,0,IF(EPih!L451&gt;0.75*AVERAGE(EPih!$H451:$R451),1,EPih!L451/AVERAGE(EPih!$H451:$R451))))</f>
        <v>1</v>
      </c>
      <c r="K454">
        <f>IF($B454=0,0,IF(SUM(EPih!$H451:$R451)=0,0,IF(EPih!M451&gt;0.75*AVERAGE(EPih!$H451:$R451),1,EPih!M451/AVERAGE(EPih!$H451:$R451))))</f>
        <v>1</v>
      </c>
      <c r="L454">
        <f>IF($B454=0,0,IF(SUM(EPih!$H451:$R451)=0,0,IF(EPih!N451&gt;0.75*AVERAGE(EPih!$H451:$R451),1,EPih!N451/AVERAGE(EPih!$H451:$R451))))</f>
        <v>1</v>
      </c>
      <c r="M454">
        <f>IF($B454=0,0,IF(SUM(EPih!$H451:$R451)=0,0,IF(EPih!O451&gt;0.75*AVERAGE(EPih!$H451:$R451),1,EPih!O451/AVERAGE(EPih!$H451:$R451))))</f>
        <v>1</v>
      </c>
      <c r="N454">
        <f>IF($B454=0,0,IF(SUM(EPih!$H451:$R451)=0,0,IF(EPih!P451&gt;0.75*AVERAGE(EPih!$H451:$R451),1,EPih!P451/AVERAGE(EPih!$H451:$R451))))</f>
        <v>1</v>
      </c>
      <c r="O454">
        <f>IF($B454=0,0,IF(SUM(EPih!$H451:$R451)=0,0,IF(EPih!Q451&gt;0.75*AVERAGE(EPih!$H451:$R451),1,EPih!Q451/AVERAGE(EPih!$H451:$R451))))</f>
        <v>1</v>
      </c>
      <c r="P454">
        <f>IF($B454=0,0,IF(SUM(EPih!$H451:$R451)=0,0,IF(EPih!R451&gt;0.75*AVERAGE(EPih!$H451:$R451),1,EPih!R451/AVERAGE(EPih!$H451:$R451))))</f>
        <v>1</v>
      </c>
      <c r="Q454" s="18">
        <v>1</v>
      </c>
      <c r="R454" s="18">
        <v>1</v>
      </c>
      <c r="S454" s="18">
        <v>1</v>
      </c>
      <c r="T454" s="18">
        <v>1</v>
      </c>
      <c r="U454" s="18">
        <v>1</v>
      </c>
      <c r="V454" s="18">
        <v>1</v>
      </c>
      <c r="W454" s="18">
        <v>1</v>
      </c>
      <c r="X454" s="18">
        <v>1</v>
      </c>
      <c r="Y454" s="18">
        <v>1</v>
      </c>
      <c r="Z454" s="18">
        <v>1</v>
      </c>
      <c r="AA454" s="18">
        <v>1</v>
      </c>
      <c r="AD454" s="22">
        <f t="shared" si="13"/>
        <v>0.99614418668803806</v>
      </c>
      <c r="AE454">
        <v>17</v>
      </c>
    </row>
    <row r="455" spans="1:31">
      <c r="A455" s="33">
        <v>45462.625</v>
      </c>
      <c r="B455">
        <f t="shared" si="12"/>
        <v>1</v>
      </c>
      <c r="C455" s="18">
        <v>1</v>
      </c>
      <c r="D455" s="19">
        <f>IFERROR(SUMPRODUCT(F455:P455,Q455:AA455,'Datos Brutos'!$H$5:$R$5)/SUMPRODUCT('Datos Brutos'!$H$5:$R$5,Q455:AA455),0)</f>
        <v>1</v>
      </c>
      <c r="E455" s="20">
        <f>IFERROR(AVERAGE('Datos Filtrados'!E452:G452),0)</f>
        <v>298.26949999999999</v>
      </c>
      <c r="F455">
        <f>IF($B455=0,0,IF(SUM(EPih!$H452:$R452)=0,0,IF(EPih!H452&gt;0.75*AVERAGE(EPih!$H452:$R452),1,EPih!H452/AVERAGE(EPih!$H452:$R452))))</f>
        <v>1</v>
      </c>
      <c r="G455">
        <f>IF($B455=0,0,IF(SUM(EPih!$H452:$R452)=0,0,IF(EPih!I452&gt;0.75*AVERAGE(EPih!$H452:$R452),1,EPih!I452/AVERAGE(EPih!$H452:$R452))))</f>
        <v>1</v>
      </c>
      <c r="H455">
        <f>IF($B455=0,0,IF(SUM(EPih!$H452:$R452)=0,0,IF(EPih!J452&gt;0.75*AVERAGE(EPih!$H452:$R452),1,EPih!J452/AVERAGE(EPih!$H452:$R452))))</f>
        <v>1</v>
      </c>
      <c r="I455">
        <f>IF($B455=0,0,IF(SUM(EPih!$H452:$R452)=0,0,IF(EPih!K452&gt;0.75*AVERAGE(EPih!$H452:$R452),1,EPih!K452/AVERAGE(EPih!$H452:$R452))))</f>
        <v>1</v>
      </c>
      <c r="J455">
        <f>IF($B455=0,0,IF(SUM(EPih!$H452:$R452)=0,0,IF(EPih!L452&gt;0.75*AVERAGE(EPih!$H452:$R452),1,EPih!L452/AVERAGE(EPih!$H452:$R452))))</f>
        <v>1</v>
      </c>
      <c r="K455">
        <f>IF($B455=0,0,IF(SUM(EPih!$H452:$R452)=0,0,IF(EPih!M452&gt;0.75*AVERAGE(EPih!$H452:$R452),1,EPih!M452/AVERAGE(EPih!$H452:$R452))))</f>
        <v>1</v>
      </c>
      <c r="L455">
        <f>IF($B455=0,0,IF(SUM(EPih!$H452:$R452)=0,0,IF(EPih!N452&gt;0.75*AVERAGE(EPih!$H452:$R452),1,EPih!N452/AVERAGE(EPih!$H452:$R452))))</f>
        <v>1</v>
      </c>
      <c r="M455">
        <f>IF($B455=0,0,IF(SUM(EPih!$H452:$R452)=0,0,IF(EPih!O452&gt;0.75*AVERAGE(EPih!$H452:$R452),1,EPih!O452/AVERAGE(EPih!$H452:$R452))))</f>
        <v>1</v>
      </c>
      <c r="N455">
        <f>IF($B455=0,0,IF(SUM(EPih!$H452:$R452)=0,0,IF(EPih!P452&gt;0.75*AVERAGE(EPih!$H452:$R452),1,EPih!P452/AVERAGE(EPih!$H452:$R452))))</f>
        <v>1</v>
      </c>
      <c r="O455">
        <f>IF($B455=0,0,IF(SUM(EPih!$H452:$R452)=0,0,IF(EPih!Q452&gt;0.75*AVERAGE(EPih!$H452:$R452),1,EPih!Q452/AVERAGE(EPih!$H452:$R452))))</f>
        <v>1</v>
      </c>
      <c r="P455">
        <f>IF($B455=0,0,IF(SUM(EPih!$H452:$R452)=0,0,IF(EPih!R452&gt;0.75*AVERAGE(EPih!$H452:$R452),1,EPih!R452/AVERAGE(EPih!$H452:$R452))))</f>
        <v>1</v>
      </c>
      <c r="Q455" s="18">
        <v>1</v>
      </c>
      <c r="R455" s="18">
        <v>1</v>
      </c>
      <c r="S455" s="18">
        <v>1</v>
      </c>
      <c r="T455" s="18">
        <v>1</v>
      </c>
      <c r="U455" s="18">
        <v>1</v>
      </c>
      <c r="V455" s="18">
        <v>1</v>
      </c>
      <c r="W455" s="18">
        <v>1</v>
      </c>
      <c r="X455" s="18">
        <v>1</v>
      </c>
      <c r="Y455" s="18">
        <v>1</v>
      </c>
      <c r="Z455" s="18">
        <v>1</v>
      </c>
      <c r="AA455" s="18">
        <v>1</v>
      </c>
      <c r="AD455" s="22">
        <f t="shared" si="13"/>
        <v>0.97908028522966073</v>
      </c>
      <c r="AE455">
        <v>18</v>
      </c>
    </row>
    <row r="456" spans="1:31">
      <c r="A456" s="33">
        <v>45462.666666666664</v>
      </c>
      <c r="B456">
        <f t="shared" ref="B456:B519" si="14">IF(E456&gt;=100,1,0)</f>
        <v>1</v>
      </c>
      <c r="C456" s="18">
        <v>1</v>
      </c>
      <c r="D456" s="19">
        <f>IFERROR(SUMPRODUCT(F456:P456,Q456:AA456,'Datos Brutos'!$H$5:$R$5)/SUMPRODUCT('Datos Brutos'!$H$5:$R$5,Q456:AA456),0)</f>
        <v>1</v>
      </c>
      <c r="E456" s="20">
        <f>IFERROR(AVERAGE('Datos Filtrados'!E453:G453),0)</f>
        <v>265.673</v>
      </c>
      <c r="F456">
        <f>IF($B456=0,0,IF(SUM(EPih!$H453:$R453)=0,0,IF(EPih!H453&gt;0.75*AVERAGE(EPih!$H453:$R453),1,EPih!H453/AVERAGE(EPih!$H453:$R453))))</f>
        <v>1</v>
      </c>
      <c r="G456">
        <f>IF($B456=0,0,IF(SUM(EPih!$H453:$R453)=0,0,IF(EPih!I453&gt;0.75*AVERAGE(EPih!$H453:$R453),1,EPih!I453/AVERAGE(EPih!$H453:$R453))))</f>
        <v>1</v>
      </c>
      <c r="H456">
        <f>IF($B456=0,0,IF(SUM(EPih!$H453:$R453)=0,0,IF(EPih!J453&gt;0.75*AVERAGE(EPih!$H453:$R453),1,EPih!J453/AVERAGE(EPih!$H453:$R453))))</f>
        <v>1</v>
      </c>
      <c r="I456">
        <f>IF($B456=0,0,IF(SUM(EPih!$H453:$R453)=0,0,IF(EPih!K453&gt;0.75*AVERAGE(EPih!$H453:$R453),1,EPih!K453/AVERAGE(EPih!$H453:$R453))))</f>
        <v>1</v>
      </c>
      <c r="J456">
        <f>IF($B456=0,0,IF(SUM(EPih!$H453:$R453)=0,0,IF(EPih!L453&gt;0.75*AVERAGE(EPih!$H453:$R453),1,EPih!L453/AVERAGE(EPih!$H453:$R453))))</f>
        <v>1</v>
      </c>
      <c r="K456">
        <f>IF($B456=0,0,IF(SUM(EPih!$H453:$R453)=0,0,IF(EPih!M453&gt;0.75*AVERAGE(EPih!$H453:$R453),1,EPih!M453/AVERAGE(EPih!$H453:$R453))))</f>
        <v>1</v>
      </c>
      <c r="L456">
        <f>IF($B456=0,0,IF(SUM(EPih!$H453:$R453)=0,0,IF(EPih!N453&gt;0.75*AVERAGE(EPih!$H453:$R453),1,EPih!N453/AVERAGE(EPih!$H453:$R453))))</f>
        <v>1</v>
      </c>
      <c r="M456">
        <f>IF($B456=0,0,IF(SUM(EPih!$H453:$R453)=0,0,IF(EPih!O453&gt;0.75*AVERAGE(EPih!$H453:$R453),1,EPih!O453/AVERAGE(EPih!$H453:$R453))))</f>
        <v>1</v>
      </c>
      <c r="N456">
        <f>IF($B456=0,0,IF(SUM(EPih!$H453:$R453)=0,0,IF(EPih!P453&gt;0.75*AVERAGE(EPih!$H453:$R453),1,EPih!P453/AVERAGE(EPih!$H453:$R453))))</f>
        <v>1</v>
      </c>
      <c r="O456">
        <f>IF($B456=0,0,IF(SUM(EPih!$H453:$R453)=0,0,IF(EPih!Q453&gt;0.75*AVERAGE(EPih!$H453:$R453),1,EPih!Q453/AVERAGE(EPih!$H453:$R453))))</f>
        <v>1</v>
      </c>
      <c r="P456">
        <f>IF($B456=0,0,IF(SUM(EPih!$H453:$R453)=0,0,IF(EPih!R453&gt;0.75*AVERAGE(EPih!$H453:$R453),1,EPih!R453/AVERAGE(EPih!$H453:$R453))))</f>
        <v>1</v>
      </c>
      <c r="Q456" s="18">
        <v>1</v>
      </c>
      <c r="R456" s="18">
        <v>1</v>
      </c>
      <c r="S456" s="18">
        <v>1</v>
      </c>
      <c r="T456" s="18">
        <v>1</v>
      </c>
      <c r="U456" s="18">
        <v>1</v>
      </c>
      <c r="V456" s="18">
        <v>1</v>
      </c>
      <c r="W456" s="18">
        <v>1</v>
      </c>
      <c r="X456" s="18">
        <v>1</v>
      </c>
      <c r="Y456" s="18">
        <v>1</v>
      </c>
      <c r="Z456" s="18">
        <v>1</v>
      </c>
      <c r="AA456" s="18">
        <v>1</v>
      </c>
      <c r="AD456" s="22">
        <f t="shared" si="13"/>
        <v>0.96327078188905857</v>
      </c>
      <c r="AE456">
        <v>19</v>
      </c>
    </row>
    <row r="457" spans="1:31">
      <c r="A457" s="33">
        <v>45462.708333333336</v>
      </c>
      <c r="B457">
        <f t="shared" si="14"/>
        <v>0</v>
      </c>
      <c r="C457" s="18">
        <v>1</v>
      </c>
      <c r="D457" s="19">
        <f>IFERROR(SUMPRODUCT(F457:P457,Q457:AA457,'Datos Brutos'!$H$5:$R$5)/SUMPRODUCT('Datos Brutos'!$H$5:$R$5,Q457:AA457),0)</f>
        <v>0</v>
      </c>
      <c r="E457" s="20">
        <f>IFERROR(AVERAGE('Datos Filtrados'!E454:G454),0)</f>
        <v>68.105000000000004</v>
      </c>
      <c r="F457">
        <f>IF($B457=0,0,IF(SUM(EPih!$H454:$R454)=0,0,IF(EPih!H454&gt;0.75*AVERAGE(EPih!$H454:$R454),1,EPih!H454/AVERAGE(EPih!$H454:$R454))))</f>
        <v>0</v>
      </c>
      <c r="G457">
        <f>IF($B457=0,0,IF(SUM(EPih!$H454:$R454)=0,0,IF(EPih!I454&gt;0.75*AVERAGE(EPih!$H454:$R454),1,EPih!I454/AVERAGE(EPih!$H454:$R454))))</f>
        <v>0</v>
      </c>
      <c r="H457">
        <f>IF($B457=0,0,IF(SUM(EPih!$H454:$R454)=0,0,IF(EPih!J454&gt;0.75*AVERAGE(EPih!$H454:$R454),1,EPih!J454/AVERAGE(EPih!$H454:$R454))))</f>
        <v>0</v>
      </c>
      <c r="I457">
        <f>IF($B457=0,0,IF(SUM(EPih!$H454:$R454)=0,0,IF(EPih!K454&gt;0.75*AVERAGE(EPih!$H454:$R454),1,EPih!K454/AVERAGE(EPih!$H454:$R454))))</f>
        <v>0</v>
      </c>
      <c r="J457">
        <f>IF($B457=0,0,IF(SUM(EPih!$H454:$R454)=0,0,IF(EPih!L454&gt;0.75*AVERAGE(EPih!$H454:$R454),1,EPih!L454/AVERAGE(EPih!$H454:$R454))))</f>
        <v>0</v>
      </c>
      <c r="K457">
        <f>IF($B457=0,0,IF(SUM(EPih!$H454:$R454)=0,0,IF(EPih!M454&gt;0.75*AVERAGE(EPih!$H454:$R454),1,EPih!M454/AVERAGE(EPih!$H454:$R454))))</f>
        <v>0</v>
      </c>
      <c r="L457">
        <f>IF($B457=0,0,IF(SUM(EPih!$H454:$R454)=0,0,IF(EPih!N454&gt;0.75*AVERAGE(EPih!$H454:$R454),1,EPih!N454/AVERAGE(EPih!$H454:$R454))))</f>
        <v>0</v>
      </c>
      <c r="M457">
        <f>IF($B457=0,0,IF(SUM(EPih!$H454:$R454)=0,0,IF(EPih!O454&gt;0.75*AVERAGE(EPih!$H454:$R454),1,EPih!O454/AVERAGE(EPih!$H454:$R454))))</f>
        <v>0</v>
      </c>
      <c r="N457">
        <f>IF($B457=0,0,IF(SUM(EPih!$H454:$R454)=0,0,IF(EPih!P454&gt;0.75*AVERAGE(EPih!$H454:$R454),1,EPih!P454/AVERAGE(EPih!$H454:$R454))))</f>
        <v>0</v>
      </c>
      <c r="O457">
        <f>IF($B457=0,0,IF(SUM(EPih!$H454:$R454)=0,0,IF(EPih!Q454&gt;0.75*AVERAGE(EPih!$H454:$R454),1,EPih!Q454/AVERAGE(EPih!$H454:$R454))))</f>
        <v>0</v>
      </c>
      <c r="P457">
        <f>IF($B457=0,0,IF(SUM(EPih!$H454:$R454)=0,0,IF(EPih!R454&gt;0.75*AVERAGE(EPih!$H454:$R454),1,EPih!R454/AVERAGE(EPih!$H454:$R454))))</f>
        <v>0</v>
      </c>
      <c r="Q457" s="18">
        <v>1</v>
      </c>
      <c r="R457" s="18">
        <v>1</v>
      </c>
      <c r="S457" s="18">
        <v>1</v>
      </c>
      <c r="T457" s="18">
        <v>1</v>
      </c>
      <c r="U457" s="18">
        <v>1</v>
      </c>
      <c r="V457" s="18">
        <v>1</v>
      </c>
      <c r="W457" s="18">
        <v>1</v>
      </c>
      <c r="X457" s="18">
        <v>1</v>
      </c>
      <c r="Y457" s="18">
        <v>1</v>
      </c>
      <c r="Z457" s="18">
        <v>1</v>
      </c>
      <c r="AA457" s="18">
        <v>1</v>
      </c>
      <c r="AD457" s="22">
        <f t="shared" si="13"/>
        <v>0.9504902067196217</v>
      </c>
      <c r="AE457">
        <v>20</v>
      </c>
    </row>
    <row r="458" spans="1:31">
      <c r="A458" s="33">
        <v>45462.75</v>
      </c>
      <c r="B458">
        <f t="shared" si="14"/>
        <v>0</v>
      </c>
      <c r="C458" s="18">
        <v>1</v>
      </c>
      <c r="D458" s="19">
        <f>IFERROR(SUMPRODUCT(F458:P458,Q458:AA458,'Datos Brutos'!$H$5:$R$5)/SUMPRODUCT('Datos Brutos'!$H$5:$R$5,Q458:AA458),0)</f>
        <v>0</v>
      </c>
      <c r="E458" s="20">
        <f>IFERROR(AVERAGE('Datos Filtrados'!E455:G455),0)</f>
        <v>55.412333333333329</v>
      </c>
      <c r="F458">
        <f>IF($B458=0,0,IF(SUM(EPih!$H455:$R455)=0,0,IF(EPih!H455&gt;0.75*AVERAGE(EPih!$H455:$R455),1,EPih!H455/AVERAGE(EPih!$H455:$R455))))</f>
        <v>0</v>
      </c>
      <c r="G458">
        <f>IF($B458=0,0,IF(SUM(EPih!$H455:$R455)=0,0,IF(EPih!I455&gt;0.75*AVERAGE(EPih!$H455:$R455),1,EPih!I455/AVERAGE(EPih!$H455:$R455))))</f>
        <v>0</v>
      </c>
      <c r="H458">
        <f>IF($B458=0,0,IF(SUM(EPih!$H455:$R455)=0,0,IF(EPih!J455&gt;0.75*AVERAGE(EPih!$H455:$R455),1,EPih!J455/AVERAGE(EPih!$H455:$R455))))</f>
        <v>0</v>
      </c>
      <c r="I458">
        <f>IF($B458=0,0,IF(SUM(EPih!$H455:$R455)=0,0,IF(EPih!K455&gt;0.75*AVERAGE(EPih!$H455:$R455),1,EPih!K455/AVERAGE(EPih!$H455:$R455))))</f>
        <v>0</v>
      </c>
      <c r="J458">
        <f>IF($B458=0,0,IF(SUM(EPih!$H455:$R455)=0,0,IF(EPih!L455&gt;0.75*AVERAGE(EPih!$H455:$R455),1,EPih!L455/AVERAGE(EPih!$H455:$R455))))</f>
        <v>0</v>
      </c>
      <c r="K458">
        <f>IF($B458=0,0,IF(SUM(EPih!$H455:$R455)=0,0,IF(EPih!M455&gt;0.75*AVERAGE(EPih!$H455:$R455),1,EPih!M455/AVERAGE(EPih!$H455:$R455))))</f>
        <v>0</v>
      </c>
      <c r="L458">
        <f>IF($B458=0,0,IF(SUM(EPih!$H455:$R455)=0,0,IF(EPih!N455&gt;0.75*AVERAGE(EPih!$H455:$R455),1,EPih!N455/AVERAGE(EPih!$H455:$R455))))</f>
        <v>0</v>
      </c>
      <c r="M458">
        <f>IF($B458=0,0,IF(SUM(EPih!$H455:$R455)=0,0,IF(EPih!O455&gt;0.75*AVERAGE(EPih!$H455:$R455),1,EPih!O455/AVERAGE(EPih!$H455:$R455))))</f>
        <v>0</v>
      </c>
      <c r="N458">
        <f>IF($B458=0,0,IF(SUM(EPih!$H455:$R455)=0,0,IF(EPih!P455&gt;0.75*AVERAGE(EPih!$H455:$R455),1,EPih!P455/AVERAGE(EPih!$H455:$R455))))</f>
        <v>0</v>
      </c>
      <c r="O458">
        <f>IF($B458=0,0,IF(SUM(EPih!$H455:$R455)=0,0,IF(EPih!Q455&gt;0.75*AVERAGE(EPih!$H455:$R455),1,EPih!Q455/AVERAGE(EPih!$H455:$R455))))</f>
        <v>0</v>
      </c>
      <c r="P458">
        <f>IF($B458=0,0,IF(SUM(EPih!$H455:$R455)=0,0,IF(EPih!R455&gt;0.75*AVERAGE(EPih!$H455:$R455),1,EPih!R455/AVERAGE(EPih!$H455:$R455))))</f>
        <v>0</v>
      </c>
      <c r="Q458" s="18">
        <v>1</v>
      </c>
      <c r="R458" s="18">
        <v>1</v>
      </c>
      <c r="S458" s="18">
        <v>1</v>
      </c>
      <c r="T458" s="18">
        <v>1</v>
      </c>
      <c r="U458" s="18">
        <v>1</v>
      </c>
      <c r="V458" s="18">
        <v>1</v>
      </c>
      <c r="W458" s="18">
        <v>1</v>
      </c>
      <c r="X458" s="18">
        <v>1</v>
      </c>
      <c r="Y458" s="18">
        <v>1</v>
      </c>
      <c r="Z458" s="18">
        <v>1</v>
      </c>
      <c r="AA458" s="18">
        <v>1</v>
      </c>
      <c r="AD458" s="22">
        <f t="shared" si="13"/>
        <v>0.94493694551513907</v>
      </c>
      <c r="AE458">
        <v>21</v>
      </c>
    </row>
    <row r="459" spans="1:31">
      <c r="A459" s="33">
        <v>45462.791666666664</v>
      </c>
      <c r="B459">
        <f t="shared" si="14"/>
        <v>1</v>
      </c>
      <c r="C459" s="18">
        <v>1</v>
      </c>
      <c r="D459" s="19">
        <f>IFERROR(SUMPRODUCT(F459:P459,Q459:AA459,'Datos Brutos'!$H$5:$R$5)/SUMPRODUCT('Datos Brutos'!$H$5:$R$5,Q459:AA459),0)</f>
        <v>1</v>
      </c>
      <c r="E459" s="20">
        <f>IFERROR(AVERAGE('Datos Filtrados'!E456:G456),0)</f>
        <v>317.14233333333334</v>
      </c>
      <c r="F459">
        <f>IF($B459=0,0,IF(SUM(EPih!$H456:$R456)=0,0,IF(EPih!H456&gt;0.75*AVERAGE(EPih!$H456:$R456),1,EPih!H456/AVERAGE(EPih!$H456:$R456))))</f>
        <v>1</v>
      </c>
      <c r="G459">
        <f>IF($B459=0,0,IF(SUM(EPih!$H456:$R456)=0,0,IF(EPih!I456&gt;0.75*AVERAGE(EPih!$H456:$R456),1,EPih!I456/AVERAGE(EPih!$H456:$R456))))</f>
        <v>1</v>
      </c>
      <c r="H459">
        <f>IF($B459=0,0,IF(SUM(EPih!$H456:$R456)=0,0,IF(EPih!J456&gt;0.75*AVERAGE(EPih!$H456:$R456),1,EPih!J456/AVERAGE(EPih!$H456:$R456))))</f>
        <v>1</v>
      </c>
      <c r="I459">
        <f>IF($B459=0,0,IF(SUM(EPih!$H456:$R456)=0,0,IF(EPih!K456&gt;0.75*AVERAGE(EPih!$H456:$R456),1,EPih!K456/AVERAGE(EPih!$H456:$R456))))</f>
        <v>1</v>
      </c>
      <c r="J459">
        <f>IF($B459=0,0,IF(SUM(EPih!$H456:$R456)=0,0,IF(EPih!L456&gt;0.75*AVERAGE(EPih!$H456:$R456),1,EPih!L456/AVERAGE(EPih!$H456:$R456))))</f>
        <v>1</v>
      </c>
      <c r="K459">
        <f>IF($B459=0,0,IF(SUM(EPih!$H456:$R456)=0,0,IF(EPih!M456&gt;0.75*AVERAGE(EPih!$H456:$R456),1,EPih!M456/AVERAGE(EPih!$H456:$R456))))</f>
        <v>1</v>
      </c>
      <c r="L459">
        <f>IF($B459=0,0,IF(SUM(EPih!$H456:$R456)=0,0,IF(EPih!N456&gt;0.75*AVERAGE(EPih!$H456:$R456),1,EPih!N456/AVERAGE(EPih!$H456:$R456))))</f>
        <v>1</v>
      </c>
      <c r="M459">
        <f>IF($B459=0,0,IF(SUM(EPih!$H456:$R456)=0,0,IF(EPih!O456&gt;0.75*AVERAGE(EPih!$H456:$R456),1,EPih!O456/AVERAGE(EPih!$H456:$R456))))</f>
        <v>1</v>
      </c>
      <c r="N459">
        <f>IF($B459=0,0,IF(SUM(EPih!$H456:$R456)=0,0,IF(EPih!P456&gt;0.75*AVERAGE(EPih!$H456:$R456),1,EPih!P456/AVERAGE(EPih!$H456:$R456))))</f>
        <v>1</v>
      </c>
      <c r="O459">
        <f>IF($B459=0,0,IF(SUM(EPih!$H456:$R456)=0,0,IF(EPih!Q456&gt;0.75*AVERAGE(EPih!$H456:$R456),1,EPih!Q456/AVERAGE(EPih!$H456:$R456))))</f>
        <v>1</v>
      </c>
      <c r="P459">
        <f>IF($B459=0,0,IF(SUM(EPih!$H456:$R456)=0,0,IF(EPih!R456&gt;0.75*AVERAGE(EPih!$H456:$R456),1,EPih!R456/AVERAGE(EPih!$H456:$R456))))</f>
        <v>1</v>
      </c>
      <c r="Q459" s="18">
        <v>1</v>
      </c>
      <c r="R459" s="18">
        <v>1</v>
      </c>
      <c r="S459" s="18">
        <v>1</v>
      </c>
      <c r="T459" s="18">
        <v>1</v>
      </c>
      <c r="U459" s="18">
        <v>1</v>
      </c>
      <c r="V459" s="18">
        <v>1</v>
      </c>
      <c r="W459" s="18">
        <v>1</v>
      </c>
      <c r="X459" s="18">
        <v>1</v>
      </c>
      <c r="Y459" s="18">
        <v>1</v>
      </c>
      <c r="Z459" s="18">
        <v>1</v>
      </c>
      <c r="AA459" s="18">
        <v>1</v>
      </c>
      <c r="AD459" s="22">
        <f t="shared" si="13"/>
        <v>0.93803957024333784</v>
      </c>
      <c r="AE459">
        <v>22</v>
      </c>
    </row>
    <row r="460" spans="1:31">
      <c r="A460" s="33">
        <v>45462.833333333336</v>
      </c>
      <c r="B460">
        <f t="shared" si="14"/>
        <v>1</v>
      </c>
      <c r="C460" s="18">
        <v>1</v>
      </c>
      <c r="D460" s="19">
        <f>IFERROR(SUMPRODUCT(F460:P460,Q460:AA460,'Datos Brutos'!$H$5:$R$5)/SUMPRODUCT('Datos Brutos'!$H$5:$R$5,Q460:AA460),0)</f>
        <v>1</v>
      </c>
      <c r="E460" s="20">
        <f>IFERROR(AVERAGE('Datos Filtrados'!E457:G457),0)</f>
        <v>257.56700000000001</v>
      </c>
      <c r="F460">
        <f>IF($B460=0,0,IF(SUM(EPih!$H457:$R457)=0,0,IF(EPih!H457&gt;0.75*AVERAGE(EPih!$H457:$R457),1,EPih!H457/AVERAGE(EPih!$H457:$R457))))</f>
        <v>1</v>
      </c>
      <c r="G460">
        <f>IF($B460=0,0,IF(SUM(EPih!$H457:$R457)=0,0,IF(EPih!I457&gt;0.75*AVERAGE(EPih!$H457:$R457),1,EPih!I457/AVERAGE(EPih!$H457:$R457))))</f>
        <v>1</v>
      </c>
      <c r="H460">
        <f>IF($B460=0,0,IF(SUM(EPih!$H457:$R457)=0,0,IF(EPih!J457&gt;0.75*AVERAGE(EPih!$H457:$R457),1,EPih!J457/AVERAGE(EPih!$H457:$R457))))</f>
        <v>1</v>
      </c>
      <c r="I460">
        <f>IF($B460=0,0,IF(SUM(EPih!$H457:$R457)=0,0,IF(EPih!K457&gt;0.75*AVERAGE(EPih!$H457:$R457),1,EPih!K457/AVERAGE(EPih!$H457:$R457))))</f>
        <v>1</v>
      </c>
      <c r="J460">
        <f>IF($B460=0,0,IF(SUM(EPih!$H457:$R457)=0,0,IF(EPih!L457&gt;0.75*AVERAGE(EPih!$H457:$R457),1,EPih!L457/AVERAGE(EPih!$H457:$R457))))</f>
        <v>1</v>
      </c>
      <c r="K460">
        <f>IF($B460=0,0,IF(SUM(EPih!$H457:$R457)=0,0,IF(EPih!M457&gt;0.75*AVERAGE(EPih!$H457:$R457),1,EPih!M457/AVERAGE(EPih!$H457:$R457))))</f>
        <v>1</v>
      </c>
      <c r="L460">
        <f>IF($B460=0,0,IF(SUM(EPih!$H457:$R457)=0,0,IF(EPih!N457&gt;0.75*AVERAGE(EPih!$H457:$R457),1,EPih!N457/AVERAGE(EPih!$H457:$R457))))</f>
        <v>1</v>
      </c>
      <c r="M460">
        <f>IF($B460=0,0,IF(SUM(EPih!$H457:$R457)=0,0,IF(EPih!O457&gt;0.75*AVERAGE(EPih!$H457:$R457),1,EPih!O457/AVERAGE(EPih!$H457:$R457))))</f>
        <v>1</v>
      </c>
      <c r="N460">
        <f>IF($B460=0,0,IF(SUM(EPih!$H457:$R457)=0,0,IF(EPih!P457&gt;0.75*AVERAGE(EPih!$H457:$R457),1,EPih!P457/AVERAGE(EPih!$H457:$R457))))</f>
        <v>1</v>
      </c>
      <c r="O460">
        <f>IF($B460=0,0,IF(SUM(EPih!$H457:$R457)=0,0,IF(EPih!Q457&gt;0.75*AVERAGE(EPih!$H457:$R457),1,EPih!Q457/AVERAGE(EPih!$H457:$R457))))</f>
        <v>1</v>
      </c>
      <c r="P460">
        <f>IF($B460=0,0,IF(SUM(EPih!$H457:$R457)=0,0,IF(EPih!R457&gt;0.75*AVERAGE(EPih!$H457:$R457),1,EPih!R457/AVERAGE(EPih!$H457:$R457))))</f>
        <v>1</v>
      </c>
      <c r="Q460" s="18">
        <v>1</v>
      </c>
      <c r="R460" s="18">
        <v>1</v>
      </c>
      <c r="S460" s="18">
        <v>1</v>
      </c>
      <c r="T460" s="18">
        <v>1</v>
      </c>
      <c r="U460" s="18">
        <v>1</v>
      </c>
      <c r="V460" s="18">
        <v>1</v>
      </c>
      <c r="W460" s="18">
        <v>1</v>
      </c>
      <c r="X460" s="18">
        <v>1</v>
      </c>
      <c r="Y460" s="18">
        <v>1</v>
      </c>
      <c r="Z460" s="18">
        <v>1</v>
      </c>
      <c r="AA460" s="18">
        <v>1</v>
      </c>
      <c r="AD460" s="22">
        <f t="shared" si="13"/>
        <v>0.93803957024333784</v>
      </c>
      <c r="AE460">
        <v>23</v>
      </c>
    </row>
    <row r="461" spans="1:31">
      <c r="A461" s="33">
        <v>45462.875</v>
      </c>
      <c r="B461">
        <f t="shared" si="14"/>
        <v>0</v>
      </c>
      <c r="C461" s="18">
        <v>1</v>
      </c>
      <c r="D461" s="19">
        <f>IFERROR(SUMPRODUCT(F461:P461,Q461:AA461,'Datos Brutos'!$H$5:$R$5)/SUMPRODUCT('Datos Brutos'!$H$5:$R$5,Q461:AA461),0)</f>
        <v>0</v>
      </c>
      <c r="E461" s="20">
        <f>IFERROR(AVERAGE('Datos Filtrados'!E458:G458),0)</f>
        <v>39.109000000000002</v>
      </c>
      <c r="F461">
        <f>IF($B461=0,0,IF(SUM(EPih!$H458:$R458)=0,0,IF(EPih!H458&gt;0.75*AVERAGE(EPih!$H458:$R458),1,EPih!H458/AVERAGE(EPih!$H458:$R458))))</f>
        <v>0</v>
      </c>
      <c r="G461">
        <f>IF($B461=0,0,IF(SUM(EPih!$H458:$R458)=0,0,IF(EPih!I458&gt;0.75*AVERAGE(EPih!$H458:$R458),1,EPih!I458/AVERAGE(EPih!$H458:$R458))))</f>
        <v>0</v>
      </c>
      <c r="H461">
        <f>IF($B461=0,0,IF(SUM(EPih!$H458:$R458)=0,0,IF(EPih!J458&gt;0.75*AVERAGE(EPih!$H458:$R458),1,EPih!J458/AVERAGE(EPih!$H458:$R458))))</f>
        <v>0</v>
      </c>
      <c r="I461">
        <f>IF($B461=0,0,IF(SUM(EPih!$H458:$R458)=0,0,IF(EPih!K458&gt;0.75*AVERAGE(EPih!$H458:$R458),1,EPih!K458/AVERAGE(EPih!$H458:$R458))))</f>
        <v>0</v>
      </c>
      <c r="J461">
        <f>IF($B461=0,0,IF(SUM(EPih!$H458:$R458)=0,0,IF(EPih!L458&gt;0.75*AVERAGE(EPih!$H458:$R458),1,EPih!L458/AVERAGE(EPih!$H458:$R458))))</f>
        <v>0</v>
      </c>
      <c r="K461">
        <f>IF($B461=0,0,IF(SUM(EPih!$H458:$R458)=0,0,IF(EPih!M458&gt;0.75*AVERAGE(EPih!$H458:$R458),1,EPih!M458/AVERAGE(EPih!$H458:$R458))))</f>
        <v>0</v>
      </c>
      <c r="L461">
        <f>IF($B461=0,0,IF(SUM(EPih!$H458:$R458)=0,0,IF(EPih!N458&gt;0.75*AVERAGE(EPih!$H458:$R458),1,EPih!N458/AVERAGE(EPih!$H458:$R458))))</f>
        <v>0</v>
      </c>
      <c r="M461">
        <f>IF($B461=0,0,IF(SUM(EPih!$H458:$R458)=0,0,IF(EPih!O458&gt;0.75*AVERAGE(EPih!$H458:$R458),1,EPih!O458/AVERAGE(EPih!$H458:$R458))))</f>
        <v>0</v>
      </c>
      <c r="N461">
        <f>IF($B461=0,0,IF(SUM(EPih!$H458:$R458)=0,0,IF(EPih!P458&gt;0.75*AVERAGE(EPih!$H458:$R458),1,EPih!P458/AVERAGE(EPih!$H458:$R458))))</f>
        <v>0</v>
      </c>
      <c r="O461">
        <f>IF($B461=0,0,IF(SUM(EPih!$H458:$R458)=0,0,IF(EPih!Q458&gt;0.75*AVERAGE(EPih!$H458:$R458),1,EPih!Q458/AVERAGE(EPih!$H458:$R458))))</f>
        <v>0</v>
      </c>
      <c r="P461">
        <f>IF($B461=0,0,IF(SUM(EPih!$H458:$R458)=0,0,IF(EPih!R458&gt;0.75*AVERAGE(EPih!$H458:$R458),1,EPih!R458/AVERAGE(EPih!$H458:$R458))))</f>
        <v>0</v>
      </c>
      <c r="Q461" s="18">
        <v>1</v>
      </c>
      <c r="R461" s="18">
        <v>1</v>
      </c>
      <c r="S461" s="18">
        <v>1</v>
      </c>
      <c r="T461" s="18">
        <v>1</v>
      </c>
      <c r="U461" s="18">
        <v>1</v>
      </c>
      <c r="V461" s="18">
        <v>1</v>
      </c>
      <c r="W461" s="18">
        <v>1</v>
      </c>
      <c r="X461" s="18">
        <v>1</v>
      </c>
      <c r="Y461" s="18">
        <v>1</v>
      </c>
      <c r="Z461" s="18">
        <v>1</v>
      </c>
      <c r="AA461" s="18">
        <v>1</v>
      </c>
      <c r="AD461" s="22">
        <f t="shared" si="13"/>
        <v>0.93803957024333784</v>
      </c>
      <c r="AE461">
        <v>24</v>
      </c>
    </row>
    <row r="462" spans="1:31">
      <c r="A462" s="33">
        <v>45462.916666666664</v>
      </c>
      <c r="B462">
        <f t="shared" si="14"/>
        <v>0</v>
      </c>
      <c r="C462" s="18">
        <v>1</v>
      </c>
      <c r="D462" s="19">
        <f>IFERROR(SUMPRODUCT(F462:P462,Q462:AA462,'Datos Brutos'!$H$5:$R$5)/SUMPRODUCT('Datos Brutos'!$H$5:$R$5,Q462:AA462),0)</f>
        <v>0</v>
      </c>
      <c r="E462" s="20">
        <f>IFERROR(AVERAGE('Datos Filtrados'!E459:G459),0)</f>
        <v>0</v>
      </c>
      <c r="F462">
        <f>IF($B462=0,0,IF(SUM(EPih!$H459:$R459)=0,0,IF(EPih!H459&gt;0.75*AVERAGE(EPih!$H459:$R459),1,EPih!H459/AVERAGE(EPih!$H459:$R459))))</f>
        <v>0</v>
      </c>
      <c r="G462">
        <f>IF($B462=0,0,IF(SUM(EPih!$H459:$R459)=0,0,IF(EPih!I459&gt;0.75*AVERAGE(EPih!$H459:$R459),1,EPih!I459/AVERAGE(EPih!$H459:$R459))))</f>
        <v>0</v>
      </c>
      <c r="H462">
        <f>IF($B462=0,0,IF(SUM(EPih!$H459:$R459)=0,0,IF(EPih!J459&gt;0.75*AVERAGE(EPih!$H459:$R459),1,EPih!J459/AVERAGE(EPih!$H459:$R459))))</f>
        <v>0</v>
      </c>
      <c r="I462">
        <f>IF($B462=0,0,IF(SUM(EPih!$H459:$R459)=0,0,IF(EPih!K459&gt;0.75*AVERAGE(EPih!$H459:$R459),1,EPih!K459/AVERAGE(EPih!$H459:$R459))))</f>
        <v>0</v>
      </c>
      <c r="J462">
        <f>IF($B462=0,0,IF(SUM(EPih!$H459:$R459)=0,0,IF(EPih!L459&gt;0.75*AVERAGE(EPih!$H459:$R459),1,EPih!L459/AVERAGE(EPih!$H459:$R459))))</f>
        <v>0</v>
      </c>
      <c r="K462">
        <f>IF($B462=0,0,IF(SUM(EPih!$H459:$R459)=0,0,IF(EPih!M459&gt;0.75*AVERAGE(EPih!$H459:$R459),1,EPih!M459/AVERAGE(EPih!$H459:$R459))))</f>
        <v>0</v>
      </c>
      <c r="L462">
        <f>IF($B462=0,0,IF(SUM(EPih!$H459:$R459)=0,0,IF(EPih!N459&gt;0.75*AVERAGE(EPih!$H459:$R459),1,EPih!N459/AVERAGE(EPih!$H459:$R459))))</f>
        <v>0</v>
      </c>
      <c r="M462">
        <f>IF($B462=0,0,IF(SUM(EPih!$H459:$R459)=0,0,IF(EPih!O459&gt;0.75*AVERAGE(EPih!$H459:$R459),1,EPih!O459/AVERAGE(EPih!$H459:$R459))))</f>
        <v>0</v>
      </c>
      <c r="N462">
        <f>IF($B462=0,0,IF(SUM(EPih!$H459:$R459)=0,0,IF(EPih!P459&gt;0.75*AVERAGE(EPih!$H459:$R459),1,EPih!P459/AVERAGE(EPih!$H459:$R459))))</f>
        <v>0</v>
      </c>
      <c r="O462">
        <f>IF($B462=0,0,IF(SUM(EPih!$H459:$R459)=0,0,IF(EPih!Q459&gt;0.75*AVERAGE(EPih!$H459:$R459),1,EPih!Q459/AVERAGE(EPih!$H459:$R459))))</f>
        <v>0</v>
      </c>
      <c r="P462">
        <f>IF($B462=0,0,IF(SUM(EPih!$H459:$R459)=0,0,IF(EPih!R459&gt;0.75*AVERAGE(EPih!$H459:$R459),1,EPih!R459/AVERAGE(EPih!$H459:$R459))))</f>
        <v>0</v>
      </c>
      <c r="Q462" s="18">
        <v>1</v>
      </c>
      <c r="R462" s="18">
        <v>1</v>
      </c>
      <c r="S462" s="18">
        <v>1</v>
      </c>
      <c r="T462" s="18">
        <v>1</v>
      </c>
      <c r="U462" s="18">
        <v>1</v>
      </c>
      <c r="V462" s="18">
        <v>1</v>
      </c>
      <c r="W462" s="18">
        <v>1</v>
      </c>
      <c r="X462" s="18">
        <v>1</v>
      </c>
      <c r="Y462" s="18">
        <v>1</v>
      </c>
      <c r="Z462" s="18">
        <v>1</v>
      </c>
      <c r="AA462" s="18">
        <v>1</v>
      </c>
      <c r="AD462" s="22">
        <f t="shared" si="13"/>
        <v>0.93803957024333784</v>
      </c>
      <c r="AE462" s="24">
        <v>1</v>
      </c>
    </row>
    <row r="463" spans="1:31">
      <c r="A463" s="33">
        <v>45462.958333333336</v>
      </c>
      <c r="B463">
        <f t="shared" si="14"/>
        <v>0</v>
      </c>
      <c r="C463" s="18">
        <v>1</v>
      </c>
      <c r="D463" s="19">
        <f>IFERROR(SUMPRODUCT(F463:P463,Q463:AA463,'Datos Brutos'!$H$5:$R$5)/SUMPRODUCT('Datos Brutos'!$H$5:$R$5,Q463:AA463),0)</f>
        <v>0</v>
      </c>
      <c r="E463" s="20">
        <f>IFERROR(AVERAGE('Datos Filtrados'!E460:G460),0)</f>
        <v>0</v>
      </c>
      <c r="F463">
        <f>IF($B463=0,0,IF(SUM(EPih!$H460:$R460)=0,0,IF(EPih!H460&gt;0.75*AVERAGE(EPih!$H460:$R460),1,EPih!H460/AVERAGE(EPih!$H460:$R460))))</f>
        <v>0</v>
      </c>
      <c r="G463">
        <f>IF($B463=0,0,IF(SUM(EPih!$H460:$R460)=0,0,IF(EPih!I460&gt;0.75*AVERAGE(EPih!$H460:$R460),1,EPih!I460/AVERAGE(EPih!$H460:$R460))))</f>
        <v>0</v>
      </c>
      <c r="H463">
        <f>IF($B463=0,0,IF(SUM(EPih!$H460:$R460)=0,0,IF(EPih!J460&gt;0.75*AVERAGE(EPih!$H460:$R460),1,EPih!J460/AVERAGE(EPih!$H460:$R460))))</f>
        <v>0</v>
      </c>
      <c r="I463">
        <f>IF($B463=0,0,IF(SUM(EPih!$H460:$R460)=0,0,IF(EPih!K460&gt;0.75*AVERAGE(EPih!$H460:$R460),1,EPih!K460/AVERAGE(EPih!$H460:$R460))))</f>
        <v>0</v>
      </c>
      <c r="J463">
        <f>IF($B463=0,0,IF(SUM(EPih!$H460:$R460)=0,0,IF(EPih!L460&gt;0.75*AVERAGE(EPih!$H460:$R460),1,EPih!L460/AVERAGE(EPih!$H460:$R460))))</f>
        <v>0</v>
      </c>
      <c r="K463">
        <f>IF($B463=0,0,IF(SUM(EPih!$H460:$R460)=0,0,IF(EPih!M460&gt;0.75*AVERAGE(EPih!$H460:$R460),1,EPih!M460/AVERAGE(EPih!$H460:$R460))))</f>
        <v>0</v>
      </c>
      <c r="L463">
        <f>IF($B463=0,0,IF(SUM(EPih!$H460:$R460)=0,0,IF(EPih!N460&gt;0.75*AVERAGE(EPih!$H460:$R460),1,EPih!N460/AVERAGE(EPih!$H460:$R460))))</f>
        <v>0</v>
      </c>
      <c r="M463">
        <f>IF($B463=0,0,IF(SUM(EPih!$H460:$R460)=0,0,IF(EPih!O460&gt;0.75*AVERAGE(EPih!$H460:$R460),1,EPih!O460/AVERAGE(EPih!$H460:$R460))))</f>
        <v>0</v>
      </c>
      <c r="N463">
        <f>IF($B463=0,0,IF(SUM(EPih!$H460:$R460)=0,0,IF(EPih!P460&gt;0.75*AVERAGE(EPih!$H460:$R460),1,EPih!P460/AVERAGE(EPih!$H460:$R460))))</f>
        <v>0</v>
      </c>
      <c r="O463">
        <f>IF($B463=0,0,IF(SUM(EPih!$H460:$R460)=0,0,IF(EPih!Q460&gt;0.75*AVERAGE(EPih!$H460:$R460),1,EPih!Q460/AVERAGE(EPih!$H460:$R460))))</f>
        <v>0</v>
      </c>
      <c r="P463">
        <f>IF($B463=0,0,IF(SUM(EPih!$H460:$R460)=0,0,IF(EPih!R460&gt;0.75*AVERAGE(EPih!$H460:$R460),1,EPih!R460/AVERAGE(EPih!$H460:$R460))))</f>
        <v>0</v>
      </c>
      <c r="Q463" s="18">
        <v>1</v>
      </c>
      <c r="R463" s="18">
        <v>1</v>
      </c>
      <c r="S463" s="18">
        <v>1</v>
      </c>
      <c r="T463" s="18">
        <v>1</v>
      </c>
      <c r="U463" s="18">
        <v>1</v>
      </c>
      <c r="V463" s="18">
        <v>1</v>
      </c>
      <c r="W463" s="18">
        <v>1</v>
      </c>
      <c r="X463" s="18">
        <v>1</v>
      </c>
      <c r="Y463" s="18">
        <v>1</v>
      </c>
      <c r="Z463" s="18">
        <v>1</v>
      </c>
      <c r="AA463" s="18">
        <v>1</v>
      </c>
      <c r="AD463" s="22">
        <f t="shared" si="13"/>
        <v>0.93803957024333784</v>
      </c>
      <c r="AE463">
        <v>2</v>
      </c>
    </row>
    <row r="464" spans="1:31">
      <c r="A464" s="33">
        <v>45463</v>
      </c>
      <c r="B464">
        <f t="shared" si="14"/>
        <v>0</v>
      </c>
      <c r="C464" s="18">
        <v>1</v>
      </c>
      <c r="D464" s="19">
        <f>IFERROR(SUMPRODUCT(F464:P464,Q464:AA464,'Datos Brutos'!$H$5:$R$5)/SUMPRODUCT('Datos Brutos'!$H$5:$R$5,Q464:AA464),0)</f>
        <v>0</v>
      </c>
      <c r="E464" s="20">
        <f>IFERROR(AVERAGE('Datos Filtrados'!E461:G461),0)</f>
        <v>0</v>
      </c>
      <c r="F464">
        <f>IF($B464=0,0,IF(SUM(EPih!$H461:$R461)=0,0,IF(EPih!H461&gt;0.75*AVERAGE(EPih!$H461:$R461),1,EPih!H461/AVERAGE(EPih!$H461:$R461))))</f>
        <v>0</v>
      </c>
      <c r="G464">
        <f>IF($B464=0,0,IF(SUM(EPih!$H461:$R461)=0,0,IF(EPih!I461&gt;0.75*AVERAGE(EPih!$H461:$R461),1,EPih!I461/AVERAGE(EPih!$H461:$R461))))</f>
        <v>0</v>
      </c>
      <c r="H464">
        <f>IF($B464=0,0,IF(SUM(EPih!$H461:$R461)=0,0,IF(EPih!J461&gt;0.75*AVERAGE(EPih!$H461:$R461),1,EPih!J461/AVERAGE(EPih!$H461:$R461))))</f>
        <v>0</v>
      </c>
      <c r="I464">
        <f>IF($B464=0,0,IF(SUM(EPih!$H461:$R461)=0,0,IF(EPih!K461&gt;0.75*AVERAGE(EPih!$H461:$R461),1,EPih!K461/AVERAGE(EPih!$H461:$R461))))</f>
        <v>0</v>
      </c>
      <c r="J464">
        <f>IF($B464=0,0,IF(SUM(EPih!$H461:$R461)=0,0,IF(EPih!L461&gt;0.75*AVERAGE(EPih!$H461:$R461),1,EPih!L461/AVERAGE(EPih!$H461:$R461))))</f>
        <v>0</v>
      </c>
      <c r="K464">
        <f>IF($B464=0,0,IF(SUM(EPih!$H461:$R461)=0,0,IF(EPih!M461&gt;0.75*AVERAGE(EPih!$H461:$R461),1,EPih!M461/AVERAGE(EPih!$H461:$R461))))</f>
        <v>0</v>
      </c>
      <c r="L464">
        <f>IF($B464=0,0,IF(SUM(EPih!$H461:$R461)=0,0,IF(EPih!N461&gt;0.75*AVERAGE(EPih!$H461:$R461),1,EPih!N461/AVERAGE(EPih!$H461:$R461))))</f>
        <v>0</v>
      </c>
      <c r="M464">
        <f>IF($B464=0,0,IF(SUM(EPih!$H461:$R461)=0,0,IF(EPih!O461&gt;0.75*AVERAGE(EPih!$H461:$R461),1,EPih!O461/AVERAGE(EPih!$H461:$R461))))</f>
        <v>0</v>
      </c>
      <c r="N464">
        <f>IF($B464=0,0,IF(SUM(EPih!$H461:$R461)=0,0,IF(EPih!P461&gt;0.75*AVERAGE(EPih!$H461:$R461),1,EPih!P461/AVERAGE(EPih!$H461:$R461))))</f>
        <v>0</v>
      </c>
      <c r="O464">
        <f>IF($B464=0,0,IF(SUM(EPih!$H461:$R461)=0,0,IF(EPih!Q461&gt;0.75*AVERAGE(EPih!$H461:$R461),1,EPih!Q461/AVERAGE(EPih!$H461:$R461))))</f>
        <v>0</v>
      </c>
      <c r="P464">
        <f>IF($B464=0,0,IF(SUM(EPih!$H461:$R461)=0,0,IF(EPih!R461&gt;0.75*AVERAGE(EPih!$H461:$R461),1,EPih!R461/AVERAGE(EPih!$H461:$R461))))</f>
        <v>0</v>
      </c>
      <c r="Q464" s="18">
        <v>1</v>
      </c>
      <c r="R464" s="18">
        <v>1</v>
      </c>
      <c r="S464" s="18">
        <v>1</v>
      </c>
      <c r="T464" s="18">
        <v>1</v>
      </c>
      <c r="U464" s="18">
        <v>1</v>
      </c>
      <c r="V464" s="18">
        <v>1</v>
      </c>
      <c r="W464" s="18">
        <v>1</v>
      </c>
      <c r="X464" s="18">
        <v>1</v>
      </c>
      <c r="Y464" s="18">
        <v>1</v>
      </c>
      <c r="Z464" s="18">
        <v>1</v>
      </c>
      <c r="AA464" s="18">
        <v>1</v>
      </c>
      <c r="AD464" s="22">
        <f t="shared" si="13"/>
        <v>0.93803957024333784</v>
      </c>
      <c r="AE464">
        <v>3</v>
      </c>
    </row>
    <row r="465" spans="1:31">
      <c r="A465" s="33">
        <v>45463.041666666664</v>
      </c>
      <c r="B465">
        <f t="shared" si="14"/>
        <v>0</v>
      </c>
      <c r="C465" s="18">
        <v>1</v>
      </c>
      <c r="D465" s="19">
        <f>IFERROR(SUMPRODUCT(F465:P465,Q465:AA465,'Datos Brutos'!$H$5:$R$5)/SUMPRODUCT('Datos Brutos'!$H$5:$R$5,Q465:AA465),0)</f>
        <v>0</v>
      </c>
      <c r="E465" s="20">
        <f>IFERROR(AVERAGE('Datos Filtrados'!E462:G462),0)</f>
        <v>0</v>
      </c>
      <c r="F465">
        <f>IF($B465=0,0,IF(SUM(EPih!$H462:$R462)=0,0,IF(EPih!H462&gt;0.75*AVERAGE(EPih!$H462:$R462),1,EPih!H462/AVERAGE(EPih!$H462:$R462))))</f>
        <v>0</v>
      </c>
      <c r="G465">
        <f>IF($B465=0,0,IF(SUM(EPih!$H462:$R462)=0,0,IF(EPih!I462&gt;0.75*AVERAGE(EPih!$H462:$R462),1,EPih!I462/AVERAGE(EPih!$H462:$R462))))</f>
        <v>0</v>
      </c>
      <c r="H465">
        <f>IF($B465=0,0,IF(SUM(EPih!$H462:$R462)=0,0,IF(EPih!J462&gt;0.75*AVERAGE(EPih!$H462:$R462),1,EPih!J462/AVERAGE(EPih!$H462:$R462))))</f>
        <v>0</v>
      </c>
      <c r="I465">
        <f>IF($B465=0,0,IF(SUM(EPih!$H462:$R462)=0,0,IF(EPih!K462&gt;0.75*AVERAGE(EPih!$H462:$R462),1,EPih!K462/AVERAGE(EPih!$H462:$R462))))</f>
        <v>0</v>
      </c>
      <c r="J465">
        <f>IF($B465=0,0,IF(SUM(EPih!$H462:$R462)=0,0,IF(EPih!L462&gt;0.75*AVERAGE(EPih!$H462:$R462),1,EPih!L462/AVERAGE(EPih!$H462:$R462))))</f>
        <v>0</v>
      </c>
      <c r="K465">
        <f>IF($B465=0,0,IF(SUM(EPih!$H462:$R462)=0,0,IF(EPih!M462&gt;0.75*AVERAGE(EPih!$H462:$R462),1,EPih!M462/AVERAGE(EPih!$H462:$R462))))</f>
        <v>0</v>
      </c>
      <c r="L465">
        <f>IF($B465=0,0,IF(SUM(EPih!$H462:$R462)=0,0,IF(EPih!N462&gt;0.75*AVERAGE(EPih!$H462:$R462),1,EPih!N462/AVERAGE(EPih!$H462:$R462))))</f>
        <v>0</v>
      </c>
      <c r="M465">
        <f>IF($B465=0,0,IF(SUM(EPih!$H462:$R462)=0,0,IF(EPih!O462&gt;0.75*AVERAGE(EPih!$H462:$R462),1,EPih!O462/AVERAGE(EPih!$H462:$R462))))</f>
        <v>0</v>
      </c>
      <c r="N465">
        <f>IF($B465=0,0,IF(SUM(EPih!$H462:$R462)=0,0,IF(EPih!P462&gt;0.75*AVERAGE(EPih!$H462:$R462),1,EPih!P462/AVERAGE(EPih!$H462:$R462))))</f>
        <v>0</v>
      </c>
      <c r="O465">
        <f>IF($B465=0,0,IF(SUM(EPih!$H462:$R462)=0,0,IF(EPih!Q462&gt;0.75*AVERAGE(EPih!$H462:$R462),1,EPih!Q462/AVERAGE(EPih!$H462:$R462))))</f>
        <v>0</v>
      </c>
      <c r="P465">
        <f>IF($B465=0,0,IF(SUM(EPih!$H462:$R462)=0,0,IF(EPih!R462&gt;0.75*AVERAGE(EPih!$H462:$R462),1,EPih!R462/AVERAGE(EPih!$H462:$R462))))</f>
        <v>0</v>
      </c>
      <c r="Q465" s="18">
        <v>1</v>
      </c>
      <c r="R465" s="18">
        <v>1</v>
      </c>
      <c r="S465" s="18">
        <v>1</v>
      </c>
      <c r="T465" s="18">
        <v>1</v>
      </c>
      <c r="U465" s="18">
        <v>1</v>
      </c>
      <c r="V465" s="18">
        <v>1</v>
      </c>
      <c r="W465" s="18">
        <v>1</v>
      </c>
      <c r="X465" s="18">
        <v>1</v>
      </c>
      <c r="Y465" s="18">
        <v>1</v>
      </c>
      <c r="Z465" s="18">
        <v>1</v>
      </c>
      <c r="AA465" s="18">
        <v>1</v>
      </c>
      <c r="AD465" s="22">
        <f t="shared" si="13"/>
        <v>0.93803957024333784</v>
      </c>
      <c r="AE465">
        <v>4</v>
      </c>
    </row>
    <row r="466" spans="1:31">
      <c r="A466" s="33">
        <v>45463.083333333336</v>
      </c>
      <c r="B466">
        <f t="shared" si="14"/>
        <v>0</v>
      </c>
      <c r="C466" s="18">
        <v>1</v>
      </c>
      <c r="D466" s="19">
        <f>IFERROR(SUMPRODUCT(F466:P466,Q466:AA466,'Datos Brutos'!$H$5:$R$5)/SUMPRODUCT('Datos Brutos'!$H$5:$R$5,Q466:AA466),0)</f>
        <v>0</v>
      </c>
      <c r="E466" s="20">
        <f>IFERROR(AVERAGE('Datos Filtrados'!E463:G463),0)</f>
        <v>0</v>
      </c>
      <c r="F466">
        <f>IF($B466=0,0,IF(SUM(EPih!$H463:$R463)=0,0,IF(EPih!H463&gt;0.75*AVERAGE(EPih!$H463:$R463),1,EPih!H463/AVERAGE(EPih!$H463:$R463))))</f>
        <v>0</v>
      </c>
      <c r="G466">
        <f>IF($B466=0,0,IF(SUM(EPih!$H463:$R463)=0,0,IF(EPih!I463&gt;0.75*AVERAGE(EPih!$H463:$R463),1,EPih!I463/AVERAGE(EPih!$H463:$R463))))</f>
        <v>0</v>
      </c>
      <c r="H466">
        <f>IF($B466=0,0,IF(SUM(EPih!$H463:$R463)=0,0,IF(EPih!J463&gt;0.75*AVERAGE(EPih!$H463:$R463),1,EPih!J463/AVERAGE(EPih!$H463:$R463))))</f>
        <v>0</v>
      </c>
      <c r="I466">
        <f>IF($B466=0,0,IF(SUM(EPih!$H463:$R463)=0,0,IF(EPih!K463&gt;0.75*AVERAGE(EPih!$H463:$R463),1,EPih!K463/AVERAGE(EPih!$H463:$R463))))</f>
        <v>0</v>
      </c>
      <c r="J466">
        <f>IF($B466=0,0,IF(SUM(EPih!$H463:$R463)=0,0,IF(EPih!L463&gt;0.75*AVERAGE(EPih!$H463:$R463),1,EPih!L463/AVERAGE(EPih!$H463:$R463))))</f>
        <v>0</v>
      </c>
      <c r="K466">
        <f>IF($B466=0,0,IF(SUM(EPih!$H463:$R463)=0,0,IF(EPih!M463&gt;0.75*AVERAGE(EPih!$H463:$R463),1,EPih!M463/AVERAGE(EPih!$H463:$R463))))</f>
        <v>0</v>
      </c>
      <c r="L466">
        <f>IF($B466=0,0,IF(SUM(EPih!$H463:$R463)=0,0,IF(EPih!N463&gt;0.75*AVERAGE(EPih!$H463:$R463),1,EPih!N463/AVERAGE(EPih!$H463:$R463))))</f>
        <v>0</v>
      </c>
      <c r="M466">
        <f>IF($B466=0,0,IF(SUM(EPih!$H463:$R463)=0,0,IF(EPih!O463&gt;0.75*AVERAGE(EPih!$H463:$R463),1,EPih!O463/AVERAGE(EPih!$H463:$R463))))</f>
        <v>0</v>
      </c>
      <c r="N466">
        <f>IF($B466=0,0,IF(SUM(EPih!$H463:$R463)=0,0,IF(EPih!P463&gt;0.75*AVERAGE(EPih!$H463:$R463),1,EPih!P463/AVERAGE(EPih!$H463:$R463))))</f>
        <v>0</v>
      </c>
      <c r="O466">
        <f>IF($B466=0,0,IF(SUM(EPih!$H463:$R463)=0,0,IF(EPih!Q463&gt;0.75*AVERAGE(EPih!$H463:$R463),1,EPih!Q463/AVERAGE(EPih!$H463:$R463))))</f>
        <v>0</v>
      </c>
      <c r="P466">
        <f>IF($B466=0,0,IF(SUM(EPih!$H463:$R463)=0,0,IF(EPih!R463&gt;0.75*AVERAGE(EPih!$H463:$R463),1,EPih!R463/AVERAGE(EPih!$H463:$R463))))</f>
        <v>0</v>
      </c>
      <c r="Q466" s="18">
        <v>1</v>
      </c>
      <c r="R466" s="18">
        <v>1</v>
      </c>
      <c r="S466" s="18">
        <v>1</v>
      </c>
      <c r="T466" s="18">
        <v>1</v>
      </c>
      <c r="U466" s="18">
        <v>1</v>
      </c>
      <c r="V466" s="18">
        <v>1</v>
      </c>
      <c r="W466" s="18">
        <v>1</v>
      </c>
      <c r="X466" s="18">
        <v>1</v>
      </c>
      <c r="Y466" s="18">
        <v>1</v>
      </c>
      <c r="Z466" s="18">
        <v>1</v>
      </c>
      <c r="AA466" s="18">
        <v>1</v>
      </c>
      <c r="AD466" s="22">
        <f t="shared" si="13"/>
        <v>0.93803957024333784</v>
      </c>
      <c r="AE466">
        <v>5</v>
      </c>
    </row>
    <row r="467" spans="1:31">
      <c r="A467" s="33">
        <v>45463.125</v>
      </c>
      <c r="B467">
        <f t="shared" si="14"/>
        <v>0</v>
      </c>
      <c r="C467" s="18">
        <v>1</v>
      </c>
      <c r="D467" s="19">
        <f>IFERROR(SUMPRODUCT(F467:P467,Q467:AA467,'Datos Brutos'!$H$5:$R$5)/SUMPRODUCT('Datos Brutos'!$H$5:$R$5,Q467:AA467),0)</f>
        <v>0</v>
      </c>
      <c r="E467" s="20">
        <f>IFERROR(AVERAGE('Datos Filtrados'!E464:G464),0)</f>
        <v>0</v>
      </c>
      <c r="F467">
        <f>IF($B467=0,0,IF(SUM(EPih!$H464:$R464)=0,0,IF(EPih!H464&gt;0.75*AVERAGE(EPih!$H464:$R464),1,EPih!H464/AVERAGE(EPih!$H464:$R464))))</f>
        <v>0</v>
      </c>
      <c r="G467">
        <f>IF($B467=0,0,IF(SUM(EPih!$H464:$R464)=0,0,IF(EPih!I464&gt;0.75*AVERAGE(EPih!$H464:$R464),1,EPih!I464/AVERAGE(EPih!$H464:$R464))))</f>
        <v>0</v>
      </c>
      <c r="H467">
        <f>IF($B467=0,0,IF(SUM(EPih!$H464:$R464)=0,0,IF(EPih!J464&gt;0.75*AVERAGE(EPih!$H464:$R464),1,EPih!J464/AVERAGE(EPih!$H464:$R464))))</f>
        <v>0</v>
      </c>
      <c r="I467">
        <f>IF($B467=0,0,IF(SUM(EPih!$H464:$R464)=0,0,IF(EPih!K464&gt;0.75*AVERAGE(EPih!$H464:$R464),1,EPih!K464/AVERAGE(EPih!$H464:$R464))))</f>
        <v>0</v>
      </c>
      <c r="J467">
        <f>IF($B467=0,0,IF(SUM(EPih!$H464:$R464)=0,0,IF(EPih!L464&gt;0.75*AVERAGE(EPih!$H464:$R464),1,EPih!L464/AVERAGE(EPih!$H464:$R464))))</f>
        <v>0</v>
      </c>
      <c r="K467">
        <f>IF($B467=0,0,IF(SUM(EPih!$H464:$R464)=0,0,IF(EPih!M464&gt;0.75*AVERAGE(EPih!$H464:$R464),1,EPih!M464/AVERAGE(EPih!$H464:$R464))))</f>
        <v>0</v>
      </c>
      <c r="L467">
        <f>IF($B467=0,0,IF(SUM(EPih!$H464:$R464)=0,0,IF(EPih!N464&gt;0.75*AVERAGE(EPih!$H464:$R464),1,EPih!N464/AVERAGE(EPih!$H464:$R464))))</f>
        <v>0</v>
      </c>
      <c r="M467">
        <f>IF($B467=0,0,IF(SUM(EPih!$H464:$R464)=0,0,IF(EPih!O464&gt;0.75*AVERAGE(EPih!$H464:$R464),1,EPih!O464/AVERAGE(EPih!$H464:$R464))))</f>
        <v>0</v>
      </c>
      <c r="N467">
        <f>IF($B467=0,0,IF(SUM(EPih!$H464:$R464)=0,0,IF(EPih!P464&gt;0.75*AVERAGE(EPih!$H464:$R464),1,EPih!P464/AVERAGE(EPih!$H464:$R464))))</f>
        <v>0</v>
      </c>
      <c r="O467">
        <f>IF($B467=0,0,IF(SUM(EPih!$H464:$R464)=0,0,IF(EPih!Q464&gt;0.75*AVERAGE(EPih!$H464:$R464),1,EPih!Q464/AVERAGE(EPih!$H464:$R464))))</f>
        <v>0</v>
      </c>
      <c r="P467">
        <f>IF($B467=0,0,IF(SUM(EPih!$H464:$R464)=0,0,IF(EPih!R464&gt;0.75*AVERAGE(EPih!$H464:$R464),1,EPih!R464/AVERAGE(EPih!$H464:$R464))))</f>
        <v>0</v>
      </c>
      <c r="Q467" s="18">
        <v>1</v>
      </c>
      <c r="R467" s="18">
        <v>1</v>
      </c>
      <c r="S467" s="18">
        <v>1</v>
      </c>
      <c r="T467" s="18">
        <v>1</v>
      </c>
      <c r="U467" s="18">
        <v>1</v>
      </c>
      <c r="V467" s="18">
        <v>1</v>
      </c>
      <c r="W467" s="18">
        <v>1</v>
      </c>
      <c r="X467" s="18">
        <v>1</v>
      </c>
      <c r="Y467" s="18">
        <v>1</v>
      </c>
      <c r="Z467" s="18">
        <v>1</v>
      </c>
      <c r="AA467" s="18">
        <v>1</v>
      </c>
      <c r="AD467" s="22">
        <f t="shared" si="13"/>
        <v>0.93803957024333784</v>
      </c>
      <c r="AE467">
        <v>6</v>
      </c>
    </row>
    <row r="468" spans="1:31">
      <c r="A468" s="33">
        <v>45463.166666666664</v>
      </c>
      <c r="B468">
        <f t="shared" si="14"/>
        <v>0</v>
      </c>
      <c r="C468" s="18">
        <v>1</v>
      </c>
      <c r="D468" s="19">
        <f>IFERROR(SUMPRODUCT(F468:P468,Q468:AA468,'Datos Brutos'!$H$5:$R$5)/SUMPRODUCT('Datos Brutos'!$H$5:$R$5,Q468:AA468),0)</f>
        <v>0</v>
      </c>
      <c r="E468" s="20">
        <f>IFERROR(AVERAGE('Datos Filtrados'!E465:G465),0)</f>
        <v>0</v>
      </c>
      <c r="F468">
        <f>IF($B468=0,0,IF(SUM(EPih!$H465:$R465)=0,0,IF(EPih!H465&gt;0.75*AVERAGE(EPih!$H465:$R465),1,EPih!H465/AVERAGE(EPih!$H465:$R465))))</f>
        <v>0</v>
      </c>
      <c r="G468">
        <f>IF($B468=0,0,IF(SUM(EPih!$H465:$R465)=0,0,IF(EPih!I465&gt;0.75*AVERAGE(EPih!$H465:$R465),1,EPih!I465/AVERAGE(EPih!$H465:$R465))))</f>
        <v>0</v>
      </c>
      <c r="H468">
        <f>IF($B468=0,0,IF(SUM(EPih!$H465:$R465)=0,0,IF(EPih!J465&gt;0.75*AVERAGE(EPih!$H465:$R465),1,EPih!J465/AVERAGE(EPih!$H465:$R465))))</f>
        <v>0</v>
      </c>
      <c r="I468">
        <f>IF($B468=0,0,IF(SUM(EPih!$H465:$R465)=0,0,IF(EPih!K465&gt;0.75*AVERAGE(EPih!$H465:$R465),1,EPih!K465/AVERAGE(EPih!$H465:$R465))))</f>
        <v>0</v>
      </c>
      <c r="J468">
        <f>IF($B468=0,0,IF(SUM(EPih!$H465:$R465)=0,0,IF(EPih!L465&gt;0.75*AVERAGE(EPih!$H465:$R465),1,EPih!L465/AVERAGE(EPih!$H465:$R465))))</f>
        <v>0</v>
      </c>
      <c r="K468">
        <f>IF($B468=0,0,IF(SUM(EPih!$H465:$R465)=0,0,IF(EPih!M465&gt;0.75*AVERAGE(EPih!$H465:$R465),1,EPih!M465/AVERAGE(EPih!$H465:$R465))))</f>
        <v>0</v>
      </c>
      <c r="L468">
        <f>IF($B468=0,0,IF(SUM(EPih!$H465:$R465)=0,0,IF(EPih!N465&gt;0.75*AVERAGE(EPih!$H465:$R465),1,EPih!N465/AVERAGE(EPih!$H465:$R465))))</f>
        <v>0</v>
      </c>
      <c r="M468">
        <f>IF($B468=0,0,IF(SUM(EPih!$H465:$R465)=0,0,IF(EPih!O465&gt;0.75*AVERAGE(EPih!$H465:$R465),1,EPih!O465/AVERAGE(EPih!$H465:$R465))))</f>
        <v>0</v>
      </c>
      <c r="N468">
        <f>IF($B468=0,0,IF(SUM(EPih!$H465:$R465)=0,0,IF(EPih!P465&gt;0.75*AVERAGE(EPih!$H465:$R465),1,EPih!P465/AVERAGE(EPih!$H465:$R465))))</f>
        <v>0</v>
      </c>
      <c r="O468">
        <f>IF($B468=0,0,IF(SUM(EPih!$H465:$R465)=0,0,IF(EPih!Q465&gt;0.75*AVERAGE(EPih!$H465:$R465),1,EPih!Q465/AVERAGE(EPih!$H465:$R465))))</f>
        <v>0</v>
      </c>
      <c r="P468">
        <f>IF($B468=0,0,IF(SUM(EPih!$H465:$R465)=0,0,IF(EPih!R465&gt;0.75*AVERAGE(EPih!$H465:$R465),1,EPih!R465/AVERAGE(EPih!$H465:$R465))))</f>
        <v>0</v>
      </c>
      <c r="Q468" s="18">
        <v>1</v>
      </c>
      <c r="R468" s="18">
        <v>1</v>
      </c>
      <c r="S468" s="18">
        <v>1</v>
      </c>
      <c r="T468" s="18">
        <v>1</v>
      </c>
      <c r="U468" s="18">
        <v>1</v>
      </c>
      <c r="V468" s="18">
        <v>1</v>
      </c>
      <c r="W468" s="18">
        <v>1</v>
      </c>
      <c r="X468" s="18">
        <v>1</v>
      </c>
      <c r="Y468" s="18">
        <v>1</v>
      </c>
      <c r="Z468" s="18">
        <v>1</v>
      </c>
      <c r="AA468" s="18">
        <v>1</v>
      </c>
      <c r="AD468" s="22">
        <f t="shared" si="13"/>
        <v>0.93803957024333784</v>
      </c>
      <c r="AE468">
        <v>7</v>
      </c>
    </row>
    <row r="469" spans="1:31">
      <c r="A469" s="33">
        <v>45463.208333333336</v>
      </c>
      <c r="B469">
        <f t="shared" si="14"/>
        <v>0</v>
      </c>
      <c r="C469" s="18">
        <v>1</v>
      </c>
      <c r="D469" s="19">
        <f>IFERROR(SUMPRODUCT(F469:P469,Q469:AA469,'Datos Brutos'!$H$5:$R$5)/SUMPRODUCT('Datos Brutos'!$H$5:$R$5,Q469:AA469),0)</f>
        <v>0</v>
      </c>
      <c r="E469" s="20">
        <f>IFERROR(AVERAGE('Datos Filtrados'!E466:G466),0)</f>
        <v>0</v>
      </c>
      <c r="F469">
        <f>IF($B469=0,0,IF(SUM(EPih!$H466:$R466)=0,0,IF(EPih!H466&gt;0.75*AVERAGE(EPih!$H466:$R466),1,EPih!H466/AVERAGE(EPih!$H466:$R466))))</f>
        <v>0</v>
      </c>
      <c r="G469">
        <f>IF($B469=0,0,IF(SUM(EPih!$H466:$R466)=0,0,IF(EPih!I466&gt;0.75*AVERAGE(EPih!$H466:$R466),1,EPih!I466/AVERAGE(EPih!$H466:$R466))))</f>
        <v>0</v>
      </c>
      <c r="H469">
        <f>IF($B469=0,0,IF(SUM(EPih!$H466:$R466)=0,0,IF(EPih!J466&gt;0.75*AVERAGE(EPih!$H466:$R466),1,EPih!J466/AVERAGE(EPih!$H466:$R466))))</f>
        <v>0</v>
      </c>
      <c r="I469">
        <f>IF($B469=0,0,IF(SUM(EPih!$H466:$R466)=0,0,IF(EPih!K466&gt;0.75*AVERAGE(EPih!$H466:$R466),1,EPih!K466/AVERAGE(EPih!$H466:$R466))))</f>
        <v>0</v>
      </c>
      <c r="J469">
        <f>IF($B469=0,0,IF(SUM(EPih!$H466:$R466)=0,0,IF(EPih!L466&gt;0.75*AVERAGE(EPih!$H466:$R466),1,EPih!L466/AVERAGE(EPih!$H466:$R466))))</f>
        <v>0</v>
      </c>
      <c r="K469">
        <f>IF($B469=0,0,IF(SUM(EPih!$H466:$R466)=0,0,IF(EPih!M466&gt;0.75*AVERAGE(EPih!$H466:$R466),1,EPih!M466/AVERAGE(EPih!$H466:$R466))))</f>
        <v>0</v>
      </c>
      <c r="L469">
        <f>IF($B469=0,0,IF(SUM(EPih!$H466:$R466)=0,0,IF(EPih!N466&gt;0.75*AVERAGE(EPih!$H466:$R466),1,EPih!N466/AVERAGE(EPih!$H466:$R466))))</f>
        <v>0</v>
      </c>
      <c r="M469">
        <f>IF($B469=0,0,IF(SUM(EPih!$H466:$R466)=0,0,IF(EPih!O466&gt;0.75*AVERAGE(EPih!$H466:$R466),1,EPih!O466/AVERAGE(EPih!$H466:$R466))))</f>
        <v>0</v>
      </c>
      <c r="N469">
        <f>IF($B469=0,0,IF(SUM(EPih!$H466:$R466)=0,0,IF(EPih!P466&gt;0.75*AVERAGE(EPih!$H466:$R466),1,EPih!P466/AVERAGE(EPih!$H466:$R466))))</f>
        <v>0</v>
      </c>
      <c r="O469">
        <f>IF($B469=0,0,IF(SUM(EPih!$H466:$R466)=0,0,IF(EPih!Q466&gt;0.75*AVERAGE(EPih!$H466:$R466),1,EPih!Q466/AVERAGE(EPih!$H466:$R466))))</f>
        <v>0</v>
      </c>
      <c r="P469">
        <f>IF($B469=0,0,IF(SUM(EPih!$H466:$R466)=0,0,IF(EPih!R466&gt;0.75*AVERAGE(EPih!$H466:$R466),1,EPih!R466/AVERAGE(EPih!$H466:$R466))))</f>
        <v>0</v>
      </c>
      <c r="Q469" s="18">
        <v>1</v>
      </c>
      <c r="R469" s="18">
        <v>1</v>
      </c>
      <c r="S469" s="18">
        <v>1</v>
      </c>
      <c r="T469" s="18">
        <v>1</v>
      </c>
      <c r="U469" s="18">
        <v>1</v>
      </c>
      <c r="V469" s="18">
        <v>1</v>
      </c>
      <c r="W469" s="18">
        <v>1</v>
      </c>
      <c r="X469" s="18">
        <v>1</v>
      </c>
      <c r="Y469" s="18">
        <v>1</v>
      </c>
      <c r="Z469" s="18">
        <v>1</v>
      </c>
      <c r="AA469" s="18">
        <v>1</v>
      </c>
      <c r="AD469" s="22">
        <f t="shared" si="13"/>
        <v>0.93803957024333784</v>
      </c>
      <c r="AE469">
        <v>8</v>
      </c>
    </row>
    <row r="470" spans="1:31">
      <c r="A470" s="33">
        <v>45463.25</v>
      </c>
      <c r="B470">
        <f t="shared" si="14"/>
        <v>0</v>
      </c>
      <c r="C470" s="18">
        <v>1</v>
      </c>
      <c r="D470" s="19">
        <f>IFERROR(SUMPRODUCT(F470:P470,Q470:AA470,'Datos Brutos'!$H$5:$R$5)/SUMPRODUCT('Datos Brutos'!$H$5:$R$5,Q470:AA470),0)</f>
        <v>0</v>
      </c>
      <c r="E470" s="20">
        <f>IFERROR(AVERAGE('Datos Filtrados'!E467:G467),0)</f>
        <v>0.89250000000000007</v>
      </c>
      <c r="F470">
        <f>IF($B470=0,0,IF(SUM(EPih!$H467:$R467)=0,0,IF(EPih!H467&gt;0.75*AVERAGE(EPih!$H467:$R467),1,EPih!H467/AVERAGE(EPih!$H467:$R467))))</f>
        <v>0</v>
      </c>
      <c r="G470">
        <f>IF($B470=0,0,IF(SUM(EPih!$H467:$R467)=0,0,IF(EPih!I467&gt;0.75*AVERAGE(EPih!$H467:$R467),1,EPih!I467/AVERAGE(EPih!$H467:$R467))))</f>
        <v>0</v>
      </c>
      <c r="H470">
        <f>IF($B470=0,0,IF(SUM(EPih!$H467:$R467)=0,0,IF(EPih!J467&gt;0.75*AVERAGE(EPih!$H467:$R467),1,EPih!J467/AVERAGE(EPih!$H467:$R467))))</f>
        <v>0</v>
      </c>
      <c r="I470">
        <f>IF($B470=0,0,IF(SUM(EPih!$H467:$R467)=0,0,IF(EPih!K467&gt;0.75*AVERAGE(EPih!$H467:$R467),1,EPih!K467/AVERAGE(EPih!$H467:$R467))))</f>
        <v>0</v>
      </c>
      <c r="J470">
        <f>IF($B470=0,0,IF(SUM(EPih!$H467:$R467)=0,0,IF(EPih!L467&gt;0.75*AVERAGE(EPih!$H467:$R467),1,EPih!L467/AVERAGE(EPih!$H467:$R467))))</f>
        <v>0</v>
      </c>
      <c r="K470">
        <f>IF($B470=0,0,IF(SUM(EPih!$H467:$R467)=0,0,IF(EPih!M467&gt;0.75*AVERAGE(EPih!$H467:$R467),1,EPih!M467/AVERAGE(EPih!$H467:$R467))))</f>
        <v>0</v>
      </c>
      <c r="L470">
        <f>IF($B470=0,0,IF(SUM(EPih!$H467:$R467)=0,0,IF(EPih!N467&gt;0.75*AVERAGE(EPih!$H467:$R467),1,EPih!N467/AVERAGE(EPih!$H467:$R467))))</f>
        <v>0</v>
      </c>
      <c r="M470">
        <f>IF($B470=0,0,IF(SUM(EPih!$H467:$R467)=0,0,IF(EPih!O467&gt;0.75*AVERAGE(EPih!$H467:$R467),1,EPih!O467/AVERAGE(EPih!$H467:$R467))))</f>
        <v>0</v>
      </c>
      <c r="N470">
        <f>IF($B470=0,0,IF(SUM(EPih!$H467:$R467)=0,0,IF(EPih!P467&gt;0.75*AVERAGE(EPih!$H467:$R467),1,EPih!P467/AVERAGE(EPih!$H467:$R467))))</f>
        <v>0</v>
      </c>
      <c r="O470">
        <f>IF($B470=0,0,IF(SUM(EPih!$H467:$R467)=0,0,IF(EPih!Q467&gt;0.75*AVERAGE(EPih!$H467:$R467),1,EPih!Q467/AVERAGE(EPih!$H467:$R467))))</f>
        <v>0</v>
      </c>
      <c r="P470">
        <f>IF($B470=0,0,IF(SUM(EPih!$H467:$R467)=0,0,IF(EPih!R467&gt;0.75*AVERAGE(EPih!$H467:$R467),1,EPih!R467/AVERAGE(EPih!$H467:$R467))))</f>
        <v>0</v>
      </c>
      <c r="Q470" s="18">
        <v>1</v>
      </c>
      <c r="R470" s="18">
        <v>1</v>
      </c>
      <c r="S470" s="18">
        <v>1</v>
      </c>
      <c r="T470" s="18">
        <v>1</v>
      </c>
      <c r="U470" s="18">
        <v>1</v>
      </c>
      <c r="V470" s="18">
        <v>1</v>
      </c>
      <c r="W470" s="18">
        <v>1</v>
      </c>
      <c r="X470" s="18">
        <v>1</v>
      </c>
      <c r="Y470" s="18">
        <v>1</v>
      </c>
      <c r="Z470" s="18">
        <v>1</v>
      </c>
      <c r="AA470" s="18">
        <v>1</v>
      </c>
      <c r="AD470" s="22">
        <f t="shared" si="13"/>
        <v>0.93803957024333784</v>
      </c>
      <c r="AE470">
        <v>9</v>
      </c>
    </row>
    <row r="471" spans="1:31">
      <c r="A471" s="33">
        <v>45463.291666666664</v>
      </c>
      <c r="B471">
        <f t="shared" si="14"/>
        <v>0</v>
      </c>
      <c r="C471" s="18">
        <v>1</v>
      </c>
      <c r="D471" s="19">
        <f>IFERROR(SUMPRODUCT(F471:P471,Q471:AA471,'Datos Brutos'!$H$5:$R$5)/SUMPRODUCT('Datos Brutos'!$H$5:$R$5,Q471:AA471),0)</f>
        <v>0</v>
      </c>
      <c r="E471" s="20">
        <f>IFERROR(AVERAGE('Datos Filtrados'!E468:G468),0)</f>
        <v>43.506</v>
      </c>
      <c r="F471">
        <f>IF($B471=0,0,IF(SUM(EPih!$H468:$R468)=0,0,IF(EPih!H468&gt;0.75*AVERAGE(EPih!$H468:$R468),1,EPih!H468/AVERAGE(EPih!$H468:$R468))))</f>
        <v>0</v>
      </c>
      <c r="G471">
        <f>IF($B471=0,0,IF(SUM(EPih!$H468:$R468)=0,0,IF(EPih!I468&gt;0.75*AVERAGE(EPih!$H468:$R468),1,EPih!I468/AVERAGE(EPih!$H468:$R468))))</f>
        <v>0</v>
      </c>
      <c r="H471">
        <f>IF($B471=0,0,IF(SUM(EPih!$H468:$R468)=0,0,IF(EPih!J468&gt;0.75*AVERAGE(EPih!$H468:$R468),1,EPih!J468/AVERAGE(EPih!$H468:$R468))))</f>
        <v>0</v>
      </c>
      <c r="I471">
        <f>IF($B471=0,0,IF(SUM(EPih!$H468:$R468)=0,0,IF(EPih!K468&gt;0.75*AVERAGE(EPih!$H468:$R468),1,EPih!K468/AVERAGE(EPih!$H468:$R468))))</f>
        <v>0</v>
      </c>
      <c r="J471">
        <f>IF($B471=0,0,IF(SUM(EPih!$H468:$R468)=0,0,IF(EPih!L468&gt;0.75*AVERAGE(EPih!$H468:$R468),1,EPih!L468/AVERAGE(EPih!$H468:$R468))))</f>
        <v>0</v>
      </c>
      <c r="K471">
        <f>IF($B471=0,0,IF(SUM(EPih!$H468:$R468)=0,0,IF(EPih!M468&gt;0.75*AVERAGE(EPih!$H468:$R468),1,EPih!M468/AVERAGE(EPih!$H468:$R468))))</f>
        <v>0</v>
      </c>
      <c r="L471">
        <f>IF($B471=0,0,IF(SUM(EPih!$H468:$R468)=0,0,IF(EPih!N468&gt;0.75*AVERAGE(EPih!$H468:$R468),1,EPih!N468/AVERAGE(EPih!$H468:$R468))))</f>
        <v>0</v>
      </c>
      <c r="M471">
        <f>IF($B471=0,0,IF(SUM(EPih!$H468:$R468)=0,0,IF(EPih!O468&gt;0.75*AVERAGE(EPih!$H468:$R468),1,EPih!O468/AVERAGE(EPih!$H468:$R468))))</f>
        <v>0</v>
      </c>
      <c r="N471">
        <f>IF($B471=0,0,IF(SUM(EPih!$H468:$R468)=0,0,IF(EPih!P468&gt;0.75*AVERAGE(EPih!$H468:$R468),1,EPih!P468/AVERAGE(EPih!$H468:$R468))))</f>
        <v>0</v>
      </c>
      <c r="O471">
        <f>IF($B471=0,0,IF(SUM(EPih!$H468:$R468)=0,0,IF(EPih!Q468&gt;0.75*AVERAGE(EPih!$H468:$R468),1,EPih!Q468/AVERAGE(EPih!$H468:$R468))))</f>
        <v>0</v>
      </c>
      <c r="P471">
        <f>IF($B471=0,0,IF(SUM(EPih!$H468:$R468)=0,0,IF(EPih!R468&gt;0.75*AVERAGE(EPih!$H468:$R468),1,EPih!R468/AVERAGE(EPih!$H468:$R468))))</f>
        <v>0</v>
      </c>
      <c r="Q471" s="18">
        <v>1</v>
      </c>
      <c r="R471" s="18">
        <v>1</v>
      </c>
      <c r="S471" s="18">
        <v>1</v>
      </c>
      <c r="T471" s="18">
        <v>1</v>
      </c>
      <c r="U471" s="18">
        <v>1</v>
      </c>
      <c r="V471" s="18">
        <v>1</v>
      </c>
      <c r="W471" s="18">
        <v>1</v>
      </c>
      <c r="X471" s="18">
        <v>1</v>
      </c>
      <c r="Y471" s="18">
        <v>1</v>
      </c>
      <c r="Z471" s="18">
        <v>1</v>
      </c>
      <c r="AA471" s="18">
        <v>1</v>
      </c>
      <c r="AD471" s="22">
        <f t="shared" si="13"/>
        <v>0.94641328166304128</v>
      </c>
      <c r="AE471">
        <v>10</v>
      </c>
    </row>
    <row r="472" spans="1:31">
      <c r="A472" s="33">
        <v>45463.333333333336</v>
      </c>
      <c r="B472">
        <f t="shared" si="14"/>
        <v>1</v>
      </c>
      <c r="C472" s="18">
        <v>1</v>
      </c>
      <c r="D472" s="19">
        <f>IFERROR(SUMPRODUCT(F472:P472,Q472:AA472,'Datos Brutos'!$H$5:$R$5)/SUMPRODUCT('Datos Brutos'!$H$5:$R$5,Q472:AA472),0)</f>
        <v>0.88238783521682851</v>
      </c>
      <c r="E472" s="20">
        <f>IFERROR(AVERAGE('Datos Filtrados'!E469:G469),0)</f>
        <v>280.07566666666668</v>
      </c>
      <c r="F472">
        <f>IF($B472=0,0,IF(SUM(EPih!$H469:$R469)=0,0,IF(EPih!H469&gt;0.75*AVERAGE(EPih!$H469:$R469),1,EPih!H469/AVERAGE(EPih!$H469:$R469))))</f>
        <v>1</v>
      </c>
      <c r="G472">
        <f>IF($B472=0,0,IF(SUM(EPih!$H469:$R469)=0,0,IF(EPih!I469&gt;0.75*AVERAGE(EPih!$H469:$R469),1,EPih!I469/AVERAGE(EPih!$H469:$R469))))</f>
        <v>1</v>
      </c>
      <c r="H472">
        <f>IF($B472=0,0,IF(SUM(EPih!$H469:$R469)=0,0,IF(EPih!J469&gt;0.75*AVERAGE(EPih!$H469:$R469),1,EPih!J469/AVERAGE(EPih!$H469:$R469))))</f>
        <v>1</v>
      </c>
      <c r="I472">
        <f>IF($B472=0,0,IF(SUM(EPih!$H469:$R469)=0,0,IF(EPih!K469&gt;0.75*AVERAGE(EPih!$H469:$R469),1,EPih!K469/AVERAGE(EPih!$H469:$R469))))</f>
        <v>1</v>
      </c>
      <c r="J472">
        <f>IF($B472=0,0,IF(SUM(EPih!$H469:$R469)=0,0,IF(EPih!L469&gt;0.75*AVERAGE(EPih!$H469:$R469),1,EPih!L469/AVERAGE(EPih!$H469:$R469))))</f>
        <v>4.4262546618342155E-2</v>
      </c>
      <c r="K472">
        <f>IF($B472=0,0,IF(SUM(EPih!$H469:$R469)=0,0,IF(EPih!M469&gt;0.75*AVERAGE(EPih!$H469:$R469),1,EPih!M469/AVERAGE(EPih!$H469:$R469))))</f>
        <v>1</v>
      </c>
      <c r="L472">
        <f>IF($B472=0,0,IF(SUM(EPih!$H469:$R469)=0,0,IF(EPih!N469&gt;0.75*AVERAGE(EPih!$H469:$R469),1,EPih!N469/AVERAGE(EPih!$H469:$R469))))</f>
        <v>1</v>
      </c>
      <c r="M472">
        <f>IF($B472=0,0,IF(SUM(EPih!$H469:$R469)=0,0,IF(EPih!O469&gt;0.75*AVERAGE(EPih!$H469:$R469),1,EPih!O469/AVERAGE(EPih!$H469:$R469))))</f>
        <v>1</v>
      </c>
      <c r="N472">
        <f>IF($B472=0,0,IF(SUM(EPih!$H469:$R469)=0,0,IF(EPih!P469&gt;0.75*AVERAGE(EPih!$H469:$R469),1,EPih!P469/AVERAGE(EPih!$H469:$R469))))</f>
        <v>1</v>
      </c>
      <c r="O472">
        <f>IF($B472=0,0,IF(SUM(EPih!$H469:$R469)=0,0,IF(EPih!Q469&gt;0.75*AVERAGE(EPih!$H469:$R469),1,EPih!Q469/AVERAGE(EPih!$H469:$R469))))</f>
        <v>0.66531157525957918</v>
      </c>
      <c r="P472">
        <f>IF($B472=0,0,IF(SUM(EPih!$H469:$R469)=0,0,IF(EPih!R469&gt;0.75*AVERAGE(EPih!$H469:$R469),1,EPih!R469/AVERAGE(EPih!$H469:$R469))))</f>
        <v>1</v>
      </c>
      <c r="Q472" s="18">
        <v>1</v>
      </c>
      <c r="R472" s="18">
        <v>1</v>
      </c>
      <c r="S472" s="18">
        <v>1</v>
      </c>
      <c r="T472" s="18">
        <v>1</v>
      </c>
      <c r="U472" s="18">
        <v>1</v>
      </c>
      <c r="V472" s="18">
        <v>1</v>
      </c>
      <c r="W472" s="18">
        <v>1</v>
      </c>
      <c r="X472" s="18">
        <v>1</v>
      </c>
      <c r="Y472" s="18">
        <v>1</v>
      </c>
      <c r="Z472" s="18">
        <v>1</v>
      </c>
      <c r="AA472" s="18">
        <v>1</v>
      </c>
      <c r="AD472" s="22">
        <f t="shared" si="13"/>
        <v>0.95518887717009704</v>
      </c>
      <c r="AE472">
        <v>11</v>
      </c>
    </row>
    <row r="473" spans="1:31">
      <c r="A473" s="33">
        <v>45463.375</v>
      </c>
      <c r="B473">
        <f t="shared" si="14"/>
        <v>0</v>
      </c>
      <c r="C473" s="18">
        <v>1</v>
      </c>
      <c r="D473" s="19">
        <f>IFERROR(SUMPRODUCT(F473:P473,Q473:AA473,'Datos Brutos'!$H$5:$R$5)/SUMPRODUCT('Datos Brutos'!$H$5:$R$5,Q473:AA473),0)</f>
        <v>0</v>
      </c>
      <c r="E473" s="20">
        <f>IFERROR(AVERAGE('Datos Filtrados'!E470:G470),0)</f>
        <v>0</v>
      </c>
      <c r="F473">
        <f>IF($B473=0,0,IF(SUM(EPih!$H470:$R470)=0,0,IF(EPih!H470&gt;0.75*AVERAGE(EPih!$H470:$R470),1,EPih!H470/AVERAGE(EPih!$H470:$R470))))</f>
        <v>0</v>
      </c>
      <c r="G473">
        <f>IF($B473=0,0,IF(SUM(EPih!$H470:$R470)=0,0,IF(EPih!I470&gt;0.75*AVERAGE(EPih!$H470:$R470),1,EPih!I470/AVERAGE(EPih!$H470:$R470))))</f>
        <v>0</v>
      </c>
      <c r="H473">
        <f>IF($B473=0,0,IF(SUM(EPih!$H470:$R470)=0,0,IF(EPih!J470&gt;0.75*AVERAGE(EPih!$H470:$R470),1,EPih!J470/AVERAGE(EPih!$H470:$R470))))</f>
        <v>0</v>
      </c>
      <c r="I473">
        <f>IF($B473=0,0,IF(SUM(EPih!$H470:$R470)=0,0,IF(EPih!K470&gt;0.75*AVERAGE(EPih!$H470:$R470),1,EPih!K470/AVERAGE(EPih!$H470:$R470))))</f>
        <v>0</v>
      </c>
      <c r="J473">
        <f>IF($B473=0,0,IF(SUM(EPih!$H470:$R470)=0,0,IF(EPih!L470&gt;0.75*AVERAGE(EPih!$H470:$R470),1,EPih!L470/AVERAGE(EPih!$H470:$R470))))</f>
        <v>0</v>
      </c>
      <c r="K473">
        <f>IF($B473=0,0,IF(SUM(EPih!$H470:$R470)=0,0,IF(EPih!M470&gt;0.75*AVERAGE(EPih!$H470:$R470),1,EPih!M470/AVERAGE(EPih!$H470:$R470))))</f>
        <v>0</v>
      </c>
      <c r="L473">
        <f>IF($B473=0,0,IF(SUM(EPih!$H470:$R470)=0,0,IF(EPih!N470&gt;0.75*AVERAGE(EPih!$H470:$R470),1,EPih!N470/AVERAGE(EPih!$H470:$R470))))</f>
        <v>0</v>
      </c>
      <c r="M473">
        <f>IF($B473=0,0,IF(SUM(EPih!$H470:$R470)=0,0,IF(EPih!O470&gt;0.75*AVERAGE(EPih!$H470:$R470),1,EPih!O470/AVERAGE(EPih!$H470:$R470))))</f>
        <v>0</v>
      </c>
      <c r="N473">
        <f>IF($B473=0,0,IF(SUM(EPih!$H470:$R470)=0,0,IF(EPih!P470&gt;0.75*AVERAGE(EPih!$H470:$R470),1,EPih!P470/AVERAGE(EPih!$H470:$R470))))</f>
        <v>0</v>
      </c>
      <c r="O473">
        <f>IF($B473=0,0,IF(SUM(EPih!$H470:$R470)=0,0,IF(EPih!Q470&gt;0.75*AVERAGE(EPih!$H470:$R470),1,EPih!Q470/AVERAGE(EPih!$H470:$R470))))</f>
        <v>0</v>
      </c>
      <c r="P473">
        <f>IF($B473=0,0,IF(SUM(EPih!$H470:$R470)=0,0,IF(EPih!R470&gt;0.75*AVERAGE(EPih!$H470:$R470),1,EPih!R470/AVERAGE(EPih!$H470:$R470))))</f>
        <v>0</v>
      </c>
      <c r="Q473" s="18">
        <v>1</v>
      </c>
      <c r="R473" s="18">
        <v>1</v>
      </c>
      <c r="S473" s="18">
        <v>1</v>
      </c>
      <c r="T473" s="18">
        <v>1</v>
      </c>
      <c r="U473" s="18">
        <v>1</v>
      </c>
      <c r="V473" s="18">
        <v>1</v>
      </c>
      <c r="W473" s="18">
        <v>1</v>
      </c>
      <c r="X473" s="18">
        <v>1</v>
      </c>
      <c r="Y473" s="18">
        <v>1</v>
      </c>
      <c r="Z473" s="18">
        <v>1</v>
      </c>
      <c r="AA473" s="18">
        <v>1</v>
      </c>
      <c r="AD473" s="22">
        <f t="shared" si="13"/>
        <v>0.96042693326548689</v>
      </c>
      <c r="AE473">
        <v>12</v>
      </c>
    </row>
    <row r="474" spans="1:31">
      <c r="A474" s="33">
        <v>45463.416666666664</v>
      </c>
      <c r="B474">
        <f t="shared" si="14"/>
        <v>1</v>
      </c>
      <c r="C474" s="18">
        <v>1</v>
      </c>
      <c r="D474" s="19">
        <f>IFERROR(SUMPRODUCT(F474:P474,Q474:AA474,'Datos Brutos'!$H$5:$R$5)/SUMPRODUCT('Datos Brutos'!$H$5:$R$5,Q474:AA474),0)</f>
        <v>1</v>
      </c>
      <c r="E474" s="20">
        <f>IFERROR(AVERAGE('Datos Filtrados'!E471:G471),0)</f>
        <v>207.03700000000001</v>
      </c>
      <c r="F474">
        <f>IF($B474=0,0,IF(SUM(EPih!$H471:$R471)=0,0,IF(EPih!H471&gt;0.75*AVERAGE(EPih!$H471:$R471),1,EPih!H471/AVERAGE(EPih!$H471:$R471))))</f>
        <v>1</v>
      </c>
      <c r="G474">
        <f>IF($B474=0,0,IF(SUM(EPih!$H471:$R471)=0,0,IF(EPih!I471&gt;0.75*AVERAGE(EPih!$H471:$R471),1,EPih!I471/AVERAGE(EPih!$H471:$R471))))</f>
        <v>1</v>
      </c>
      <c r="H474">
        <f>IF($B474=0,0,IF(SUM(EPih!$H471:$R471)=0,0,IF(EPih!J471&gt;0.75*AVERAGE(EPih!$H471:$R471),1,EPih!J471/AVERAGE(EPih!$H471:$R471))))</f>
        <v>1</v>
      </c>
      <c r="I474">
        <f>IF($B474=0,0,IF(SUM(EPih!$H471:$R471)=0,0,IF(EPih!K471&gt;0.75*AVERAGE(EPih!$H471:$R471),1,EPih!K471/AVERAGE(EPih!$H471:$R471))))</f>
        <v>1</v>
      </c>
      <c r="J474">
        <f>IF($B474=0,0,IF(SUM(EPih!$H471:$R471)=0,0,IF(EPih!L471&gt;0.75*AVERAGE(EPih!$H471:$R471),1,EPih!L471/AVERAGE(EPih!$H471:$R471))))</f>
        <v>1</v>
      </c>
      <c r="K474">
        <f>IF($B474=0,0,IF(SUM(EPih!$H471:$R471)=0,0,IF(EPih!M471&gt;0.75*AVERAGE(EPih!$H471:$R471),1,EPih!M471/AVERAGE(EPih!$H471:$R471))))</f>
        <v>1</v>
      </c>
      <c r="L474">
        <f>IF($B474=0,0,IF(SUM(EPih!$H471:$R471)=0,0,IF(EPih!N471&gt;0.75*AVERAGE(EPih!$H471:$R471),1,EPih!N471/AVERAGE(EPih!$H471:$R471))))</f>
        <v>1</v>
      </c>
      <c r="M474">
        <f>IF($B474=0,0,IF(SUM(EPih!$H471:$R471)=0,0,IF(EPih!O471&gt;0.75*AVERAGE(EPih!$H471:$R471),1,EPih!O471/AVERAGE(EPih!$H471:$R471))))</f>
        <v>1</v>
      </c>
      <c r="N474">
        <f>IF($B474=0,0,IF(SUM(EPih!$H471:$R471)=0,0,IF(EPih!P471&gt;0.75*AVERAGE(EPih!$H471:$R471),1,EPih!P471/AVERAGE(EPih!$H471:$R471))))</f>
        <v>1</v>
      </c>
      <c r="O474">
        <f>IF($B474=0,0,IF(SUM(EPih!$H471:$R471)=0,0,IF(EPih!Q471&gt;0.75*AVERAGE(EPih!$H471:$R471),1,EPih!Q471/AVERAGE(EPih!$H471:$R471))))</f>
        <v>1</v>
      </c>
      <c r="P474">
        <f>IF($B474=0,0,IF(SUM(EPih!$H471:$R471)=0,0,IF(EPih!R471&gt;0.75*AVERAGE(EPih!$H471:$R471),1,EPih!R471/AVERAGE(EPih!$H471:$R471))))</f>
        <v>1</v>
      </c>
      <c r="Q474" s="18">
        <v>1</v>
      </c>
      <c r="R474" s="18">
        <v>1</v>
      </c>
      <c r="S474" s="18">
        <v>1</v>
      </c>
      <c r="T474" s="18">
        <v>1</v>
      </c>
      <c r="U474" s="18">
        <v>1</v>
      </c>
      <c r="V474" s="18">
        <v>1</v>
      </c>
      <c r="W474" s="18">
        <v>1</v>
      </c>
      <c r="X474" s="18">
        <v>1</v>
      </c>
      <c r="Y474" s="18">
        <v>1</v>
      </c>
      <c r="Z474" s="18">
        <v>1</v>
      </c>
      <c r="AA474" s="18">
        <v>1</v>
      </c>
      <c r="AD474" s="22">
        <f t="shared" si="13"/>
        <v>0.96148195898692301</v>
      </c>
      <c r="AE474">
        <v>13</v>
      </c>
    </row>
    <row r="475" spans="1:31">
      <c r="A475" s="33">
        <v>45463.458333333336</v>
      </c>
      <c r="B475">
        <f t="shared" si="14"/>
        <v>0</v>
      </c>
      <c r="C475" s="18">
        <v>1</v>
      </c>
      <c r="D475" s="19">
        <f>IFERROR(SUMPRODUCT(F475:P475,Q475:AA475,'Datos Brutos'!$H$5:$R$5)/SUMPRODUCT('Datos Brutos'!$H$5:$R$5,Q475:AA475),0)</f>
        <v>0</v>
      </c>
      <c r="E475" s="20">
        <f>IFERROR(AVERAGE('Datos Filtrados'!E472:G472),0)</f>
        <v>0</v>
      </c>
      <c r="F475">
        <f>IF($B475=0,0,IF(SUM(EPih!$H472:$R472)=0,0,IF(EPih!H472&gt;0.75*AVERAGE(EPih!$H472:$R472),1,EPih!H472/AVERAGE(EPih!$H472:$R472))))</f>
        <v>0</v>
      </c>
      <c r="G475">
        <f>IF($B475=0,0,IF(SUM(EPih!$H472:$R472)=0,0,IF(EPih!I472&gt;0.75*AVERAGE(EPih!$H472:$R472),1,EPih!I472/AVERAGE(EPih!$H472:$R472))))</f>
        <v>0</v>
      </c>
      <c r="H475">
        <f>IF($B475=0,0,IF(SUM(EPih!$H472:$R472)=0,0,IF(EPih!J472&gt;0.75*AVERAGE(EPih!$H472:$R472),1,EPih!J472/AVERAGE(EPih!$H472:$R472))))</f>
        <v>0</v>
      </c>
      <c r="I475">
        <f>IF($B475=0,0,IF(SUM(EPih!$H472:$R472)=0,0,IF(EPih!K472&gt;0.75*AVERAGE(EPih!$H472:$R472),1,EPih!K472/AVERAGE(EPih!$H472:$R472))))</f>
        <v>0</v>
      </c>
      <c r="J475">
        <f>IF($B475=0,0,IF(SUM(EPih!$H472:$R472)=0,0,IF(EPih!L472&gt;0.75*AVERAGE(EPih!$H472:$R472),1,EPih!L472/AVERAGE(EPih!$H472:$R472))))</f>
        <v>0</v>
      </c>
      <c r="K475">
        <f>IF($B475=0,0,IF(SUM(EPih!$H472:$R472)=0,0,IF(EPih!M472&gt;0.75*AVERAGE(EPih!$H472:$R472),1,EPih!M472/AVERAGE(EPih!$H472:$R472))))</f>
        <v>0</v>
      </c>
      <c r="L475">
        <f>IF($B475=0,0,IF(SUM(EPih!$H472:$R472)=0,0,IF(EPih!N472&gt;0.75*AVERAGE(EPih!$H472:$R472),1,EPih!N472/AVERAGE(EPih!$H472:$R472))))</f>
        <v>0</v>
      </c>
      <c r="M475">
        <f>IF($B475=0,0,IF(SUM(EPih!$H472:$R472)=0,0,IF(EPih!O472&gt;0.75*AVERAGE(EPih!$H472:$R472),1,EPih!O472/AVERAGE(EPih!$H472:$R472))))</f>
        <v>0</v>
      </c>
      <c r="N475">
        <f>IF($B475=0,0,IF(SUM(EPih!$H472:$R472)=0,0,IF(EPih!P472&gt;0.75*AVERAGE(EPih!$H472:$R472),1,EPih!P472/AVERAGE(EPih!$H472:$R472))))</f>
        <v>0</v>
      </c>
      <c r="O475">
        <f>IF($B475=0,0,IF(SUM(EPih!$H472:$R472)=0,0,IF(EPih!Q472&gt;0.75*AVERAGE(EPih!$H472:$R472),1,EPih!Q472/AVERAGE(EPih!$H472:$R472))))</f>
        <v>0</v>
      </c>
      <c r="P475">
        <f>IF($B475=0,0,IF(SUM(EPih!$H472:$R472)=0,0,IF(EPih!R472&gt;0.75*AVERAGE(EPih!$H472:$R472),1,EPih!R472/AVERAGE(EPih!$H472:$R472))))</f>
        <v>0</v>
      </c>
      <c r="Q475" s="18">
        <v>1</v>
      </c>
      <c r="R475" s="18">
        <v>1</v>
      </c>
      <c r="S475" s="18">
        <v>1</v>
      </c>
      <c r="T475" s="18">
        <v>1</v>
      </c>
      <c r="U475" s="18">
        <v>1</v>
      </c>
      <c r="V475" s="18">
        <v>1</v>
      </c>
      <c r="W475" s="18">
        <v>1</v>
      </c>
      <c r="X475" s="18">
        <v>1</v>
      </c>
      <c r="Y475" s="18">
        <v>1</v>
      </c>
      <c r="Z475" s="18">
        <v>1</v>
      </c>
      <c r="AA475" s="18">
        <v>1</v>
      </c>
      <c r="AD475" s="22">
        <f t="shared" si="13"/>
        <v>0.96021625218782825</v>
      </c>
      <c r="AE475">
        <v>14</v>
      </c>
    </row>
    <row r="476" spans="1:31">
      <c r="A476" s="33">
        <v>45463.5</v>
      </c>
      <c r="B476">
        <f t="shared" si="14"/>
        <v>1</v>
      </c>
      <c r="C476" s="18">
        <v>1</v>
      </c>
      <c r="D476" s="19">
        <f>IFERROR(SUMPRODUCT(F476:P476,Q476:AA476,'Datos Brutos'!$H$5:$R$5)/SUMPRODUCT('Datos Brutos'!$H$5:$R$5,Q476:AA476),0)</f>
        <v>1</v>
      </c>
      <c r="E476" s="20">
        <f>IFERROR(AVERAGE('Datos Filtrados'!E473:G473),0)</f>
        <v>590.73799999999994</v>
      </c>
      <c r="F476">
        <f>IF($B476=0,0,IF(SUM(EPih!$H473:$R473)=0,0,IF(EPih!H473&gt;0.75*AVERAGE(EPih!$H473:$R473),1,EPih!H473/AVERAGE(EPih!$H473:$R473))))</f>
        <v>1</v>
      </c>
      <c r="G476">
        <f>IF($B476=0,0,IF(SUM(EPih!$H473:$R473)=0,0,IF(EPih!I473&gt;0.75*AVERAGE(EPih!$H473:$R473),1,EPih!I473/AVERAGE(EPih!$H473:$R473))))</f>
        <v>1</v>
      </c>
      <c r="H476">
        <f>IF($B476=0,0,IF(SUM(EPih!$H473:$R473)=0,0,IF(EPih!J473&gt;0.75*AVERAGE(EPih!$H473:$R473),1,EPih!J473/AVERAGE(EPih!$H473:$R473))))</f>
        <v>1</v>
      </c>
      <c r="I476">
        <f>IF($B476=0,0,IF(SUM(EPih!$H473:$R473)=0,0,IF(EPih!K473&gt;0.75*AVERAGE(EPih!$H473:$R473),1,EPih!K473/AVERAGE(EPih!$H473:$R473))))</f>
        <v>1</v>
      </c>
      <c r="J476">
        <f>IF($B476=0,0,IF(SUM(EPih!$H473:$R473)=0,0,IF(EPih!L473&gt;0.75*AVERAGE(EPih!$H473:$R473),1,EPih!L473/AVERAGE(EPih!$H473:$R473))))</f>
        <v>1</v>
      </c>
      <c r="K476">
        <f>IF($B476=0,0,IF(SUM(EPih!$H473:$R473)=0,0,IF(EPih!M473&gt;0.75*AVERAGE(EPih!$H473:$R473),1,EPih!M473/AVERAGE(EPih!$H473:$R473))))</f>
        <v>1</v>
      </c>
      <c r="L476">
        <f>IF($B476=0,0,IF(SUM(EPih!$H473:$R473)=0,0,IF(EPih!N473&gt;0.75*AVERAGE(EPih!$H473:$R473),1,EPih!N473/AVERAGE(EPih!$H473:$R473))))</f>
        <v>1</v>
      </c>
      <c r="M476">
        <f>IF($B476=0,0,IF(SUM(EPih!$H473:$R473)=0,0,IF(EPih!O473&gt;0.75*AVERAGE(EPih!$H473:$R473),1,EPih!O473/AVERAGE(EPih!$H473:$R473))))</f>
        <v>1</v>
      </c>
      <c r="N476">
        <f>IF($B476=0,0,IF(SUM(EPih!$H473:$R473)=0,0,IF(EPih!P473&gt;0.75*AVERAGE(EPih!$H473:$R473),1,EPih!P473/AVERAGE(EPih!$H473:$R473))))</f>
        <v>1</v>
      </c>
      <c r="O476">
        <f>IF($B476=0,0,IF(SUM(EPih!$H473:$R473)=0,0,IF(EPih!Q473&gt;0.75*AVERAGE(EPih!$H473:$R473),1,EPih!Q473/AVERAGE(EPih!$H473:$R473))))</f>
        <v>1</v>
      </c>
      <c r="P476">
        <f>IF($B476=0,0,IF(SUM(EPih!$H473:$R473)=0,0,IF(EPih!R473&gt;0.75*AVERAGE(EPih!$H473:$R473),1,EPih!R473/AVERAGE(EPih!$H473:$R473))))</f>
        <v>1</v>
      </c>
      <c r="Q476" s="18">
        <v>1</v>
      </c>
      <c r="R476" s="18">
        <v>1</v>
      </c>
      <c r="S476" s="18">
        <v>1</v>
      </c>
      <c r="T476" s="18">
        <v>1</v>
      </c>
      <c r="U476" s="18">
        <v>1</v>
      </c>
      <c r="V476" s="18">
        <v>1</v>
      </c>
      <c r="W476" s="18">
        <v>1</v>
      </c>
      <c r="X476" s="18">
        <v>1</v>
      </c>
      <c r="Y476" s="18">
        <v>1</v>
      </c>
      <c r="Z476" s="18">
        <v>1</v>
      </c>
      <c r="AA476" s="18">
        <v>1</v>
      </c>
      <c r="AD476" s="22">
        <f t="shared" si="13"/>
        <v>0.96158800607072992</v>
      </c>
      <c r="AE476">
        <v>15</v>
      </c>
    </row>
    <row r="477" spans="1:31">
      <c r="A477" s="33">
        <v>45463.541666666664</v>
      </c>
      <c r="B477">
        <f t="shared" si="14"/>
        <v>0</v>
      </c>
      <c r="C477" s="18">
        <v>1</v>
      </c>
      <c r="D477" s="19">
        <f>IFERROR(SUMPRODUCT(F477:P477,Q477:AA477,'Datos Brutos'!$H$5:$R$5)/SUMPRODUCT('Datos Brutos'!$H$5:$R$5,Q477:AA477),0)</f>
        <v>0</v>
      </c>
      <c r="E477" s="20">
        <f>IFERROR(AVERAGE('Datos Filtrados'!E474:G474),0)</f>
        <v>0</v>
      </c>
      <c r="F477">
        <f>IF($B477=0,0,IF(SUM(EPih!$H474:$R474)=0,0,IF(EPih!H474&gt;0.75*AVERAGE(EPih!$H474:$R474),1,EPih!H474/AVERAGE(EPih!$H474:$R474))))</f>
        <v>0</v>
      </c>
      <c r="G477">
        <f>IF($B477=0,0,IF(SUM(EPih!$H474:$R474)=0,0,IF(EPih!I474&gt;0.75*AVERAGE(EPih!$H474:$R474),1,EPih!I474/AVERAGE(EPih!$H474:$R474))))</f>
        <v>0</v>
      </c>
      <c r="H477">
        <f>IF($B477=0,0,IF(SUM(EPih!$H474:$R474)=0,0,IF(EPih!J474&gt;0.75*AVERAGE(EPih!$H474:$R474),1,EPih!J474/AVERAGE(EPih!$H474:$R474))))</f>
        <v>0</v>
      </c>
      <c r="I477">
        <f>IF($B477=0,0,IF(SUM(EPih!$H474:$R474)=0,0,IF(EPih!K474&gt;0.75*AVERAGE(EPih!$H474:$R474),1,EPih!K474/AVERAGE(EPih!$H474:$R474))))</f>
        <v>0</v>
      </c>
      <c r="J477">
        <f>IF($B477=0,0,IF(SUM(EPih!$H474:$R474)=0,0,IF(EPih!L474&gt;0.75*AVERAGE(EPih!$H474:$R474),1,EPih!L474/AVERAGE(EPih!$H474:$R474))))</f>
        <v>0</v>
      </c>
      <c r="K477">
        <f>IF($B477=0,0,IF(SUM(EPih!$H474:$R474)=0,0,IF(EPih!M474&gt;0.75*AVERAGE(EPih!$H474:$R474),1,EPih!M474/AVERAGE(EPih!$H474:$R474))))</f>
        <v>0</v>
      </c>
      <c r="L477">
        <f>IF($B477=0,0,IF(SUM(EPih!$H474:$R474)=0,0,IF(EPih!N474&gt;0.75*AVERAGE(EPih!$H474:$R474),1,EPih!N474/AVERAGE(EPih!$H474:$R474))))</f>
        <v>0</v>
      </c>
      <c r="M477">
        <f>IF($B477=0,0,IF(SUM(EPih!$H474:$R474)=0,0,IF(EPih!O474&gt;0.75*AVERAGE(EPih!$H474:$R474),1,EPih!O474/AVERAGE(EPih!$H474:$R474))))</f>
        <v>0</v>
      </c>
      <c r="N477">
        <f>IF($B477=0,0,IF(SUM(EPih!$H474:$R474)=0,0,IF(EPih!P474&gt;0.75*AVERAGE(EPih!$H474:$R474),1,EPih!P474/AVERAGE(EPih!$H474:$R474))))</f>
        <v>0</v>
      </c>
      <c r="O477">
        <f>IF($B477=0,0,IF(SUM(EPih!$H474:$R474)=0,0,IF(EPih!Q474&gt;0.75*AVERAGE(EPih!$H474:$R474),1,EPih!Q474/AVERAGE(EPih!$H474:$R474))))</f>
        <v>0</v>
      </c>
      <c r="P477">
        <f>IF($B477=0,0,IF(SUM(EPih!$H474:$R474)=0,0,IF(EPih!R474&gt;0.75*AVERAGE(EPih!$H474:$R474),1,EPih!R474/AVERAGE(EPih!$H474:$R474))))</f>
        <v>0</v>
      </c>
      <c r="Q477" s="18">
        <v>1</v>
      </c>
      <c r="R477" s="18">
        <v>1</v>
      </c>
      <c r="S477" s="18">
        <v>1</v>
      </c>
      <c r="T477" s="18">
        <v>1</v>
      </c>
      <c r="U477" s="18">
        <v>1</v>
      </c>
      <c r="V477" s="18">
        <v>1</v>
      </c>
      <c r="W477" s="18">
        <v>1</v>
      </c>
      <c r="X477" s="18">
        <v>1</v>
      </c>
      <c r="Y477" s="18">
        <v>1</v>
      </c>
      <c r="Z477" s="18">
        <v>1</v>
      </c>
      <c r="AA477" s="18">
        <v>1</v>
      </c>
      <c r="AD477" s="22">
        <f t="shared" si="13"/>
        <v>0.96320016076806392</v>
      </c>
      <c r="AE477">
        <v>16</v>
      </c>
    </row>
    <row r="478" spans="1:31">
      <c r="A478" s="33">
        <v>45463.583333333336</v>
      </c>
      <c r="B478">
        <f t="shared" si="14"/>
        <v>1</v>
      </c>
      <c r="C478" s="18">
        <v>1</v>
      </c>
      <c r="D478" s="19">
        <f>IFERROR(SUMPRODUCT(F478:P478,Q478:AA478,'Datos Brutos'!$H$5:$R$5)/SUMPRODUCT('Datos Brutos'!$H$5:$R$5,Q478:AA478),0)</f>
        <v>0.92898211947161335</v>
      </c>
      <c r="E478" s="20">
        <f>IFERROR(AVERAGE('Datos Filtrados'!E475:G475),0)</f>
        <v>525.98900000000003</v>
      </c>
      <c r="F478">
        <f>IF($B478=0,0,IF(SUM(EPih!$H475:$R475)=0,0,IF(EPih!H475&gt;0.75*AVERAGE(EPih!$H475:$R475),1,EPih!H475/AVERAGE(EPih!$H475:$R475))))</f>
        <v>1</v>
      </c>
      <c r="G478">
        <f>IF($B478=0,0,IF(SUM(EPih!$H475:$R475)=0,0,IF(EPih!I475&gt;0.75*AVERAGE(EPih!$H475:$R475),1,EPih!I475/AVERAGE(EPih!$H475:$R475))))</f>
        <v>1</v>
      </c>
      <c r="H478">
        <f>IF($B478=0,0,IF(SUM(EPih!$H475:$R475)=0,0,IF(EPih!J475&gt;0.75*AVERAGE(EPih!$H475:$R475),1,EPih!J475/AVERAGE(EPih!$H475:$R475))))</f>
        <v>1</v>
      </c>
      <c r="I478">
        <f>IF($B478=0,0,IF(SUM(EPih!$H475:$R475)=0,0,IF(EPih!K475&gt;0.75*AVERAGE(EPih!$H475:$R475),1,EPih!K475/AVERAGE(EPih!$H475:$R475))))</f>
        <v>0.23041949523667155</v>
      </c>
      <c r="J478">
        <f>IF($B478=0,0,IF(SUM(EPih!$H475:$R475)=0,0,IF(EPih!L475&gt;0.75*AVERAGE(EPih!$H475:$R475),1,EPih!L475/AVERAGE(EPih!$H475:$R475))))</f>
        <v>1</v>
      </c>
      <c r="K478">
        <f>IF($B478=0,0,IF(SUM(EPih!$H475:$R475)=0,0,IF(EPih!M475&gt;0.75*AVERAGE(EPih!$H475:$R475),1,EPih!M475/AVERAGE(EPih!$H475:$R475))))</f>
        <v>1</v>
      </c>
      <c r="L478">
        <f>IF($B478=0,0,IF(SUM(EPih!$H475:$R475)=0,0,IF(EPih!N475&gt;0.75*AVERAGE(EPih!$H475:$R475),1,EPih!N475/AVERAGE(EPih!$H475:$R475))))</f>
        <v>1</v>
      </c>
      <c r="M478">
        <f>IF($B478=0,0,IF(SUM(EPih!$H475:$R475)=0,0,IF(EPih!O475&gt;0.75*AVERAGE(EPih!$H475:$R475),1,EPih!O475/AVERAGE(EPih!$H475:$R475))))</f>
        <v>1</v>
      </c>
      <c r="N478">
        <f>IF($B478=0,0,IF(SUM(EPih!$H475:$R475)=0,0,IF(EPih!P475&gt;0.75*AVERAGE(EPih!$H475:$R475),1,EPih!P475/AVERAGE(EPih!$H475:$R475))))</f>
        <v>1</v>
      </c>
      <c r="O478">
        <f>IF($B478=0,0,IF(SUM(EPih!$H475:$R475)=0,0,IF(EPih!Q475&gt;0.75*AVERAGE(EPih!$H475:$R475),1,EPih!Q475/AVERAGE(EPih!$H475:$R475))))</f>
        <v>1</v>
      </c>
      <c r="P478">
        <f>IF($B478=0,0,IF(SUM(EPih!$H475:$R475)=0,0,IF(EPih!R475&gt;0.75*AVERAGE(EPih!$H475:$R475),1,EPih!R475/AVERAGE(EPih!$H475:$R475))))</f>
        <v>1</v>
      </c>
      <c r="Q478" s="18">
        <v>1</v>
      </c>
      <c r="R478" s="18">
        <v>1</v>
      </c>
      <c r="S478" s="18">
        <v>1</v>
      </c>
      <c r="T478" s="18">
        <v>1</v>
      </c>
      <c r="U478" s="18">
        <v>1</v>
      </c>
      <c r="V478" s="18">
        <v>1</v>
      </c>
      <c r="W478" s="18">
        <v>1</v>
      </c>
      <c r="X478" s="18">
        <v>1</v>
      </c>
      <c r="Y478" s="18">
        <v>1</v>
      </c>
      <c r="Z478" s="18">
        <v>1</v>
      </c>
      <c r="AA478" s="18">
        <v>1</v>
      </c>
      <c r="AD478" s="22">
        <f t="shared" si="13"/>
        <v>0.96479724766673303</v>
      </c>
      <c r="AE478">
        <v>17</v>
      </c>
    </row>
    <row r="479" spans="1:31">
      <c r="A479" s="33">
        <v>45463.625</v>
      </c>
      <c r="B479">
        <f t="shared" si="14"/>
        <v>1</v>
      </c>
      <c r="C479" s="18">
        <v>1</v>
      </c>
      <c r="D479" s="19">
        <f>IFERROR(SUMPRODUCT(F479:P479,Q479:AA479,'Datos Brutos'!$H$5:$R$5)/SUMPRODUCT('Datos Brutos'!$H$5:$R$5,Q479:AA479),0)</f>
        <v>0.93992996212654378</v>
      </c>
      <c r="E479" s="20">
        <f>IFERROR(AVERAGE('Datos Filtrados'!E476:G476),0)</f>
        <v>381.56400000000002</v>
      </c>
      <c r="F479">
        <f>IF($B479=0,0,IF(SUM(EPih!$H476:$R476)=0,0,IF(EPih!H476&gt;0.75*AVERAGE(EPih!$H476:$R476),1,EPih!H476/AVERAGE(EPih!$H476:$R476))))</f>
        <v>1</v>
      </c>
      <c r="G479">
        <f>IF($B479=0,0,IF(SUM(EPih!$H476:$R476)=0,0,IF(EPih!I476&gt;0.75*AVERAGE(EPih!$H476:$R476),1,EPih!I476/AVERAGE(EPih!$H476:$R476))))</f>
        <v>1</v>
      </c>
      <c r="H479">
        <f>IF($B479=0,0,IF(SUM(EPih!$H476:$R476)=0,0,IF(EPih!J476&gt;0.75*AVERAGE(EPih!$H476:$R476),1,EPih!J476/AVERAGE(EPih!$H476:$R476))))</f>
        <v>1</v>
      </c>
      <c r="I479">
        <f>IF($B479=0,0,IF(SUM(EPih!$H476:$R476)=0,0,IF(EPih!K476&gt;0.75*AVERAGE(EPih!$H476:$R476),1,EPih!K476/AVERAGE(EPih!$H476:$R476))))</f>
        <v>0.34905505875624376</v>
      </c>
      <c r="J479">
        <f>IF($B479=0,0,IF(SUM(EPih!$H476:$R476)=0,0,IF(EPih!L476&gt;0.75*AVERAGE(EPih!$H476:$R476),1,EPih!L476/AVERAGE(EPih!$H476:$R476))))</f>
        <v>1</v>
      </c>
      <c r="K479">
        <f>IF($B479=0,0,IF(SUM(EPih!$H476:$R476)=0,0,IF(EPih!M476&gt;0.75*AVERAGE(EPih!$H476:$R476),1,EPih!M476/AVERAGE(EPih!$H476:$R476))))</f>
        <v>1</v>
      </c>
      <c r="L479">
        <f>IF($B479=0,0,IF(SUM(EPih!$H476:$R476)=0,0,IF(EPih!N476&gt;0.75*AVERAGE(EPih!$H476:$R476),1,EPih!N476/AVERAGE(EPih!$H476:$R476))))</f>
        <v>1</v>
      </c>
      <c r="M479">
        <f>IF($B479=0,0,IF(SUM(EPih!$H476:$R476)=0,0,IF(EPih!O476&gt;0.75*AVERAGE(EPih!$H476:$R476),1,EPih!O476/AVERAGE(EPih!$H476:$R476))))</f>
        <v>1</v>
      </c>
      <c r="N479">
        <f>IF($B479=0,0,IF(SUM(EPih!$H476:$R476)=0,0,IF(EPih!P476&gt;0.75*AVERAGE(EPih!$H476:$R476),1,EPih!P476/AVERAGE(EPih!$H476:$R476))))</f>
        <v>1</v>
      </c>
      <c r="O479">
        <f>IF($B479=0,0,IF(SUM(EPih!$H476:$R476)=0,0,IF(EPih!Q476&gt;0.75*AVERAGE(EPih!$H476:$R476),1,EPih!Q476/AVERAGE(EPih!$H476:$R476))))</f>
        <v>1</v>
      </c>
      <c r="P479">
        <f>IF($B479=0,0,IF(SUM(EPih!$H476:$R476)=0,0,IF(EPih!R476&gt;0.75*AVERAGE(EPih!$H476:$R476),1,EPih!R476/AVERAGE(EPih!$H476:$R476))))</f>
        <v>1</v>
      </c>
      <c r="Q479" s="18">
        <v>1</v>
      </c>
      <c r="R479" s="18">
        <v>1</v>
      </c>
      <c r="S479" s="18">
        <v>1</v>
      </c>
      <c r="T479" s="18">
        <v>1</v>
      </c>
      <c r="U479" s="18">
        <v>1</v>
      </c>
      <c r="V479" s="18">
        <v>1</v>
      </c>
      <c r="W479" s="18">
        <v>1</v>
      </c>
      <c r="X479" s="18">
        <v>1</v>
      </c>
      <c r="Y479" s="18">
        <v>1</v>
      </c>
      <c r="Z479" s="18">
        <v>1</v>
      </c>
      <c r="AA479" s="18">
        <v>1</v>
      </c>
      <c r="AD479" s="22">
        <f t="shared" si="13"/>
        <v>0.9732374738982289</v>
      </c>
      <c r="AE479">
        <v>18</v>
      </c>
    </row>
    <row r="480" spans="1:31">
      <c r="A480" s="33">
        <v>45463.666666666664</v>
      </c>
      <c r="B480">
        <f t="shared" si="14"/>
        <v>1</v>
      </c>
      <c r="C480" s="18">
        <v>1</v>
      </c>
      <c r="D480" s="19">
        <f>IFERROR(SUMPRODUCT(F480:P480,Q480:AA480,'Datos Brutos'!$H$5:$R$5)/SUMPRODUCT('Datos Brutos'!$H$5:$R$5,Q480:AA480),0)</f>
        <v>1</v>
      </c>
      <c r="E480" s="20">
        <f>IFERROR(AVERAGE('Datos Filtrados'!E477:G477),0)</f>
        <v>515.70233333333329</v>
      </c>
      <c r="F480">
        <f>IF($B480=0,0,IF(SUM(EPih!$H477:$R477)=0,0,IF(EPih!H477&gt;0.75*AVERAGE(EPih!$H477:$R477),1,EPih!H477/AVERAGE(EPih!$H477:$R477))))</f>
        <v>1</v>
      </c>
      <c r="G480">
        <f>IF($B480=0,0,IF(SUM(EPih!$H477:$R477)=0,0,IF(EPih!I477&gt;0.75*AVERAGE(EPih!$H477:$R477),1,EPih!I477/AVERAGE(EPih!$H477:$R477))))</f>
        <v>1</v>
      </c>
      <c r="H480">
        <f>IF($B480=0,0,IF(SUM(EPih!$H477:$R477)=0,0,IF(EPih!J477&gt;0.75*AVERAGE(EPih!$H477:$R477),1,EPih!J477/AVERAGE(EPih!$H477:$R477))))</f>
        <v>1</v>
      </c>
      <c r="I480">
        <f>IF($B480=0,0,IF(SUM(EPih!$H477:$R477)=0,0,IF(EPih!K477&gt;0.75*AVERAGE(EPih!$H477:$R477),1,EPih!K477/AVERAGE(EPih!$H477:$R477))))</f>
        <v>1</v>
      </c>
      <c r="J480">
        <f>IF($B480=0,0,IF(SUM(EPih!$H477:$R477)=0,0,IF(EPih!L477&gt;0.75*AVERAGE(EPih!$H477:$R477),1,EPih!L477/AVERAGE(EPih!$H477:$R477))))</f>
        <v>1</v>
      </c>
      <c r="K480">
        <f>IF($B480=0,0,IF(SUM(EPih!$H477:$R477)=0,0,IF(EPih!M477&gt;0.75*AVERAGE(EPih!$H477:$R477),1,EPih!M477/AVERAGE(EPih!$H477:$R477))))</f>
        <v>1</v>
      </c>
      <c r="L480">
        <f>IF($B480=0,0,IF(SUM(EPih!$H477:$R477)=0,0,IF(EPih!N477&gt;0.75*AVERAGE(EPih!$H477:$R477),1,EPih!N477/AVERAGE(EPih!$H477:$R477))))</f>
        <v>1</v>
      </c>
      <c r="M480">
        <f>IF($B480=0,0,IF(SUM(EPih!$H477:$R477)=0,0,IF(EPih!O477&gt;0.75*AVERAGE(EPih!$H477:$R477),1,EPih!O477/AVERAGE(EPih!$H477:$R477))))</f>
        <v>1</v>
      </c>
      <c r="N480">
        <f>IF($B480=0,0,IF(SUM(EPih!$H477:$R477)=0,0,IF(EPih!P477&gt;0.75*AVERAGE(EPih!$H477:$R477),1,EPih!P477/AVERAGE(EPih!$H477:$R477))))</f>
        <v>1</v>
      </c>
      <c r="O480">
        <f>IF($B480=0,0,IF(SUM(EPih!$H477:$R477)=0,0,IF(EPih!Q477&gt;0.75*AVERAGE(EPih!$H477:$R477),1,EPih!Q477/AVERAGE(EPih!$H477:$R477))))</f>
        <v>1</v>
      </c>
      <c r="P480">
        <f>IF($B480=0,0,IF(SUM(EPih!$H477:$R477)=0,0,IF(EPih!R477&gt;0.75*AVERAGE(EPih!$H477:$R477),1,EPih!R477/AVERAGE(EPih!$H477:$R477))))</f>
        <v>1</v>
      </c>
      <c r="Q480" s="18">
        <v>1</v>
      </c>
      <c r="R480" s="18">
        <v>1</v>
      </c>
      <c r="S480" s="18">
        <v>1</v>
      </c>
      <c r="T480" s="18">
        <v>1</v>
      </c>
      <c r="U480" s="18">
        <v>1</v>
      </c>
      <c r="V480" s="18">
        <v>1</v>
      </c>
      <c r="W480" s="18">
        <v>1</v>
      </c>
      <c r="X480" s="18">
        <v>1</v>
      </c>
      <c r="Y480" s="18">
        <v>1</v>
      </c>
      <c r="Z480" s="18">
        <v>1</v>
      </c>
      <c r="AA480" s="18">
        <v>1</v>
      </c>
      <c r="AD480" s="22">
        <f t="shared" si="13"/>
        <v>0.98051744074082081</v>
      </c>
      <c r="AE480">
        <v>19</v>
      </c>
    </row>
    <row r="481" spans="1:31">
      <c r="A481" s="33">
        <v>45463.708333333336</v>
      </c>
      <c r="B481">
        <f t="shared" si="14"/>
        <v>0</v>
      </c>
      <c r="C481" s="18">
        <v>1</v>
      </c>
      <c r="D481" s="19">
        <f>IFERROR(SUMPRODUCT(F481:P481,Q481:AA481,'Datos Brutos'!$H$5:$R$5)/SUMPRODUCT('Datos Brutos'!$H$5:$R$5,Q481:AA481),0)</f>
        <v>0</v>
      </c>
      <c r="E481" s="20">
        <f>IFERROR(AVERAGE('Datos Filtrados'!E478:G478),0)</f>
        <v>0</v>
      </c>
      <c r="F481">
        <f>IF($B481=0,0,IF(SUM(EPih!$H478:$R478)=0,0,IF(EPih!H478&gt;0.75*AVERAGE(EPih!$H478:$R478),1,EPih!H478/AVERAGE(EPih!$H478:$R478))))</f>
        <v>0</v>
      </c>
      <c r="G481">
        <f>IF($B481=0,0,IF(SUM(EPih!$H478:$R478)=0,0,IF(EPih!I478&gt;0.75*AVERAGE(EPih!$H478:$R478),1,EPih!I478/AVERAGE(EPih!$H478:$R478))))</f>
        <v>0</v>
      </c>
      <c r="H481">
        <f>IF($B481=0,0,IF(SUM(EPih!$H478:$R478)=0,0,IF(EPih!J478&gt;0.75*AVERAGE(EPih!$H478:$R478),1,EPih!J478/AVERAGE(EPih!$H478:$R478))))</f>
        <v>0</v>
      </c>
      <c r="I481">
        <f>IF($B481=0,0,IF(SUM(EPih!$H478:$R478)=0,0,IF(EPih!K478&gt;0.75*AVERAGE(EPih!$H478:$R478),1,EPih!K478/AVERAGE(EPih!$H478:$R478))))</f>
        <v>0</v>
      </c>
      <c r="J481">
        <f>IF($B481=0,0,IF(SUM(EPih!$H478:$R478)=0,0,IF(EPih!L478&gt;0.75*AVERAGE(EPih!$H478:$R478),1,EPih!L478/AVERAGE(EPih!$H478:$R478))))</f>
        <v>0</v>
      </c>
      <c r="K481">
        <f>IF($B481=0,0,IF(SUM(EPih!$H478:$R478)=0,0,IF(EPih!M478&gt;0.75*AVERAGE(EPih!$H478:$R478),1,EPih!M478/AVERAGE(EPih!$H478:$R478))))</f>
        <v>0</v>
      </c>
      <c r="L481">
        <f>IF($B481=0,0,IF(SUM(EPih!$H478:$R478)=0,0,IF(EPih!N478&gt;0.75*AVERAGE(EPih!$H478:$R478),1,EPih!N478/AVERAGE(EPih!$H478:$R478))))</f>
        <v>0</v>
      </c>
      <c r="M481">
        <f>IF($B481=0,0,IF(SUM(EPih!$H478:$R478)=0,0,IF(EPih!O478&gt;0.75*AVERAGE(EPih!$H478:$R478),1,EPih!O478/AVERAGE(EPih!$H478:$R478))))</f>
        <v>0</v>
      </c>
      <c r="N481">
        <f>IF($B481=0,0,IF(SUM(EPih!$H478:$R478)=0,0,IF(EPih!P478&gt;0.75*AVERAGE(EPih!$H478:$R478),1,EPih!P478/AVERAGE(EPih!$H478:$R478))))</f>
        <v>0</v>
      </c>
      <c r="O481">
        <f>IF($B481=0,0,IF(SUM(EPih!$H478:$R478)=0,0,IF(EPih!Q478&gt;0.75*AVERAGE(EPih!$H478:$R478),1,EPih!Q478/AVERAGE(EPih!$H478:$R478))))</f>
        <v>0</v>
      </c>
      <c r="P481">
        <f>IF($B481=0,0,IF(SUM(EPih!$H478:$R478)=0,0,IF(EPih!R478&gt;0.75*AVERAGE(EPih!$H478:$R478),1,EPih!R478/AVERAGE(EPih!$H478:$R478))))</f>
        <v>0</v>
      </c>
      <c r="Q481" s="18">
        <v>1</v>
      </c>
      <c r="R481" s="18">
        <v>1</v>
      </c>
      <c r="S481" s="18">
        <v>1</v>
      </c>
      <c r="T481" s="18">
        <v>1</v>
      </c>
      <c r="U481" s="18">
        <v>1</v>
      </c>
      <c r="V481" s="18">
        <v>1</v>
      </c>
      <c r="W481" s="18">
        <v>1</v>
      </c>
      <c r="X481" s="18">
        <v>1</v>
      </c>
      <c r="Y481" s="18">
        <v>1</v>
      </c>
      <c r="Z481" s="18">
        <v>1</v>
      </c>
      <c r="AA481" s="18">
        <v>1</v>
      </c>
      <c r="AD481" s="22">
        <f t="shared" si="13"/>
        <v>0.98622838477396468</v>
      </c>
      <c r="AE481">
        <v>20</v>
      </c>
    </row>
    <row r="482" spans="1:31">
      <c r="A482" s="33">
        <v>45463.75</v>
      </c>
      <c r="B482">
        <f t="shared" si="14"/>
        <v>1</v>
      </c>
      <c r="C482" s="18">
        <v>1</v>
      </c>
      <c r="D482" s="19">
        <f>IFERROR(SUMPRODUCT(F482:P482,Q482:AA482,'Datos Brutos'!$H$5:$R$5)/SUMPRODUCT('Datos Brutos'!$H$5:$R$5,Q482:AA482),0)</f>
        <v>0.85794281269672157</v>
      </c>
      <c r="E482" s="20">
        <f>IFERROR(AVERAGE('Datos Filtrados'!E479:G479),0)</f>
        <v>464.892</v>
      </c>
      <c r="F482">
        <f>IF($B482=0,0,IF(SUM(EPih!$H479:$R479)=0,0,IF(EPih!H479&gt;0.75*AVERAGE(EPih!$H479:$R479),1,EPih!H479/AVERAGE(EPih!$H479:$R479))))</f>
        <v>1</v>
      </c>
      <c r="G482">
        <f>IF($B482=0,0,IF(SUM(EPih!$H479:$R479)=0,0,IF(EPih!I479&gt;0.75*AVERAGE(EPih!$H479:$R479),1,EPih!I479/AVERAGE(EPih!$H479:$R479))))</f>
        <v>1</v>
      </c>
      <c r="H482">
        <f>IF($B482=0,0,IF(SUM(EPih!$H479:$R479)=0,0,IF(EPih!J479&gt;0.75*AVERAGE(EPih!$H479:$R479),1,EPih!J479/AVERAGE(EPih!$H479:$R479))))</f>
        <v>0.51491541537403285</v>
      </c>
      <c r="I482">
        <f>IF($B482=0,0,IF(SUM(EPih!$H479:$R479)=0,0,IF(EPih!K479&gt;0.75*AVERAGE(EPih!$H479:$R479),1,EPih!K479/AVERAGE(EPih!$H479:$R479))))</f>
        <v>1</v>
      </c>
      <c r="J482">
        <f>IF($B482=0,0,IF(SUM(EPih!$H479:$R479)=0,0,IF(EPih!L479&gt;0.75*AVERAGE(EPih!$H479:$R479),1,EPih!L479/AVERAGE(EPih!$H479:$R479))))</f>
        <v>0.47531350660258026</v>
      </c>
      <c r="K482">
        <f>IF($B482=0,0,IF(SUM(EPih!$H479:$R479)=0,0,IF(EPih!M479&gt;0.75*AVERAGE(EPih!$H479:$R479),1,EPih!M479/AVERAGE(EPih!$H479:$R479))))</f>
        <v>0.46099423762980457</v>
      </c>
      <c r="L482">
        <f>IF($B482=0,0,IF(SUM(EPih!$H479:$R479)=0,0,IF(EPih!N479&gt;0.75*AVERAGE(EPih!$H479:$R479),1,EPih!N479/AVERAGE(EPih!$H479:$R479))))</f>
        <v>1</v>
      </c>
      <c r="M482">
        <f>IF($B482=0,0,IF(SUM(EPih!$H479:$R479)=0,0,IF(EPih!O479&gt;0.75*AVERAGE(EPih!$H479:$R479),1,EPih!O479/AVERAGE(EPih!$H479:$R479))))</f>
        <v>1</v>
      </c>
      <c r="N482">
        <f>IF($B482=0,0,IF(SUM(EPih!$H479:$R479)=0,0,IF(EPih!P479&gt;0.75*AVERAGE(EPih!$H479:$R479),1,EPih!P479/AVERAGE(EPih!$H479:$R479))))</f>
        <v>1</v>
      </c>
      <c r="O482">
        <f>IF($B482=0,0,IF(SUM(EPih!$H479:$R479)=0,0,IF(EPih!Q479&gt;0.75*AVERAGE(EPih!$H479:$R479),1,EPih!Q479/AVERAGE(EPih!$H479:$R479))))</f>
        <v>1</v>
      </c>
      <c r="P482">
        <f>IF($B482=0,0,IF(SUM(EPih!$H479:$R479)=0,0,IF(EPih!R479&gt;0.75*AVERAGE(EPih!$H479:$R479),1,EPih!R479/AVERAGE(EPih!$H479:$R479))))</f>
        <v>1</v>
      </c>
      <c r="Q482" s="18">
        <v>1</v>
      </c>
      <c r="R482" s="18">
        <v>1</v>
      </c>
      <c r="S482" s="18">
        <v>1</v>
      </c>
      <c r="T482" s="18">
        <v>1</v>
      </c>
      <c r="U482" s="18">
        <v>1</v>
      </c>
      <c r="V482" s="18">
        <v>1</v>
      </c>
      <c r="W482" s="18">
        <v>1</v>
      </c>
      <c r="X482" s="18">
        <v>1</v>
      </c>
      <c r="Y482" s="18">
        <v>1</v>
      </c>
      <c r="Z482" s="18">
        <v>1</v>
      </c>
      <c r="AA482" s="18">
        <v>1</v>
      </c>
      <c r="AD482" s="22">
        <f t="shared" si="13"/>
        <v>0.98705958654740211</v>
      </c>
      <c r="AE482">
        <v>21</v>
      </c>
    </row>
    <row r="483" spans="1:31">
      <c r="A483" s="33">
        <v>45463.791666666664</v>
      </c>
      <c r="B483">
        <f t="shared" si="14"/>
        <v>1</v>
      </c>
      <c r="C483" s="18">
        <v>1</v>
      </c>
      <c r="D483" s="19">
        <f>IFERROR(SUMPRODUCT(F483:P483,Q483:AA483,'Datos Brutos'!$H$5:$R$5)/SUMPRODUCT('Datos Brutos'!$H$5:$R$5,Q483:AA483),0)</f>
        <v>1</v>
      </c>
      <c r="E483" s="20">
        <f>IFERROR(AVERAGE('Datos Filtrados'!E480:G480),0)</f>
        <v>510.24299999999994</v>
      </c>
      <c r="F483">
        <f>IF($B483=0,0,IF(SUM(EPih!$H480:$R480)=0,0,IF(EPih!H480&gt;0.75*AVERAGE(EPih!$H480:$R480),1,EPih!H480/AVERAGE(EPih!$H480:$R480))))</f>
        <v>1</v>
      </c>
      <c r="G483">
        <f>IF($B483=0,0,IF(SUM(EPih!$H480:$R480)=0,0,IF(EPih!I480&gt;0.75*AVERAGE(EPih!$H480:$R480),1,EPih!I480/AVERAGE(EPih!$H480:$R480))))</f>
        <v>1</v>
      </c>
      <c r="H483">
        <f>IF($B483=0,0,IF(SUM(EPih!$H480:$R480)=0,0,IF(EPih!J480&gt;0.75*AVERAGE(EPih!$H480:$R480),1,EPih!J480/AVERAGE(EPih!$H480:$R480))))</f>
        <v>1</v>
      </c>
      <c r="I483">
        <f>IF($B483=0,0,IF(SUM(EPih!$H480:$R480)=0,0,IF(EPih!K480&gt;0.75*AVERAGE(EPih!$H480:$R480),1,EPih!K480/AVERAGE(EPih!$H480:$R480))))</f>
        <v>1</v>
      </c>
      <c r="J483">
        <f>IF($B483=0,0,IF(SUM(EPih!$H480:$R480)=0,0,IF(EPih!L480&gt;0.75*AVERAGE(EPih!$H480:$R480),1,EPih!L480/AVERAGE(EPih!$H480:$R480))))</f>
        <v>1</v>
      </c>
      <c r="K483">
        <f>IF($B483=0,0,IF(SUM(EPih!$H480:$R480)=0,0,IF(EPih!M480&gt;0.75*AVERAGE(EPih!$H480:$R480),1,EPih!M480/AVERAGE(EPih!$H480:$R480))))</f>
        <v>1</v>
      </c>
      <c r="L483">
        <f>IF($B483=0,0,IF(SUM(EPih!$H480:$R480)=0,0,IF(EPih!N480&gt;0.75*AVERAGE(EPih!$H480:$R480),1,EPih!N480/AVERAGE(EPih!$H480:$R480))))</f>
        <v>1</v>
      </c>
      <c r="M483">
        <f>IF($B483=0,0,IF(SUM(EPih!$H480:$R480)=0,0,IF(EPih!O480&gt;0.75*AVERAGE(EPih!$H480:$R480),1,EPih!O480/AVERAGE(EPih!$H480:$R480))))</f>
        <v>1</v>
      </c>
      <c r="N483">
        <f>IF($B483=0,0,IF(SUM(EPih!$H480:$R480)=0,0,IF(EPih!P480&gt;0.75*AVERAGE(EPih!$H480:$R480),1,EPih!P480/AVERAGE(EPih!$H480:$R480))))</f>
        <v>1</v>
      </c>
      <c r="O483">
        <f>IF($B483=0,0,IF(SUM(EPih!$H480:$R480)=0,0,IF(EPih!Q480&gt;0.75*AVERAGE(EPih!$H480:$R480),1,EPih!Q480/AVERAGE(EPih!$H480:$R480))))</f>
        <v>1</v>
      </c>
      <c r="P483">
        <f>IF($B483=0,0,IF(SUM(EPih!$H480:$R480)=0,0,IF(EPih!R480&gt;0.75*AVERAGE(EPih!$H480:$R480),1,EPih!R480/AVERAGE(EPih!$H480:$R480))))</f>
        <v>1</v>
      </c>
      <c r="Q483" s="18">
        <v>1</v>
      </c>
      <c r="R483" s="18">
        <v>1</v>
      </c>
      <c r="S483" s="18">
        <v>1</v>
      </c>
      <c r="T483" s="18">
        <v>1</v>
      </c>
      <c r="U483" s="18">
        <v>1</v>
      </c>
      <c r="V483" s="18">
        <v>1</v>
      </c>
      <c r="W483" s="18">
        <v>1</v>
      </c>
      <c r="X483" s="18">
        <v>1</v>
      </c>
      <c r="Y483" s="18">
        <v>1</v>
      </c>
      <c r="Z483" s="18">
        <v>1</v>
      </c>
      <c r="AA483" s="18">
        <v>1</v>
      </c>
      <c r="AD483" s="22">
        <f t="shared" si="13"/>
        <v>0.99510917905593865</v>
      </c>
      <c r="AE483">
        <v>22</v>
      </c>
    </row>
    <row r="484" spans="1:31">
      <c r="A484" s="33">
        <v>45463.833333333336</v>
      </c>
      <c r="B484">
        <f t="shared" si="14"/>
        <v>0</v>
      </c>
      <c r="C484" s="18">
        <v>1</v>
      </c>
      <c r="D484" s="19">
        <f>IFERROR(SUMPRODUCT(F484:P484,Q484:AA484,'Datos Brutos'!$H$5:$R$5)/SUMPRODUCT('Datos Brutos'!$H$5:$R$5,Q484:AA484),0)</f>
        <v>0</v>
      </c>
      <c r="E484" s="20">
        <f>IFERROR(AVERAGE('Datos Filtrados'!E481:G481),0)</f>
        <v>33.035333333333334</v>
      </c>
      <c r="F484">
        <f>IF($B484=0,0,IF(SUM(EPih!$H481:$R481)=0,0,IF(EPih!H481&gt;0.75*AVERAGE(EPih!$H481:$R481),1,EPih!H481/AVERAGE(EPih!$H481:$R481))))</f>
        <v>0</v>
      </c>
      <c r="G484">
        <f>IF($B484=0,0,IF(SUM(EPih!$H481:$R481)=0,0,IF(EPih!I481&gt;0.75*AVERAGE(EPih!$H481:$R481),1,EPih!I481/AVERAGE(EPih!$H481:$R481))))</f>
        <v>0</v>
      </c>
      <c r="H484">
        <f>IF($B484=0,0,IF(SUM(EPih!$H481:$R481)=0,0,IF(EPih!J481&gt;0.75*AVERAGE(EPih!$H481:$R481),1,EPih!J481/AVERAGE(EPih!$H481:$R481))))</f>
        <v>0</v>
      </c>
      <c r="I484">
        <f>IF($B484=0,0,IF(SUM(EPih!$H481:$R481)=0,0,IF(EPih!K481&gt;0.75*AVERAGE(EPih!$H481:$R481),1,EPih!K481/AVERAGE(EPih!$H481:$R481))))</f>
        <v>0</v>
      </c>
      <c r="J484">
        <f>IF($B484=0,0,IF(SUM(EPih!$H481:$R481)=0,0,IF(EPih!L481&gt;0.75*AVERAGE(EPih!$H481:$R481),1,EPih!L481/AVERAGE(EPih!$H481:$R481))))</f>
        <v>0</v>
      </c>
      <c r="K484">
        <f>IF($B484=0,0,IF(SUM(EPih!$H481:$R481)=0,0,IF(EPih!M481&gt;0.75*AVERAGE(EPih!$H481:$R481),1,EPih!M481/AVERAGE(EPih!$H481:$R481))))</f>
        <v>0</v>
      </c>
      <c r="L484">
        <f>IF($B484=0,0,IF(SUM(EPih!$H481:$R481)=0,0,IF(EPih!N481&gt;0.75*AVERAGE(EPih!$H481:$R481),1,EPih!N481/AVERAGE(EPih!$H481:$R481))))</f>
        <v>0</v>
      </c>
      <c r="M484">
        <f>IF($B484=0,0,IF(SUM(EPih!$H481:$R481)=0,0,IF(EPih!O481&gt;0.75*AVERAGE(EPih!$H481:$R481),1,EPih!O481/AVERAGE(EPih!$H481:$R481))))</f>
        <v>0</v>
      </c>
      <c r="N484">
        <f>IF($B484=0,0,IF(SUM(EPih!$H481:$R481)=0,0,IF(EPih!P481&gt;0.75*AVERAGE(EPih!$H481:$R481),1,EPih!P481/AVERAGE(EPih!$H481:$R481))))</f>
        <v>0</v>
      </c>
      <c r="O484">
        <f>IF($B484=0,0,IF(SUM(EPih!$H481:$R481)=0,0,IF(EPih!Q481&gt;0.75*AVERAGE(EPih!$H481:$R481),1,EPih!Q481/AVERAGE(EPih!$H481:$R481))))</f>
        <v>0</v>
      </c>
      <c r="P484">
        <f>IF($B484=0,0,IF(SUM(EPih!$H481:$R481)=0,0,IF(EPih!R481&gt;0.75*AVERAGE(EPih!$H481:$R481),1,EPih!R481/AVERAGE(EPih!$H481:$R481))))</f>
        <v>0</v>
      </c>
      <c r="Q484" s="18">
        <v>1</v>
      </c>
      <c r="R484" s="18">
        <v>1</v>
      </c>
      <c r="S484" s="18">
        <v>1</v>
      </c>
      <c r="T484" s="18">
        <v>1</v>
      </c>
      <c r="U484" s="18">
        <v>1</v>
      </c>
      <c r="V484" s="18">
        <v>1</v>
      </c>
      <c r="W484" s="18">
        <v>1</v>
      </c>
      <c r="X484" s="18">
        <v>1</v>
      </c>
      <c r="Y484" s="18">
        <v>1</v>
      </c>
      <c r="Z484" s="18">
        <v>1</v>
      </c>
      <c r="AA484" s="18">
        <v>1</v>
      </c>
      <c r="AD484" s="22">
        <f t="shared" ref="AD484:AD547" si="15">+SUMPRODUCT(B438:B461,C438:C461,D438:D461,E438:E461)/SUMPRODUCT(B438:B461,C438:C461,E438:E461)</f>
        <v>0.99510917905593865</v>
      </c>
      <c r="AE484">
        <v>23</v>
      </c>
    </row>
    <row r="485" spans="1:31">
      <c r="A485" s="33">
        <v>45463.875</v>
      </c>
      <c r="B485">
        <f t="shared" si="14"/>
        <v>0</v>
      </c>
      <c r="C485" s="18">
        <v>1</v>
      </c>
      <c r="D485" s="19">
        <f>IFERROR(SUMPRODUCT(F485:P485,Q485:AA485,'Datos Brutos'!$H$5:$R$5)/SUMPRODUCT('Datos Brutos'!$H$5:$R$5,Q485:AA485),0)</f>
        <v>0</v>
      </c>
      <c r="E485" s="20">
        <f>IFERROR(AVERAGE('Datos Filtrados'!E482:G482),0)</f>
        <v>11.8475</v>
      </c>
      <c r="F485">
        <f>IF($B485=0,0,IF(SUM(EPih!$H482:$R482)=0,0,IF(EPih!H482&gt;0.75*AVERAGE(EPih!$H482:$R482),1,EPih!H482/AVERAGE(EPih!$H482:$R482))))</f>
        <v>0</v>
      </c>
      <c r="G485">
        <f>IF($B485=0,0,IF(SUM(EPih!$H482:$R482)=0,0,IF(EPih!I482&gt;0.75*AVERAGE(EPih!$H482:$R482),1,EPih!I482/AVERAGE(EPih!$H482:$R482))))</f>
        <v>0</v>
      </c>
      <c r="H485">
        <f>IF($B485=0,0,IF(SUM(EPih!$H482:$R482)=0,0,IF(EPih!J482&gt;0.75*AVERAGE(EPih!$H482:$R482),1,EPih!J482/AVERAGE(EPih!$H482:$R482))))</f>
        <v>0</v>
      </c>
      <c r="I485">
        <f>IF($B485=0,0,IF(SUM(EPih!$H482:$R482)=0,0,IF(EPih!K482&gt;0.75*AVERAGE(EPih!$H482:$R482),1,EPih!K482/AVERAGE(EPih!$H482:$R482))))</f>
        <v>0</v>
      </c>
      <c r="J485">
        <f>IF($B485=0,0,IF(SUM(EPih!$H482:$R482)=0,0,IF(EPih!L482&gt;0.75*AVERAGE(EPih!$H482:$R482),1,EPih!L482/AVERAGE(EPih!$H482:$R482))))</f>
        <v>0</v>
      </c>
      <c r="K485">
        <f>IF($B485=0,0,IF(SUM(EPih!$H482:$R482)=0,0,IF(EPih!M482&gt;0.75*AVERAGE(EPih!$H482:$R482),1,EPih!M482/AVERAGE(EPih!$H482:$R482))))</f>
        <v>0</v>
      </c>
      <c r="L485">
        <f>IF($B485=0,0,IF(SUM(EPih!$H482:$R482)=0,0,IF(EPih!N482&gt;0.75*AVERAGE(EPih!$H482:$R482),1,EPih!N482/AVERAGE(EPih!$H482:$R482))))</f>
        <v>0</v>
      </c>
      <c r="M485">
        <f>IF($B485=0,0,IF(SUM(EPih!$H482:$R482)=0,0,IF(EPih!O482&gt;0.75*AVERAGE(EPih!$H482:$R482),1,EPih!O482/AVERAGE(EPih!$H482:$R482))))</f>
        <v>0</v>
      </c>
      <c r="N485">
        <f>IF($B485=0,0,IF(SUM(EPih!$H482:$R482)=0,0,IF(EPih!P482&gt;0.75*AVERAGE(EPih!$H482:$R482),1,EPih!P482/AVERAGE(EPih!$H482:$R482))))</f>
        <v>0</v>
      </c>
      <c r="O485">
        <f>IF($B485=0,0,IF(SUM(EPih!$H482:$R482)=0,0,IF(EPih!Q482&gt;0.75*AVERAGE(EPih!$H482:$R482),1,EPih!Q482/AVERAGE(EPih!$H482:$R482))))</f>
        <v>0</v>
      </c>
      <c r="P485">
        <f>IF($B485=0,0,IF(SUM(EPih!$H482:$R482)=0,0,IF(EPih!R482&gt;0.75*AVERAGE(EPih!$H482:$R482),1,EPih!R482/AVERAGE(EPih!$H482:$R482))))</f>
        <v>0</v>
      </c>
      <c r="Q485" s="18">
        <v>1</v>
      </c>
      <c r="R485" s="18">
        <v>1</v>
      </c>
      <c r="S485" s="18">
        <v>1</v>
      </c>
      <c r="T485" s="18">
        <v>1</v>
      </c>
      <c r="U485" s="18">
        <v>1</v>
      </c>
      <c r="V485" s="18">
        <v>1</v>
      </c>
      <c r="W485" s="18">
        <v>1</v>
      </c>
      <c r="X485" s="18">
        <v>1</v>
      </c>
      <c r="Y485" s="18">
        <v>1</v>
      </c>
      <c r="Z485" s="18">
        <v>1</v>
      </c>
      <c r="AA485" s="18">
        <v>1</v>
      </c>
      <c r="AD485" s="22">
        <f t="shared" si="15"/>
        <v>0.99510917905593865</v>
      </c>
      <c r="AE485">
        <v>24</v>
      </c>
    </row>
    <row r="486" spans="1:31">
      <c r="A486" s="33">
        <v>45463.916666666664</v>
      </c>
      <c r="B486">
        <f t="shared" si="14"/>
        <v>0</v>
      </c>
      <c r="C486" s="18">
        <v>1</v>
      </c>
      <c r="D486" s="19">
        <f>IFERROR(SUMPRODUCT(F486:P486,Q486:AA486,'Datos Brutos'!$H$5:$R$5)/SUMPRODUCT('Datos Brutos'!$H$5:$R$5,Q486:AA486),0)</f>
        <v>0</v>
      </c>
      <c r="E486" s="20">
        <f>IFERROR(AVERAGE('Datos Filtrados'!E483:G483),0)</f>
        <v>0.21199999999999999</v>
      </c>
      <c r="F486">
        <f>IF($B486=0,0,IF(SUM(EPih!$H483:$R483)=0,0,IF(EPih!H483&gt;0.75*AVERAGE(EPih!$H483:$R483),1,EPih!H483/AVERAGE(EPih!$H483:$R483))))</f>
        <v>0</v>
      </c>
      <c r="G486">
        <f>IF($B486=0,0,IF(SUM(EPih!$H483:$R483)=0,0,IF(EPih!I483&gt;0.75*AVERAGE(EPih!$H483:$R483),1,EPih!I483/AVERAGE(EPih!$H483:$R483))))</f>
        <v>0</v>
      </c>
      <c r="H486">
        <f>IF($B486=0,0,IF(SUM(EPih!$H483:$R483)=0,0,IF(EPih!J483&gt;0.75*AVERAGE(EPih!$H483:$R483),1,EPih!J483/AVERAGE(EPih!$H483:$R483))))</f>
        <v>0</v>
      </c>
      <c r="I486">
        <f>IF($B486=0,0,IF(SUM(EPih!$H483:$R483)=0,0,IF(EPih!K483&gt;0.75*AVERAGE(EPih!$H483:$R483),1,EPih!K483/AVERAGE(EPih!$H483:$R483))))</f>
        <v>0</v>
      </c>
      <c r="J486">
        <f>IF($B486=0,0,IF(SUM(EPih!$H483:$R483)=0,0,IF(EPih!L483&gt;0.75*AVERAGE(EPih!$H483:$R483),1,EPih!L483/AVERAGE(EPih!$H483:$R483))))</f>
        <v>0</v>
      </c>
      <c r="K486">
        <f>IF($B486=0,0,IF(SUM(EPih!$H483:$R483)=0,0,IF(EPih!M483&gt;0.75*AVERAGE(EPih!$H483:$R483),1,EPih!M483/AVERAGE(EPih!$H483:$R483))))</f>
        <v>0</v>
      </c>
      <c r="L486">
        <f>IF($B486=0,0,IF(SUM(EPih!$H483:$R483)=0,0,IF(EPih!N483&gt;0.75*AVERAGE(EPih!$H483:$R483),1,EPih!N483/AVERAGE(EPih!$H483:$R483))))</f>
        <v>0</v>
      </c>
      <c r="M486">
        <f>IF($B486=0,0,IF(SUM(EPih!$H483:$R483)=0,0,IF(EPih!O483&gt;0.75*AVERAGE(EPih!$H483:$R483),1,EPih!O483/AVERAGE(EPih!$H483:$R483))))</f>
        <v>0</v>
      </c>
      <c r="N486">
        <f>IF($B486=0,0,IF(SUM(EPih!$H483:$R483)=0,0,IF(EPih!P483&gt;0.75*AVERAGE(EPih!$H483:$R483),1,EPih!P483/AVERAGE(EPih!$H483:$R483))))</f>
        <v>0</v>
      </c>
      <c r="O486">
        <f>IF($B486=0,0,IF(SUM(EPih!$H483:$R483)=0,0,IF(EPih!Q483&gt;0.75*AVERAGE(EPih!$H483:$R483),1,EPih!Q483/AVERAGE(EPih!$H483:$R483))))</f>
        <v>0</v>
      </c>
      <c r="P486">
        <f>IF($B486=0,0,IF(SUM(EPih!$H483:$R483)=0,0,IF(EPih!R483&gt;0.75*AVERAGE(EPih!$H483:$R483),1,EPih!R483/AVERAGE(EPih!$H483:$R483))))</f>
        <v>0</v>
      </c>
      <c r="Q486" s="18">
        <v>1</v>
      </c>
      <c r="R486" s="18">
        <v>1</v>
      </c>
      <c r="S486" s="18">
        <v>1</v>
      </c>
      <c r="T486" s="18">
        <v>1</v>
      </c>
      <c r="U486" s="18">
        <v>1</v>
      </c>
      <c r="V486" s="18">
        <v>1</v>
      </c>
      <c r="W486" s="18">
        <v>1</v>
      </c>
      <c r="X486" s="18">
        <v>1</v>
      </c>
      <c r="Y486" s="18">
        <v>1</v>
      </c>
      <c r="Z486" s="18">
        <v>1</v>
      </c>
      <c r="AA486" s="18">
        <v>1</v>
      </c>
      <c r="AD486" s="22">
        <f t="shared" si="15"/>
        <v>0.99510917905593865</v>
      </c>
      <c r="AE486" s="24">
        <v>1</v>
      </c>
    </row>
    <row r="487" spans="1:31">
      <c r="A487" s="33">
        <v>45463.958333333336</v>
      </c>
      <c r="B487">
        <f t="shared" si="14"/>
        <v>0</v>
      </c>
      <c r="C487" s="18">
        <v>1</v>
      </c>
      <c r="D487" s="19">
        <f>IFERROR(SUMPRODUCT(F487:P487,Q487:AA487,'Datos Brutos'!$H$5:$R$5)/SUMPRODUCT('Datos Brutos'!$H$5:$R$5,Q487:AA487),0)</f>
        <v>0</v>
      </c>
      <c r="E487" s="20">
        <f>IFERROR(AVERAGE('Datos Filtrados'!E484:G484),0)</f>
        <v>0</v>
      </c>
      <c r="F487">
        <f>IF($B487=0,0,IF(SUM(EPih!$H484:$R484)=0,0,IF(EPih!H484&gt;0.75*AVERAGE(EPih!$H484:$R484),1,EPih!H484/AVERAGE(EPih!$H484:$R484))))</f>
        <v>0</v>
      </c>
      <c r="G487">
        <f>IF($B487=0,0,IF(SUM(EPih!$H484:$R484)=0,0,IF(EPih!I484&gt;0.75*AVERAGE(EPih!$H484:$R484),1,EPih!I484/AVERAGE(EPih!$H484:$R484))))</f>
        <v>0</v>
      </c>
      <c r="H487">
        <f>IF($B487=0,0,IF(SUM(EPih!$H484:$R484)=0,0,IF(EPih!J484&gt;0.75*AVERAGE(EPih!$H484:$R484),1,EPih!J484/AVERAGE(EPih!$H484:$R484))))</f>
        <v>0</v>
      </c>
      <c r="I487">
        <f>IF($B487=0,0,IF(SUM(EPih!$H484:$R484)=0,0,IF(EPih!K484&gt;0.75*AVERAGE(EPih!$H484:$R484),1,EPih!K484/AVERAGE(EPih!$H484:$R484))))</f>
        <v>0</v>
      </c>
      <c r="J487">
        <f>IF($B487=0,0,IF(SUM(EPih!$H484:$R484)=0,0,IF(EPih!L484&gt;0.75*AVERAGE(EPih!$H484:$R484),1,EPih!L484/AVERAGE(EPih!$H484:$R484))))</f>
        <v>0</v>
      </c>
      <c r="K487">
        <f>IF($B487=0,0,IF(SUM(EPih!$H484:$R484)=0,0,IF(EPih!M484&gt;0.75*AVERAGE(EPih!$H484:$R484),1,EPih!M484/AVERAGE(EPih!$H484:$R484))))</f>
        <v>0</v>
      </c>
      <c r="L487">
        <f>IF($B487=0,0,IF(SUM(EPih!$H484:$R484)=0,0,IF(EPih!N484&gt;0.75*AVERAGE(EPih!$H484:$R484),1,EPih!N484/AVERAGE(EPih!$H484:$R484))))</f>
        <v>0</v>
      </c>
      <c r="M487">
        <f>IF($B487=0,0,IF(SUM(EPih!$H484:$R484)=0,0,IF(EPih!O484&gt;0.75*AVERAGE(EPih!$H484:$R484),1,EPih!O484/AVERAGE(EPih!$H484:$R484))))</f>
        <v>0</v>
      </c>
      <c r="N487">
        <f>IF($B487=0,0,IF(SUM(EPih!$H484:$R484)=0,0,IF(EPih!P484&gt;0.75*AVERAGE(EPih!$H484:$R484),1,EPih!P484/AVERAGE(EPih!$H484:$R484))))</f>
        <v>0</v>
      </c>
      <c r="O487">
        <f>IF($B487=0,0,IF(SUM(EPih!$H484:$R484)=0,0,IF(EPih!Q484&gt;0.75*AVERAGE(EPih!$H484:$R484),1,EPih!Q484/AVERAGE(EPih!$H484:$R484))))</f>
        <v>0</v>
      </c>
      <c r="P487">
        <f>IF($B487=0,0,IF(SUM(EPih!$H484:$R484)=0,0,IF(EPih!R484&gt;0.75*AVERAGE(EPih!$H484:$R484),1,EPih!R484/AVERAGE(EPih!$H484:$R484))))</f>
        <v>0</v>
      </c>
      <c r="Q487" s="18">
        <v>1</v>
      </c>
      <c r="R487" s="18">
        <v>1</v>
      </c>
      <c r="S487" s="18">
        <v>1</v>
      </c>
      <c r="T487" s="18">
        <v>1</v>
      </c>
      <c r="U487" s="18">
        <v>1</v>
      </c>
      <c r="V487" s="18">
        <v>1</v>
      </c>
      <c r="W487" s="18">
        <v>1</v>
      </c>
      <c r="X487" s="18">
        <v>1</v>
      </c>
      <c r="Y487" s="18">
        <v>1</v>
      </c>
      <c r="Z487" s="18">
        <v>1</v>
      </c>
      <c r="AA487" s="18">
        <v>1</v>
      </c>
      <c r="AD487" s="22">
        <f t="shared" si="15"/>
        <v>0.99510917905593865</v>
      </c>
      <c r="AE487">
        <v>2</v>
      </c>
    </row>
    <row r="488" spans="1:31">
      <c r="A488" s="33">
        <v>45464</v>
      </c>
      <c r="B488">
        <f t="shared" si="14"/>
        <v>0</v>
      </c>
      <c r="C488" s="18">
        <v>1</v>
      </c>
      <c r="D488" s="19">
        <f>IFERROR(SUMPRODUCT(F488:P488,Q488:AA488,'Datos Brutos'!$H$5:$R$5)/SUMPRODUCT('Datos Brutos'!$H$5:$R$5,Q488:AA488),0)</f>
        <v>0</v>
      </c>
      <c r="E488" s="20">
        <f>IFERROR(AVERAGE('Datos Filtrados'!E485:G485),0)</f>
        <v>0</v>
      </c>
      <c r="F488">
        <f>IF($B488=0,0,IF(SUM(EPih!$H485:$R485)=0,0,IF(EPih!H485&gt;0.75*AVERAGE(EPih!$H485:$R485),1,EPih!H485/AVERAGE(EPih!$H485:$R485))))</f>
        <v>0</v>
      </c>
      <c r="G488">
        <f>IF($B488=0,0,IF(SUM(EPih!$H485:$R485)=0,0,IF(EPih!I485&gt;0.75*AVERAGE(EPih!$H485:$R485),1,EPih!I485/AVERAGE(EPih!$H485:$R485))))</f>
        <v>0</v>
      </c>
      <c r="H488">
        <f>IF($B488=0,0,IF(SUM(EPih!$H485:$R485)=0,0,IF(EPih!J485&gt;0.75*AVERAGE(EPih!$H485:$R485),1,EPih!J485/AVERAGE(EPih!$H485:$R485))))</f>
        <v>0</v>
      </c>
      <c r="I488">
        <f>IF($B488=0,0,IF(SUM(EPih!$H485:$R485)=0,0,IF(EPih!K485&gt;0.75*AVERAGE(EPih!$H485:$R485),1,EPih!K485/AVERAGE(EPih!$H485:$R485))))</f>
        <v>0</v>
      </c>
      <c r="J488">
        <f>IF($B488=0,0,IF(SUM(EPih!$H485:$R485)=0,0,IF(EPih!L485&gt;0.75*AVERAGE(EPih!$H485:$R485),1,EPih!L485/AVERAGE(EPih!$H485:$R485))))</f>
        <v>0</v>
      </c>
      <c r="K488">
        <f>IF($B488=0,0,IF(SUM(EPih!$H485:$R485)=0,0,IF(EPih!M485&gt;0.75*AVERAGE(EPih!$H485:$R485),1,EPih!M485/AVERAGE(EPih!$H485:$R485))))</f>
        <v>0</v>
      </c>
      <c r="L488">
        <f>IF($B488=0,0,IF(SUM(EPih!$H485:$R485)=0,0,IF(EPih!N485&gt;0.75*AVERAGE(EPih!$H485:$R485),1,EPih!N485/AVERAGE(EPih!$H485:$R485))))</f>
        <v>0</v>
      </c>
      <c r="M488">
        <f>IF($B488=0,0,IF(SUM(EPih!$H485:$R485)=0,0,IF(EPih!O485&gt;0.75*AVERAGE(EPih!$H485:$R485),1,EPih!O485/AVERAGE(EPih!$H485:$R485))))</f>
        <v>0</v>
      </c>
      <c r="N488">
        <f>IF($B488=0,0,IF(SUM(EPih!$H485:$R485)=0,0,IF(EPih!P485&gt;0.75*AVERAGE(EPih!$H485:$R485),1,EPih!P485/AVERAGE(EPih!$H485:$R485))))</f>
        <v>0</v>
      </c>
      <c r="O488">
        <f>IF($B488=0,0,IF(SUM(EPih!$H485:$R485)=0,0,IF(EPih!Q485&gt;0.75*AVERAGE(EPih!$H485:$R485),1,EPih!Q485/AVERAGE(EPih!$H485:$R485))))</f>
        <v>0</v>
      </c>
      <c r="P488">
        <f>IF($B488=0,0,IF(SUM(EPih!$H485:$R485)=0,0,IF(EPih!R485&gt;0.75*AVERAGE(EPih!$H485:$R485),1,EPih!R485/AVERAGE(EPih!$H485:$R485))))</f>
        <v>0</v>
      </c>
      <c r="Q488" s="18">
        <v>1</v>
      </c>
      <c r="R488" s="18">
        <v>1</v>
      </c>
      <c r="S488" s="18">
        <v>1</v>
      </c>
      <c r="T488" s="18">
        <v>1</v>
      </c>
      <c r="U488" s="18">
        <v>1</v>
      </c>
      <c r="V488" s="18">
        <v>1</v>
      </c>
      <c r="W488" s="18">
        <v>1</v>
      </c>
      <c r="X488" s="18">
        <v>1</v>
      </c>
      <c r="Y488" s="18">
        <v>1</v>
      </c>
      <c r="Z488" s="18">
        <v>1</v>
      </c>
      <c r="AA488" s="18">
        <v>1</v>
      </c>
      <c r="AD488" s="22">
        <f t="shared" si="15"/>
        <v>0.99510917905593865</v>
      </c>
      <c r="AE488">
        <v>3</v>
      </c>
    </row>
    <row r="489" spans="1:31">
      <c r="A489" s="33">
        <v>45464.041666666664</v>
      </c>
      <c r="B489">
        <f t="shared" si="14"/>
        <v>0</v>
      </c>
      <c r="C489" s="18">
        <v>1</v>
      </c>
      <c r="D489" s="19">
        <f>IFERROR(SUMPRODUCT(F489:P489,Q489:AA489,'Datos Brutos'!$H$5:$R$5)/SUMPRODUCT('Datos Brutos'!$H$5:$R$5,Q489:AA489),0)</f>
        <v>0</v>
      </c>
      <c r="E489" s="20">
        <f>IFERROR(AVERAGE('Datos Filtrados'!E486:G486),0)</f>
        <v>0</v>
      </c>
      <c r="F489">
        <f>IF($B489=0,0,IF(SUM(EPih!$H486:$R486)=0,0,IF(EPih!H486&gt;0.75*AVERAGE(EPih!$H486:$R486),1,EPih!H486/AVERAGE(EPih!$H486:$R486))))</f>
        <v>0</v>
      </c>
      <c r="G489">
        <f>IF($B489=0,0,IF(SUM(EPih!$H486:$R486)=0,0,IF(EPih!I486&gt;0.75*AVERAGE(EPih!$H486:$R486),1,EPih!I486/AVERAGE(EPih!$H486:$R486))))</f>
        <v>0</v>
      </c>
      <c r="H489">
        <f>IF($B489=0,0,IF(SUM(EPih!$H486:$R486)=0,0,IF(EPih!J486&gt;0.75*AVERAGE(EPih!$H486:$R486),1,EPih!J486/AVERAGE(EPih!$H486:$R486))))</f>
        <v>0</v>
      </c>
      <c r="I489">
        <f>IF($B489=0,0,IF(SUM(EPih!$H486:$R486)=0,0,IF(EPih!K486&gt;0.75*AVERAGE(EPih!$H486:$R486),1,EPih!K486/AVERAGE(EPih!$H486:$R486))))</f>
        <v>0</v>
      </c>
      <c r="J489">
        <f>IF($B489=0,0,IF(SUM(EPih!$H486:$R486)=0,0,IF(EPih!L486&gt;0.75*AVERAGE(EPih!$H486:$R486),1,EPih!L486/AVERAGE(EPih!$H486:$R486))))</f>
        <v>0</v>
      </c>
      <c r="K489">
        <f>IF($B489=0,0,IF(SUM(EPih!$H486:$R486)=0,0,IF(EPih!M486&gt;0.75*AVERAGE(EPih!$H486:$R486),1,EPih!M486/AVERAGE(EPih!$H486:$R486))))</f>
        <v>0</v>
      </c>
      <c r="L489">
        <f>IF($B489=0,0,IF(SUM(EPih!$H486:$R486)=0,0,IF(EPih!N486&gt;0.75*AVERAGE(EPih!$H486:$R486),1,EPih!N486/AVERAGE(EPih!$H486:$R486))))</f>
        <v>0</v>
      </c>
      <c r="M489">
        <f>IF($B489=0,0,IF(SUM(EPih!$H486:$R486)=0,0,IF(EPih!O486&gt;0.75*AVERAGE(EPih!$H486:$R486),1,EPih!O486/AVERAGE(EPih!$H486:$R486))))</f>
        <v>0</v>
      </c>
      <c r="N489">
        <f>IF($B489=0,0,IF(SUM(EPih!$H486:$R486)=0,0,IF(EPih!P486&gt;0.75*AVERAGE(EPih!$H486:$R486),1,EPih!P486/AVERAGE(EPih!$H486:$R486))))</f>
        <v>0</v>
      </c>
      <c r="O489">
        <f>IF($B489=0,0,IF(SUM(EPih!$H486:$R486)=0,0,IF(EPih!Q486&gt;0.75*AVERAGE(EPih!$H486:$R486),1,EPih!Q486/AVERAGE(EPih!$H486:$R486))))</f>
        <v>0</v>
      </c>
      <c r="P489">
        <f>IF($B489=0,0,IF(SUM(EPih!$H486:$R486)=0,0,IF(EPih!R486&gt;0.75*AVERAGE(EPih!$H486:$R486),1,EPih!R486/AVERAGE(EPih!$H486:$R486))))</f>
        <v>0</v>
      </c>
      <c r="Q489" s="18">
        <v>1</v>
      </c>
      <c r="R489" s="18">
        <v>1</v>
      </c>
      <c r="S489" s="18">
        <v>1</v>
      </c>
      <c r="T489" s="18">
        <v>1</v>
      </c>
      <c r="U489" s="18">
        <v>1</v>
      </c>
      <c r="V489" s="18">
        <v>1</v>
      </c>
      <c r="W489" s="18">
        <v>1</v>
      </c>
      <c r="X489" s="18">
        <v>1</v>
      </c>
      <c r="Y489" s="18">
        <v>1</v>
      </c>
      <c r="Z489" s="18">
        <v>1</v>
      </c>
      <c r="AA489" s="18">
        <v>1</v>
      </c>
      <c r="AD489" s="22">
        <f t="shared" si="15"/>
        <v>0.99510917905593865</v>
      </c>
      <c r="AE489">
        <v>4</v>
      </c>
    </row>
    <row r="490" spans="1:31">
      <c r="A490" s="33">
        <v>45464.083333333336</v>
      </c>
      <c r="B490">
        <f t="shared" si="14"/>
        <v>0</v>
      </c>
      <c r="C490" s="18">
        <v>1</v>
      </c>
      <c r="D490" s="19">
        <f>IFERROR(SUMPRODUCT(F490:P490,Q490:AA490,'Datos Brutos'!$H$5:$R$5)/SUMPRODUCT('Datos Brutos'!$H$5:$R$5,Q490:AA490),0)</f>
        <v>0</v>
      </c>
      <c r="E490" s="20">
        <f>IFERROR(AVERAGE('Datos Filtrados'!E487:G487),0)</f>
        <v>0</v>
      </c>
      <c r="F490">
        <f>IF($B490=0,0,IF(SUM(EPih!$H487:$R487)=0,0,IF(EPih!H487&gt;0.75*AVERAGE(EPih!$H487:$R487),1,EPih!H487/AVERAGE(EPih!$H487:$R487))))</f>
        <v>0</v>
      </c>
      <c r="G490">
        <f>IF($B490=0,0,IF(SUM(EPih!$H487:$R487)=0,0,IF(EPih!I487&gt;0.75*AVERAGE(EPih!$H487:$R487),1,EPih!I487/AVERAGE(EPih!$H487:$R487))))</f>
        <v>0</v>
      </c>
      <c r="H490">
        <f>IF($B490=0,0,IF(SUM(EPih!$H487:$R487)=0,0,IF(EPih!J487&gt;0.75*AVERAGE(EPih!$H487:$R487),1,EPih!J487/AVERAGE(EPih!$H487:$R487))))</f>
        <v>0</v>
      </c>
      <c r="I490">
        <f>IF($B490=0,0,IF(SUM(EPih!$H487:$R487)=0,0,IF(EPih!K487&gt;0.75*AVERAGE(EPih!$H487:$R487),1,EPih!K487/AVERAGE(EPih!$H487:$R487))))</f>
        <v>0</v>
      </c>
      <c r="J490">
        <f>IF($B490=0,0,IF(SUM(EPih!$H487:$R487)=0,0,IF(EPih!L487&gt;0.75*AVERAGE(EPih!$H487:$R487),1,EPih!L487/AVERAGE(EPih!$H487:$R487))))</f>
        <v>0</v>
      </c>
      <c r="K490">
        <f>IF($B490=0,0,IF(SUM(EPih!$H487:$R487)=0,0,IF(EPih!M487&gt;0.75*AVERAGE(EPih!$H487:$R487),1,EPih!M487/AVERAGE(EPih!$H487:$R487))))</f>
        <v>0</v>
      </c>
      <c r="L490">
        <f>IF($B490=0,0,IF(SUM(EPih!$H487:$R487)=0,0,IF(EPih!N487&gt;0.75*AVERAGE(EPih!$H487:$R487),1,EPih!N487/AVERAGE(EPih!$H487:$R487))))</f>
        <v>0</v>
      </c>
      <c r="M490">
        <f>IF($B490=0,0,IF(SUM(EPih!$H487:$R487)=0,0,IF(EPih!O487&gt;0.75*AVERAGE(EPih!$H487:$R487),1,EPih!O487/AVERAGE(EPih!$H487:$R487))))</f>
        <v>0</v>
      </c>
      <c r="N490">
        <f>IF($B490=0,0,IF(SUM(EPih!$H487:$R487)=0,0,IF(EPih!P487&gt;0.75*AVERAGE(EPih!$H487:$R487),1,EPih!P487/AVERAGE(EPih!$H487:$R487))))</f>
        <v>0</v>
      </c>
      <c r="O490">
        <f>IF($B490=0,0,IF(SUM(EPih!$H487:$R487)=0,0,IF(EPih!Q487&gt;0.75*AVERAGE(EPih!$H487:$R487),1,EPih!Q487/AVERAGE(EPih!$H487:$R487))))</f>
        <v>0</v>
      </c>
      <c r="P490">
        <f>IF($B490=0,0,IF(SUM(EPih!$H487:$R487)=0,0,IF(EPih!R487&gt;0.75*AVERAGE(EPih!$H487:$R487),1,EPih!R487/AVERAGE(EPih!$H487:$R487))))</f>
        <v>0</v>
      </c>
      <c r="Q490" s="18">
        <v>1</v>
      </c>
      <c r="R490" s="18">
        <v>1</v>
      </c>
      <c r="S490" s="18">
        <v>1</v>
      </c>
      <c r="T490" s="18">
        <v>1</v>
      </c>
      <c r="U490" s="18">
        <v>1</v>
      </c>
      <c r="V490" s="18">
        <v>1</v>
      </c>
      <c r="W490" s="18">
        <v>1</v>
      </c>
      <c r="X490" s="18">
        <v>1</v>
      </c>
      <c r="Y490" s="18">
        <v>1</v>
      </c>
      <c r="Z490" s="18">
        <v>1</v>
      </c>
      <c r="AA490" s="18">
        <v>1</v>
      </c>
      <c r="AD490" s="22">
        <f t="shared" si="15"/>
        <v>0.99510917905593865</v>
      </c>
      <c r="AE490">
        <v>5</v>
      </c>
    </row>
    <row r="491" spans="1:31">
      <c r="A491" s="33">
        <v>45464.125</v>
      </c>
      <c r="B491">
        <f t="shared" si="14"/>
        <v>0</v>
      </c>
      <c r="C491" s="18">
        <v>1</v>
      </c>
      <c r="D491" s="19">
        <f>IFERROR(SUMPRODUCT(F491:P491,Q491:AA491,'Datos Brutos'!$H$5:$R$5)/SUMPRODUCT('Datos Brutos'!$H$5:$R$5,Q491:AA491),0)</f>
        <v>0</v>
      </c>
      <c r="E491" s="20">
        <f>IFERROR(AVERAGE('Datos Filtrados'!E488:G488),0)</f>
        <v>0</v>
      </c>
      <c r="F491">
        <f>IF($B491=0,0,IF(SUM(EPih!$H488:$R488)=0,0,IF(EPih!H488&gt;0.75*AVERAGE(EPih!$H488:$R488),1,EPih!H488/AVERAGE(EPih!$H488:$R488))))</f>
        <v>0</v>
      </c>
      <c r="G491">
        <f>IF($B491=0,0,IF(SUM(EPih!$H488:$R488)=0,0,IF(EPih!I488&gt;0.75*AVERAGE(EPih!$H488:$R488),1,EPih!I488/AVERAGE(EPih!$H488:$R488))))</f>
        <v>0</v>
      </c>
      <c r="H491">
        <f>IF($B491=0,0,IF(SUM(EPih!$H488:$R488)=0,0,IF(EPih!J488&gt;0.75*AVERAGE(EPih!$H488:$R488),1,EPih!J488/AVERAGE(EPih!$H488:$R488))))</f>
        <v>0</v>
      </c>
      <c r="I491">
        <f>IF($B491=0,0,IF(SUM(EPih!$H488:$R488)=0,0,IF(EPih!K488&gt;0.75*AVERAGE(EPih!$H488:$R488),1,EPih!K488/AVERAGE(EPih!$H488:$R488))))</f>
        <v>0</v>
      </c>
      <c r="J491">
        <f>IF($B491=0,0,IF(SUM(EPih!$H488:$R488)=0,0,IF(EPih!L488&gt;0.75*AVERAGE(EPih!$H488:$R488),1,EPih!L488/AVERAGE(EPih!$H488:$R488))))</f>
        <v>0</v>
      </c>
      <c r="K491">
        <f>IF($B491=0,0,IF(SUM(EPih!$H488:$R488)=0,0,IF(EPih!M488&gt;0.75*AVERAGE(EPih!$H488:$R488),1,EPih!M488/AVERAGE(EPih!$H488:$R488))))</f>
        <v>0</v>
      </c>
      <c r="L491">
        <f>IF($B491=0,0,IF(SUM(EPih!$H488:$R488)=0,0,IF(EPih!N488&gt;0.75*AVERAGE(EPih!$H488:$R488),1,EPih!N488/AVERAGE(EPih!$H488:$R488))))</f>
        <v>0</v>
      </c>
      <c r="M491">
        <f>IF($B491=0,0,IF(SUM(EPih!$H488:$R488)=0,0,IF(EPih!O488&gt;0.75*AVERAGE(EPih!$H488:$R488),1,EPih!O488/AVERAGE(EPih!$H488:$R488))))</f>
        <v>0</v>
      </c>
      <c r="N491">
        <f>IF($B491=0,0,IF(SUM(EPih!$H488:$R488)=0,0,IF(EPih!P488&gt;0.75*AVERAGE(EPih!$H488:$R488),1,EPih!P488/AVERAGE(EPih!$H488:$R488))))</f>
        <v>0</v>
      </c>
      <c r="O491">
        <f>IF($B491=0,0,IF(SUM(EPih!$H488:$R488)=0,0,IF(EPih!Q488&gt;0.75*AVERAGE(EPih!$H488:$R488),1,EPih!Q488/AVERAGE(EPih!$H488:$R488))))</f>
        <v>0</v>
      </c>
      <c r="P491">
        <f>IF($B491=0,0,IF(SUM(EPih!$H488:$R488)=0,0,IF(EPih!R488&gt;0.75*AVERAGE(EPih!$H488:$R488),1,EPih!R488/AVERAGE(EPih!$H488:$R488))))</f>
        <v>0</v>
      </c>
      <c r="Q491" s="18">
        <v>1</v>
      </c>
      <c r="R491" s="18">
        <v>1</v>
      </c>
      <c r="S491" s="18">
        <v>1</v>
      </c>
      <c r="T491" s="18">
        <v>1</v>
      </c>
      <c r="U491" s="18">
        <v>1</v>
      </c>
      <c r="V491" s="18">
        <v>1</v>
      </c>
      <c r="W491" s="18">
        <v>1</v>
      </c>
      <c r="X491" s="18">
        <v>1</v>
      </c>
      <c r="Y491" s="18">
        <v>1</v>
      </c>
      <c r="Z491" s="18">
        <v>1</v>
      </c>
      <c r="AA491" s="18">
        <v>1</v>
      </c>
      <c r="AD491" s="22">
        <f t="shared" si="15"/>
        <v>0.99510917905593865</v>
      </c>
      <c r="AE491">
        <v>6</v>
      </c>
    </row>
    <row r="492" spans="1:31">
      <c r="A492" s="33">
        <v>45464.166666666664</v>
      </c>
      <c r="B492">
        <f t="shared" si="14"/>
        <v>0</v>
      </c>
      <c r="C492" s="18">
        <v>1</v>
      </c>
      <c r="D492" s="19">
        <f>IFERROR(SUMPRODUCT(F492:P492,Q492:AA492,'Datos Brutos'!$H$5:$R$5)/SUMPRODUCT('Datos Brutos'!$H$5:$R$5,Q492:AA492),0)</f>
        <v>0</v>
      </c>
      <c r="E492" s="20">
        <f>IFERROR(AVERAGE('Datos Filtrados'!E489:G489),0)</f>
        <v>0</v>
      </c>
      <c r="F492">
        <f>IF($B492=0,0,IF(SUM(EPih!$H489:$R489)=0,0,IF(EPih!H489&gt;0.75*AVERAGE(EPih!$H489:$R489),1,EPih!H489/AVERAGE(EPih!$H489:$R489))))</f>
        <v>0</v>
      </c>
      <c r="G492">
        <f>IF($B492=0,0,IF(SUM(EPih!$H489:$R489)=0,0,IF(EPih!I489&gt;0.75*AVERAGE(EPih!$H489:$R489),1,EPih!I489/AVERAGE(EPih!$H489:$R489))))</f>
        <v>0</v>
      </c>
      <c r="H492">
        <f>IF($B492=0,0,IF(SUM(EPih!$H489:$R489)=0,0,IF(EPih!J489&gt;0.75*AVERAGE(EPih!$H489:$R489),1,EPih!J489/AVERAGE(EPih!$H489:$R489))))</f>
        <v>0</v>
      </c>
      <c r="I492">
        <f>IF($B492=0,0,IF(SUM(EPih!$H489:$R489)=0,0,IF(EPih!K489&gt;0.75*AVERAGE(EPih!$H489:$R489),1,EPih!K489/AVERAGE(EPih!$H489:$R489))))</f>
        <v>0</v>
      </c>
      <c r="J492">
        <f>IF($B492=0,0,IF(SUM(EPih!$H489:$R489)=0,0,IF(EPih!L489&gt;0.75*AVERAGE(EPih!$H489:$R489),1,EPih!L489/AVERAGE(EPih!$H489:$R489))))</f>
        <v>0</v>
      </c>
      <c r="K492">
        <f>IF($B492=0,0,IF(SUM(EPih!$H489:$R489)=0,0,IF(EPih!M489&gt;0.75*AVERAGE(EPih!$H489:$R489),1,EPih!M489/AVERAGE(EPih!$H489:$R489))))</f>
        <v>0</v>
      </c>
      <c r="L492">
        <f>IF($B492=0,0,IF(SUM(EPih!$H489:$R489)=0,0,IF(EPih!N489&gt;0.75*AVERAGE(EPih!$H489:$R489),1,EPih!N489/AVERAGE(EPih!$H489:$R489))))</f>
        <v>0</v>
      </c>
      <c r="M492">
        <f>IF($B492=0,0,IF(SUM(EPih!$H489:$R489)=0,0,IF(EPih!O489&gt;0.75*AVERAGE(EPih!$H489:$R489),1,EPih!O489/AVERAGE(EPih!$H489:$R489))))</f>
        <v>0</v>
      </c>
      <c r="N492">
        <f>IF($B492=0,0,IF(SUM(EPih!$H489:$R489)=0,0,IF(EPih!P489&gt;0.75*AVERAGE(EPih!$H489:$R489),1,EPih!P489/AVERAGE(EPih!$H489:$R489))))</f>
        <v>0</v>
      </c>
      <c r="O492">
        <f>IF($B492=0,0,IF(SUM(EPih!$H489:$R489)=0,0,IF(EPih!Q489&gt;0.75*AVERAGE(EPih!$H489:$R489),1,EPih!Q489/AVERAGE(EPih!$H489:$R489))))</f>
        <v>0</v>
      </c>
      <c r="P492">
        <f>IF($B492=0,0,IF(SUM(EPih!$H489:$R489)=0,0,IF(EPih!R489&gt;0.75*AVERAGE(EPih!$H489:$R489),1,EPih!R489/AVERAGE(EPih!$H489:$R489))))</f>
        <v>0</v>
      </c>
      <c r="Q492" s="18">
        <v>1</v>
      </c>
      <c r="R492" s="18">
        <v>1</v>
      </c>
      <c r="S492" s="18">
        <v>1</v>
      </c>
      <c r="T492" s="18">
        <v>1</v>
      </c>
      <c r="U492" s="18">
        <v>1</v>
      </c>
      <c r="V492" s="18">
        <v>1</v>
      </c>
      <c r="W492" s="18">
        <v>1</v>
      </c>
      <c r="X492" s="18">
        <v>1</v>
      </c>
      <c r="Y492" s="18">
        <v>1</v>
      </c>
      <c r="Z492" s="18">
        <v>1</v>
      </c>
      <c r="AA492" s="18">
        <v>1</v>
      </c>
      <c r="AD492" s="22">
        <f t="shared" si="15"/>
        <v>0.99510917905593865</v>
      </c>
      <c r="AE492">
        <v>7</v>
      </c>
    </row>
    <row r="493" spans="1:31">
      <c r="A493" s="33">
        <v>45464.208333333336</v>
      </c>
      <c r="B493">
        <f t="shared" si="14"/>
        <v>0</v>
      </c>
      <c r="C493" s="18">
        <v>1</v>
      </c>
      <c r="D493" s="19">
        <f>IFERROR(SUMPRODUCT(F493:P493,Q493:AA493,'Datos Brutos'!$H$5:$R$5)/SUMPRODUCT('Datos Brutos'!$H$5:$R$5,Q493:AA493),0)</f>
        <v>0</v>
      </c>
      <c r="E493" s="20">
        <f>IFERROR(AVERAGE('Datos Filtrados'!E490:G490),0)</f>
        <v>0</v>
      </c>
      <c r="F493">
        <f>IF($B493=0,0,IF(SUM(EPih!$H490:$R490)=0,0,IF(EPih!H490&gt;0.75*AVERAGE(EPih!$H490:$R490),1,EPih!H490/AVERAGE(EPih!$H490:$R490))))</f>
        <v>0</v>
      </c>
      <c r="G493">
        <f>IF($B493=0,0,IF(SUM(EPih!$H490:$R490)=0,0,IF(EPih!I490&gt;0.75*AVERAGE(EPih!$H490:$R490),1,EPih!I490/AVERAGE(EPih!$H490:$R490))))</f>
        <v>0</v>
      </c>
      <c r="H493">
        <f>IF($B493=0,0,IF(SUM(EPih!$H490:$R490)=0,0,IF(EPih!J490&gt;0.75*AVERAGE(EPih!$H490:$R490),1,EPih!J490/AVERAGE(EPih!$H490:$R490))))</f>
        <v>0</v>
      </c>
      <c r="I493">
        <f>IF($B493=0,0,IF(SUM(EPih!$H490:$R490)=0,0,IF(EPih!K490&gt;0.75*AVERAGE(EPih!$H490:$R490),1,EPih!K490/AVERAGE(EPih!$H490:$R490))))</f>
        <v>0</v>
      </c>
      <c r="J493">
        <f>IF($B493=0,0,IF(SUM(EPih!$H490:$R490)=0,0,IF(EPih!L490&gt;0.75*AVERAGE(EPih!$H490:$R490),1,EPih!L490/AVERAGE(EPih!$H490:$R490))))</f>
        <v>0</v>
      </c>
      <c r="K493">
        <f>IF($B493=0,0,IF(SUM(EPih!$H490:$R490)=0,0,IF(EPih!M490&gt;0.75*AVERAGE(EPih!$H490:$R490),1,EPih!M490/AVERAGE(EPih!$H490:$R490))))</f>
        <v>0</v>
      </c>
      <c r="L493">
        <f>IF($B493=0,0,IF(SUM(EPih!$H490:$R490)=0,0,IF(EPih!N490&gt;0.75*AVERAGE(EPih!$H490:$R490),1,EPih!N490/AVERAGE(EPih!$H490:$R490))))</f>
        <v>0</v>
      </c>
      <c r="M493">
        <f>IF($B493=0,0,IF(SUM(EPih!$H490:$R490)=0,0,IF(EPih!O490&gt;0.75*AVERAGE(EPih!$H490:$R490),1,EPih!O490/AVERAGE(EPih!$H490:$R490))))</f>
        <v>0</v>
      </c>
      <c r="N493">
        <f>IF($B493=0,0,IF(SUM(EPih!$H490:$R490)=0,0,IF(EPih!P490&gt;0.75*AVERAGE(EPih!$H490:$R490),1,EPih!P490/AVERAGE(EPih!$H490:$R490))))</f>
        <v>0</v>
      </c>
      <c r="O493">
        <f>IF($B493=0,0,IF(SUM(EPih!$H490:$R490)=0,0,IF(EPih!Q490&gt;0.75*AVERAGE(EPih!$H490:$R490),1,EPih!Q490/AVERAGE(EPih!$H490:$R490))))</f>
        <v>0</v>
      </c>
      <c r="P493">
        <f>IF($B493=0,0,IF(SUM(EPih!$H490:$R490)=0,0,IF(EPih!R490&gt;0.75*AVERAGE(EPih!$H490:$R490),1,EPih!R490/AVERAGE(EPih!$H490:$R490))))</f>
        <v>0</v>
      </c>
      <c r="Q493" s="18">
        <v>1</v>
      </c>
      <c r="R493" s="18">
        <v>1</v>
      </c>
      <c r="S493" s="18">
        <v>1</v>
      </c>
      <c r="T493" s="18">
        <v>1</v>
      </c>
      <c r="U493" s="18">
        <v>1</v>
      </c>
      <c r="V493" s="18">
        <v>1</v>
      </c>
      <c r="W493" s="18">
        <v>1</v>
      </c>
      <c r="X493" s="18">
        <v>1</v>
      </c>
      <c r="Y493" s="18">
        <v>1</v>
      </c>
      <c r="Z493" s="18">
        <v>1</v>
      </c>
      <c r="AA493" s="18">
        <v>1</v>
      </c>
      <c r="AD493" s="22">
        <f t="shared" si="15"/>
        <v>0.99510917905593865</v>
      </c>
      <c r="AE493">
        <v>8</v>
      </c>
    </row>
    <row r="494" spans="1:31">
      <c r="A494" s="33">
        <v>45464.25</v>
      </c>
      <c r="B494">
        <f t="shared" si="14"/>
        <v>0</v>
      </c>
      <c r="C494" s="18">
        <v>1</v>
      </c>
      <c r="D494" s="19">
        <f>IFERROR(SUMPRODUCT(F494:P494,Q494:AA494,'Datos Brutos'!$H$5:$R$5)/SUMPRODUCT('Datos Brutos'!$H$5:$R$5,Q494:AA494),0)</f>
        <v>0</v>
      </c>
      <c r="E494" s="20">
        <f>IFERROR(AVERAGE('Datos Filtrados'!E491:G491),0)</f>
        <v>0.76200000000000001</v>
      </c>
      <c r="F494">
        <f>IF($B494=0,0,IF(SUM(EPih!$H491:$R491)=0,0,IF(EPih!H491&gt;0.75*AVERAGE(EPih!$H491:$R491),1,EPih!H491/AVERAGE(EPih!$H491:$R491))))</f>
        <v>0</v>
      </c>
      <c r="G494">
        <f>IF($B494=0,0,IF(SUM(EPih!$H491:$R491)=0,0,IF(EPih!I491&gt;0.75*AVERAGE(EPih!$H491:$R491),1,EPih!I491/AVERAGE(EPih!$H491:$R491))))</f>
        <v>0</v>
      </c>
      <c r="H494">
        <f>IF($B494=0,0,IF(SUM(EPih!$H491:$R491)=0,0,IF(EPih!J491&gt;0.75*AVERAGE(EPih!$H491:$R491),1,EPih!J491/AVERAGE(EPih!$H491:$R491))))</f>
        <v>0</v>
      </c>
      <c r="I494">
        <f>IF($B494=0,0,IF(SUM(EPih!$H491:$R491)=0,0,IF(EPih!K491&gt;0.75*AVERAGE(EPih!$H491:$R491),1,EPih!K491/AVERAGE(EPih!$H491:$R491))))</f>
        <v>0</v>
      </c>
      <c r="J494">
        <f>IF($B494=0,0,IF(SUM(EPih!$H491:$R491)=0,0,IF(EPih!L491&gt;0.75*AVERAGE(EPih!$H491:$R491),1,EPih!L491/AVERAGE(EPih!$H491:$R491))))</f>
        <v>0</v>
      </c>
      <c r="K494">
        <f>IF($B494=0,0,IF(SUM(EPih!$H491:$R491)=0,0,IF(EPih!M491&gt;0.75*AVERAGE(EPih!$H491:$R491),1,EPih!M491/AVERAGE(EPih!$H491:$R491))))</f>
        <v>0</v>
      </c>
      <c r="L494">
        <f>IF($B494=0,0,IF(SUM(EPih!$H491:$R491)=0,0,IF(EPih!N491&gt;0.75*AVERAGE(EPih!$H491:$R491),1,EPih!N491/AVERAGE(EPih!$H491:$R491))))</f>
        <v>0</v>
      </c>
      <c r="M494">
        <f>IF($B494=0,0,IF(SUM(EPih!$H491:$R491)=0,0,IF(EPih!O491&gt;0.75*AVERAGE(EPih!$H491:$R491),1,EPih!O491/AVERAGE(EPih!$H491:$R491))))</f>
        <v>0</v>
      </c>
      <c r="N494">
        <f>IF($B494=0,0,IF(SUM(EPih!$H491:$R491)=0,0,IF(EPih!P491&gt;0.75*AVERAGE(EPih!$H491:$R491),1,EPih!P491/AVERAGE(EPih!$H491:$R491))))</f>
        <v>0</v>
      </c>
      <c r="O494">
        <f>IF($B494=0,0,IF(SUM(EPih!$H491:$R491)=0,0,IF(EPih!Q491&gt;0.75*AVERAGE(EPih!$H491:$R491),1,EPih!Q491/AVERAGE(EPih!$H491:$R491))))</f>
        <v>0</v>
      </c>
      <c r="P494">
        <f>IF($B494=0,0,IF(SUM(EPih!$H491:$R491)=0,0,IF(EPih!R491&gt;0.75*AVERAGE(EPih!$H491:$R491),1,EPih!R491/AVERAGE(EPih!$H491:$R491))))</f>
        <v>0</v>
      </c>
      <c r="Q494" s="18">
        <v>1</v>
      </c>
      <c r="R494" s="18">
        <v>1</v>
      </c>
      <c r="S494" s="18">
        <v>1</v>
      </c>
      <c r="T494" s="18">
        <v>1</v>
      </c>
      <c r="U494" s="18">
        <v>1</v>
      </c>
      <c r="V494" s="18">
        <v>1</v>
      </c>
      <c r="W494" s="18">
        <v>1</v>
      </c>
      <c r="X494" s="18">
        <v>1</v>
      </c>
      <c r="Y494" s="18">
        <v>1</v>
      </c>
      <c r="Z494" s="18">
        <v>1</v>
      </c>
      <c r="AA494" s="18">
        <v>1</v>
      </c>
      <c r="AD494" s="22">
        <f t="shared" si="15"/>
        <v>0.99510917905593865</v>
      </c>
      <c r="AE494">
        <v>9</v>
      </c>
    </row>
    <row r="495" spans="1:31">
      <c r="A495" s="33">
        <v>45464.291666666664</v>
      </c>
      <c r="B495">
        <f t="shared" si="14"/>
        <v>0</v>
      </c>
      <c r="C495" s="18">
        <v>1</v>
      </c>
      <c r="D495" s="19">
        <f>IFERROR(SUMPRODUCT(F495:P495,Q495:AA495,'Datos Brutos'!$H$5:$R$5)/SUMPRODUCT('Datos Brutos'!$H$5:$R$5,Q495:AA495),0)</f>
        <v>0</v>
      </c>
      <c r="E495" s="20">
        <f>IFERROR(AVERAGE('Datos Filtrados'!E492:G492),0)</f>
        <v>57.173999999999999</v>
      </c>
      <c r="F495">
        <f>IF($B495=0,0,IF(SUM(EPih!$H492:$R492)=0,0,IF(EPih!H492&gt;0.75*AVERAGE(EPih!$H492:$R492),1,EPih!H492/AVERAGE(EPih!$H492:$R492))))</f>
        <v>0</v>
      </c>
      <c r="G495">
        <f>IF($B495=0,0,IF(SUM(EPih!$H492:$R492)=0,0,IF(EPih!I492&gt;0.75*AVERAGE(EPih!$H492:$R492),1,EPih!I492/AVERAGE(EPih!$H492:$R492))))</f>
        <v>0</v>
      </c>
      <c r="H495">
        <f>IF($B495=0,0,IF(SUM(EPih!$H492:$R492)=0,0,IF(EPih!J492&gt;0.75*AVERAGE(EPih!$H492:$R492),1,EPih!J492/AVERAGE(EPih!$H492:$R492))))</f>
        <v>0</v>
      </c>
      <c r="I495">
        <f>IF($B495=0,0,IF(SUM(EPih!$H492:$R492)=0,0,IF(EPih!K492&gt;0.75*AVERAGE(EPih!$H492:$R492),1,EPih!K492/AVERAGE(EPih!$H492:$R492))))</f>
        <v>0</v>
      </c>
      <c r="J495">
        <f>IF($B495=0,0,IF(SUM(EPih!$H492:$R492)=0,0,IF(EPih!L492&gt;0.75*AVERAGE(EPih!$H492:$R492),1,EPih!L492/AVERAGE(EPih!$H492:$R492))))</f>
        <v>0</v>
      </c>
      <c r="K495">
        <f>IF($B495=0,0,IF(SUM(EPih!$H492:$R492)=0,0,IF(EPih!M492&gt;0.75*AVERAGE(EPih!$H492:$R492),1,EPih!M492/AVERAGE(EPih!$H492:$R492))))</f>
        <v>0</v>
      </c>
      <c r="L495">
        <f>IF($B495=0,0,IF(SUM(EPih!$H492:$R492)=0,0,IF(EPih!N492&gt;0.75*AVERAGE(EPih!$H492:$R492),1,EPih!N492/AVERAGE(EPih!$H492:$R492))))</f>
        <v>0</v>
      </c>
      <c r="M495">
        <f>IF($B495=0,0,IF(SUM(EPih!$H492:$R492)=0,0,IF(EPih!O492&gt;0.75*AVERAGE(EPih!$H492:$R492),1,EPih!O492/AVERAGE(EPih!$H492:$R492))))</f>
        <v>0</v>
      </c>
      <c r="N495">
        <f>IF($B495=0,0,IF(SUM(EPih!$H492:$R492)=0,0,IF(EPih!P492&gt;0.75*AVERAGE(EPih!$H492:$R492),1,EPih!P492/AVERAGE(EPih!$H492:$R492))))</f>
        <v>0</v>
      </c>
      <c r="O495">
        <f>IF($B495=0,0,IF(SUM(EPih!$H492:$R492)=0,0,IF(EPih!Q492&gt;0.75*AVERAGE(EPih!$H492:$R492),1,EPih!Q492/AVERAGE(EPih!$H492:$R492))))</f>
        <v>0</v>
      </c>
      <c r="P495">
        <f>IF($B495=0,0,IF(SUM(EPih!$H492:$R492)=0,0,IF(EPih!R492&gt;0.75*AVERAGE(EPih!$H492:$R492),1,EPih!R492/AVERAGE(EPih!$H492:$R492))))</f>
        <v>0</v>
      </c>
      <c r="Q495" s="18">
        <v>1</v>
      </c>
      <c r="R495" s="18">
        <v>1</v>
      </c>
      <c r="S495" s="18">
        <v>1</v>
      </c>
      <c r="T495" s="18">
        <v>1</v>
      </c>
      <c r="U495" s="18">
        <v>1</v>
      </c>
      <c r="V495" s="18">
        <v>1</v>
      </c>
      <c r="W495" s="18">
        <v>1</v>
      </c>
      <c r="X495" s="18">
        <v>1</v>
      </c>
      <c r="Y495" s="18">
        <v>1</v>
      </c>
      <c r="Z495" s="18">
        <v>1</v>
      </c>
      <c r="AA495" s="18">
        <v>1</v>
      </c>
      <c r="AD495" s="22">
        <f t="shared" si="15"/>
        <v>0.98794956966662506</v>
      </c>
      <c r="AE495">
        <v>10</v>
      </c>
    </row>
    <row r="496" spans="1:31">
      <c r="A496" s="33">
        <v>45464.333333333336</v>
      </c>
      <c r="B496">
        <f t="shared" si="14"/>
        <v>1</v>
      </c>
      <c r="C496" s="18">
        <v>1</v>
      </c>
      <c r="D496" s="19">
        <f>IFERROR(SUMPRODUCT(F496:P496,Q496:AA496,'Datos Brutos'!$H$5:$R$5)/SUMPRODUCT('Datos Brutos'!$H$5:$R$5,Q496:AA496),0)</f>
        <v>1</v>
      </c>
      <c r="E496" s="20">
        <f>IFERROR(AVERAGE('Datos Filtrados'!E493:G493),0)</f>
        <v>530.29</v>
      </c>
      <c r="F496">
        <f>IF($B496=0,0,IF(SUM(EPih!$H493:$R493)=0,0,IF(EPih!H493&gt;0.75*AVERAGE(EPih!$H493:$R493),1,EPih!H493/AVERAGE(EPih!$H493:$R493))))</f>
        <v>1</v>
      </c>
      <c r="G496">
        <f>IF($B496=0,0,IF(SUM(EPih!$H493:$R493)=0,0,IF(EPih!I493&gt;0.75*AVERAGE(EPih!$H493:$R493),1,EPih!I493/AVERAGE(EPih!$H493:$R493))))</f>
        <v>1</v>
      </c>
      <c r="H496">
        <f>IF($B496=0,0,IF(SUM(EPih!$H493:$R493)=0,0,IF(EPih!J493&gt;0.75*AVERAGE(EPih!$H493:$R493),1,EPih!J493/AVERAGE(EPih!$H493:$R493))))</f>
        <v>1</v>
      </c>
      <c r="I496">
        <f>IF($B496=0,0,IF(SUM(EPih!$H493:$R493)=0,0,IF(EPih!K493&gt;0.75*AVERAGE(EPih!$H493:$R493),1,EPih!K493/AVERAGE(EPih!$H493:$R493))))</f>
        <v>1</v>
      </c>
      <c r="J496">
        <f>IF($B496=0,0,IF(SUM(EPih!$H493:$R493)=0,0,IF(EPih!L493&gt;0.75*AVERAGE(EPih!$H493:$R493),1,EPih!L493/AVERAGE(EPih!$H493:$R493))))</f>
        <v>1</v>
      </c>
      <c r="K496">
        <f>IF($B496=0,0,IF(SUM(EPih!$H493:$R493)=0,0,IF(EPih!M493&gt;0.75*AVERAGE(EPih!$H493:$R493),1,EPih!M493/AVERAGE(EPih!$H493:$R493))))</f>
        <v>1</v>
      </c>
      <c r="L496">
        <f>IF($B496=0,0,IF(SUM(EPih!$H493:$R493)=0,0,IF(EPih!N493&gt;0.75*AVERAGE(EPih!$H493:$R493),1,EPih!N493/AVERAGE(EPih!$H493:$R493))))</f>
        <v>1</v>
      </c>
      <c r="M496">
        <f>IF($B496=0,0,IF(SUM(EPih!$H493:$R493)=0,0,IF(EPih!O493&gt;0.75*AVERAGE(EPih!$H493:$R493),1,EPih!O493/AVERAGE(EPih!$H493:$R493))))</f>
        <v>1</v>
      </c>
      <c r="N496">
        <f>IF($B496=0,0,IF(SUM(EPih!$H493:$R493)=0,0,IF(EPih!P493&gt;0.75*AVERAGE(EPih!$H493:$R493),1,EPih!P493/AVERAGE(EPih!$H493:$R493))))</f>
        <v>1</v>
      </c>
      <c r="O496">
        <f>IF($B496=0,0,IF(SUM(EPih!$H493:$R493)=0,0,IF(EPih!Q493&gt;0.75*AVERAGE(EPih!$H493:$R493),1,EPih!Q493/AVERAGE(EPih!$H493:$R493))))</f>
        <v>1</v>
      </c>
      <c r="P496">
        <f>IF($B496=0,0,IF(SUM(EPih!$H493:$R493)=0,0,IF(EPih!R493&gt;0.75*AVERAGE(EPih!$H493:$R493),1,EPih!R493/AVERAGE(EPih!$H493:$R493))))</f>
        <v>1</v>
      </c>
      <c r="Q496" s="18">
        <v>1</v>
      </c>
      <c r="R496" s="18">
        <v>1</v>
      </c>
      <c r="S496" s="18">
        <v>1</v>
      </c>
      <c r="T496" s="18">
        <v>1</v>
      </c>
      <c r="U496" s="18">
        <v>1</v>
      </c>
      <c r="V496" s="18">
        <v>1</v>
      </c>
      <c r="W496" s="18">
        <v>1</v>
      </c>
      <c r="X496" s="18">
        <v>1</v>
      </c>
      <c r="Y496" s="18">
        <v>1</v>
      </c>
      <c r="Z496" s="18">
        <v>1</v>
      </c>
      <c r="AA496" s="18">
        <v>1</v>
      </c>
      <c r="AD496" s="22">
        <f t="shared" si="15"/>
        <v>0.98519280341962867</v>
      </c>
      <c r="AE496">
        <v>11</v>
      </c>
    </row>
    <row r="497" spans="1:31">
      <c r="A497" s="33">
        <v>45464.375</v>
      </c>
      <c r="B497">
        <f t="shared" si="14"/>
        <v>1</v>
      </c>
      <c r="C497" s="18">
        <v>1</v>
      </c>
      <c r="D497" s="19">
        <f>IFERROR(SUMPRODUCT(F497:P497,Q497:AA497,'Datos Brutos'!$H$5:$R$5)/SUMPRODUCT('Datos Brutos'!$H$5:$R$5,Q497:AA497),0)</f>
        <v>1</v>
      </c>
      <c r="E497" s="20">
        <f>IFERROR(AVERAGE('Datos Filtrados'!E494:G494),0)</f>
        <v>864.35399999999993</v>
      </c>
      <c r="F497">
        <f>IF($B497=0,0,IF(SUM(EPih!$H494:$R494)=0,0,IF(EPih!H494&gt;0.75*AVERAGE(EPih!$H494:$R494),1,EPih!H494/AVERAGE(EPih!$H494:$R494))))</f>
        <v>1</v>
      </c>
      <c r="G497">
        <f>IF($B497=0,0,IF(SUM(EPih!$H494:$R494)=0,0,IF(EPih!I494&gt;0.75*AVERAGE(EPih!$H494:$R494),1,EPih!I494/AVERAGE(EPih!$H494:$R494))))</f>
        <v>1</v>
      </c>
      <c r="H497">
        <f>IF($B497=0,0,IF(SUM(EPih!$H494:$R494)=0,0,IF(EPih!J494&gt;0.75*AVERAGE(EPih!$H494:$R494),1,EPih!J494/AVERAGE(EPih!$H494:$R494))))</f>
        <v>1</v>
      </c>
      <c r="I497">
        <f>IF($B497=0,0,IF(SUM(EPih!$H494:$R494)=0,0,IF(EPih!K494&gt;0.75*AVERAGE(EPih!$H494:$R494),1,EPih!K494/AVERAGE(EPih!$H494:$R494))))</f>
        <v>1</v>
      </c>
      <c r="J497">
        <f>IF($B497=0,0,IF(SUM(EPih!$H494:$R494)=0,0,IF(EPih!L494&gt;0.75*AVERAGE(EPih!$H494:$R494),1,EPih!L494/AVERAGE(EPih!$H494:$R494))))</f>
        <v>1</v>
      </c>
      <c r="K497">
        <f>IF($B497=0,0,IF(SUM(EPih!$H494:$R494)=0,0,IF(EPih!M494&gt;0.75*AVERAGE(EPih!$H494:$R494),1,EPih!M494/AVERAGE(EPih!$H494:$R494))))</f>
        <v>1</v>
      </c>
      <c r="L497">
        <f>IF($B497=0,0,IF(SUM(EPih!$H494:$R494)=0,0,IF(EPih!N494&gt;0.75*AVERAGE(EPih!$H494:$R494),1,EPih!N494/AVERAGE(EPih!$H494:$R494))))</f>
        <v>1</v>
      </c>
      <c r="M497">
        <f>IF($B497=0,0,IF(SUM(EPih!$H494:$R494)=0,0,IF(EPih!O494&gt;0.75*AVERAGE(EPih!$H494:$R494),1,EPih!O494/AVERAGE(EPih!$H494:$R494))))</f>
        <v>1</v>
      </c>
      <c r="N497">
        <f>IF($B497=0,0,IF(SUM(EPih!$H494:$R494)=0,0,IF(EPih!P494&gt;0.75*AVERAGE(EPih!$H494:$R494),1,EPih!P494/AVERAGE(EPih!$H494:$R494))))</f>
        <v>1</v>
      </c>
      <c r="O497">
        <f>IF($B497=0,0,IF(SUM(EPih!$H494:$R494)=0,0,IF(EPih!Q494&gt;0.75*AVERAGE(EPih!$H494:$R494),1,EPih!Q494/AVERAGE(EPih!$H494:$R494))))</f>
        <v>1</v>
      </c>
      <c r="P497">
        <f>IF($B497=0,0,IF(SUM(EPih!$H494:$R494)=0,0,IF(EPih!R494&gt;0.75*AVERAGE(EPih!$H494:$R494),1,EPih!R494/AVERAGE(EPih!$H494:$R494))))</f>
        <v>1</v>
      </c>
      <c r="Q497" s="18">
        <v>1</v>
      </c>
      <c r="R497" s="18">
        <v>1</v>
      </c>
      <c r="S497" s="18">
        <v>1</v>
      </c>
      <c r="T497" s="18">
        <v>1</v>
      </c>
      <c r="U497" s="18">
        <v>1</v>
      </c>
      <c r="V497" s="18">
        <v>1</v>
      </c>
      <c r="W497" s="18">
        <v>1</v>
      </c>
      <c r="X497" s="18">
        <v>1</v>
      </c>
      <c r="Y497" s="18">
        <v>1</v>
      </c>
      <c r="Z497" s="18">
        <v>1</v>
      </c>
      <c r="AA497" s="18">
        <v>1</v>
      </c>
      <c r="AD497" s="22">
        <f t="shared" si="15"/>
        <v>0.98270864156511073</v>
      </c>
      <c r="AE497">
        <v>12</v>
      </c>
    </row>
    <row r="498" spans="1:31">
      <c r="A498" s="33">
        <v>45464.416666666664</v>
      </c>
      <c r="B498">
        <f t="shared" si="14"/>
        <v>1</v>
      </c>
      <c r="C498" s="18">
        <v>1</v>
      </c>
      <c r="D498" s="19">
        <f>IFERROR(SUMPRODUCT(F498:P498,Q498:AA498,'Datos Brutos'!$H$5:$R$5)/SUMPRODUCT('Datos Brutos'!$H$5:$R$5,Q498:AA498),0)</f>
        <v>1</v>
      </c>
      <c r="E498" s="20">
        <f>IFERROR(AVERAGE('Datos Filtrados'!E495:G495),0)</f>
        <v>956.37233333333336</v>
      </c>
      <c r="F498">
        <f>IF($B498=0,0,IF(SUM(EPih!$H495:$R495)=0,0,IF(EPih!H495&gt;0.75*AVERAGE(EPih!$H495:$R495),1,EPih!H495/AVERAGE(EPih!$H495:$R495))))</f>
        <v>1</v>
      </c>
      <c r="G498">
        <f>IF($B498=0,0,IF(SUM(EPih!$H495:$R495)=0,0,IF(EPih!I495&gt;0.75*AVERAGE(EPih!$H495:$R495),1,EPih!I495/AVERAGE(EPih!$H495:$R495))))</f>
        <v>1</v>
      </c>
      <c r="H498">
        <f>IF($B498=0,0,IF(SUM(EPih!$H495:$R495)=0,0,IF(EPih!J495&gt;0.75*AVERAGE(EPih!$H495:$R495),1,EPih!J495/AVERAGE(EPih!$H495:$R495))))</f>
        <v>1</v>
      </c>
      <c r="I498">
        <f>IF($B498=0,0,IF(SUM(EPih!$H495:$R495)=0,0,IF(EPih!K495&gt;0.75*AVERAGE(EPih!$H495:$R495),1,EPih!K495/AVERAGE(EPih!$H495:$R495))))</f>
        <v>1</v>
      </c>
      <c r="J498">
        <f>IF($B498=0,0,IF(SUM(EPih!$H495:$R495)=0,0,IF(EPih!L495&gt;0.75*AVERAGE(EPih!$H495:$R495),1,EPih!L495/AVERAGE(EPih!$H495:$R495))))</f>
        <v>1</v>
      </c>
      <c r="K498">
        <f>IF($B498=0,0,IF(SUM(EPih!$H495:$R495)=0,0,IF(EPih!M495&gt;0.75*AVERAGE(EPih!$H495:$R495),1,EPih!M495/AVERAGE(EPih!$H495:$R495))))</f>
        <v>1</v>
      </c>
      <c r="L498">
        <f>IF($B498=0,0,IF(SUM(EPih!$H495:$R495)=0,0,IF(EPih!N495&gt;0.75*AVERAGE(EPih!$H495:$R495),1,EPih!N495/AVERAGE(EPih!$H495:$R495))))</f>
        <v>1</v>
      </c>
      <c r="M498">
        <f>IF($B498=0,0,IF(SUM(EPih!$H495:$R495)=0,0,IF(EPih!O495&gt;0.75*AVERAGE(EPih!$H495:$R495),1,EPih!O495/AVERAGE(EPih!$H495:$R495))))</f>
        <v>1</v>
      </c>
      <c r="N498">
        <f>IF($B498=0,0,IF(SUM(EPih!$H495:$R495)=0,0,IF(EPih!P495&gt;0.75*AVERAGE(EPih!$H495:$R495),1,EPih!P495/AVERAGE(EPih!$H495:$R495))))</f>
        <v>1</v>
      </c>
      <c r="O498">
        <f>IF($B498=0,0,IF(SUM(EPih!$H495:$R495)=0,0,IF(EPih!Q495&gt;0.75*AVERAGE(EPih!$H495:$R495),1,EPih!Q495/AVERAGE(EPih!$H495:$R495))))</f>
        <v>1</v>
      </c>
      <c r="P498">
        <f>IF($B498=0,0,IF(SUM(EPih!$H495:$R495)=0,0,IF(EPih!R495&gt;0.75*AVERAGE(EPih!$H495:$R495),1,EPih!R495/AVERAGE(EPih!$H495:$R495))))</f>
        <v>1</v>
      </c>
      <c r="Q498" s="18">
        <v>1</v>
      </c>
      <c r="R498" s="18">
        <v>1</v>
      </c>
      <c r="S498" s="18">
        <v>1</v>
      </c>
      <c r="T498" s="18">
        <v>1</v>
      </c>
      <c r="U498" s="18">
        <v>1</v>
      </c>
      <c r="V498" s="18">
        <v>1</v>
      </c>
      <c r="W498" s="18">
        <v>1</v>
      </c>
      <c r="X498" s="18">
        <v>1</v>
      </c>
      <c r="Y498" s="18">
        <v>1</v>
      </c>
      <c r="Z498" s="18">
        <v>1</v>
      </c>
      <c r="AA498" s="18">
        <v>1</v>
      </c>
      <c r="AD498" s="22">
        <f t="shared" si="15"/>
        <v>0.98068283809228241</v>
      </c>
      <c r="AE498">
        <v>13</v>
      </c>
    </row>
    <row r="499" spans="1:31">
      <c r="A499" s="33">
        <v>45464.458333333336</v>
      </c>
      <c r="B499">
        <f t="shared" si="14"/>
        <v>1</v>
      </c>
      <c r="C499" s="18">
        <v>1</v>
      </c>
      <c r="D499" s="19">
        <f>IFERROR(SUMPRODUCT(F499:P499,Q499:AA499,'Datos Brutos'!$H$5:$R$5)/SUMPRODUCT('Datos Brutos'!$H$5:$R$5,Q499:AA499),0)</f>
        <v>1</v>
      </c>
      <c r="E499" s="20">
        <f>IFERROR(AVERAGE('Datos Filtrados'!E496:G496),0)</f>
        <v>993.23866666666663</v>
      </c>
      <c r="F499">
        <f>IF($B499=0,0,IF(SUM(EPih!$H496:$R496)=0,0,IF(EPih!H496&gt;0.75*AVERAGE(EPih!$H496:$R496),1,EPih!H496/AVERAGE(EPih!$H496:$R496))))</f>
        <v>1</v>
      </c>
      <c r="G499">
        <f>IF($B499=0,0,IF(SUM(EPih!$H496:$R496)=0,0,IF(EPih!I496&gt;0.75*AVERAGE(EPih!$H496:$R496),1,EPih!I496/AVERAGE(EPih!$H496:$R496))))</f>
        <v>1</v>
      </c>
      <c r="H499">
        <f>IF($B499=0,0,IF(SUM(EPih!$H496:$R496)=0,0,IF(EPih!J496&gt;0.75*AVERAGE(EPih!$H496:$R496),1,EPih!J496/AVERAGE(EPih!$H496:$R496))))</f>
        <v>1</v>
      </c>
      <c r="I499">
        <f>IF($B499=0,0,IF(SUM(EPih!$H496:$R496)=0,0,IF(EPih!K496&gt;0.75*AVERAGE(EPih!$H496:$R496),1,EPih!K496/AVERAGE(EPih!$H496:$R496))))</f>
        <v>1</v>
      </c>
      <c r="J499">
        <f>IF($B499=0,0,IF(SUM(EPih!$H496:$R496)=0,0,IF(EPih!L496&gt;0.75*AVERAGE(EPih!$H496:$R496),1,EPih!L496/AVERAGE(EPih!$H496:$R496))))</f>
        <v>1</v>
      </c>
      <c r="K499">
        <f>IF($B499=0,0,IF(SUM(EPih!$H496:$R496)=0,0,IF(EPih!M496&gt;0.75*AVERAGE(EPih!$H496:$R496),1,EPih!M496/AVERAGE(EPih!$H496:$R496))))</f>
        <v>1</v>
      </c>
      <c r="L499">
        <f>IF($B499=0,0,IF(SUM(EPih!$H496:$R496)=0,0,IF(EPih!N496&gt;0.75*AVERAGE(EPih!$H496:$R496),1,EPih!N496/AVERAGE(EPih!$H496:$R496))))</f>
        <v>1</v>
      </c>
      <c r="M499">
        <f>IF($B499=0,0,IF(SUM(EPih!$H496:$R496)=0,0,IF(EPih!O496&gt;0.75*AVERAGE(EPih!$H496:$R496),1,EPih!O496/AVERAGE(EPih!$H496:$R496))))</f>
        <v>1</v>
      </c>
      <c r="N499">
        <f>IF($B499=0,0,IF(SUM(EPih!$H496:$R496)=0,0,IF(EPih!P496&gt;0.75*AVERAGE(EPih!$H496:$R496),1,EPih!P496/AVERAGE(EPih!$H496:$R496))))</f>
        <v>1</v>
      </c>
      <c r="O499">
        <f>IF($B499=0,0,IF(SUM(EPih!$H496:$R496)=0,0,IF(EPih!Q496&gt;0.75*AVERAGE(EPih!$H496:$R496),1,EPih!Q496/AVERAGE(EPih!$H496:$R496))))</f>
        <v>1</v>
      </c>
      <c r="P499">
        <f>IF($B499=0,0,IF(SUM(EPih!$H496:$R496)=0,0,IF(EPih!R496&gt;0.75*AVERAGE(EPih!$H496:$R496),1,EPih!R496/AVERAGE(EPih!$H496:$R496))))</f>
        <v>1</v>
      </c>
      <c r="Q499" s="18">
        <v>1</v>
      </c>
      <c r="R499" s="18">
        <v>1</v>
      </c>
      <c r="S499" s="18">
        <v>1</v>
      </c>
      <c r="T499" s="18">
        <v>1</v>
      </c>
      <c r="U499" s="18">
        <v>1</v>
      </c>
      <c r="V499" s="18">
        <v>1</v>
      </c>
      <c r="W499" s="18">
        <v>1</v>
      </c>
      <c r="X499" s="18">
        <v>1</v>
      </c>
      <c r="Y499" s="18">
        <v>1</v>
      </c>
      <c r="Z499" s="18">
        <v>1</v>
      </c>
      <c r="AA499" s="18">
        <v>1</v>
      </c>
      <c r="AD499" s="22">
        <f t="shared" si="15"/>
        <v>0.98887042050778107</v>
      </c>
      <c r="AE499">
        <v>14</v>
      </c>
    </row>
    <row r="500" spans="1:31">
      <c r="A500" s="33">
        <v>45464.5</v>
      </c>
      <c r="B500">
        <f t="shared" si="14"/>
        <v>1</v>
      </c>
      <c r="C500" s="18">
        <v>1</v>
      </c>
      <c r="D500" s="19">
        <f>IFERROR(SUMPRODUCT(F500:P500,Q500:AA500,'Datos Brutos'!$H$5:$R$5)/SUMPRODUCT('Datos Brutos'!$H$5:$R$5,Q500:AA500),0)</f>
        <v>1</v>
      </c>
      <c r="E500" s="20">
        <f>IFERROR(AVERAGE('Datos Filtrados'!E497:G497),0)</f>
        <v>1008.9453333333335</v>
      </c>
      <c r="F500">
        <f>IF($B500=0,0,IF(SUM(EPih!$H497:$R497)=0,0,IF(EPih!H497&gt;0.75*AVERAGE(EPih!$H497:$R497),1,EPih!H497/AVERAGE(EPih!$H497:$R497))))</f>
        <v>1</v>
      </c>
      <c r="G500">
        <f>IF($B500=0,0,IF(SUM(EPih!$H497:$R497)=0,0,IF(EPih!I497&gt;0.75*AVERAGE(EPih!$H497:$R497),1,EPih!I497/AVERAGE(EPih!$H497:$R497))))</f>
        <v>1</v>
      </c>
      <c r="H500">
        <f>IF($B500=0,0,IF(SUM(EPih!$H497:$R497)=0,0,IF(EPih!J497&gt;0.75*AVERAGE(EPih!$H497:$R497),1,EPih!J497/AVERAGE(EPih!$H497:$R497))))</f>
        <v>1</v>
      </c>
      <c r="I500">
        <f>IF($B500=0,0,IF(SUM(EPih!$H497:$R497)=0,0,IF(EPih!K497&gt;0.75*AVERAGE(EPih!$H497:$R497),1,EPih!K497/AVERAGE(EPih!$H497:$R497))))</f>
        <v>1</v>
      </c>
      <c r="J500">
        <f>IF($B500=0,0,IF(SUM(EPih!$H497:$R497)=0,0,IF(EPih!L497&gt;0.75*AVERAGE(EPih!$H497:$R497),1,EPih!L497/AVERAGE(EPih!$H497:$R497))))</f>
        <v>1</v>
      </c>
      <c r="K500">
        <f>IF($B500=0,0,IF(SUM(EPih!$H497:$R497)=0,0,IF(EPih!M497&gt;0.75*AVERAGE(EPih!$H497:$R497),1,EPih!M497/AVERAGE(EPih!$H497:$R497))))</f>
        <v>1</v>
      </c>
      <c r="L500">
        <f>IF($B500=0,0,IF(SUM(EPih!$H497:$R497)=0,0,IF(EPih!N497&gt;0.75*AVERAGE(EPih!$H497:$R497),1,EPih!N497/AVERAGE(EPih!$H497:$R497))))</f>
        <v>1</v>
      </c>
      <c r="M500">
        <f>IF($B500=0,0,IF(SUM(EPih!$H497:$R497)=0,0,IF(EPih!O497&gt;0.75*AVERAGE(EPih!$H497:$R497),1,EPih!O497/AVERAGE(EPih!$H497:$R497))))</f>
        <v>1</v>
      </c>
      <c r="N500">
        <f>IF($B500=0,0,IF(SUM(EPih!$H497:$R497)=0,0,IF(EPih!P497&gt;0.75*AVERAGE(EPih!$H497:$R497),1,EPih!P497/AVERAGE(EPih!$H497:$R497))))</f>
        <v>1</v>
      </c>
      <c r="O500">
        <f>IF($B500=0,0,IF(SUM(EPih!$H497:$R497)=0,0,IF(EPih!Q497&gt;0.75*AVERAGE(EPih!$H497:$R497),1,EPih!Q497/AVERAGE(EPih!$H497:$R497))))</f>
        <v>1</v>
      </c>
      <c r="P500">
        <f>IF($B500=0,0,IF(SUM(EPih!$H497:$R497)=0,0,IF(EPih!R497&gt;0.75*AVERAGE(EPih!$H497:$R497),1,EPih!R497/AVERAGE(EPih!$H497:$R497))))</f>
        <v>1</v>
      </c>
      <c r="Q500" s="18">
        <v>1</v>
      </c>
      <c r="R500" s="18">
        <v>1</v>
      </c>
      <c r="S500" s="18">
        <v>1</v>
      </c>
      <c r="T500" s="18">
        <v>1</v>
      </c>
      <c r="U500" s="18">
        <v>1</v>
      </c>
      <c r="V500" s="18">
        <v>1</v>
      </c>
      <c r="W500" s="18">
        <v>1</v>
      </c>
      <c r="X500" s="18">
        <v>1</v>
      </c>
      <c r="Y500" s="18">
        <v>1</v>
      </c>
      <c r="Z500" s="18">
        <v>1</v>
      </c>
      <c r="AA500" s="18">
        <v>1</v>
      </c>
      <c r="AD500" s="22">
        <f t="shared" si="15"/>
        <v>0.98749290484852126</v>
      </c>
      <c r="AE500">
        <v>15</v>
      </c>
    </row>
    <row r="501" spans="1:31">
      <c r="A501" s="33">
        <v>45464.541666666664</v>
      </c>
      <c r="B501">
        <f t="shared" si="14"/>
        <v>1</v>
      </c>
      <c r="C501" s="18">
        <v>1</v>
      </c>
      <c r="D501" s="19">
        <f>IFERROR(SUMPRODUCT(F501:P501,Q501:AA501,'Datos Brutos'!$H$5:$R$5)/SUMPRODUCT('Datos Brutos'!$H$5:$R$5,Q501:AA501),0)</f>
        <v>1</v>
      </c>
      <c r="E501" s="20">
        <f>IFERROR(AVERAGE('Datos Filtrados'!E498:G498),0)</f>
        <v>1013.393</v>
      </c>
      <c r="F501">
        <f>IF($B501=0,0,IF(SUM(EPih!$H498:$R498)=0,0,IF(EPih!H498&gt;0.75*AVERAGE(EPih!$H498:$R498),1,EPih!H498/AVERAGE(EPih!$H498:$R498))))</f>
        <v>1</v>
      </c>
      <c r="G501">
        <f>IF($B501=0,0,IF(SUM(EPih!$H498:$R498)=0,0,IF(EPih!I498&gt;0.75*AVERAGE(EPih!$H498:$R498),1,EPih!I498/AVERAGE(EPih!$H498:$R498))))</f>
        <v>1</v>
      </c>
      <c r="H501">
        <f>IF($B501=0,0,IF(SUM(EPih!$H498:$R498)=0,0,IF(EPih!J498&gt;0.75*AVERAGE(EPih!$H498:$R498),1,EPih!J498/AVERAGE(EPih!$H498:$R498))))</f>
        <v>1</v>
      </c>
      <c r="I501">
        <f>IF($B501=0,0,IF(SUM(EPih!$H498:$R498)=0,0,IF(EPih!K498&gt;0.75*AVERAGE(EPih!$H498:$R498),1,EPih!K498/AVERAGE(EPih!$H498:$R498))))</f>
        <v>1</v>
      </c>
      <c r="J501">
        <f>IF($B501=0,0,IF(SUM(EPih!$H498:$R498)=0,0,IF(EPih!L498&gt;0.75*AVERAGE(EPih!$H498:$R498),1,EPih!L498/AVERAGE(EPih!$H498:$R498))))</f>
        <v>1</v>
      </c>
      <c r="K501">
        <f>IF($B501=0,0,IF(SUM(EPih!$H498:$R498)=0,0,IF(EPih!M498&gt;0.75*AVERAGE(EPih!$H498:$R498),1,EPih!M498/AVERAGE(EPih!$H498:$R498))))</f>
        <v>1</v>
      </c>
      <c r="L501">
        <f>IF($B501=0,0,IF(SUM(EPih!$H498:$R498)=0,0,IF(EPih!N498&gt;0.75*AVERAGE(EPih!$H498:$R498),1,EPih!N498/AVERAGE(EPih!$H498:$R498))))</f>
        <v>1</v>
      </c>
      <c r="M501">
        <f>IF($B501=0,0,IF(SUM(EPih!$H498:$R498)=0,0,IF(EPih!O498&gt;0.75*AVERAGE(EPih!$H498:$R498),1,EPih!O498/AVERAGE(EPih!$H498:$R498))))</f>
        <v>1</v>
      </c>
      <c r="N501">
        <f>IF($B501=0,0,IF(SUM(EPih!$H498:$R498)=0,0,IF(EPih!P498&gt;0.75*AVERAGE(EPih!$H498:$R498),1,EPih!P498/AVERAGE(EPih!$H498:$R498))))</f>
        <v>1</v>
      </c>
      <c r="O501">
        <f>IF($B501=0,0,IF(SUM(EPih!$H498:$R498)=0,0,IF(EPih!Q498&gt;0.75*AVERAGE(EPih!$H498:$R498),1,EPih!Q498/AVERAGE(EPih!$H498:$R498))))</f>
        <v>1</v>
      </c>
      <c r="P501">
        <f>IF($B501=0,0,IF(SUM(EPih!$H498:$R498)=0,0,IF(EPih!R498&gt;0.75*AVERAGE(EPih!$H498:$R498),1,EPih!R498/AVERAGE(EPih!$H498:$R498))))</f>
        <v>1</v>
      </c>
      <c r="Q501" s="18">
        <v>1</v>
      </c>
      <c r="R501" s="18">
        <v>1</v>
      </c>
      <c r="S501" s="18">
        <v>1</v>
      </c>
      <c r="T501" s="18">
        <v>1</v>
      </c>
      <c r="U501" s="18">
        <v>1</v>
      </c>
      <c r="V501" s="18">
        <v>1</v>
      </c>
      <c r="W501" s="18">
        <v>1</v>
      </c>
      <c r="X501" s="18">
        <v>1</v>
      </c>
      <c r="Y501" s="18">
        <v>1</v>
      </c>
      <c r="Z501" s="18">
        <v>1</v>
      </c>
      <c r="AA501" s="18">
        <v>1</v>
      </c>
      <c r="AD501" s="22">
        <f t="shared" si="15"/>
        <v>0.97436822341254214</v>
      </c>
      <c r="AE501">
        <v>16</v>
      </c>
    </row>
    <row r="502" spans="1:31">
      <c r="A502" s="33">
        <v>45464.583333333336</v>
      </c>
      <c r="B502">
        <f t="shared" si="14"/>
        <v>1</v>
      </c>
      <c r="C502" s="18">
        <v>1</v>
      </c>
      <c r="D502" s="19">
        <f>IFERROR(SUMPRODUCT(F502:P502,Q502:AA502,'Datos Brutos'!$H$5:$R$5)/SUMPRODUCT('Datos Brutos'!$H$5:$R$5,Q502:AA502),0)</f>
        <v>1</v>
      </c>
      <c r="E502" s="20">
        <f>IFERROR(AVERAGE('Datos Filtrados'!E499:G499),0)</f>
        <v>953.87633333333326</v>
      </c>
      <c r="F502">
        <f>IF($B502=0,0,IF(SUM(EPih!$H499:$R499)=0,0,IF(EPih!H499&gt;0.75*AVERAGE(EPih!$H499:$R499),1,EPih!H499/AVERAGE(EPih!$H499:$R499))))</f>
        <v>1</v>
      </c>
      <c r="G502">
        <f>IF($B502=0,0,IF(SUM(EPih!$H499:$R499)=0,0,IF(EPih!I499&gt;0.75*AVERAGE(EPih!$H499:$R499),1,EPih!I499/AVERAGE(EPih!$H499:$R499))))</f>
        <v>1</v>
      </c>
      <c r="H502">
        <f>IF($B502=0,0,IF(SUM(EPih!$H499:$R499)=0,0,IF(EPih!J499&gt;0.75*AVERAGE(EPih!$H499:$R499),1,EPih!J499/AVERAGE(EPih!$H499:$R499))))</f>
        <v>1</v>
      </c>
      <c r="I502">
        <f>IF($B502=0,0,IF(SUM(EPih!$H499:$R499)=0,0,IF(EPih!K499&gt;0.75*AVERAGE(EPih!$H499:$R499),1,EPih!K499/AVERAGE(EPih!$H499:$R499))))</f>
        <v>1</v>
      </c>
      <c r="J502">
        <f>IF($B502=0,0,IF(SUM(EPih!$H499:$R499)=0,0,IF(EPih!L499&gt;0.75*AVERAGE(EPih!$H499:$R499),1,EPih!L499/AVERAGE(EPih!$H499:$R499))))</f>
        <v>1</v>
      </c>
      <c r="K502">
        <f>IF($B502=0,0,IF(SUM(EPih!$H499:$R499)=0,0,IF(EPih!M499&gt;0.75*AVERAGE(EPih!$H499:$R499),1,EPih!M499/AVERAGE(EPih!$H499:$R499))))</f>
        <v>1</v>
      </c>
      <c r="L502">
        <f>IF($B502=0,0,IF(SUM(EPih!$H499:$R499)=0,0,IF(EPih!N499&gt;0.75*AVERAGE(EPih!$H499:$R499),1,EPih!N499/AVERAGE(EPih!$H499:$R499))))</f>
        <v>1</v>
      </c>
      <c r="M502">
        <f>IF($B502=0,0,IF(SUM(EPih!$H499:$R499)=0,0,IF(EPih!O499&gt;0.75*AVERAGE(EPih!$H499:$R499),1,EPih!O499/AVERAGE(EPih!$H499:$R499))))</f>
        <v>1</v>
      </c>
      <c r="N502">
        <f>IF($B502=0,0,IF(SUM(EPih!$H499:$R499)=0,0,IF(EPih!P499&gt;0.75*AVERAGE(EPih!$H499:$R499),1,EPih!P499/AVERAGE(EPih!$H499:$R499))))</f>
        <v>1</v>
      </c>
      <c r="O502">
        <f>IF($B502=0,0,IF(SUM(EPih!$H499:$R499)=0,0,IF(EPih!Q499&gt;0.75*AVERAGE(EPih!$H499:$R499),1,EPih!Q499/AVERAGE(EPih!$H499:$R499))))</f>
        <v>1</v>
      </c>
      <c r="P502">
        <f>IF($B502=0,0,IF(SUM(EPih!$H499:$R499)=0,0,IF(EPih!R499&gt;0.75*AVERAGE(EPih!$H499:$R499),1,EPih!R499/AVERAGE(EPih!$H499:$R499))))</f>
        <v>1</v>
      </c>
      <c r="Q502" s="18">
        <v>1</v>
      </c>
      <c r="R502" s="18">
        <v>1</v>
      </c>
      <c r="S502" s="18">
        <v>1</v>
      </c>
      <c r="T502" s="18">
        <v>1</v>
      </c>
      <c r="U502" s="18">
        <v>1</v>
      </c>
      <c r="V502" s="18">
        <v>1</v>
      </c>
      <c r="W502" s="18">
        <v>1</v>
      </c>
      <c r="X502" s="18">
        <v>1</v>
      </c>
      <c r="Y502" s="18">
        <v>1</v>
      </c>
      <c r="Z502" s="18">
        <v>1</v>
      </c>
      <c r="AA502" s="18">
        <v>1</v>
      </c>
      <c r="AD502" s="22">
        <f t="shared" si="15"/>
        <v>0.96701254328807995</v>
      </c>
      <c r="AE502">
        <v>17</v>
      </c>
    </row>
    <row r="503" spans="1:31">
      <c r="A503" s="33">
        <v>45464.625</v>
      </c>
      <c r="B503">
        <f t="shared" si="14"/>
        <v>1</v>
      </c>
      <c r="C503" s="18">
        <v>1</v>
      </c>
      <c r="D503" s="19">
        <f>IFERROR(SUMPRODUCT(F503:P503,Q503:AA503,'Datos Brutos'!$H$5:$R$5)/SUMPRODUCT('Datos Brutos'!$H$5:$R$5,Q503:AA503),0)</f>
        <v>1</v>
      </c>
      <c r="E503" s="20">
        <f>IFERROR(AVERAGE('Datos Filtrados'!E500:G500),0)</f>
        <v>990.74233333333325</v>
      </c>
      <c r="F503">
        <f>IF($B503=0,0,IF(SUM(EPih!$H500:$R500)=0,0,IF(EPih!H500&gt;0.75*AVERAGE(EPih!$H500:$R500),1,EPih!H500/AVERAGE(EPih!$H500:$R500))))</f>
        <v>1</v>
      </c>
      <c r="G503">
        <f>IF($B503=0,0,IF(SUM(EPih!$H500:$R500)=0,0,IF(EPih!I500&gt;0.75*AVERAGE(EPih!$H500:$R500),1,EPih!I500/AVERAGE(EPih!$H500:$R500))))</f>
        <v>1</v>
      </c>
      <c r="H503">
        <f>IF($B503=0,0,IF(SUM(EPih!$H500:$R500)=0,0,IF(EPih!J500&gt;0.75*AVERAGE(EPih!$H500:$R500),1,EPih!J500/AVERAGE(EPih!$H500:$R500))))</f>
        <v>1</v>
      </c>
      <c r="I503">
        <f>IF($B503=0,0,IF(SUM(EPih!$H500:$R500)=0,0,IF(EPih!K500&gt;0.75*AVERAGE(EPih!$H500:$R500),1,EPih!K500/AVERAGE(EPih!$H500:$R500))))</f>
        <v>1</v>
      </c>
      <c r="J503">
        <f>IF($B503=0,0,IF(SUM(EPih!$H500:$R500)=0,0,IF(EPih!L500&gt;0.75*AVERAGE(EPih!$H500:$R500),1,EPih!L500/AVERAGE(EPih!$H500:$R500))))</f>
        <v>1</v>
      </c>
      <c r="K503">
        <f>IF($B503=0,0,IF(SUM(EPih!$H500:$R500)=0,0,IF(EPih!M500&gt;0.75*AVERAGE(EPih!$H500:$R500),1,EPih!M500/AVERAGE(EPih!$H500:$R500))))</f>
        <v>1</v>
      </c>
      <c r="L503">
        <f>IF($B503=0,0,IF(SUM(EPih!$H500:$R500)=0,0,IF(EPih!N500&gt;0.75*AVERAGE(EPih!$H500:$R500),1,EPih!N500/AVERAGE(EPih!$H500:$R500))))</f>
        <v>1</v>
      </c>
      <c r="M503">
        <f>IF($B503=0,0,IF(SUM(EPih!$H500:$R500)=0,0,IF(EPih!O500&gt;0.75*AVERAGE(EPih!$H500:$R500),1,EPih!O500/AVERAGE(EPih!$H500:$R500))))</f>
        <v>1</v>
      </c>
      <c r="N503">
        <f>IF($B503=0,0,IF(SUM(EPih!$H500:$R500)=0,0,IF(EPih!P500&gt;0.75*AVERAGE(EPih!$H500:$R500),1,EPih!P500/AVERAGE(EPih!$H500:$R500))))</f>
        <v>1</v>
      </c>
      <c r="O503">
        <f>IF($B503=0,0,IF(SUM(EPih!$H500:$R500)=0,0,IF(EPih!Q500&gt;0.75*AVERAGE(EPih!$H500:$R500),1,EPih!Q500/AVERAGE(EPih!$H500:$R500))))</f>
        <v>1</v>
      </c>
      <c r="P503">
        <f>IF($B503=0,0,IF(SUM(EPih!$H500:$R500)=0,0,IF(EPih!R500&gt;0.75*AVERAGE(EPih!$H500:$R500),1,EPih!R500/AVERAGE(EPih!$H500:$R500))))</f>
        <v>1</v>
      </c>
      <c r="Q503" s="18">
        <v>1</v>
      </c>
      <c r="R503" s="18">
        <v>1</v>
      </c>
      <c r="S503" s="18">
        <v>1</v>
      </c>
      <c r="T503" s="18">
        <v>1</v>
      </c>
      <c r="U503" s="18">
        <v>1</v>
      </c>
      <c r="V503" s="18">
        <v>1</v>
      </c>
      <c r="W503" s="18">
        <v>1</v>
      </c>
      <c r="X503" s="18">
        <v>1</v>
      </c>
      <c r="Y503" s="18">
        <v>1</v>
      </c>
      <c r="Z503" s="18">
        <v>1</v>
      </c>
      <c r="AA503" s="18">
        <v>1</v>
      </c>
      <c r="AD503" s="22">
        <f t="shared" si="15"/>
        <v>0.96969405401489772</v>
      </c>
      <c r="AE503">
        <v>18</v>
      </c>
    </row>
    <row r="504" spans="1:31">
      <c r="A504" s="33">
        <v>45464.666666666664</v>
      </c>
      <c r="B504">
        <f t="shared" si="14"/>
        <v>1</v>
      </c>
      <c r="C504" s="18">
        <v>1</v>
      </c>
      <c r="D504" s="19">
        <f>IFERROR(SUMPRODUCT(F504:P504,Q504:AA504,'Datos Brutos'!$H$5:$R$5)/SUMPRODUCT('Datos Brutos'!$H$5:$R$5,Q504:AA504),0)</f>
        <v>1</v>
      </c>
      <c r="E504" s="20">
        <f>IFERROR(AVERAGE('Datos Filtrados'!E501:G501),0)</f>
        <v>998.54766666666671</v>
      </c>
      <c r="F504">
        <f>IF($B504=0,0,IF(SUM(EPih!$H501:$R501)=0,0,IF(EPih!H501&gt;0.75*AVERAGE(EPih!$H501:$R501),1,EPih!H501/AVERAGE(EPih!$H501:$R501))))</f>
        <v>1</v>
      </c>
      <c r="G504">
        <f>IF($B504=0,0,IF(SUM(EPih!$H501:$R501)=0,0,IF(EPih!I501&gt;0.75*AVERAGE(EPih!$H501:$R501),1,EPih!I501/AVERAGE(EPih!$H501:$R501))))</f>
        <v>1</v>
      </c>
      <c r="H504">
        <f>IF($B504=0,0,IF(SUM(EPih!$H501:$R501)=0,0,IF(EPih!J501&gt;0.75*AVERAGE(EPih!$H501:$R501),1,EPih!J501/AVERAGE(EPih!$H501:$R501))))</f>
        <v>1</v>
      </c>
      <c r="I504">
        <f>IF($B504=0,0,IF(SUM(EPih!$H501:$R501)=0,0,IF(EPih!K501&gt;0.75*AVERAGE(EPih!$H501:$R501),1,EPih!K501/AVERAGE(EPih!$H501:$R501))))</f>
        <v>1</v>
      </c>
      <c r="J504">
        <f>IF($B504=0,0,IF(SUM(EPih!$H501:$R501)=0,0,IF(EPih!L501&gt;0.75*AVERAGE(EPih!$H501:$R501),1,EPih!L501/AVERAGE(EPih!$H501:$R501))))</f>
        <v>1</v>
      </c>
      <c r="K504">
        <f>IF($B504=0,0,IF(SUM(EPih!$H501:$R501)=0,0,IF(EPih!M501&gt;0.75*AVERAGE(EPih!$H501:$R501),1,EPih!M501/AVERAGE(EPih!$H501:$R501))))</f>
        <v>1</v>
      </c>
      <c r="L504">
        <f>IF($B504=0,0,IF(SUM(EPih!$H501:$R501)=0,0,IF(EPih!N501&gt;0.75*AVERAGE(EPih!$H501:$R501),1,EPih!N501/AVERAGE(EPih!$H501:$R501))))</f>
        <v>1</v>
      </c>
      <c r="M504">
        <f>IF($B504=0,0,IF(SUM(EPih!$H501:$R501)=0,0,IF(EPih!O501&gt;0.75*AVERAGE(EPih!$H501:$R501),1,EPih!O501/AVERAGE(EPih!$H501:$R501))))</f>
        <v>1</v>
      </c>
      <c r="N504">
        <f>IF($B504=0,0,IF(SUM(EPih!$H501:$R501)=0,0,IF(EPih!P501&gt;0.75*AVERAGE(EPih!$H501:$R501),1,EPih!P501/AVERAGE(EPih!$H501:$R501))))</f>
        <v>1</v>
      </c>
      <c r="O504">
        <f>IF($B504=0,0,IF(SUM(EPih!$H501:$R501)=0,0,IF(EPih!Q501&gt;0.75*AVERAGE(EPih!$H501:$R501),1,EPih!Q501/AVERAGE(EPih!$H501:$R501))))</f>
        <v>1</v>
      </c>
      <c r="P504">
        <f>IF($B504=0,0,IF(SUM(EPih!$H501:$R501)=0,0,IF(EPih!R501&gt;0.75*AVERAGE(EPih!$H501:$R501),1,EPih!R501/AVERAGE(EPih!$H501:$R501))))</f>
        <v>1</v>
      </c>
      <c r="Q504" s="18">
        <v>1</v>
      </c>
      <c r="R504" s="18">
        <v>1</v>
      </c>
      <c r="S504" s="18">
        <v>1</v>
      </c>
      <c r="T504" s="18">
        <v>1</v>
      </c>
      <c r="U504" s="18">
        <v>1</v>
      </c>
      <c r="V504" s="18">
        <v>1</v>
      </c>
      <c r="W504" s="18">
        <v>1</v>
      </c>
      <c r="X504" s="18">
        <v>1</v>
      </c>
      <c r="Y504" s="18">
        <v>1</v>
      </c>
      <c r="Z504" s="18">
        <v>1</v>
      </c>
      <c r="AA504" s="18">
        <v>1</v>
      </c>
      <c r="AD504" s="22">
        <f t="shared" si="15"/>
        <v>0.96969405401489772</v>
      </c>
      <c r="AE504">
        <v>19</v>
      </c>
    </row>
    <row r="505" spans="1:31">
      <c r="A505" s="33">
        <v>45464.708333333336</v>
      </c>
      <c r="B505">
        <f t="shared" si="14"/>
        <v>1</v>
      </c>
      <c r="C505" s="18">
        <v>1</v>
      </c>
      <c r="D505" s="19">
        <f>IFERROR(SUMPRODUCT(F505:P505,Q505:AA505,'Datos Brutos'!$H$5:$R$5)/SUMPRODUCT('Datos Brutos'!$H$5:$R$5,Q505:AA505),0)</f>
        <v>1</v>
      </c>
      <c r="E505" s="20">
        <f>IFERROR(AVERAGE('Datos Filtrados'!E502:G502),0)</f>
        <v>991.4946666666666</v>
      </c>
      <c r="F505">
        <f>IF($B505=0,0,IF(SUM(EPih!$H502:$R502)=0,0,IF(EPih!H502&gt;0.75*AVERAGE(EPih!$H502:$R502),1,EPih!H502/AVERAGE(EPih!$H502:$R502))))</f>
        <v>1</v>
      </c>
      <c r="G505">
        <f>IF($B505=0,0,IF(SUM(EPih!$H502:$R502)=0,0,IF(EPih!I502&gt;0.75*AVERAGE(EPih!$H502:$R502),1,EPih!I502/AVERAGE(EPih!$H502:$R502))))</f>
        <v>1</v>
      </c>
      <c r="H505">
        <f>IF($B505=0,0,IF(SUM(EPih!$H502:$R502)=0,0,IF(EPih!J502&gt;0.75*AVERAGE(EPih!$H502:$R502),1,EPih!J502/AVERAGE(EPih!$H502:$R502))))</f>
        <v>1</v>
      </c>
      <c r="I505">
        <f>IF($B505=0,0,IF(SUM(EPih!$H502:$R502)=0,0,IF(EPih!K502&gt;0.75*AVERAGE(EPih!$H502:$R502),1,EPih!K502/AVERAGE(EPih!$H502:$R502))))</f>
        <v>1</v>
      </c>
      <c r="J505">
        <f>IF($B505=0,0,IF(SUM(EPih!$H502:$R502)=0,0,IF(EPih!L502&gt;0.75*AVERAGE(EPih!$H502:$R502),1,EPih!L502/AVERAGE(EPih!$H502:$R502))))</f>
        <v>1</v>
      </c>
      <c r="K505">
        <f>IF($B505=0,0,IF(SUM(EPih!$H502:$R502)=0,0,IF(EPih!M502&gt;0.75*AVERAGE(EPih!$H502:$R502),1,EPih!M502/AVERAGE(EPih!$H502:$R502))))</f>
        <v>1</v>
      </c>
      <c r="L505">
        <f>IF($B505=0,0,IF(SUM(EPih!$H502:$R502)=0,0,IF(EPih!N502&gt;0.75*AVERAGE(EPih!$H502:$R502),1,EPih!N502/AVERAGE(EPih!$H502:$R502))))</f>
        <v>1</v>
      </c>
      <c r="M505">
        <f>IF($B505=0,0,IF(SUM(EPih!$H502:$R502)=0,0,IF(EPih!O502&gt;0.75*AVERAGE(EPih!$H502:$R502),1,EPih!O502/AVERAGE(EPih!$H502:$R502))))</f>
        <v>1</v>
      </c>
      <c r="N505">
        <f>IF($B505=0,0,IF(SUM(EPih!$H502:$R502)=0,0,IF(EPih!P502&gt;0.75*AVERAGE(EPih!$H502:$R502),1,EPih!P502/AVERAGE(EPih!$H502:$R502))))</f>
        <v>1</v>
      </c>
      <c r="O505">
        <f>IF($B505=0,0,IF(SUM(EPih!$H502:$R502)=0,0,IF(EPih!Q502&gt;0.75*AVERAGE(EPih!$H502:$R502),1,EPih!Q502/AVERAGE(EPih!$H502:$R502))))</f>
        <v>1</v>
      </c>
      <c r="P505">
        <f>IF($B505=0,0,IF(SUM(EPih!$H502:$R502)=0,0,IF(EPih!R502&gt;0.75*AVERAGE(EPih!$H502:$R502),1,EPih!R502/AVERAGE(EPih!$H502:$R502))))</f>
        <v>1</v>
      </c>
      <c r="Q505" s="18">
        <v>1</v>
      </c>
      <c r="R505" s="18">
        <v>1</v>
      </c>
      <c r="S505" s="18">
        <v>1</v>
      </c>
      <c r="T505" s="18">
        <v>1</v>
      </c>
      <c r="U505" s="18">
        <v>1</v>
      </c>
      <c r="V505" s="18">
        <v>1</v>
      </c>
      <c r="W505" s="18">
        <v>1</v>
      </c>
      <c r="X505" s="18">
        <v>1</v>
      </c>
      <c r="Y505" s="18">
        <v>1</v>
      </c>
      <c r="Z505" s="18">
        <v>1</v>
      </c>
      <c r="AA505" s="18">
        <v>1</v>
      </c>
      <c r="AD505" s="22">
        <f t="shared" si="15"/>
        <v>0.95502120670278179</v>
      </c>
      <c r="AE505">
        <v>20</v>
      </c>
    </row>
    <row r="506" spans="1:31">
      <c r="A506" s="33">
        <v>45464.75</v>
      </c>
      <c r="B506">
        <f t="shared" si="14"/>
        <v>1</v>
      </c>
      <c r="C506" s="18">
        <v>1</v>
      </c>
      <c r="D506" s="19">
        <f>IFERROR(SUMPRODUCT(F506:P506,Q506:AA506,'Datos Brutos'!$H$5:$R$5)/SUMPRODUCT('Datos Brutos'!$H$5:$R$5,Q506:AA506),0)</f>
        <v>1</v>
      </c>
      <c r="E506" s="20">
        <f>IFERROR(AVERAGE('Datos Filtrados'!E503:G503),0)</f>
        <v>951.31566666666674</v>
      </c>
      <c r="F506">
        <f>IF($B506=0,0,IF(SUM(EPih!$H503:$R503)=0,0,IF(EPih!H503&gt;0.75*AVERAGE(EPih!$H503:$R503),1,EPih!H503/AVERAGE(EPih!$H503:$R503))))</f>
        <v>1</v>
      </c>
      <c r="G506">
        <f>IF($B506=0,0,IF(SUM(EPih!$H503:$R503)=0,0,IF(EPih!I503&gt;0.75*AVERAGE(EPih!$H503:$R503),1,EPih!I503/AVERAGE(EPih!$H503:$R503))))</f>
        <v>1</v>
      </c>
      <c r="H506">
        <f>IF($B506=0,0,IF(SUM(EPih!$H503:$R503)=0,0,IF(EPih!J503&gt;0.75*AVERAGE(EPih!$H503:$R503),1,EPih!J503/AVERAGE(EPih!$H503:$R503))))</f>
        <v>1</v>
      </c>
      <c r="I506">
        <f>IF($B506=0,0,IF(SUM(EPih!$H503:$R503)=0,0,IF(EPih!K503&gt;0.75*AVERAGE(EPih!$H503:$R503),1,EPih!K503/AVERAGE(EPih!$H503:$R503))))</f>
        <v>1</v>
      </c>
      <c r="J506">
        <f>IF($B506=0,0,IF(SUM(EPih!$H503:$R503)=0,0,IF(EPih!L503&gt;0.75*AVERAGE(EPih!$H503:$R503),1,EPih!L503/AVERAGE(EPih!$H503:$R503))))</f>
        <v>1</v>
      </c>
      <c r="K506">
        <f>IF($B506=0,0,IF(SUM(EPih!$H503:$R503)=0,0,IF(EPih!M503&gt;0.75*AVERAGE(EPih!$H503:$R503),1,EPih!M503/AVERAGE(EPih!$H503:$R503))))</f>
        <v>1</v>
      </c>
      <c r="L506">
        <f>IF($B506=0,0,IF(SUM(EPih!$H503:$R503)=0,0,IF(EPih!N503&gt;0.75*AVERAGE(EPih!$H503:$R503),1,EPih!N503/AVERAGE(EPih!$H503:$R503))))</f>
        <v>1</v>
      </c>
      <c r="M506">
        <f>IF($B506=0,0,IF(SUM(EPih!$H503:$R503)=0,0,IF(EPih!O503&gt;0.75*AVERAGE(EPih!$H503:$R503),1,EPih!O503/AVERAGE(EPih!$H503:$R503))))</f>
        <v>1</v>
      </c>
      <c r="N506">
        <f>IF($B506=0,0,IF(SUM(EPih!$H503:$R503)=0,0,IF(EPih!P503&gt;0.75*AVERAGE(EPih!$H503:$R503),1,EPih!P503/AVERAGE(EPih!$H503:$R503))))</f>
        <v>1</v>
      </c>
      <c r="O506">
        <f>IF($B506=0,0,IF(SUM(EPih!$H503:$R503)=0,0,IF(EPih!Q503&gt;0.75*AVERAGE(EPih!$H503:$R503),1,EPih!Q503/AVERAGE(EPih!$H503:$R503))))</f>
        <v>1</v>
      </c>
      <c r="P506">
        <f>IF($B506=0,0,IF(SUM(EPih!$H503:$R503)=0,0,IF(EPih!R503&gt;0.75*AVERAGE(EPih!$H503:$R503),1,EPih!R503/AVERAGE(EPih!$H503:$R503))))</f>
        <v>1</v>
      </c>
      <c r="Q506" s="18">
        <v>1</v>
      </c>
      <c r="R506" s="18">
        <v>1</v>
      </c>
      <c r="S506" s="18">
        <v>1</v>
      </c>
      <c r="T506" s="18">
        <v>1</v>
      </c>
      <c r="U506" s="18">
        <v>1</v>
      </c>
      <c r="V506" s="18">
        <v>1</v>
      </c>
      <c r="W506" s="18">
        <v>1</v>
      </c>
      <c r="X506" s="18">
        <v>1</v>
      </c>
      <c r="Y506" s="18">
        <v>1</v>
      </c>
      <c r="Z506" s="18">
        <v>1</v>
      </c>
      <c r="AA506" s="18">
        <v>1</v>
      </c>
      <c r="AD506" s="22">
        <f t="shared" si="15"/>
        <v>0.95734736674410004</v>
      </c>
      <c r="AE506">
        <v>21</v>
      </c>
    </row>
    <row r="507" spans="1:31">
      <c r="A507" s="33">
        <v>45464.791666666664</v>
      </c>
      <c r="B507">
        <f t="shared" si="14"/>
        <v>1</v>
      </c>
      <c r="C507" s="18">
        <v>1</v>
      </c>
      <c r="D507" s="19">
        <f>IFERROR(SUMPRODUCT(F507:P507,Q507:AA507,'Datos Brutos'!$H$5:$R$5)/SUMPRODUCT('Datos Brutos'!$H$5:$R$5,Q507:AA507),0)</f>
        <v>1</v>
      </c>
      <c r="E507" s="20">
        <f>IFERROR(AVERAGE('Datos Filtrados'!E504:G504),0)</f>
        <v>850.41700000000003</v>
      </c>
      <c r="F507">
        <f>IF($B507=0,0,IF(SUM(EPih!$H504:$R504)=0,0,IF(EPih!H504&gt;0.75*AVERAGE(EPih!$H504:$R504),1,EPih!H504/AVERAGE(EPih!$H504:$R504))))</f>
        <v>1</v>
      </c>
      <c r="G507">
        <f>IF($B507=0,0,IF(SUM(EPih!$H504:$R504)=0,0,IF(EPih!I504&gt;0.75*AVERAGE(EPih!$H504:$R504),1,EPih!I504/AVERAGE(EPih!$H504:$R504))))</f>
        <v>1</v>
      </c>
      <c r="H507">
        <f>IF($B507=0,0,IF(SUM(EPih!$H504:$R504)=0,0,IF(EPih!J504&gt;0.75*AVERAGE(EPih!$H504:$R504),1,EPih!J504/AVERAGE(EPih!$H504:$R504))))</f>
        <v>1</v>
      </c>
      <c r="I507">
        <f>IF($B507=0,0,IF(SUM(EPih!$H504:$R504)=0,0,IF(EPih!K504&gt;0.75*AVERAGE(EPih!$H504:$R504),1,EPih!K504/AVERAGE(EPih!$H504:$R504))))</f>
        <v>1</v>
      </c>
      <c r="J507">
        <f>IF($B507=0,0,IF(SUM(EPih!$H504:$R504)=0,0,IF(EPih!L504&gt;0.75*AVERAGE(EPih!$H504:$R504),1,EPih!L504/AVERAGE(EPih!$H504:$R504))))</f>
        <v>1</v>
      </c>
      <c r="K507">
        <f>IF($B507=0,0,IF(SUM(EPih!$H504:$R504)=0,0,IF(EPih!M504&gt;0.75*AVERAGE(EPih!$H504:$R504),1,EPih!M504/AVERAGE(EPih!$H504:$R504))))</f>
        <v>1</v>
      </c>
      <c r="L507">
        <f>IF($B507=0,0,IF(SUM(EPih!$H504:$R504)=0,0,IF(EPih!N504&gt;0.75*AVERAGE(EPih!$H504:$R504),1,EPih!N504/AVERAGE(EPih!$H504:$R504))))</f>
        <v>1</v>
      </c>
      <c r="M507">
        <f>IF($B507=0,0,IF(SUM(EPih!$H504:$R504)=0,0,IF(EPih!O504&gt;0.75*AVERAGE(EPih!$H504:$R504),1,EPih!O504/AVERAGE(EPih!$H504:$R504))))</f>
        <v>1</v>
      </c>
      <c r="N507">
        <f>IF($B507=0,0,IF(SUM(EPih!$H504:$R504)=0,0,IF(EPih!P504&gt;0.75*AVERAGE(EPih!$H504:$R504),1,EPih!P504/AVERAGE(EPih!$H504:$R504))))</f>
        <v>1</v>
      </c>
      <c r="O507">
        <f>IF($B507=0,0,IF(SUM(EPih!$H504:$R504)=0,0,IF(EPih!Q504&gt;0.75*AVERAGE(EPih!$H504:$R504),1,EPih!Q504/AVERAGE(EPih!$H504:$R504))))</f>
        <v>1</v>
      </c>
      <c r="P507">
        <f>IF($B507=0,0,IF(SUM(EPih!$H504:$R504)=0,0,IF(EPih!R504&gt;0.75*AVERAGE(EPih!$H504:$R504),1,EPih!R504/AVERAGE(EPih!$H504:$R504))))</f>
        <v>1</v>
      </c>
      <c r="Q507" s="18">
        <v>1</v>
      </c>
      <c r="R507" s="18">
        <v>1</v>
      </c>
      <c r="S507" s="18">
        <v>1</v>
      </c>
      <c r="T507" s="18">
        <v>1</v>
      </c>
      <c r="U507" s="18">
        <v>1</v>
      </c>
      <c r="V507" s="18">
        <v>1</v>
      </c>
      <c r="W507" s="18">
        <v>1</v>
      </c>
      <c r="X507" s="18">
        <v>1</v>
      </c>
      <c r="Y507" s="18">
        <v>1</v>
      </c>
      <c r="Z507" s="18">
        <v>1</v>
      </c>
      <c r="AA507" s="18">
        <v>1</v>
      </c>
      <c r="AD507" s="22">
        <f t="shared" si="15"/>
        <v>0.95418708217527337</v>
      </c>
      <c r="AE507">
        <v>22</v>
      </c>
    </row>
    <row r="508" spans="1:31">
      <c r="A508" s="33">
        <v>45464.833333333336</v>
      </c>
      <c r="B508">
        <f t="shared" si="14"/>
        <v>1</v>
      </c>
      <c r="C508" s="18">
        <v>1</v>
      </c>
      <c r="D508" s="19">
        <f>IFERROR(SUMPRODUCT(F508:P508,Q508:AA508,'Datos Brutos'!$H$5:$R$5)/SUMPRODUCT('Datos Brutos'!$H$5:$R$5,Q508:AA508),0)</f>
        <v>1</v>
      </c>
      <c r="E508" s="20">
        <f>IFERROR(AVERAGE('Datos Filtrados'!E505:G505),0)</f>
        <v>507.911</v>
      </c>
      <c r="F508">
        <f>IF($B508=0,0,IF(SUM(EPih!$H505:$R505)=0,0,IF(EPih!H505&gt;0.75*AVERAGE(EPih!$H505:$R505),1,EPih!H505/AVERAGE(EPih!$H505:$R505))))</f>
        <v>1</v>
      </c>
      <c r="G508">
        <f>IF($B508=0,0,IF(SUM(EPih!$H505:$R505)=0,0,IF(EPih!I505&gt;0.75*AVERAGE(EPih!$H505:$R505),1,EPih!I505/AVERAGE(EPih!$H505:$R505))))</f>
        <v>1</v>
      </c>
      <c r="H508">
        <f>IF($B508=0,0,IF(SUM(EPih!$H505:$R505)=0,0,IF(EPih!J505&gt;0.75*AVERAGE(EPih!$H505:$R505),1,EPih!J505/AVERAGE(EPih!$H505:$R505))))</f>
        <v>1</v>
      </c>
      <c r="I508">
        <f>IF($B508=0,0,IF(SUM(EPih!$H505:$R505)=0,0,IF(EPih!K505&gt;0.75*AVERAGE(EPih!$H505:$R505),1,EPih!K505/AVERAGE(EPih!$H505:$R505))))</f>
        <v>1</v>
      </c>
      <c r="J508">
        <f>IF($B508=0,0,IF(SUM(EPih!$H505:$R505)=0,0,IF(EPih!L505&gt;0.75*AVERAGE(EPih!$H505:$R505),1,EPih!L505/AVERAGE(EPih!$H505:$R505))))</f>
        <v>1</v>
      </c>
      <c r="K508">
        <f>IF($B508=0,0,IF(SUM(EPih!$H505:$R505)=0,0,IF(EPih!M505&gt;0.75*AVERAGE(EPih!$H505:$R505),1,EPih!M505/AVERAGE(EPih!$H505:$R505))))</f>
        <v>1</v>
      </c>
      <c r="L508">
        <f>IF($B508=0,0,IF(SUM(EPih!$H505:$R505)=0,0,IF(EPih!N505&gt;0.75*AVERAGE(EPih!$H505:$R505),1,EPih!N505/AVERAGE(EPih!$H505:$R505))))</f>
        <v>1</v>
      </c>
      <c r="M508">
        <f>IF($B508=0,0,IF(SUM(EPih!$H505:$R505)=0,0,IF(EPih!O505&gt;0.75*AVERAGE(EPih!$H505:$R505),1,EPih!O505/AVERAGE(EPih!$H505:$R505))))</f>
        <v>1</v>
      </c>
      <c r="N508">
        <f>IF($B508=0,0,IF(SUM(EPih!$H505:$R505)=0,0,IF(EPih!P505&gt;0.75*AVERAGE(EPih!$H505:$R505),1,EPih!P505/AVERAGE(EPih!$H505:$R505))))</f>
        <v>1</v>
      </c>
      <c r="O508">
        <f>IF($B508=0,0,IF(SUM(EPih!$H505:$R505)=0,0,IF(EPih!Q505&gt;0.75*AVERAGE(EPih!$H505:$R505),1,EPih!Q505/AVERAGE(EPih!$H505:$R505))))</f>
        <v>1</v>
      </c>
      <c r="P508">
        <f>IF($B508=0,0,IF(SUM(EPih!$H505:$R505)=0,0,IF(EPih!R505&gt;0.75*AVERAGE(EPih!$H505:$R505),1,EPih!R505/AVERAGE(EPih!$H505:$R505))))</f>
        <v>1</v>
      </c>
      <c r="Q508" s="18">
        <v>1</v>
      </c>
      <c r="R508" s="18">
        <v>1</v>
      </c>
      <c r="S508" s="18">
        <v>1</v>
      </c>
      <c r="T508" s="18">
        <v>1</v>
      </c>
      <c r="U508" s="18">
        <v>1</v>
      </c>
      <c r="V508" s="18">
        <v>1</v>
      </c>
      <c r="W508" s="18">
        <v>1</v>
      </c>
      <c r="X508" s="18">
        <v>1</v>
      </c>
      <c r="Y508" s="18">
        <v>1</v>
      </c>
      <c r="Z508" s="18">
        <v>1</v>
      </c>
      <c r="AA508" s="18">
        <v>1</v>
      </c>
      <c r="AD508" s="22">
        <f t="shared" si="15"/>
        <v>0.95418708217527337</v>
      </c>
      <c r="AE508">
        <v>23</v>
      </c>
    </row>
    <row r="509" spans="1:31">
      <c r="A509" s="33">
        <v>45464.875</v>
      </c>
      <c r="B509">
        <f t="shared" si="14"/>
        <v>0</v>
      </c>
      <c r="C509" s="18">
        <v>1</v>
      </c>
      <c r="D509" s="19">
        <f>IFERROR(SUMPRODUCT(F509:P509,Q509:AA509,'Datos Brutos'!$H$5:$R$5)/SUMPRODUCT('Datos Brutos'!$H$5:$R$5,Q509:AA509),0)</f>
        <v>0</v>
      </c>
      <c r="E509" s="20">
        <f>IFERROR(AVERAGE('Datos Filtrados'!E506:G506),0)</f>
        <v>78.69</v>
      </c>
      <c r="F509">
        <f>IF($B509=0,0,IF(SUM(EPih!$H506:$R506)=0,0,IF(EPih!H506&gt;0.75*AVERAGE(EPih!$H506:$R506),1,EPih!H506/AVERAGE(EPih!$H506:$R506))))</f>
        <v>0</v>
      </c>
      <c r="G509">
        <f>IF($B509=0,0,IF(SUM(EPih!$H506:$R506)=0,0,IF(EPih!I506&gt;0.75*AVERAGE(EPih!$H506:$R506),1,EPih!I506/AVERAGE(EPih!$H506:$R506))))</f>
        <v>0</v>
      </c>
      <c r="H509">
        <f>IF($B509=0,0,IF(SUM(EPih!$H506:$R506)=0,0,IF(EPih!J506&gt;0.75*AVERAGE(EPih!$H506:$R506),1,EPih!J506/AVERAGE(EPih!$H506:$R506))))</f>
        <v>0</v>
      </c>
      <c r="I509">
        <f>IF($B509=0,0,IF(SUM(EPih!$H506:$R506)=0,0,IF(EPih!K506&gt;0.75*AVERAGE(EPih!$H506:$R506),1,EPih!K506/AVERAGE(EPih!$H506:$R506))))</f>
        <v>0</v>
      </c>
      <c r="J509">
        <f>IF($B509=0,0,IF(SUM(EPih!$H506:$R506)=0,0,IF(EPih!L506&gt;0.75*AVERAGE(EPih!$H506:$R506),1,EPih!L506/AVERAGE(EPih!$H506:$R506))))</f>
        <v>0</v>
      </c>
      <c r="K509">
        <f>IF($B509=0,0,IF(SUM(EPih!$H506:$R506)=0,0,IF(EPih!M506&gt;0.75*AVERAGE(EPih!$H506:$R506),1,EPih!M506/AVERAGE(EPih!$H506:$R506))))</f>
        <v>0</v>
      </c>
      <c r="L509">
        <f>IF($B509=0,0,IF(SUM(EPih!$H506:$R506)=0,0,IF(EPih!N506&gt;0.75*AVERAGE(EPih!$H506:$R506),1,EPih!N506/AVERAGE(EPih!$H506:$R506))))</f>
        <v>0</v>
      </c>
      <c r="M509">
        <f>IF($B509=0,0,IF(SUM(EPih!$H506:$R506)=0,0,IF(EPih!O506&gt;0.75*AVERAGE(EPih!$H506:$R506),1,EPih!O506/AVERAGE(EPih!$H506:$R506))))</f>
        <v>0</v>
      </c>
      <c r="N509">
        <f>IF($B509=0,0,IF(SUM(EPih!$H506:$R506)=0,0,IF(EPih!P506&gt;0.75*AVERAGE(EPih!$H506:$R506),1,EPih!P506/AVERAGE(EPih!$H506:$R506))))</f>
        <v>0</v>
      </c>
      <c r="O509">
        <f>IF($B509=0,0,IF(SUM(EPih!$H506:$R506)=0,0,IF(EPih!Q506&gt;0.75*AVERAGE(EPih!$H506:$R506),1,EPih!Q506/AVERAGE(EPih!$H506:$R506))))</f>
        <v>0</v>
      </c>
      <c r="P509">
        <f>IF($B509=0,0,IF(SUM(EPih!$H506:$R506)=0,0,IF(EPih!R506&gt;0.75*AVERAGE(EPih!$H506:$R506),1,EPih!R506/AVERAGE(EPih!$H506:$R506))))</f>
        <v>0</v>
      </c>
      <c r="Q509" s="18">
        <v>1</v>
      </c>
      <c r="R509" s="18">
        <v>1</v>
      </c>
      <c r="S509" s="18">
        <v>1</v>
      </c>
      <c r="T509" s="18">
        <v>1</v>
      </c>
      <c r="U509" s="18">
        <v>1</v>
      </c>
      <c r="V509" s="18">
        <v>1</v>
      </c>
      <c r="W509" s="18">
        <v>1</v>
      </c>
      <c r="X509" s="18">
        <v>1</v>
      </c>
      <c r="Y509" s="18">
        <v>1</v>
      </c>
      <c r="Z509" s="18">
        <v>1</v>
      </c>
      <c r="AA509" s="18">
        <v>1</v>
      </c>
      <c r="AD509" s="22">
        <f t="shared" si="15"/>
        <v>0.95418708217527337</v>
      </c>
      <c r="AE509">
        <v>24</v>
      </c>
    </row>
    <row r="510" spans="1:31">
      <c r="A510" s="33">
        <v>45464.916666666664</v>
      </c>
      <c r="B510">
        <f t="shared" si="14"/>
        <v>0</v>
      </c>
      <c r="C510" s="18">
        <v>1</v>
      </c>
      <c r="D510" s="19">
        <f>IFERROR(SUMPRODUCT(F510:P510,Q510:AA510,'Datos Brutos'!$H$5:$R$5)/SUMPRODUCT('Datos Brutos'!$H$5:$R$5,Q510:AA510),0)</f>
        <v>0</v>
      </c>
      <c r="E510" s="20">
        <f>IFERROR(AVERAGE('Datos Filtrados'!E507:G507),0)</f>
        <v>0</v>
      </c>
      <c r="F510">
        <f>IF($B510=0,0,IF(SUM(EPih!$H507:$R507)=0,0,IF(EPih!H507&gt;0.75*AVERAGE(EPih!$H507:$R507),1,EPih!H507/AVERAGE(EPih!$H507:$R507))))</f>
        <v>0</v>
      </c>
      <c r="G510">
        <f>IF($B510=0,0,IF(SUM(EPih!$H507:$R507)=0,0,IF(EPih!I507&gt;0.75*AVERAGE(EPih!$H507:$R507),1,EPih!I507/AVERAGE(EPih!$H507:$R507))))</f>
        <v>0</v>
      </c>
      <c r="H510">
        <f>IF($B510=0,0,IF(SUM(EPih!$H507:$R507)=0,0,IF(EPih!J507&gt;0.75*AVERAGE(EPih!$H507:$R507),1,EPih!J507/AVERAGE(EPih!$H507:$R507))))</f>
        <v>0</v>
      </c>
      <c r="I510">
        <f>IF($B510=0,0,IF(SUM(EPih!$H507:$R507)=0,0,IF(EPih!K507&gt;0.75*AVERAGE(EPih!$H507:$R507),1,EPih!K507/AVERAGE(EPih!$H507:$R507))))</f>
        <v>0</v>
      </c>
      <c r="J510">
        <f>IF($B510=0,0,IF(SUM(EPih!$H507:$R507)=0,0,IF(EPih!L507&gt;0.75*AVERAGE(EPih!$H507:$R507),1,EPih!L507/AVERAGE(EPih!$H507:$R507))))</f>
        <v>0</v>
      </c>
      <c r="K510">
        <f>IF($B510=0,0,IF(SUM(EPih!$H507:$R507)=0,0,IF(EPih!M507&gt;0.75*AVERAGE(EPih!$H507:$R507),1,EPih!M507/AVERAGE(EPih!$H507:$R507))))</f>
        <v>0</v>
      </c>
      <c r="L510">
        <f>IF($B510=0,0,IF(SUM(EPih!$H507:$R507)=0,0,IF(EPih!N507&gt;0.75*AVERAGE(EPih!$H507:$R507),1,EPih!N507/AVERAGE(EPih!$H507:$R507))))</f>
        <v>0</v>
      </c>
      <c r="M510">
        <f>IF($B510=0,0,IF(SUM(EPih!$H507:$R507)=0,0,IF(EPih!O507&gt;0.75*AVERAGE(EPih!$H507:$R507),1,EPih!O507/AVERAGE(EPih!$H507:$R507))))</f>
        <v>0</v>
      </c>
      <c r="N510">
        <f>IF($B510=0,0,IF(SUM(EPih!$H507:$R507)=0,0,IF(EPih!P507&gt;0.75*AVERAGE(EPih!$H507:$R507),1,EPih!P507/AVERAGE(EPih!$H507:$R507))))</f>
        <v>0</v>
      </c>
      <c r="O510">
        <f>IF($B510=0,0,IF(SUM(EPih!$H507:$R507)=0,0,IF(EPih!Q507&gt;0.75*AVERAGE(EPih!$H507:$R507),1,EPih!Q507/AVERAGE(EPih!$H507:$R507))))</f>
        <v>0</v>
      </c>
      <c r="P510">
        <f>IF($B510=0,0,IF(SUM(EPih!$H507:$R507)=0,0,IF(EPih!R507&gt;0.75*AVERAGE(EPih!$H507:$R507),1,EPih!R507/AVERAGE(EPih!$H507:$R507))))</f>
        <v>0</v>
      </c>
      <c r="Q510" s="18">
        <v>1</v>
      </c>
      <c r="R510" s="18">
        <v>1</v>
      </c>
      <c r="S510" s="18">
        <v>1</v>
      </c>
      <c r="T510" s="18">
        <v>1</v>
      </c>
      <c r="U510" s="18">
        <v>1</v>
      </c>
      <c r="V510" s="18">
        <v>1</v>
      </c>
      <c r="W510" s="18">
        <v>1</v>
      </c>
      <c r="X510" s="18">
        <v>1</v>
      </c>
      <c r="Y510" s="18">
        <v>1</v>
      </c>
      <c r="Z510" s="18">
        <v>1</v>
      </c>
      <c r="AA510" s="18">
        <v>1</v>
      </c>
      <c r="AD510" s="22">
        <f t="shared" si="15"/>
        <v>0.95418708217527337</v>
      </c>
      <c r="AE510" s="24">
        <v>1</v>
      </c>
    </row>
    <row r="511" spans="1:31">
      <c r="A511" s="33">
        <v>45464.958333333336</v>
      </c>
      <c r="B511">
        <f t="shared" si="14"/>
        <v>0</v>
      </c>
      <c r="C511" s="18">
        <v>1</v>
      </c>
      <c r="D511" s="19">
        <f>IFERROR(SUMPRODUCT(F511:P511,Q511:AA511,'Datos Brutos'!$H$5:$R$5)/SUMPRODUCT('Datos Brutos'!$H$5:$R$5,Q511:AA511),0)</f>
        <v>0</v>
      </c>
      <c r="E511" s="20">
        <f>IFERROR(AVERAGE('Datos Filtrados'!E508:G508),0)</f>
        <v>0</v>
      </c>
      <c r="F511">
        <f>IF($B511=0,0,IF(SUM(EPih!$H508:$R508)=0,0,IF(EPih!H508&gt;0.75*AVERAGE(EPih!$H508:$R508),1,EPih!H508/AVERAGE(EPih!$H508:$R508))))</f>
        <v>0</v>
      </c>
      <c r="G511">
        <f>IF($B511=0,0,IF(SUM(EPih!$H508:$R508)=0,0,IF(EPih!I508&gt;0.75*AVERAGE(EPih!$H508:$R508),1,EPih!I508/AVERAGE(EPih!$H508:$R508))))</f>
        <v>0</v>
      </c>
      <c r="H511">
        <f>IF($B511=0,0,IF(SUM(EPih!$H508:$R508)=0,0,IF(EPih!J508&gt;0.75*AVERAGE(EPih!$H508:$R508),1,EPih!J508/AVERAGE(EPih!$H508:$R508))))</f>
        <v>0</v>
      </c>
      <c r="I511">
        <f>IF($B511=0,0,IF(SUM(EPih!$H508:$R508)=0,0,IF(EPih!K508&gt;0.75*AVERAGE(EPih!$H508:$R508),1,EPih!K508/AVERAGE(EPih!$H508:$R508))))</f>
        <v>0</v>
      </c>
      <c r="J511">
        <f>IF($B511=0,0,IF(SUM(EPih!$H508:$R508)=0,0,IF(EPih!L508&gt;0.75*AVERAGE(EPih!$H508:$R508),1,EPih!L508/AVERAGE(EPih!$H508:$R508))))</f>
        <v>0</v>
      </c>
      <c r="K511">
        <f>IF($B511=0,0,IF(SUM(EPih!$H508:$R508)=0,0,IF(EPih!M508&gt;0.75*AVERAGE(EPih!$H508:$R508),1,EPih!M508/AVERAGE(EPih!$H508:$R508))))</f>
        <v>0</v>
      </c>
      <c r="L511">
        <f>IF($B511=0,0,IF(SUM(EPih!$H508:$R508)=0,0,IF(EPih!N508&gt;0.75*AVERAGE(EPih!$H508:$R508),1,EPih!N508/AVERAGE(EPih!$H508:$R508))))</f>
        <v>0</v>
      </c>
      <c r="M511">
        <f>IF($B511=0,0,IF(SUM(EPih!$H508:$R508)=0,0,IF(EPih!O508&gt;0.75*AVERAGE(EPih!$H508:$R508),1,EPih!O508/AVERAGE(EPih!$H508:$R508))))</f>
        <v>0</v>
      </c>
      <c r="N511">
        <f>IF($B511=0,0,IF(SUM(EPih!$H508:$R508)=0,0,IF(EPih!P508&gt;0.75*AVERAGE(EPih!$H508:$R508),1,EPih!P508/AVERAGE(EPih!$H508:$R508))))</f>
        <v>0</v>
      </c>
      <c r="O511">
        <f>IF($B511=0,0,IF(SUM(EPih!$H508:$R508)=0,0,IF(EPih!Q508&gt;0.75*AVERAGE(EPih!$H508:$R508),1,EPih!Q508/AVERAGE(EPih!$H508:$R508))))</f>
        <v>0</v>
      </c>
      <c r="P511">
        <f>IF($B511=0,0,IF(SUM(EPih!$H508:$R508)=0,0,IF(EPih!R508&gt;0.75*AVERAGE(EPih!$H508:$R508),1,EPih!R508/AVERAGE(EPih!$H508:$R508))))</f>
        <v>0</v>
      </c>
      <c r="Q511" s="18">
        <v>1</v>
      </c>
      <c r="R511" s="18">
        <v>1</v>
      </c>
      <c r="S511" s="18">
        <v>1</v>
      </c>
      <c r="T511" s="18">
        <v>1</v>
      </c>
      <c r="U511" s="18">
        <v>1</v>
      </c>
      <c r="V511" s="18">
        <v>1</v>
      </c>
      <c r="W511" s="18">
        <v>1</v>
      </c>
      <c r="X511" s="18">
        <v>1</v>
      </c>
      <c r="Y511" s="18">
        <v>1</v>
      </c>
      <c r="Z511" s="18">
        <v>1</v>
      </c>
      <c r="AA511" s="18">
        <v>1</v>
      </c>
      <c r="AD511" s="22">
        <f t="shared" si="15"/>
        <v>0.95418708217527337</v>
      </c>
      <c r="AE511">
        <v>2</v>
      </c>
    </row>
    <row r="512" spans="1:31">
      <c r="A512" s="33">
        <v>45465</v>
      </c>
      <c r="B512">
        <f t="shared" si="14"/>
        <v>0</v>
      </c>
      <c r="C512" s="18">
        <v>1</v>
      </c>
      <c r="D512" s="19">
        <f>IFERROR(SUMPRODUCT(F512:P512,Q512:AA512,'Datos Brutos'!$H$5:$R$5)/SUMPRODUCT('Datos Brutos'!$H$5:$R$5,Q512:AA512),0)</f>
        <v>0</v>
      </c>
      <c r="E512" s="20">
        <f>IFERROR(AVERAGE('Datos Filtrados'!E509:G509),0)</f>
        <v>0</v>
      </c>
      <c r="F512">
        <f>IF($B512=0,0,IF(SUM(EPih!$H509:$R509)=0,0,IF(EPih!H509&gt;0.75*AVERAGE(EPih!$H509:$R509),1,EPih!H509/AVERAGE(EPih!$H509:$R509))))</f>
        <v>0</v>
      </c>
      <c r="G512">
        <f>IF($B512=0,0,IF(SUM(EPih!$H509:$R509)=0,0,IF(EPih!I509&gt;0.75*AVERAGE(EPih!$H509:$R509),1,EPih!I509/AVERAGE(EPih!$H509:$R509))))</f>
        <v>0</v>
      </c>
      <c r="H512">
        <f>IF($B512=0,0,IF(SUM(EPih!$H509:$R509)=0,0,IF(EPih!J509&gt;0.75*AVERAGE(EPih!$H509:$R509),1,EPih!J509/AVERAGE(EPih!$H509:$R509))))</f>
        <v>0</v>
      </c>
      <c r="I512">
        <f>IF($B512=0,0,IF(SUM(EPih!$H509:$R509)=0,0,IF(EPih!K509&gt;0.75*AVERAGE(EPih!$H509:$R509),1,EPih!K509/AVERAGE(EPih!$H509:$R509))))</f>
        <v>0</v>
      </c>
      <c r="J512">
        <f>IF($B512=0,0,IF(SUM(EPih!$H509:$R509)=0,0,IF(EPih!L509&gt;0.75*AVERAGE(EPih!$H509:$R509),1,EPih!L509/AVERAGE(EPih!$H509:$R509))))</f>
        <v>0</v>
      </c>
      <c r="K512">
        <f>IF($B512=0,0,IF(SUM(EPih!$H509:$R509)=0,0,IF(EPih!M509&gt;0.75*AVERAGE(EPih!$H509:$R509),1,EPih!M509/AVERAGE(EPih!$H509:$R509))))</f>
        <v>0</v>
      </c>
      <c r="L512">
        <f>IF($B512=0,0,IF(SUM(EPih!$H509:$R509)=0,0,IF(EPih!N509&gt;0.75*AVERAGE(EPih!$H509:$R509),1,EPih!N509/AVERAGE(EPih!$H509:$R509))))</f>
        <v>0</v>
      </c>
      <c r="M512">
        <f>IF($B512=0,0,IF(SUM(EPih!$H509:$R509)=0,0,IF(EPih!O509&gt;0.75*AVERAGE(EPih!$H509:$R509),1,EPih!O509/AVERAGE(EPih!$H509:$R509))))</f>
        <v>0</v>
      </c>
      <c r="N512">
        <f>IF($B512=0,0,IF(SUM(EPih!$H509:$R509)=0,0,IF(EPih!P509&gt;0.75*AVERAGE(EPih!$H509:$R509),1,EPih!P509/AVERAGE(EPih!$H509:$R509))))</f>
        <v>0</v>
      </c>
      <c r="O512">
        <f>IF($B512=0,0,IF(SUM(EPih!$H509:$R509)=0,0,IF(EPih!Q509&gt;0.75*AVERAGE(EPih!$H509:$R509),1,EPih!Q509/AVERAGE(EPih!$H509:$R509))))</f>
        <v>0</v>
      </c>
      <c r="P512">
        <f>IF($B512=0,0,IF(SUM(EPih!$H509:$R509)=0,0,IF(EPih!R509&gt;0.75*AVERAGE(EPih!$H509:$R509),1,EPih!R509/AVERAGE(EPih!$H509:$R509))))</f>
        <v>0</v>
      </c>
      <c r="Q512" s="18">
        <v>1</v>
      </c>
      <c r="R512" s="18">
        <v>1</v>
      </c>
      <c r="S512" s="18">
        <v>1</v>
      </c>
      <c r="T512" s="18">
        <v>1</v>
      </c>
      <c r="U512" s="18">
        <v>1</v>
      </c>
      <c r="V512" s="18">
        <v>1</v>
      </c>
      <c r="W512" s="18">
        <v>1</v>
      </c>
      <c r="X512" s="18">
        <v>1</v>
      </c>
      <c r="Y512" s="18">
        <v>1</v>
      </c>
      <c r="Z512" s="18">
        <v>1</v>
      </c>
      <c r="AA512" s="18">
        <v>1</v>
      </c>
      <c r="AD512" s="22">
        <f t="shared" si="15"/>
        <v>0.95418708217527337</v>
      </c>
      <c r="AE512">
        <v>3</v>
      </c>
    </row>
    <row r="513" spans="1:31">
      <c r="A513" s="33">
        <v>45465.041666666664</v>
      </c>
      <c r="B513">
        <f t="shared" si="14"/>
        <v>0</v>
      </c>
      <c r="C513" s="18">
        <v>1</v>
      </c>
      <c r="D513" s="19">
        <f>IFERROR(SUMPRODUCT(F513:P513,Q513:AA513,'Datos Brutos'!$H$5:$R$5)/SUMPRODUCT('Datos Brutos'!$H$5:$R$5,Q513:AA513),0)</f>
        <v>0</v>
      </c>
      <c r="E513" s="20">
        <f>IFERROR(AVERAGE('Datos Filtrados'!E510:G510),0)</f>
        <v>0</v>
      </c>
      <c r="F513">
        <f>IF($B513=0,0,IF(SUM(EPih!$H510:$R510)=0,0,IF(EPih!H510&gt;0.75*AVERAGE(EPih!$H510:$R510),1,EPih!H510/AVERAGE(EPih!$H510:$R510))))</f>
        <v>0</v>
      </c>
      <c r="G513">
        <f>IF($B513=0,0,IF(SUM(EPih!$H510:$R510)=0,0,IF(EPih!I510&gt;0.75*AVERAGE(EPih!$H510:$R510),1,EPih!I510/AVERAGE(EPih!$H510:$R510))))</f>
        <v>0</v>
      </c>
      <c r="H513">
        <f>IF($B513=0,0,IF(SUM(EPih!$H510:$R510)=0,0,IF(EPih!J510&gt;0.75*AVERAGE(EPih!$H510:$R510),1,EPih!J510/AVERAGE(EPih!$H510:$R510))))</f>
        <v>0</v>
      </c>
      <c r="I513">
        <f>IF($B513=0,0,IF(SUM(EPih!$H510:$R510)=0,0,IF(EPih!K510&gt;0.75*AVERAGE(EPih!$H510:$R510),1,EPih!K510/AVERAGE(EPih!$H510:$R510))))</f>
        <v>0</v>
      </c>
      <c r="J513">
        <f>IF($B513=0,0,IF(SUM(EPih!$H510:$R510)=0,0,IF(EPih!L510&gt;0.75*AVERAGE(EPih!$H510:$R510),1,EPih!L510/AVERAGE(EPih!$H510:$R510))))</f>
        <v>0</v>
      </c>
      <c r="K513">
        <f>IF($B513=0,0,IF(SUM(EPih!$H510:$R510)=0,0,IF(EPih!M510&gt;0.75*AVERAGE(EPih!$H510:$R510),1,EPih!M510/AVERAGE(EPih!$H510:$R510))))</f>
        <v>0</v>
      </c>
      <c r="L513">
        <f>IF($B513=0,0,IF(SUM(EPih!$H510:$R510)=0,0,IF(EPih!N510&gt;0.75*AVERAGE(EPih!$H510:$R510),1,EPih!N510/AVERAGE(EPih!$H510:$R510))))</f>
        <v>0</v>
      </c>
      <c r="M513">
        <f>IF($B513=0,0,IF(SUM(EPih!$H510:$R510)=0,0,IF(EPih!O510&gt;0.75*AVERAGE(EPih!$H510:$R510),1,EPih!O510/AVERAGE(EPih!$H510:$R510))))</f>
        <v>0</v>
      </c>
      <c r="N513">
        <f>IF($B513=0,0,IF(SUM(EPih!$H510:$R510)=0,0,IF(EPih!P510&gt;0.75*AVERAGE(EPih!$H510:$R510),1,EPih!P510/AVERAGE(EPih!$H510:$R510))))</f>
        <v>0</v>
      </c>
      <c r="O513">
        <f>IF($B513=0,0,IF(SUM(EPih!$H510:$R510)=0,0,IF(EPih!Q510&gt;0.75*AVERAGE(EPih!$H510:$R510),1,EPih!Q510/AVERAGE(EPih!$H510:$R510))))</f>
        <v>0</v>
      </c>
      <c r="P513">
        <f>IF($B513=0,0,IF(SUM(EPih!$H510:$R510)=0,0,IF(EPih!R510&gt;0.75*AVERAGE(EPih!$H510:$R510),1,EPih!R510/AVERAGE(EPih!$H510:$R510))))</f>
        <v>0</v>
      </c>
      <c r="Q513" s="18">
        <v>1</v>
      </c>
      <c r="R513" s="18">
        <v>1</v>
      </c>
      <c r="S513" s="18">
        <v>1</v>
      </c>
      <c r="T513" s="18">
        <v>1</v>
      </c>
      <c r="U513" s="18">
        <v>1</v>
      </c>
      <c r="V513" s="18">
        <v>1</v>
      </c>
      <c r="W513" s="18">
        <v>1</v>
      </c>
      <c r="X513" s="18">
        <v>1</v>
      </c>
      <c r="Y513" s="18">
        <v>1</v>
      </c>
      <c r="Z513" s="18">
        <v>1</v>
      </c>
      <c r="AA513" s="18">
        <v>1</v>
      </c>
      <c r="AD513" s="22">
        <f t="shared" si="15"/>
        <v>0.95418708217527337</v>
      </c>
      <c r="AE513">
        <v>4</v>
      </c>
    </row>
    <row r="514" spans="1:31">
      <c r="A514" s="33">
        <v>45465.083333333336</v>
      </c>
      <c r="B514">
        <f t="shared" si="14"/>
        <v>0</v>
      </c>
      <c r="C514" s="18">
        <v>1</v>
      </c>
      <c r="D514" s="19">
        <f>IFERROR(SUMPRODUCT(F514:P514,Q514:AA514,'Datos Brutos'!$H$5:$R$5)/SUMPRODUCT('Datos Brutos'!$H$5:$R$5,Q514:AA514),0)</f>
        <v>0</v>
      </c>
      <c r="E514" s="20">
        <f>IFERROR(AVERAGE('Datos Filtrados'!E511:G511),0)</f>
        <v>0</v>
      </c>
      <c r="F514">
        <f>IF($B514=0,0,IF(SUM(EPih!$H511:$R511)=0,0,IF(EPih!H511&gt;0.75*AVERAGE(EPih!$H511:$R511),1,EPih!H511/AVERAGE(EPih!$H511:$R511))))</f>
        <v>0</v>
      </c>
      <c r="G514">
        <f>IF($B514=0,0,IF(SUM(EPih!$H511:$R511)=0,0,IF(EPih!I511&gt;0.75*AVERAGE(EPih!$H511:$R511),1,EPih!I511/AVERAGE(EPih!$H511:$R511))))</f>
        <v>0</v>
      </c>
      <c r="H514">
        <f>IF($B514=0,0,IF(SUM(EPih!$H511:$R511)=0,0,IF(EPih!J511&gt;0.75*AVERAGE(EPih!$H511:$R511),1,EPih!J511/AVERAGE(EPih!$H511:$R511))))</f>
        <v>0</v>
      </c>
      <c r="I514">
        <f>IF($B514=0,0,IF(SUM(EPih!$H511:$R511)=0,0,IF(EPih!K511&gt;0.75*AVERAGE(EPih!$H511:$R511),1,EPih!K511/AVERAGE(EPih!$H511:$R511))))</f>
        <v>0</v>
      </c>
      <c r="J514">
        <f>IF($B514=0,0,IF(SUM(EPih!$H511:$R511)=0,0,IF(EPih!L511&gt;0.75*AVERAGE(EPih!$H511:$R511),1,EPih!L511/AVERAGE(EPih!$H511:$R511))))</f>
        <v>0</v>
      </c>
      <c r="K514">
        <f>IF($B514=0,0,IF(SUM(EPih!$H511:$R511)=0,0,IF(EPih!M511&gt;0.75*AVERAGE(EPih!$H511:$R511),1,EPih!M511/AVERAGE(EPih!$H511:$R511))))</f>
        <v>0</v>
      </c>
      <c r="L514">
        <f>IF($B514=0,0,IF(SUM(EPih!$H511:$R511)=0,0,IF(EPih!N511&gt;0.75*AVERAGE(EPih!$H511:$R511),1,EPih!N511/AVERAGE(EPih!$H511:$R511))))</f>
        <v>0</v>
      </c>
      <c r="M514">
        <f>IF($B514=0,0,IF(SUM(EPih!$H511:$R511)=0,0,IF(EPih!O511&gt;0.75*AVERAGE(EPih!$H511:$R511),1,EPih!O511/AVERAGE(EPih!$H511:$R511))))</f>
        <v>0</v>
      </c>
      <c r="N514">
        <f>IF($B514=0,0,IF(SUM(EPih!$H511:$R511)=0,0,IF(EPih!P511&gt;0.75*AVERAGE(EPih!$H511:$R511),1,EPih!P511/AVERAGE(EPih!$H511:$R511))))</f>
        <v>0</v>
      </c>
      <c r="O514">
        <f>IF($B514=0,0,IF(SUM(EPih!$H511:$R511)=0,0,IF(EPih!Q511&gt;0.75*AVERAGE(EPih!$H511:$R511),1,EPih!Q511/AVERAGE(EPih!$H511:$R511))))</f>
        <v>0</v>
      </c>
      <c r="P514">
        <f>IF($B514=0,0,IF(SUM(EPih!$H511:$R511)=0,0,IF(EPih!R511&gt;0.75*AVERAGE(EPih!$H511:$R511),1,EPih!R511/AVERAGE(EPih!$H511:$R511))))</f>
        <v>0</v>
      </c>
      <c r="Q514" s="18">
        <v>1</v>
      </c>
      <c r="R514" s="18">
        <v>1</v>
      </c>
      <c r="S514" s="18">
        <v>1</v>
      </c>
      <c r="T514" s="18">
        <v>1</v>
      </c>
      <c r="U514" s="18">
        <v>1</v>
      </c>
      <c r="V514" s="18">
        <v>1</v>
      </c>
      <c r="W514" s="18">
        <v>1</v>
      </c>
      <c r="X514" s="18">
        <v>1</v>
      </c>
      <c r="Y514" s="18">
        <v>1</v>
      </c>
      <c r="Z514" s="18">
        <v>1</v>
      </c>
      <c r="AA514" s="18">
        <v>1</v>
      </c>
      <c r="AD514" s="22">
        <f t="shared" si="15"/>
        <v>0.95418708217527337</v>
      </c>
      <c r="AE514">
        <v>5</v>
      </c>
    </row>
    <row r="515" spans="1:31">
      <c r="A515" s="33">
        <v>45465.125</v>
      </c>
      <c r="B515">
        <f t="shared" si="14"/>
        <v>0</v>
      </c>
      <c r="C515" s="18">
        <v>1</v>
      </c>
      <c r="D515" s="19">
        <f>IFERROR(SUMPRODUCT(F515:P515,Q515:AA515,'Datos Brutos'!$H$5:$R$5)/SUMPRODUCT('Datos Brutos'!$H$5:$R$5,Q515:AA515),0)</f>
        <v>0</v>
      </c>
      <c r="E515" s="20">
        <f>IFERROR(AVERAGE('Datos Filtrados'!E512:G512),0)</f>
        <v>0</v>
      </c>
      <c r="F515">
        <f>IF($B515=0,0,IF(SUM(EPih!$H512:$R512)=0,0,IF(EPih!H512&gt;0.75*AVERAGE(EPih!$H512:$R512),1,EPih!H512/AVERAGE(EPih!$H512:$R512))))</f>
        <v>0</v>
      </c>
      <c r="G515">
        <f>IF($B515=0,0,IF(SUM(EPih!$H512:$R512)=0,0,IF(EPih!I512&gt;0.75*AVERAGE(EPih!$H512:$R512),1,EPih!I512/AVERAGE(EPih!$H512:$R512))))</f>
        <v>0</v>
      </c>
      <c r="H515">
        <f>IF($B515=0,0,IF(SUM(EPih!$H512:$R512)=0,0,IF(EPih!J512&gt;0.75*AVERAGE(EPih!$H512:$R512),1,EPih!J512/AVERAGE(EPih!$H512:$R512))))</f>
        <v>0</v>
      </c>
      <c r="I515">
        <f>IF($B515=0,0,IF(SUM(EPih!$H512:$R512)=0,0,IF(EPih!K512&gt;0.75*AVERAGE(EPih!$H512:$R512),1,EPih!K512/AVERAGE(EPih!$H512:$R512))))</f>
        <v>0</v>
      </c>
      <c r="J515">
        <f>IF($B515=0,0,IF(SUM(EPih!$H512:$R512)=0,0,IF(EPih!L512&gt;0.75*AVERAGE(EPih!$H512:$R512),1,EPih!L512/AVERAGE(EPih!$H512:$R512))))</f>
        <v>0</v>
      </c>
      <c r="K515">
        <f>IF($B515=0,0,IF(SUM(EPih!$H512:$R512)=0,0,IF(EPih!M512&gt;0.75*AVERAGE(EPih!$H512:$R512),1,EPih!M512/AVERAGE(EPih!$H512:$R512))))</f>
        <v>0</v>
      </c>
      <c r="L515">
        <f>IF($B515=0,0,IF(SUM(EPih!$H512:$R512)=0,0,IF(EPih!N512&gt;0.75*AVERAGE(EPih!$H512:$R512),1,EPih!N512/AVERAGE(EPih!$H512:$R512))))</f>
        <v>0</v>
      </c>
      <c r="M515">
        <f>IF($B515=0,0,IF(SUM(EPih!$H512:$R512)=0,0,IF(EPih!O512&gt;0.75*AVERAGE(EPih!$H512:$R512),1,EPih!O512/AVERAGE(EPih!$H512:$R512))))</f>
        <v>0</v>
      </c>
      <c r="N515">
        <f>IF($B515=0,0,IF(SUM(EPih!$H512:$R512)=0,0,IF(EPih!P512&gt;0.75*AVERAGE(EPih!$H512:$R512),1,EPih!P512/AVERAGE(EPih!$H512:$R512))))</f>
        <v>0</v>
      </c>
      <c r="O515">
        <f>IF($B515=0,0,IF(SUM(EPih!$H512:$R512)=0,0,IF(EPih!Q512&gt;0.75*AVERAGE(EPih!$H512:$R512),1,EPih!Q512/AVERAGE(EPih!$H512:$R512))))</f>
        <v>0</v>
      </c>
      <c r="P515">
        <f>IF($B515=0,0,IF(SUM(EPih!$H512:$R512)=0,0,IF(EPih!R512&gt;0.75*AVERAGE(EPih!$H512:$R512),1,EPih!R512/AVERAGE(EPih!$H512:$R512))))</f>
        <v>0</v>
      </c>
      <c r="Q515" s="18">
        <v>1</v>
      </c>
      <c r="R515" s="18">
        <v>1</v>
      </c>
      <c r="S515" s="18">
        <v>1</v>
      </c>
      <c r="T515" s="18">
        <v>1</v>
      </c>
      <c r="U515" s="18">
        <v>1</v>
      </c>
      <c r="V515" s="18">
        <v>1</v>
      </c>
      <c r="W515" s="18">
        <v>1</v>
      </c>
      <c r="X515" s="18">
        <v>1</v>
      </c>
      <c r="Y515" s="18">
        <v>1</v>
      </c>
      <c r="Z515" s="18">
        <v>1</v>
      </c>
      <c r="AA515" s="18">
        <v>1</v>
      </c>
      <c r="AD515" s="22">
        <f t="shared" si="15"/>
        <v>0.95418708217527337</v>
      </c>
      <c r="AE515">
        <v>6</v>
      </c>
    </row>
    <row r="516" spans="1:31">
      <c r="A516" s="33">
        <v>45465.166666666664</v>
      </c>
      <c r="B516">
        <f t="shared" si="14"/>
        <v>0</v>
      </c>
      <c r="C516" s="18">
        <v>1</v>
      </c>
      <c r="D516" s="19">
        <f>IFERROR(SUMPRODUCT(F516:P516,Q516:AA516,'Datos Brutos'!$H$5:$R$5)/SUMPRODUCT('Datos Brutos'!$H$5:$R$5,Q516:AA516),0)</f>
        <v>0</v>
      </c>
      <c r="E516" s="20">
        <f>IFERROR(AVERAGE('Datos Filtrados'!E513:G513),0)</f>
        <v>0</v>
      </c>
      <c r="F516">
        <f>IF($B516=0,0,IF(SUM(EPih!$H513:$R513)=0,0,IF(EPih!H513&gt;0.75*AVERAGE(EPih!$H513:$R513),1,EPih!H513/AVERAGE(EPih!$H513:$R513))))</f>
        <v>0</v>
      </c>
      <c r="G516">
        <f>IF($B516=0,0,IF(SUM(EPih!$H513:$R513)=0,0,IF(EPih!I513&gt;0.75*AVERAGE(EPih!$H513:$R513),1,EPih!I513/AVERAGE(EPih!$H513:$R513))))</f>
        <v>0</v>
      </c>
      <c r="H516">
        <f>IF($B516=0,0,IF(SUM(EPih!$H513:$R513)=0,0,IF(EPih!J513&gt;0.75*AVERAGE(EPih!$H513:$R513),1,EPih!J513/AVERAGE(EPih!$H513:$R513))))</f>
        <v>0</v>
      </c>
      <c r="I516">
        <f>IF($B516=0,0,IF(SUM(EPih!$H513:$R513)=0,0,IF(EPih!K513&gt;0.75*AVERAGE(EPih!$H513:$R513),1,EPih!K513/AVERAGE(EPih!$H513:$R513))))</f>
        <v>0</v>
      </c>
      <c r="J516">
        <f>IF($B516=0,0,IF(SUM(EPih!$H513:$R513)=0,0,IF(EPih!L513&gt;0.75*AVERAGE(EPih!$H513:$R513),1,EPih!L513/AVERAGE(EPih!$H513:$R513))))</f>
        <v>0</v>
      </c>
      <c r="K516">
        <f>IF($B516=0,0,IF(SUM(EPih!$H513:$R513)=0,0,IF(EPih!M513&gt;0.75*AVERAGE(EPih!$H513:$R513),1,EPih!M513/AVERAGE(EPih!$H513:$R513))))</f>
        <v>0</v>
      </c>
      <c r="L516">
        <f>IF($B516=0,0,IF(SUM(EPih!$H513:$R513)=0,0,IF(EPih!N513&gt;0.75*AVERAGE(EPih!$H513:$R513),1,EPih!N513/AVERAGE(EPih!$H513:$R513))))</f>
        <v>0</v>
      </c>
      <c r="M516">
        <f>IF($B516=0,0,IF(SUM(EPih!$H513:$R513)=0,0,IF(EPih!O513&gt;0.75*AVERAGE(EPih!$H513:$R513),1,EPih!O513/AVERAGE(EPih!$H513:$R513))))</f>
        <v>0</v>
      </c>
      <c r="N516">
        <f>IF($B516=0,0,IF(SUM(EPih!$H513:$R513)=0,0,IF(EPih!P513&gt;0.75*AVERAGE(EPih!$H513:$R513),1,EPih!P513/AVERAGE(EPih!$H513:$R513))))</f>
        <v>0</v>
      </c>
      <c r="O516">
        <f>IF($B516=0,0,IF(SUM(EPih!$H513:$R513)=0,0,IF(EPih!Q513&gt;0.75*AVERAGE(EPih!$H513:$R513),1,EPih!Q513/AVERAGE(EPih!$H513:$R513))))</f>
        <v>0</v>
      </c>
      <c r="P516">
        <f>IF($B516=0,0,IF(SUM(EPih!$H513:$R513)=0,0,IF(EPih!R513&gt;0.75*AVERAGE(EPih!$H513:$R513),1,EPih!R513/AVERAGE(EPih!$H513:$R513))))</f>
        <v>0</v>
      </c>
      <c r="Q516" s="18">
        <v>1</v>
      </c>
      <c r="R516" s="18">
        <v>1</v>
      </c>
      <c r="S516" s="18">
        <v>1</v>
      </c>
      <c r="T516" s="18">
        <v>1</v>
      </c>
      <c r="U516" s="18">
        <v>1</v>
      </c>
      <c r="V516" s="18">
        <v>1</v>
      </c>
      <c r="W516" s="18">
        <v>1</v>
      </c>
      <c r="X516" s="18">
        <v>1</v>
      </c>
      <c r="Y516" s="18">
        <v>1</v>
      </c>
      <c r="Z516" s="18">
        <v>1</v>
      </c>
      <c r="AA516" s="18">
        <v>1</v>
      </c>
      <c r="AD516" s="22">
        <f t="shared" si="15"/>
        <v>0.95418708217527337</v>
      </c>
      <c r="AE516">
        <v>7</v>
      </c>
    </row>
    <row r="517" spans="1:31">
      <c r="A517" s="33">
        <v>45465.208333333336</v>
      </c>
      <c r="B517">
        <f t="shared" si="14"/>
        <v>0</v>
      </c>
      <c r="C517" s="18">
        <v>1</v>
      </c>
      <c r="D517" s="19">
        <f>IFERROR(SUMPRODUCT(F517:P517,Q517:AA517,'Datos Brutos'!$H$5:$R$5)/SUMPRODUCT('Datos Brutos'!$H$5:$R$5,Q517:AA517),0)</f>
        <v>0</v>
      </c>
      <c r="E517" s="20">
        <f>IFERROR(AVERAGE('Datos Filtrados'!E514:G514),0)</f>
        <v>0</v>
      </c>
      <c r="F517">
        <f>IF($B517=0,0,IF(SUM(EPih!$H514:$R514)=0,0,IF(EPih!H514&gt;0.75*AVERAGE(EPih!$H514:$R514),1,EPih!H514/AVERAGE(EPih!$H514:$R514))))</f>
        <v>0</v>
      </c>
      <c r="G517">
        <f>IF($B517=0,0,IF(SUM(EPih!$H514:$R514)=0,0,IF(EPih!I514&gt;0.75*AVERAGE(EPih!$H514:$R514),1,EPih!I514/AVERAGE(EPih!$H514:$R514))))</f>
        <v>0</v>
      </c>
      <c r="H517">
        <f>IF($B517=0,0,IF(SUM(EPih!$H514:$R514)=0,0,IF(EPih!J514&gt;0.75*AVERAGE(EPih!$H514:$R514),1,EPih!J514/AVERAGE(EPih!$H514:$R514))))</f>
        <v>0</v>
      </c>
      <c r="I517">
        <f>IF($B517=0,0,IF(SUM(EPih!$H514:$R514)=0,0,IF(EPih!K514&gt;0.75*AVERAGE(EPih!$H514:$R514),1,EPih!K514/AVERAGE(EPih!$H514:$R514))))</f>
        <v>0</v>
      </c>
      <c r="J517">
        <f>IF($B517=0,0,IF(SUM(EPih!$H514:$R514)=0,0,IF(EPih!L514&gt;0.75*AVERAGE(EPih!$H514:$R514),1,EPih!L514/AVERAGE(EPih!$H514:$R514))))</f>
        <v>0</v>
      </c>
      <c r="K517">
        <f>IF($B517=0,0,IF(SUM(EPih!$H514:$R514)=0,0,IF(EPih!M514&gt;0.75*AVERAGE(EPih!$H514:$R514),1,EPih!M514/AVERAGE(EPih!$H514:$R514))))</f>
        <v>0</v>
      </c>
      <c r="L517">
        <f>IF($B517=0,0,IF(SUM(EPih!$H514:$R514)=0,0,IF(EPih!N514&gt;0.75*AVERAGE(EPih!$H514:$R514),1,EPih!N514/AVERAGE(EPih!$H514:$R514))))</f>
        <v>0</v>
      </c>
      <c r="M517">
        <f>IF($B517=0,0,IF(SUM(EPih!$H514:$R514)=0,0,IF(EPih!O514&gt;0.75*AVERAGE(EPih!$H514:$R514),1,EPih!O514/AVERAGE(EPih!$H514:$R514))))</f>
        <v>0</v>
      </c>
      <c r="N517">
        <f>IF($B517=0,0,IF(SUM(EPih!$H514:$R514)=0,0,IF(EPih!P514&gt;0.75*AVERAGE(EPih!$H514:$R514),1,EPih!P514/AVERAGE(EPih!$H514:$R514))))</f>
        <v>0</v>
      </c>
      <c r="O517">
        <f>IF($B517=0,0,IF(SUM(EPih!$H514:$R514)=0,0,IF(EPih!Q514&gt;0.75*AVERAGE(EPih!$H514:$R514),1,EPih!Q514/AVERAGE(EPih!$H514:$R514))))</f>
        <v>0</v>
      </c>
      <c r="P517">
        <f>IF($B517=0,0,IF(SUM(EPih!$H514:$R514)=0,0,IF(EPih!R514&gt;0.75*AVERAGE(EPih!$H514:$R514),1,EPih!R514/AVERAGE(EPih!$H514:$R514))))</f>
        <v>0</v>
      </c>
      <c r="Q517" s="18">
        <v>1</v>
      </c>
      <c r="R517" s="18">
        <v>1</v>
      </c>
      <c r="S517" s="18">
        <v>1</v>
      </c>
      <c r="T517" s="18">
        <v>1</v>
      </c>
      <c r="U517" s="18">
        <v>1</v>
      </c>
      <c r="V517" s="18">
        <v>1</v>
      </c>
      <c r="W517" s="18">
        <v>1</v>
      </c>
      <c r="X517" s="18">
        <v>1</v>
      </c>
      <c r="Y517" s="18">
        <v>1</v>
      </c>
      <c r="Z517" s="18">
        <v>1</v>
      </c>
      <c r="AA517" s="18">
        <v>1</v>
      </c>
      <c r="AD517" s="22">
        <f t="shared" si="15"/>
        <v>0.95418708217527337</v>
      </c>
      <c r="AE517">
        <v>8</v>
      </c>
    </row>
    <row r="518" spans="1:31">
      <c r="A518" s="33">
        <v>45465.25</v>
      </c>
      <c r="B518">
        <f t="shared" si="14"/>
        <v>0</v>
      </c>
      <c r="C518" s="18">
        <v>1</v>
      </c>
      <c r="D518" s="19">
        <f>IFERROR(SUMPRODUCT(F518:P518,Q518:AA518,'Datos Brutos'!$H$5:$R$5)/SUMPRODUCT('Datos Brutos'!$H$5:$R$5,Q518:AA518),0)</f>
        <v>0</v>
      </c>
      <c r="E518" s="20">
        <f>IFERROR(AVERAGE('Datos Filtrados'!E515:G515),0)</f>
        <v>0.81899999999999995</v>
      </c>
      <c r="F518">
        <f>IF($B518=0,0,IF(SUM(EPih!$H515:$R515)=0,0,IF(EPih!H515&gt;0.75*AVERAGE(EPih!$H515:$R515),1,EPih!H515/AVERAGE(EPih!$H515:$R515))))</f>
        <v>0</v>
      </c>
      <c r="G518">
        <f>IF($B518=0,0,IF(SUM(EPih!$H515:$R515)=0,0,IF(EPih!I515&gt;0.75*AVERAGE(EPih!$H515:$R515),1,EPih!I515/AVERAGE(EPih!$H515:$R515))))</f>
        <v>0</v>
      </c>
      <c r="H518">
        <f>IF($B518=0,0,IF(SUM(EPih!$H515:$R515)=0,0,IF(EPih!J515&gt;0.75*AVERAGE(EPih!$H515:$R515),1,EPih!J515/AVERAGE(EPih!$H515:$R515))))</f>
        <v>0</v>
      </c>
      <c r="I518">
        <f>IF($B518=0,0,IF(SUM(EPih!$H515:$R515)=0,0,IF(EPih!K515&gt;0.75*AVERAGE(EPih!$H515:$R515),1,EPih!K515/AVERAGE(EPih!$H515:$R515))))</f>
        <v>0</v>
      </c>
      <c r="J518">
        <f>IF($B518=0,0,IF(SUM(EPih!$H515:$R515)=0,0,IF(EPih!L515&gt;0.75*AVERAGE(EPih!$H515:$R515),1,EPih!L515/AVERAGE(EPih!$H515:$R515))))</f>
        <v>0</v>
      </c>
      <c r="K518">
        <f>IF($B518=0,0,IF(SUM(EPih!$H515:$R515)=0,0,IF(EPih!M515&gt;0.75*AVERAGE(EPih!$H515:$R515),1,EPih!M515/AVERAGE(EPih!$H515:$R515))))</f>
        <v>0</v>
      </c>
      <c r="L518">
        <f>IF($B518=0,0,IF(SUM(EPih!$H515:$R515)=0,0,IF(EPih!N515&gt;0.75*AVERAGE(EPih!$H515:$R515),1,EPih!N515/AVERAGE(EPih!$H515:$R515))))</f>
        <v>0</v>
      </c>
      <c r="M518">
        <f>IF($B518=0,0,IF(SUM(EPih!$H515:$R515)=0,0,IF(EPih!O515&gt;0.75*AVERAGE(EPih!$H515:$R515),1,EPih!O515/AVERAGE(EPih!$H515:$R515))))</f>
        <v>0</v>
      </c>
      <c r="N518">
        <f>IF($B518=0,0,IF(SUM(EPih!$H515:$R515)=0,0,IF(EPih!P515&gt;0.75*AVERAGE(EPih!$H515:$R515),1,EPih!P515/AVERAGE(EPih!$H515:$R515))))</f>
        <v>0</v>
      </c>
      <c r="O518">
        <f>IF($B518=0,0,IF(SUM(EPih!$H515:$R515)=0,0,IF(EPih!Q515&gt;0.75*AVERAGE(EPih!$H515:$R515),1,EPih!Q515/AVERAGE(EPih!$H515:$R515))))</f>
        <v>0</v>
      </c>
      <c r="P518">
        <f>IF($B518=0,0,IF(SUM(EPih!$H515:$R515)=0,0,IF(EPih!R515&gt;0.75*AVERAGE(EPih!$H515:$R515),1,EPih!R515/AVERAGE(EPih!$H515:$R515))))</f>
        <v>0</v>
      </c>
      <c r="Q518" s="18">
        <v>1</v>
      </c>
      <c r="R518" s="18">
        <v>1</v>
      </c>
      <c r="S518" s="18">
        <v>1</v>
      </c>
      <c r="T518" s="18">
        <v>1</v>
      </c>
      <c r="U518" s="18">
        <v>1</v>
      </c>
      <c r="V518" s="18">
        <v>1</v>
      </c>
      <c r="W518" s="18">
        <v>1</v>
      </c>
      <c r="X518" s="18">
        <v>1</v>
      </c>
      <c r="Y518" s="18">
        <v>1</v>
      </c>
      <c r="Z518" s="18">
        <v>1</v>
      </c>
      <c r="AA518" s="18">
        <v>1</v>
      </c>
      <c r="AD518" s="22">
        <f t="shared" si="15"/>
        <v>0.95418708217527337</v>
      </c>
      <c r="AE518">
        <v>9</v>
      </c>
    </row>
    <row r="519" spans="1:31">
      <c r="A519" s="33">
        <v>45465.291666666664</v>
      </c>
      <c r="B519">
        <f t="shared" si="14"/>
        <v>0</v>
      </c>
      <c r="C519" s="18">
        <v>1</v>
      </c>
      <c r="D519" s="19">
        <f>IFERROR(SUMPRODUCT(F519:P519,Q519:AA519,'Datos Brutos'!$H$5:$R$5)/SUMPRODUCT('Datos Brutos'!$H$5:$R$5,Q519:AA519),0)</f>
        <v>0</v>
      </c>
      <c r="E519" s="20">
        <f>IFERROR(AVERAGE('Datos Filtrados'!E516:G516),0)</f>
        <v>56.911000000000001</v>
      </c>
      <c r="F519">
        <f>IF($B519=0,0,IF(SUM(EPih!$H516:$R516)=0,0,IF(EPih!H516&gt;0.75*AVERAGE(EPih!$H516:$R516),1,EPih!H516/AVERAGE(EPih!$H516:$R516))))</f>
        <v>0</v>
      </c>
      <c r="G519">
        <f>IF($B519=0,0,IF(SUM(EPih!$H516:$R516)=0,0,IF(EPih!I516&gt;0.75*AVERAGE(EPih!$H516:$R516),1,EPih!I516/AVERAGE(EPih!$H516:$R516))))</f>
        <v>0</v>
      </c>
      <c r="H519">
        <f>IF($B519=0,0,IF(SUM(EPih!$H516:$R516)=0,0,IF(EPih!J516&gt;0.75*AVERAGE(EPih!$H516:$R516),1,EPih!J516/AVERAGE(EPih!$H516:$R516))))</f>
        <v>0</v>
      </c>
      <c r="I519">
        <f>IF($B519=0,0,IF(SUM(EPih!$H516:$R516)=0,0,IF(EPih!K516&gt;0.75*AVERAGE(EPih!$H516:$R516),1,EPih!K516/AVERAGE(EPih!$H516:$R516))))</f>
        <v>0</v>
      </c>
      <c r="J519">
        <f>IF($B519=0,0,IF(SUM(EPih!$H516:$R516)=0,0,IF(EPih!L516&gt;0.75*AVERAGE(EPih!$H516:$R516),1,EPih!L516/AVERAGE(EPih!$H516:$R516))))</f>
        <v>0</v>
      </c>
      <c r="K519">
        <f>IF($B519=0,0,IF(SUM(EPih!$H516:$R516)=0,0,IF(EPih!M516&gt;0.75*AVERAGE(EPih!$H516:$R516),1,EPih!M516/AVERAGE(EPih!$H516:$R516))))</f>
        <v>0</v>
      </c>
      <c r="L519">
        <f>IF($B519=0,0,IF(SUM(EPih!$H516:$R516)=0,0,IF(EPih!N516&gt;0.75*AVERAGE(EPih!$H516:$R516),1,EPih!N516/AVERAGE(EPih!$H516:$R516))))</f>
        <v>0</v>
      </c>
      <c r="M519">
        <f>IF($B519=0,0,IF(SUM(EPih!$H516:$R516)=0,0,IF(EPih!O516&gt;0.75*AVERAGE(EPih!$H516:$R516),1,EPih!O516/AVERAGE(EPih!$H516:$R516))))</f>
        <v>0</v>
      </c>
      <c r="N519">
        <f>IF($B519=0,0,IF(SUM(EPih!$H516:$R516)=0,0,IF(EPih!P516&gt;0.75*AVERAGE(EPih!$H516:$R516),1,EPih!P516/AVERAGE(EPih!$H516:$R516))))</f>
        <v>0</v>
      </c>
      <c r="O519">
        <f>IF($B519=0,0,IF(SUM(EPih!$H516:$R516)=0,0,IF(EPih!Q516&gt;0.75*AVERAGE(EPih!$H516:$R516),1,EPih!Q516/AVERAGE(EPih!$H516:$R516))))</f>
        <v>0</v>
      </c>
      <c r="P519">
        <f>IF($B519=0,0,IF(SUM(EPih!$H516:$R516)=0,0,IF(EPih!R516&gt;0.75*AVERAGE(EPih!$H516:$R516),1,EPih!R516/AVERAGE(EPih!$H516:$R516))))</f>
        <v>0</v>
      </c>
      <c r="Q519" s="18">
        <v>1</v>
      </c>
      <c r="R519" s="18">
        <v>1</v>
      </c>
      <c r="S519" s="18">
        <v>1</v>
      </c>
      <c r="T519" s="18">
        <v>1</v>
      </c>
      <c r="U519" s="18">
        <v>1</v>
      </c>
      <c r="V519" s="18">
        <v>1</v>
      </c>
      <c r="W519" s="18">
        <v>1</v>
      </c>
      <c r="X519" s="18">
        <v>1</v>
      </c>
      <c r="Y519" s="18">
        <v>1</v>
      </c>
      <c r="Z519" s="18">
        <v>1</v>
      </c>
      <c r="AA519" s="18">
        <v>1</v>
      </c>
      <c r="AD519" s="22">
        <f t="shared" si="15"/>
        <v>0.96610279031596547</v>
      </c>
      <c r="AE519">
        <v>10</v>
      </c>
    </row>
    <row r="520" spans="1:31">
      <c r="A520" s="33">
        <v>45465.333333333336</v>
      </c>
      <c r="B520">
        <f t="shared" ref="B520:B583" si="16">IF(E520&gt;=100,1,0)</f>
        <v>1</v>
      </c>
      <c r="C520" s="18">
        <v>1</v>
      </c>
      <c r="D520" s="19">
        <f>IFERROR(SUMPRODUCT(F520:P520,Q520:AA520,'Datos Brutos'!$H$5:$R$5)/SUMPRODUCT('Datos Brutos'!$H$5:$R$5,Q520:AA520),0)</f>
        <v>1</v>
      </c>
      <c r="E520" s="20">
        <f>IFERROR(AVERAGE('Datos Filtrados'!E517:G517),0)</f>
        <v>527.34799999999996</v>
      </c>
      <c r="F520">
        <f>IF($B520=0,0,IF(SUM(EPih!$H517:$R517)=0,0,IF(EPih!H517&gt;0.75*AVERAGE(EPih!$H517:$R517),1,EPih!H517/AVERAGE(EPih!$H517:$R517))))</f>
        <v>1</v>
      </c>
      <c r="G520">
        <f>IF($B520=0,0,IF(SUM(EPih!$H517:$R517)=0,0,IF(EPih!I517&gt;0.75*AVERAGE(EPih!$H517:$R517),1,EPih!I517/AVERAGE(EPih!$H517:$R517))))</f>
        <v>1</v>
      </c>
      <c r="H520">
        <f>IF($B520=0,0,IF(SUM(EPih!$H517:$R517)=0,0,IF(EPih!J517&gt;0.75*AVERAGE(EPih!$H517:$R517),1,EPih!J517/AVERAGE(EPih!$H517:$R517))))</f>
        <v>1</v>
      </c>
      <c r="I520">
        <f>IF($B520=0,0,IF(SUM(EPih!$H517:$R517)=0,0,IF(EPih!K517&gt;0.75*AVERAGE(EPih!$H517:$R517),1,EPih!K517/AVERAGE(EPih!$H517:$R517))))</f>
        <v>1</v>
      </c>
      <c r="J520">
        <f>IF($B520=0,0,IF(SUM(EPih!$H517:$R517)=0,0,IF(EPih!L517&gt;0.75*AVERAGE(EPih!$H517:$R517),1,EPih!L517/AVERAGE(EPih!$H517:$R517))))</f>
        <v>1</v>
      </c>
      <c r="K520">
        <f>IF($B520=0,0,IF(SUM(EPih!$H517:$R517)=0,0,IF(EPih!M517&gt;0.75*AVERAGE(EPih!$H517:$R517),1,EPih!M517/AVERAGE(EPih!$H517:$R517))))</f>
        <v>1</v>
      </c>
      <c r="L520">
        <f>IF($B520=0,0,IF(SUM(EPih!$H517:$R517)=0,0,IF(EPih!N517&gt;0.75*AVERAGE(EPih!$H517:$R517),1,EPih!N517/AVERAGE(EPih!$H517:$R517))))</f>
        <v>1</v>
      </c>
      <c r="M520">
        <f>IF($B520=0,0,IF(SUM(EPih!$H517:$R517)=0,0,IF(EPih!O517&gt;0.75*AVERAGE(EPih!$H517:$R517),1,EPih!O517/AVERAGE(EPih!$H517:$R517))))</f>
        <v>1</v>
      </c>
      <c r="N520">
        <f>IF($B520=0,0,IF(SUM(EPih!$H517:$R517)=0,0,IF(EPih!P517&gt;0.75*AVERAGE(EPih!$H517:$R517),1,EPih!P517/AVERAGE(EPih!$H517:$R517))))</f>
        <v>1</v>
      </c>
      <c r="O520">
        <f>IF($B520=0,0,IF(SUM(EPih!$H517:$R517)=0,0,IF(EPih!Q517&gt;0.75*AVERAGE(EPih!$H517:$R517),1,EPih!Q517/AVERAGE(EPih!$H517:$R517))))</f>
        <v>1</v>
      </c>
      <c r="P520">
        <f>IF($B520=0,0,IF(SUM(EPih!$H517:$R517)=0,0,IF(EPih!R517&gt;0.75*AVERAGE(EPih!$H517:$R517),1,EPih!R517/AVERAGE(EPih!$H517:$R517))))</f>
        <v>1</v>
      </c>
      <c r="Q520" s="18">
        <v>1</v>
      </c>
      <c r="R520" s="18">
        <v>1</v>
      </c>
      <c r="S520" s="18">
        <v>1</v>
      </c>
      <c r="T520" s="18">
        <v>1</v>
      </c>
      <c r="U520" s="18">
        <v>1</v>
      </c>
      <c r="V520" s="18">
        <v>1</v>
      </c>
      <c r="W520" s="18">
        <v>1</v>
      </c>
      <c r="X520" s="18">
        <v>1</v>
      </c>
      <c r="Y520" s="18">
        <v>1</v>
      </c>
      <c r="Z520" s="18">
        <v>1</v>
      </c>
      <c r="AA520" s="18">
        <v>1</v>
      </c>
      <c r="AD520" s="22">
        <f t="shared" si="15"/>
        <v>0.97248493051213869</v>
      </c>
      <c r="AE520">
        <v>11</v>
      </c>
    </row>
    <row r="521" spans="1:31">
      <c r="A521" s="33">
        <v>45465.375</v>
      </c>
      <c r="B521">
        <f t="shared" si="16"/>
        <v>1</v>
      </c>
      <c r="C521" s="18">
        <v>1</v>
      </c>
      <c r="D521" s="19">
        <f>IFERROR(SUMPRODUCT(F521:P521,Q521:AA521,'Datos Brutos'!$H$5:$R$5)/SUMPRODUCT('Datos Brutos'!$H$5:$R$5,Q521:AA521),0)</f>
        <v>1</v>
      </c>
      <c r="E521" s="20">
        <f>IFERROR(AVERAGE('Datos Filtrados'!E518:G518),0)</f>
        <v>835.53166666666675</v>
      </c>
      <c r="F521">
        <f>IF($B521=0,0,IF(SUM(EPih!$H518:$R518)=0,0,IF(EPih!H518&gt;0.75*AVERAGE(EPih!$H518:$R518),1,EPih!H518/AVERAGE(EPih!$H518:$R518))))</f>
        <v>1</v>
      </c>
      <c r="G521">
        <f>IF($B521=0,0,IF(SUM(EPih!$H518:$R518)=0,0,IF(EPih!I518&gt;0.75*AVERAGE(EPih!$H518:$R518),1,EPih!I518/AVERAGE(EPih!$H518:$R518))))</f>
        <v>1</v>
      </c>
      <c r="H521">
        <f>IF($B521=0,0,IF(SUM(EPih!$H518:$R518)=0,0,IF(EPih!J518&gt;0.75*AVERAGE(EPih!$H518:$R518),1,EPih!J518/AVERAGE(EPih!$H518:$R518))))</f>
        <v>1</v>
      </c>
      <c r="I521">
        <f>IF($B521=0,0,IF(SUM(EPih!$H518:$R518)=0,0,IF(EPih!K518&gt;0.75*AVERAGE(EPih!$H518:$R518),1,EPih!K518/AVERAGE(EPih!$H518:$R518))))</f>
        <v>1</v>
      </c>
      <c r="J521">
        <f>IF($B521=0,0,IF(SUM(EPih!$H518:$R518)=0,0,IF(EPih!L518&gt;0.75*AVERAGE(EPih!$H518:$R518),1,EPih!L518/AVERAGE(EPih!$H518:$R518))))</f>
        <v>1</v>
      </c>
      <c r="K521">
        <f>IF($B521=0,0,IF(SUM(EPih!$H518:$R518)=0,0,IF(EPih!M518&gt;0.75*AVERAGE(EPih!$H518:$R518),1,EPih!M518/AVERAGE(EPih!$H518:$R518))))</f>
        <v>1</v>
      </c>
      <c r="L521">
        <f>IF($B521=0,0,IF(SUM(EPih!$H518:$R518)=0,0,IF(EPih!N518&gt;0.75*AVERAGE(EPih!$H518:$R518),1,EPih!N518/AVERAGE(EPih!$H518:$R518))))</f>
        <v>1</v>
      </c>
      <c r="M521">
        <f>IF($B521=0,0,IF(SUM(EPih!$H518:$R518)=0,0,IF(EPih!O518&gt;0.75*AVERAGE(EPih!$H518:$R518),1,EPih!O518/AVERAGE(EPih!$H518:$R518))))</f>
        <v>1</v>
      </c>
      <c r="N521">
        <f>IF($B521=0,0,IF(SUM(EPih!$H518:$R518)=0,0,IF(EPih!P518&gt;0.75*AVERAGE(EPih!$H518:$R518),1,EPih!P518/AVERAGE(EPih!$H518:$R518))))</f>
        <v>1</v>
      </c>
      <c r="O521">
        <f>IF($B521=0,0,IF(SUM(EPih!$H518:$R518)=0,0,IF(EPih!Q518&gt;0.75*AVERAGE(EPih!$H518:$R518),1,EPih!Q518/AVERAGE(EPih!$H518:$R518))))</f>
        <v>1</v>
      </c>
      <c r="P521">
        <f>IF($B521=0,0,IF(SUM(EPih!$H518:$R518)=0,0,IF(EPih!R518&gt;0.75*AVERAGE(EPih!$H518:$R518),1,EPih!R518/AVERAGE(EPih!$H518:$R518))))</f>
        <v>1</v>
      </c>
      <c r="Q521" s="18">
        <v>1</v>
      </c>
      <c r="R521" s="18">
        <v>1</v>
      </c>
      <c r="S521" s="18">
        <v>1</v>
      </c>
      <c r="T521" s="18">
        <v>1</v>
      </c>
      <c r="U521" s="18">
        <v>1</v>
      </c>
      <c r="V521" s="18">
        <v>1</v>
      </c>
      <c r="W521" s="18">
        <v>1</v>
      </c>
      <c r="X521" s="18">
        <v>1</v>
      </c>
      <c r="Y521" s="18">
        <v>1</v>
      </c>
      <c r="Z521" s="18">
        <v>1</v>
      </c>
      <c r="AA521" s="18">
        <v>1</v>
      </c>
      <c r="AD521" s="22">
        <f t="shared" si="15"/>
        <v>0.97634587718181876</v>
      </c>
      <c r="AE521">
        <v>12</v>
      </c>
    </row>
    <row r="522" spans="1:31">
      <c r="A522" s="33">
        <v>45465.416666666664</v>
      </c>
      <c r="B522">
        <f t="shared" si="16"/>
        <v>1</v>
      </c>
      <c r="C522" s="18">
        <v>1</v>
      </c>
      <c r="D522" s="19">
        <f>IFERROR(SUMPRODUCT(F522:P522,Q522:AA522,'Datos Brutos'!$H$5:$R$5)/SUMPRODUCT('Datos Brutos'!$H$5:$R$5,Q522:AA522),0)</f>
        <v>1</v>
      </c>
      <c r="E522" s="20">
        <f>IFERROR(AVERAGE('Datos Filtrados'!E519:G519),0)</f>
        <v>954.19899999999996</v>
      </c>
      <c r="F522">
        <f>IF($B522=0,0,IF(SUM(EPih!$H519:$R519)=0,0,IF(EPih!H519&gt;0.75*AVERAGE(EPih!$H519:$R519),1,EPih!H519/AVERAGE(EPih!$H519:$R519))))</f>
        <v>1</v>
      </c>
      <c r="G522">
        <f>IF($B522=0,0,IF(SUM(EPih!$H519:$R519)=0,0,IF(EPih!I519&gt;0.75*AVERAGE(EPih!$H519:$R519),1,EPih!I519/AVERAGE(EPih!$H519:$R519))))</f>
        <v>1</v>
      </c>
      <c r="H522">
        <f>IF($B522=0,0,IF(SUM(EPih!$H519:$R519)=0,0,IF(EPih!J519&gt;0.75*AVERAGE(EPih!$H519:$R519),1,EPih!J519/AVERAGE(EPih!$H519:$R519))))</f>
        <v>1</v>
      </c>
      <c r="I522">
        <f>IF($B522=0,0,IF(SUM(EPih!$H519:$R519)=0,0,IF(EPih!K519&gt;0.75*AVERAGE(EPih!$H519:$R519),1,EPih!K519/AVERAGE(EPih!$H519:$R519))))</f>
        <v>1</v>
      </c>
      <c r="J522">
        <f>IF($B522=0,0,IF(SUM(EPih!$H519:$R519)=0,0,IF(EPih!L519&gt;0.75*AVERAGE(EPih!$H519:$R519),1,EPih!L519/AVERAGE(EPih!$H519:$R519))))</f>
        <v>1</v>
      </c>
      <c r="K522">
        <f>IF($B522=0,0,IF(SUM(EPih!$H519:$R519)=0,0,IF(EPih!M519&gt;0.75*AVERAGE(EPih!$H519:$R519),1,EPih!M519/AVERAGE(EPih!$H519:$R519))))</f>
        <v>1</v>
      </c>
      <c r="L522">
        <f>IF($B522=0,0,IF(SUM(EPih!$H519:$R519)=0,0,IF(EPih!N519&gt;0.75*AVERAGE(EPih!$H519:$R519),1,EPih!N519/AVERAGE(EPih!$H519:$R519))))</f>
        <v>1</v>
      </c>
      <c r="M522">
        <f>IF($B522=0,0,IF(SUM(EPih!$H519:$R519)=0,0,IF(EPih!O519&gt;0.75*AVERAGE(EPih!$H519:$R519),1,EPih!O519/AVERAGE(EPih!$H519:$R519))))</f>
        <v>1</v>
      </c>
      <c r="N522">
        <f>IF($B522=0,0,IF(SUM(EPih!$H519:$R519)=0,0,IF(EPih!P519&gt;0.75*AVERAGE(EPih!$H519:$R519),1,EPih!P519/AVERAGE(EPih!$H519:$R519))))</f>
        <v>1</v>
      </c>
      <c r="O522">
        <f>IF($B522=0,0,IF(SUM(EPih!$H519:$R519)=0,0,IF(EPih!Q519&gt;0.75*AVERAGE(EPih!$H519:$R519),1,EPih!Q519/AVERAGE(EPih!$H519:$R519))))</f>
        <v>1</v>
      </c>
      <c r="P522">
        <f>IF($B522=0,0,IF(SUM(EPih!$H519:$R519)=0,0,IF(EPih!R519&gt;0.75*AVERAGE(EPih!$H519:$R519),1,EPih!R519/AVERAGE(EPih!$H519:$R519))))</f>
        <v>1</v>
      </c>
      <c r="Q522" s="18">
        <v>1</v>
      </c>
      <c r="R522" s="18">
        <v>1</v>
      </c>
      <c r="S522" s="18">
        <v>1</v>
      </c>
      <c r="T522" s="18">
        <v>1</v>
      </c>
      <c r="U522" s="18">
        <v>1</v>
      </c>
      <c r="V522" s="18">
        <v>1</v>
      </c>
      <c r="W522" s="18">
        <v>1</v>
      </c>
      <c r="X522" s="18">
        <v>1</v>
      </c>
      <c r="Y522" s="18">
        <v>1</v>
      </c>
      <c r="Z522" s="18">
        <v>1</v>
      </c>
      <c r="AA522" s="18">
        <v>1</v>
      </c>
      <c r="AD522" s="22">
        <f t="shared" si="15"/>
        <v>0.9800554567497326</v>
      </c>
      <c r="AE522">
        <v>13</v>
      </c>
    </row>
    <row r="523" spans="1:31">
      <c r="A523" s="33">
        <v>45465.458333333336</v>
      </c>
      <c r="B523">
        <f t="shared" si="16"/>
        <v>1</v>
      </c>
      <c r="C523" s="18">
        <v>1</v>
      </c>
      <c r="D523" s="19">
        <f>IFERROR(SUMPRODUCT(F523:P523,Q523:AA523,'Datos Brutos'!$H$5:$R$5)/SUMPRODUCT('Datos Brutos'!$H$5:$R$5,Q523:AA523),0)</f>
        <v>1</v>
      </c>
      <c r="E523" s="20">
        <f>IFERROR(AVERAGE('Datos Filtrados'!E520:G520),0)</f>
        <v>961.05899999999986</v>
      </c>
      <c r="F523">
        <f>IF($B523=0,0,IF(SUM(EPih!$H520:$R520)=0,0,IF(EPih!H520&gt;0.75*AVERAGE(EPih!$H520:$R520),1,EPih!H520/AVERAGE(EPih!$H520:$R520))))</f>
        <v>1</v>
      </c>
      <c r="G523">
        <f>IF($B523=0,0,IF(SUM(EPih!$H520:$R520)=0,0,IF(EPih!I520&gt;0.75*AVERAGE(EPih!$H520:$R520),1,EPih!I520/AVERAGE(EPih!$H520:$R520))))</f>
        <v>1</v>
      </c>
      <c r="H523">
        <f>IF($B523=0,0,IF(SUM(EPih!$H520:$R520)=0,0,IF(EPih!J520&gt;0.75*AVERAGE(EPih!$H520:$R520),1,EPih!J520/AVERAGE(EPih!$H520:$R520))))</f>
        <v>1</v>
      </c>
      <c r="I523">
        <f>IF($B523=0,0,IF(SUM(EPih!$H520:$R520)=0,0,IF(EPih!K520&gt;0.75*AVERAGE(EPih!$H520:$R520),1,EPih!K520/AVERAGE(EPih!$H520:$R520))))</f>
        <v>1</v>
      </c>
      <c r="J523">
        <f>IF($B523=0,0,IF(SUM(EPih!$H520:$R520)=0,0,IF(EPih!L520&gt;0.75*AVERAGE(EPih!$H520:$R520),1,EPih!L520/AVERAGE(EPih!$H520:$R520))))</f>
        <v>1</v>
      </c>
      <c r="K523">
        <f>IF($B523=0,0,IF(SUM(EPih!$H520:$R520)=0,0,IF(EPih!M520&gt;0.75*AVERAGE(EPih!$H520:$R520),1,EPih!M520/AVERAGE(EPih!$H520:$R520))))</f>
        <v>1</v>
      </c>
      <c r="L523">
        <f>IF($B523=0,0,IF(SUM(EPih!$H520:$R520)=0,0,IF(EPih!N520&gt;0.75*AVERAGE(EPih!$H520:$R520),1,EPih!N520/AVERAGE(EPih!$H520:$R520))))</f>
        <v>1</v>
      </c>
      <c r="M523">
        <f>IF($B523=0,0,IF(SUM(EPih!$H520:$R520)=0,0,IF(EPih!O520&gt;0.75*AVERAGE(EPih!$H520:$R520),1,EPih!O520/AVERAGE(EPih!$H520:$R520))))</f>
        <v>1</v>
      </c>
      <c r="N523">
        <f>IF($B523=0,0,IF(SUM(EPih!$H520:$R520)=0,0,IF(EPih!P520&gt;0.75*AVERAGE(EPih!$H520:$R520),1,EPih!P520/AVERAGE(EPih!$H520:$R520))))</f>
        <v>1</v>
      </c>
      <c r="O523">
        <f>IF($B523=0,0,IF(SUM(EPih!$H520:$R520)=0,0,IF(EPih!Q520&gt;0.75*AVERAGE(EPih!$H520:$R520),1,EPih!Q520/AVERAGE(EPih!$H520:$R520))))</f>
        <v>1</v>
      </c>
      <c r="P523">
        <f>IF($B523=0,0,IF(SUM(EPih!$H520:$R520)=0,0,IF(EPih!R520&gt;0.75*AVERAGE(EPih!$H520:$R520),1,EPih!R520/AVERAGE(EPih!$H520:$R520))))</f>
        <v>1</v>
      </c>
      <c r="Q523" s="18">
        <v>1</v>
      </c>
      <c r="R523" s="18">
        <v>1</v>
      </c>
      <c r="S523" s="18">
        <v>1</v>
      </c>
      <c r="T523" s="18">
        <v>1</v>
      </c>
      <c r="U523" s="18">
        <v>1</v>
      </c>
      <c r="V523" s="18">
        <v>1</v>
      </c>
      <c r="W523" s="18">
        <v>1</v>
      </c>
      <c r="X523" s="18">
        <v>1</v>
      </c>
      <c r="Y523" s="18">
        <v>1</v>
      </c>
      <c r="Z523" s="18">
        <v>1</v>
      </c>
      <c r="AA523" s="18">
        <v>1</v>
      </c>
      <c r="AD523" s="22">
        <f t="shared" si="15"/>
        <v>0.9812908625465363</v>
      </c>
      <c r="AE523">
        <v>14</v>
      </c>
    </row>
    <row r="524" spans="1:31">
      <c r="A524" s="33">
        <v>45465.5</v>
      </c>
      <c r="B524">
        <f t="shared" si="16"/>
        <v>1</v>
      </c>
      <c r="C524" s="18">
        <v>1</v>
      </c>
      <c r="D524" s="19">
        <f>IFERROR(SUMPRODUCT(F524:P524,Q524:AA524,'Datos Brutos'!$H$5:$R$5)/SUMPRODUCT('Datos Brutos'!$H$5:$R$5,Q524:AA524),0)</f>
        <v>1</v>
      </c>
      <c r="E524" s="20">
        <f>IFERROR(AVERAGE('Datos Filtrados'!E521:G521),0)</f>
        <v>974.19666666666672</v>
      </c>
      <c r="F524">
        <f>IF($B524=0,0,IF(SUM(EPih!$H521:$R521)=0,0,IF(EPih!H521&gt;0.75*AVERAGE(EPih!$H521:$R521),1,EPih!H521/AVERAGE(EPih!$H521:$R521))))</f>
        <v>1</v>
      </c>
      <c r="G524">
        <f>IF($B524=0,0,IF(SUM(EPih!$H521:$R521)=0,0,IF(EPih!I521&gt;0.75*AVERAGE(EPih!$H521:$R521),1,EPih!I521/AVERAGE(EPih!$H521:$R521))))</f>
        <v>1</v>
      </c>
      <c r="H524">
        <f>IF($B524=0,0,IF(SUM(EPih!$H521:$R521)=0,0,IF(EPih!J521&gt;0.75*AVERAGE(EPih!$H521:$R521),1,EPih!J521/AVERAGE(EPih!$H521:$R521))))</f>
        <v>1</v>
      </c>
      <c r="I524">
        <f>IF($B524=0,0,IF(SUM(EPih!$H521:$R521)=0,0,IF(EPih!K521&gt;0.75*AVERAGE(EPih!$H521:$R521),1,EPih!K521/AVERAGE(EPih!$H521:$R521))))</f>
        <v>1</v>
      </c>
      <c r="J524">
        <f>IF($B524=0,0,IF(SUM(EPih!$H521:$R521)=0,0,IF(EPih!L521&gt;0.75*AVERAGE(EPih!$H521:$R521),1,EPih!L521/AVERAGE(EPih!$H521:$R521))))</f>
        <v>1</v>
      </c>
      <c r="K524">
        <f>IF($B524=0,0,IF(SUM(EPih!$H521:$R521)=0,0,IF(EPih!M521&gt;0.75*AVERAGE(EPih!$H521:$R521),1,EPih!M521/AVERAGE(EPih!$H521:$R521))))</f>
        <v>1</v>
      </c>
      <c r="L524">
        <f>IF($B524=0,0,IF(SUM(EPih!$H521:$R521)=0,0,IF(EPih!N521&gt;0.75*AVERAGE(EPih!$H521:$R521),1,EPih!N521/AVERAGE(EPih!$H521:$R521))))</f>
        <v>1</v>
      </c>
      <c r="M524">
        <f>IF($B524=0,0,IF(SUM(EPih!$H521:$R521)=0,0,IF(EPih!O521&gt;0.75*AVERAGE(EPih!$H521:$R521),1,EPih!O521/AVERAGE(EPih!$H521:$R521))))</f>
        <v>1</v>
      </c>
      <c r="N524">
        <f>IF($B524=0,0,IF(SUM(EPih!$H521:$R521)=0,0,IF(EPih!P521&gt;0.75*AVERAGE(EPih!$H521:$R521),1,EPih!P521/AVERAGE(EPih!$H521:$R521))))</f>
        <v>1</v>
      </c>
      <c r="O524">
        <f>IF($B524=0,0,IF(SUM(EPih!$H521:$R521)=0,0,IF(EPih!Q521&gt;0.75*AVERAGE(EPih!$H521:$R521),1,EPih!Q521/AVERAGE(EPih!$H521:$R521))))</f>
        <v>1</v>
      </c>
      <c r="P524">
        <f>IF($B524=0,0,IF(SUM(EPih!$H521:$R521)=0,0,IF(EPih!R521&gt;0.75*AVERAGE(EPih!$H521:$R521),1,EPih!R521/AVERAGE(EPih!$H521:$R521))))</f>
        <v>1</v>
      </c>
      <c r="Q524" s="18">
        <v>1</v>
      </c>
      <c r="R524" s="18">
        <v>1</v>
      </c>
      <c r="S524" s="18">
        <v>1</v>
      </c>
      <c r="T524" s="18">
        <v>1</v>
      </c>
      <c r="U524" s="18">
        <v>1</v>
      </c>
      <c r="V524" s="18">
        <v>1</v>
      </c>
      <c r="W524" s="18">
        <v>1</v>
      </c>
      <c r="X524" s="18">
        <v>1</v>
      </c>
      <c r="Y524" s="18">
        <v>1</v>
      </c>
      <c r="Z524" s="18">
        <v>1</v>
      </c>
      <c r="AA524" s="18">
        <v>1</v>
      </c>
      <c r="AD524" s="22">
        <f t="shared" si="15"/>
        <v>0.98373255589004815</v>
      </c>
      <c r="AE524">
        <v>15</v>
      </c>
    </row>
    <row r="525" spans="1:31">
      <c r="A525" s="33">
        <v>45465.541666666664</v>
      </c>
      <c r="B525">
        <f t="shared" si="16"/>
        <v>1</v>
      </c>
      <c r="C525" s="18">
        <v>1</v>
      </c>
      <c r="D525" s="19">
        <f>IFERROR(SUMPRODUCT(F525:P525,Q525:AA525,'Datos Brutos'!$H$5:$R$5)/SUMPRODUCT('Datos Brutos'!$H$5:$R$5,Q525:AA525),0)</f>
        <v>1</v>
      </c>
      <c r="E525" s="20">
        <f>IFERROR(AVERAGE('Datos Filtrados'!E522:G522),0)</f>
        <v>927.18333333333339</v>
      </c>
      <c r="F525">
        <f>IF($B525=0,0,IF(SUM(EPih!$H522:$R522)=0,0,IF(EPih!H522&gt;0.75*AVERAGE(EPih!$H522:$R522),1,EPih!H522/AVERAGE(EPih!$H522:$R522))))</f>
        <v>1</v>
      </c>
      <c r="G525">
        <f>IF($B525=0,0,IF(SUM(EPih!$H522:$R522)=0,0,IF(EPih!I522&gt;0.75*AVERAGE(EPih!$H522:$R522),1,EPih!I522/AVERAGE(EPih!$H522:$R522))))</f>
        <v>1</v>
      </c>
      <c r="H525">
        <f>IF($B525=0,0,IF(SUM(EPih!$H522:$R522)=0,0,IF(EPih!J522&gt;0.75*AVERAGE(EPih!$H522:$R522),1,EPih!J522/AVERAGE(EPih!$H522:$R522))))</f>
        <v>1</v>
      </c>
      <c r="I525">
        <f>IF($B525=0,0,IF(SUM(EPih!$H522:$R522)=0,0,IF(EPih!K522&gt;0.75*AVERAGE(EPih!$H522:$R522),1,EPih!K522/AVERAGE(EPih!$H522:$R522))))</f>
        <v>1</v>
      </c>
      <c r="J525">
        <f>IF($B525=0,0,IF(SUM(EPih!$H522:$R522)=0,0,IF(EPih!L522&gt;0.75*AVERAGE(EPih!$H522:$R522),1,EPih!L522/AVERAGE(EPih!$H522:$R522))))</f>
        <v>1</v>
      </c>
      <c r="K525">
        <f>IF($B525=0,0,IF(SUM(EPih!$H522:$R522)=0,0,IF(EPih!M522&gt;0.75*AVERAGE(EPih!$H522:$R522),1,EPih!M522/AVERAGE(EPih!$H522:$R522))))</f>
        <v>1</v>
      </c>
      <c r="L525">
        <f>IF($B525=0,0,IF(SUM(EPih!$H522:$R522)=0,0,IF(EPih!N522&gt;0.75*AVERAGE(EPih!$H522:$R522),1,EPih!N522/AVERAGE(EPih!$H522:$R522))))</f>
        <v>1</v>
      </c>
      <c r="M525">
        <f>IF($B525=0,0,IF(SUM(EPih!$H522:$R522)=0,0,IF(EPih!O522&gt;0.75*AVERAGE(EPih!$H522:$R522),1,EPih!O522/AVERAGE(EPih!$H522:$R522))))</f>
        <v>1</v>
      </c>
      <c r="N525">
        <f>IF($B525=0,0,IF(SUM(EPih!$H522:$R522)=0,0,IF(EPih!P522&gt;0.75*AVERAGE(EPih!$H522:$R522),1,EPih!P522/AVERAGE(EPih!$H522:$R522))))</f>
        <v>1</v>
      </c>
      <c r="O525">
        <f>IF($B525=0,0,IF(SUM(EPih!$H522:$R522)=0,0,IF(EPih!Q522&gt;0.75*AVERAGE(EPih!$H522:$R522),1,EPih!Q522/AVERAGE(EPih!$H522:$R522))))</f>
        <v>1</v>
      </c>
      <c r="P525">
        <f>IF($B525=0,0,IF(SUM(EPih!$H522:$R522)=0,0,IF(EPih!R522&gt;0.75*AVERAGE(EPih!$H522:$R522),1,EPih!R522/AVERAGE(EPih!$H522:$R522))))</f>
        <v>1</v>
      </c>
      <c r="Q525" s="18">
        <v>1</v>
      </c>
      <c r="R525" s="18">
        <v>1</v>
      </c>
      <c r="S525" s="18">
        <v>1</v>
      </c>
      <c r="T525" s="18">
        <v>1</v>
      </c>
      <c r="U525" s="18">
        <v>1</v>
      </c>
      <c r="V525" s="18">
        <v>1</v>
      </c>
      <c r="W525" s="18">
        <v>1</v>
      </c>
      <c r="X525" s="18">
        <v>1</v>
      </c>
      <c r="Y525" s="18">
        <v>1</v>
      </c>
      <c r="Z525" s="18">
        <v>1</v>
      </c>
      <c r="AA525" s="18">
        <v>1</v>
      </c>
      <c r="AD525" s="22">
        <f t="shared" si="15"/>
        <v>0.98914155808739779</v>
      </c>
      <c r="AE525">
        <v>16</v>
      </c>
    </row>
    <row r="526" spans="1:31">
      <c r="A526" s="33">
        <v>45465.583333333336</v>
      </c>
      <c r="B526">
        <f t="shared" si="16"/>
        <v>1</v>
      </c>
      <c r="C526" s="18">
        <v>1</v>
      </c>
      <c r="D526" s="19">
        <f>IFERROR(SUMPRODUCT(F526:P526,Q526:AA526,'Datos Brutos'!$H$5:$R$5)/SUMPRODUCT('Datos Brutos'!$H$5:$R$5,Q526:AA526),0)</f>
        <v>1</v>
      </c>
      <c r="E526" s="20">
        <f>IFERROR(AVERAGE('Datos Filtrados'!E523:G523),0)</f>
        <v>1015.5696666666666</v>
      </c>
      <c r="F526">
        <f>IF($B526=0,0,IF(SUM(EPih!$H523:$R523)=0,0,IF(EPih!H523&gt;0.75*AVERAGE(EPih!$H523:$R523),1,EPih!H523/AVERAGE(EPih!$H523:$R523))))</f>
        <v>1</v>
      </c>
      <c r="G526">
        <f>IF($B526=0,0,IF(SUM(EPih!$H523:$R523)=0,0,IF(EPih!I523&gt;0.75*AVERAGE(EPih!$H523:$R523),1,EPih!I523/AVERAGE(EPih!$H523:$R523))))</f>
        <v>1</v>
      </c>
      <c r="H526">
        <f>IF($B526=0,0,IF(SUM(EPih!$H523:$R523)=0,0,IF(EPih!J523&gt;0.75*AVERAGE(EPih!$H523:$R523),1,EPih!J523/AVERAGE(EPih!$H523:$R523))))</f>
        <v>1</v>
      </c>
      <c r="I526">
        <f>IF($B526=0,0,IF(SUM(EPih!$H523:$R523)=0,0,IF(EPih!K523&gt;0.75*AVERAGE(EPih!$H523:$R523),1,EPih!K523/AVERAGE(EPih!$H523:$R523))))</f>
        <v>1</v>
      </c>
      <c r="J526">
        <f>IF($B526=0,0,IF(SUM(EPih!$H523:$R523)=0,0,IF(EPih!L523&gt;0.75*AVERAGE(EPih!$H523:$R523),1,EPih!L523/AVERAGE(EPih!$H523:$R523))))</f>
        <v>1</v>
      </c>
      <c r="K526">
        <f>IF($B526=0,0,IF(SUM(EPih!$H523:$R523)=0,0,IF(EPih!M523&gt;0.75*AVERAGE(EPih!$H523:$R523),1,EPih!M523/AVERAGE(EPih!$H523:$R523))))</f>
        <v>1</v>
      </c>
      <c r="L526">
        <f>IF($B526=0,0,IF(SUM(EPih!$H523:$R523)=0,0,IF(EPih!N523&gt;0.75*AVERAGE(EPih!$H523:$R523),1,EPih!N523/AVERAGE(EPih!$H523:$R523))))</f>
        <v>1</v>
      </c>
      <c r="M526">
        <f>IF($B526=0,0,IF(SUM(EPih!$H523:$R523)=0,0,IF(EPih!O523&gt;0.75*AVERAGE(EPih!$H523:$R523),1,EPih!O523/AVERAGE(EPih!$H523:$R523))))</f>
        <v>1</v>
      </c>
      <c r="N526">
        <f>IF($B526=0,0,IF(SUM(EPih!$H523:$R523)=0,0,IF(EPih!P523&gt;0.75*AVERAGE(EPih!$H523:$R523),1,EPih!P523/AVERAGE(EPih!$H523:$R523))))</f>
        <v>1</v>
      </c>
      <c r="O526">
        <f>IF($B526=0,0,IF(SUM(EPih!$H523:$R523)=0,0,IF(EPih!Q523&gt;0.75*AVERAGE(EPih!$H523:$R523),1,EPih!Q523/AVERAGE(EPih!$H523:$R523))))</f>
        <v>1</v>
      </c>
      <c r="P526">
        <f>IF($B526=0,0,IF(SUM(EPih!$H523:$R523)=0,0,IF(EPih!R523&gt;0.75*AVERAGE(EPih!$H523:$R523),1,EPih!R523/AVERAGE(EPih!$H523:$R523))))</f>
        <v>1</v>
      </c>
      <c r="Q526" s="18">
        <v>1</v>
      </c>
      <c r="R526" s="18">
        <v>1</v>
      </c>
      <c r="S526" s="18">
        <v>1</v>
      </c>
      <c r="T526" s="18">
        <v>1</v>
      </c>
      <c r="U526" s="18">
        <v>1</v>
      </c>
      <c r="V526" s="18">
        <v>1</v>
      </c>
      <c r="W526" s="18">
        <v>1</v>
      </c>
      <c r="X526" s="18">
        <v>1</v>
      </c>
      <c r="Y526" s="18">
        <v>1</v>
      </c>
      <c r="Z526" s="18">
        <v>1</v>
      </c>
      <c r="AA526" s="18">
        <v>1</v>
      </c>
      <c r="AD526" s="22">
        <f t="shared" si="15"/>
        <v>0.99249705978473701</v>
      </c>
      <c r="AE526">
        <v>17</v>
      </c>
    </row>
    <row r="527" spans="1:31">
      <c r="A527" s="33">
        <v>45465.625</v>
      </c>
      <c r="B527">
        <f t="shared" si="16"/>
        <v>1</v>
      </c>
      <c r="C527" s="18">
        <v>1</v>
      </c>
      <c r="D527" s="19">
        <f>IFERROR(SUMPRODUCT(F527:P527,Q527:AA527,'Datos Brutos'!$H$5:$R$5)/SUMPRODUCT('Datos Brutos'!$H$5:$R$5,Q527:AA527),0)</f>
        <v>1</v>
      </c>
      <c r="E527" s="20">
        <f>IFERROR(AVERAGE('Datos Filtrados'!E524:G524),0)</f>
        <v>963.80399999999997</v>
      </c>
      <c r="F527">
        <f>IF($B527=0,0,IF(SUM(EPih!$H524:$R524)=0,0,IF(EPih!H524&gt;0.75*AVERAGE(EPih!$H524:$R524),1,EPih!H524/AVERAGE(EPih!$H524:$R524))))</f>
        <v>1</v>
      </c>
      <c r="G527">
        <f>IF($B527=0,0,IF(SUM(EPih!$H524:$R524)=0,0,IF(EPih!I524&gt;0.75*AVERAGE(EPih!$H524:$R524),1,EPih!I524/AVERAGE(EPih!$H524:$R524))))</f>
        <v>1</v>
      </c>
      <c r="H527">
        <f>IF($B527=0,0,IF(SUM(EPih!$H524:$R524)=0,0,IF(EPih!J524&gt;0.75*AVERAGE(EPih!$H524:$R524),1,EPih!J524/AVERAGE(EPih!$H524:$R524))))</f>
        <v>1</v>
      </c>
      <c r="I527">
        <f>IF($B527=0,0,IF(SUM(EPih!$H524:$R524)=0,0,IF(EPih!K524&gt;0.75*AVERAGE(EPih!$H524:$R524),1,EPih!K524/AVERAGE(EPih!$H524:$R524))))</f>
        <v>1</v>
      </c>
      <c r="J527">
        <f>IF($B527=0,0,IF(SUM(EPih!$H524:$R524)=0,0,IF(EPih!L524&gt;0.75*AVERAGE(EPih!$H524:$R524),1,EPih!L524/AVERAGE(EPih!$H524:$R524))))</f>
        <v>1</v>
      </c>
      <c r="K527">
        <f>IF($B527=0,0,IF(SUM(EPih!$H524:$R524)=0,0,IF(EPih!M524&gt;0.75*AVERAGE(EPih!$H524:$R524),1,EPih!M524/AVERAGE(EPih!$H524:$R524))))</f>
        <v>1</v>
      </c>
      <c r="L527">
        <f>IF($B527=0,0,IF(SUM(EPih!$H524:$R524)=0,0,IF(EPih!N524&gt;0.75*AVERAGE(EPih!$H524:$R524),1,EPih!N524/AVERAGE(EPih!$H524:$R524))))</f>
        <v>1</v>
      </c>
      <c r="M527">
        <f>IF($B527=0,0,IF(SUM(EPih!$H524:$R524)=0,0,IF(EPih!O524&gt;0.75*AVERAGE(EPih!$H524:$R524),1,EPih!O524/AVERAGE(EPih!$H524:$R524))))</f>
        <v>1</v>
      </c>
      <c r="N527">
        <f>IF($B527=0,0,IF(SUM(EPih!$H524:$R524)=0,0,IF(EPih!P524&gt;0.75*AVERAGE(EPih!$H524:$R524),1,EPih!P524/AVERAGE(EPih!$H524:$R524))))</f>
        <v>1</v>
      </c>
      <c r="O527">
        <f>IF($B527=0,0,IF(SUM(EPih!$H524:$R524)=0,0,IF(EPih!Q524&gt;0.75*AVERAGE(EPih!$H524:$R524),1,EPih!Q524/AVERAGE(EPih!$H524:$R524))))</f>
        <v>1</v>
      </c>
      <c r="P527">
        <f>IF($B527=0,0,IF(SUM(EPih!$H524:$R524)=0,0,IF(EPih!R524&gt;0.75*AVERAGE(EPih!$H524:$R524),1,EPih!R524/AVERAGE(EPih!$H524:$R524))))</f>
        <v>1</v>
      </c>
      <c r="Q527" s="18">
        <v>1</v>
      </c>
      <c r="R527" s="18">
        <v>1</v>
      </c>
      <c r="S527" s="18">
        <v>1</v>
      </c>
      <c r="T527" s="18">
        <v>1</v>
      </c>
      <c r="U527" s="18">
        <v>1</v>
      </c>
      <c r="V527" s="18">
        <v>1</v>
      </c>
      <c r="W527" s="18">
        <v>1</v>
      </c>
      <c r="X527" s="18">
        <v>1</v>
      </c>
      <c r="Y527" s="18">
        <v>1</v>
      </c>
      <c r="Z527" s="18">
        <v>1</v>
      </c>
      <c r="AA527" s="18">
        <v>1</v>
      </c>
      <c r="AD527" s="22">
        <f t="shared" si="15"/>
        <v>0.99288723757342257</v>
      </c>
      <c r="AE527">
        <v>18</v>
      </c>
    </row>
    <row r="528" spans="1:31">
      <c r="A528" s="33">
        <v>45465.666666666664</v>
      </c>
      <c r="B528">
        <f t="shared" si="16"/>
        <v>1</v>
      </c>
      <c r="C528" s="18">
        <v>1</v>
      </c>
      <c r="D528" s="19">
        <f>IFERROR(SUMPRODUCT(F528:P528,Q528:AA528,'Datos Brutos'!$H$5:$R$5)/SUMPRODUCT('Datos Brutos'!$H$5:$R$5,Q528:AA528),0)</f>
        <v>1</v>
      </c>
      <c r="E528" s="20">
        <f>IFERROR(AVERAGE('Datos Filtrados'!E525:G525),0)</f>
        <v>941.92933333333337</v>
      </c>
      <c r="F528">
        <f>IF($B528=0,0,IF(SUM(EPih!$H525:$R525)=0,0,IF(EPih!H525&gt;0.75*AVERAGE(EPih!$H525:$R525),1,EPih!H525/AVERAGE(EPih!$H525:$R525))))</f>
        <v>1</v>
      </c>
      <c r="G528">
        <f>IF($B528=0,0,IF(SUM(EPih!$H525:$R525)=0,0,IF(EPih!I525&gt;0.75*AVERAGE(EPih!$H525:$R525),1,EPih!I525/AVERAGE(EPih!$H525:$R525))))</f>
        <v>1</v>
      </c>
      <c r="H528">
        <f>IF($B528=0,0,IF(SUM(EPih!$H525:$R525)=0,0,IF(EPih!J525&gt;0.75*AVERAGE(EPih!$H525:$R525),1,EPih!J525/AVERAGE(EPih!$H525:$R525))))</f>
        <v>1</v>
      </c>
      <c r="I528">
        <f>IF($B528=0,0,IF(SUM(EPih!$H525:$R525)=0,0,IF(EPih!K525&gt;0.75*AVERAGE(EPih!$H525:$R525),1,EPih!K525/AVERAGE(EPih!$H525:$R525))))</f>
        <v>1</v>
      </c>
      <c r="J528">
        <f>IF($B528=0,0,IF(SUM(EPih!$H525:$R525)=0,0,IF(EPih!L525&gt;0.75*AVERAGE(EPih!$H525:$R525),1,EPih!L525/AVERAGE(EPih!$H525:$R525))))</f>
        <v>1</v>
      </c>
      <c r="K528">
        <f>IF($B528=0,0,IF(SUM(EPih!$H525:$R525)=0,0,IF(EPih!M525&gt;0.75*AVERAGE(EPih!$H525:$R525),1,EPih!M525/AVERAGE(EPih!$H525:$R525))))</f>
        <v>1</v>
      </c>
      <c r="L528">
        <f>IF($B528=0,0,IF(SUM(EPih!$H525:$R525)=0,0,IF(EPih!N525&gt;0.75*AVERAGE(EPih!$H525:$R525),1,EPih!N525/AVERAGE(EPih!$H525:$R525))))</f>
        <v>1</v>
      </c>
      <c r="M528">
        <f>IF($B528=0,0,IF(SUM(EPih!$H525:$R525)=0,0,IF(EPih!O525&gt;0.75*AVERAGE(EPih!$H525:$R525),1,EPih!O525/AVERAGE(EPih!$H525:$R525))))</f>
        <v>1</v>
      </c>
      <c r="N528">
        <f>IF($B528=0,0,IF(SUM(EPih!$H525:$R525)=0,0,IF(EPih!P525&gt;0.75*AVERAGE(EPih!$H525:$R525),1,EPih!P525/AVERAGE(EPih!$H525:$R525))))</f>
        <v>1</v>
      </c>
      <c r="O528">
        <f>IF($B528=0,0,IF(SUM(EPih!$H525:$R525)=0,0,IF(EPih!Q525&gt;0.75*AVERAGE(EPih!$H525:$R525),1,EPih!Q525/AVERAGE(EPih!$H525:$R525))))</f>
        <v>1</v>
      </c>
      <c r="P528">
        <f>IF($B528=0,0,IF(SUM(EPih!$H525:$R525)=0,0,IF(EPih!R525&gt;0.75*AVERAGE(EPih!$H525:$R525),1,EPih!R525/AVERAGE(EPih!$H525:$R525))))</f>
        <v>1</v>
      </c>
      <c r="Q528" s="18">
        <v>1</v>
      </c>
      <c r="R528" s="18">
        <v>1</v>
      </c>
      <c r="S528" s="18">
        <v>1</v>
      </c>
      <c r="T528" s="18">
        <v>1</v>
      </c>
      <c r="U528" s="18">
        <v>1</v>
      </c>
      <c r="V528" s="18">
        <v>1</v>
      </c>
      <c r="W528" s="18">
        <v>1</v>
      </c>
      <c r="X528" s="18">
        <v>1</v>
      </c>
      <c r="Y528" s="18">
        <v>1</v>
      </c>
      <c r="Z528" s="18">
        <v>1</v>
      </c>
      <c r="AA528" s="18">
        <v>1</v>
      </c>
      <c r="AD528" s="22">
        <f t="shared" si="15"/>
        <v>0.99357349670418005</v>
      </c>
      <c r="AE528">
        <v>19</v>
      </c>
    </row>
    <row r="529" spans="1:31">
      <c r="A529" s="33">
        <v>45465.708333333336</v>
      </c>
      <c r="B529">
        <f t="shared" si="16"/>
        <v>1</v>
      </c>
      <c r="C529" s="18">
        <v>1</v>
      </c>
      <c r="D529" s="19">
        <f>IFERROR(SUMPRODUCT(F529:P529,Q529:AA529,'Datos Brutos'!$H$5:$R$5)/SUMPRODUCT('Datos Brutos'!$H$5:$R$5,Q529:AA529),0)</f>
        <v>1</v>
      </c>
      <c r="E529" s="20">
        <f>IFERROR(AVERAGE('Datos Filtrados'!E526:G526),0)</f>
        <v>903.49366666666663</v>
      </c>
      <c r="F529">
        <f>IF($B529=0,0,IF(SUM(EPih!$H526:$R526)=0,0,IF(EPih!H526&gt;0.75*AVERAGE(EPih!$H526:$R526),1,EPih!H526/AVERAGE(EPih!$H526:$R526))))</f>
        <v>1</v>
      </c>
      <c r="G529">
        <f>IF($B529=0,0,IF(SUM(EPih!$H526:$R526)=0,0,IF(EPih!I526&gt;0.75*AVERAGE(EPih!$H526:$R526),1,EPih!I526/AVERAGE(EPih!$H526:$R526))))</f>
        <v>1</v>
      </c>
      <c r="H529">
        <f>IF($B529=0,0,IF(SUM(EPih!$H526:$R526)=0,0,IF(EPih!J526&gt;0.75*AVERAGE(EPih!$H526:$R526),1,EPih!J526/AVERAGE(EPih!$H526:$R526))))</f>
        <v>1</v>
      </c>
      <c r="I529">
        <f>IF($B529=0,0,IF(SUM(EPih!$H526:$R526)=0,0,IF(EPih!K526&gt;0.75*AVERAGE(EPih!$H526:$R526),1,EPih!K526/AVERAGE(EPih!$H526:$R526))))</f>
        <v>1</v>
      </c>
      <c r="J529">
        <f>IF($B529=0,0,IF(SUM(EPih!$H526:$R526)=0,0,IF(EPih!L526&gt;0.75*AVERAGE(EPih!$H526:$R526),1,EPih!L526/AVERAGE(EPih!$H526:$R526))))</f>
        <v>1</v>
      </c>
      <c r="K529">
        <f>IF($B529=0,0,IF(SUM(EPih!$H526:$R526)=0,0,IF(EPih!M526&gt;0.75*AVERAGE(EPih!$H526:$R526),1,EPih!M526/AVERAGE(EPih!$H526:$R526))))</f>
        <v>1</v>
      </c>
      <c r="L529">
        <f>IF($B529=0,0,IF(SUM(EPih!$H526:$R526)=0,0,IF(EPih!N526&gt;0.75*AVERAGE(EPih!$H526:$R526),1,EPih!N526/AVERAGE(EPih!$H526:$R526))))</f>
        <v>1</v>
      </c>
      <c r="M529">
        <f>IF($B529=0,0,IF(SUM(EPih!$H526:$R526)=0,0,IF(EPih!O526&gt;0.75*AVERAGE(EPih!$H526:$R526),1,EPih!O526/AVERAGE(EPih!$H526:$R526))))</f>
        <v>1</v>
      </c>
      <c r="N529">
        <f>IF($B529=0,0,IF(SUM(EPih!$H526:$R526)=0,0,IF(EPih!P526&gt;0.75*AVERAGE(EPih!$H526:$R526),1,EPih!P526/AVERAGE(EPih!$H526:$R526))))</f>
        <v>1</v>
      </c>
      <c r="O529">
        <f>IF($B529=0,0,IF(SUM(EPih!$H526:$R526)=0,0,IF(EPih!Q526&gt;0.75*AVERAGE(EPih!$H526:$R526),1,EPih!Q526/AVERAGE(EPih!$H526:$R526))))</f>
        <v>1</v>
      </c>
      <c r="P529">
        <f>IF($B529=0,0,IF(SUM(EPih!$H526:$R526)=0,0,IF(EPih!R526&gt;0.75*AVERAGE(EPih!$H526:$R526),1,EPih!R526/AVERAGE(EPih!$H526:$R526))))</f>
        <v>1</v>
      </c>
      <c r="Q529" s="18">
        <v>1</v>
      </c>
      <c r="R529" s="18">
        <v>1</v>
      </c>
      <c r="S529" s="18">
        <v>1</v>
      </c>
      <c r="T529" s="18">
        <v>1</v>
      </c>
      <c r="U529" s="18">
        <v>1</v>
      </c>
      <c r="V529" s="18">
        <v>1</v>
      </c>
      <c r="W529" s="18">
        <v>1</v>
      </c>
      <c r="X529" s="18">
        <v>1</v>
      </c>
      <c r="Y529" s="18">
        <v>1</v>
      </c>
      <c r="Z529" s="18">
        <v>1</v>
      </c>
      <c r="AA529" s="18">
        <v>1</v>
      </c>
      <c r="AD529" s="22">
        <f t="shared" si="15"/>
        <v>1</v>
      </c>
      <c r="AE529">
        <v>20</v>
      </c>
    </row>
    <row r="530" spans="1:31">
      <c r="A530" s="33">
        <v>45465.75</v>
      </c>
      <c r="B530">
        <f t="shared" si="16"/>
        <v>1</v>
      </c>
      <c r="C530" s="18">
        <v>1</v>
      </c>
      <c r="D530" s="19">
        <f>IFERROR(SUMPRODUCT(F530:P530,Q530:AA530,'Datos Brutos'!$H$5:$R$5)/SUMPRODUCT('Datos Brutos'!$H$5:$R$5,Q530:AA530),0)</f>
        <v>1</v>
      </c>
      <c r="E530" s="20">
        <f>IFERROR(AVERAGE('Datos Filtrados'!E527:G527),0)</f>
        <v>568.59199999999998</v>
      </c>
      <c r="F530">
        <f>IF($B530=0,0,IF(SUM(EPih!$H527:$R527)=0,0,IF(EPih!H527&gt;0.75*AVERAGE(EPih!$H527:$R527),1,EPih!H527/AVERAGE(EPih!$H527:$R527))))</f>
        <v>1</v>
      </c>
      <c r="G530">
        <f>IF($B530=0,0,IF(SUM(EPih!$H527:$R527)=0,0,IF(EPih!I527&gt;0.75*AVERAGE(EPih!$H527:$R527),1,EPih!I527/AVERAGE(EPih!$H527:$R527))))</f>
        <v>1</v>
      </c>
      <c r="H530">
        <f>IF($B530=0,0,IF(SUM(EPih!$H527:$R527)=0,0,IF(EPih!J527&gt;0.75*AVERAGE(EPih!$H527:$R527),1,EPih!J527/AVERAGE(EPih!$H527:$R527))))</f>
        <v>1</v>
      </c>
      <c r="I530">
        <f>IF($B530=0,0,IF(SUM(EPih!$H527:$R527)=0,0,IF(EPih!K527&gt;0.75*AVERAGE(EPih!$H527:$R527),1,EPih!K527/AVERAGE(EPih!$H527:$R527))))</f>
        <v>1</v>
      </c>
      <c r="J530">
        <f>IF($B530=0,0,IF(SUM(EPih!$H527:$R527)=0,0,IF(EPih!L527&gt;0.75*AVERAGE(EPih!$H527:$R527),1,EPih!L527/AVERAGE(EPih!$H527:$R527))))</f>
        <v>1</v>
      </c>
      <c r="K530">
        <f>IF($B530=0,0,IF(SUM(EPih!$H527:$R527)=0,0,IF(EPih!M527&gt;0.75*AVERAGE(EPih!$H527:$R527),1,EPih!M527/AVERAGE(EPih!$H527:$R527))))</f>
        <v>1</v>
      </c>
      <c r="L530">
        <f>IF($B530=0,0,IF(SUM(EPih!$H527:$R527)=0,0,IF(EPih!N527&gt;0.75*AVERAGE(EPih!$H527:$R527),1,EPih!N527/AVERAGE(EPih!$H527:$R527))))</f>
        <v>1</v>
      </c>
      <c r="M530">
        <f>IF($B530=0,0,IF(SUM(EPih!$H527:$R527)=0,0,IF(EPih!O527&gt;0.75*AVERAGE(EPih!$H527:$R527),1,EPih!O527/AVERAGE(EPih!$H527:$R527))))</f>
        <v>1</v>
      </c>
      <c r="N530">
        <f>IF($B530=0,0,IF(SUM(EPih!$H527:$R527)=0,0,IF(EPih!P527&gt;0.75*AVERAGE(EPih!$H527:$R527),1,EPih!P527/AVERAGE(EPih!$H527:$R527))))</f>
        <v>1</v>
      </c>
      <c r="O530">
        <f>IF($B530=0,0,IF(SUM(EPih!$H527:$R527)=0,0,IF(EPih!Q527&gt;0.75*AVERAGE(EPih!$H527:$R527),1,EPih!Q527/AVERAGE(EPih!$H527:$R527))))</f>
        <v>1</v>
      </c>
      <c r="P530">
        <f>IF($B530=0,0,IF(SUM(EPih!$H527:$R527)=0,0,IF(EPih!R527&gt;0.75*AVERAGE(EPih!$H527:$R527),1,EPih!R527/AVERAGE(EPih!$H527:$R527))))</f>
        <v>1</v>
      </c>
      <c r="Q530" s="18">
        <v>1</v>
      </c>
      <c r="R530" s="18">
        <v>1</v>
      </c>
      <c r="S530" s="18">
        <v>1</v>
      </c>
      <c r="T530" s="18">
        <v>1</v>
      </c>
      <c r="U530" s="18">
        <v>1</v>
      </c>
      <c r="V530" s="18">
        <v>1</v>
      </c>
      <c r="W530" s="18">
        <v>1</v>
      </c>
      <c r="X530" s="18">
        <v>1</v>
      </c>
      <c r="Y530" s="18">
        <v>1</v>
      </c>
      <c r="Z530" s="18">
        <v>1</v>
      </c>
      <c r="AA530" s="18">
        <v>1</v>
      </c>
      <c r="AD530" s="22">
        <f t="shared" si="15"/>
        <v>1</v>
      </c>
      <c r="AE530">
        <v>21</v>
      </c>
    </row>
    <row r="531" spans="1:31">
      <c r="A531" s="33">
        <v>45465.791666666664</v>
      </c>
      <c r="B531">
        <f t="shared" si="16"/>
        <v>1</v>
      </c>
      <c r="C531" s="18">
        <v>1</v>
      </c>
      <c r="D531" s="19">
        <f>IFERROR(SUMPRODUCT(F531:P531,Q531:AA531,'Datos Brutos'!$H$5:$R$5)/SUMPRODUCT('Datos Brutos'!$H$5:$R$5,Q531:AA531),0)</f>
        <v>1</v>
      </c>
      <c r="E531" s="20">
        <f>IFERROR(AVERAGE('Datos Filtrados'!E528:G528),0)</f>
        <v>408.34800000000001</v>
      </c>
      <c r="F531">
        <f>IF($B531=0,0,IF(SUM(EPih!$H528:$R528)=0,0,IF(EPih!H528&gt;0.75*AVERAGE(EPih!$H528:$R528),1,EPih!H528/AVERAGE(EPih!$H528:$R528))))</f>
        <v>1</v>
      </c>
      <c r="G531">
        <f>IF($B531=0,0,IF(SUM(EPih!$H528:$R528)=0,0,IF(EPih!I528&gt;0.75*AVERAGE(EPih!$H528:$R528),1,EPih!I528/AVERAGE(EPih!$H528:$R528))))</f>
        <v>1</v>
      </c>
      <c r="H531">
        <f>IF($B531=0,0,IF(SUM(EPih!$H528:$R528)=0,0,IF(EPih!J528&gt;0.75*AVERAGE(EPih!$H528:$R528),1,EPih!J528/AVERAGE(EPih!$H528:$R528))))</f>
        <v>1</v>
      </c>
      <c r="I531">
        <f>IF($B531=0,0,IF(SUM(EPih!$H528:$R528)=0,0,IF(EPih!K528&gt;0.75*AVERAGE(EPih!$H528:$R528),1,EPih!K528/AVERAGE(EPih!$H528:$R528))))</f>
        <v>1</v>
      </c>
      <c r="J531">
        <f>IF($B531=0,0,IF(SUM(EPih!$H528:$R528)=0,0,IF(EPih!L528&gt;0.75*AVERAGE(EPih!$H528:$R528),1,EPih!L528/AVERAGE(EPih!$H528:$R528))))</f>
        <v>1</v>
      </c>
      <c r="K531">
        <f>IF($B531=0,0,IF(SUM(EPih!$H528:$R528)=0,0,IF(EPih!M528&gt;0.75*AVERAGE(EPih!$H528:$R528),1,EPih!M528/AVERAGE(EPih!$H528:$R528))))</f>
        <v>1</v>
      </c>
      <c r="L531">
        <f>IF($B531=0,0,IF(SUM(EPih!$H528:$R528)=0,0,IF(EPih!N528&gt;0.75*AVERAGE(EPih!$H528:$R528),1,EPih!N528/AVERAGE(EPih!$H528:$R528))))</f>
        <v>1</v>
      </c>
      <c r="M531">
        <f>IF($B531=0,0,IF(SUM(EPih!$H528:$R528)=0,0,IF(EPih!O528&gt;0.75*AVERAGE(EPih!$H528:$R528),1,EPih!O528/AVERAGE(EPih!$H528:$R528))))</f>
        <v>1</v>
      </c>
      <c r="N531">
        <f>IF($B531=0,0,IF(SUM(EPih!$H528:$R528)=0,0,IF(EPih!P528&gt;0.75*AVERAGE(EPih!$H528:$R528),1,EPih!P528/AVERAGE(EPih!$H528:$R528))))</f>
        <v>1</v>
      </c>
      <c r="O531">
        <f>IF($B531=0,0,IF(SUM(EPih!$H528:$R528)=0,0,IF(EPih!Q528&gt;0.75*AVERAGE(EPih!$H528:$R528),1,EPih!Q528/AVERAGE(EPih!$H528:$R528))))</f>
        <v>1</v>
      </c>
      <c r="P531">
        <f>IF($B531=0,0,IF(SUM(EPih!$H528:$R528)=0,0,IF(EPih!R528&gt;0.75*AVERAGE(EPih!$H528:$R528),1,EPih!R528/AVERAGE(EPih!$H528:$R528))))</f>
        <v>1</v>
      </c>
      <c r="Q531" s="18">
        <v>1</v>
      </c>
      <c r="R531" s="18">
        <v>1</v>
      </c>
      <c r="S531" s="18">
        <v>1</v>
      </c>
      <c r="T531" s="18">
        <v>1</v>
      </c>
      <c r="U531" s="18">
        <v>1</v>
      </c>
      <c r="V531" s="18">
        <v>1</v>
      </c>
      <c r="W531" s="18">
        <v>1</v>
      </c>
      <c r="X531" s="18">
        <v>1</v>
      </c>
      <c r="Y531" s="18">
        <v>1</v>
      </c>
      <c r="Z531" s="18">
        <v>1</v>
      </c>
      <c r="AA531" s="18">
        <v>1</v>
      </c>
      <c r="AD531" s="22">
        <f t="shared" si="15"/>
        <v>1</v>
      </c>
      <c r="AE531">
        <v>22</v>
      </c>
    </row>
    <row r="532" spans="1:31">
      <c r="A532" s="33">
        <v>45465.833333333336</v>
      </c>
      <c r="B532">
        <f t="shared" si="16"/>
        <v>1</v>
      </c>
      <c r="C532" s="18">
        <v>1</v>
      </c>
      <c r="D532" s="19">
        <f>IFERROR(SUMPRODUCT(F532:P532,Q532:AA532,'Datos Brutos'!$H$5:$R$5)/SUMPRODUCT('Datos Brutos'!$H$5:$R$5,Q532:AA532),0)</f>
        <v>1</v>
      </c>
      <c r="E532" s="20">
        <f>IFERROR(AVERAGE('Datos Filtrados'!E529:G529),0)</f>
        <v>152.33466666666666</v>
      </c>
      <c r="F532">
        <f>IF($B532=0,0,IF(SUM(EPih!$H529:$R529)=0,0,IF(EPih!H529&gt;0.75*AVERAGE(EPih!$H529:$R529),1,EPih!H529/AVERAGE(EPih!$H529:$R529))))</f>
        <v>1</v>
      </c>
      <c r="G532">
        <f>IF($B532=0,0,IF(SUM(EPih!$H529:$R529)=0,0,IF(EPih!I529&gt;0.75*AVERAGE(EPih!$H529:$R529),1,EPih!I529/AVERAGE(EPih!$H529:$R529))))</f>
        <v>1</v>
      </c>
      <c r="H532">
        <f>IF($B532=0,0,IF(SUM(EPih!$H529:$R529)=0,0,IF(EPih!J529&gt;0.75*AVERAGE(EPih!$H529:$R529),1,EPih!J529/AVERAGE(EPih!$H529:$R529))))</f>
        <v>1</v>
      </c>
      <c r="I532">
        <f>IF($B532=0,0,IF(SUM(EPih!$H529:$R529)=0,0,IF(EPih!K529&gt;0.75*AVERAGE(EPih!$H529:$R529),1,EPih!K529/AVERAGE(EPih!$H529:$R529))))</f>
        <v>1</v>
      </c>
      <c r="J532">
        <f>IF($B532=0,0,IF(SUM(EPih!$H529:$R529)=0,0,IF(EPih!L529&gt;0.75*AVERAGE(EPih!$H529:$R529),1,EPih!L529/AVERAGE(EPih!$H529:$R529))))</f>
        <v>1</v>
      </c>
      <c r="K532">
        <f>IF($B532=0,0,IF(SUM(EPih!$H529:$R529)=0,0,IF(EPih!M529&gt;0.75*AVERAGE(EPih!$H529:$R529),1,EPih!M529/AVERAGE(EPih!$H529:$R529))))</f>
        <v>1</v>
      </c>
      <c r="L532">
        <f>IF($B532=0,0,IF(SUM(EPih!$H529:$R529)=0,0,IF(EPih!N529&gt;0.75*AVERAGE(EPih!$H529:$R529),1,EPih!N529/AVERAGE(EPih!$H529:$R529))))</f>
        <v>1</v>
      </c>
      <c r="M532">
        <f>IF($B532=0,0,IF(SUM(EPih!$H529:$R529)=0,0,IF(EPih!O529&gt;0.75*AVERAGE(EPih!$H529:$R529),1,EPih!O529/AVERAGE(EPih!$H529:$R529))))</f>
        <v>1</v>
      </c>
      <c r="N532">
        <f>IF($B532=0,0,IF(SUM(EPih!$H529:$R529)=0,0,IF(EPih!P529&gt;0.75*AVERAGE(EPih!$H529:$R529),1,EPih!P529/AVERAGE(EPih!$H529:$R529))))</f>
        <v>1</v>
      </c>
      <c r="O532">
        <f>IF($B532=0,0,IF(SUM(EPih!$H529:$R529)=0,0,IF(EPih!Q529&gt;0.75*AVERAGE(EPih!$H529:$R529),1,EPih!Q529/AVERAGE(EPih!$H529:$R529))))</f>
        <v>1</v>
      </c>
      <c r="P532">
        <f>IF($B532=0,0,IF(SUM(EPih!$H529:$R529)=0,0,IF(EPih!R529&gt;0.75*AVERAGE(EPih!$H529:$R529),1,EPih!R529/AVERAGE(EPih!$H529:$R529))))</f>
        <v>1</v>
      </c>
      <c r="Q532" s="18">
        <v>1</v>
      </c>
      <c r="R532" s="18">
        <v>1</v>
      </c>
      <c r="S532" s="18">
        <v>1</v>
      </c>
      <c r="T532" s="18">
        <v>1</v>
      </c>
      <c r="U532" s="18">
        <v>1</v>
      </c>
      <c r="V532" s="18">
        <v>1</v>
      </c>
      <c r="W532" s="18">
        <v>1</v>
      </c>
      <c r="X532" s="18">
        <v>1</v>
      </c>
      <c r="Y532" s="18">
        <v>1</v>
      </c>
      <c r="Z532" s="18">
        <v>1</v>
      </c>
      <c r="AA532" s="18">
        <v>1</v>
      </c>
      <c r="AD532" s="22">
        <f t="shared" si="15"/>
        <v>1</v>
      </c>
      <c r="AE532">
        <v>23</v>
      </c>
    </row>
    <row r="533" spans="1:31">
      <c r="A533" s="33">
        <v>45465.875</v>
      </c>
      <c r="B533">
        <f t="shared" si="16"/>
        <v>0</v>
      </c>
      <c r="C533" s="18">
        <v>1</v>
      </c>
      <c r="D533" s="19">
        <f>IFERROR(SUMPRODUCT(F533:P533,Q533:AA533,'Datos Brutos'!$H$5:$R$5)/SUMPRODUCT('Datos Brutos'!$H$5:$R$5,Q533:AA533),0)</f>
        <v>0</v>
      </c>
      <c r="E533" s="20">
        <f>IFERROR(AVERAGE('Datos Filtrados'!E530:G530),0)</f>
        <v>23.491</v>
      </c>
      <c r="F533">
        <f>IF($B533=0,0,IF(SUM(EPih!$H530:$R530)=0,0,IF(EPih!H530&gt;0.75*AVERAGE(EPih!$H530:$R530),1,EPih!H530/AVERAGE(EPih!$H530:$R530))))</f>
        <v>0</v>
      </c>
      <c r="G533">
        <f>IF($B533=0,0,IF(SUM(EPih!$H530:$R530)=0,0,IF(EPih!I530&gt;0.75*AVERAGE(EPih!$H530:$R530),1,EPih!I530/AVERAGE(EPih!$H530:$R530))))</f>
        <v>0</v>
      </c>
      <c r="H533">
        <f>IF($B533=0,0,IF(SUM(EPih!$H530:$R530)=0,0,IF(EPih!J530&gt;0.75*AVERAGE(EPih!$H530:$R530),1,EPih!J530/AVERAGE(EPih!$H530:$R530))))</f>
        <v>0</v>
      </c>
      <c r="I533">
        <f>IF($B533=0,0,IF(SUM(EPih!$H530:$R530)=0,0,IF(EPih!K530&gt;0.75*AVERAGE(EPih!$H530:$R530),1,EPih!K530/AVERAGE(EPih!$H530:$R530))))</f>
        <v>0</v>
      </c>
      <c r="J533">
        <f>IF($B533=0,0,IF(SUM(EPih!$H530:$R530)=0,0,IF(EPih!L530&gt;0.75*AVERAGE(EPih!$H530:$R530),1,EPih!L530/AVERAGE(EPih!$H530:$R530))))</f>
        <v>0</v>
      </c>
      <c r="K533">
        <f>IF($B533=0,0,IF(SUM(EPih!$H530:$R530)=0,0,IF(EPih!M530&gt;0.75*AVERAGE(EPih!$H530:$R530),1,EPih!M530/AVERAGE(EPih!$H530:$R530))))</f>
        <v>0</v>
      </c>
      <c r="L533">
        <f>IF($B533=0,0,IF(SUM(EPih!$H530:$R530)=0,0,IF(EPih!N530&gt;0.75*AVERAGE(EPih!$H530:$R530),1,EPih!N530/AVERAGE(EPih!$H530:$R530))))</f>
        <v>0</v>
      </c>
      <c r="M533">
        <f>IF($B533=0,0,IF(SUM(EPih!$H530:$R530)=0,0,IF(EPih!O530&gt;0.75*AVERAGE(EPih!$H530:$R530),1,EPih!O530/AVERAGE(EPih!$H530:$R530))))</f>
        <v>0</v>
      </c>
      <c r="N533">
        <f>IF($B533=0,0,IF(SUM(EPih!$H530:$R530)=0,0,IF(EPih!P530&gt;0.75*AVERAGE(EPih!$H530:$R530),1,EPih!P530/AVERAGE(EPih!$H530:$R530))))</f>
        <v>0</v>
      </c>
      <c r="O533">
        <f>IF($B533=0,0,IF(SUM(EPih!$H530:$R530)=0,0,IF(EPih!Q530&gt;0.75*AVERAGE(EPih!$H530:$R530),1,EPih!Q530/AVERAGE(EPih!$H530:$R530))))</f>
        <v>0</v>
      </c>
      <c r="P533">
        <f>IF($B533=0,0,IF(SUM(EPih!$H530:$R530)=0,0,IF(EPih!R530&gt;0.75*AVERAGE(EPih!$H530:$R530),1,EPih!R530/AVERAGE(EPih!$H530:$R530))))</f>
        <v>0</v>
      </c>
      <c r="Q533" s="18">
        <v>1</v>
      </c>
      <c r="R533" s="18">
        <v>1</v>
      </c>
      <c r="S533" s="18">
        <v>1</v>
      </c>
      <c r="T533" s="18">
        <v>1</v>
      </c>
      <c r="U533" s="18">
        <v>1</v>
      </c>
      <c r="V533" s="18">
        <v>1</v>
      </c>
      <c r="W533" s="18">
        <v>1</v>
      </c>
      <c r="X533" s="18">
        <v>1</v>
      </c>
      <c r="Y533" s="18">
        <v>1</v>
      </c>
      <c r="Z533" s="18">
        <v>1</v>
      </c>
      <c r="AA533" s="18">
        <v>1</v>
      </c>
      <c r="AD533" s="22">
        <f t="shared" si="15"/>
        <v>1</v>
      </c>
      <c r="AE533">
        <v>24</v>
      </c>
    </row>
    <row r="534" spans="1:31">
      <c r="A534" s="33">
        <v>45465.916666666664</v>
      </c>
      <c r="B534">
        <f t="shared" si="16"/>
        <v>0</v>
      </c>
      <c r="C534" s="18">
        <v>1</v>
      </c>
      <c r="D534" s="19">
        <f>IFERROR(SUMPRODUCT(F534:P534,Q534:AA534,'Datos Brutos'!$H$5:$R$5)/SUMPRODUCT('Datos Brutos'!$H$5:$R$5,Q534:AA534),0)</f>
        <v>0</v>
      </c>
      <c r="E534" s="20">
        <f>IFERROR(AVERAGE('Datos Filtrados'!E531:G531),0)</f>
        <v>0</v>
      </c>
      <c r="F534">
        <f>IF($B534=0,0,IF(SUM(EPih!$H531:$R531)=0,0,IF(EPih!H531&gt;0.75*AVERAGE(EPih!$H531:$R531),1,EPih!H531/AVERAGE(EPih!$H531:$R531))))</f>
        <v>0</v>
      </c>
      <c r="G534">
        <f>IF($B534=0,0,IF(SUM(EPih!$H531:$R531)=0,0,IF(EPih!I531&gt;0.75*AVERAGE(EPih!$H531:$R531),1,EPih!I531/AVERAGE(EPih!$H531:$R531))))</f>
        <v>0</v>
      </c>
      <c r="H534">
        <f>IF($B534=0,0,IF(SUM(EPih!$H531:$R531)=0,0,IF(EPih!J531&gt;0.75*AVERAGE(EPih!$H531:$R531),1,EPih!J531/AVERAGE(EPih!$H531:$R531))))</f>
        <v>0</v>
      </c>
      <c r="I534">
        <f>IF($B534=0,0,IF(SUM(EPih!$H531:$R531)=0,0,IF(EPih!K531&gt;0.75*AVERAGE(EPih!$H531:$R531),1,EPih!K531/AVERAGE(EPih!$H531:$R531))))</f>
        <v>0</v>
      </c>
      <c r="J534">
        <f>IF($B534=0,0,IF(SUM(EPih!$H531:$R531)=0,0,IF(EPih!L531&gt;0.75*AVERAGE(EPih!$H531:$R531),1,EPih!L531/AVERAGE(EPih!$H531:$R531))))</f>
        <v>0</v>
      </c>
      <c r="K534">
        <f>IF($B534=0,0,IF(SUM(EPih!$H531:$R531)=0,0,IF(EPih!M531&gt;0.75*AVERAGE(EPih!$H531:$R531),1,EPih!M531/AVERAGE(EPih!$H531:$R531))))</f>
        <v>0</v>
      </c>
      <c r="L534">
        <f>IF($B534=0,0,IF(SUM(EPih!$H531:$R531)=0,0,IF(EPih!N531&gt;0.75*AVERAGE(EPih!$H531:$R531),1,EPih!N531/AVERAGE(EPih!$H531:$R531))))</f>
        <v>0</v>
      </c>
      <c r="M534">
        <f>IF($B534=0,0,IF(SUM(EPih!$H531:$R531)=0,0,IF(EPih!O531&gt;0.75*AVERAGE(EPih!$H531:$R531),1,EPih!O531/AVERAGE(EPih!$H531:$R531))))</f>
        <v>0</v>
      </c>
      <c r="N534">
        <f>IF($B534=0,0,IF(SUM(EPih!$H531:$R531)=0,0,IF(EPih!P531&gt;0.75*AVERAGE(EPih!$H531:$R531),1,EPih!P531/AVERAGE(EPih!$H531:$R531))))</f>
        <v>0</v>
      </c>
      <c r="O534">
        <f>IF($B534=0,0,IF(SUM(EPih!$H531:$R531)=0,0,IF(EPih!Q531&gt;0.75*AVERAGE(EPih!$H531:$R531),1,EPih!Q531/AVERAGE(EPih!$H531:$R531))))</f>
        <v>0</v>
      </c>
      <c r="P534">
        <f>IF($B534=0,0,IF(SUM(EPih!$H531:$R531)=0,0,IF(EPih!R531&gt;0.75*AVERAGE(EPih!$H531:$R531),1,EPih!R531/AVERAGE(EPih!$H531:$R531))))</f>
        <v>0</v>
      </c>
      <c r="Q534" s="18">
        <v>1</v>
      </c>
      <c r="R534" s="18">
        <v>1</v>
      </c>
      <c r="S534" s="18">
        <v>1</v>
      </c>
      <c r="T534" s="18">
        <v>1</v>
      </c>
      <c r="U534" s="18">
        <v>1</v>
      </c>
      <c r="V534" s="18">
        <v>1</v>
      </c>
      <c r="W534" s="18">
        <v>1</v>
      </c>
      <c r="X534" s="18">
        <v>1</v>
      </c>
      <c r="Y534" s="18">
        <v>1</v>
      </c>
      <c r="Z534" s="18">
        <v>1</v>
      </c>
      <c r="AA534" s="18">
        <v>1</v>
      </c>
      <c r="AD534" s="22">
        <f t="shared" si="15"/>
        <v>1</v>
      </c>
      <c r="AE534" s="24">
        <v>1</v>
      </c>
    </row>
    <row r="535" spans="1:31">
      <c r="A535" s="33">
        <v>45465.958333333336</v>
      </c>
      <c r="B535">
        <f t="shared" si="16"/>
        <v>0</v>
      </c>
      <c r="C535" s="18">
        <v>1</v>
      </c>
      <c r="D535" s="19">
        <f>IFERROR(SUMPRODUCT(F535:P535,Q535:AA535,'Datos Brutos'!$H$5:$R$5)/SUMPRODUCT('Datos Brutos'!$H$5:$R$5,Q535:AA535),0)</f>
        <v>0</v>
      </c>
      <c r="E535" s="20">
        <f>IFERROR(AVERAGE('Datos Filtrados'!E532:G532),0)</f>
        <v>0</v>
      </c>
      <c r="F535">
        <f>IF($B535=0,0,IF(SUM(EPih!$H532:$R532)=0,0,IF(EPih!H532&gt;0.75*AVERAGE(EPih!$H532:$R532),1,EPih!H532/AVERAGE(EPih!$H532:$R532))))</f>
        <v>0</v>
      </c>
      <c r="G535">
        <f>IF($B535=0,0,IF(SUM(EPih!$H532:$R532)=0,0,IF(EPih!I532&gt;0.75*AVERAGE(EPih!$H532:$R532),1,EPih!I532/AVERAGE(EPih!$H532:$R532))))</f>
        <v>0</v>
      </c>
      <c r="H535">
        <f>IF($B535=0,0,IF(SUM(EPih!$H532:$R532)=0,0,IF(EPih!J532&gt;0.75*AVERAGE(EPih!$H532:$R532),1,EPih!J532/AVERAGE(EPih!$H532:$R532))))</f>
        <v>0</v>
      </c>
      <c r="I535">
        <f>IF($B535=0,0,IF(SUM(EPih!$H532:$R532)=0,0,IF(EPih!K532&gt;0.75*AVERAGE(EPih!$H532:$R532),1,EPih!K532/AVERAGE(EPih!$H532:$R532))))</f>
        <v>0</v>
      </c>
      <c r="J535">
        <f>IF($B535=0,0,IF(SUM(EPih!$H532:$R532)=0,0,IF(EPih!L532&gt;0.75*AVERAGE(EPih!$H532:$R532),1,EPih!L532/AVERAGE(EPih!$H532:$R532))))</f>
        <v>0</v>
      </c>
      <c r="K535">
        <f>IF($B535=0,0,IF(SUM(EPih!$H532:$R532)=0,0,IF(EPih!M532&gt;0.75*AVERAGE(EPih!$H532:$R532),1,EPih!M532/AVERAGE(EPih!$H532:$R532))))</f>
        <v>0</v>
      </c>
      <c r="L535">
        <f>IF($B535=0,0,IF(SUM(EPih!$H532:$R532)=0,0,IF(EPih!N532&gt;0.75*AVERAGE(EPih!$H532:$R532),1,EPih!N532/AVERAGE(EPih!$H532:$R532))))</f>
        <v>0</v>
      </c>
      <c r="M535">
        <f>IF($B535=0,0,IF(SUM(EPih!$H532:$R532)=0,0,IF(EPih!O532&gt;0.75*AVERAGE(EPih!$H532:$R532),1,EPih!O532/AVERAGE(EPih!$H532:$R532))))</f>
        <v>0</v>
      </c>
      <c r="N535">
        <f>IF($B535=0,0,IF(SUM(EPih!$H532:$R532)=0,0,IF(EPih!P532&gt;0.75*AVERAGE(EPih!$H532:$R532),1,EPih!P532/AVERAGE(EPih!$H532:$R532))))</f>
        <v>0</v>
      </c>
      <c r="O535">
        <f>IF($B535=0,0,IF(SUM(EPih!$H532:$R532)=0,0,IF(EPih!Q532&gt;0.75*AVERAGE(EPih!$H532:$R532),1,EPih!Q532/AVERAGE(EPih!$H532:$R532))))</f>
        <v>0</v>
      </c>
      <c r="P535">
        <f>IF($B535=0,0,IF(SUM(EPih!$H532:$R532)=0,0,IF(EPih!R532&gt;0.75*AVERAGE(EPih!$H532:$R532),1,EPih!R532/AVERAGE(EPih!$H532:$R532))))</f>
        <v>0</v>
      </c>
      <c r="Q535" s="18">
        <v>1</v>
      </c>
      <c r="R535" s="18">
        <v>1</v>
      </c>
      <c r="S535" s="18">
        <v>1</v>
      </c>
      <c r="T535" s="18">
        <v>1</v>
      </c>
      <c r="U535" s="18">
        <v>1</v>
      </c>
      <c r="V535" s="18">
        <v>1</v>
      </c>
      <c r="W535" s="18">
        <v>1</v>
      </c>
      <c r="X535" s="18">
        <v>1</v>
      </c>
      <c r="Y535" s="18">
        <v>1</v>
      </c>
      <c r="Z535" s="18">
        <v>1</v>
      </c>
      <c r="AA535" s="18">
        <v>1</v>
      </c>
      <c r="AD535" s="22">
        <f t="shared" si="15"/>
        <v>1</v>
      </c>
      <c r="AE535">
        <v>2</v>
      </c>
    </row>
    <row r="536" spans="1:31">
      <c r="A536" s="33">
        <v>45466</v>
      </c>
      <c r="B536">
        <f t="shared" si="16"/>
        <v>0</v>
      </c>
      <c r="C536" s="18">
        <v>1</v>
      </c>
      <c r="D536" s="19">
        <f>IFERROR(SUMPRODUCT(F536:P536,Q536:AA536,'Datos Brutos'!$H$5:$R$5)/SUMPRODUCT('Datos Brutos'!$H$5:$R$5,Q536:AA536),0)</f>
        <v>0</v>
      </c>
      <c r="E536" s="20">
        <f>IFERROR(AVERAGE('Datos Filtrados'!E533:G533),0)</f>
        <v>0</v>
      </c>
      <c r="F536">
        <f>IF($B536=0,0,IF(SUM(EPih!$H533:$R533)=0,0,IF(EPih!H533&gt;0.75*AVERAGE(EPih!$H533:$R533),1,EPih!H533/AVERAGE(EPih!$H533:$R533))))</f>
        <v>0</v>
      </c>
      <c r="G536">
        <f>IF($B536=0,0,IF(SUM(EPih!$H533:$R533)=0,0,IF(EPih!I533&gt;0.75*AVERAGE(EPih!$H533:$R533),1,EPih!I533/AVERAGE(EPih!$H533:$R533))))</f>
        <v>0</v>
      </c>
      <c r="H536">
        <f>IF($B536=0,0,IF(SUM(EPih!$H533:$R533)=0,0,IF(EPih!J533&gt;0.75*AVERAGE(EPih!$H533:$R533),1,EPih!J533/AVERAGE(EPih!$H533:$R533))))</f>
        <v>0</v>
      </c>
      <c r="I536">
        <f>IF($B536=0,0,IF(SUM(EPih!$H533:$R533)=0,0,IF(EPih!K533&gt;0.75*AVERAGE(EPih!$H533:$R533),1,EPih!K533/AVERAGE(EPih!$H533:$R533))))</f>
        <v>0</v>
      </c>
      <c r="J536">
        <f>IF($B536=0,0,IF(SUM(EPih!$H533:$R533)=0,0,IF(EPih!L533&gt;0.75*AVERAGE(EPih!$H533:$R533),1,EPih!L533/AVERAGE(EPih!$H533:$R533))))</f>
        <v>0</v>
      </c>
      <c r="K536">
        <f>IF($B536=0,0,IF(SUM(EPih!$H533:$R533)=0,0,IF(EPih!M533&gt;0.75*AVERAGE(EPih!$H533:$R533),1,EPih!M533/AVERAGE(EPih!$H533:$R533))))</f>
        <v>0</v>
      </c>
      <c r="L536">
        <f>IF($B536=0,0,IF(SUM(EPih!$H533:$R533)=0,0,IF(EPih!N533&gt;0.75*AVERAGE(EPih!$H533:$R533),1,EPih!N533/AVERAGE(EPih!$H533:$R533))))</f>
        <v>0</v>
      </c>
      <c r="M536">
        <f>IF($B536=0,0,IF(SUM(EPih!$H533:$R533)=0,0,IF(EPih!O533&gt;0.75*AVERAGE(EPih!$H533:$R533),1,EPih!O533/AVERAGE(EPih!$H533:$R533))))</f>
        <v>0</v>
      </c>
      <c r="N536">
        <f>IF($B536=0,0,IF(SUM(EPih!$H533:$R533)=0,0,IF(EPih!P533&gt;0.75*AVERAGE(EPih!$H533:$R533),1,EPih!P533/AVERAGE(EPih!$H533:$R533))))</f>
        <v>0</v>
      </c>
      <c r="O536">
        <f>IF($B536=0,0,IF(SUM(EPih!$H533:$R533)=0,0,IF(EPih!Q533&gt;0.75*AVERAGE(EPih!$H533:$R533),1,EPih!Q533/AVERAGE(EPih!$H533:$R533))))</f>
        <v>0</v>
      </c>
      <c r="P536">
        <f>IF($B536=0,0,IF(SUM(EPih!$H533:$R533)=0,0,IF(EPih!R533&gt;0.75*AVERAGE(EPih!$H533:$R533),1,EPih!R533/AVERAGE(EPih!$H533:$R533))))</f>
        <v>0</v>
      </c>
      <c r="Q536" s="18">
        <v>1</v>
      </c>
      <c r="R536" s="18">
        <v>1</v>
      </c>
      <c r="S536" s="18">
        <v>1</v>
      </c>
      <c r="T536" s="18">
        <v>1</v>
      </c>
      <c r="U536" s="18">
        <v>1</v>
      </c>
      <c r="V536" s="18">
        <v>1</v>
      </c>
      <c r="W536" s="18">
        <v>1</v>
      </c>
      <c r="X536" s="18">
        <v>1</v>
      </c>
      <c r="Y536" s="18">
        <v>1</v>
      </c>
      <c r="Z536" s="18">
        <v>1</v>
      </c>
      <c r="AA536" s="18">
        <v>1</v>
      </c>
      <c r="AD536" s="22">
        <f t="shared" si="15"/>
        <v>1</v>
      </c>
      <c r="AE536">
        <v>3</v>
      </c>
    </row>
    <row r="537" spans="1:31">
      <c r="A537" s="33">
        <v>45466.041666666664</v>
      </c>
      <c r="B537">
        <f t="shared" si="16"/>
        <v>0</v>
      </c>
      <c r="C537" s="18">
        <v>1</v>
      </c>
      <c r="D537" s="19">
        <f>IFERROR(SUMPRODUCT(F537:P537,Q537:AA537,'Datos Brutos'!$H$5:$R$5)/SUMPRODUCT('Datos Brutos'!$H$5:$R$5,Q537:AA537),0)</f>
        <v>0</v>
      </c>
      <c r="E537" s="20">
        <f>IFERROR(AVERAGE('Datos Filtrados'!E534:G534),0)</f>
        <v>0</v>
      </c>
      <c r="F537">
        <f>IF($B537=0,0,IF(SUM(EPih!$H534:$R534)=0,0,IF(EPih!H534&gt;0.75*AVERAGE(EPih!$H534:$R534),1,EPih!H534/AVERAGE(EPih!$H534:$R534))))</f>
        <v>0</v>
      </c>
      <c r="G537">
        <f>IF($B537=0,0,IF(SUM(EPih!$H534:$R534)=0,0,IF(EPih!I534&gt;0.75*AVERAGE(EPih!$H534:$R534),1,EPih!I534/AVERAGE(EPih!$H534:$R534))))</f>
        <v>0</v>
      </c>
      <c r="H537">
        <f>IF($B537=0,0,IF(SUM(EPih!$H534:$R534)=0,0,IF(EPih!J534&gt;0.75*AVERAGE(EPih!$H534:$R534),1,EPih!J534/AVERAGE(EPih!$H534:$R534))))</f>
        <v>0</v>
      </c>
      <c r="I537">
        <f>IF($B537=0,0,IF(SUM(EPih!$H534:$R534)=0,0,IF(EPih!K534&gt;0.75*AVERAGE(EPih!$H534:$R534),1,EPih!K534/AVERAGE(EPih!$H534:$R534))))</f>
        <v>0</v>
      </c>
      <c r="J537">
        <f>IF($B537=0,0,IF(SUM(EPih!$H534:$R534)=0,0,IF(EPih!L534&gt;0.75*AVERAGE(EPih!$H534:$R534),1,EPih!L534/AVERAGE(EPih!$H534:$R534))))</f>
        <v>0</v>
      </c>
      <c r="K537">
        <f>IF($B537=0,0,IF(SUM(EPih!$H534:$R534)=0,0,IF(EPih!M534&gt;0.75*AVERAGE(EPih!$H534:$R534),1,EPih!M534/AVERAGE(EPih!$H534:$R534))))</f>
        <v>0</v>
      </c>
      <c r="L537">
        <f>IF($B537=0,0,IF(SUM(EPih!$H534:$R534)=0,0,IF(EPih!N534&gt;0.75*AVERAGE(EPih!$H534:$R534),1,EPih!N534/AVERAGE(EPih!$H534:$R534))))</f>
        <v>0</v>
      </c>
      <c r="M537">
        <f>IF($B537=0,0,IF(SUM(EPih!$H534:$R534)=0,0,IF(EPih!O534&gt;0.75*AVERAGE(EPih!$H534:$R534),1,EPih!O534/AVERAGE(EPih!$H534:$R534))))</f>
        <v>0</v>
      </c>
      <c r="N537">
        <f>IF($B537=0,0,IF(SUM(EPih!$H534:$R534)=0,0,IF(EPih!P534&gt;0.75*AVERAGE(EPih!$H534:$R534),1,EPih!P534/AVERAGE(EPih!$H534:$R534))))</f>
        <v>0</v>
      </c>
      <c r="O537">
        <f>IF($B537=0,0,IF(SUM(EPih!$H534:$R534)=0,0,IF(EPih!Q534&gt;0.75*AVERAGE(EPih!$H534:$R534),1,EPih!Q534/AVERAGE(EPih!$H534:$R534))))</f>
        <v>0</v>
      </c>
      <c r="P537">
        <f>IF($B537=0,0,IF(SUM(EPih!$H534:$R534)=0,0,IF(EPih!R534&gt;0.75*AVERAGE(EPih!$H534:$R534),1,EPih!R534/AVERAGE(EPih!$H534:$R534))))</f>
        <v>0</v>
      </c>
      <c r="Q537" s="18">
        <v>1</v>
      </c>
      <c r="R537" s="18">
        <v>1</v>
      </c>
      <c r="S537" s="18">
        <v>1</v>
      </c>
      <c r="T537" s="18">
        <v>1</v>
      </c>
      <c r="U537" s="18">
        <v>1</v>
      </c>
      <c r="V537" s="18">
        <v>1</v>
      </c>
      <c r="W537" s="18">
        <v>1</v>
      </c>
      <c r="X537" s="18">
        <v>1</v>
      </c>
      <c r="Y537" s="18">
        <v>1</v>
      </c>
      <c r="Z537" s="18">
        <v>1</v>
      </c>
      <c r="AA537" s="18">
        <v>1</v>
      </c>
      <c r="AD537" s="22">
        <f t="shared" si="15"/>
        <v>1</v>
      </c>
      <c r="AE537">
        <v>4</v>
      </c>
    </row>
    <row r="538" spans="1:31">
      <c r="A538" s="33">
        <v>45466.083333333336</v>
      </c>
      <c r="B538">
        <f t="shared" si="16"/>
        <v>0</v>
      </c>
      <c r="C538" s="18">
        <v>1</v>
      </c>
      <c r="D538" s="19">
        <f>IFERROR(SUMPRODUCT(F538:P538,Q538:AA538,'Datos Brutos'!$H$5:$R$5)/SUMPRODUCT('Datos Brutos'!$H$5:$R$5,Q538:AA538),0)</f>
        <v>0</v>
      </c>
      <c r="E538" s="20">
        <f>IFERROR(AVERAGE('Datos Filtrados'!E535:G535),0)</f>
        <v>0</v>
      </c>
      <c r="F538">
        <f>IF($B538=0,0,IF(SUM(EPih!$H535:$R535)=0,0,IF(EPih!H535&gt;0.75*AVERAGE(EPih!$H535:$R535),1,EPih!H535/AVERAGE(EPih!$H535:$R535))))</f>
        <v>0</v>
      </c>
      <c r="G538">
        <f>IF($B538=0,0,IF(SUM(EPih!$H535:$R535)=0,0,IF(EPih!I535&gt;0.75*AVERAGE(EPih!$H535:$R535),1,EPih!I535/AVERAGE(EPih!$H535:$R535))))</f>
        <v>0</v>
      </c>
      <c r="H538">
        <f>IF($B538=0,0,IF(SUM(EPih!$H535:$R535)=0,0,IF(EPih!J535&gt;0.75*AVERAGE(EPih!$H535:$R535),1,EPih!J535/AVERAGE(EPih!$H535:$R535))))</f>
        <v>0</v>
      </c>
      <c r="I538">
        <f>IF($B538=0,0,IF(SUM(EPih!$H535:$R535)=0,0,IF(EPih!K535&gt;0.75*AVERAGE(EPih!$H535:$R535),1,EPih!K535/AVERAGE(EPih!$H535:$R535))))</f>
        <v>0</v>
      </c>
      <c r="J538">
        <f>IF($B538=0,0,IF(SUM(EPih!$H535:$R535)=0,0,IF(EPih!L535&gt;0.75*AVERAGE(EPih!$H535:$R535),1,EPih!L535/AVERAGE(EPih!$H535:$R535))))</f>
        <v>0</v>
      </c>
      <c r="K538">
        <f>IF($B538=0,0,IF(SUM(EPih!$H535:$R535)=0,0,IF(EPih!M535&gt;0.75*AVERAGE(EPih!$H535:$R535),1,EPih!M535/AVERAGE(EPih!$H535:$R535))))</f>
        <v>0</v>
      </c>
      <c r="L538">
        <f>IF($B538=0,0,IF(SUM(EPih!$H535:$R535)=0,0,IF(EPih!N535&gt;0.75*AVERAGE(EPih!$H535:$R535),1,EPih!N535/AVERAGE(EPih!$H535:$R535))))</f>
        <v>0</v>
      </c>
      <c r="M538">
        <f>IF($B538=0,0,IF(SUM(EPih!$H535:$R535)=0,0,IF(EPih!O535&gt;0.75*AVERAGE(EPih!$H535:$R535),1,EPih!O535/AVERAGE(EPih!$H535:$R535))))</f>
        <v>0</v>
      </c>
      <c r="N538">
        <f>IF($B538=0,0,IF(SUM(EPih!$H535:$R535)=0,0,IF(EPih!P535&gt;0.75*AVERAGE(EPih!$H535:$R535),1,EPih!P535/AVERAGE(EPih!$H535:$R535))))</f>
        <v>0</v>
      </c>
      <c r="O538">
        <f>IF($B538=0,0,IF(SUM(EPih!$H535:$R535)=0,0,IF(EPih!Q535&gt;0.75*AVERAGE(EPih!$H535:$R535),1,EPih!Q535/AVERAGE(EPih!$H535:$R535))))</f>
        <v>0</v>
      </c>
      <c r="P538">
        <f>IF($B538=0,0,IF(SUM(EPih!$H535:$R535)=0,0,IF(EPih!R535&gt;0.75*AVERAGE(EPih!$H535:$R535),1,EPih!R535/AVERAGE(EPih!$H535:$R535))))</f>
        <v>0</v>
      </c>
      <c r="Q538" s="18">
        <v>1</v>
      </c>
      <c r="R538" s="18">
        <v>1</v>
      </c>
      <c r="S538" s="18">
        <v>1</v>
      </c>
      <c r="T538" s="18">
        <v>1</v>
      </c>
      <c r="U538" s="18">
        <v>1</v>
      </c>
      <c r="V538" s="18">
        <v>1</v>
      </c>
      <c r="W538" s="18">
        <v>1</v>
      </c>
      <c r="X538" s="18">
        <v>1</v>
      </c>
      <c r="Y538" s="18">
        <v>1</v>
      </c>
      <c r="Z538" s="18">
        <v>1</v>
      </c>
      <c r="AA538" s="18">
        <v>1</v>
      </c>
      <c r="AD538" s="22">
        <f t="shared" si="15"/>
        <v>1</v>
      </c>
      <c r="AE538">
        <v>5</v>
      </c>
    </row>
    <row r="539" spans="1:31">
      <c r="A539" s="33">
        <v>45466.125</v>
      </c>
      <c r="B539">
        <f t="shared" si="16"/>
        <v>0</v>
      </c>
      <c r="C539" s="18">
        <v>1</v>
      </c>
      <c r="D539" s="19">
        <f>IFERROR(SUMPRODUCT(F539:P539,Q539:AA539,'Datos Brutos'!$H$5:$R$5)/SUMPRODUCT('Datos Brutos'!$H$5:$R$5,Q539:AA539),0)</f>
        <v>0</v>
      </c>
      <c r="E539" s="20">
        <f>IFERROR(AVERAGE('Datos Filtrados'!E536:G536),0)</f>
        <v>0</v>
      </c>
      <c r="F539">
        <f>IF($B539=0,0,IF(SUM(EPih!$H536:$R536)=0,0,IF(EPih!H536&gt;0.75*AVERAGE(EPih!$H536:$R536),1,EPih!H536/AVERAGE(EPih!$H536:$R536))))</f>
        <v>0</v>
      </c>
      <c r="G539">
        <f>IF($B539=0,0,IF(SUM(EPih!$H536:$R536)=0,0,IF(EPih!I536&gt;0.75*AVERAGE(EPih!$H536:$R536),1,EPih!I536/AVERAGE(EPih!$H536:$R536))))</f>
        <v>0</v>
      </c>
      <c r="H539">
        <f>IF($B539=0,0,IF(SUM(EPih!$H536:$R536)=0,0,IF(EPih!J536&gt;0.75*AVERAGE(EPih!$H536:$R536),1,EPih!J536/AVERAGE(EPih!$H536:$R536))))</f>
        <v>0</v>
      </c>
      <c r="I539">
        <f>IF($B539=0,0,IF(SUM(EPih!$H536:$R536)=0,0,IF(EPih!K536&gt;0.75*AVERAGE(EPih!$H536:$R536),1,EPih!K536/AVERAGE(EPih!$H536:$R536))))</f>
        <v>0</v>
      </c>
      <c r="J539">
        <f>IF($B539=0,0,IF(SUM(EPih!$H536:$R536)=0,0,IF(EPih!L536&gt;0.75*AVERAGE(EPih!$H536:$R536),1,EPih!L536/AVERAGE(EPih!$H536:$R536))))</f>
        <v>0</v>
      </c>
      <c r="K539">
        <f>IF($B539=0,0,IF(SUM(EPih!$H536:$R536)=0,0,IF(EPih!M536&gt;0.75*AVERAGE(EPih!$H536:$R536),1,EPih!M536/AVERAGE(EPih!$H536:$R536))))</f>
        <v>0</v>
      </c>
      <c r="L539">
        <f>IF($B539=0,0,IF(SUM(EPih!$H536:$R536)=0,0,IF(EPih!N536&gt;0.75*AVERAGE(EPih!$H536:$R536),1,EPih!N536/AVERAGE(EPih!$H536:$R536))))</f>
        <v>0</v>
      </c>
      <c r="M539">
        <f>IF($B539=0,0,IF(SUM(EPih!$H536:$R536)=0,0,IF(EPih!O536&gt;0.75*AVERAGE(EPih!$H536:$R536),1,EPih!O536/AVERAGE(EPih!$H536:$R536))))</f>
        <v>0</v>
      </c>
      <c r="N539">
        <f>IF($B539=0,0,IF(SUM(EPih!$H536:$R536)=0,0,IF(EPih!P536&gt;0.75*AVERAGE(EPih!$H536:$R536),1,EPih!P536/AVERAGE(EPih!$H536:$R536))))</f>
        <v>0</v>
      </c>
      <c r="O539">
        <f>IF($B539=0,0,IF(SUM(EPih!$H536:$R536)=0,0,IF(EPih!Q536&gt;0.75*AVERAGE(EPih!$H536:$R536),1,EPih!Q536/AVERAGE(EPih!$H536:$R536))))</f>
        <v>0</v>
      </c>
      <c r="P539">
        <f>IF($B539=0,0,IF(SUM(EPih!$H536:$R536)=0,0,IF(EPih!R536&gt;0.75*AVERAGE(EPih!$H536:$R536),1,EPih!R536/AVERAGE(EPih!$H536:$R536))))</f>
        <v>0</v>
      </c>
      <c r="Q539" s="18">
        <v>1</v>
      </c>
      <c r="R539" s="18">
        <v>1</v>
      </c>
      <c r="S539" s="18">
        <v>1</v>
      </c>
      <c r="T539" s="18">
        <v>1</v>
      </c>
      <c r="U539" s="18">
        <v>1</v>
      </c>
      <c r="V539" s="18">
        <v>1</v>
      </c>
      <c r="W539" s="18">
        <v>1</v>
      </c>
      <c r="X539" s="18">
        <v>1</v>
      </c>
      <c r="Y539" s="18">
        <v>1</v>
      </c>
      <c r="Z539" s="18">
        <v>1</v>
      </c>
      <c r="AA539" s="18">
        <v>1</v>
      </c>
      <c r="AD539" s="22">
        <f t="shared" si="15"/>
        <v>1</v>
      </c>
      <c r="AE539">
        <v>6</v>
      </c>
    </row>
    <row r="540" spans="1:31">
      <c r="A540" s="33">
        <v>45466.166666666664</v>
      </c>
      <c r="B540">
        <f t="shared" si="16"/>
        <v>0</v>
      </c>
      <c r="C540" s="18">
        <v>1</v>
      </c>
      <c r="D540" s="19">
        <f>IFERROR(SUMPRODUCT(F540:P540,Q540:AA540,'Datos Brutos'!$H$5:$R$5)/SUMPRODUCT('Datos Brutos'!$H$5:$R$5,Q540:AA540),0)</f>
        <v>0</v>
      </c>
      <c r="E540" s="20">
        <f>IFERROR(AVERAGE('Datos Filtrados'!E537:G537),0)</f>
        <v>0</v>
      </c>
      <c r="F540">
        <f>IF($B540=0,0,IF(SUM(EPih!$H537:$R537)=0,0,IF(EPih!H537&gt;0.75*AVERAGE(EPih!$H537:$R537),1,EPih!H537/AVERAGE(EPih!$H537:$R537))))</f>
        <v>0</v>
      </c>
      <c r="G540">
        <f>IF($B540=0,0,IF(SUM(EPih!$H537:$R537)=0,0,IF(EPih!I537&gt;0.75*AVERAGE(EPih!$H537:$R537),1,EPih!I537/AVERAGE(EPih!$H537:$R537))))</f>
        <v>0</v>
      </c>
      <c r="H540">
        <f>IF($B540=0,0,IF(SUM(EPih!$H537:$R537)=0,0,IF(EPih!J537&gt;0.75*AVERAGE(EPih!$H537:$R537),1,EPih!J537/AVERAGE(EPih!$H537:$R537))))</f>
        <v>0</v>
      </c>
      <c r="I540">
        <f>IF($B540=0,0,IF(SUM(EPih!$H537:$R537)=0,0,IF(EPih!K537&gt;0.75*AVERAGE(EPih!$H537:$R537),1,EPih!K537/AVERAGE(EPih!$H537:$R537))))</f>
        <v>0</v>
      </c>
      <c r="J540">
        <f>IF($B540=0,0,IF(SUM(EPih!$H537:$R537)=0,0,IF(EPih!L537&gt;0.75*AVERAGE(EPih!$H537:$R537),1,EPih!L537/AVERAGE(EPih!$H537:$R537))))</f>
        <v>0</v>
      </c>
      <c r="K540">
        <f>IF($B540=0,0,IF(SUM(EPih!$H537:$R537)=0,0,IF(EPih!M537&gt;0.75*AVERAGE(EPih!$H537:$R537),1,EPih!M537/AVERAGE(EPih!$H537:$R537))))</f>
        <v>0</v>
      </c>
      <c r="L540">
        <f>IF($B540=0,0,IF(SUM(EPih!$H537:$R537)=0,0,IF(EPih!N537&gt;0.75*AVERAGE(EPih!$H537:$R537),1,EPih!N537/AVERAGE(EPih!$H537:$R537))))</f>
        <v>0</v>
      </c>
      <c r="M540">
        <f>IF($B540=0,0,IF(SUM(EPih!$H537:$R537)=0,0,IF(EPih!O537&gt;0.75*AVERAGE(EPih!$H537:$R537),1,EPih!O537/AVERAGE(EPih!$H537:$R537))))</f>
        <v>0</v>
      </c>
      <c r="N540">
        <f>IF($B540=0,0,IF(SUM(EPih!$H537:$R537)=0,0,IF(EPih!P537&gt;0.75*AVERAGE(EPih!$H537:$R537),1,EPih!P537/AVERAGE(EPih!$H537:$R537))))</f>
        <v>0</v>
      </c>
      <c r="O540">
        <f>IF($B540=0,0,IF(SUM(EPih!$H537:$R537)=0,0,IF(EPih!Q537&gt;0.75*AVERAGE(EPih!$H537:$R537),1,EPih!Q537/AVERAGE(EPih!$H537:$R537))))</f>
        <v>0</v>
      </c>
      <c r="P540">
        <f>IF($B540=0,0,IF(SUM(EPih!$H537:$R537)=0,0,IF(EPih!R537&gt;0.75*AVERAGE(EPih!$H537:$R537),1,EPih!R537/AVERAGE(EPih!$H537:$R537))))</f>
        <v>0</v>
      </c>
      <c r="Q540" s="18">
        <v>1</v>
      </c>
      <c r="R540" s="18">
        <v>1</v>
      </c>
      <c r="S540" s="18">
        <v>1</v>
      </c>
      <c r="T540" s="18">
        <v>1</v>
      </c>
      <c r="U540" s="18">
        <v>1</v>
      </c>
      <c r="V540" s="18">
        <v>1</v>
      </c>
      <c r="W540" s="18">
        <v>1</v>
      </c>
      <c r="X540" s="18">
        <v>1</v>
      </c>
      <c r="Y540" s="18">
        <v>1</v>
      </c>
      <c r="Z540" s="18">
        <v>1</v>
      </c>
      <c r="AA540" s="18">
        <v>1</v>
      </c>
      <c r="AD540" s="22">
        <f t="shared" si="15"/>
        <v>1</v>
      </c>
      <c r="AE540">
        <v>7</v>
      </c>
    </row>
    <row r="541" spans="1:31">
      <c r="A541" s="33">
        <v>45466.208333333336</v>
      </c>
      <c r="B541">
        <f t="shared" si="16"/>
        <v>0</v>
      </c>
      <c r="C541" s="18">
        <v>1</v>
      </c>
      <c r="D541" s="19">
        <f>IFERROR(SUMPRODUCT(F541:P541,Q541:AA541,'Datos Brutos'!$H$5:$R$5)/SUMPRODUCT('Datos Brutos'!$H$5:$R$5,Q541:AA541),0)</f>
        <v>0</v>
      </c>
      <c r="E541" s="20">
        <f>IFERROR(AVERAGE('Datos Filtrados'!E538:G538),0)</f>
        <v>0</v>
      </c>
      <c r="F541">
        <f>IF($B541=0,0,IF(SUM(EPih!$H538:$R538)=0,0,IF(EPih!H538&gt;0.75*AVERAGE(EPih!$H538:$R538),1,EPih!H538/AVERAGE(EPih!$H538:$R538))))</f>
        <v>0</v>
      </c>
      <c r="G541">
        <f>IF($B541=0,0,IF(SUM(EPih!$H538:$R538)=0,0,IF(EPih!I538&gt;0.75*AVERAGE(EPih!$H538:$R538),1,EPih!I538/AVERAGE(EPih!$H538:$R538))))</f>
        <v>0</v>
      </c>
      <c r="H541">
        <f>IF($B541=0,0,IF(SUM(EPih!$H538:$R538)=0,0,IF(EPih!J538&gt;0.75*AVERAGE(EPih!$H538:$R538),1,EPih!J538/AVERAGE(EPih!$H538:$R538))))</f>
        <v>0</v>
      </c>
      <c r="I541">
        <f>IF($B541=0,0,IF(SUM(EPih!$H538:$R538)=0,0,IF(EPih!K538&gt;0.75*AVERAGE(EPih!$H538:$R538),1,EPih!K538/AVERAGE(EPih!$H538:$R538))))</f>
        <v>0</v>
      </c>
      <c r="J541">
        <f>IF($B541=0,0,IF(SUM(EPih!$H538:$R538)=0,0,IF(EPih!L538&gt;0.75*AVERAGE(EPih!$H538:$R538),1,EPih!L538/AVERAGE(EPih!$H538:$R538))))</f>
        <v>0</v>
      </c>
      <c r="K541">
        <f>IF($B541=0,0,IF(SUM(EPih!$H538:$R538)=0,0,IF(EPih!M538&gt;0.75*AVERAGE(EPih!$H538:$R538),1,EPih!M538/AVERAGE(EPih!$H538:$R538))))</f>
        <v>0</v>
      </c>
      <c r="L541">
        <f>IF($B541=0,0,IF(SUM(EPih!$H538:$R538)=0,0,IF(EPih!N538&gt;0.75*AVERAGE(EPih!$H538:$R538),1,EPih!N538/AVERAGE(EPih!$H538:$R538))))</f>
        <v>0</v>
      </c>
      <c r="M541">
        <f>IF($B541=0,0,IF(SUM(EPih!$H538:$R538)=0,0,IF(EPih!O538&gt;0.75*AVERAGE(EPih!$H538:$R538),1,EPih!O538/AVERAGE(EPih!$H538:$R538))))</f>
        <v>0</v>
      </c>
      <c r="N541">
        <f>IF($B541=0,0,IF(SUM(EPih!$H538:$R538)=0,0,IF(EPih!P538&gt;0.75*AVERAGE(EPih!$H538:$R538),1,EPih!P538/AVERAGE(EPih!$H538:$R538))))</f>
        <v>0</v>
      </c>
      <c r="O541">
        <f>IF($B541=0,0,IF(SUM(EPih!$H538:$R538)=0,0,IF(EPih!Q538&gt;0.75*AVERAGE(EPih!$H538:$R538),1,EPih!Q538/AVERAGE(EPih!$H538:$R538))))</f>
        <v>0</v>
      </c>
      <c r="P541">
        <f>IF($B541=0,0,IF(SUM(EPih!$H538:$R538)=0,0,IF(EPih!R538&gt;0.75*AVERAGE(EPih!$H538:$R538),1,EPih!R538/AVERAGE(EPih!$H538:$R538))))</f>
        <v>0</v>
      </c>
      <c r="Q541" s="18">
        <v>1</v>
      </c>
      <c r="R541" s="18">
        <v>1</v>
      </c>
      <c r="S541" s="18">
        <v>1</v>
      </c>
      <c r="T541" s="18">
        <v>1</v>
      </c>
      <c r="U541" s="18">
        <v>1</v>
      </c>
      <c r="V541" s="18">
        <v>1</v>
      </c>
      <c r="W541" s="18">
        <v>1</v>
      </c>
      <c r="X541" s="18">
        <v>1</v>
      </c>
      <c r="Y541" s="18">
        <v>1</v>
      </c>
      <c r="Z541" s="18">
        <v>1</v>
      </c>
      <c r="AA541" s="18">
        <v>1</v>
      </c>
      <c r="AD541" s="22">
        <f t="shared" si="15"/>
        <v>1</v>
      </c>
      <c r="AE541">
        <v>8</v>
      </c>
    </row>
    <row r="542" spans="1:31">
      <c r="A542" s="33">
        <v>45466.25</v>
      </c>
      <c r="B542">
        <f t="shared" si="16"/>
        <v>0</v>
      </c>
      <c r="C542" s="18">
        <v>1</v>
      </c>
      <c r="D542" s="19">
        <f>IFERROR(SUMPRODUCT(F542:P542,Q542:AA542,'Datos Brutos'!$H$5:$R$5)/SUMPRODUCT('Datos Brutos'!$H$5:$R$5,Q542:AA542),0)</f>
        <v>0</v>
      </c>
      <c r="E542" s="20">
        <f>IFERROR(AVERAGE('Datos Filtrados'!E539:G539),0)</f>
        <v>0</v>
      </c>
      <c r="F542">
        <f>IF($B542=0,0,IF(SUM(EPih!$H539:$R539)=0,0,IF(EPih!H539&gt;0.75*AVERAGE(EPih!$H539:$R539),1,EPih!H539/AVERAGE(EPih!$H539:$R539))))</f>
        <v>0</v>
      </c>
      <c r="G542">
        <f>IF($B542=0,0,IF(SUM(EPih!$H539:$R539)=0,0,IF(EPih!I539&gt;0.75*AVERAGE(EPih!$H539:$R539),1,EPih!I539/AVERAGE(EPih!$H539:$R539))))</f>
        <v>0</v>
      </c>
      <c r="H542">
        <f>IF($B542=0,0,IF(SUM(EPih!$H539:$R539)=0,0,IF(EPih!J539&gt;0.75*AVERAGE(EPih!$H539:$R539),1,EPih!J539/AVERAGE(EPih!$H539:$R539))))</f>
        <v>0</v>
      </c>
      <c r="I542">
        <f>IF($B542=0,0,IF(SUM(EPih!$H539:$R539)=0,0,IF(EPih!K539&gt;0.75*AVERAGE(EPih!$H539:$R539),1,EPih!K539/AVERAGE(EPih!$H539:$R539))))</f>
        <v>0</v>
      </c>
      <c r="J542">
        <f>IF($B542=0,0,IF(SUM(EPih!$H539:$R539)=0,0,IF(EPih!L539&gt;0.75*AVERAGE(EPih!$H539:$R539),1,EPih!L539/AVERAGE(EPih!$H539:$R539))))</f>
        <v>0</v>
      </c>
      <c r="K542">
        <f>IF($B542=0,0,IF(SUM(EPih!$H539:$R539)=0,0,IF(EPih!M539&gt;0.75*AVERAGE(EPih!$H539:$R539),1,EPih!M539/AVERAGE(EPih!$H539:$R539))))</f>
        <v>0</v>
      </c>
      <c r="L542">
        <f>IF($B542=0,0,IF(SUM(EPih!$H539:$R539)=0,0,IF(EPih!N539&gt;0.75*AVERAGE(EPih!$H539:$R539),1,EPih!N539/AVERAGE(EPih!$H539:$R539))))</f>
        <v>0</v>
      </c>
      <c r="M542">
        <f>IF($B542=0,0,IF(SUM(EPih!$H539:$R539)=0,0,IF(EPih!O539&gt;0.75*AVERAGE(EPih!$H539:$R539),1,EPih!O539/AVERAGE(EPih!$H539:$R539))))</f>
        <v>0</v>
      </c>
      <c r="N542">
        <f>IF($B542=0,0,IF(SUM(EPih!$H539:$R539)=0,0,IF(EPih!P539&gt;0.75*AVERAGE(EPih!$H539:$R539),1,EPih!P539/AVERAGE(EPih!$H539:$R539))))</f>
        <v>0</v>
      </c>
      <c r="O542">
        <f>IF($B542=0,0,IF(SUM(EPih!$H539:$R539)=0,0,IF(EPih!Q539&gt;0.75*AVERAGE(EPih!$H539:$R539),1,EPih!Q539/AVERAGE(EPih!$H539:$R539))))</f>
        <v>0</v>
      </c>
      <c r="P542">
        <f>IF($B542=0,0,IF(SUM(EPih!$H539:$R539)=0,0,IF(EPih!R539&gt;0.75*AVERAGE(EPih!$H539:$R539),1,EPih!R539/AVERAGE(EPih!$H539:$R539))))</f>
        <v>0</v>
      </c>
      <c r="Q542" s="18">
        <v>1</v>
      </c>
      <c r="R542" s="18">
        <v>1</v>
      </c>
      <c r="S542" s="18">
        <v>1</v>
      </c>
      <c r="T542" s="18">
        <v>1</v>
      </c>
      <c r="U542" s="18">
        <v>1</v>
      </c>
      <c r="V542" s="18">
        <v>1</v>
      </c>
      <c r="W542" s="18">
        <v>1</v>
      </c>
      <c r="X542" s="18">
        <v>1</v>
      </c>
      <c r="Y542" s="18">
        <v>1</v>
      </c>
      <c r="Z542" s="18">
        <v>1</v>
      </c>
      <c r="AA542" s="18">
        <v>1</v>
      </c>
      <c r="AD542" s="22">
        <f t="shared" si="15"/>
        <v>1</v>
      </c>
      <c r="AE542">
        <v>9</v>
      </c>
    </row>
    <row r="543" spans="1:31">
      <c r="A543" s="33">
        <v>45466.291666666664</v>
      </c>
      <c r="B543">
        <f t="shared" si="16"/>
        <v>0</v>
      </c>
      <c r="C543" s="18">
        <v>1</v>
      </c>
      <c r="D543" s="19">
        <f>IFERROR(SUMPRODUCT(F543:P543,Q543:AA543,'Datos Brutos'!$H$5:$R$5)/SUMPRODUCT('Datos Brutos'!$H$5:$R$5,Q543:AA543),0)</f>
        <v>0</v>
      </c>
      <c r="E543" s="20">
        <f>IFERROR(AVERAGE('Datos Filtrados'!E540:G540),0)</f>
        <v>55.241</v>
      </c>
      <c r="F543">
        <f>IF($B543=0,0,IF(SUM(EPih!$H540:$R540)=0,0,IF(EPih!H540&gt;0.75*AVERAGE(EPih!$H540:$R540),1,EPih!H540/AVERAGE(EPih!$H540:$R540))))</f>
        <v>0</v>
      </c>
      <c r="G543">
        <f>IF($B543=0,0,IF(SUM(EPih!$H540:$R540)=0,0,IF(EPih!I540&gt;0.75*AVERAGE(EPih!$H540:$R540),1,EPih!I540/AVERAGE(EPih!$H540:$R540))))</f>
        <v>0</v>
      </c>
      <c r="H543">
        <f>IF($B543=0,0,IF(SUM(EPih!$H540:$R540)=0,0,IF(EPih!J540&gt;0.75*AVERAGE(EPih!$H540:$R540),1,EPih!J540/AVERAGE(EPih!$H540:$R540))))</f>
        <v>0</v>
      </c>
      <c r="I543">
        <f>IF($B543=0,0,IF(SUM(EPih!$H540:$R540)=0,0,IF(EPih!K540&gt;0.75*AVERAGE(EPih!$H540:$R540),1,EPih!K540/AVERAGE(EPih!$H540:$R540))))</f>
        <v>0</v>
      </c>
      <c r="J543">
        <f>IF($B543=0,0,IF(SUM(EPih!$H540:$R540)=0,0,IF(EPih!L540&gt;0.75*AVERAGE(EPih!$H540:$R540),1,EPih!L540/AVERAGE(EPih!$H540:$R540))))</f>
        <v>0</v>
      </c>
      <c r="K543">
        <f>IF($B543=0,0,IF(SUM(EPih!$H540:$R540)=0,0,IF(EPih!M540&gt;0.75*AVERAGE(EPih!$H540:$R540),1,EPih!M540/AVERAGE(EPih!$H540:$R540))))</f>
        <v>0</v>
      </c>
      <c r="L543">
        <f>IF($B543=0,0,IF(SUM(EPih!$H540:$R540)=0,0,IF(EPih!N540&gt;0.75*AVERAGE(EPih!$H540:$R540),1,EPih!N540/AVERAGE(EPih!$H540:$R540))))</f>
        <v>0</v>
      </c>
      <c r="M543">
        <f>IF($B543=0,0,IF(SUM(EPih!$H540:$R540)=0,0,IF(EPih!O540&gt;0.75*AVERAGE(EPih!$H540:$R540),1,EPih!O540/AVERAGE(EPih!$H540:$R540))))</f>
        <v>0</v>
      </c>
      <c r="N543">
        <f>IF($B543=0,0,IF(SUM(EPih!$H540:$R540)=0,0,IF(EPih!P540&gt;0.75*AVERAGE(EPih!$H540:$R540),1,EPih!P540/AVERAGE(EPih!$H540:$R540))))</f>
        <v>0</v>
      </c>
      <c r="O543">
        <f>IF($B543=0,0,IF(SUM(EPih!$H540:$R540)=0,0,IF(EPih!Q540&gt;0.75*AVERAGE(EPih!$H540:$R540),1,EPih!Q540/AVERAGE(EPih!$H540:$R540))))</f>
        <v>0</v>
      </c>
      <c r="P543">
        <f>IF($B543=0,0,IF(SUM(EPih!$H540:$R540)=0,0,IF(EPih!R540&gt;0.75*AVERAGE(EPih!$H540:$R540),1,EPih!R540/AVERAGE(EPih!$H540:$R540))))</f>
        <v>0</v>
      </c>
      <c r="Q543" s="18">
        <v>1</v>
      </c>
      <c r="R543" s="18">
        <v>1</v>
      </c>
      <c r="S543" s="18">
        <v>1</v>
      </c>
      <c r="T543" s="18">
        <v>1</v>
      </c>
      <c r="U543" s="18">
        <v>1</v>
      </c>
      <c r="V543" s="18">
        <v>1</v>
      </c>
      <c r="W543" s="18">
        <v>1</v>
      </c>
      <c r="X543" s="18">
        <v>1</v>
      </c>
      <c r="Y543" s="18">
        <v>1</v>
      </c>
      <c r="Z543" s="18">
        <v>1</v>
      </c>
      <c r="AA543" s="18">
        <v>1</v>
      </c>
      <c r="AD543" s="22">
        <f t="shared" si="15"/>
        <v>1</v>
      </c>
      <c r="AE543">
        <v>10</v>
      </c>
    </row>
    <row r="544" spans="1:31">
      <c r="A544" s="33">
        <v>45466.333333333336</v>
      </c>
      <c r="B544">
        <f t="shared" si="16"/>
        <v>1</v>
      </c>
      <c r="C544" s="18">
        <v>1</v>
      </c>
      <c r="D544" s="19">
        <f>IFERROR(SUMPRODUCT(F544:P544,Q544:AA544,'Datos Brutos'!$H$5:$R$5)/SUMPRODUCT('Datos Brutos'!$H$5:$R$5,Q544:AA544),0)</f>
        <v>0.9082778205366383</v>
      </c>
      <c r="E544" s="20">
        <f>IFERROR(AVERAGE('Datos Filtrados'!E541:G541),0)</f>
        <v>496.577</v>
      </c>
      <c r="F544">
        <f>IF($B544=0,0,IF(SUM(EPih!$H541:$R541)=0,0,IF(EPih!H541&gt;0.75*AVERAGE(EPih!$H541:$R541),1,EPih!H541/AVERAGE(EPih!$H541:$R541))))</f>
        <v>1</v>
      </c>
      <c r="G544">
        <f>IF($B544=0,0,IF(SUM(EPih!$H541:$R541)=0,0,IF(EPih!I541&gt;0.75*AVERAGE(EPih!$H541:$R541),1,EPih!I541/AVERAGE(EPih!$H541:$R541))))</f>
        <v>1</v>
      </c>
      <c r="H544">
        <f>IF($B544=0,0,IF(SUM(EPih!$H541:$R541)=0,0,IF(EPih!J541&gt;0.75*AVERAGE(EPih!$H541:$R541),1,EPih!J541/AVERAGE(EPih!$H541:$R541))))</f>
        <v>1</v>
      </c>
      <c r="I544">
        <f>IF($B544=0,0,IF(SUM(EPih!$H541:$R541)=0,0,IF(EPih!K541&gt;0.75*AVERAGE(EPih!$H541:$R541),1,EPih!K541/AVERAGE(EPih!$H541:$R541))))</f>
        <v>1</v>
      </c>
      <c r="J544">
        <f>IF($B544=0,0,IF(SUM(EPih!$H541:$R541)=0,0,IF(EPih!L541&gt;0.75*AVERAGE(EPih!$H541:$R541),1,EPih!L541/AVERAGE(EPih!$H541:$R541))))</f>
        <v>1</v>
      </c>
      <c r="K544">
        <f>IF($B544=0,0,IF(SUM(EPih!$H541:$R541)=0,0,IF(EPih!M541&gt;0.75*AVERAGE(EPih!$H541:$R541),1,EPih!M541/AVERAGE(EPih!$H541:$R541))))</f>
        <v>0</v>
      </c>
      <c r="L544">
        <f>IF($B544=0,0,IF(SUM(EPih!$H541:$R541)=0,0,IF(EPih!N541&gt;0.75*AVERAGE(EPih!$H541:$R541),1,EPih!N541/AVERAGE(EPih!$H541:$R541))))</f>
        <v>1</v>
      </c>
      <c r="M544">
        <f>IF($B544=0,0,IF(SUM(EPih!$H541:$R541)=0,0,IF(EPih!O541&gt;0.75*AVERAGE(EPih!$H541:$R541),1,EPih!O541/AVERAGE(EPih!$H541:$R541))))</f>
        <v>1</v>
      </c>
      <c r="N544">
        <f>IF($B544=0,0,IF(SUM(EPih!$H541:$R541)=0,0,IF(EPih!P541&gt;0.75*AVERAGE(EPih!$H541:$R541),1,EPih!P541/AVERAGE(EPih!$H541:$R541))))</f>
        <v>1</v>
      </c>
      <c r="O544">
        <f>IF($B544=0,0,IF(SUM(EPih!$H541:$R541)=0,0,IF(EPih!Q541&gt;0.75*AVERAGE(EPih!$H541:$R541),1,EPih!Q541/AVERAGE(EPih!$H541:$R541))))</f>
        <v>1</v>
      </c>
      <c r="P544">
        <f>IF($B544=0,0,IF(SUM(EPih!$H541:$R541)=0,0,IF(EPih!R541&gt;0.75*AVERAGE(EPih!$H541:$R541),1,EPih!R541/AVERAGE(EPih!$H541:$R541))))</f>
        <v>1</v>
      </c>
      <c r="Q544" s="18">
        <v>1</v>
      </c>
      <c r="R544" s="18">
        <v>1</v>
      </c>
      <c r="S544" s="18">
        <v>1</v>
      </c>
      <c r="T544" s="18">
        <v>1</v>
      </c>
      <c r="U544" s="18">
        <v>1</v>
      </c>
      <c r="V544" s="18">
        <v>1</v>
      </c>
      <c r="W544" s="18">
        <v>1</v>
      </c>
      <c r="X544" s="18">
        <v>1</v>
      </c>
      <c r="Y544" s="18">
        <v>1</v>
      </c>
      <c r="Z544" s="18">
        <v>1</v>
      </c>
      <c r="AA544" s="18">
        <v>1</v>
      </c>
      <c r="AD544" s="22">
        <f t="shared" si="15"/>
        <v>1</v>
      </c>
      <c r="AE544">
        <v>11</v>
      </c>
    </row>
    <row r="545" spans="1:31">
      <c r="A545" s="33">
        <v>45466.375</v>
      </c>
      <c r="B545">
        <f t="shared" si="16"/>
        <v>1</v>
      </c>
      <c r="C545" s="18">
        <v>1</v>
      </c>
      <c r="D545" s="19">
        <f>IFERROR(SUMPRODUCT(F545:P545,Q545:AA545,'Datos Brutos'!$H$5:$R$5)/SUMPRODUCT('Datos Brutos'!$H$5:$R$5,Q545:AA545),0)</f>
        <v>0.9082778205366383</v>
      </c>
      <c r="E545" s="20">
        <f>IFERROR(AVERAGE('Datos Filtrados'!E542:G542),0)</f>
        <v>771.88666666666666</v>
      </c>
      <c r="F545">
        <f>IF($B545=0,0,IF(SUM(EPih!$H542:$R542)=0,0,IF(EPih!H542&gt;0.75*AVERAGE(EPih!$H542:$R542),1,EPih!H542/AVERAGE(EPih!$H542:$R542))))</f>
        <v>1</v>
      </c>
      <c r="G545">
        <f>IF($B545=0,0,IF(SUM(EPih!$H542:$R542)=0,0,IF(EPih!I542&gt;0.75*AVERAGE(EPih!$H542:$R542),1,EPih!I542/AVERAGE(EPih!$H542:$R542))))</f>
        <v>1</v>
      </c>
      <c r="H545">
        <f>IF($B545=0,0,IF(SUM(EPih!$H542:$R542)=0,0,IF(EPih!J542&gt;0.75*AVERAGE(EPih!$H542:$R542),1,EPih!J542/AVERAGE(EPih!$H542:$R542))))</f>
        <v>1</v>
      </c>
      <c r="I545">
        <f>IF($B545=0,0,IF(SUM(EPih!$H542:$R542)=0,0,IF(EPih!K542&gt;0.75*AVERAGE(EPih!$H542:$R542),1,EPih!K542/AVERAGE(EPih!$H542:$R542))))</f>
        <v>1</v>
      </c>
      <c r="J545">
        <f>IF($B545=0,0,IF(SUM(EPih!$H542:$R542)=0,0,IF(EPih!L542&gt;0.75*AVERAGE(EPih!$H542:$R542),1,EPih!L542/AVERAGE(EPih!$H542:$R542))))</f>
        <v>1</v>
      </c>
      <c r="K545">
        <f>IF($B545=0,0,IF(SUM(EPih!$H542:$R542)=0,0,IF(EPih!M542&gt;0.75*AVERAGE(EPih!$H542:$R542),1,EPih!M542/AVERAGE(EPih!$H542:$R542))))</f>
        <v>0</v>
      </c>
      <c r="L545">
        <f>IF($B545=0,0,IF(SUM(EPih!$H542:$R542)=0,0,IF(EPih!N542&gt;0.75*AVERAGE(EPih!$H542:$R542),1,EPih!N542/AVERAGE(EPih!$H542:$R542))))</f>
        <v>1</v>
      </c>
      <c r="M545">
        <f>IF($B545=0,0,IF(SUM(EPih!$H542:$R542)=0,0,IF(EPih!O542&gt;0.75*AVERAGE(EPih!$H542:$R542),1,EPih!O542/AVERAGE(EPih!$H542:$R542))))</f>
        <v>1</v>
      </c>
      <c r="N545">
        <f>IF($B545=0,0,IF(SUM(EPih!$H542:$R542)=0,0,IF(EPih!P542&gt;0.75*AVERAGE(EPih!$H542:$R542),1,EPih!P542/AVERAGE(EPih!$H542:$R542))))</f>
        <v>1</v>
      </c>
      <c r="O545">
        <f>IF($B545=0,0,IF(SUM(EPih!$H542:$R542)=0,0,IF(EPih!Q542&gt;0.75*AVERAGE(EPih!$H542:$R542),1,EPih!Q542/AVERAGE(EPih!$H542:$R542))))</f>
        <v>1</v>
      </c>
      <c r="P545">
        <f>IF($B545=0,0,IF(SUM(EPih!$H542:$R542)=0,0,IF(EPih!R542&gt;0.75*AVERAGE(EPih!$H542:$R542),1,EPih!R542/AVERAGE(EPih!$H542:$R542))))</f>
        <v>1</v>
      </c>
      <c r="Q545" s="18">
        <v>1</v>
      </c>
      <c r="R545" s="18">
        <v>1</v>
      </c>
      <c r="S545" s="18">
        <v>1</v>
      </c>
      <c r="T545" s="18">
        <v>1</v>
      </c>
      <c r="U545" s="18">
        <v>1</v>
      </c>
      <c r="V545" s="18">
        <v>1</v>
      </c>
      <c r="W545" s="18">
        <v>1</v>
      </c>
      <c r="X545" s="18">
        <v>1</v>
      </c>
      <c r="Y545" s="18">
        <v>1</v>
      </c>
      <c r="Z545" s="18">
        <v>1</v>
      </c>
      <c r="AA545" s="18">
        <v>1</v>
      </c>
      <c r="AD545" s="22">
        <f t="shared" si="15"/>
        <v>1</v>
      </c>
      <c r="AE545">
        <v>12</v>
      </c>
    </row>
    <row r="546" spans="1:31">
      <c r="A546" s="33">
        <v>45466.416666666664</v>
      </c>
      <c r="B546">
        <f t="shared" si="16"/>
        <v>1</v>
      </c>
      <c r="C546" s="18">
        <v>1</v>
      </c>
      <c r="D546" s="19">
        <f>IFERROR(SUMPRODUCT(F546:P546,Q546:AA546,'Datos Brutos'!$H$5:$R$5)/SUMPRODUCT('Datos Brutos'!$H$5:$R$5,Q546:AA546),0)</f>
        <v>0.9082778205366383</v>
      </c>
      <c r="E546" s="20">
        <f>IFERROR(AVERAGE('Datos Filtrados'!E543:G543),0)</f>
        <v>937.39933333333329</v>
      </c>
      <c r="F546">
        <f>IF($B546=0,0,IF(SUM(EPih!$H543:$R543)=0,0,IF(EPih!H543&gt;0.75*AVERAGE(EPih!$H543:$R543),1,EPih!H543/AVERAGE(EPih!$H543:$R543))))</f>
        <v>1</v>
      </c>
      <c r="G546">
        <f>IF($B546=0,0,IF(SUM(EPih!$H543:$R543)=0,0,IF(EPih!I543&gt;0.75*AVERAGE(EPih!$H543:$R543),1,EPih!I543/AVERAGE(EPih!$H543:$R543))))</f>
        <v>1</v>
      </c>
      <c r="H546">
        <f>IF($B546=0,0,IF(SUM(EPih!$H543:$R543)=0,0,IF(EPih!J543&gt;0.75*AVERAGE(EPih!$H543:$R543),1,EPih!J543/AVERAGE(EPih!$H543:$R543))))</f>
        <v>1</v>
      </c>
      <c r="I546">
        <f>IF($B546=0,0,IF(SUM(EPih!$H543:$R543)=0,0,IF(EPih!K543&gt;0.75*AVERAGE(EPih!$H543:$R543),1,EPih!K543/AVERAGE(EPih!$H543:$R543))))</f>
        <v>1</v>
      </c>
      <c r="J546">
        <f>IF($B546=0,0,IF(SUM(EPih!$H543:$R543)=0,0,IF(EPih!L543&gt;0.75*AVERAGE(EPih!$H543:$R543),1,EPih!L543/AVERAGE(EPih!$H543:$R543))))</f>
        <v>1</v>
      </c>
      <c r="K546">
        <f>IF($B546=0,0,IF(SUM(EPih!$H543:$R543)=0,0,IF(EPih!M543&gt;0.75*AVERAGE(EPih!$H543:$R543),1,EPih!M543/AVERAGE(EPih!$H543:$R543))))</f>
        <v>0</v>
      </c>
      <c r="L546">
        <f>IF($B546=0,0,IF(SUM(EPih!$H543:$R543)=0,0,IF(EPih!N543&gt;0.75*AVERAGE(EPih!$H543:$R543),1,EPih!N543/AVERAGE(EPih!$H543:$R543))))</f>
        <v>1</v>
      </c>
      <c r="M546">
        <f>IF($B546=0,0,IF(SUM(EPih!$H543:$R543)=0,0,IF(EPih!O543&gt;0.75*AVERAGE(EPih!$H543:$R543),1,EPih!O543/AVERAGE(EPih!$H543:$R543))))</f>
        <v>1</v>
      </c>
      <c r="N546">
        <f>IF($B546=0,0,IF(SUM(EPih!$H543:$R543)=0,0,IF(EPih!P543&gt;0.75*AVERAGE(EPih!$H543:$R543),1,EPih!P543/AVERAGE(EPih!$H543:$R543))))</f>
        <v>1</v>
      </c>
      <c r="O546">
        <f>IF($B546=0,0,IF(SUM(EPih!$H543:$R543)=0,0,IF(EPih!Q543&gt;0.75*AVERAGE(EPih!$H543:$R543),1,EPih!Q543/AVERAGE(EPih!$H543:$R543))))</f>
        <v>1</v>
      </c>
      <c r="P546">
        <f>IF($B546=0,0,IF(SUM(EPih!$H543:$R543)=0,0,IF(EPih!R543&gt;0.75*AVERAGE(EPih!$H543:$R543),1,EPih!R543/AVERAGE(EPih!$H543:$R543))))</f>
        <v>1</v>
      </c>
      <c r="Q546" s="18">
        <v>1</v>
      </c>
      <c r="R546" s="18">
        <v>1</v>
      </c>
      <c r="S546" s="18">
        <v>1</v>
      </c>
      <c r="T546" s="18">
        <v>1</v>
      </c>
      <c r="U546" s="18">
        <v>1</v>
      </c>
      <c r="V546" s="18">
        <v>1</v>
      </c>
      <c r="W546" s="18">
        <v>1</v>
      </c>
      <c r="X546" s="18">
        <v>1</v>
      </c>
      <c r="Y546" s="18">
        <v>1</v>
      </c>
      <c r="Z546" s="18">
        <v>1</v>
      </c>
      <c r="AA546" s="18">
        <v>1</v>
      </c>
      <c r="AD546" s="22">
        <f t="shared" si="15"/>
        <v>1</v>
      </c>
      <c r="AE546">
        <v>13</v>
      </c>
    </row>
    <row r="547" spans="1:31">
      <c r="A547" s="33">
        <v>45466.458333333336</v>
      </c>
      <c r="B547">
        <f t="shared" si="16"/>
        <v>1</v>
      </c>
      <c r="C547" s="18">
        <v>1</v>
      </c>
      <c r="D547" s="19">
        <f>IFERROR(SUMPRODUCT(F547:P547,Q547:AA547,'Datos Brutos'!$H$5:$R$5)/SUMPRODUCT('Datos Brutos'!$H$5:$R$5,Q547:AA547),0)</f>
        <v>0.9082778205366383</v>
      </c>
      <c r="E547" s="20">
        <f>IFERROR(AVERAGE('Datos Filtrados'!E544:G544),0)</f>
        <v>975.38400000000001</v>
      </c>
      <c r="F547">
        <f>IF($B547=0,0,IF(SUM(EPih!$H544:$R544)=0,0,IF(EPih!H544&gt;0.75*AVERAGE(EPih!$H544:$R544),1,EPih!H544/AVERAGE(EPih!$H544:$R544))))</f>
        <v>1</v>
      </c>
      <c r="G547">
        <f>IF($B547=0,0,IF(SUM(EPih!$H544:$R544)=0,0,IF(EPih!I544&gt;0.75*AVERAGE(EPih!$H544:$R544),1,EPih!I544/AVERAGE(EPih!$H544:$R544))))</f>
        <v>1</v>
      </c>
      <c r="H547">
        <f>IF($B547=0,0,IF(SUM(EPih!$H544:$R544)=0,0,IF(EPih!J544&gt;0.75*AVERAGE(EPih!$H544:$R544),1,EPih!J544/AVERAGE(EPih!$H544:$R544))))</f>
        <v>1</v>
      </c>
      <c r="I547">
        <f>IF($B547=0,0,IF(SUM(EPih!$H544:$R544)=0,0,IF(EPih!K544&gt;0.75*AVERAGE(EPih!$H544:$R544),1,EPih!K544/AVERAGE(EPih!$H544:$R544))))</f>
        <v>1</v>
      </c>
      <c r="J547">
        <f>IF($B547=0,0,IF(SUM(EPih!$H544:$R544)=0,0,IF(EPih!L544&gt;0.75*AVERAGE(EPih!$H544:$R544),1,EPih!L544/AVERAGE(EPih!$H544:$R544))))</f>
        <v>1</v>
      </c>
      <c r="K547">
        <f>IF($B547=0,0,IF(SUM(EPih!$H544:$R544)=0,0,IF(EPih!M544&gt;0.75*AVERAGE(EPih!$H544:$R544),1,EPih!M544/AVERAGE(EPih!$H544:$R544))))</f>
        <v>0</v>
      </c>
      <c r="L547">
        <f>IF($B547=0,0,IF(SUM(EPih!$H544:$R544)=0,0,IF(EPih!N544&gt;0.75*AVERAGE(EPih!$H544:$R544),1,EPih!N544/AVERAGE(EPih!$H544:$R544))))</f>
        <v>1</v>
      </c>
      <c r="M547">
        <f>IF($B547=0,0,IF(SUM(EPih!$H544:$R544)=0,0,IF(EPih!O544&gt;0.75*AVERAGE(EPih!$H544:$R544),1,EPih!O544/AVERAGE(EPih!$H544:$R544))))</f>
        <v>1</v>
      </c>
      <c r="N547">
        <f>IF($B547=0,0,IF(SUM(EPih!$H544:$R544)=0,0,IF(EPih!P544&gt;0.75*AVERAGE(EPih!$H544:$R544),1,EPih!P544/AVERAGE(EPih!$H544:$R544))))</f>
        <v>1</v>
      </c>
      <c r="O547">
        <f>IF($B547=0,0,IF(SUM(EPih!$H544:$R544)=0,0,IF(EPih!Q544&gt;0.75*AVERAGE(EPih!$H544:$R544),1,EPih!Q544/AVERAGE(EPih!$H544:$R544))))</f>
        <v>1</v>
      </c>
      <c r="P547">
        <f>IF($B547=0,0,IF(SUM(EPih!$H544:$R544)=0,0,IF(EPih!R544&gt;0.75*AVERAGE(EPih!$H544:$R544),1,EPih!R544/AVERAGE(EPih!$H544:$R544))))</f>
        <v>1</v>
      </c>
      <c r="Q547" s="18">
        <v>1</v>
      </c>
      <c r="R547" s="18">
        <v>1</v>
      </c>
      <c r="S547" s="18">
        <v>1</v>
      </c>
      <c r="T547" s="18">
        <v>1</v>
      </c>
      <c r="U547" s="18">
        <v>1</v>
      </c>
      <c r="V547" s="18">
        <v>1</v>
      </c>
      <c r="W547" s="18">
        <v>1</v>
      </c>
      <c r="X547" s="18">
        <v>1</v>
      </c>
      <c r="Y547" s="18">
        <v>1</v>
      </c>
      <c r="Z547" s="18">
        <v>1</v>
      </c>
      <c r="AA547" s="18">
        <v>1</v>
      </c>
      <c r="AD547" s="22">
        <f t="shared" si="15"/>
        <v>1</v>
      </c>
      <c r="AE547">
        <v>14</v>
      </c>
    </row>
    <row r="548" spans="1:31">
      <c r="A548" s="33">
        <v>45466.5</v>
      </c>
      <c r="B548">
        <f t="shared" si="16"/>
        <v>1</v>
      </c>
      <c r="C548" s="18">
        <v>1</v>
      </c>
      <c r="D548" s="19">
        <f>IFERROR(SUMPRODUCT(F548:P548,Q548:AA548,'Datos Brutos'!$H$5:$R$5)/SUMPRODUCT('Datos Brutos'!$H$5:$R$5,Q548:AA548),0)</f>
        <v>0.94892977346259855</v>
      </c>
      <c r="E548" s="20">
        <f>IFERROR(AVERAGE('Datos Filtrados'!E545:G545),0)</f>
        <v>982.51033333333328</v>
      </c>
      <c r="F548">
        <f>IF($B548=0,0,IF(SUM(EPih!$H545:$R545)=0,0,IF(EPih!H545&gt;0.75*AVERAGE(EPih!$H545:$R545),1,EPih!H545/AVERAGE(EPih!$H545:$R545))))</f>
        <v>1</v>
      </c>
      <c r="G548">
        <f>IF($B548=0,0,IF(SUM(EPih!$H545:$R545)=0,0,IF(EPih!I545&gt;0.75*AVERAGE(EPih!$H545:$R545),1,EPih!I545/AVERAGE(EPih!$H545:$R545))))</f>
        <v>1</v>
      </c>
      <c r="H548">
        <f>IF($B548=0,0,IF(SUM(EPih!$H545:$R545)=0,0,IF(EPih!J545&gt;0.75*AVERAGE(EPih!$H545:$R545),1,EPih!J545/AVERAGE(EPih!$H545:$R545))))</f>
        <v>1</v>
      </c>
      <c r="I548">
        <f>IF($B548=0,0,IF(SUM(EPih!$H545:$R545)=0,0,IF(EPih!K545&gt;0.75*AVERAGE(EPih!$H545:$R545),1,EPih!K545/AVERAGE(EPih!$H545:$R545))))</f>
        <v>1</v>
      </c>
      <c r="J548">
        <f>IF($B548=0,0,IF(SUM(EPih!$H545:$R545)=0,0,IF(EPih!L545&gt;0.75*AVERAGE(EPih!$H545:$R545),1,EPih!L545/AVERAGE(EPih!$H545:$R545))))</f>
        <v>1</v>
      </c>
      <c r="K548">
        <f>IF($B548=0,0,IF(SUM(EPih!$H545:$R545)=0,0,IF(EPih!M545&gt;0.75*AVERAGE(EPih!$H545:$R545),1,EPih!M545/AVERAGE(EPih!$H545:$R545))))</f>
        <v>0.44320744626656555</v>
      </c>
      <c r="L548">
        <f>IF($B548=0,0,IF(SUM(EPih!$H545:$R545)=0,0,IF(EPih!N545&gt;0.75*AVERAGE(EPih!$H545:$R545),1,EPih!N545/AVERAGE(EPih!$H545:$R545))))</f>
        <v>1</v>
      </c>
      <c r="M548">
        <f>IF($B548=0,0,IF(SUM(EPih!$H545:$R545)=0,0,IF(EPih!O545&gt;0.75*AVERAGE(EPih!$H545:$R545),1,EPih!O545/AVERAGE(EPih!$H545:$R545))))</f>
        <v>1</v>
      </c>
      <c r="N548">
        <f>IF($B548=0,0,IF(SUM(EPih!$H545:$R545)=0,0,IF(EPih!P545&gt;0.75*AVERAGE(EPih!$H545:$R545),1,EPih!P545/AVERAGE(EPih!$H545:$R545))))</f>
        <v>1</v>
      </c>
      <c r="O548">
        <f>IF($B548=0,0,IF(SUM(EPih!$H545:$R545)=0,0,IF(EPih!Q545&gt;0.75*AVERAGE(EPih!$H545:$R545),1,EPih!Q545/AVERAGE(EPih!$H545:$R545))))</f>
        <v>1</v>
      </c>
      <c r="P548">
        <f>IF($B548=0,0,IF(SUM(EPih!$H545:$R545)=0,0,IF(EPih!R545&gt;0.75*AVERAGE(EPih!$H545:$R545),1,EPih!R545/AVERAGE(EPih!$H545:$R545))))</f>
        <v>1</v>
      </c>
      <c r="Q548" s="18">
        <v>1</v>
      </c>
      <c r="R548" s="18">
        <v>1</v>
      </c>
      <c r="S548" s="18">
        <v>1</v>
      </c>
      <c r="T548" s="18">
        <v>1</v>
      </c>
      <c r="U548" s="18">
        <v>1</v>
      </c>
      <c r="V548" s="18">
        <v>1</v>
      </c>
      <c r="W548" s="18">
        <v>1</v>
      </c>
      <c r="X548" s="18">
        <v>1</v>
      </c>
      <c r="Y548" s="18">
        <v>1</v>
      </c>
      <c r="Z548" s="18">
        <v>1</v>
      </c>
      <c r="AA548" s="18">
        <v>1</v>
      </c>
      <c r="AD548" s="22">
        <f t="shared" ref="AD548:AD611" si="17">+SUMPRODUCT(B502:B525,C502:C525,D502:D525,E502:E525)/SUMPRODUCT(B502:B525,C502:C525,E502:E525)</f>
        <v>1</v>
      </c>
      <c r="AE548">
        <v>15</v>
      </c>
    </row>
    <row r="549" spans="1:31">
      <c r="A549" s="33">
        <v>45466.541666666664</v>
      </c>
      <c r="B549">
        <f t="shared" si="16"/>
        <v>1</v>
      </c>
      <c r="C549" s="18">
        <v>1</v>
      </c>
      <c r="D549" s="19">
        <f>IFERROR(SUMPRODUCT(F549:P549,Q549:AA549,'Datos Brutos'!$H$5:$R$5)/SUMPRODUCT('Datos Brutos'!$H$5:$R$5,Q549:AA549),0)</f>
        <v>1</v>
      </c>
      <c r="E549" s="20">
        <f>IFERROR(AVERAGE('Datos Filtrados'!E546:G546),0)</f>
        <v>976.154</v>
      </c>
      <c r="F549">
        <f>IF($B549=0,0,IF(SUM(EPih!$H546:$R546)=0,0,IF(EPih!H546&gt;0.75*AVERAGE(EPih!$H546:$R546),1,EPih!H546/AVERAGE(EPih!$H546:$R546))))</f>
        <v>1</v>
      </c>
      <c r="G549">
        <f>IF($B549=0,0,IF(SUM(EPih!$H546:$R546)=0,0,IF(EPih!I546&gt;0.75*AVERAGE(EPih!$H546:$R546),1,EPih!I546/AVERAGE(EPih!$H546:$R546))))</f>
        <v>1</v>
      </c>
      <c r="H549">
        <f>IF($B549=0,0,IF(SUM(EPih!$H546:$R546)=0,0,IF(EPih!J546&gt;0.75*AVERAGE(EPih!$H546:$R546),1,EPih!J546/AVERAGE(EPih!$H546:$R546))))</f>
        <v>1</v>
      </c>
      <c r="I549">
        <f>IF($B549=0,0,IF(SUM(EPih!$H546:$R546)=0,0,IF(EPih!K546&gt;0.75*AVERAGE(EPih!$H546:$R546),1,EPih!K546/AVERAGE(EPih!$H546:$R546))))</f>
        <v>1</v>
      </c>
      <c r="J549">
        <f>IF($B549=0,0,IF(SUM(EPih!$H546:$R546)=0,0,IF(EPih!L546&gt;0.75*AVERAGE(EPih!$H546:$R546),1,EPih!L546/AVERAGE(EPih!$H546:$R546))))</f>
        <v>1</v>
      </c>
      <c r="K549">
        <f>IF($B549=0,0,IF(SUM(EPih!$H546:$R546)=0,0,IF(EPih!M546&gt;0.75*AVERAGE(EPih!$H546:$R546),1,EPih!M546/AVERAGE(EPih!$H546:$R546))))</f>
        <v>1</v>
      </c>
      <c r="L549">
        <f>IF($B549=0,0,IF(SUM(EPih!$H546:$R546)=0,0,IF(EPih!N546&gt;0.75*AVERAGE(EPih!$H546:$R546),1,EPih!N546/AVERAGE(EPih!$H546:$R546))))</f>
        <v>1</v>
      </c>
      <c r="M549">
        <f>IF($B549=0,0,IF(SUM(EPih!$H546:$R546)=0,0,IF(EPih!O546&gt;0.75*AVERAGE(EPih!$H546:$R546),1,EPih!O546/AVERAGE(EPih!$H546:$R546))))</f>
        <v>1</v>
      </c>
      <c r="N549">
        <f>IF($B549=0,0,IF(SUM(EPih!$H546:$R546)=0,0,IF(EPih!P546&gt;0.75*AVERAGE(EPih!$H546:$R546),1,EPih!P546/AVERAGE(EPih!$H546:$R546))))</f>
        <v>1</v>
      </c>
      <c r="O549">
        <f>IF($B549=0,0,IF(SUM(EPih!$H546:$R546)=0,0,IF(EPih!Q546&gt;0.75*AVERAGE(EPih!$H546:$R546),1,EPih!Q546/AVERAGE(EPih!$H546:$R546))))</f>
        <v>1</v>
      </c>
      <c r="P549">
        <f>IF($B549=0,0,IF(SUM(EPih!$H546:$R546)=0,0,IF(EPih!R546&gt;0.75*AVERAGE(EPih!$H546:$R546),1,EPih!R546/AVERAGE(EPih!$H546:$R546))))</f>
        <v>1</v>
      </c>
      <c r="Q549" s="18">
        <v>1</v>
      </c>
      <c r="R549" s="18">
        <v>1</v>
      </c>
      <c r="S549" s="18">
        <v>1</v>
      </c>
      <c r="T549" s="18">
        <v>1</v>
      </c>
      <c r="U549" s="18">
        <v>1</v>
      </c>
      <c r="V549" s="18">
        <v>1</v>
      </c>
      <c r="W549" s="18">
        <v>1</v>
      </c>
      <c r="X549" s="18">
        <v>1</v>
      </c>
      <c r="Y549" s="18">
        <v>1</v>
      </c>
      <c r="Z549" s="18">
        <v>1</v>
      </c>
      <c r="AA549" s="18">
        <v>1</v>
      </c>
      <c r="AD549" s="22">
        <f t="shared" si="17"/>
        <v>1</v>
      </c>
      <c r="AE549">
        <v>16</v>
      </c>
    </row>
    <row r="550" spans="1:31">
      <c r="A550" s="33">
        <v>45466.583333333336</v>
      </c>
      <c r="B550">
        <f t="shared" si="16"/>
        <v>1</v>
      </c>
      <c r="C550" s="18">
        <v>1</v>
      </c>
      <c r="D550" s="19">
        <f>IFERROR(SUMPRODUCT(F550:P550,Q550:AA550,'Datos Brutos'!$H$5:$R$5)/SUMPRODUCT('Datos Brutos'!$H$5:$R$5,Q550:AA550),0)</f>
        <v>1</v>
      </c>
      <c r="E550" s="20">
        <f>IFERROR(AVERAGE('Datos Filtrados'!E547:G547),0)</f>
        <v>974.24833333333333</v>
      </c>
      <c r="F550">
        <f>IF($B550=0,0,IF(SUM(EPih!$H547:$R547)=0,0,IF(EPih!H547&gt;0.75*AVERAGE(EPih!$H547:$R547),1,EPih!H547/AVERAGE(EPih!$H547:$R547))))</f>
        <v>1</v>
      </c>
      <c r="G550">
        <f>IF($B550=0,0,IF(SUM(EPih!$H547:$R547)=0,0,IF(EPih!I547&gt;0.75*AVERAGE(EPih!$H547:$R547),1,EPih!I547/AVERAGE(EPih!$H547:$R547))))</f>
        <v>1</v>
      </c>
      <c r="H550">
        <f>IF($B550=0,0,IF(SUM(EPih!$H547:$R547)=0,0,IF(EPih!J547&gt;0.75*AVERAGE(EPih!$H547:$R547),1,EPih!J547/AVERAGE(EPih!$H547:$R547))))</f>
        <v>1</v>
      </c>
      <c r="I550">
        <f>IF($B550=0,0,IF(SUM(EPih!$H547:$R547)=0,0,IF(EPih!K547&gt;0.75*AVERAGE(EPih!$H547:$R547),1,EPih!K547/AVERAGE(EPih!$H547:$R547))))</f>
        <v>1</v>
      </c>
      <c r="J550">
        <f>IF($B550=0,0,IF(SUM(EPih!$H547:$R547)=0,0,IF(EPih!L547&gt;0.75*AVERAGE(EPih!$H547:$R547),1,EPih!L547/AVERAGE(EPih!$H547:$R547))))</f>
        <v>1</v>
      </c>
      <c r="K550">
        <f>IF($B550=0,0,IF(SUM(EPih!$H547:$R547)=0,0,IF(EPih!M547&gt;0.75*AVERAGE(EPih!$H547:$R547),1,EPih!M547/AVERAGE(EPih!$H547:$R547))))</f>
        <v>1</v>
      </c>
      <c r="L550">
        <f>IF($B550=0,0,IF(SUM(EPih!$H547:$R547)=0,0,IF(EPih!N547&gt;0.75*AVERAGE(EPih!$H547:$R547),1,EPih!N547/AVERAGE(EPih!$H547:$R547))))</f>
        <v>1</v>
      </c>
      <c r="M550">
        <f>IF($B550=0,0,IF(SUM(EPih!$H547:$R547)=0,0,IF(EPih!O547&gt;0.75*AVERAGE(EPih!$H547:$R547),1,EPih!O547/AVERAGE(EPih!$H547:$R547))))</f>
        <v>1</v>
      </c>
      <c r="N550">
        <f>IF($B550=0,0,IF(SUM(EPih!$H547:$R547)=0,0,IF(EPih!P547&gt;0.75*AVERAGE(EPih!$H547:$R547),1,EPih!P547/AVERAGE(EPih!$H547:$R547))))</f>
        <v>1</v>
      </c>
      <c r="O550">
        <f>IF($B550=0,0,IF(SUM(EPih!$H547:$R547)=0,0,IF(EPih!Q547&gt;0.75*AVERAGE(EPih!$H547:$R547),1,EPih!Q547/AVERAGE(EPih!$H547:$R547))))</f>
        <v>1</v>
      </c>
      <c r="P550">
        <f>IF($B550=0,0,IF(SUM(EPih!$H547:$R547)=0,0,IF(EPih!R547&gt;0.75*AVERAGE(EPih!$H547:$R547),1,EPih!R547/AVERAGE(EPih!$H547:$R547))))</f>
        <v>1</v>
      </c>
      <c r="Q550" s="18">
        <v>1</v>
      </c>
      <c r="R550" s="18">
        <v>1</v>
      </c>
      <c r="S550" s="18">
        <v>1</v>
      </c>
      <c r="T550" s="18">
        <v>1</v>
      </c>
      <c r="U550" s="18">
        <v>1</v>
      </c>
      <c r="V550" s="18">
        <v>1</v>
      </c>
      <c r="W550" s="18">
        <v>1</v>
      </c>
      <c r="X550" s="18">
        <v>1</v>
      </c>
      <c r="Y550" s="18">
        <v>1</v>
      </c>
      <c r="Z550" s="18">
        <v>1</v>
      </c>
      <c r="AA550" s="18">
        <v>1</v>
      </c>
      <c r="AD550" s="22">
        <f t="shared" si="17"/>
        <v>1</v>
      </c>
      <c r="AE550">
        <v>17</v>
      </c>
    </row>
    <row r="551" spans="1:31">
      <c r="A551" s="33">
        <v>45466.625</v>
      </c>
      <c r="B551">
        <f t="shared" si="16"/>
        <v>1</v>
      </c>
      <c r="C551" s="18">
        <v>1</v>
      </c>
      <c r="D551" s="19">
        <f>IFERROR(SUMPRODUCT(F551:P551,Q551:AA551,'Datos Brutos'!$H$5:$R$5)/SUMPRODUCT('Datos Brutos'!$H$5:$R$5,Q551:AA551),0)</f>
        <v>1</v>
      </c>
      <c r="E551" s="20">
        <f>IFERROR(AVERAGE('Datos Filtrados'!E548:G548),0)</f>
        <v>930.44099999999992</v>
      </c>
      <c r="F551">
        <f>IF($B551=0,0,IF(SUM(EPih!$H548:$R548)=0,0,IF(EPih!H548&gt;0.75*AVERAGE(EPih!$H548:$R548),1,EPih!H548/AVERAGE(EPih!$H548:$R548))))</f>
        <v>1</v>
      </c>
      <c r="G551">
        <f>IF($B551=0,0,IF(SUM(EPih!$H548:$R548)=0,0,IF(EPih!I548&gt;0.75*AVERAGE(EPih!$H548:$R548),1,EPih!I548/AVERAGE(EPih!$H548:$R548))))</f>
        <v>1</v>
      </c>
      <c r="H551">
        <f>IF($B551=0,0,IF(SUM(EPih!$H548:$R548)=0,0,IF(EPih!J548&gt;0.75*AVERAGE(EPih!$H548:$R548),1,EPih!J548/AVERAGE(EPih!$H548:$R548))))</f>
        <v>1</v>
      </c>
      <c r="I551">
        <f>IF($B551=0,0,IF(SUM(EPih!$H548:$R548)=0,0,IF(EPih!K548&gt;0.75*AVERAGE(EPih!$H548:$R548),1,EPih!K548/AVERAGE(EPih!$H548:$R548))))</f>
        <v>1</v>
      </c>
      <c r="J551">
        <f>IF($B551=0,0,IF(SUM(EPih!$H548:$R548)=0,0,IF(EPih!L548&gt;0.75*AVERAGE(EPih!$H548:$R548),1,EPih!L548/AVERAGE(EPih!$H548:$R548))))</f>
        <v>1</v>
      </c>
      <c r="K551">
        <f>IF($B551=0,0,IF(SUM(EPih!$H548:$R548)=0,0,IF(EPih!M548&gt;0.75*AVERAGE(EPih!$H548:$R548),1,EPih!M548/AVERAGE(EPih!$H548:$R548))))</f>
        <v>1</v>
      </c>
      <c r="L551">
        <f>IF($B551=0,0,IF(SUM(EPih!$H548:$R548)=0,0,IF(EPih!N548&gt;0.75*AVERAGE(EPih!$H548:$R548),1,EPih!N548/AVERAGE(EPih!$H548:$R548))))</f>
        <v>1</v>
      </c>
      <c r="M551">
        <f>IF($B551=0,0,IF(SUM(EPih!$H548:$R548)=0,0,IF(EPih!O548&gt;0.75*AVERAGE(EPih!$H548:$R548),1,EPih!O548/AVERAGE(EPih!$H548:$R548))))</f>
        <v>1</v>
      </c>
      <c r="N551">
        <f>IF($B551=0,0,IF(SUM(EPih!$H548:$R548)=0,0,IF(EPih!P548&gt;0.75*AVERAGE(EPih!$H548:$R548),1,EPih!P548/AVERAGE(EPih!$H548:$R548))))</f>
        <v>1</v>
      </c>
      <c r="O551">
        <f>IF($B551=0,0,IF(SUM(EPih!$H548:$R548)=0,0,IF(EPih!Q548&gt;0.75*AVERAGE(EPih!$H548:$R548),1,EPih!Q548/AVERAGE(EPih!$H548:$R548))))</f>
        <v>1</v>
      </c>
      <c r="P551">
        <f>IF($B551=0,0,IF(SUM(EPih!$H548:$R548)=0,0,IF(EPih!R548&gt;0.75*AVERAGE(EPih!$H548:$R548),1,EPih!R548/AVERAGE(EPih!$H548:$R548))))</f>
        <v>1</v>
      </c>
      <c r="Q551" s="18">
        <v>1</v>
      </c>
      <c r="R551" s="18">
        <v>1</v>
      </c>
      <c r="S551" s="18">
        <v>1</v>
      </c>
      <c r="T551" s="18">
        <v>1</v>
      </c>
      <c r="U551" s="18">
        <v>1</v>
      </c>
      <c r="V551" s="18">
        <v>1</v>
      </c>
      <c r="W551" s="18">
        <v>1</v>
      </c>
      <c r="X551" s="18">
        <v>1</v>
      </c>
      <c r="Y551" s="18">
        <v>1</v>
      </c>
      <c r="Z551" s="18">
        <v>1</v>
      </c>
      <c r="AA551" s="18">
        <v>1</v>
      </c>
      <c r="AD551" s="22">
        <f t="shared" si="17"/>
        <v>1</v>
      </c>
      <c r="AE551">
        <v>18</v>
      </c>
    </row>
    <row r="552" spans="1:31">
      <c r="A552" s="33">
        <v>45466.666666666664</v>
      </c>
      <c r="B552">
        <f t="shared" si="16"/>
        <v>1</v>
      </c>
      <c r="C552" s="18">
        <v>1</v>
      </c>
      <c r="D552" s="19">
        <f>IFERROR(SUMPRODUCT(F552:P552,Q552:AA552,'Datos Brutos'!$H$5:$R$5)/SUMPRODUCT('Datos Brutos'!$H$5:$R$5,Q552:AA552),0)</f>
        <v>1</v>
      </c>
      <c r="E552" s="20">
        <f>IFERROR(AVERAGE('Datos Filtrados'!E549:G549),0)</f>
        <v>981.84466666666674</v>
      </c>
      <c r="F552">
        <f>IF($B552=0,0,IF(SUM(EPih!$H549:$R549)=0,0,IF(EPih!H549&gt;0.75*AVERAGE(EPih!$H549:$R549),1,EPih!H549/AVERAGE(EPih!$H549:$R549))))</f>
        <v>1</v>
      </c>
      <c r="G552">
        <f>IF($B552=0,0,IF(SUM(EPih!$H549:$R549)=0,0,IF(EPih!I549&gt;0.75*AVERAGE(EPih!$H549:$R549),1,EPih!I549/AVERAGE(EPih!$H549:$R549))))</f>
        <v>1</v>
      </c>
      <c r="H552">
        <f>IF($B552=0,0,IF(SUM(EPih!$H549:$R549)=0,0,IF(EPih!J549&gt;0.75*AVERAGE(EPih!$H549:$R549),1,EPih!J549/AVERAGE(EPih!$H549:$R549))))</f>
        <v>1</v>
      </c>
      <c r="I552">
        <f>IF($B552=0,0,IF(SUM(EPih!$H549:$R549)=0,0,IF(EPih!K549&gt;0.75*AVERAGE(EPih!$H549:$R549),1,EPih!K549/AVERAGE(EPih!$H549:$R549))))</f>
        <v>1</v>
      </c>
      <c r="J552">
        <f>IF($B552=0,0,IF(SUM(EPih!$H549:$R549)=0,0,IF(EPih!L549&gt;0.75*AVERAGE(EPih!$H549:$R549),1,EPih!L549/AVERAGE(EPih!$H549:$R549))))</f>
        <v>1</v>
      </c>
      <c r="K552">
        <f>IF($B552=0,0,IF(SUM(EPih!$H549:$R549)=0,0,IF(EPih!M549&gt;0.75*AVERAGE(EPih!$H549:$R549),1,EPih!M549/AVERAGE(EPih!$H549:$R549))))</f>
        <v>1</v>
      </c>
      <c r="L552">
        <f>IF($B552=0,0,IF(SUM(EPih!$H549:$R549)=0,0,IF(EPih!N549&gt;0.75*AVERAGE(EPih!$H549:$R549),1,EPih!N549/AVERAGE(EPih!$H549:$R549))))</f>
        <v>1</v>
      </c>
      <c r="M552">
        <f>IF($B552=0,0,IF(SUM(EPih!$H549:$R549)=0,0,IF(EPih!O549&gt;0.75*AVERAGE(EPih!$H549:$R549),1,EPih!O549/AVERAGE(EPih!$H549:$R549))))</f>
        <v>1</v>
      </c>
      <c r="N552">
        <f>IF($B552=0,0,IF(SUM(EPih!$H549:$R549)=0,0,IF(EPih!P549&gt;0.75*AVERAGE(EPih!$H549:$R549),1,EPih!P549/AVERAGE(EPih!$H549:$R549))))</f>
        <v>1</v>
      </c>
      <c r="O552">
        <f>IF($B552=0,0,IF(SUM(EPih!$H549:$R549)=0,0,IF(EPih!Q549&gt;0.75*AVERAGE(EPih!$H549:$R549),1,EPih!Q549/AVERAGE(EPih!$H549:$R549))))</f>
        <v>1</v>
      </c>
      <c r="P552">
        <f>IF($B552=0,0,IF(SUM(EPih!$H549:$R549)=0,0,IF(EPih!R549&gt;0.75*AVERAGE(EPih!$H549:$R549),1,EPih!R549/AVERAGE(EPih!$H549:$R549))))</f>
        <v>1</v>
      </c>
      <c r="Q552" s="18">
        <v>1</v>
      </c>
      <c r="R552" s="18">
        <v>1</v>
      </c>
      <c r="S552" s="18">
        <v>1</v>
      </c>
      <c r="T552" s="18">
        <v>1</v>
      </c>
      <c r="U552" s="18">
        <v>1</v>
      </c>
      <c r="V552" s="18">
        <v>1</v>
      </c>
      <c r="W552" s="18">
        <v>1</v>
      </c>
      <c r="X552" s="18">
        <v>1</v>
      </c>
      <c r="Y552" s="18">
        <v>1</v>
      </c>
      <c r="Z552" s="18">
        <v>1</v>
      </c>
      <c r="AA552" s="18">
        <v>1</v>
      </c>
      <c r="AD552" s="22">
        <f t="shared" si="17"/>
        <v>1</v>
      </c>
      <c r="AE552">
        <v>19</v>
      </c>
    </row>
    <row r="553" spans="1:31">
      <c r="A553" s="33">
        <v>45466.708333333336</v>
      </c>
      <c r="B553">
        <f t="shared" si="16"/>
        <v>1</v>
      </c>
      <c r="C553" s="18">
        <v>1</v>
      </c>
      <c r="D553" s="19">
        <f>IFERROR(SUMPRODUCT(F553:P553,Q553:AA553,'Datos Brutos'!$H$5:$R$5)/SUMPRODUCT('Datos Brutos'!$H$5:$R$5,Q553:AA553),0)</f>
        <v>1</v>
      </c>
      <c r="E553" s="20">
        <f>IFERROR(AVERAGE('Datos Filtrados'!E550:G550),0)</f>
        <v>975.28000000000009</v>
      </c>
      <c r="F553">
        <f>IF($B553=0,0,IF(SUM(EPih!$H550:$R550)=0,0,IF(EPih!H550&gt;0.75*AVERAGE(EPih!$H550:$R550),1,EPih!H550/AVERAGE(EPih!$H550:$R550))))</f>
        <v>1</v>
      </c>
      <c r="G553">
        <f>IF($B553=0,0,IF(SUM(EPih!$H550:$R550)=0,0,IF(EPih!I550&gt;0.75*AVERAGE(EPih!$H550:$R550),1,EPih!I550/AVERAGE(EPih!$H550:$R550))))</f>
        <v>1</v>
      </c>
      <c r="H553">
        <f>IF($B553=0,0,IF(SUM(EPih!$H550:$R550)=0,0,IF(EPih!J550&gt;0.75*AVERAGE(EPih!$H550:$R550),1,EPih!J550/AVERAGE(EPih!$H550:$R550))))</f>
        <v>1</v>
      </c>
      <c r="I553">
        <f>IF($B553=0,0,IF(SUM(EPih!$H550:$R550)=0,0,IF(EPih!K550&gt;0.75*AVERAGE(EPih!$H550:$R550),1,EPih!K550/AVERAGE(EPih!$H550:$R550))))</f>
        <v>1</v>
      </c>
      <c r="J553">
        <f>IF($B553=0,0,IF(SUM(EPih!$H550:$R550)=0,0,IF(EPih!L550&gt;0.75*AVERAGE(EPih!$H550:$R550),1,EPih!L550/AVERAGE(EPih!$H550:$R550))))</f>
        <v>1</v>
      </c>
      <c r="K553">
        <f>IF($B553=0,0,IF(SUM(EPih!$H550:$R550)=0,0,IF(EPih!M550&gt;0.75*AVERAGE(EPih!$H550:$R550),1,EPih!M550/AVERAGE(EPih!$H550:$R550))))</f>
        <v>1</v>
      </c>
      <c r="L553">
        <f>IF($B553=0,0,IF(SUM(EPih!$H550:$R550)=0,0,IF(EPih!N550&gt;0.75*AVERAGE(EPih!$H550:$R550),1,EPih!N550/AVERAGE(EPih!$H550:$R550))))</f>
        <v>1</v>
      </c>
      <c r="M553">
        <f>IF($B553=0,0,IF(SUM(EPih!$H550:$R550)=0,0,IF(EPih!O550&gt;0.75*AVERAGE(EPih!$H550:$R550),1,EPih!O550/AVERAGE(EPih!$H550:$R550))))</f>
        <v>1</v>
      </c>
      <c r="N553">
        <f>IF($B553=0,0,IF(SUM(EPih!$H550:$R550)=0,0,IF(EPih!P550&gt;0.75*AVERAGE(EPih!$H550:$R550),1,EPih!P550/AVERAGE(EPih!$H550:$R550))))</f>
        <v>1</v>
      </c>
      <c r="O553">
        <f>IF($B553=0,0,IF(SUM(EPih!$H550:$R550)=0,0,IF(EPih!Q550&gt;0.75*AVERAGE(EPih!$H550:$R550),1,EPih!Q550/AVERAGE(EPih!$H550:$R550))))</f>
        <v>1</v>
      </c>
      <c r="P553">
        <f>IF($B553=0,0,IF(SUM(EPih!$H550:$R550)=0,0,IF(EPih!R550&gt;0.75*AVERAGE(EPih!$H550:$R550),1,EPih!R550/AVERAGE(EPih!$H550:$R550))))</f>
        <v>1</v>
      </c>
      <c r="Q553" s="18">
        <v>1</v>
      </c>
      <c r="R553" s="18">
        <v>1</v>
      </c>
      <c r="S553" s="18">
        <v>1</v>
      </c>
      <c r="T553" s="18">
        <v>1</v>
      </c>
      <c r="U553" s="18">
        <v>1</v>
      </c>
      <c r="V553" s="18">
        <v>1</v>
      </c>
      <c r="W553" s="18">
        <v>1</v>
      </c>
      <c r="X553" s="18">
        <v>1</v>
      </c>
      <c r="Y553" s="18">
        <v>1</v>
      </c>
      <c r="Z553" s="18">
        <v>1</v>
      </c>
      <c r="AA553" s="18">
        <v>1</v>
      </c>
      <c r="AD553" s="22">
        <f t="shared" si="17"/>
        <v>1</v>
      </c>
      <c r="AE553">
        <v>20</v>
      </c>
    </row>
    <row r="554" spans="1:31">
      <c r="A554" s="33">
        <v>45466.75</v>
      </c>
      <c r="B554">
        <f t="shared" si="16"/>
        <v>1</v>
      </c>
      <c r="C554" s="18">
        <v>1</v>
      </c>
      <c r="D554" s="19">
        <f>IFERROR(SUMPRODUCT(F554:P554,Q554:AA554,'Datos Brutos'!$H$5:$R$5)/SUMPRODUCT('Datos Brutos'!$H$5:$R$5,Q554:AA554),0)</f>
        <v>1</v>
      </c>
      <c r="E554" s="20">
        <f>IFERROR(AVERAGE('Datos Filtrados'!E551:G551),0)</f>
        <v>924.22500000000002</v>
      </c>
      <c r="F554">
        <f>IF($B554=0,0,IF(SUM(EPih!$H551:$R551)=0,0,IF(EPih!H551&gt;0.75*AVERAGE(EPih!$H551:$R551),1,EPih!H551/AVERAGE(EPih!$H551:$R551))))</f>
        <v>1</v>
      </c>
      <c r="G554">
        <f>IF($B554=0,0,IF(SUM(EPih!$H551:$R551)=0,0,IF(EPih!I551&gt;0.75*AVERAGE(EPih!$H551:$R551),1,EPih!I551/AVERAGE(EPih!$H551:$R551))))</f>
        <v>1</v>
      </c>
      <c r="H554">
        <f>IF($B554=0,0,IF(SUM(EPih!$H551:$R551)=0,0,IF(EPih!J551&gt;0.75*AVERAGE(EPih!$H551:$R551),1,EPih!J551/AVERAGE(EPih!$H551:$R551))))</f>
        <v>1</v>
      </c>
      <c r="I554">
        <f>IF($B554=0,0,IF(SUM(EPih!$H551:$R551)=0,0,IF(EPih!K551&gt;0.75*AVERAGE(EPih!$H551:$R551),1,EPih!K551/AVERAGE(EPih!$H551:$R551))))</f>
        <v>1</v>
      </c>
      <c r="J554">
        <f>IF($B554=0,0,IF(SUM(EPih!$H551:$R551)=0,0,IF(EPih!L551&gt;0.75*AVERAGE(EPih!$H551:$R551),1,EPih!L551/AVERAGE(EPih!$H551:$R551))))</f>
        <v>1</v>
      </c>
      <c r="K554">
        <f>IF($B554=0,0,IF(SUM(EPih!$H551:$R551)=0,0,IF(EPih!M551&gt;0.75*AVERAGE(EPih!$H551:$R551),1,EPih!M551/AVERAGE(EPih!$H551:$R551))))</f>
        <v>1</v>
      </c>
      <c r="L554">
        <f>IF($B554=0,0,IF(SUM(EPih!$H551:$R551)=0,0,IF(EPih!N551&gt;0.75*AVERAGE(EPih!$H551:$R551),1,EPih!N551/AVERAGE(EPih!$H551:$R551))))</f>
        <v>1</v>
      </c>
      <c r="M554">
        <f>IF($B554=0,0,IF(SUM(EPih!$H551:$R551)=0,0,IF(EPih!O551&gt;0.75*AVERAGE(EPih!$H551:$R551),1,EPih!O551/AVERAGE(EPih!$H551:$R551))))</f>
        <v>1</v>
      </c>
      <c r="N554">
        <f>IF($B554=0,0,IF(SUM(EPih!$H551:$R551)=0,0,IF(EPih!P551&gt;0.75*AVERAGE(EPih!$H551:$R551),1,EPih!P551/AVERAGE(EPih!$H551:$R551))))</f>
        <v>1</v>
      </c>
      <c r="O554">
        <f>IF($B554=0,0,IF(SUM(EPih!$H551:$R551)=0,0,IF(EPih!Q551&gt;0.75*AVERAGE(EPih!$H551:$R551),1,EPih!Q551/AVERAGE(EPih!$H551:$R551))))</f>
        <v>1</v>
      </c>
      <c r="P554">
        <f>IF($B554=0,0,IF(SUM(EPih!$H551:$R551)=0,0,IF(EPih!R551&gt;0.75*AVERAGE(EPih!$H551:$R551),1,EPih!R551/AVERAGE(EPih!$H551:$R551))))</f>
        <v>1</v>
      </c>
      <c r="Q554" s="18">
        <v>1</v>
      </c>
      <c r="R554" s="18">
        <v>1</v>
      </c>
      <c r="S554" s="18">
        <v>1</v>
      </c>
      <c r="T554" s="18">
        <v>1</v>
      </c>
      <c r="U554" s="18">
        <v>1</v>
      </c>
      <c r="V554" s="18">
        <v>1</v>
      </c>
      <c r="W554" s="18">
        <v>1</v>
      </c>
      <c r="X554" s="18">
        <v>1</v>
      </c>
      <c r="Y554" s="18">
        <v>1</v>
      </c>
      <c r="Z554" s="18">
        <v>1</v>
      </c>
      <c r="AA554" s="18">
        <v>1</v>
      </c>
      <c r="AD554" s="22">
        <f t="shared" si="17"/>
        <v>1</v>
      </c>
      <c r="AE554">
        <v>21</v>
      </c>
    </row>
    <row r="555" spans="1:31">
      <c r="A555" s="33">
        <v>45466.791666666664</v>
      </c>
      <c r="B555">
        <f t="shared" si="16"/>
        <v>1</v>
      </c>
      <c r="C555" s="18">
        <v>1</v>
      </c>
      <c r="D555" s="19">
        <f>IFERROR(SUMPRODUCT(F555:P555,Q555:AA555,'Datos Brutos'!$H$5:$R$5)/SUMPRODUCT('Datos Brutos'!$H$5:$R$5,Q555:AA555),0)</f>
        <v>1</v>
      </c>
      <c r="E555" s="20">
        <f>IFERROR(AVERAGE('Datos Filtrados'!E552:G552),0)</f>
        <v>809.31733333333341</v>
      </c>
      <c r="F555">
        <f>IF($B555=0,0,IF(SUM(EPih!$H552:$R552)=0,0,IF(EPih!H552&gt;0.75*AVERAGE(EPih!$H552:$R552),1,EPih!H552/AVERAGE(EPih!$H552:$R552))))</f>
        <v>1</v>
      </c>
      <c r="G555">
        <f>IF($B555=0,0,IF(SUM(EPih!$H552:$R552)=0,0,IF(EPih!I552&gt;0.75*AVERAGE(EPih!$H552:$R552),1,EPih!I552/AVERAGE(EPih!$H552:$R552))))</f>
        <v>1</v>
      </c>
      <c r="H555">
        <f>IF($B555=0,0,IF(SUM(EPih!$H552:$R552)=0,0,IF(EPih!J552&gt;0.75*AVERAGE(EPih!$H552:$R552),1,EPih!J552/AVERAGE(EPih!$H552:$R552))))</f>
        <v>1</v>
      </c>
      <c r="I555">
        <f>IF($B555=0,0,IF(SUM(EPih!$H552:$R552)=0,0,IF(EPih!K552&gt;0.75*AVERAGE(EPih!$H552:$R552),1,EPih!K552/AVERAGE(EPih!$H552:$R552))))</f>
        <v>1</v>
      </c>
      <c r="J555">
        <f>IF($B555=0,0,IF(SUM(EPih!$H552:$R552)=0,0,IF(EPih!L552&gt;0.75*AVERAGE(EPih!$H552:$R552),1,EPih!L552/AVERAGE(EPih!$H552:$R552))))</f>
        <v>1</v>
      </c>
      <c r="K555">
        <f>IF($B555=0,0,IF(SUM(EPih!$H552:$R552)=0,0,IF(EPih!M552&gt;0.75*AVERAGE(EPih!$H552:$R552),1,EPih!M552/AVERAGE(EPih!$H552:$R552))))</f>
        <v>1</v>
      </c>
      <c r="L555">
        <f>IF($B555=0,0,IF(SUM(EPih!$H552:$R552)=0,0,IF(EPih!N552&gt;0.75*AVERAGE(EPih!$H552:$R552),1,EPih!N552/AVERAGE(EPih!$H552:$R552))))</f>
        <v>1</v>
      </c>
      <c r="M555">
        <f>IF($B555=0,0,IF(SUM(EPih!$H552:$R552)=0,0,IF(EPih!O552&gt;0.75*AVERAGE(EPih!$H552:$R552),1,EPih!O552/AVERAGE(EPih!$H552:$R552))))</f>
        <v>1</v>
      </c>
      <c r="N555">
        <f>IF($B555=0,0,IF(SUM(EPih!$H552:$R552)=0,0,IF(EPih!P552&gt;0.75*AVERAGE(EPih!$H552:$R552),1,EPih!P552/AVERAGE(EPih!$H552:$R552))))</f>
        <v>1</v>
      </c>
      <c r="O555">
        <f>IF($B555=0,0,IF(SUM(EPih!$H552:$R552)=0,0,IF(EPih!Q552&gt;0.75*AVERAGE(EPih!$H552:$R552),1,EPih!Q552/AVERAGE(EPih!$H552:$R552))))</f>
        <v>1</v>
      </c>
      <c r="P555">
        <f>IF($B555=0,0,IF(SUM(EPih!$H552:$R552)=0,0,IF(EPih!R552&gt;0.75*AVERAGE(EPih!$H552:$R552),1,EPih!R552/AVERAGE(EPih!$H552:$R552))))</f>
        <v>1</v>
      </c>
      <c r="Q555" s="18">
        <v>1</v>
      </c>
      <c r="R555" s="18">
        <v>1</v>
      </c>
      <c r="S555" s="18">
        <v>1</v>
      </c>
      <c r="T555" s="18">
        <v>1</v>
      </c>
      <c r="U555" s="18">
        <v>1</v>
      </c>
      <c r="V555" s="18">
        <v>1</v>
      </c>
      <c r="W555" s="18">
        <v>1</v>
      </c>
      <c r="X555" s="18">
        <v>1</v>
      </c>
      <c r="Y555" s="18">
        <v>1</v>
      </c>
      <c r="Z555" s="18">
        <v>1</v>
      </c>
      <c r="AA555" s="18">
        <v>1</v>
      </c>
      <c r="AD555" s="22">
        <f t="shared" si="17"/>
        <v>1</v>
      </c>
      <c r="AE555">
        <v>22</v>
      </c>
    </row>
    <row r="556" spans="1:31">
      <c r="A556" s="33">
        <v>45466.833333333336</v>
      </c>
      <c r="B556">
        <f t="shared" si="16"/>
        <v>1</v>
      </c>
      <c r="C556" s="18">
        <v>1</v>
      </c>
      <c r="D556" s="19">
        <f>IFERROR(SUMPRODUCT(F556:P556,Q556:AA556,'Datos Brutos'!$H$5:$R$5)/SUMPRODUCT('Datos Brutos'!$H$5:$R$5,Q556:AA556),0)</f>
        <v>1</v>
      </c>
      <c r="E556" s="20">
        <f>IFERROR(AVERAGE('Datos Filtrados'!E553:G553),0)</f>
        <v>451.2235</v>
      </c>
      <c r="F556">
        <f>IF($B556=0,0,IF(SUM(EPih!$H553:$R553)=0,0,IF(EPih!H553&gt;0.75*AVERAGE(EPih!$H553:$R553),1,EPih!H553/AVERAGE(EPih!$H553:$R553))))</f>
        <v>1</v>
      </c>
      <c r="G556">
        <f>IF($B556=0,0,IF(SUM(EPih!$H553:$R553)=0,0,IF(EPih!I553&gt;0.75*AVERAGE(EPih!$H553:$R553),1,EPih!I553/AVERAGE(EPih!$H553:$R553))))</f>
        <v>1</v>
      </c>
      <c r="H556">
        <f>IF($B556=0,0,IF(SUM(EPih!$H553:$R553)=0,0,IF(EPih!J553&gt;0.75*AVERAGE(EPih!$H553:$R553),1,EPih!J553/AVERAGE(EPih!$H553:$R553))))</f>
        <v>1</v>
      </c>
      <c r="I556">
        <f>IF($B556=0,0,IF(SUM(EPih!$H553:$R553)=0,0,IF(EPih!K553&gt;0.75*AVERAGE(EPih!$H553:$R553),1,EPih!K553/AVERAGE(EPih!$H553:$R553))))</f>
        <v>1</v>
      </c>
      <c r="J556">
        <f>IF($B556=0,0,IF(SUM(EPih!$H553:$R553)=0,0,IF(EPih!L553&gt;0.75*AVERAGE(EPih!$H553:$R553),1,EPih!L553/AVERAGE(EPih!$H553:$R553))))</f>
        <v>1</v>
      </c>
      <c r="K556">
        <f>IF($B556=0,0,IF(SUM(EPih!$H553:$R553)=0,0,IF(EPih!M553&gt;0.75*AVERAGE(EPih!$H553:$R553),1,EPih!M553/AVERAGE(EPih!$H553:$R553))))</f>
        <v>1</v>
      </c>
      <c r="L556">
        <f>IF($B556=0,0,IF(SUM(EPih!$H553:$R553)=0,0,IF(EPih!N553&gt;0.75*AVERAGE(EPih!$H553:$R553),1,EPih!N553/AVERAGE(EPih!$H553:$R553))))</f>
        <v>1</v>
      </c>
      <c r="M556">
        <f>IF($B556=0,0,IF(SUM(EPih!$H553:$R553)=0,0,IF(EPih!O553&gt;0.75*AVERAGE(EPih!$H553:$R553),1,EPih!O553/AVERAGE(EPih!$H553:$R553))))</f>
        <v>1</v>
      </c>
      <c r="N556">
        <f>IF($B556=0,0,IF(SUM(EPih!$H553:$R553)=0,0,IF(EPih!P553&gt;0.75*AVERAGE(EPih!$H553:$R553),1,EPih!P553/AVERAGE(EPih!$H553:$R553))))</f>
        <v>1</v>
      </c>
      <c r="O556">
        <f>IF($B556=0,0,IF(SUM(EPih!$H553:$R553)=0,0,IF(EPih!Q553&gt;0.75*AVERAGE(EPih!$H553:$R553),1,EPih!Q553/AVERAGE(EPih!$H553:$R553))))</f>
        <v>1</v>
      </c>
      <c r="P556">
        <f>IF($B556=0,0,IF(SUM(EPih!$H553:$R553)=0,0,IF(EPih!R553&gt;0.75*AVERAGE(EPih!$H553:$R553),1,EPih!R553/AVERAGE(EPih!$H553:$R553))))</f>
        <v>1</v>
      </c>
      <c r="Q556" s="18">
        <v>1</v>
      </c>
      <c r="R556" s="18">
        <v>1</v>
      </c>
      <c r="S556" s="18">
        <v>1</v>
      </c>
      <c r="T556" s="18">
        <v>1</v>
      </c>
      <c r="U556" s="18">
        <v>1</v>
      </c>
      <c r="V556" s="18">
        <v>1</v>
      </c>
      <c r="W556" s="18">
        <v>1</v>
      </c>
      <c r="X556" s="18">
        <v>1</v>
      </c>
      <c r="Y556" s="18">
        <v>1</v>
      </c>
      <c r="Z556" s="18">
        <v>1</v>
      </c>
      <c r="AA556" s="18">
        <v>1</v>
      </c>
      <c r="AD556" s="22">
        <f t="shared" si="17"/>
        <v>1</v>
      </c>
      <c r="AE556">
        <v>23</v>
      </c>
    </row>
    <row r="557" spans="1:31">
      <c r="A557" s="33">
        <v>45466.875</v>
      </c>
      <c r="B557">
        <f t="shared" si="16"/>
        <v>0</v>
      </c>
      <c r="C557" s="18">
        <v>1</v>
      </c>
      <c r="D557" s="19">
        <f>IFERROR(SUMPRODUCT(F557:P557,Q557:AA557,'Datos Brutos'!$H$5:$R$5)/SUMPRODUCT('Datos Brutos'!$H$5:$R$5,Q557:AA557),0)</f>
        <v>0</v>
      </c>
      <c r="E557" s="20">
        <f>IFERROR(AVERAGE('Datos Filtrados'!E554:G554),0)</f>
        <v>63.904000000000003</v>
      </c>
      <c r="F557">
        <f>IF($B557=0,0,IF(SUM(EPih!$H554:$R554)=0,0,IF(EPih!H554&gt;0.75*AVERAGE(EPih!$H554:$R554),1,EPih!H554/AVERAGE(EPih!$H554:$R554))))</f>
        <v>0</v>
      </c>
      <c r="G557">
        <f>IF($B557=0,0,IF(SUM(EPih!$H554:$R554)=0,0,IF(EPih!I554&gt;0.75*AVERAGE(EPih!$H554:$R554),1,EPih!I554/AVERAGE(EPih!$H554:$R554))))</f>
        <v>0</v>
      </c>
      <c r="H557">
        <f>IF($B557=0,0,IF(SUM(EPih!$H554:$R554)=0,0,IF(EPih!J554&gt;0.75*AVERAGE(EPih!$H554:$R554),1,EPih!J554/AVERAGE(EPih!$H554:$R554))))</f>
        <v>0</v>
      </c>
      <c r="I557">
        <f>IF($B557=0,0,IF(SUM(EPih!$H554:$R554)=0,0,IF(EPih!K554&gt;0.75*AVERAGE(EPih!$H554:$R554),1,EPih!K554/AVERAGE(EPih!$H554:$R554))))</f>
        <v>0</v>
      </c>
      <c r="J557">
        <f>IF($B557=0,0,IF(SUM(EPih!$H554:$R554)=0,0,IF(EPih!L554&gt;0.75*AVERAGE(EPih!$H554:$R554),1,EPih!L554/AVERAGE(EPih!$H554:$R554))))</f>
        <v>0</v>
      </c>
      <c r="K557">
        <f>IF($B557=0,0,IF(SUM(EPih!$H554:$R554)=0,0,IF(EPih!M554&gt;0.75*AVERAGE(EPih!$H554:$R554),1,EPih!M554/AVERAGE(EPih!$H554:$R554))))</f>
        <v>0</v>
      </c>
      <c r="L557">
        <f>IF($B557=0,0,IF(SUM(EPih!$H554:$R554)=0,0,IF(EPih!N554&gt;0.75*AVERAGE(EPih!$H554:$R554),1,EPih!N554/AVERAGE(EPih!$H554:$R554))))</f>
        <v>0</v>
      </c>
      <c r="M557">
        <f>IF($B557=0,0,IF(SUM(EPih!$H554:$R554)=0,0,IF(EPih!O554&gt;0.75*AVERAGE(EPih!$H554:$R554),1,EPih!O554/AVERAGE(EPih!$H554:$R554))))</f>
        <v>0</v>
      </c>
      <c r="N557">
        <f>IF($B557=0,0,IF(SUM(EPih!$H554:$R554)=0,0,IF(EPih!P554&gt;0.75*AVERAGE(EPih!$H554:$R554),1,EPih!P554/AVERAGE(EPih!$H554:$R554))))</f>
        <v>0</v>
      </c>
      <c r="O557">
        <f>IF($B557=0,0,IF(SUM(EPih!$H554:$R554)=0,0,IF(EPih!Q554&gt;0.75*AVERAGE(EPih!$H554:$R554),1,EPih!Q554/AVERAGE(EPih!$H554:$R554))))</f>
        <v>0</v>
      </c>
      <c r="P557">
        <f>IF($B557=0,0,IF(SUM(EPih!$H554:$R554)=0,0,IF(EPih!R554&gt;0.75*AVERAGE(EPih!$H554:$R554),1,EPih!R554/AVERAGE(EPih!$H554:$R554))))</f>
        <v>0</v>
      </c>
      <c r="Q557" s="18">
        <v>1</v>
      </c>
      <c r="R557" s="18">
        <v>1</v>
      </c>
      <c r="S557" s="18">
        <v>1</v>
      </c>
      <c r="T557" s="18">
        <v>1</v>
      </c>
      <c r="U557" s="18">
        <v>1</v>
      </c>
      <c r="V557" s="18">
        <v>1</v>
      </c>
      <c r="W557" s="18">
        <v>1</v>
      </c>
      <c r="X557" s="18">
        <v>1</v>
      </c>
      <c r="Y557" s="18">
        <v>1</v>
      </c>
      <c r="Z557" s="18">
        <v>1</v>
      </c>
      <c r="AA557" s="18">
        <v>1</v>
      </c>
      <c r="AD557" s="22">
        <f t="shared" si="17"/>
        <v>1</v>
      </c>
      <c r="AE557">
        <v>24</v>
      </c>
    </row>
    <row r="558" spans="1:31">
      <c r="A558" s="33">
        <v>45466.916666666664</v>
      </c>
      <c r="B558">
        <f t="shared" si="16"/>
        <v>0</v>
      </c>
      <c r="C558" s="18">
        <v>1</v>
      </c>
      <c r="D558" s="19">
        <f>IFERROR(SUMPRODUCT(F558:P558,Q558:AA558,'Datos Brutos'!$H$5:$R$5)/SUMPRODUCT('Datos Brutos'!$H$5:$R$5,Q558:AA558),0)</f>
        <v>0</v>
      </c>
      <c r="E558" s="20">
        <f>IFERROR(AVERAGE('Datos Filtrados'!E555:G555),0)</f>
        <v>0.44500000000000001</v>
      </c>
      <c r="F558">
        <f>IF($B558=0,0,IF(SUM(EPih!$H555:$R555)=0,0,IF(EPih!H555&gt;0.75*AVERAGE(EPih!$H555:$R555),1,EPih!H555/AVERAGE(EPih!$H555:$R555))))</f>
        <v>0</v>
      </c>
      <c r="G558">
        <f>IF($B558=0,0,IF(SUM(EPih!$H555:$R555)=0,0,IF(EPih!I555&gt;0.75*AVERAGE(EPih!$H555:$R555),1,EPih!I555/AVERAGE(EPih!$H555:$R555))))</f>
        <v>0</v>
      </c>
      <c r="H558">
        <f>IF($B558=0,0,IF(SUM(EPih!$H555:$R555)=0,0,IF(EPih!J555&gt;0.75*AVERAGE(EPih!$H555:$R555),1,EPih!J555/AVERAGE(EPih!$H555:$R555))))</f>
        <v>0</v>
      </c>
      <c r="I558">
        <f>IF($B558=0,0,IF(SUM(EPih!$H555:$R555)=0,0,IF(EPih!K555&gt;0.75*AVERAGE(EPih!$H555:$R555),1,EPih!K555/AVERAGE(EPih!$H555:$R555))))</f>
        <v>0</v>
      </c>
      <c r="J558">
        <f>IF($B558=0,0,IF(SUM(EPih!$H555:$R555)=0,0,IF(EPih!L555&gt;0.75*AVERAGE(EPih!$H555:$R555),1,EPih!L555/AVERAGE(EPih!$H555:$R555))))</f>
        <v>0</v>
      </c>
      <c r="K558">
        <f>IF($B558=0,0,IF(SUM(EPih!$H555:$R555)=0,0,IF(EPih!M555&gt;0.75*AVERAGE(EPih!$H555:$R555),1,EPih!M555/AVERAGE(EPih!$H555:$R555))))</f>
        <v>0</v>
      </c>
      <c r="L558">
        <f>IF($B558=0,0,IF(SUM(EPih!$H555:$R555)=0,0,IF(EPih!N555&gt;0.75*AVERAGE(EPih!$H555:$R555),1,EPih!N555/AVERAGE(EPih!$H555:$R555))))</f>
        <v>0</v>
      </c>
      <c r="M558">
        <f>IF($B558=0,0,IF(SUM(EPih!$H555:$R555)=0,0,IF(EPih!O555&gt;0.75*AVERAGE(EPih!$H555:$R555),1,EPih!O555/AVERAGE(EPih!$H555:$R555))))</f>
        <v>0</v>
      </c>
      <c r="N558">
        <f>IF($B558=0,0,IF(SUM(EPih!$H555:$R555)=0,0,IF(EPih!P555&gt;0.75*AVERAGE(EPih!$H555:$R555),1,EPih!P555/AVERAGE(EPih!$H555:$R555))))</f>
        <v>0</v>
      </c>
      <c r="O558">
        <f>IF($B558=0,0,IF(SUM(EPih!$H555:$R555)=0,0,IF(EPih!Q555&gt;0.75*AVERAGE(EPih!$H555:$R555),1,EPih!Q555/AVERAGE(EPih!$H555:$R555))))</f>
        <v>0</v>
      </c>
      <c r="P558">
        <f>IF($B558=0,0,IF(SUM(EPih!$H555:$R555)=0,0,IF(EPih!R555&gt;0.75*AVERAGE(EPih!$H555:$R555),1,EPih!R555/AVERAGE(EPih!$H555:$R555))))</f>
        <v>0</v>
      </c>
      <c r="Q558" s="18">
        <v>1</v>
      </c>
      <c r="R558" s="18">
        <v>1</v>
      </c>
      <c r="S558" s="18">
        <v>1</v>
      </c>
      <c r="T558" s="18">
        <v>1</v>
      </c>
      <c r="U558" s="18">
        <v>1</v>
      </c>
      <c r="V558" s="18">
        <v>1</v>
      </c>
      <c r="W558" s="18">
        <v>1</v>
      </c>
      <c r="X558" s="18">
        <v>1</v>
      </c>
      <c r="Y558" s="18">
        <v>1</v>
      </c>
      <c r="Z558" s="18">
        <v>1</v>
      </c>
      <c r="AA558" s="18">
        <v>1</v>
      </c>
      <c r="AD558" s="22">
        <f t="shared" si="17"/>
        <v>1</v>
      </c>
      <c r="AE558" s="24">
        <v>1</v>
      </c>
    </row>
    <row r="559" spans="1:31">
      <c r="A559" s="33">
        <v>45466.958333333336</v>
      </c>
      <c r="B559">
        <f t="shared" si="16"/>
        <v>0</v>
      </c>
      <c r="C559" s="18">
        <v>1</v>
      </c>
      <c r="D559" s="19">
        <f>IFERROR(SUMPRODUCT(F559:P559,Q559:AA559,'Datos Brutos'!$H$5:$R$5)/SUMPRODUCT('Datos Brutos'!$H$5:$R$5,Q559:AA559),0)</f>
        <v>0</v>
      </c>
      <c r="E559" s="20">
        <f>IFERROR(AVERAGE('Datos Filtrados'!E556:G556),0)</f>
        <v>0</v>
      </c>
      <c r="F559">
        <f>IF($B559=0,0,IF(SUM(EPih!$H556:$R556)=0,0,IF(EPih!H556&gt;0.75*AVERAGE(EPih!$H556:$R556),1,EPih!H556/AVERAGE(EPih!$H556:$R556))))</f>
        <v>0</v>
      </c>
      <c r="G559">
        <f>IF($B559=0,0,IF(SUM(EPih!$H556:$R556)=0,0,IF(EPih!I556&gt;0.75*AVERAGE(EPih!$H556:$R556),1,EPih!I556/AVERAGE(EPih!$H556:$R556))))</f>
        <v>0</v>
      </c>
      <c r="H559">
        <f>IF($B559=0,0,IF(SUM(EPih!$H556:$R556)=0,0,IF(EPih!J556&gt;0.75*AVERAGE(EPih!$H556:$R556),1,EPih!J556/AVERAGE(EPih!$H556:$R556))))</f>
        <v>0</v>
      </c>
      <c r="I559">
        <f>IF($B559=0,0,IF(SUM(EPih!$H556:$R556)=0,0,IF(EPih!K556&gt;0.75*AVERAGE(EPih!$H556:$R556),1,EPih!K556/AVERAGE(EPih!$H556:$R556))))</f>
        <v>0</v>
      </c>
      <c r="J559">
        <f>IF($B559=0,0,IF(SUM(EPih!$H556:$R556)=0,0,IF(EPih!L556&gt;0.75*AVERAGE(EPih!$H556:$R556),1,EPih!L556/AVERAGE(EPih!$H556:$R556))))</f>
        <v>0</v>
      </c>
      <c r="K559">
        <f>IF($B559=0,0,IF(SUM(EPih!$H556:$R556)=0,0,IF(EPih!M556&gt;0.75*AVERAGE(EPih!$H556:$R556),1,EPih!M556/AVERAGE(EPih!$H556:$R556))))</f>
        <v>0</v>
      </c>
      <c r="L559">
        <f>IF($B559=0,0,IF(SUM(EPih!$H556:$R556)=0,0,IF(EPih!N556&gt;0.75*AVERAGE(EPih!$H556:$R556),1,EPih!N556/AVERAGE(EPih!$H556:$R556))))</f>
        <v>0</v>
      </c>
      <c r="M559">
        <f>IF($B559=0,0,IF(SUM(EPih!$H556:$R556)=0,0,IF(EPih!O556&gt;0.75*AVERAGE(EPih!$H556:$R556),1,EPih!O556/AVERAGE(EPih!$H556:$R556))))</f>
        <v>0</v>
      </c>
      <c r="N559">
        <f>IF($B559=0,0,IF(SUM(EPih!$H556:$R556)=0,0,IF(EPih!P556&gt;0.75*AVERAGE(EPih!$H556:$R556),1,EPih!P556/AVERAGE(EPih!$H556:$R556))))</f>
        <v>0</v>
      </c>
      <c r="O559">
        <f>IF($B559=0,0,IF(SUM(EPih!$H556:$R556)=0,0,IF(EPih!Q556&gt;0.75*AVERAGE(EPih!$H556:$R556),1,EPih!Q556/AVERAGE(EPih!$H556:$R556))))</f>
        <v>0</v>
      </c>
      <c r="P559">
        <f>IF($B559=0,0,IF(SUM(EPih!$H556:$R556)=0,0,IF(EPih!R556&gt;0.75*AVERAGE(EPih!$H556:$R556),1,EPih!R556/AVERAGE(EPih!$H556:$R556))))</f>
        <v>0</v>
      </c>
      <c r="Q559" s="18">
        <v>1</v>
      </c>
      <c r="R559" s="18">
        <v>1</v>
      </c>
      <c r="S559" s="18">
        <v>1</v>
      </c>
      <c r="T559" s="18">
        <v>1</v>
      </c>
      <c r="U559" s="18">
        <v>1</v>
      </c>
      <c r="V559" s="18">
        <v>1</v>
      </c>
      <c r="W559" s="18">
        <v>1</v>
      </c>
      <c r="X559" s="18">
        <v>1</v>
      </c>
      <c r="Y559" s="18">
        <v>1</v>
      </c>
      <c r="Z559" s="18">
        <v>1</v>
      </c>
      <c r="AA559" s="18">
        <v>1</v>
      </c>
      <c r="AD559" s="22">
        <f t="shared" si="17"/>
        <v>1</v>
      </c>
      <c r="AE559">
        <v>2</v>
      </c>
    </row>
    <row r="560" spans="1:31">
      <c r="A560" s="33">
        <v>45467</v>
      </c>
      <c r="B560">
        <f t="shared" si="16"/>
        <v>0</v>
      </c>
      <c r="C560" s="18">
        <v>1</v>
      </c>
      <c r="D560" s="19">
        <f>IFERROR(SUMPRODUCT(F560:P560,Q560:AA560,'Datos Brutos'!$H$5:$R$5)/SUMPRODUCT('Datos Brutos'!$H$5:$R$5,Q560:AA560),0)</f>
        <v>0</v>
      </c>
      <c r="E560" s="20">
        <f>IFERROR(AVERAGE('Datos Filtrados'!E557:G557),0)</f>
        <v>0</v>
      </c>
      <c r="F560">
        <f>IF($B560=0,0,IF(SUM(EPih!$H557:$R557)=0,0,IF(EPih!H557&gt;0.75*AVERAGE(EPih!$H557:$R557),1,EPih!H557/AVERAGE(EPih!$H557:$R557))))</f>
        <v>0</v>
      </c>
      <c r="G560">
        <f>IF($B560=0,0,IF(SUM(EPih!$H557:$R557)=0,0,IF(EPih!I557&gt;0.75*AVERAGE(EPih!$H557:$R557),1,EPih!I557/AVERAGE(EPih!$H557:$R557))))</f>
        <v>0</v>
      </c>
      <c r="H560">
        <f>IF($B560=0,0,IF(SUM(EPih!$H557:$R557)=0,0,IF(EPih!J557&gt;0.75*AVERAGE(EPih!$H557:$R557),1,EPih!J557/AVERAGE(EPih!$H557:$R557))))</f>
        <v>0</v>
      </c>
      <c r="I560">
        <f>IF($B560=0,0,IF(SUM(EPih!$H557:$R557)=0,0,IF(EPih!K557&gt;0.75*AVERAGE(EPih!$H557:$R557),1,EPih!K557/AVERAGE(EPih!$H557:$R557))))</f>
        <v>0</v>
      </c>
      <c r="J560">
        <f>IF($B560=0,0,IF(SUM(EPih!$H557:$R557)=0,0,IF(EPih!L557&gt;0.75*AVERAGE(EPih!$H557:$R557),1,EPih!L557/AVERAGE(EPih!$H557:$R557))))</f>
        <v>0</v>
      </c>
      <c r="K560">
        <f>IF($B560=0,0,IF(SUM(EPih!$H557:$R557)=0,0,IF(EPih!M557&gt;0.75*AVERAGE(EPih!$H557:$R557),1,EPih!M557/AVERAGE(EPih!$H557:$R557))))</f>
        <v>0</v>
      </c>
      <c r="L560">
        <f>IF($B560=0,0,IF(SUM(EPih!$H557:$R557)=0,0,IF(EPih!N557&gt;0.75*AVERAGE(EPih!$H557:$R557),1,EPih!N557/AVERAGE(EPih!$H557:$R557))))</f>
        <v>0</v>
      </c>
      <c r="M560">
        <f>IF($B560=0,0,IF(SUM(EPih!$H557:$R557)=0,0,IF(EPih!O557&gt;0.75*AVERAGE(EPih!$H557:$R557),1,EPih!O557/AVERAGE(EPih!$H557:$R557))))</f>
        <v>0</v>
      </c>
      <c r="N560">
        <f>IF($B560=0,0,IF(SUM(EPih!$H557:$R557)=0,0,IF(EPih!P557&gt;0.75*AVERAGE(EPih!$H557:$R557),1,EPih!P557/AVERAGE(EPih!$H557:$R557))))</f>
        <v>0</v>
      </c>
      <c r="O560">
        <f>IF($B560=0,0,IF(SUM(EPih!$H557:$R557)=0,0,IF(EPih!Q557&gt;0.75*AVERAGE(EPih!$H557:$R557),1,EPih!Q557/AVERAGE(EPih!$H557:$R557))))</f>
        <v>0</v>
      </c>
      <c r="P560">
        <f>IF($B560=0,0,IF(SUM(EPih!$H557:$R557)=0,0,IF(EPih!R557&gt;0.75*AVERAGE(EPih!$H557:$R557),1,EPih!R557/AVERAGE(EPih!$H557:$R557))))</f>
        <v>0</v>
      </c>
      <c r="Q560" s="18">
        <v>1</v>
      </c>
      <c r="R560" s="18">
        <v>1</v>
      </c>
      <c r="S560" s="18">
        <v>1</v>
      </c>
      <c r="T560" s="18">
        <v>1</v>
      </c>
      <c r="U560" s="18">
        <v>1</v>
      </c>
      <c r="V560" s="18">
        <v>1</v>
      </c>
      <c r="W560" s="18">
        <v>1</v>
      </c>
      <c r="X560" s="18">
        <v>1</v>
      </c>
      <c r="Y560" s="18">
        <v>1</v>
      </c>
      <c r="Z560" s="18">
        <v>1</v>
      </c>
      <c r="AA560" s="18">
        <v>1</v>
      </c>
      <c r="AD560" s="22">
        <f t="shared" si="17"/>
        <v>1</v>
      </c>
      <c r="AE560">
        <v>3</v>
      </c>
    </row>
    <row r="561" spans="1:31">
      <c r="A561" s="33">
        <v>45467.041666666664</v>
      </c>
      <c r="B561">
        <f t="shared" si="16"/>
        <v>0</v>
      </c>
      <c r="C561" s="18">
        <v>1</v>
      </c>
      <c r="D561" s="19">
        <f>IFERROR(SUMPRODUCT(F561:P561,Q561:AA561,'Datos Brutos'!$H$5:$R$5)/SUMPRODUCT('Datos Brutos'!$H$5:$R$5,Q561:AA561),0)</f>
        <v>0</v>
      </c>
      <c r="E561" s="20">
        <f>IFERROR(AVERAGE('Datos Filtrados'!E558:G558),0)</f>
        <v>0</v>
      </c>
      <c r="F561">
        <f>IF($B561=0,0,IF(SUM(EPih!$H558:$R558)=0,0,IF(EPih!H558&gt;0.75*AVERAGE(EPih!$H558:$R558),1,EPih!H558/AVERAGE(EPih!$H558:$R558))))</f>
        <v>0</v>
      </c>
      <c r="G561">
        <f>IF($B561=0,0,IF(SUM(EPih!$H558:$R558)=0,0,IF(EPih!I558&gt;0.75*AVERAGE(EPih!$H558:$R558),1,EPih!I558/AVERAGE(EPih!$H558:$R558))))</f>
        <v>0</v>
      </c>
      <c r="H561">
        <f>IF($B561=0,0,IF(SUM(EPih!$H558:$R558)=0,0,IF(EPih!J558&gt;0.75*AVERAGE(EPih!$H558:$R558),1,EPih!J558/AVERAGE(EPih!$H558:$R558))))</f>
        <v>0</v>
      </c>
      <c r="I561">
        <f>IF($B561=0,0,IF(SUM(EPih!$H558:$R558)=0,0,IF(EPih!K558&gt;0.75*AVERAGE(EPih!$H558:$R558),1,EPih!K558/AVERAGE(EPih!$H558:$R558))))</f>
        <v>0</v>
      </c>
      <c r="J561">
        <f>IF($B561=0,0,IF(SUM(EPih!$H558:$R558)=0,0,IF(EPih!L558&gt;0.75*AVERAGE(EPih!$H558:$R558),1,EPih!L558/AVERAGE(EPih!$H558:$R558))))</f>
        <v>0</v>
      </c>
      <c r="K561">
        <f>IF($B561=0,0,IF(SUM(EPih!$H558:$R558)=0,0,IF(EPih!M558&gt;0.75*AVERAGE(EPih!$H558:$R558),1,EPih!M558/AVERAGE(EPih!$H558:$R558))))</f>
        <v>0</v>
      </c>
      <c r="L561">
        <f>IF($B561=0,0,IF(SUM(EPih!$H558:$R558)=0,0,IF(EPih!N558&gt;0.75*AVERAGE(EPih!$H558:$R558),1,EPih!N558/AVERAGE(EPih!$H558:$R558))))</f>
        <v>0</v>
      </c>
      <c r="M561">
        <f>IF($B561=0,0,IF(SUM(EPih!$H558:$R558)=0,0,IF(EPih!O558&gt;0.75*AVERAGE(EPih!$H558:$R558),1,EPih!O558/AVERAGE(EPih!$H558:$R558))))</f>
        <v>0</v>
      </c>
      <c r="N561">
        <f>IF($B561=0,0,IF(SUM(EPih!$H558:$R558)=0,0,IF(EPih!P558&gt;0.75*AVERAGE(EPih!$H558:$R558),1,EPih!P558/AVERAGE(EPih!$H558:$R558))))</f>
        <v>0</v>
      </c>
      <c r="O561">
        <f>IF($B561=0,0,IF(SUM(EPih!$H558:$R558)=0,0,IF(EPih!Q558&gt;0.75*AVERAGE(EPih!$H558:$R558),1,EPih!Q558/AVERAGE(EPih!$H558:$R558))))</f>
        <v>0</v>
      </c>
      <c r="P561">
        <f>IF($B561=0,0,IF(SUM(EPih!$H558:$R558)=0,0,IF(EPih!R558&gt;0.75*AVERAGE(EPih!$H558:$R558),1,EPih!R558/AVERAGE(EPih!$H558:$R558))))</f>
        <v>0</v>
      </c>
      <c r="Q561" s="18">
        <v>1</v>
      </c>
      <c r="R561" s="18">
        <v>1</v>
      </c>
      <c r="S561" s="18">
        <v>1</v>
      </c>
      <c r="T561" s="18">
        <v>1</v>
      </c>
      <c r="U561" s="18">
        <v>1</v>
      </c>
      <c r="V561" s="18">
        <v>1</v>
      </c>
      <c r="W561" s="18">
        <v>1</v>
      </c>
      <c r="X561" s="18">
        <v>1</v>
      </c>
      <c r="Y561" s="18">
        <v>1</v>
      </c>
      <c r="Z561" s="18">
        <v>1</v>
      </c>
      <c r="AA561" s="18">
        <v>1</v>
      </c>
      <c r="AD561" s="22">
        <f t="shared" si="17"/>
        <v>1</v>
      </c>
      <c r="AE561">
        <v>4</v>
      </c>
    </row>
    <row r="562" spans="1:31">
      <c r="A562" s="33">
        <v>45467.083333333336</v>
      </c>
      <c r="B562">
        <f t="shared" si="16"/>
        <v>0</v>
      </c>
      <c r="C562" s="18">
        <v>1</v>
      </c>
      <c r="D562" s="19">
        <f>IFERROR(SUMPRODUCT(F562:P562,Q562:AA562,'Datos Brutos'!$H$5:$R$5)/SUMPRODUCT('Datos Brutos'!$H$5:$R$5,Q562:AA562),0)</f>
        <v>0</v>
      </c>
      <c r="E562" s="20">
        <f>IFERROR(AVERAGE('Datos Filtrados'!E559:G559),0)</f>
        <v>0</v>
      </c>
      <c r="F562">
        <f>IF($B562=0,0,IF(SUM(EPih!$H559:$R559)=0,0,IF(EPih!H559&gt;0.75*AVERAGE(EPih!$H559:$R559),1,EPih!H559/AVERAGE(EPih!$H559:$R559))))</f>
        <v>0</v>
      </c>
      <c r="G562">
        <f>IF($B562=0,0,IF(SUM(EPih!$H559:$R559)=0,0,IF(EPih!I559&gt;0.75*AVERAGE(EPih!$H559:$R559),1,EPih!I559/AVERAGE(EPih!$H559:$R559))))</f>
        <v>0</v>
      </c>
      <c r="H562">
        <f>IF($B562=0,0,IF(SUM(EPih!$H559:$R559)=0,0,IF(EPih!J559&gt;0.75*AVERAGE(EPih!$H559:$R559),1,EPih!J559/AVERAGE(EPih!$H559:$R559))))</f>
        <v>0</v>
      </c>
      <c r="I562">
        <f>IF($B562=0,0,IF(SUM(EPih!$H559:$R559)=0,0,IF(EPih!K559&gt;0.75*AVERAGE(EPih!$H559:$R559),1,EPih!K559/AVERAGE(EPih!$H559:$R559))))</f>
        <v>0</v>
      </c>
      <c r="J562">
        <f>IF($B562=0,0,IF(SUM(EPih!$H559:$R559)=0,0,IF(EPih!L559&gt;0.75*AVERAGE(EPih!$H559:$R559),1,EPih!L559/AVERAGE(EPih!$H559:$R559))))</f>
        <v>0</v>
      </c>
      <c r="K562">
        <f>IF($B562=0,0,IF(SUM(EPih!$H559:$R559)=0,0,IF(EPih!M559&gt;0.75*AVERAGE(EPih!$H559:$R559),1,EPih!M559/AVERAGE(EPih!$H559:$R559))))</f>
        <v>0</v>
      </c>
      <c r="L562">
        <f>IF($B562=0,0,IF(SUM(EPih!$H559:$R559)=0,0,IF(EPih!N559&gt;0.75*AVERAGE(EPih!$H559:$R559),1,EPih!N559/AVERAGE(EPih!$H559:$R559))))</f>
        <v>0</v>
      </c>
      <c r="M562">
        <f>IF($B562=0,0,IF(SUM(EPih!$H559:$R559)=0,0,IF(EPih!O559&gt;0.75*AVERAGE(EPih!$H559:$R559),1,EPih!O559/AVERAGE(EPih!$H559:$R559))))</f>
        <v>0</v>
      </c>
      <c r="N562">
        <f>IF($B562=0,0,IF(SUM(EPih!$H559:$R559)=0,0,IF(EPih!P559&gt;0.75*AVERAGE(EPih!$H559:$R559),1,EPih!P559/AVERAGE(EPih!$H559:$R559))))</f>
        <v>0</v>
      </c>
      <c r="O562">
        <f>IF($B562=0,0,IF(SUM(EPih!$H559:$R559)=0,0,IF(EPih!Q559&gt;0.75*AVERAGE(EPih!$H559:$R559),1,EPih!Q559/AVERAGE(EPih!$H559:$R559))))</f>
        <v>0</v>
      </c>
      <c r="P562">
        <f>IF($B562=0,0,IF(SUM(EPih!$H559:$R559)=0,0,IF(EPih!R559&gt;0.75*AVERAGE(EPih!$H559:$R559),1,EPih!R559/AVERAGE(EPih!$H559:$R559))))</f>
        <v>0</v>
      </c>
      <c r="Q562" s="18">
        <v>1</v>
      </c>
      <c r="R562" s="18">
        <v>1</v>
      </c>
      <c r="S562" s="18">
        <v>1</v>
      </c>
      <c r="T562" s="18">
        <v>1</v>
      </c>
      <c r="U562" s="18">
        <v>1</v>
      </c>
      <c r="V562" s="18">
        <v>1</v>
      </c>
      <c r="W562" s="18">
        <v>1</v>
      </c>
      <c r="X562" s="18">
        <v>1</v>
      </c>
      <c r="Y562" s="18">
        <v>1</v>
      </c>
      <c r="Z562" s="18">
        <v>1</v>
      </c>
      <c r="AA562" s="18">
        <v>1</v>
      </c>
      <c r="AD562" s="22">
        <f t="shared" si="17"/>
        <v>1</v>
      </c>
      <c r="AE562">
        <v>5</v>
      </c>
    </row>
    <row r="563" spans="1:31">
      <c r="A563" s="33">
        <v>45467.125</v>
      </c>
      <c r="B563">
        <f t="shared" si="16"/>
        <v>0</v>
      </c>
      <c r="C563" s="18">
        <v>1</v>
      </c>
      <c r="D563" s="19">
        <f>IFERROR(SUMPRODUCT(F563:P563,Q563:AA563,'Datos Brutos'!$H$5:$R$5)/SUMPRODUCT('Datos Brutos'!$H$5:$R$5,Q563:AA563),0)</f>
        <v>0</v>
      </c>
      <c r="E563" s="20">
        <f>IFERROR(AVERAGE('Datos Filtrados'!E560:G560),0)</f>
        <v>0</v>
      </c>
      <c r="F563">
        <f>IF($B563=0,0,IF(SUM(EPih!$H560:$R560)=0,0,IF(EPih!H560&gt;0.75*AVERAGE(EPih!$H560:$R560),1,EPih!H560/AVERAGE(EPih!$H560:$R560))))</f>
        <v>0</v>
      </c>
      <c r="G563">
        <f>IF($B563=0,0,IF(SUM(EPih!$H560:$R560)=0,0,IF(EPih!I560&gt;0.75*AVERAGE(EPih!$H560:$R560),1,EPih!I560/AVERAGE(EPih!$H560:$R560))))</f>
        <v>0</v>
      </c>
      <c r="H563">
        <f>IF($B563=0,0,IF(SUM(EPih!$H560:$R560)=0,0,IF(EPih!J560&gt;0.75*AVERAGE(EPih!$H560:$R560),1,EPih!J560/AVERAGE(EPih!$H560:$R560))))</f>
        <v>0</v>
      </c>
      <c r="I563">
        <f>IF($B563=0,0,IF(SUM(EPih!$H560:$R560)=0,0,IF(EPih!K560&gt;0.75*AVERAGE(EPih!$H560:$R560),1,EPih!K560/AVERAGE(EPih!$H560:$R560))))</f>
        <v>0</v>
      </c>
      <c r="J563">
        <f>IF($B563=0,0,IF(SUM(EPih!$H560:$R560)=0,0,IF(EPih!L560&gt;0.75*AVERAGE(EPih!$H560:$R560),1,EPih!L560/AVERAGE(EPih!$H560:$R560))))</f>
        <v>0</v>
      </c>
      <c r="K563">
        <f>IF($B563=0,0,IF(SUM(EPih!$H560:$R560)=0,0,IF(EPih!M560&gt;0.75*AVERAGE(EPih!$H560:$R560),1,EPih!M560/AVERAGE(EPih!$H560:$R560))))</f>
        <v>0</v>
      </c>
      <c r="L563">
        <f>IF($B563=0,0,IF(SUM(EPih!$H560:$R560)=0,0,IF(EPih!N560&gt;0.75*AVERAGE(EPih!$H560:$R560),1,EPih!N560/AVERAGE(EPih!$H560:$R560))))</f>
        <v>0</v>
      </c>
      <c r="M563">
        <f>IF($B563=0,0,IF(SUM(EPih!$H560:$R560)=0,0,IF(EPih!O560&gt;0.75*AVERAGE(EPih!$H560:$R560),1,EPih!O560/AVERAGE(EPih!$H560:$R560))))</f>
        <v>0</v>
      </c>
      <c r="N563">
        <f>IF($B563=0,0,IF(SUM(EPih!$H560:$R560)=0,0,IF(EPih!P560&gt;0.75*AVERAGE(EPih!$H560:$R560),1,EPih!P560/AVERAGE(EPih!$H560:$R560))))</f>
        <v>0</v>
      </c>
      <c r="O563">
        <f>IF($B563=0,0,IF(SUM(EPih!$H560:$R560)=0,0,IF(EPih!Q560&gt;0.75*AVERAGE(EPih!$H560:$R560),1,EPih!Q560/AVERAGE(EPih!$H560:$R560))))</f>
        <v>0</v>
      </c>
      <c r="P563">
        <f>IF($B563=0,0,IF(SUM(EPih!$H560:$R560)=0,0,IF(EPih!R560&gt;0.75*AVERAGE(EPih!$H560:$R560),1,EPih!R560/AVERAGE(EPih!$H560:$R560))))</f>
        <v>0</v>
      </c>
      <c r="Q563" s="18">
        <v>1</v>
      </c>
      <c r="R563" s="18">
        <v>1</v>
      </c>
      <c r="S563" s="18">
        <v>1</v>
      </c>
      <c r="T563" s="18">
        <v>1</v>
      </c>
      <c r="U563" s="18">
        <v>1</v>
      </c>
      <c r="V563" s="18">
        <v>1</v>
      </c>
      <c r="W563" s="18">
        <v>1</v>
      </c>
      <c r="X563" s="18">
        <v>1</v>
      </c>
      <c r="Y563" s="18">
        <v>1</v>
      </c>
      <c r="Z563" s="18">
        <v>1</v>
      </c>
      <c r="AA563" s="18">
        <v>1</v>
      </c>
      <c r="AD563" s="22">
        <f t="shared" si="17"/>
        <v>1</v>
      </c>
      <c r="AE563">
        <v>6</v>
      </c>
    </row>
    <row r="564" spans="1:31">
      <c r="A564" s="33">
        <v>45467.166666666664</v>
      </c>
      <c r="B564">
        <f t="shared" si="16"/>
        <v>0</v>
      </c>
      <c r="C564" s="18">
        <v>1</v>
      </c>
      <c r="D564" s="19">
        <f>IFERROR(SUMPRODUCT(F564:P564,Q564:AA564,'Datos Brutos'!$H$5:$R$5)/SUMPRODUCT('Datos Brutos'!$H$5:$R$5,Q564:AA564),0)</f>
        <v>0</v>
      </c>
      <c r="E564" s="20">
        <f>IFERROR(AVERAGE('Datos Filtrados'!E561:G561),0)</f>
        <v>0</v>
      </c>
      <c r="F564">
        <f>IF($B564=0,0,IF(SUM(EPih!$H561:$R561)=0,0,IF(EPih!H561&gt;0.75*AVERAGE(EPih!$H561:$R561),1,EPih!H561/AVERAGE(EPih!$H561:$R561))))</f>
        <v>0</v>
      </c>
      <c r="G564">
        <f>IF($B564=0,0,IF(SUM(EPih!$H561:$R561)=0,0,IF(EPih!I561&gt;0.75*AVERAGE(EPih!$H561:$R561),1,EPih!I561/AVERAGE(EPih!$H561:$R561))))</f>
        <v>0</v>
      </c>
      <c r="H564">
        <f>IF($B564=0,0,IF(SUM(EPih!$H561:$R561)=0,0,IF(EPih!J561&gt;0.75*AVERAGE(EPih!$H561:$R561),1,EPih!J561/AVERAGE(EPih!$H561:$R561))))</f>
        <v>0</v>
      </c>
      <c r="I564">
        <f>IF($B564=0,0,IF(SUM(EPih!$H561:$R561)=0,0,IF(EPih!K561&gt;0.75*AVERAGE(EPih!$H561:$R561),1,EPih!K561/AVERAGE(EPih!$H561:$R561))))</f>
        <v>0</v>
      </c>
      <c r="J564">
        <f>IF($B564=0,0,IF(SUM(EPih!$H561:$R561)=0,0,IF(EPih!L561&gt;0.75*AVERAGE(EPih!$H561:$R561),1,EPih!L561/AVERAGE(EPih!$H561:$R561))))</f>
        <v>0</v>
      </c>
      <c r="K564">
        <f>IF($B564=0,0,IF(SUM(EPih!$H561:$R561)=0,0,IF(EPih!M561&gt;0.75*AVERAGE(EPih!$H561:$R561),1,EPih!M561/AVERAGE(EPih!$H561:$R561))))</f>
        <v>0</v>
      </c>
      <c r="L564">
        <f>IF($B564=0,0,IF(SUM(EPih!$H561:$R561)=0,0,IF(EPih!N561&gt;0.75*AVERAGE(EPih!$H561:$R561),1,EPih!N561/AVERAGE(EPih!$H561:$R561))))</f>
        <v>0</v>
      </c>
      <c r="M564">
        <f>IF($B564=0,0,IF(SUM(EPih!$H561:$R561)=0,0,IF(EPih!O561&gt;0.75*AVERAGE(EPih!$H561:$R561),1,EPih!O561/AVERAGE(EPih!$H561:$R561))))</f>
        <v>0</v>
      </c>
      <c r="N564">
        <f>IF($B564=0,0,IF(SUM(EPih!$H561:$R561)=0,0,IF(EPih!P561&gt;0.75*AVERAGE(EPih!$H561:$R561),1,EPih!P561/AVERAGE(EPih!$H561:$R561))))</f>
        <v>0</v>
      </c>
      <c r="O564">
        <f>IF($B564=0,0,IF(SUM(EPih!$H561:$R561)=0,0,IF(EPih!Q561&gt;0.75*AVERAGE(EPih!$H561:$R561),1,EPih!Q561/AVERAGE(EPih!$H561:$R561))))</f>
        <v>0</v>
      </c>
      <c r="P564">
        <f>IF($B564=0,0,IF(SUM(EPih!$H561:$R561)=0,0,IF(EPih!R561&gt;0.75*AVERAGE(EPih!$H561:$R561),1,EPih!R561/AVERAGE(EPih!$H561:$R561))))</f>
        <v>0</v>
      </c>
      <c r="Q564" s="18">
        <v>1</v>
      </c>
      <c r="R564" s="18">
        <v>1</v>
      </c>
      <c r="S564" s="18">
        <v>1</v>
      </c>
      <c r="T564" s="18">
        <v>1</v>
      </c>
      <c r="U564" s="18">
        <v>1</v>
      </c>
      <c r="V564" s="18">
        <v>1</v>
      </c>
      <c r="W564" s="18">
        <v>1</v>
      </c>
      <c r="X564" s="18">
        <v>1</v>
      </c>
      <c r="Y564" s="18">
        <v>1</v>
      </c>
      <c r="Z564" s="18">
        <v>1</v>
      </c>
      <c r="AA564" s="18">
        <v>1</v>
      </c>
      <c r="AD564" s="22">
        <f t="shared" si="17"/>
        <v>1</v>
      </c>
      <c r="AE564">
        <v>7</v>
      </c>
    </row>
    <row r="565" spans="1:31">
      <c r="A565" s="33">
        <v>45467.208333333336</v>
      </c>
      <c r="B565">
        <f t="shared" si="16"/>
        <v>0</v>
      </c>
      <c r="C565" s="18">
        <v>1</v>
      </c>
      <c r="D565" s="19">
        <f>IFERROR(SUMPRODUCT(F565:P565,Q565:AA565,'Datos Brutos'!$H$5:$R$5)/SUMPRODUCT('Datos Brutos'!$H$5:$R$5,Q565:AA565),0)</f>
        <v>0</v>
      </c>
      <c r="E565" s="20">
        <f>IFERROR(AVERAGE('Datos Filtrados'!E562:G562),0)</f>
        <v>0</v>
      </c>
      <c r="F565">
        <f>IF($B565=0,0,IF(SUM(EPih!$H562:$R562)=0,0,IF(EPih!H562&gt;0.75*AVERAGE(EPih!$H562:$R562),1,EPih!H562/AVERAGE(EPih!$H562:$R562))))</f>
        <v>0</v>
      </c>
      <c r="G565">
        <f>IF($B565=0,0,IF(SUM(EPih!$H562:$R562)=0,0,IF(EPih!I562&gt;0.75*AVERAGE(EPih!$H562:$R562),1,EPih!I562/AVERAGE(EPih!$H562:$R562))))</f>
        <v>0</v>
      </c>
      <c r="H565">
        <f>IF($B565=0,0,IF(SUM(EPih!$H562:$R562)=0,0,IF(EPih!J562&gt;0.75*AVERAGE(EPih!$H562:$R562),1,EPih!J562/AVERAGE(EPih!$H562:$R562))))</f>
        <v>0</v>
      </c>
      <c r="I565">
        <f>IF($B565=0,0,IF(SUM(EPih!$H562:$R562)=0,0,IF(EPih!K562&gt;0.75*AVERAGE(EPih!$H562:$R562),1,EPih!K562/AVERAGE(EPih!$H562:$R562))))</f>
        <v>0</v>
      </c>
      <c r="J565">
        <f>IF($B565=0,0,IF(SUM(EPih!$H562:$R562)=0,0,IF(EPih!L562&gt;0.75*AVERAGE(EPih!$H562:$R562),1,EPih!L562/AVERAGE(EPih!$H562:$R562))))</f>
        <v>0</v>
      </c>
      <c r="K565">
        <f>IF($B565=0,0,IF(SUM(EPih!$H562:$R562)=0,0,IF(EPih!M562&gt;0.75*AVERAGE(EPih!$H562:$R562),1,EPih!M562/AVERAGE(EPih!$H562:$R562))))</f>
        <v>0</v>
      </c>
      <c r="L565">
        <f>IF($B565=0,0,IF(SUM(EPih!$H562:$R562)=0,0,IF(EPih!N562&gt;0.75*AVERAGE(EPih!$H562:$R562),1,EPih!N562/AVERAGE(EPih!$H562:$R562))))</f>
        <v>0</v>
      </c>
      <c r="M565">
        <f>IF($B565=0,0,IF(SUM(EPih!$H562:$R562)=0,0,IF(EPih!O562&gt;0.75*AVERAGE(EPih!$H562:$R562),1,EPih!O562/AVERAGE(EPih!$H562:$R562))))</f>
        <v>0</v>
      </c>
      <c r="N565">
        <f>IF($B565=0,0,IF(SUM(EPih!$H562:$R562)=0,0,IF(EPih!P562&gt;0.75*AVERAGE(EPih!$H562:$R562),1,EPih!P562/AVERAGE(EPih!$H562:$R562))))</f>
        <v>0</v>
      </c>
      <c r="O565">
        <f>IF($B565=0,0,IF(SUM(EPih!$H562:$R562)=0,0,IF(EPih!Q562&gt;0.75*AVERAGE(EPih!$H562:$R562),1,EPih!Q562/AVERAGE(EPih!$H562:$R562))))</f>
        <v>0</v>
      </c>
      <c r="P565">
        <f>IF($B565=0,0,IF(SUM(EPih!$H562:$R562)=0,0,IF(EPih!R562&gt;0.75*AVERAGE(EPih!$H562:$R562),1,EPih!R562/AVERAGE(EPih!$H562:$R562))))</f>
        <v>0</v>
      </c>
      <c r="Q565" s="18">
        <v>1</v>
      </c>
      <c r="R565" s="18">
        <v>1</v>
      </c>
      <c r="S565" s="18">
        <v>1</v>
      </c>
      <c r="T565" s="18">
        <v>1</v>
      </c>
      <c r="U565" s="18">
        <v>1</v>
      </c>
      <c r="V565" s="18">
        <v>1</v>
      </c>
      <c r="W565" s="18">
        <v>1</v>
      </c>
      <c r="X565" s="18">
        <v>1</v>
      </c>
      <c r="Y565" s="18">
        <v>1</v>
      </c>
      <c r="Z565" s="18">
        <v>1</v>
      </c>
      <c r="AA565" s="18">
        <v>1</v>
      </c>
      <c r="AD565" s="22">
        <f t="shared" si="17"/>
        <v>1</v>
      </c>
      <c r="AE565">
        <v>8</v>
      </c>
    </row>
    <row r="566" spans="1:31">
      <c r="A566" s="33">
        <v>45467.25</v>
      </c>
      <c r="B566">
        <f t="shared" si="16"/>
        <v>0</v>
      </c>
      <c r="C566" s="18">
        <v>1</v>
      </c>
      <c r="D566" s="19">
        <f>IFERROR(SUMPRODUCT(F566:P566,Q566:AA566,'Datos Brutos'!$H$5:$R$5)/SUMPRODUCT('Datos Brutos'!$H$5:$R$5,Q566:AA566),0)</f>
        <v>0</v>
      </c>
      <c r="E566" s="20">
        <f>IFERROR(AVERAGE('Datos Filtrados'!E563:G563),0)</f>
        <v>0.63400000000000001</v>
      </c>
      <c r="F566">
        <f>IF($B566=0,0,IF(SUM(EPih!$H563:$R563)=0,0,IF(EPih!H563&gt;0.75*AVERAGE(EPih!$H563:$R563),1,EPih!H563/AVERAGE(EPih!$H563:$R563))))</f>
        <v>0</v>
      </c>
      <c r="G566">
        <f>IF($B566=0,0,IF(SUM(EPih!$H563:$R563)=0,0,IF(EPih!I563&gt;0.75*AVERAGE(EPih!$H563:$R563),1,EPih!I563/AVERAGE(EPih!$H563:$R563))))</f>
        <v>0</v>
      </c>
      <c r="H566">
        <f>IF($B566=0,0,IF(SUM(EPih!$H563:$R563)=0,0,IF(EPih!J563&gt;0.75*AVERAGE(EPih!$H563:$R563),1,EPih!J563/AVERAGE(EPih!$H563:$R563))))</f>
        <v>0</v>
      </c>
      <c r="I566">
        <f>IF($B566=0,0,IF(SUM(EPih!$H563:$R563)=0,0,IF(EPih!K563&gt;0.75*AVERAGE(EPih!$H563:$R563),1,EPih!K563/AVERAGE(EPih!$H563:$R563))))</f>
        <v>0</v>
      </c>
      <c r="J566">
        <f>IF($B566=0,0,IF(SUM(EPih!$H563:$R563)=0,0,IF(EPih!L563&gt;0.75*AVERAGE(EPih!$H563:$R563),1,EPih!L563/AVERAGE(EPih!$H563:$R563))))</f>
        <v>0</v>
      </c>
      <c r="K566">
        <f>IF($B566=0,0,IF(SUM(EPih!$H563:$R563)=0,0,IF(EPih!M563&gt;0.75*AVERAGE(EPih!$H563:$R563),1,EPih!M563/AVERAGE(EPih!$H563:$R563))))</f>
        <v>0</v>
      </c>
      <c r="L566">
        <f>IF($B566=0,0,IF(SUM(EPih!$H563:$R563)=0,0,IF(EPih!N563&gt;0.75*AVERAGE(EPih!$H563:$R563),1,EPih!N563/AVERAGE(EPih!$H563:$R563))))</f>
        <v>0</v>
      </c>
      <c r="M566">
        <f>IF($B566=0,0,IF(SUM(EPih!$H563:$R563)=0,0,IF(EPih!O563&gt;0.75*AVERAGE(EPih!$H563:$R563),1,EPih!O563/AVERAGE(EPih!$H563:$R563))))</f>
        <v>0</v>
      </c>
      <c r="N566">
        <f>IF($B566=0,0,IF(SUM(EPih!$H563:$R563)=0,0,IF(EPih!P563&gt;0.75*AVERAGE(EPih!$H563:$R563),1,EPih!P563/AVERAGE(EPih!$H563:$R563))))</f>
        <v>0</v>
      </c>
      <c r="O566">
        <f>IF($B566=0,0,IF(SUM(EPih!$H563:$R563)=0,0,IF(EPih!Q563&gt;0.75*AVERAGE(EPih!$H563:$R563),1,EPih!Q563/AVERAGE(EPih!$H563:$R563))))</f>
        <v>0</v>
      </c>
      <c r="P566">
        <f>IF($B566=0,0,IF(SUM(EPih!$H563:$R563)=0,0,IF(EPih!R563&gt;0.75*AVERAGE(EPih!$H563:$R563),1,EPih!R563/AVERAGE(EPih!$H563:$R563))))</f>
        <v>0</v>
      </c>
      <c r="Q566" s="18">
        <v>1</v>
      </c>
      <c r="R566" s="18">
        <v>1</v>
      </c>
      <c r="S566" s="18">
        <v>1</v>
      </c>
      <c r="T566" s="18">
        <v>1</v>
      </c>
      <c r="U566" s="18">
        <v>1</v>
      </c>
      <c r="V566" s="18">
        <v>1</v>
      </c>
      <c r="W566" s="18">
        <v>1</v>
      </c>
      <c r="X566" s="18">
        <v>1</v>
      </c>
      <c r="Y566" s="18">
        <v>1</v>
      </c>
      <c r="Z566" s="18">
        <v>1</v>
      </c>
      <c r="AA566" s="18">
        <v>1</v>
      </c>
      <c r="AD566" s="22">
        <f t="shared" si="17"/>
        <v>1</v>
      </c>
      <c r="AE566">
        <v>9</v>
      </c>
    </row>
    <row r="567" spans="1:31">
      <c r="A567" s="33">
        <v>45467.291666666664</v>
      </c>
      <c r="B567">
        <f t="shared" si="16"/>
        <v>0</v>
      </c>
      <c r="C567" s="18">
        <v>1</v>
      </c>
      <c r="D567" s="19">
        <f>IFERROR(SUMPRODUCT(F567:P567,Q567:AA567,'Datos Brutos'!$H$5:$R$5)/SUMPRODUCT('Datos Brutos'!$H$5:$R$5,Q567:AA567),0)</f>
        <v>0</v>
      </c>
      <c r="E567" s="20">
        <f>IFERROR(AVERAGE('Datos Filtrados'!E564:G564),0)</f>
        <v>52.587000000000003</v>
      </c>
      <c r="F567">
        <f>IF($B567=0,0,IF(SUM(EPih!$H564:$R564)=0,0,IF(EPih!H564&gt;0.75*AVERAGE(EPih!$H564:$R564),1,EPih!H564/AVERAGE(EPih!$H564:$R564))))</f>
        <v>0</v>
      </c>
      <c r="G567">
        <f>IF($B567=0,0,IF(SUM(EPih!$H564:$R564)=0,0,IF(EPih!I564&gt;0.75*AVERAGE(EPih!$H564:$R564),1,EPih!I564/AVERAGE(EPih!$H564:$R564))))</f>
        <v>0</v>
      </c>
      <c r="H567">
        <f>IF($B567=0,0,IF(SUM(EPih!$H564:$R564)=0,0,IF(EPih!J564&gt;0.75*AVERAGE(EPih!$H564:$R564),1,EPih!J564/AVERAGE(EPih!$H564:$R564))))</f>
        <v>0</v>
      </c>
      <c r="I567">
        <f>IF($B567=0,0,IF(SUM(EPih!$H564:$R564)=0,0,IF(EPih!K564&gt;0.75*AVERAGE(EPih!$H564:$R564),1,EPih!K564/AVERAGE(EPih!$H564:$R564))))</f>
        <v>0</v>
      </c>
      <c r="J567">
        <f>IF($B567=0,0,IF(SUM(EPih!$H564:$R564)=0,0,IF(EPih!L564&gt;0.75*AVERAGE(EPih!$H564:$R564),1,EPih!L564/AVERAGE(EPih!$H564:$R564))))</f>
        <v>0</v>
      </c>
      <c r="K567">
        <f>IF($B567=0,0,IF(SUM(EPih!$H564:$R564)=0,0,IF(EPih!M564&gt;0.75*AVERAGE(EPih!$H564:$R564),1,EPih!M564/AVERAGE(EPih!$H564:$R564))))</f>
        <v>0</v>
      </c>
      <c r="L567">
        <f>IF($B567=0,0,IF(SUM(EPih!$H564:$R564)=0,0,IF(EPih!N564&gt;0.75*AVERAGE(EPih!$H564:$R564),1,EPih!N564/AVERAGE(EPih!$H564:$R564))))</f>
        <v>0</v>
      </c>
      <c r="M567">
        <f>IF($B567=0,0,IF(SUM(EPih!$H564:$R564)=0,0,IF(EPih!O564&gt;0.75*AVERAGE(EPih!$H564:$R564),1,EPih!O564/AVERAGE(EPih!$H564:$R564))))</f>
        <v>0</v>
      </c>
      <c r="N567">
        <f>IF($B567=0,0,IF(SUM(EPih!$H564:$R564)=0,0,IF(EPih!P564&gt;0.75*AVERAGE(EPih!$H564:$R564),1,EPih!P564/AVERAGE(EPih!$H564:$R564))))</f>
        <v>0</v>
      </c>
      <c r="O567">
        <f>IF($B567=0,0,IF(SUM(EPih!$H564:$R564)=0,0,IF(EPih!Q564&gt;0.75*AVERAGE(EPih!$H564:$R564),1,EPih!Q564/AVERAGE(EPih!$H564:$R564))))</f>
        <v>0</v>
      </c>
      <c r="P567">
        <f>IF($B567=0,0,IF(SUM(EPih!$H564:$R564)=0,0,IF(EPih!R564&gt;0.75*AVERAGE(EPih!$H564:$R564),1,EPih!R564/AVERAGE(EPih!$H564:$R564))))</f>
        <v>0</v>
      </c>
      <c r="Q567" s="18">
        <v>1</v>
      </c>
      <c r="R567" s="18">
        <v>1</v>
      </c>
      <c r="S567" s="18">
        <v>1</v>
      </c>
      <c r="T567" s="18">
        <v>1</v>
      </c>
      <c r="U567" s="18">
        <v>1</v>
      </c>
      <c r="V567" s="18">
        <v>1</v>
      </c>
      <c r="W567" s="18">
        <v>1</v>
      </c>
      <c r="X567" s="18">
        <v>1</v>
      </c>
      <c r="Y567" s="18">
        <v>1</v>
      </c>
      <c r="Z567" s="18">
        <v>1</v>
      </c>
      <c r="AA567" s="18">
        <v>1</v>
      </c>
      <c r="AD567" s="22">
        <f t="shared" si="17"/>
        <v>0.9954916415685825</v>
      </c>
      <c r="AE567">
        <v>10</v>
      </c>
    </row>
    <row r="568" spans="1:31">
      <c r="A568" s="33">
        <v>45467.333333333336</v>
      </c>
      <c r="B568">
        <f t="shared" si="16"/>
        <v>1</v>
      </c>
      <c r="C568" s="18">
        <v>1</v>
      </c>
      <c r="D568" s="19">
        <f>IFERROR(SUMPRODUCT(F568:P568,Q568:AA568,'Datos Brutos'!$H$5:$R$5)/SUMPRODUCT('Datos Brutos'!$H$5:$R$5,Q568:AA568),0)</f>
        <v>1</v>
      </c>
      <c r="E568" s="20">
        <f>IFERROR(AVERAGE('Datos Filtrados'!E565:G565),0)</f>
        <v>498.36200000000002</v>
      </c>
      <c r="F568">
        <f>IF($B568=0,0,IF(SUM(EPih!$H565:$R565)=0,0,IF(EPih!H565&gt;0.75*AVERAGE(EPih!$H565:$R565),1,EPih!H565/AVERAGE(EPih!$H565:$R565))))</f>
        <v>1</v>
      </c>
      <c r="G568">
        <f>IF($B568=0,0,IF(SUM(EPih!$H565:$R565)=0,0,IF(EPih!I565&gt;0.75*AVERAGE(EPih!$H565:$R565),1,EPih!I565/AVERAGE(EPih!$H565:$R565))))</f>
        <v>1</v>
      </c>
      <c r="H568">
        <f>IF($B568=0,0,IF(SUM(EPih!$H565:$R565)=0,0,IF(EPih!J565&gt;0.75*AVERAGE(EPih!$H565:$R565),1,EPih!J565/AVERAGE(EPih!$H565:$R565))))</f>
        <v>1</v>
      </c>
      <c r="I568">
        <f>IF($B568=0,0,IF(SUM(EPih!$H565:$R565)=0,0,IF(EPih!K565&gt;0.75*AVERAGE(EPih!$H565:$R565),1,EPih!K565/AVERAGE(EPih!$H565:$R565))))</f>
        <v>1</v>
      </c>
      <c r="J568">
        <f>IF($B568=0,0,IF(SUM(EPih!$H565:$R565)=0,0,IF(EPih!L565&gt;0.75*AVERAGE(EPih!$H565:$R565),1,EPih!L565/AVERAGE(EPih!$H565:$R565))))</f>
        <v>1</v>
      </c>
      <c r="K568">
        <f>IF($B568=0,0,IF(SUM(EPih!$H565:$R565)=0,0,IF(EPih!M565&gt;0.75*AVERAGE(EPih!$H565:$R565),1,EPih!M565/AVERAGE(EPih!$H565:$R565))))</f>
        <v>1</v>
      </c>
      <c r="L568">
        <f>IF($B568=0,0,IF(SUM(EPih!$H565:$R565)=0,0,IF(EPih!N565&gt;0.75*AVERAGE(EPih!$H565:$R565),1,EPih!N565/AVERAGE(EPih!$H565:$R565))))</f>
        <v>1</v>
      </c>
      <c r="M568">
        <f>IF($B568=0,0,IF(SUM(EPih!$H565:$R565)=0,0,IF(EPih!O565&gt;0.75*AVERAGE(EPih!$H565:$R565),1,EPih!O565/AVERAGE(EPih!$H565:$R565))))</f>
        <v>1</v>
      </c>
      <c r="N568">
        <f>IF($B568=0,0,IF(SUM(EPih!$H565:$R565)=0,0,IF(EPih!P565&gt;0.75*AVERAGE(EPih!$H565:$R565),1,EPih!P565/AVERAGE(EPih!$H565:$R565))))</f>
        <v>1</v>
      </c>
      <c r="O568">
        <f>IF($B568=0,0,IF(SUM(EPih!$H565:$R565)=0,0,IF(EPih!Q565&gt;0.75*AVERAGE(EPih!$H565:$R565),1,EPih!Q565/AVERAGE(EPih!$H565:$R565))))</f>
        <v>1</v>
      </c>
      <c r="P568">
        <f>IF($B568=0,0,IF(SUM(EPih!$H565:$R565)=0,0,IF(EPih!R565&gt;0.75*AVERAGE(EPih!$H565:$R565),1,EPih!R565/AVERAGE(EPih!$H565:$R565))))</f>
        <v>1</v>
      </c>
      <c r="Q568" s="18">
        <v>1</v>
      </c>
      <c r="R568" s="18">
        <v>1</v>
      </c>
      <c r="S568" s="18">
        <v>1</v>
      </c>
      <c r="T568" s="18">
        <v>1</v>
      </c>
      <c r="U568" s="18">
        <v>1</v>
      </c>
      <c r="V568" s="18">
        <v>1</v>
      </c>
      <c r="W568" s="18">
        <v>1</v>
      </c>
      <c r="X568" s="18">
        <v>1</v>
      </c>
      <c r="Y568" s="18">
        <v>1</v>
      </c>
      <c r="Z568" s="18">
        <v>1</v>
      </c>
      <c r="AA568" s="18">
        <v>1</v>
      </c>
      <c r="AD568" s="22">
        <f t="shared" si="17"/>
        <v>0.98841077327019333</v>
      </c>
      <c r="AE568">
        <v>11</v>
      </c>
    </row>
    <row r="569" spans="1:31">
      <c r="A569" s="33">
        <v>45467.375</v>
      </c>
      <c r="B569">
        <f t="shared" si="16"/>
        <v>1</v>
      </c>
      <c r="C569" s="18">
        <v>1</v>
      </c>
      <c r="D569" s="19">
        <f>IFERROR(SUMPRODUCT(F569:P569,Q569:AA569,'Datos Brutos'!$H$5:$R$5)/SUMPRODUCT('Datos Brutos'!$H$5:$R$5,Q569:AA569),0)</f>
        <v>1</v>
      </c>
      <c r="E569" s="20">
        <f>IFERROR(AVERAGE('Datos Filtrados'!E566:G566),0)</f>
        <v>835.91766666666661</v>
      </c>
      <c r="F569">
        <f>IF($B569=0,0,IF(SUM(EPih!$H566:$R566)=0,0,IF(EPih!H566&gt;0.75*AVERAGE(EPih!$H566:$R566),1,EPih!H566/AVERAGE(EPih!$H566:$R566))))</f>
        <v>1</v>
      </c>
      <c r="G569">
        <f>IF($B569=0,0,IF(SUM(EPih!$H566:$R566)=0,0,IF(EPih!I566&gt;0.75*AVERAGE(EPih!$H566:$R566),1,EPih!I566/AVERAGE(EPih!$H566:$R566))))</f>
        <v>1</v>
      </c>
      <c r="H569">
        <f>IF($B569=0,0,IF(SUM(EPih!$H566:$R566)=0,0,IF(EPih!J566&gt;0.75*AVERAGE(EPih!$H566:$R566),1,EPih!J566/AVERAGE(EPih!$H566:$R566))))</f>
        <v>1</v>
      </c>
      <c r="I569">
        <f>IF($B569=0,0,IF(SUM(EPih!$H566:$R566)=0,0,IF(EPih!K566&gt;0.75*AVERAGE(EPih!$H566:$R566),1,EPih!K566/AVERAGE(EPih!$H566:$R566))))</f>
        <v>1</v>
      </c>
      <c r="J569">
        <f>IF($B569=0,0,IF(SUM(EPih!$H566:$R566)=0,0,IF(EPih!L566&gt;0.75*AVERAGE(EPih!$H566:$R566),1,EPih!L566/AVERAGE(EPih!$H566:$R566))))</f>
        <v>1</v>
      </c>
      <c r="K569">
        <f>IF($B569=0,0,IF(SUM(EPih!$H566:$R566)=0,0,IF(EPih!M566&gt;0.75*AVERAGE(EPih!$H566:$R566),1,EPih!M566/AVERAGE(EPih!$H566:$R566))))</f>
        <v>1</v>
      </c>
      <c r="L569">
        <f>IF($B569=0,0,IF(SUM(EPih!$H566:$R566)=0,0,IF(EPih!N566&gt;0.75*AVERAGE(EPih!$H566:$R566),1,EPih!N566/AVERAGE(EPih!$H566:$R566))))</f>
        <v>1</v>
      </c>
      <c r="M569">
        <f>IF($B569=0,0,IF(SUM(EPih!$H566:$R566)=0,0,IF(EPih!O566&gt;0.75*AVERAGE(EPih!$H566:$R566),1,EPih!O566/AVERAGE(EPih!$H566:$R566))))</f>
        <v>1</v>
      </c>
      <c r="N569">
        <f>IF($B569=0,0,IF(SUM(EPih!$H566:$R566)=0,0,IF(EPih!P566&gt;0.75*AVERAGE(EPih!$H566:$R566),1,EPih!P566/AVERAGE(EPih!$H566:$R566))))</f>
        <v>1</v>
      </c>
      <c r="O569">
        <f>IF($B569=0,0,IF(SUM(EPih!$H566:$R566)=0,0,IF(EPih!Q566&gt;0.75*AVERAGE(EPih!$H566:$R566),1,EPih!Q566/AVERAGE(EPih!$H566:$R566))))</f>
        <v>1</v>
      </c>
      <c r="P569">
        <f>IF($B569=0,0,IF(SUM(EPih!$H566:$R566)=0,0,IF(EPih!R566&gt;0.75*AVERAGE(EPih!$H566:$R566),1,EPih!R566/AVERAGE(EPih!$H566:$R566))))</f>
        <v>1</v>
      </c>
      <c r="Q569" s="18">
        <v>1</v>
      </c>
      <c r="R569" s="18">
        <v>1</v>
      </c>
      <c r="S569" s="18">
        <v>1</v>
      </c>
      <c r="T569" s="18">
        <v>1</v>
      </c>
      <c r="U569" s="18">
        <v>1</v>
      </c>
      <c r="V569" s="18">
        <v>1</v>
      </c>
      <c r="W569" s="18">
        <v>1</v>
      </c>
      <c r="X569" s="18">
        <v>1</v>
      </c>
      <c r="Y569" s="18">
        <v>1</v>
      </c>
      <c r="Z569" s="18">
        <v>1</v>
      </c>
      <c r="AA569" s="18">
        <v>1</v>
      </c>
      <c r="AD569" s="22">
        <f t="shared" si="17"/>
        <v>0.97981250994864921</v>
      </c>
      <c r="AE569">
        <v>12</v>
      </c>
    </row>
    <row r="570" spans="1:31">
      <c r="A570" s="33">
        <v>45467.416666666664</v>
      </c>
      <c r="B570">
        <f t="shared" si="16"/>
        <v>1</v>
      </c>
      <c r="C570" s="18">
        <v>1</v>
      </c>
      <c r="D570" s="19">
        <f>IFERROR(SUMPRODUCT(F570:P570,Q570:AA570,'Datos Brutos'!$H$5:$R$5)/SUMPRODUCT('Datos Brutos'!$H$5:$R$5,Q570:AA570),0)</f>
        <v>1</v>
      </c>
      <c r="E570" s="20">
        <f>IFERROR(AVERAGE('Datos Filtrados'!E567:G567),0)</f>
        <v>934.39933333333329</v>
      </c>
      <c r="F570">
        <f>IF($B570=0,0,IF(SUM(EPih!$H567:$R567)=0,0,IF(EPih!H567&gt;0.75*AVERAGE(EPih!$H567:$R567),1,EPih!H567/AVERAGE(EPih!$H567:$R567))))</f>
        <v>1</v>
      </c>
      <c r="G570">
        <f>IF($B570=0,0,IF(SUM(EPih!$H567:$R567)=0,0,IF(EPih!I567&gt;0.75*AVERAGE(EPih!$H567:$R567),1,EPih!I567/AVERAGE(EPih!$H567:$R567))))</f>
        <v>1</v>
      </c>
      <c r="H570">
        <f>IF($B570=0,0,IF(SUM(EPih!$H567:$R567)=0,0,IF(EPih!J567&gt;0.75*AVERAGE(EPih!$H567:$R567),1,EPih!J567/AVERAGE(EPih!$H567:$R567))))</f>
        <v>1</v>
      </c>
      <c r="I570">
        <f>IF($B570=0,0,IF(SUM(EPih!$H567:$R567)=0,0,IF(EPih!K567&gt;0.75*AVERAGE(EPih!$H567:$R567),1,EPih!K567/AVERAGE(EPih!$H567:$R567))))</f>
        <v>1</v>
      </c>
      <c r="J570">
        <f>IF($B570=0,0,IF(SUM(EPih!$H567:$R567)=0,0,IF(EPih!L567&gt;0.75*AVERAGE(EPih!$H567:$R567),1,EPih!L567/AVERAGE(EPih!$H567:$R567))))</f>
        <v>1</v>
      </c>
      <c r="K570">
        <f>IF($B570=0,0,IF(SUM(EPih!$H567:$R567)=0,0,IF(EPih!M567&gt;0.75*AVERAGE(EPih!$H567:$R567),1,EPih!M567/AVERAGE(EPih!$H567:$R567))))</f>
        <v>1</v>
      </c>
      <c r="L570">
        <f>IF($B570=0,0,IF(SUM(EPih!$H567:$R567)=0,0,IF(EPih!N567&gt;0.75*AVERAGE(EPih!$H567:$R567),1,EPih!N567/AVERAGE(EPih!$H567:$R567))))</f>
        <v>1</v>
      </c>
      <c r="M570">
        <f>IF($B570=0,0,IF(SUM(EPih!$H567:$R567)=0,0,IF(EPih!O567&gt;0.75*AVERAGE(EPih!$H567:$R567),1,EPih!O567/AVERAGE(EPih!$H567:$R567))))</f>
        <v>1</v>
      </c>
      <c r="N570">
        <f>IF($B570=0,0,IF(SUM(EPih!$H567:$R567)=0,0,IF(EPih!P567&gt;0.75*AVERAGE(EPih!$H567:$R567),1,EPih!P567/AVERAGE(EPih!$H567:$R567))))</f>
        <v>1</v>
      </c>
      <c r="O570">
        <f>IF($B570=0,0,IF(SUM(EPih!$H567:$R567)=0,0,IF(EPih!Q567&gt;0.75*AVERAGE(EPih!$H567:$R567),1,EPih!Q567/AVERAGE(EPih!$H567:$R567))))</f>
        <v>1</v>
      </c>
      <c r="P570">
        <f>IF($B570=0,0,IF(SUM(EPih!$H567:$R567)=0,0,IF(EPih!R567&gt;0.75*AVERAGE(EPih!$H567:$R567),1,EPih!R567/AVERAGE(EPih!$H567:$R567))))</f>
        <v>1</v>
      </c>
      <c r="Q570" s="18">
        <v>1</v>
      </c>
      <c r="R570" s="18">
        <v>1</v>
      </c>
      <c r="S570" s="18">
        <v>1</v>
      </c>
      <c r="T570" s="18">
        <v>1</v>
      </c>
      <c r="U570" s="18">
        <v>1</v>
      </c>
      <c r="V570" s="18">
        <v>1</v>
      </c>
      <c r="W570" s="18">
        <v>1</v>
      </c>
      <c r="X570" s="18">
        <v>1</v>
      </c>
      <c r="Y570" s="18">
        <v>1</v>
      </c>
      <c r="Z570" s="18">
        <v>1</v>
      </c>
      <c r="AA570" s="18">
        <v>1</v>
      </c>
      <c r="AD570" s="22">
        <f t="shared" si="17"/>
        <v>0.9709276000373348</v>
      </c>
      <c r="AE570">
        <v>13</v>
      </c>
    </row>
    <row r="571" spans="1:31">
      <c r="A571" s="33">
        <v>45467.458333333336</v>
      </c>
      <c r="B571">
        <f t="shared" si="16"/>
        <v>1</v>
      </c>
      <c r="C571" s="18">
        <v>1</v>
      </c>
      <c r="D571" s="19">
        <f>IFERROR(SUMPRODUCT(F571:P571,Q571:AA571,'Datos Brutos'!$H$5:$R$5)/SUMPRODUCT('Datos Brutos'!$H$5:$R$5,Q571:AA571),0)</f>
        <v>1</v>
      </c>
      <c r="E571" s="20">
        <f>IFERROR(AVERAGE('Datos Filtrados'!E568:G568),0)</f>
        <v>974.89733333333334</v>
      </c>
      <c r="F571">
        <f>IF($B571=0,0,IF(SUM(EPih!$H568:$R568)=0,0,IF(EPih!H568&gt;0.75*AVERAGE(EPih!$H568:$R568),1,EPih!H568/AVERAGE(EPih!$H568:$R568))))</f>
        <v>1</v>
      </c>
      <c r="G571">
        <f>IF($B571=0,0,IF(SUM(EPih!$H568:$R568)=0,0,IF(EPih!I568&gt;0.75*AVERAGE(EPih!$H568:$R568),1,EPih!I568/AVERAGE(EPih!$H568:$R568))))</f>
        <v>1</v>
      </c>
      <c r="H571">
        <f>IF($B571=0,0,IF(SUM(EPih!$H568:$R568)=0,0,IF(EPih!J568&gt;0.75*AVERAGE(EPih!$H568:$R568),1,EPih!J568/AVERAGE(EPih!$H568:$R568))))</f>
        <v>1</v>
      </c>
      <c r="I571">
        <f>IF($B571=0,0,IF(SUM(EPih!$H568:$R568)=0,0,IF(EPih!K568&gt;0.75*AVERAGE(EPih!$H568:$R568),1,EPih!K568/AVERAGE(EPih!$H568:$R568))))</f>
        <v>1</v>
      </c>
      <c r="J571">
        <f>IF($B571=0,0,IF(SUM(EPih!$H568:$R568)=0,0,IF(EPih!L568&gt;0.75*AVERAGE(EPih!$H568:$R568),1,EPih!L568/AVERAGE(EPih!$H568:$R568))))</f>
        <v>1</v>
      </c>
      <c r="K571">
        <f>IF($B571=0,0,IF(SUM(EPih!$H568:$R568)=0,0,IF(EPih!M568&gt;0.75*AVERAGE(EPih!$H568:$R568),1,EPih!M568/AVERAGE(EPih!$H568:$R568))))</f>
        <v>1</v>
      </c>
      <c r="L571">
        <f>IF($B571=0,0,IF(SUM(EPih!$H568:$R568)=0,0,IF(EPih!N568&gt;0.75*AVERAGE(EPih!$H568:$R568),1,EPih!N568/AVERAGE(EPih!$H568:$R568))))</f>
        <v>1</v>
      </c>
      <c r="M571">
        <f>IF($B571=0,0,IF(SUM(EPih!$H568:$R568)=0,0,IF(EPih!O568&gt;0.75*AVERAGE(EPih!$H568:$R568),1,EPih!O568/AVERAGE(EPih!$H568:$R568))))</f>
        <v>1</v>
      </c>
      <c r="N571">
        <f>IF($B571=0,0,IF(SUM(EPih!$H568:$R568)=0,0,IF(EPih!P568&gt;0.75*AVERAGE(EPih!$H568:$R568),1,EPih!P568/AVERAGE(EPih!$H568:$R568))))</f>
        <v>1</v>
      </c>
      <c r="O571">
        <f>IF($B571=0,0,IF(SUM(EPih!$H568:$R568)=0,0,IF(EPih!Q568&gt;0.75*AVERAGE(EPih!$H568:$R568),1,EPih!Q568/AVERAGE(EPih!$H568:$R568))))</f>
        <v>1</v>
      </c>
      <c r="P571">
        <f>IF($B571=0,0,IF(SUM(EPih!$H568:$R568)=0,0,IF(EPih!R568&gt;0.75*AVERAGE(EPih!$H568:$R568),1,EPih!R568/AVERAGE(EPih!$H568:$R568))))</f>
        <v>1</v>
      </c>
      <c r="Q571" s="18">
        <v>1</v>
      </c>
      <c r="R571" s="18">
        <v>1</v>
      </c>
      <c r="S571" s="18">
        <v>1</v>
      </c>
      <c r="T571" s="18">
        <v>1</v>
      </c>
      <c r="U571" s="18">
        <v>1</v>
      </c>
      <c r="V571" s="18">
        <v>1</v>
      </c>
      <c r="W571" s="18">
        <v>1</v>
      </c>
      <c r="X571" s="18">
        <v>1</v>
      </c>
      <c r="Y571" s="18">
        <v>1</v>
      </c>
      <c r="Z571" s="18">
        <v>1</v>
      </c>
      <c r="AA571" s="18">
        <v>1</v>
      </c>
      <c r="AD571" s="22">
        <f t="shared" si="17"/>
        <v>0.96595644350151566</v>
      </c>
      <c r="AE571">
        <v>14</v>
      </c>
    </row>
    <row r="572" spans="1:31">
      <c r="A572" s="33">
        <v>45467.5</v>
      </c>
      <c r="B572">
        <f t="shared" si="16"/>
        <v>1</v>
      </c>
      <c r="C572" s="18">
        <v>1</v>
      </c>
      <c r="D572" s="19">
        <f>IFERROR(SUMPRODUCT(F572:P572,Q572:AA572,'Datos Brutos'!$H$5:$R$5)/SUMPRODUCT('Datos Brutos'!$H$5:$R$5,Q572:AA572),0)</f>
        <v>1</v>
      </c>
      <c r="E572" s="20">
        <f>IFERROR(AVERAGE('Datos Filtrados'!E569:G569),0)</f>
        <v>979.78099999999995</v>
      </c>
      <c r="F572">
        <f>IF($B572=0,0,IF(SUM(EPih!$H569:$R569)=0,0,IF(EPih!H569&gt;0.75*AVERAGE(EPih!$H569:$R569),1,EPih!H569/AVERAGE(EPih!$H569:$R569))))</f>
        <v>1</v>
      </c>
      <c r="G572">
        <f>IF($B572=0,0,IF(SUM(EPih!$H569:$R569)=0,0,IF(EPih!I569&gt;0.75*AVERAGE(EPih!$H569:$R569),1,EPih!I569/AVERAGE(EPih!$H569:$R569))))</f>
        <v>1</v>
      </c>
      <c r="H572">
        <f>IF($B572=0,0,IF(SUM(EPih!$H569:$R569)=0,0,IF(EPih!J569&gt;0.75*AVERAGE(EPih!$H569:$R569),1,EPih!J569/AVERAGE(EPih!$H569:$R569))))</f>
        <v>1</v>
      </c>
      <c r="I572">
        <f>IF($B572=0,0,IF(SUM(EPih!$H569:$R569)=0,0,IF(EPih!K569&gt;0.75*AVERAGE(EPih!$H569:$R569),1,EPih!K569/AVERAGE(EPih!$H569:$R569))))</f>
        <v>1</v>
      </c>
      <c r="J572">
        <f>IF($B572=0,0,IF(SUM(EPih!$H569:$R569)=0,0,IF(EPih!L569&gt;0.75*AVERAGE(EPih!$H569:$R569),1,EPih!L569/AVERAGE(EPih!$H569:$R569))))</f>
        <v>1</v>
      </c>
      <c r="K572">
        <f>IF($B572=0,0,IF(SUM(EPih!$H569:$R569)=0,0,IF(EPih!M569&gt;0.75*AVERAGE(EPih!$H569:$R569),1,EPih!M569/AVERAGE(EPih!$H569:$R569))))</f>
        <v>1</v>
      </c>
      <c r="L572">
        <f>IF($B572=0,0,IF(SUM(EPih!$H569:$R569)=0,0,IF(EPih!N569&gt;0.75*AVERAGE(EPih!$H569:$R569),1,EPih!N569/AVERAGE(EPih!$H569:$R569))))</f>
        <v>1</v>
      </c>
      <c r="M572">
        <f>IF($B572=0,0,IF(SUM(EPih!$H569:$R569)=0,0,IF(EPih!O569&gt;0.75*AVERAGE(EPih!$H569:$R569),1,EPih!O569/AVERAGE(EPih!$H569:$R569))))</f>
        <v>1</v>
      </c>
      <c r="N572">
        <f>IF($B572=0,0,IF(SUM(EPih!$H569:$R569)=0,0,IF(EPih!P569&gt;0.75*AVERAGE(EPih!$H569:$R569),1,EPih!P569/AVERAGE(EPih!$H569:$R569))))</f>
        <v>1</v>
      </c>
      <c r="O572">
        <f>IF($B572=0,0,IF(SUM(EPih!$H569:$R569)=0,0,IF(EPih!Q569&gt;0.75*AVERAGE(EPih!$H569:$R569),1,EPih!Q569/AVERAGE(EPih!$H569:$R569))))</f>
        <v>1</v>
      </c>
      <c r="P572">
        <f>IF($B572=0,0,IF(SUM(EPih!$H569:$R569)=0,0,IF(EPih!R569&gt;0.75*AVERAGE(EPih!$H569:$R569),1,EPih!R569/AVERAGE(EPih!$H569:$R569))))</f>
        <v>1</v>
      </c>
      <c r="Q572" s="18">
        <v>1</v>
      </c>
      <c r="R572" s="18">
        <v>1</v>
      </c>
      <c r="S572" s="18">
        <v>1</v>
      </c>
      <c r="T572" s="18">
        <v>1</v>
      </c>
      <c r="U572" s="18">
        <v>1</v>
      </c>
      <c r="V572" s="18">
        <v>1</v>
      </c>
      <c r="W572" s="18">
        <v>1</v>
      </c>
      <c r="X572" s="18">
        <v>1</v>
      </c>
      <c r="Y572" s="18">
        <v>1</v>
      </c>
      <c r="Z572" s="18">
        <v>1</v>
      </c>
      <c r="AA572" s="18">
        <v>1</v>
      </c>
      <c r="AD572" s="22">
        <f t="shared" si="17"/>
        <v>0.96612160483698539</v>
      </c>
      <c r="AE572">
        <v>15</v>
      </c>
    </row>
    <row r="573" spans="1:31">
      <c r="A573" s="33">
        <v>45467.541666666664</v>
      </c>
      <c r="B573">
        <f t="shared" si="16"/>
        <v>1</v>
      </c>
      <c r="C573" s="18">
        <v>1</v>
      </c>
      <c r="D573" s="19">
        <f>IFERROR(SUMPRODUCT(F573:P573,Q573:AA573,'Datos Brutos'!$H$5:$R$5)/SUMPRODUCT('Datos Brutos'!$H$5:$R$5,Q573:AA573),0)</f>
        <v>1</v>
      </c>
      <c r="E573" s="20">
        <f>IFERROR(AVERAGE('Datos Filtrados'!E570:G570),0)</f>
        <v>977.56700000000001</v>
      </c>
      <c r="F573">
        <f>IF($B573=0,0,IF(SUM(EPih!$H570:$R570)=0,0,IF(EPih!H570&gt;0.75*AVERAGE(EPih!$H570:$R570),1,EPih!H570/AVERAGE(EPih!$H570:$R570))))</f>
        <v>1</v>
      </c>
      <c r="G573">
        <f>IF($B573=0,0,IF(SUM(EPih!$H570:$R570)=0,0,IF(EPih!I570&gt;0.75*AVERAGE(EPih!$H570:$R570),1,EPih!I570/AVERAGE(EPih!$H570:$R570))))</f>
        <v>1</v>
      </c>
      <c r="H573">
        <f>IF($B573=0,0,IF(SUM(EPih!$H570:$R570)=0,0,IF(EPih!J570&gt;0.75*AVERAGE(EPih!$H570:$R570),1,EPih!J570/AVERAGE(EPih!$H570:$R570))))</f>
        <v>1</v>
      </c>
      <c r="I573">
        <f>IF($B573=0,0,IF(SUM(EPih!$H570:$R570)=0,0,IF(EPih!K570&gt;0.75*AVERAGE(EPih!$H570:$R570),1,EPih!K570/AVERAGE(EPih!$H570:$R570))))</f>
        <v>1</v>
      </c>
      <c r="J573">
        <f>IF($B573=0,0,IF(SUM(EPih!$H570:$R570)=0,0,IF(EPih!L570&gt;0.75*AVERAGE(EPih!$H570:$R570),1,EPih!L570/AVERAGE(EPih!$H570:$R570))))</f>
        <v>1</v>
      </c>
      <c r="K573">
        <f>IF($B573=0,0,IF(SUM(EPih!$H570:$R570)=0,0,IF(EPih!M570&gt;0.75*AVERAGE(EPih!$H570:$R570),1,EPih!M570/AVERAGE(EPih!$H570:$R570))))</f>
        <v>1</v>
      </c>
      <c r="L573">
        <f>IF($B573=0,0,IF(SUM(EPih!$H570:$R570)=0,0,IF(EPih!N570&gt;0.75*AVERAGE(EPih!$H570:$R570),1,EPih!N570/AVERAGE(EPih!$H570:$R570))))</f>
        <v>1</v>
      </c>
      <c r="M573">
        <f>IF($B573=0,0,IF(SUM(EPih!$H570:$R570)=0,0,IF(EPih!O570&gt;0.75*AVERAGE(EPih!$H570:$R570),1,EPih!O570/AVERAGE(EPih!$H570:$R570))))</f>
        <v>1</v>
      </c>
      <c r="N573">
        <f>IF($B573=0,0,IF(SUM(EPih!$H570:$R570)=0,0,IF(EPih!P570&gt;0.75*AVERAGE(EPih!$H570:$R570),1,EPih!P570/AVERAGE(EPih!$H570:$R570))))</f>
        <v>1</v>
      </c>
      <c r="O573">
        <f>IF($B573=0,0,IF(SUM(EPih!$H570:$R570)=0,0,IF(EPih!Q570&gt;0.75*AVERAGE(EPih!$H570:$R570),1,EPih!Q570/AVERAGE(EPih!$H570:$R570))))</f>
        <v>1</v>
      </c>
      <c r="P573">
        <f>IF($B573=0,0,IF(SUM(EPih!$H570:$R570)=0,0,IF(EPih!R570&gt;0.75*AVERAGE(EPih!$H570:$R570),1,EPih!R570/AVERAGE(EPih!$H570:$R570))))</f>
        <v>1</v>
      </c>
      <c r="Q573" s="18">
        <v>1</v>
      </c>
      <c r="R573" s="18">
        <v>1</v>
      </c>
      <c r="S573" s="18">
        <v>1</v>
      </c>
      <c r="T573" s="18">
        <v>1</v>
      </c>
      <c r="U573" s="18">
        <v>1</v>
      </c>
      <c r="V573" s="18">
        <v>1</v>
      </c>
      <c r="W573" s="18">
        <v>1</v>
      </c>
      <c r="X573" s="18">
        <v>1</v>
      </c>
      <c r="Y573" s="18">
        <v>1</v>
      </c>
      <c r="Z573" s="18">
        <v>1</v>
      </c>
      <c r="AA573" s="18">
        <v>1</v>
      </c>
      <c r="AD573" s="22">
        <f t="shared" si="17"/>
        <v>0.96598234813541051</v>
      </c>
      <c r="AE573">
        <v>16</v>
      </c>
    </row>
    <row r="574" spans="1:31">
      <c r="A574" s="33">
        <v>45467.583333333336</v>
      </c>
      <c r="B574">
        <f t="shared" si="16"/>
        <v>1</v>
      </c>
      <c r="C574" s="18">
        <v>1</v>
      </c>
      <c r="D574" s="19">
        <f>IFERROR(SUMPRODUCT(F574:P574,Q574:AA574,'Datos Brutos'!$H$5:$R$5)/SUMPRODUCT('Datos Brutos'!$H$5:$R$5,Q574:AA574),0)</f>
        <v>1</v>
      </c>
      <c r="E574" s="20">
        <f>IFERROR(AVERAGE('Datos Filtrados'!E571:G571),0)</f>
        <v>976.29799999999989</v>
      </c>
      <c r="F574">
        <f>IF($B574=0,0,IF(SUM(EPih!$H571:$R571)=0,0,IF(EPih!H571&gt;0.75*AVERAGE(EPih!$H571:$R571),1,EPih!H571/AVERAGE(EPih!$H571:$R571))))</f>
        <v>1</v>
      </c>
      <c r="G574">
        <f>IF($B574=0,0,IF(SUM(EPih!$H571:$R571)=0,0,IF(EPih!I571&gt;0.75*AVERAGE(EPih!$H571:$R571),1,EPih!I571/AVERAGE(EPih!$H571:$R571))))</f>
        <v>1</v>
      </c>
      <c r="H574">
        <f>IF($B574=0,0,IF(SUM(EPih!$H571:$R571)=0,0,IF(EPih!J571&gt;0.75*AVERAGE(EPih!$H571:$R571),1,EPih!J571/AVERAGE(EPih!$H571:$R571))))</f>
        <v>1</v>
      </c>
      <c r="I574">
        <f>IF($B574=0,0,IF(SUM(EPih!$H571:$R571)=0,0,IF(EPih!K571&gt;0.75*AVERAGE(EPih!$H571:$R571),1,EPih!K571/AVERAGE(EPih!$H571:$R571))))</f>
        <v>1</v>
      </c>
      <c r="J574">
        <f>IF($B574=0,0,IF(SUM(EPih!$H571:$R571)=0,0,IF(EPih!L571&gt;0.75*AVERAGE(EPih!$H571:$R571),1,EPih!L571/AVERAGE(EPih!$H571:$R571))))</f>
        <v>1</v>
      </c>
      <c r="K574">
        <f>IF($B574=0,0,IF(SUM(EPih!$H571:$R571)=0,0,IF(EPih!M571&gt;0.75*AVERAGE(EPih!$H571:$R571),1,EPih!M571/AVERAGE(EPih!$H571:$R571))))</f>
        <v>1</v>
      </c>
      <c r="L574">
        <f>IF($B574=0,0,IF(SUM(EPih!$H571:$R571)=0,0,IF(EPih!N571&gt;0.75*AVERAGE(EPih!$H571:$R571),1,EPih!N571/AVERAGE(EPih!$H571:$R571))))</f>
        <v>1</v>
      </c>
      <c r="M574">
        <f>IF($B574=0,0,IF(SUM(EPih!$H571:$R571)=0,0,IF(EPih!O571&gt;0.75*AVERAGE(EPih!$H571:$R571),1,EPih!O571/AVERAGE(EPih!$H571:$R571))))</f>
        <v>1</v>
      </c>
      <c r="N574">
        <f>IF($B574=0,0,IF(SUM(EPih!$H571:$R571)=0,0,IF(EPih!P571&gt;0.75*AVERAGE(EPih!$H571:$R571),1,EPih!P571/AVERAGE(EPih!$H571:$R571))))</f>
        <v>1</v>
      </c>
      <c r="O574">
        <f>IF($B574=0,0,IF(SUM(EPih!$H571:$R571)=0,0,IF(EPih!Q571&gt;0.75*AVERAGE(EPih!$H571:$R571),1,EPih!Q571/AVERAGE(EPih!$H571:$R571))))</f>
        <v>1</v>
      </c>
      <c r="P574">
        <f>IF($B574=0,0,IF(SUM(EPih!$H571:$R571)=0,0,IF(EPih!R571&gt;0.75*AVERAGE(EPih!$H571:$R571),1,EPih!R571/AVERAGE(EPih!$H571:$R571))))</f>
        <v>1</v>
      </c>
      <c r="Q574" s="18">
        <v>1</v>
      </c>
      <c r="R574" s="18">
        <v>1</v>
      </c>
      <c r="S574" s="18">
        <v>1</v>
      </c>
      <c r="T574" s="18">
        <v>1</v>
      </c>
      <c r="U574" s="18">
        <v>1</v>
      </c>
      <c r="V574" s="18">
        <v>1</v>
      </c>
      <c r="W574" s="18">
        <v>1</v>
      </c>
      <c r="X574" s="18">
        <v>1</v>
      </c>
      <c r="Y574" s="18">
        <v>1</v>
      </c>
      <c r="Z574" s="18">
        <v>1</v>
      </c>
      <c r="AA574" s="18">
        <v>1</v>
      </c>
      <c r="AD574" s="22">
        <f t="shared" si="17"/>
        <v>0.96586907364438335</v>
      </c>
      <c r="AE574">
        <v>17</v>
      </c>
    </row>
    <row r="575" spans="1:31">
      <c r="A575" s="33">
        <v>45467.625</v>
      </c>
      <c r="B575">
        <f t="shared" si="16"/>
        <v>1</v>
      </c>
      <c r="C575" s="18">
        <v>1</v>
      </c>
      <c r="D575" s="19">
        <f>IFERROR(SUMPRODUCT(F575:P575,Q575:AA575,'Datos Brutos'!$H$5:$R$5)/SUMPRODUCT('Datos Brutos'!$H$5:$R$5,Q575:AA575),0)</f>
        <v>1</v>
      </c>
      <c r="E575" s="20">
        <f>IFERROR(AVERAGE('Datos Filtrados'!E572:G572),0)</f>
        <v>985.19200000000001</v>
      </c>
      <c r="F575">
        <f>IF($B575=0,0,IF(SUM(EPih!$H572:$R572)=0,0,IF(EPih!H572&gt;0.75*AVERAGE(EPih!$H572:$R572),1,EPih!H572/AVERAGE(EPih!$H572:$R572))))</f>
        <v>1</v>
      </c>
      <c r="G575">
        <f>IF($B575=0,0,IF(SUM(EPih!$H572:$R572)=0,0,IF(EPih!I572&gt;0.75*AVERAGE(EPih!$H572:$R572),1,EPih!I572/AVERAGE(EPih!$H572:$R572))))</f>
        <v>1</v>
      </c>
      <c r="H575">
        <f>IF($B575=0,0,IF(SUM(EPih!$H572:$R572)=0,0,IF(EPih!J572&gt;0.75*AVERAGE(EPih!$H572:$R572),1,EPih!J572/AVERAGE(EPih!$H572:$R572))))</f>
        <v>1</v>
      </c>
      <c r="I575">
        <f>IF($B575=0,0,IF(SUM(EPih!$H572:$R572)=0,0,IF(EPih!K572&gt;0.75*AVERAGE(EPih!$H572:$R572),1,EPih!K572/AVERAGE(EPih!$H572:$R572))))</f>
        <v>1</v>
      </c>
      <c r="J575">
        <f>IF($B575=0,0,IF(SUM(EPih!$H572:$R572)=0,0,IF(EPih!L572&gt;0.75*AVERAGE(EPih!$H572:$R572),1,EPih!L572/AVERAGE(EPih!$H572:$R572))))</f>
        <v>1</v>
      </c>
      <c r="K575">
        <f>IF($B575=0,0,IF(SUM(EPih!$H572:$R572)=0,0,IF(EPih!M572&gt;0.75*AVERAGE(EPih!$H572:$R572),1,EPih!M572/AVERAGE(EPih!$H572:$R572))))</f>
        <v>1</v>
      </c>
      <c r="L575">
        <f>IF($B575=0,0,IF(SUM(EPih!$H572:$R572)=0,0,IF(EPih!N572&gt;0.75*AVERAGE(EPih!$H572:$R572),1,EPih!N572/AVERAGE(EPih!$H572:$R572))))</f>
        <v>1</v>
      </c>
      <c r="M575">
        <f>IF($B575=0,0,IF(SUM(EPih!$H572:$R572)=0,0,IF(EPih!O572&gt;0.75*AVERAGE(EPih!$H572:$R572),1,EPih!O572/AVERAGE(EPih!$H572:$R572))))</f>
        <v>1</v>
      </c>
      <c r="N575">
        <f>IF($B575=0,0,IF(SUM(EPih!$H572:$R572)=0,0,IF(EPih!P572&gt;0.75*AVERAGE(EPih!$H572:$R572),1,EPih!P572/AVERAGE(EPih!$H572:$R572))))</f>
        <v>1</v>
      </c>
      <c r="O575">
        <f>IF($B575=0,0,IF(SUM(EPih!$H572:$R572)=0,0,IF(EPih!Q572&gt;0.75*AVERAGE(EPih!$H572:$R572),1,EPih!Q572/AVERAGE(EPih!$H572:$R572))))</f>
        <v>1</v>
      </c>
      <c r="P575">
        <f>IF($B575=0,0,IF(SUM(EPih!$H572:$R572)=0,0,IF(EPih!R572&gt;0.75*AVERAGE(EPih!$H572:$R572),1,EPih!R572/AVERAGE(EPih!$H572:$R572))))</f>
        <v>1</v>
      </c>
      <c r="Q575" s="18">
        <v>1</v>
      </c>
      <c r="R575" s="18">
        <v>1</v>
      </c>
      <c r="S575" s="18">
        <v>1</v>
      </c>
      <c r="T575" s="18">
        <v>1</v>
      </c>
      <c r="U575" s="18">
        <v>1</v>
      </c>
      <c r="V575" s="18">
        <v>1</v>
      </c>
      <c r="W575" s="18">
        <v>1</v>
      </c>
      <c r="X575" s="18">
        <v>1</v>
      </c>
      <c r="Y575" s="18">
        <v>1</v>
      </c>
      <c r="Z575" s="18">
        <v>1</v>
      </c>
      <c r="AA575" s="18">
        <v>1</v>
      </c>
      <c r="AD575" s="22">
        <f t="shared" si="17"/>
        <v>0.96600450642746194</v>
      </c>
      <c r="AE575">
        <v>18</v>
      </c>
    </row>
    <row r="576" spans="1:31">
      <c r="A576" s="33">
        <v>45467.666666666664</v>
      </c>
      <c r="B576">
        <f t="shared" si="16"/>
        <v>1</v>
      </c>
      <c r="C576" s="18">
        <v>1</v>
      </c>
      <c r="D576" s="19">
        <f>IFERROR(SUMPRODUCT(F576:P576,Q576:AA576,'Datos Brutos'!$H$5:$R$5)/SUMPRODUCT('Datos Brutos'!$H$5:$R$5,Q576:AA576),0)</f>
        <v>1</v>
      </c>
      <c r="E576" s="20">
        <f>IFERROR(AVERAGE('Datos Filtrados'!E573:G573),0)</f>
        <v>998.81466666666665</v>
      </c>
      <c r="F576">
        <f>IF($B576=0,0,IF(SUM(EPih!$H573:$R573)=0,0,IF(EPih!H573&gt;0.75*AVERAGE(EPih!$H573:$R573),1,EPih!H573/AVERAGE(EPih!$H573:$R573))))</f>
        <v>1</v>
      </c>
      <c r="G576">
        <f>IF($B576=0,0,IF(SUM(EPih!$H573:$R573)=0,0,IF(EPih!I573&gt;0.75*AVERAGE(EPih!$H573:$R573),1,EPih!I573/AVERAGE(EPih!$H573:$R573))))</f>
        <v>1</v>
      </c>
      <c r="H576">
        <f>IF($B576=0,0,IF(SUM(EPih!$H573:$R573)=0,0,IF(EPih!J573&gt;0.75*AVERAGE(EPih!$H573:$R573),1,EPih!J573/AVERAGE(EPih!$H573:$R573))))</f>
        <v>1</v>
      </c>
      <c r="I576">
        <f>IF($B576=0,0,IF(SUM(EPih!$H573:$R573)=0,0,IF(EPih!K573&gt;0.75*AVERAGE(EPih!$H573:$R573),1,EPih!K573/AVERAGE(EPih!$H573:$R573))))</f>
        <v>1</v>
      </c>
      <c r="J576">
        <f>IF($B576=0,0,IF(SUM(EPih!$H573:$R573)=0,0,IF(EPih!L573&gt;0.75*AVERAGE(EPih!$H573:$R573),1,EPih!L573/AVERAGE(EPih!$H573:$R573))))</f>
        <v>1</v>
      </c>
      <c r="K576">
        <f>IF($B576=0,0,IF(SUM(EPih!$H573:$R573)=0,0,IF(EPih!M573&gt;0.75*AVERAGE(EPih!$H573:$R573),1,EPih!M573/AVERAGE(EPih!$H573:$R573))))</f>
        <v>1</v>
      </c>
      <c r="L576">
        <f>IF($B576=0,0,IF(SUM(EPih!$H573:$R573)=0,0,IF(EPih!N573&gt;0.75*AVERAGE(EPih!$H573:$R573),1,EPih!N573/AVERAGE(EPih!$H573:$R573))))</f>
        <v>1</v>
      </c>
      <c r="M576">
        <f>IF($B576=0,0,IF(SUM(EPih!$H573:$R573)=0,0,IF(EPih!O573&gt;0.75*AVERAGE(EPih!$H573:$R573),1,EPih!O573/AVERAGE(EPih!$H573:$R573))))</f>
        <v>1</v>
      </c>
      <c r="N576">
        <f>IF($B576=0,0,IF(SUM(EPih!$H573:$R573)=0,0,IF(EPih!P573&gt;0.75*AVERAGE(EPih!$H573:$R573),1,EPih!P573/AVERAGE(EPih!$H573:$R573))))</f>
        <v>1</v>
      </c>
      <c r="O576">
        <f>IF($B576=0,0,IF(SUM(EPih!$H573:$R573)=0,0,IF(EPih!Q573&gt;0.75*AVERAGE(EPih!$H573:$R573),1,EPih!Q573/AVERAGE(EPih!$H573:$R573))))</f>
        <v>1</v>
      </c>
      <c r="P576">
        <f>IF($B576=0,0,IF(SUM(EPih!$H573:$R573)=0,0,IF(EPih!R573&gt;0.75*AVERAGE(EPih!$H573:$R573),1,EPih!R573/AVERAGE(EPih!$H573:$R573))))</f>
        <v>1</v>
      </c>
      <c r="Q576" s="18">
        <v>1</v>
      </c>
      <c r="R576" s="18">
        <v>1</v>
      </c>
      <c r="S576" s="18">
        <v>1</v>
      </c>
      <c r="T576" s="18">
        <v>1</v>
      </c>
      <c r="U576" s="18">
        <v>1</v>
      </c>
      <c r="V576" s="18">
        <v>1</v>
      </c>
      <c r="W576" s="18">
        <v>1</v>
      </c>
      <c r="X576" s="18">
        <v>1</v>
      </c>
      <c r="Y576" s="18">
        <v>1</v>
      </c>
      <c r="Z576" s="18">
        <v>1</v>
      </c>
      <c r="AA576" s="18">
        <v>1</v>
      </c>
      <c r="AD576" s="22">
        <f t="shared" si="17"/>
        <v>0.96624539200967807</v>
      </c>
      <c r="AE576">
        <v>19</v>
      </c>
    </row>
    <row r="577" spans="1:31">
      <c r="A577" s="33">
        <v>45467.708333333336</v>
      </c>
      <c r="B577">
        <f t="shared" si="16"/>
        <v>1</v>
      </c>
      <c r="C577" s="18">
        <v>1</v>
      </c>
      <c r="D577" s="19">
        <f>IFERROR(SUMPRODUCT(F577:P577,Q577:AA577,'Datos Brutos'!$H$5:$R$5)/SUMPRODUCT('Datos Brutos'!$H$5:$R$5,Q577:AA577),0)</f>
        <v>1</v>
      </c>
      <c r="E577" s="20">
        <f>IFERROR(AVERAGE('Datos Filtrados'!E574:G574),0)</f>
        <v>984.03066666666655</v>
      </c>
      <c r="F577">
        <f>IF($B577=0,0,IF(SUM(EPih!$H574:$R574)=0,0,IF(EPih!H574&gt;0.75*AVERAGE(EPih!$H574:$R574),1,EPih!H574/AVERAGE(EPih!$H574:$R574))))</f>
        <v>1</v>
      </c>
      <c r="G577">
        <f>IF($B577=0,0,IF(SUM(EPih!$H574:$R574)=0,0,IF(EPih!I574&gt;0.75*AVERAGE(EPih!$H574:$R574),1,EPih!I574/AVERAGE(EPih!$H574:$R574))))</f>
        <v>1</v>
      </c>
      <c r="H577">
        <f>IF($B577=0,0,IF(SUM(EPih!$H574:$R574)=0,0,IF(EPih!J574&gt;0.75*AVERAGE(EPih!$H574:$R574),1,EPih!J574/AVERAGE(EPih!$H574:$R574))))</f>
        <v>1</v>
      </c>
      <c r="I577">
        <f>IF($B577=0,0,IF(SUM(EPih!$H574:$R574)=0,0,IF(EPih!K574&gt;0.75*AVERAGE(EPih!$H574:$R574),1,EPih!K574/AVERAGE(EPih!$H574:$R574))))</f>
        <v>1</v>
      </c>
      <c r="J577">
        <f>IF($B577=0,0,IF(SUM(EPih!$H574:$R574)=0,0,IF(EPih!L574&gt;0.75*AVERAGE(EPih!$H574:$R574),1,EPih!L574/AVERAGE(EPih!$H574:$R574))))</f>
        <v>1</v>
      </c>
      <c r="K577">
        <f>IF($B577=0,0,IF(SUM(EPih!$H574:$R574)=0,0,IF(EPih!M574&gt;0.75*AVERAGE(EPih!$H574:$R574),1,EPih!M574/AVERAGE(EPih!$H574:$R574))))</f>
        <v>1</v>
      </c>
      <c r="L577">
        <f>IF($B577=0,0,IF(SUM(EPih!$H574:$R574)=0,0,IF(EPih!N574&gt;0.75*AVERAGE(EPih!$H574:$R574),1,EPih!N574/AVERAGE(EPih!$H574:$R574))))</f>
        <v>1</v>
      </c>
      <c r="M577">
        <f>IF($B577=0,0,IF(SUM(EPih!$H574:$R574)=0,0,IF(EPih!O574&gt;0.75*AVERAGE(EPih!$H574:$R574),1,EPih!O574/AVERAGE(EPih!$H574:$R574))))</f>
        <v>1</v>
      </c>
      <c r="N577">
        <f>IF($B577=0,0,IF(SUM(EPih!$H574:$R574)=0,0,IF(EPih!P574&gt;0.75*AVERAGE(EPih!$H574:$R574),1,EPih!P574/AVERAGE(EPih!$H574:$R574))))</f>
        <v>1</v>
      </c>
      <c r="O577">
        <f>IF($B577=0,0,IF(SUM(EPih!$H574:$R574)=0,0,IF(EPih!Q574&gt;0.75*AVERAGE(EPih!$H574:$R574),1,EPih!Q574/AVERAGE(EPih!$H574:$R574))))</f>
        <v>1</v>
      </c>
      <c r="P577">
        <f>IF($B577=0,0,IF(SUM(EPih!$H574:$R574)=0,0,IF(EPih!R574&gt;0.75*AVERAGE(EPih!$H574:$R574),1,EPih!R574/AVERAGE(EPih!$H574:$R574))))</f>
        <v>1</v>
      </c>
      <c r="Q577" s="18">
        <v>1</v>
      </c>
      <c r="R577" s="18">
        <v>1</v>
      </c>
      <c r="S577" s="18">
        <v>1</v>
      </c>
      <c r="T577" s="18">
        <v>1</v>
      </c>
      <c r="U577" s="18">
        <v>1</v>
      </c>
      <c r="V577" s="18">
        <v>1</v>
      </c>
      <c r="W577" s="18">
        <v>1</v>
      </c>
      <c r="X577" s="18">
        <v>1</v>
      </c>
      <c r="Y577" s="18">
        <v>1</v>
      </c>
      <c r="Z577" s="18">
        <v>1</v>
      </c>
      <c r="AA577" s="18">
        <v>1</v>
      </c>
      <c r="AD577" s="22">
        <f t="shared" si="17"/>
        <v>0.96739011143520015</v>
      </c>
      <c r="AE577">
        <v>20</v>
      </c>
    </row>
    <row r="578" spans="1:31">
      <c r="A578" s="33">
        <v>45467.75</v>
      </c>
      <c r="B578">
        <f t="shared" si="16"/>
        <v>1</v>
      </c>
      <c r="C578" s="18">
        <v>1</v>
      </c>
      <c r="D578" s="19">
        <f>IFERROR(SUMPRODUCT(F578:P578,Q578:AA578,'Datos Brutos'!$H$5:$R$5)/SUMPRODUCT('Datos Brutos'!$H$5:$R$5,Q578:AA578),0)</f>
        <v>1</v>
      </c>
      <c r="E578" s="20">
        <f>IFERROR(AVERAGE('Datos Filtrados'!E575:G575),0)</f>
        <v>935.46199999999999</v>
      </c>
      <c r="F578">
        <f>IF($B578=0,0,IF(SUM(EPih!$H575:$R575)=0,0,IF(EPih!H575&gt;0.75*AVERAGE(EPih!$H575:$R575),1,EPih!H575/AVERAGE(EPih!$H575:$R575))))</f>
        <v>1</v>
      </c>
      <c r="G578">
        <f>IF($B578=0,0,IF(SUM(EPih!$H575:$R575)=0,0,IF(EPih!I575&gt;0.75*AVERAGE(EPih!$H575:$R575),1,EPih!I575/AVERAGE(EPih!$H575:$R575))))</f>
        <v>1</v>
      </c>
      <c r="H578">
        <f>IF($B578=0,0,IF(SUM(EPih!$H575:$R575)=0,0,IF(EPih!J575&gt;0.75*AVERAGE(EPih!$H575:$R575),1,EPih!J575/AVERAGE(EPih!$H575:$R575))))</f>
        <v>1</v>
      </c>
      <c r="I578">
        <f>IF($B578=0,0,IF(SUM(EPih!$H575:$R575)=0,0,IF(EPih!K575&gt;0.75*AVERAGE(EPih!$H575:$R575),1,EPih!K575/AVERAGE(EPih!$H575:$R575))))</f>
        <v>1</v>
      </c>
      <c r="J578">
        <f>IF($B578=0,0,IF(SUM(EPih!$H575:$R575)=0,0,IF(EPih!L575&gt;0.75*AVERAGE(EPih!$H575:$R575),1,EPih!L575/AVERAGE(EPih!$H575:$R575))))</f>
        <v>1</v>
      </c>
      <c r="K578">
        <f>IF($B578=0,0,IF(SUM(EPih!$H575:$R575)=0,0,IF(EPih!M575&gt;0.75*AVERAGE(EPih!$H575:$R575),1,EPih!M575/AVERAGE(EPih!$H575:$R575))))</f>
        <v>1</v>
      </c>
      <c r="L578">
        <f>IF($B578=0,0,IF(SUM(EPih!$H575:$R575)=0,0,IF(EPih!N575&gt;0.75*AVERAGE(EPih!$H575:$R575),1,EPih!N575/AVERAGE(EPih!$H575:$R575))))</f>
        <v>1</v>
      </c>
      <c r="M578">
        <f>IF($B578=0,0,IF(SUM(EPih!$H575:$R575)=0,0,IF(EPih!O575&gt;0.75*AVERAGE(EPih!$H575:$R575),1,EPih!O575/AVERAGE(EPih!$H575:$R575))))</f>
        <v>1</v>
      </c>
      <c r="N578">
        <f>IF($B578=0,0,IF(SUM(EPih!$H575:$R575)=0,0,IF(EPih!P575&gt;0.75*AVERAGE(EPih!$H575:$R575),1,EPih!P575/AVERAGE(EPih!$H575:$R575))))</f>
        <v>1</v>
      </c>
      <c r="O578">
        <f>IF($B578=0,0,IF(SUM(EPih!$H575:$R575)=0,0,IF(EPih!Q575&gt;0.75*AVERAGE(EPih!$H575:$R575),1,EPih!Q575/AVERAGE(EPih!$H575:$R575))))</f>
        <v>1</v>
      </c>
      <c r="P578">
        <f>IF($B578=0,0,IF(SUM(EPih!$H575:$R575)=0,0,IF(EPih!R575&gt;0.75*AVERAGE(EPih!$H575:$R575),1,EPih!R575/AVERAGE(EPih!$H575:$R575))))</f>
        <v>1</v>
      </c>
      <c r="Q578" s="18">
        <v>1</v>
      </c>
      <c r="R578" s="18">
        <v>1</v>
      </c>
      <c r="S578" s="18">
        <v>1</v>
      </c>
      <c r="T578" s="18">
        <v>1</v>
      </c>
      <c r="U578" s="18">
        <v>1</v>
      </c>
      <c r="V578" s="18">
        <v>1</v>
      </c>
      <c r="W578" s="18">
        <v>1</v>
      </c>
      <c r="X578" s="18">
        <v>1</v>
      </c>
      <c r="Y578" s="18">
        <v>1</v>
      </c>
      <c r="Z578" s="18">
        <v>1</v>
      </c>
      <c r="AA578" s="18">
        <v>1</v>
      </c>
      <c r="AD578" s="22">
        <f t="shared" si="17"/>
        <v>0.96859107055159566</v>
      </c>
      <c r="AE578">
        <v>21</v>
      </c>
    </row>
    <row r="579" spans="1:31">
      <c r="A579" s="33">
        <v>45467.791666666664</v>
      </c>
      <c r="B579">
        <f t="shared" si="16"/>
        <v>1</v>
      </c>
      <c r="C579" s="18">
        <v>1</v>
      </c>
      <c r="D579" s="19">
        <f>IFERROR(SUMPRODUCT(F579:P579,Q579:AA579,'Datos Brutos'!$H$5:$R$5)/SUMPRODUCT('Datos Brutos'!$H$5:$R$5,Q579:AA579),0)</f>
        <v>1</v>
      </c>
      <c r="E579" s="20">
        <f>IFERROR(AVERAGE('Datos Filtrados'!E576:G576),0)</f>
        <v>829.37833333333344</v>
      </c>
      <c r="F579">
        <f>IF($B579=0,0,IF(SUM(EPih!$H576:$R576)=0,0,IF(EPih!H576&gt;0.75*AVERAGE(EPih!$H576:$R576),1,EPih!H576/AVERAGE(EPih!$H576:$R576))))</f>
        <v>1</v>
      </c>
      <c r="G579">
        <f>IF($B579=0,0,IF(SUM(EPih!$H576:$R576)=0,0,IF(EPih!I576&gt;0.75*AVERAGE(EPih!$H576:$R576),1,EPih!I576/AVERAGE(EPih!$H576:$R576))))</f>
        <v>1</v>
      </c>
      <c r="H579">
        <f>IF($B579=0,0,IF(SUM(EPih!$H576:$R576)=0,0,IF(EPih!J576&gt;0.75*AVERAGE(EPih!$H576:$R576),1,EPih!J576/AVERAGE(EPih!$H576:$R576))))</f>
        <v>1</v>
      </c>
      <c r="I579">
        <f>IF($B579=0,0,IF(SUM(EPih!$H576:$R576)=0,0,IF(EPih!K576&gt;0.75*AVERAGE(EPih!$H576:$R576),1,EPih!K576/AVERAGE(EPih!$H576:$R576))))</f>
        <v>1</v>
      </c>
      <c r="J579">
        <f>IF($B579=0,0,IF(SUM(EPih!$H576:$R576)=0,0,IF(EPih!L576&gt;0.75*AVERAGE(EPih!$H576:$R576),1,EPih!L576/AVERAGE(EPih!$H576:$R576))))</f>
        <v>1</v>
      </c>
      <c r="K579">
        <f>IF($B579=0,0,IF(SUM(EPih!$H576:$R576)=0,0,IF(EPih!M576&gt;0.75*AVERAGE(EPih!$H576:$R576),1,EPih!M576/AVERAGE(EPih!$H576:$R576))))</f>
        <v>1</v>
      </c>
      <c r="L579">
        <f>IF($B579=0,0,IF(SUM(EPih!$H576:$R576)=0,0,IF(EPih!N576&gt;0.75*AVERAGE(EPih!$H576:$R576),1,EPih!N576/AVERAGE(EPih!$H576:$R576))))</f>
        <v>1</v>
      </c>
      <c r="M579">
        <f>IF($B579=0,0,IF(SUM(EPih!$H576:$R576)=0,0,IF(EPih!O576&gt;0.75*AVERAGE(EPih!$H576:$R576),1,EPih!O576/AVERAGE(EPih!$H576:$R576))))</f>
        <v>1</v>
      </c>
      <c r="N579">
        <f>IF($B579=0,0,IF(SUM(EPih!$H576:$R576)=0,0,IF(EPih!P576&gt;0.75*AVERAGE(EPih!$H576:$R576),1,EPih!P576/AVERAGE(EPih!$H576:$R576))))</f>
        <v>1</v>
      </c>
      <c r="O579">
        <f>IF($B579=0,0,IF(SUM(EPih!$H576:$R576)=0,0,IF(EPih!Q576&gt;0.75*AVERAGE(EPih!$H576:$R576),1,EPih!Q576/AVERAGE(EPih!$H576:$R576))))</f>
        <v>1</v>
      </c>
      <c r="P579">
        <f>IF($B579=0,0,IF(SUM(EPih!$H576:$R576)=0,0,IF(EPih!R576&gt;0.75*AVERAGE(EPih!$H576:$R576),1,EPih!R576/AVERAGE(EPih!$H576:$R576))))</f>
        <v>1</v>
      </c>
      <c r="Q579" s="18">
        <v>1</v>
      </c>
      <c r="R579" s="18">
        <v>1</v>
      </c>
      <c r="S579" s="18">
        <v>1</v>
      </c>
      <c r="T579" s="18">
        <v>1</v>
      </c>
      <c r="U579" s="18">
        <v>1</v>
      </c>
      <c r="V579" s="18">
        <v>1</v>
      </c>
      <c r="W579" s="18">
        <v>1</v>
      </c>
      <c r="X579" s="18">
        <v>1</v>
      </c>
      <c r="Y579" s="18">
        <v>1</v>
      </c>
      <c r="Z579" s="18">
        <v>1</v>
      </c>
      <c r="AA579" s="18">
        <v>1</v>
      </c>
      <c r="AD579" s="22">
        <f t="shared" si="17"/>
        <v>0.96943027724645736</v>
      </c>
      <c r="AE579">
        <v>22</v>
      </c>
    </row>
    <row r="580" spans="1:31">
      <c r="A580" s="33">
        <v>45467.833333333336</v>
      </c>
      <c r="B580">
        <f t="shared" si="16"/>
        <v>1</v>
      </c>
      <c r="C580" s="18">
        <v>1</v>
      </c>
      <c r="D580" s="19">
        <f>IFERROR(SUMPRODUCT(F580:P580,Q580:AA580,'Datos Brutos'!$H$5:$R$5)/SUMPRODUCT('Datos Brutos'!$H$5:$R$5,Q580:AA580),0)</f>
        <v>1</v>
      </c>
      <c r="E580" s="20">
        <f>IFERROR(AVERAGE('Datos Filtrados'!E577:G577),0)</f>
        <v>463.50900000000001</v>
      </c>
      <c r="F580">
        <f>IF($B580=0,0,IF(SUM(EPih!$H577:$R577)=0,0,IF(EPih!H577&gt;0.75*AVERAGE(EPih!$H577:$R577),1,EPih!H577/AVERAGE(EPih!$H577:$R577))))</f>
        <v>1</v>
      </c>
      <c r="G580">
        <f>IF($B580=0,0,IF(SUM(EPih!$H577:$R577)=0,0,IF(EPih!I577&gt;0.75*AVERAGE(EPih!$H577:$R577),1,EPih!I577/AVERAGE(EPih!$H577:$R577))))</f>
        <v>1</v>
      </c>
      <c r="H580">
        <f>IF($B580=0,0,IF(SUM(EPih!$H577:$R577)=0,0,IF(EPih!J577&gt;0.75*AVERAGE(EPih!$H577:$R577),1,EPih!J577/AVERAGE(EPih!$H577:$R577))))</f>
        <v>1</v>
      </c>
      <c r="I580">
        <f>IF($B580=0,0,IF(SUM(EPih!$H577:$R577)=0,0,IF(EPih!K577&gt;0.75*AVERAGE(EPih!$H577:$R577),1,EPih!K577/AVERAGE(EPih!$H577:$R577))))</f>
        <v>1</v>
      </c>
      <c r="J580">
        <f>IF($B580=0,0,IF(SUM(EPih!$H577:$R577)=0,0,IF(EPih!L577&gt;0.75*AVERAGE(EPih!$H577:$R577),1,EPih!L577/AVERAGE(EPih!$H577:$R577))))</f>
        <v>1</v>
      </c>
      <c r="K580">
        <f>IF($B580=0,0,IF(SUM(EPih!$H577:$R577)=0,0,IF(EPih!M577&gt;0.75*AVERAGE(EPih!$H577:$R577),1,EPih!M577/AVERAGE(EPih!$H577:$R577))))</f>
        <v>1</v>
      </c>
      <c r="L580">
        <f>IF($B580=0,0,IF(SUM(EPih!$H577:$R577)=0,0,IF(EPih!N577&gt;0.75*AVERAGE(EPih!$H577:$R577),1,EPih!N577/AVERAGE(EPih!$H577:$R577))))</f>
        <v>1</v>
      </c>
      <c r="M580">
        <f>IF($B580=0,0,IF(SUM(EPih!$H577:$R577)=0,0,IF(EPih!O577&gt;0.75*AVERAGE(EPih!$H577:$R577),1,EPih!O577/AVERAGE(EPih!$H577:$R577))))</f>
        <v>1</v>
      </c>
      <c r="N580">
        <f>IF($B580=0,0,IF(SUM(EPih!$H577:$R577)=0,0,IF(EPih!P577&gt;0.75*AVERAGE(EPih!$H577:$R577),1,EPih!P577/AVERAGE(EPih!$H577:$R577))))</f>
        <v>1</v>
      </c>
      <c r="O580">
        <f>IF($B580=0,0,IF(SUM(EPih!$H577:$R577)=0,0,IF(EPih!Q577&gt;0.75*AVERAGE(EPih!$H577:$R577),1,EPih!Q577/AVERAGE(EPih!$H577:$R577))))</f>
        <v>1</v>
      </c>
      <c r="P580">
        <f>IF($B580=0,0,IF(SUM(EPih!$H577:$R577)=0,0,IF(EPih!R577&gt;0.75*AVERAGE(EPih!$H577:$R577),1,EPih!R577/AVERAGE(EPih!$H577:$R577))))</f>
        <v>1</v>
      </c>
      <c r="Q580" s="18">
        <v>1</v>
      </c>
      <c r="R580" s="18">
        <v>1</v>
      </c>
      <c r="S580" s="18">
        <v>1</v>
      </c>
      <c r="T580" s="18">
        <v>1</v>
      </c>
      <c r="U580" s="18">
        <v>1</v>
      </c>
      <c r="V580" s="18">
        <v>1</v>
      </c>
      <c r="W580" s="18">
        <v>1</v>
      </c>
      <c r="X580" s="18">
        <v>1</v>
      </c>
      <c r="Y580" s="18">
        <v>1</v>
      </c>
      <c r="Z580" s="18">
        <v>1</v>
      </c>
      <c r="AA580" s="18">
        <v>1</v>
      </c>
      <c r="AD580" s="22">
        <f t="shared" si="17"/>
        <v>0.96943027724645736</v>
      </c>
      <c r="AE580">
        <v>23</v>
      </c>
    </row>
    <row r="581" spans="1:31">
      <c r="A581" s="33">
        <v>45467.875</v>
      </c>
      <c r="B581">
        <f t="shared" si="16"/>
        <v>0</v>
      </c>
      <c r="C581" s="18">
        <v>1</v>
      </c>
      <c r="D581" s="19">
        <f>IFERROR(SUMPRODUCT(F581:P581,Q581:AA581,'Datos Brutos'!$H$5:$R$5)/SUMPRODUCT('Datos Brutos'!$H$5:$R$5,Q581:AA581),0)</f>
        <v>0</v>
      </c>
      <c r="E581" s="20">
        <f>IFERROR(AVERAGE('Datos Filtrados'!E578:G578),0)</f>
        <v>71.597999999999999</v>
      </c>
      <c r="F581">
        <f>IF($B581=0,0,IF(SUM(EPih!$H578:$R578)=0,0,IF(EPih!H578&gt;0.75*AVERAGE(EPih!$H578:$R578),1,EPih!H578/AVERAGE(EPih!$H578:$R578))))</f>
        <v>0</v>
      </c>
      <c r="G581">
        <f>IF($B581=0,0,IF(SUM(EPih!$H578:$R578)=0,0,IF(EPih!I578&gt;0.75*AVERAGE(EPih!$H578:$R578),1,EPih!I578/AVERAGE(EPih!$H578:$R578))))</f>
        <v>0</v>
      </c>
      <c r="H581">
        <f>IF($B581=0,0,IF(SUM(EPih!$H578:$R578)=0,0,IF(EPih!J578&gt;0.75*AVERAGE(EPih!$H578:$R578),1,EPih!J578/AVERAGE(EPih!$H578:$R578))))</f>
        <v>0</v>
      </c>
      <c r="I581">
        <f>IF($B581=0,0,IF(SUM(EPih!$H578:$R578)=0,0,IF(EPih!K578&gt;0.75*AVERAGE(EPih!$H578:$R578),1,EPih!K578/AVERAGE(EPih!$H578:$R578))))</f>
        <v>0</v>
      </c>
      <c r="J581">
        <f>IF($B581=0,0,IF(SUM(EPih!$H578:$R578)=0,0,IF(EPih!L578&gt;0.75*AVERAGE(EPih!$H578:$R578),1,EPih!L578/AVERAGE(EPih!$H578:$R578))))</f>
        <v>0</v>
      </c>
      <c r="K581">
        <f>IF($B581=0,0,IF(SUM(EPih!$H578:$R578)=0,0,IF(EPih!M578&gt;0.75*AVERAGE(EPih!$H578:$R578),1,EPih!M578/AVERAGE(EPih!$H578:$R578))))</f>
        <v>0</v>
      </c>
      <c r="L581">
        <f>IF($B581=0,0,IF(SUM(EPih!$H578:$R578)=0,0,IF(EPih!N578&gt;0.75*AVERAGE(EPih!$H578:$R578),1,EPih!N578/AVERAGE(EPih!$H578:$R578))))</f>
        <v>0</v>
      </c>
      <c r="M581">
        <f>IF($B581=0,0,IF(SUM(EPih!$H578:$R578)=0,0,IF(EPih!O578&gt;0.75*AVERAGE(EPih!$H578:$R578),1,EPih!O578/AVERAGE(EPih!$H578:$R578))))</f>
        <v>0</v>
      </c>
      <c r="N581">
        <f>IF($B581=0,0,IF(SUM(EPih!$H578:$R578)=0,0,IF(EPih!P578&gt;0.75*AVERAGE(EPih!$H578:$R578),1,EPih!P578/AVERAGE(EPih!$H578:$R578))))</f>
        <v>0</v>
      </c>
      <c r="O581">
        <f>IF($B581=0,0,IF(SUM(EPih!$H578:$R578)=0,0,IF(EPih!Q578&gt;0.75*AVERAGE(EPih!$H578:$R578),1,EPih!Q578/AVERAGE(EPih!$H578:$R578))))</f>
        <v>0</v>
      </c>
      <c r="P581">
        <f>IF($B581=0,0,IF(SUM(EPih!$H578:$R578)=0,0,IF(EPih!R578&gt;0.75*AVERAGE(EPih!$H578:$R578),1,EPih!R578/AVERAGE(EPih!$H578:$R578))))</f>
        <v>0</v>
      </c>
      <c r="Q581" s="18">
        <v>1</v>
      </c>
      <c r="R581" s="18">
        <v>1</v>
      </c>
      <c r="S581" s="18">
        <v>1</v>
      </c>
      <c r="T581" s="18">
        <v>1</v>
      </c>
      <c r="U581" s="18">
        <v>1</v>
      </c>
      <c r="V581" s="18">
        <v>1</v>
      </c>
      <c r="W581" s="18">
        <v>1</v>
      </c>
      <c r="X581" s="18">
        <v>1</v>
      </c>
      <c r="Y581" s="18">
        <v>1</v>
      </c>
      <c r="Z581" s="18">
        <v>1</v>
      </c>
      <c r="AA581" s="18">
        <v>1</v>
      </c>
      <c r="AD581" s="22">
        <f t="shared" si="17"/>
        <v>0.96943027724645736</v>
      </c>
      <c r="AE581">
        <v>24</v>
      </c>
    </row>
    <row r="582" spans="1:31">
      <c r="A582" s="33">
        <v>45467.916666666664</v>
      </c>
      <c r="B582">
        <f t="shared" si="16"/>
        <v>0</v>
      </c>
      <c r="C582" s="18">
        <v>1</v>
      </c>
      <c r="D582" s="19">
        <f>IFERROR(SUMPRODUCT(F582:P582,Q582:AA582,'Datos Brutos'!$H$5:$R$5)/SUMPRODUCT('Datos Brutos'!$H$5:$R$5,Q582:AA582),0)</f>
        <v>0</v>
      </c>
      <c r="E582" s="20">
        <f>IFERROR(AVERAGE('Datos Filtrados'!E579:G579),0)</f>
        <v>0</v>
      </c>
      <c r="F582">
        <f>IF($B582=0,0,IF(SUM(EPih!$H579:$R579)=0,0,IF(EPih!H579&gt;0.75*AVERAGE(EPih!$H579:$R579),1,EPih!H579/AVERAGE(EPih!$H579:$R579))))</f>
        <v>0</v>
      </c>
      <c r="G582">
        <f>IF($B582=0,0,IF(SUM(EPih!$H579:$R579)=0,0,IF(EPih!I579&gt;0.75*AVERAGE(EPih!$H579:$R579),1,EPih!I579/AVERAGE(EPih!$H579:$R579))))</f>
        <v>0</v>
      </c>
      <c r="H582">
        <f>IF($B582=0,0,IF(SUM(EPih!$H579:$R579)=0,0,IF(EPih!J579&gt;0.75*AVERAGE(EPih!$H579:$R579),1,EPih!J579/AVERAGE(EPih!$H579:$R579))))</f>
        <v>0</v>
      </c>
      <c r="I582">
        <f>IF($B582=0,0,IF(SUM(EPih!$H579:$R579)=0,0,IF(EPih!K579&gt;0.75*AVERAGE(EPih!$H579:$R579),1,EPih!K579/AVERAGE(EPih!$H579:$R579))))</f>
        <v>0</v>
      </c>
      <c r="J582">
        <f>IF($B582=0,0,IF(SUM(EPih!$H579:$R579)=0,0,IF(EPih!L579&gt;0.75*AVERAGE(EPih!$H579:$R579),1,EPih!L579/AVERAGE(EPih!$H579:$R579))))</f>
        <v>0</v>
      </c>
      <c r="K582">
        <f>IF($B582=0,0,IF(SUM(EPih!$H579:$R579)=0,0,IF(EPih!M579&gt;0.75*AVERAGE(EPih!$H579:$R579),1,EPih!M579/AVERAGE(EPih!$H579:$R579))))</f>
        <v>0</v>
      </c>
      <c r="L582">
        <f>IF($B582=0,0,IF(SUM(EPih!$H579:$R579)=0,0,IF(EPih!N579&gt;0.75*AVERAGE(EPih!$H579:$R579),1,EPih!N579/AVERAGE(EPih!$H579:$R579))))</f>
        <v>0</v>
      </c>
      <c r="M582">
        <f>IF($B582=0,0,IF(SUM(EPih!$H579:$R579)=0,0,IF(EPih!O579&gt;0.75*AVERAGE(EPih!$H579:$R579),1,EPih!O579/AVERAGE(EPih!$H579:$R579))))</f>
        <v>0</v>
      </c>
      <c r="N582">
        <f>IF($B582=0,0,IF(SUM(EPih!$H579:$R579)=0,0,IF(EPih!P579&gt;0.75*AVERAGE(EPih!$H579:$R579),1,EPih!P579/AVERAGE(EPih!$H579:$R579))))</f>
        <v>0</v>
      </c>
      <c r="O582">
        <f>IF($B582=0,0,IF(SUM(EPih!$H579:$R579)=0,0,IF(EPih!Q579&gt;0.75*AVERAGE(EPih!$H579:$R579),1,EPih!Q579/AVERAGE(EPih!$H579:$R579))))</f>
        <v>0</v>
      </c>
      <c r="P582">
        <f>IF($B582=0,0,IF(SUM(EPih!$H579:$R579)=0,0,IF(EPih!R579&gt;0.75*AVERAGE(EPih!$H579:$R579),1,EPih!R579/AVERAGE(EPih!$H579:$R579))))</f>
        <v>0</v>
      </c>
      <c r="Q582" s="18">
        <v>1</v>
      </c>
      <c r="R582" s="18">
        <v>1</v>
      </c>
      <c r="S582" s="18">
        <v>1</v>
      </c>
      <c r="T582" s="18">
        <v>1</v>
      </c>
      <c r="U582" s="18">
        <v>1</v>
      </c>
      <c r="V582" s="18">
        <v>1</v>
      </c>
      <c r="W582" s="18">
        <v>1</v>
      </c>
      <c r="X582" s="18">
        <v>1</v>
      </c>
      <c r="Y582" s="18">
        <v>1</v>
      </c>
      <c r="Z582" s="18">
        <v>1</v>
      </c>
      <c r="AA582" s="18">
        <v>1</v>
      </c>
      <c r="AD582" s="22">
        <f>+SUMPRODUCT(B536:B559,C536:C559,D536:D559,E536:E559)/SUMPRODUCT(B536:B559,C536:C559,E536:E559)</f>
        <v>0.96943027724645736</v>
      </c>
      <c r="AE582" s="24">
        <v>1</v>
      </c>
    </row>
    <row r="583" spans="1:31">
      <c r="A583" s="33">
        <v>45467.958333333336</v>
      </c>
      <c r="B583">
        <f t="shared" si="16"/>
        <v>0</v>
      </c>
      <c r="C583" s="18">
        <v>1</v>
      </c>
      <c r="D583" s="19">
        <f>IFERROR(SUMPRODUCT(F583:P583,Q583:AA583,'Datos Brutos'!$H$5:$R$5)/SUMPRODUCT('Datos Brutos'!$H$5:$R$5,Q583:AA583),0)</f>
        <v>0</v>
      </c>
      <c r="E583" s="20">
        <f>IFERROR(AVERAGE('Datos Filtrados'!E580:G580),0)</f>
        <v>0</v>
      </c>
      <c r="F583">
        <f>IF($B583=0,0,IF(SUM(EPih!$H580:$R580)=0,0,IF(EPih!H580&gt;0.75*AVERAGE(EPih!$H580:$R580),1,EPih!H580/AVERAGE(EPih!$H580:$R580))))</f>
        <v>0</v>
      </c>
      <c r="G583">
        <f>IF($B583=0,0,IF(SUM(EPih!$H580:$R580)=0,0,IF(EPih!I580&gt;0.75*AVERAGE(EPih!$H580:$R580),1,EPih!I580/AVERAGE(EPih!$H580:$R580))))</f>
        <v>0</v>
      </c>
      <c r="H583">
        <f>IF($B583=0,0,IF(SUM(EPih!$H580:$R580)=0,0,IF(EPih!J580&gt;0.75*AVERAGE(EPih!$H580:$R580),1,EPih!J580/AVERAGE(EPih!$H580:$R580))))</f>
        <v>0</v>
      </c>
      <c r="I583">
        <f>IF($B583=0,0,IF(SUM(EPih!$H580:$R580)=0,0,IF(EPih!K580&gt;0.75*AVERAGE(EPih!$H580:$R580),1,EPih!K580/AVERAGE(EPih!$H580:$R580))))</f>
        <v>0</v>
      </c>
      <c r="J583">
        <f>IF($B583=0,0,IF(SUM(EPih!$H580:$R580)=0,0,IF(EPih!L580&gt;0.75*AVERAGE(EPih!$H580:$R580),1,EPih!L580/AVERAGE(EPih!$H580:$R580))))</f>
        <v>0</v>
      </c>
      <c r="K583">
        <f>IF($B583=0,0,IF(SUM(EPih!$H580:$R580)=0,0,IF(EPih!M580&gt;0.75*AVERAGE(EPih!$H580:$R580),1,EPih!M580/AVERAGE(EPih!$H580:$R580))))</f>
        <v>0</v>
      </c>
      <c r="L583">
        <f>IF($B583=0,0,IF(SUM(EPih!$H580:$R580)=0,0,IF(EPih!N580&gt;0.75*AVERAGE(EPih!$H580:$R580),1,EPih!N580/AVERAGE(EPih!$H580:$R580))))</f>
        <v>0</v>
      </c>
      <c r="M583">
        <f>IF($B583=0,0,IF(SUM(EPih!$H580:$R580)=0,0,IF(EPih!O580&gt;0.75*AVERAGE(EPih!$H580:$R580),1,EPih!O580/AVERAGE(EPih!$H580:$R580))))</f>
        <v>0</v>
      </c>
      <c r="N583">
        <f>IF($B583=0,0,IF(SUM(EPih!$H580:$R580)=0,0,IF(EPih!P580&gt;0.75*AVERAGE(EPih!$H580:$R580),1,EPih!P580/AVERAGE(EPih!$H580:$R580))))</f>
        <v>0</v>
      </c>
      <c r="O583">
        <f>IF($B583=0,0,IF(SUM(EPih!$H580:$R580)=0,0,IF(EPih!Q580&gt;0.75*AVERAGE(EPih!$H580:$R580),1,EPih!Q580/AVERAGE(EPih!$H580:$R580))))</f>
        <v>0</v>
      </c>
      <c r="P583">
        <f>IF($B583=0,0,IF(SUM(EPih!$H580:$R580)=0,0,IF(EPih!R580&gt;0.75*AVERAGE(EPih!$H580:$R580),1,EPih!R580/AVERAGE(EPih!$H580:$R580))))</f>
        <v>0</v>
      </c>
      <c r="Q583" s="18">
        <v>1</v>
      </c>
      <c r="R583" s="18">
        <v>1</v>
      </c>
      <c r="S583" s="18">
        <v>1</v>
      </c>
      <c r="T583" s="18">
        <v>1</v>
      </c>
      <c r="U583" s="18">
        <v>1</v>
      </c>
      <c r="V583" s="18">
        <v>1</v>
      </c>
      <c r="W583" s="18">
        <v>1</v>
      </c>
      <c r="X583" s="18">
        <v>1</v>
      </c>
      <c r="Y583" s="18">
        <v>1</v>
      </c>
      <c r="Z583" s="18">
        <v>1</v>
      </c>
      <c r="AA583" s="18">
        <v>1</v>
      </c>
      <c r="AD583" s="22">
        <f t="shared" si="17"/>
        <v>0.96943027724645736</v>
      </c>
      <c r="AE583">
        <v>2</v>
      </c>
    </row>
    <row r="584" spans="1:31">
      <c r="A584" s="33">
        <v>45468</v>
      </c>
      <c r="B584">
        <f t="shared" ref="B584:B647" si="18">IF(E584&gt;=100,1,0)</f>
        <v>0</v>
      </c>
      <c r="C584" s="18">
        <v>1</v>
      </c>
      <c r="D584" s="19">
        <f>IFERROR(SUMPRODUCT(F584:P584,Q584:AA584,'Datos Brutos'!$H$5:$R$5)/SUMPRODUCT('Datos Brutos'!$H$5:$R$5,Q584:AA584),0)</f>
        <v>0</v>
      </c>
      <c r="E584" s="20">
        <f>IFERROR(AVERAGE('Datos Filtrados'!E581:G581),0)</f>
        <v>0</v>
      </c>
      <c r="F584">
        <f>IF($B584=0,0,IF(SUM(EPih!$H581:$R581)=0,0,IF(EPih!H581&gt;0.75*AVERAGE(EPih!$H581:$R581),1,EPih!H581/AVERAGE(EPih!$H581:$R581))))</f>
        <v>0</v>
      </c>
      <c r="G584">
        <f>IF($B584=0,0,IF(SUM(EPih!$H581:$R581)=0,0,IF(EPih!I581&gt;0.75*AVERAGE(EPih!$H581:$R581),1,EPih!I581/AVERAGE(EPih!$H581:$R581))))</f>
        <v>0</v>
      </c>
      <c r="H584">
        <f>IF($B584=0,0,IF(SUM(EPih!$H581:$R581)=0,0,IF(EPih!J581&gt;0.75*AVERAGE(EPih!$H581:$R581),1,EPih!J581/AVERAGE(EPih!$H581:$R581))))</f>
        <v>0</v>
      </c>
      <c r="I584">
        <f>IF($B584=0,0,IF(SUM(EPih!$H581:$R581)=0,0,IF(EPih!K581&gt;0.75*AVERAGE(EPih!$H581:$R581),1,EPih!K581/AVERAGE(EPih!$H581:$R581))))</f>
        <v>0</v>
      </c>
      <c r="J584">
        <f>IF($B584=0,0,IF(SUM(EPih!$H581:$R581)=0,0,IF(EPih!L581&gt;0.75*AVERAGE(EPih!$H581:$R581),1,EPih!L581/AVERAGE(EPih!$H581:$R581))))</f>
        <v>0</v>
      </c>
      <c r="K584">
        <f>IF($B584=0,0,IF(SUM(EPih!$H581:$R581)=0,0,IF(EPih!M581&gt;0.75*AVERAGE(EPih!$H581:$R581),1,EPih!M581/AVERAGE(EPih!$H581:$R581))))</f>
        <v>0</v>
      </c>
      <c r="L584">
        <f>IF($B584=0,0,IF(SUM(EPih!$H581:$R581)=0,0,IF(EPih!N581&gt;0.75*AVERAGE(EPih!$H581:$R581),1,EPih!N581/AVERAGE(EPih!$H581:$R581))))</f>
        <v>0</v>
      </c>
      <c r="M584">
        <f>IF($B584=0,0,IF(SUM(EPih!$H581:$R581)=0,0,IF(EPih!O581&gt;0.75*AVERAGE(EPih!$H581:$R581),1,EPih!O581/AVERAGE(EPih!$H581:$R581))))</f>
        <v>0</v>
      </c>
      <c r="N584">
        <f>IF($B584=0,0,IF(SUM(EPih!$H581:$R581)=0,0,IF(EPih!P581&gt;0.75*AVERAGE(EPih!$H581:$R581),1,EPih!P581/AVERAGE(EPih!$H581:$R581))))</f>
        <v>0</v>
      </c>
      <c r="O584">
        <f>IF($B584=0,0,IF(SUM(EPih!$H581:$R581)=0,0,IF(EPih!Q581&gt;0.75*AVERAGE(EPih!$H581:$R581),1,EPih!Q581/AVERAGE(EPih!$H581:$R581))))</f>
        <v>0</v>
      </c>
      <c r="P584">
        <f>IF($B584=0,0,IF(SUM(EPih!$H581:$R581)=0,0,IF(EPih!R581&gt;0.75*AVERAGE(EPih!$H581:$R581),1,EPih!R581/AVERAGE(EPih!$H581:$R581))))</f>
        <v>0</v>
      </c>
      <c r="Q584" s="18">
        <v>1</v>
      </c>
      <c r="R584" s="18">
        <v>1</v>
      </c>
      <c r="S584" s="18">
        <v>1</v>
      </c>
      <c r="T584" s="18">
        <v>1</v>
      </c>
      <c r="U584" s="18">
        <v>1</v>
      </c>
      <c r="V584" s="18">
        <v>1</v>
      </c>
      <c r="W584" s="18">
        <v>1</v>
      </c>
      <c r="X584" s="18">
        <v>1</v>
      </c>
      <c r="Y584" s="18">
        <v>1</v>
      </c>
      <c r="Z584" s="18">
        <v>1</v>
      </c>
      <c r="AA584" s="18">
        <v>1</v>
      </c>
      <c r="AD584" s="22">
        <f t="shared" si="17"/>
        <v>0.96943027724645736</v>
      </c>
      <c r="AE584">
        <v>3</v>
      </c>
    </row>
    <row r="585" spans="1:31">
      <c r="A585" s="33">
        <v>45468.041666666664</v>
      </c>
      <c r="B585">
        <f t="shared" si="18"/>
        <v>0</v>
      </c>
      <c r="C585" s="18">
        <v>1</v>
      </c>
      <c r="D585" s="19">
        <f>IFERROR(SUMPRODUCT(F585:P585,Q585:AA585,'Datos Brutos'!$H$5:$R$5)/SUMPRODUCT('Datos Brutos'!$H$5:$R$5,Q585:AA585),0)</f>
        <v>0</v>
      </c>
      <c r="E585" s="20">
        <f>IFERROR(AVERAGE('Datos Filtrados'!E582:G582),0)</f>
        <v>0</v>
      </c>
      <c r="F585">
        <f>IF($B585=0,0,IF(SUM(EPih!$H582:$R582)=0,0,IF(EPih!H582&gt;0.75*AVERAGE(EPih!$H582:$R582),1,EPih!H582/AVERAGE(EPih!$H582:$R582))))</f>
        <v>0</v>
      </c>
      <c r="G585">
        <f>IF($B585=0,0,IF(SUM(EPih!$H582:$R582)=0,0,IF(EPih!I582&gt;0.75*AVERAGE(EPih!$H582:$R582),1,EPih!I582/AVERAGE(EPih!$H582:$R582))))</f>
        <v>0</v>
      </c>
      <c r="H585">
        <f>IF($B585=0,0,IF(SUM(EPih!$H582:$R582)=0,0,IF(EPih!J582&gt;0.75*AVERAGE(EPih!$H582:$R582),1,EPih!J582/AVERAGE(EPih!$H582:$R582))))</f>
        <v>0</v>
      </c>
      <c r="I585">
        <f>IF($B585=0,0,IF(SUM(EPih!$H582:$R582)=0,0,IF(EPih!K582&gt;0.75*AVERAGE(EPih!$H582:$R582),1,EPih!K582/AVERAGE(EPih!$H582:$R582))))</f>
        <v>0</v>
      </c>
      <c r="J585">
        <f>IF($B585=0,0,IF(SUM(EPih!$H582:$R582)=0,0,IF(EPih!L582&gt;0.75*AVERAGE(EPih!$H582:$R582),1,EPih!L582/AVERAGE(EPih!$H582:$R582))))</f>
        <v>0</v>
      </c>
      <c r="K585">
        <f>IF($B585=0,0,IF(SUM(EPih!$H582:$R582)=0,0,IF(EPih!M582&gt;0.75*AVERAGE(EPih!$H582:$R582),1,EPih!M582/AVERAGE(EPih!$H582:$R582))))</f>
        <v>0</v>
      </c>
      <c r="L585">
        <f>IF($B585=0,0,IF(SUM(EPih!$H582:$R582)=0,0,IF(EPih!N582&gt;0.75*AVERAGE(EPih!$H582:$R582),1,EPih!N582/AVERAGE(EPih!$H582:$R582))))</f>
        <v>0</v>
      </c>
      <c r="M585">
        <f>IF($B585=0,0,IF(SUM(EPih!$H582:$R582)=0,0,IF(EPih!O582&gt;0.75*AVERAGE(EPih!$H582:$R582),1,EPih!O582/AVERAGE(EPih!$H582:$R582))))</f>
        <v>0</v>
      </c>
      <c r="N585">
        <f>IF($B585=0,0,IF(SUM(EPih!$H582:$R582)=0,0,IF(EPih!P582&gt;0.75*AVERAGE(EPih!$H582:$R582),1,EPih!P582/AVERAGE(EPih!$H582:$R582))))</f>
        <v>0</v>
      </c>
      <c r="O585">
        <f>IF($B585=0,0,IF(SUM(EPih!$H582:$R582)=0,0,IF(EPih!Q582&gt;0.75*AVERAGE(EPih!$H582:$R582),1,EPih!Q582/AVERAGE(EPih!$H582:$R582))))</f>
        <v>0</v>
      </c>
      <c r="P585">
        <f>IF($B585=0,0,IF(SUM(EPih!$H582:$R582)=0,0,IF(EPih!R582&gt;0.75*AVERAGE(EPih!$H582:$R582),1,EPih!R582/AVERAGE(EPih!$H582:$R582))))</f>
        <v>0</v>
      </c>
      <c r="Q585" s="18">
        <v>1</v>
      </c>
      <c r="R585" s="18">
        <v>1</v>
      </c>
      <c r="S585" s="18">
        <v>1</v>
      </c>
      <c r="T585" s="18">
        <v>1</v>
      </c>
      <c r="U585" s="18">
        <v>1</v>
      </c>
      <c r="V585" s="18">
        <v>1</v>
      </c>
      <c r="W585" s="18">
        <v>1</v>
      </c>
      <c r="X585" s="18">
        <v>1</v>
      </c>
      <c r="Y585" s="18">
        <v>1</v>
      </c>
      <c r="Z585" s="18">
        <v>1</v>
      </c>
      <c r="AA585" s="18">
        <v>1</v>
      </c>
      <c r="AD585" s="22">
        <f t="shared" si="17"/>
        <v>0.96943027724645736</v>
      </c>
      <c r="AE585">
        <v>4</v>
      </c>
    </row>
    <row r="586" spans="1:31">
      <c r="A586" s="33">
        <v>45468.083333333336</v>
      </c>
      <c r="B586">
        <f t="shared" si="18"/>
        <v>0</v>
      </c>
      <c r="C586" s="18">
        <v>1</v>
      </c>
      <c r="D586" s="19">
        <f>IFERROR(SUMPRODUCT(F586:P586,Q586:AA586,'Datos Brutos'!$H$5:$R$5)/SUMPRODUCT('Datos Brutos'!$H$5:$R$5,Q586:AA586),0)</f>
        <v>0</v>
      </c>
      <c r="E586" s="20">
        <f>IFERROR(AVERAGE('Datos Filtrados'!E583:G583),0)</f>
        <v>0</v>
      </c>
      <c r="F586">
        <f>IF($B586=0,0,IF(SUM(EPih!$H583:$R583)=0,0,IF(EPih!H583&gt;0.75*AVERAGE(EPih!$H583:$R583),1,EPih!H583/AVERAGE(EPih!$H583:$R583))))</f>
        <v>0</v>
      </c>
      <c r="G586">
        <f>IF($B586=0,0,IF(SUM(EPih!$H583:$R583)=0,0,IF(EPih!I583&gt;0.75*AVERAGE(EPih!$H583:$R583),1,EPih!I583/AVERAGE(EPih!$H583:$R583))))</f>
        <v>0</v>
      </c>
      <c r="H586">
        <f>IF($B586=0,0,IF(SUM(EPih!$H583:$R583)=0,0,IF(EPih!J583&gt;0.75*AVERAGE(EPih!$H583:$R583),1,EPih!J583/AVERAGE(EPih!$H583:$R583))))</f>
        <v>0</v>
      </c>
      <c r="I586">
        <f>IF($B586=0,0,IF(SUM(EPih!$H583:$R583)=0,0,IF(EPih!K583&gt;0.75*AVERAGE(EPih!$H583:$R583),1,EPih!K583/AVERAGE(EPih!$H583:$R583))))</f>
        <v>0</v>
      </c>
      <c r="J586">
        <f>IF($B586=0,0,IF(SUM(EPih!$H583:$R583)=0,0,IF(EPih!L583&gt;0.75*AVERAGE(EPih!$H583:$R583),1,EPih!L583/AVERAGE(EPih!$H583:$R583))))</f>
        <v>0</v>
      </c>
      <c r="K586">
        <f>IF($B586=0,0,IF(SUM(EPih!$H583:$R583)=0,0,IF(EPih!M583&gt;0.75*AVERAGE(EPih!$H583:$R583),1,EPih!M583/AVERAGE(EPih!$H583:$R583))))</f>
        <v>0</v>
      </c>
      <c r="L586">
        <f>IF($B586=0,0,IF(SUM(EPih!$H583:$R583)=0,0,IF(EPih!N583&gt;0.75*AVERAGE(EPih!$H583:$R583),1,EPih!N583/AVERAGE(EPih!$H583:$R583))))</f>
        <v>0</v>
      </c>
      <c r="M586">
        <f>IF($B586=0,0,IF(SUM(EPih!$H583:$R583)=0,0,IF(EPih!O583&gt;0.75*AVERAGE(EPih!$H583:$R583),1,EPih!O583/AVERAGE(EPih!$H583:$R583))))</f>
        <v>0</v>
      </c>
      <c r="N586">
        <f>IF($B586=0,0,IF(SUM(EPih!$H583:$R583)=0,0,IF(EPih!P583&gt;0.75*AVERAGE(EPih!$H583:$R583),1,EPih!P583/AVERAGE(EPih!$H583:$R583))))</f>
        <v>0</v>
      </c>
      <c r="O586">
        <f>IF($B586=0,0,IF(SUM(EPih!$H583:$R583)=0,0,IF(EPih!Q583&gt;0.75*AVERAGE(EPih!$H583:$R583),1,EPih!Q583/AVERAGE(EPih!$H583:$R583))))</f>
        <v>0</v>
      </c>
      <c r="P586">
        <f>IF($B586=0,0,IF(SUM(EPih!$H583:$R583)=0,0,IF(EPih!R583&gt;0.75*AVERAGE(EPih!$H583:$R583),1,EPih!R583/AVERAGE(EPih!$H583:$R583))))</f>
        <v>0</v>
      </c>
      <c r="Q586" s="18">
        <v>1</v>
      </c>
      <c r="R586" s="18">
        <v>1</v>
      </c>
      <c r="S586" s="18">
        <v>1</v>
      </c>
      <c r="T586" s="18">
        <v>1</v>
      </c>
      <c r="U586" s="18">
        <v>1</v>
      </c>
      <c r="V586" s="18">
        <v>1</v>
      </c>
      <c r="W586" s="18">
        <v>1</v>
      </c>
      <c r="X586" s="18">
        <v>1</v>
      </c>
      <c r="Y586" s="18">
        <v>1</v>
      </c>
      <c r="Z586" s="18">
        <v>1</v>
      </c>
      <c r="AA586" s="18">
        <v>1</v>
      </c>
      <c r="AD586" s="22">
        <f t="shared" si="17"/>
        <v>0.96943027724645736</v>
      </c>
      <c r="AE586">
        <v>5</v>
      </c>
    </row>
    <row r="587" spans="1:31">
      <c r="A587" s="33">
        <v>45468.125</v>
      </c>
      <c r="B587">
        <f t="shared" si="18"/>
        <v>0</v>
      </c>
      <c r="C587" s="18">
        <v>1</v>
      </c>
      <c r="D587" s="19">
        <f>IFERROR(SUMPRODUCT(F587:P587,Q587:AA587,'Datos Brutos'!$H$5:$R$5)/SUMPRODUCT('Datos Brutos'!$H$5:$R$5,Q587:AA587),0)</f>
        <v>0</v>
      </c>
      <c r="E587" s="20">
        <f>IFERROR(AVERAGE('Datos Filtrados'!E584:G584),0)</f>
        <v>0</v>
      </c>
      <c r="F587">
        <f>IF($B587=0,0,IF(SUM(EPih!$H584:$R584)=0,0,IF(EPih!H584&gt;0.75*AVERAGE(EPih!$H584:$R584),1,EPih!H584/AVERAGE(EPih!$H584:$R584))))</f>
        <v>0</v>
      </c>
      <c r="G587">
        <f>IF($B587=0,0,IF(SUM(EPih!$H584:$R584)=0,0,IF(EPih!I584&gt;0.75*AVERAGE(EPih!$H584:$R584),1,EPih!I584/AVERAGE(EPih!$H584:$R584))))</f>
        <v>0</v>
      </c>
      <c r="H587">
        <f>IF($B587=0,0,IF(SUM(EPih!$H584:$R584)=0,0,IF(EPih!J584&gt;0.75*AVERAGE(EPih!$H584:$R584),1,EPih!J584/AVERAGE(EPih!$H584:$R584))))</f>
        <v>0</v>
      </c>
      <c r="I587">
        <f>IF($B587=0,0,IF(SUM(EPih!$H584:$R584)=0,0,IF(EPih!K584&gt;0.75*AVERAGE(EPih!$H584:$R584),1,EPih!K584/AVERAGE(EPih!$H584:$R584))))</f>
        <v>0</v>
      </c>
      <c r="J587">
        <f>IF($B587=0,0,IF(SUM(EPih!$H584:$R584)=0,0,IF(EPih!L584&gt;0.75*AVERAGE(EPih!$H584:$R584),1,EPih!L584/AVERAGE(EPih!$H584:$R584))))</f>
        <v>0</v>
      </c>
      <c r="K587">
        <f>IF($B587=0,0,IF(SUM(EPih!$H584:$R584)=0,0,IF(EPih!M584&gt;0.75*AVERAGE(EPih!$H584:$R584),1,EPih!M584/AVERAGE(EPih!$H584:$R584))))</f>
        <v>0</v>
      </c>
      <c r="L587">
        <f>IF($B587=0,0,IF(SUM(EPih!$H584:$R584)=0,0,IF(EPih!N584&gt;0.75*AVERAGE(EPih!$H584:$R584),1,EPih!N584/AVERAGE(EPih!$H584:$R584))))</f>
        <v>0</v>
      </c>
      <c r="M587">
        <f>IF($B587=0,0,IF(SUM(EPih!$H584:$R584)=0,0,IF(EPih!O584&gt;0.75*AVERAGE(EPih!$H584:$R584),1,EPih!O584/AVERAGE(EPih!$H584:$R584))))</f>
        <v>0</v>
      </c>
      <c r="N587">
        <f>IF($B587=0,0,IF(SUM(EPih!$H584:$R584)=0,0,IF(EPih!P584&gt;0.75*AVERAGE(EPih!$H584:$R584),1,EPih!P584/AVERAGE(EPih!$H584:$R584))))</f>
        <v>0</v>
      </c>
      <c r="O587">
        <f>IF($B587=0,0,IF(SUM(EPih!$H584:$R584)=0,0,IF(EPih!Q584&gt;0.75*AVERAGE(EPih!$H584:$R584),1,EPih!Q584/AVERAGE(EPih!$H584:$R584))))</f>
        <v>0</v>
      </c>
      <c r="P587">
        <f>IF($B587=0,0,IF(SUM(EPih!$H584:$R584)=0,0,IF(EPih!R584&gt;0.75*AVERAGE(EPih!$H584:$R584),1,EPih!R584/AVERAGE(EPih!$H584:$R584))))</f>
        <v>0</v>
      </c>
      <c r="Q587" s="18">
        <v>1</v>
      </c>
      <c r="R587" s="18">
        <v>1</v>
      </c>
      <c r="S587" s="18">
        <v>1</v>
      </c>
      <c r="T587" s="18">
        <v>1</v>
      </c>
      <c r="U587" s="18">
        <v>1</v>
      </c>
      <c r="V587" s="18">
        <v>1</v>
      </c>
      <c r="W587" s="18">
        <v>1</v>
      </c>
      <c r="X587" s="18">
        <v>1</v>
      </c>
      <c r="Y587" s="18">
        <v>1</v>
      </c>
      <c r="Z587" s="18">
        <v>1</v>
      </c>
      <c r="AA587" s="18">
        <v>1</v>
      </c>
      <c r="AD587" s="22">
        <f t="shared" si="17"/>
        <v>0.96943027724645736</v>
      </c>
      <c r="AE587">
        <v>6</v>
      </c>
    </row>
    <row r="588" spans="1:31">
      <c r="A588" s="33">
        <v>45468.166666666664</v>
      </c>
      <c r="B588">
        <f t="shared" si="18"/>
        <v>0</v>
      </c>
      <c r="C588" s="18">
        <v>1</v>
      </c>
      <c r="D588" s="19">
        <f>IFERROR(SUMPRODUCT(F588:P588,Q588:AA588,'Datos Brutos'!$H$5:$R$5)/SUMPRODUCT('Datos Brutos'!$H$5:$R$5,Q588:AA588),0)</f>
        <v>0</v>
      </c>
      <c r="E588" s="20">
        <f>IFERROR(AVERAGE('Datos Filtrados'!E585:G585),0)</f>
        <v>0</v>
      </c>
      <c r="F588">
        <f>IF($B588=0,0,IF(SUM(EPih!$H585:$R585)=0,0,IF(EPih!H585&gt;0.75*AVERAGE(EPih!$H585:$R585),1,EPih!H585/AVERAGE(EPih!$H585:$R585))))</f>
        <v>0</v>
      </c>
      <c r="G588">
        <f>IF($B588=0,0,IF(SUM(EPih!$H585:$R585)=0,0,IF(EPih!I585&gt;0.75*AVERAGE(EPih!$H585:$R585),1,EPih!I585/AVERAGE(EPih!$H585:$R585))))</f>
        <v>0</v>
      </c>
      <c r="H588">
        <f>IF($B588=0,0,IF(SUM(EPih!$H585:$R585)=0,0,IF(EPih!J585&gt;0.75*AVERAGE(EPih!$H585:$R585),1,EPih!J585/AVERAGE(EPih!$H585:$R585))))</f>
        <v>0</v>
      </c>
      <c r="I588">
        <f>IF($B588=0,0,IF(SUM(EPih!$H585:$R585)=0,0,IF(EPih!K585&gt;0.75*AVERAGE(EPih!$H585:$R585),1,EPih!K585/AVERAGE(EPih!$H585:$R585))))</f>
        <v>0</v>
      </c>
      <c r="J588">
        <f>IF($B588=0,0,IF(SUM(EPih!$H585:$R585)=0,0,IF(EPih!L585&gt;0.75*AVERAGE(EPih!$H585:$R585),1,EPih!L585/AVERAGE(EPih!$H585:$R585))))</f>
        <v>0</v>
      </c>
      <c r="K588">
        <f>IF($B588=0,0,IF(SUM(EPih!$H585:$R585)=0,0,IF(EPih!M585&gt;0.75*AVERAGE(EPih!$H585:$R585),1,EPih!M585/AVERAGE(EPih!$H585:$R585))))</f>
        <v>0</v>
      </c>
      <c r="L588">
        <f>IF($B588=0,0,IF(SUM(EPih!$H585:$R585)=0,0,IF(EPih!N585&gt;0.75*AVERAGE(EPih!$H585:$R585),1,EPih!N585/AVERAGE(EPih!$H585:$R585))))</f>
        <v>0</v>
      </c>
      <c r="M588">
        <f>IF($B588=0,0,IF(SUM(EPih!$H585:$R585)=0,0,IF(EPih!O585&gt;0.75*AVERAGE(EPih!$H585:$R585),1,EPih!O585/AVERAGE(EPih!$H585:$R585))))</f>
        <v>0</v>
      </c>
      <c r="N588">
        <f>IF($B588=0,0,IF(SUM(EPih!$H585:$R585)=0,0,IF(EPih!P585&gt;0.75*AVERAGE(EPih!$H585:$R585),1,EPih!P585/AVERAGE(EPih!$H585:$R585))))</f>
        <v>0</v>
      </c>
      <c r="O588">
        <f>IF($B588=0,0,IF(SUM(EPih!$H585:$R585)=0,0,IF(EPih!Q585&gt;0.75*AVERAGE(EPih!$H585:$R585),1,EPih!Q585/AVERAGE(EPih!$H585:$R585))))</f>
        <v>0</v>
      </c>
      <c r="P588">
        <f>IF($B588=0,0,IF(SUM(EPih!$H585:$R585)=0,0,IF(EPih!R585&gt;0.75*AVERAGE(EPih!$H585:$R585),1,EPih!R585/AVERAGE(EPih!$H585:$R585))))</f>
        <v>0</v>
      </c>
      <c r="Q588" s="18">
        <v>1</v>
      </c>
      <c r="R588" s="18">
        <v>1</v>
      </c>
      <c r="S588" s="18">
        <v>1</v>
      </c>
      <c r="T588" s="18">
        <v>1</v>
      </c>
      <c r="U588" s="18">
        <v>1</v>
      </c>
      <c r="V588" s="18">
        <v>1</v>
      </c>
      <c r="W588" s="18">
        <v>1</v>
      </c>
      <c r="X588" s="18">
        <v>1</v>
      </c>
      <c r="Y588" s="18">
        <v>1</v>
      </c>
      <c r="Z588" s="18">
        <v>1</v>
      </c>
      <c r="AA588" s="18">
        <v>1</v>
      </c>
      <c r="AD588" s="22">
        <f t="shared" si="17"/>
        <v>0.96943027724645736</v>
      </c>
      <c r="AE588">
        <v>7</v>
      </c>
    </row>
    <row r="589" spans="1:31">
      <c r="A589" s="33">
        <v>45468.208333333336</v>
      </c>
      <c r="B589">
        <f t="shared" si="18"/>
        <v>0</v>
      </c>
      <c r="C589" s="18">
        <v>1</v>
      </c>
      <c r="D589" s="19">
        <f>IFERROR(SUMPRODUCT(F589:P589,Q589:AA589,'Datos Brutos'!$H$5:$R$5)/SUMPRODUCT('Datos Brutos'!$H$5:$R$5,Q589:AA589),0)</f>
        <v>0</v>
      </c>
      <c r="E589" s="20">
        <f>IFERROR(AVERAGE('Datos Filtrados'!E586:G586),0)</f>
        <v>0</v>
      </c>
      <c r="F589">
        <f>IF($B589=0,0,IF(SUM(EPih!$H586:$R586)=0,0,IF(EPih!H586&gt;0.75*AVERAGE(EPih!$H586:$R586),1,EPih!H586/AVERAGE(EPih!$H586:$R586))))</f>
        <v>0</v>
      </c>
      <c r="G589">
        <f>IF($B589=0,0,IF(SUM(EPih!$H586:$R586)=0,0,IF(EPih!I586&gt;0.75*AVERAGE(EPih!$H586:$R586),1,EPih!I586/AVERAGE(EPih!$H586:$R586))))</f>
        <v>0</v>
      </c>
      <c r="H589">
        <f>IF($B589=0,0,IF(SUM(EPih!$H586:$R586)=0,0,IF(EPih!J586&gt;0.75*AVERAGE(EPih!$H586:$R586),1,EPih!J586/AVERAGE(EPih!$H586:$R586))))</f>
        <v>0</v>
      </c>
      <c r="I589">
        <f>IF($B589=0,0,IF(SUM(EPih!$H586:$R586)=0,0,IF(EPih!K586&gt;0.75*AVERAGE(EPih!$H586:$R586),1,EPih!K586/AVERAGE(EPih!$H586:$R586))))</f>
        <v>0</v>
      </c>
      <c r="J589">
        <f>IF($B589=0,0,IF(SUM(EPih!$H586:$R586)=0,0,IF(EPih!L586&gt;0.75*AVERAGE(EPih!$H586:$R586),1,EPih!L586/AVERAGE(EPih!$H586:$R586))))</f>
        <v>0</v>
      </c>
      <c r="K589">
        <f>IF($B589=0,0,IF(SUM(EPih!$H586:$R586)=0,0,IF(EPih!M586&gt;0.75*AVERAGE(EPih!$H586:$R586),1,EPih!M586/AVERAGE(EPih!$H586:$R586))))</f>
        <v>0</v>
      </c>
      <c r="L589">
        <f>IF($B589=0,0,IF(SUM(EPih!$H586:$R586)=0,0,IF(EPih!N586&gt;0.75*AVERAGE(EPih!$H586:$R586),1,EPih!N586/AVERAGE(EPih!$H586:$R586))))</f>
        <v>0</v>
      </c>
      <c r="M589">
        <f>IF($B589=0,0,IF(SUM(EPih!$H586:$R586)=0,0,IF(EPih!O586&gt;0.75*AVERAGE(EPih!$H586:$R586),1,EPih!O586/AVERAGE(EPih!$H586:$R586))))</f>
        <v>0</v>
      </c>
      <c r="N589">
        <f>IF($B589=0,0,IF(SUM(EPih!$H586:$R586)=0,0,IF(EPih!P586&gt;0.75*AVERAGE(EPih!$H586:$R586),1,EPih!P586/AVERAGE(EPih!$H586:$R586))))</f>
        <v>0</v>
      </c>
      <c r="O589">
        <f>IF($B589=0,0,IF(SUM(EPih!$H586:$R586)=0,0,IF(EPih!Q586&gt;0.75*AVERAGE(EPih!$H586:$R586),1,EPih!Q586/AVERAGE(EPih!$H586:$R586))))</f>
        <v>0</v>
      </c>
      <c r="P589">
        <f>IF($B589=0,0,IF(SUM(EPih!$H586:$R586)=0,0,IF(EPih!R586&gt;0.75*AVERAGE(EPih!$H586:$R586),1,EPih!R586/AVERAGE(EPih!$H586:$R586))))</f>
        <v>0</v>
      </c>
      <c r="Q589" s="18">
        <v>1</v>
      </c>
      <c r="R589" s="18">
        <v>1</v>
      </c>
      <c r="S589" s="18">
        <v>1</v>
      </c>
      <c r="T589" s="18">
        <v>1</v>
      </c>
      <c r="U589" s="18">
        <v>1</v>
      </c>
      <c r="V589" s="18">
        <v>1</v>
      </c>
      <c r="W589" s="18">
        <v>1</v>
      </c>
      <c r="X589" s="18">
        <v>1</v>
      </c>
      <c r="Y589" s="18">
        <v>1</v>
      </c>
      <c r="Z589" s="18">
        <v>1</v>
      </c>
      <c r="AA589" s="18">
        <v>1</v>
      </c>
      <c r="AD589" s="22">
        <f t="shared" si="17"/>
        <v>0.96943027724645736</v>
      </c>
      <c r="AE589">
        <v>8</v>
      </c>
    </row>
    <row r="590" spans="1:31">
      <c r="A590" s="33">
        <v>45468.25</v>
      </c>
      <c r="B590">
        <f t="shared" si="18"/>
        <v>0</v>
      </c>
      <c r="C590" s="18">
        <v>1</v>
      </c>
      <c r="D590" s="19">
        <f>IFERROR(SUMPRODUCT(F590:P590,Q590:AA590,'Datos Brutos'!$H$5:$R$5)/SUMPRODUCT('Datos Brutos'!$H$5:$R$5,Q590:AA590),0)</f>
        <v>0</v>
      </c>
      <c r="E590" s="20">
        <f>IFERROR(AVERAGE('Datos Filtrados'!E587:G587),0)</f>
        <v>0</v>
      </c>
      <c r="F590">
        <f>IF($B590=0,0,IF(SUM(EPih!$H587:$R587)=0,0,IF(EPih!H587&gt;0.75*AVERAGE(EPih!$H587:$R587),1,EPih!H587/AVERAGE(EPih!$H587:$R587))))</f>
        <v>0</v>
      </c>
      <c r="G590">
        <f>IF($B590=0,0,IF(SUM(EPih!$H587:$R587)=0,0,IF(EPih!I587&gt;0.75*AVERAGE(EPih!$H587:$R587),1,EPih!I587/AVERAGE(EPih!$H587:$R587))))</f>
        <v>0</v>
      </c>
      <c r="H590">
        <f>IF($B590=0,0,IF(SUM(EPih!$H587:$R587)=0,0,IF(EPih!J587&gt;0.75*AVERAGE(EPih!$H587:$R587),1,EPih!J587/AVERAGE(EPih!$H587:$R587))))</f>
        <v>0</v>
      </c>
      <c r="I590">
        <f>IF($B590=0,0,IF(SUM(EPih!$H587:$R587)=0,0,IF(EPih!K587&gt;0.75*AVERAGE(EPih!$H587:$R587),1,EPih!K587/AVERAGE(EPih!$H587:$R587))))</f>
        <v>0</v>
      </c>
      <c r="J590">
        <f>IF($B590=0,0,IF(SUM(EPih!$H587:$R587)=0,0,IF(EPih!L587&gt;0.75*AVERAGE(EPih!$H587:$R587),1,EPih!L587/AVERAGE(EPih!$H587:$R587))))</f>
        <v>0</v>
      </c>
      <c r="K590">
        <f>IF($B590=0,0,IF(SUM(EPih!$H587:$R587)=0,0,IF(EPih!M587&gt;0.75*AVERAGE(EPih!$H587:$R587),1,EPih!M587/AVERAGE(EPih!$H587:$R587))))</f>
        <v>0</v>
      </c>
      <c r="L590">
        <f>IF($B590=0,0,IF(SUM(EPih!$H587:$R587)=0,0,IF(EPih!N587&gt;0.75*AVERAGE(EPih!$H587:$R587),1,EPih!N587/AVERAGE(EPih!$H587:$R587))))</f>
        <v>0</v>
      </c>
      <c r="M590">
        <f>IF($B590=0,0,IF(SUM(EPih!$H587:$R587)=0,0,IF(EPih!O587&gt;0.75*AVERAGE(EPih!$H587:$R587),1,EPih!O587/AVERAGE(EPih!$H587:$R587))))</f>
        <v>0</v>
      </c>
      <c r="N590">
        <f>IF($B590=0,0,IF(SUM(EPih!$H587:$R587)=0,0,IF(EPih!P587&gt;0.75*AVERAGE(EPih!$H587:$R587),1,EPih!P587/AVERAGE(EPih!$H587:$R587))))</f>
        <v>0</v>
      </c>
      <c r="O590">
        <f>IF($B590=0,0,IF(SUM(EPih!$H587:$R587)=0,0,IF(EPih!Q587&gt;0.75*AVERAGE(EPih!$H587:$R587),1,EPih!Q587/AVERAGE(EPih!$H587:$R587))))</f>
        <v>0</v>
      </c>
      <c r="P590">
        <f>IF($B590=0,0,IF(SUM(EPih!$H587:$R587)=0,0,IF(EPih!R587&gt;0.75*AVERAGE(EPih!$H587:$R587),1,EPih!R587/AVERAGE(EPih!$H587:$R587))))</f>
        <v>0</v>
      </c>
      <c r="Q590" s="18">
        <v>1</v>
      </c>
      <c r="R590" s="18">
        <v>1</v>
      </c>
      <c r="S590" s="18">
        <v>1</v>
      </c>
      <c r="T590" s="18">
        <v>1</v>
      </c>
      <c r="U590" s="18">
        <v>1</v>
      </c>
      <c r="V590" s="18">
        <v>1</v>
      </c>
      <c r="W590" s="18">
        <v>1</v>
      </c>
      <c r="X590" s="18">
        <v>1</v>
      </c>
      <c r="Y590" s="18">
        <v>1</v>
      </c>
      <c r="Z590" s="18">
        <v>1</v>
      </c>
      <c r="AA590" s="18">
        <v>1</v>
      </c>
      <c r="AD590" s="22">
        <f t="shared" si="17"/>
        <v>0.96943027724645736</v>
      </c>
      <c r="AE590">
        <v>9</v>
      </c>
    </row>
    <row r="591" spans="1:31">
      <c r="A591" s="33">
        <v>45468.291666666664</v>
      </c>
      <c r="B591">
        <f t="shared" si="18"/>
        <v>0</v>
      </c>
      <c r="C591" s="18">
        <v>1</v>
      </c>
      <c r="D591" s="19">
        <f>IFERROR(SUMPRODUCT(F591:P591,Q591:AA591,'Datos Brutos'!$H$5:$R$5)/SUMPRODUCT('Datos Brutos'!$H$5:$R$5,Q591:AA591),0)</f>
        <v>0</v>
      </c>
      <c r="E591" s="20">
        <f>IFERROR(AVERAGE('Datos Filtrados'!E588:G588),0)</f>
        <v>49.755000000000003</v>
      </c>
      <c r="F591">
        <f>IF($B591=0,0,IF(SUM(EPih!$H588:$R588)=0,0,IF(EPih!H588&gt;0.75*AVERAGE(EPih!$H588:$R588),1,EPih!H588/AVERAGE(EPih!$H588:$R588))))</f>
        <v>0</v>
      </c>
      <c r="G591">
        <f>IF($B591=0,0,IF(SUM(EPih!$H588:$R588)=0,0,IF(EPih!I588&gt;0.75*AVERAGE(EPih!$H588:$R588),1,EPih!I588/AVERAGE(EPih!$H588:$R588))))</f>
        <v>0</v>
      </c>
      <c r="H591">
        <f>IF($B591=0,0,IF(SUM(EPih!$H588:$R588)=0,0,IF(EPih!J588&gt;0.75*AVERAGE(EPih!$H588:$R588),1,EPih!J588/AVERAGE(EPih!$H588:$R588))))</f>
        <v>0</v>
      </c>
      <c r="I591">
        <f>IF($B591=0,0,IF(SUM(EPih!$H588:$R588)=0,0,IF(EPih!K588&gt;0.75*AVERAGE(EPih!$H588:$R588),1,EPih!K588/AVERAGE(EPih!$H588:$R588))))</f>
        <v>0</v>
      </c>
      <c r="J591">
        <f>IF($B591=0,0,IF(SUM(EPih!$H588:$R588)=0,0,IF(EPih!L588&gt;0.75*AVERAGE(EPih!$H588:$R588),1,EPih!L588/AVERAGE(EPih!$H588:$R588))))</f>
        <v>0</v>
      </c>
      <c r="K591">
        <f>IF($B591=0,0,IF(SUM(EPih!$H588:$R588)=0,0,IF(EPih!M588&gt;0.75*AVERAGE(EPih!$H588:$R588),1,EPih!M588/AVERAGE(EPih!$H588:$R588))))</f>
        <v>0</v>
      </c>
      <c r="L591">
        <f>IF($B591=0,0,IF(SUM(EPih!$H588:$R588)=0,0,IF(EPih!N588&gt;0.75*AVERAGE(EPih!$H588:$R588),1,EPih!N588/AVERAGE(EPih!$H588:$R588))))</f>
        <v>0</v>
      </c>
      <c r="M591">
        <f>IF($B591=0,0,IF(SUM(EPih!$H588:$R588)=0,0,IF(EPih!O588&gt;0.75*AVERAGE(EPih!$H588:$R588),1,EPih!O588/AVERAGE(EPih!$H588:$R588))))</f>
        <v>0</v>
      </c>
      <c r="N591">
        <f>IF($B591=0,0,IF(SUM(EPih!$H588:$R588)=0,0,IF(EPih!P588&gt;0.75*AVERAGE(EPih!$H588:$R588),1,EPih!P588/AVERAGE(EPih!$H588:$R588))))</f>
        <v>0</v>
      </c>
      <c r="O591">
        <f>IF($B591=0,0,IF(SUM(EPih!$H588:$R588)=0,0,IF(EPih!Q588&gt;0.75*AVERAGE(EPih!$H588:$R588),1,EPih!Q588/AVERAGE(EPih!$H588:$R588))))</f>
        <v>0</v>
      </c>
      <c r="P591">
        <f>IF($B591=0,0,IF(SUM(EPih!$H588:$R588)=0,0,IF(EPih!R588&gt;0.75*AVERAGE(EPih!$H588:$R588),1,EPih!R588/AVERAGE(EPih!$H588:$R588))))</f>
        <v>0</v>
      </c>
      <c r="Q591" s="18">
        <v>1</v>
      </c>
      <c r="R591" s="18">
        <v>1</v>
      </c>
      <c r="S591" s="18">
        <v>1</v>
      </c>
      <c r="T591" s="18">
        <v>1</v>
      </c>
      <c r="U591" s="18">
        <v>1</v>
      </c>
      <c r="V591" s="18">
        <v>1</v>
      </c>
      <c r="W591" s="18">
        <v>1</v>
      </c>
      <c r="X591" s="18">
        <v>1</v>
      </c>
      <c r="Y591" s="18">
        <v>1</v>
      </c>
      <c r="Z591" s="18">
        <v>1</v>
      </c>
      <c r="AA591" s="18">
        <v>1</v>
      </c>
      <c r="AD591" s="22">
        <f t="shared" si="17"/>
        <v>0.97350612333634556</v>
      </c>
      <c r="AE591">
        <v>10</v>
      </c>
    </row>
    <row r="592" spans="1:31">
      <c r="A592" s="33">
        <v>45468.333333333336</v>
      </c>
      <c r="B592">
        <f t="shared" si="18"/>
        <v>1</v>
      </c>
      <c r="C592" s="18">
        <v>1</v>
      </c>
      <c r="D592" s="19">
        <f>IFERROR(SUMPRODUCT(F592:P592,Q592:AA592,'Datos Brutos'!$H$5:$R$5)/SUMPRODUCT('Datos Brutos'!$H$5:$R$5,Q592:AA592),0)</f>
        <v>0.95534280418958917</v>
      </c>
      <c r="E592" s="20">
        <f>IFERROR(AVERAGE('Datos Filtrados'!E589:G589),0)</f>
        <v>457.61599999999999</v>
      </c>
      <c r="F592">
        <f>IF($B592=0,0,IF(SUM(EPih!$H589:$R589)=0,0,IF(EPih!H589&gt;0.75*AVERAGE(EPih!$H589:$R589),1,EPih!H589/AVERAGE(EPih!$H589:$R589))))</f>
        <v>1</v>
      </c>
      <c r="G592">
        <f>IF($B592=0,0,IF(SUM(EPih!$H589:$R589)=0,0,IF(EPih!I589&gt;0.75*AVERAGE(EPih!$H589:$R589),1,EPih!I589/AVERAGE(EPih!$H589:$R589))))</f>
        <v>1</v>
      </c>
      <c r="H592">
        <f>IF($B592=0,0,IF(SUM(EPih!$H589:$R589)=0,0,IF(EPih!J589&gt;0.75*AVERAGE(EPih!$H589:$R589),1,EPih!J589/AVERAGE(EPih!$H589:$R589))))</f>
        <v>1</v>
      </c>
      <c r="I592">
        <f>IF($B592=0,0,IF(SUM(EPih!$H589:$R589)=0,0,IF(EPih!K589&gt;0.75*AVERAGE(EPih!$H589:$R589),1,EPih!K589/AVERAGE(EPih!$H589:$R589))))</f>
        <v>1</v>
      </c>
      <c r="J592">
        <f>IF($B592=0,0,IF(SUM(EPih!$H589:$R589)=0,0,IF(EPih!L589&gt;0.75*AVERAGE(EPih!$H589:$R589),1,EPih!L589/AVERAGE(EPih!$H589:$R589))))</f>
        <v>1</v>
      </c>
      <c r="K592">
        <f>IF($B592=0,0,IF(SUM(EPih!$H589:$R589)=0,0,IF(EPih!M589&gt;0.75*AVERAGE(EPih!$H589:$R589),1,EPih!M589/AVERAGE(EPih!$H589:$R589))))</f>
        <v>0.5131254395426883</v>
      </c>
      <c r="L592">
        <f>IF($B592=0,0,IF(SUM(EPih!$H589:$R589)=0,0,IF(EPih!N589&gt;0.75*AVERAGE(EPih!$H589:$R589),1,EPih!N589/AVERAGE(EPih!$H589:$R589))))</f>
        <v>1</v>
      </c>
      <c r="M592">
        <f>IF($B592=0,0,IF(SUM(EPih!$H589:$R589)=0,0,IF(EPih!O589&gt;0.75*AVERAGE(EPih!$H589:$R589),1,EPih!O589/AVERAGE(EPih!$H589:$R589))))</f>
        <v>1</v>
      </c>
      <c r="N592">
        <f>IF($B592=0,0,IF(SUM(EPih!$H589:$R589)=0,0,IF(EPih!P589&gt;0.75*AVERAGE(EPih!$H589:$R589),1,EPih!P589/AVERAGE(EPih!$H589:$R589))))</f>
        <v>1</v>
      </c>
      <c r="O592">
        <f>IF($B592=0,0,IF(SUM(EPih!$H589:$R589)=0,0,IF(EPih!Q589&gt;0.75*AVERAGE(EPih!$H589:$R589),1,EPih!Q589/AVERAGE(EPih!$H589:$R589))))</f>
        <v>1</v>
      </c>
      <c r="P592">
        <f>IF($B592=0,0,IF(SUM(EPih!$H589:$R589)=0,0,IF(EPih!R589&gt;0.75*AVERAGE(EPih!$H589:$R589),1,EPih!R589/AVERAGE(EPih!$H589:$R589))))</f>
        <v>1</v>
      </c>
      <c r="Q592" s="18">
        <v>1</v>
      </c>
      <c r="R592" s="18">
        <v>1</v>
      </c>
      <c r="S592" s="18">
        <v>1</v>
      </c>
      <c r="T592" s="18">
        <v>1</v>
      </c>
      <c r="U592" s="18">
        <v>1</v>
      </c>
      <c r="V592" s="18">
        <v>1</v>
      </c>
      <c r="W592" s="18">
        <v>1</v>
      </c>
      <c r="X592" s="18">
        <v>1</v>
      </c>
      <c r="Y592" s="18">
        <v>1</v>
      </c>
      <c r="Z592" s="18">
        <v>1</v>
      </c>
      <c r="AA592" s="18">
        <v>1</v>
      </c>
      <c r="AD592" s="22">
        <f t="shared" si="17"/>
        <v>0.97994885154383526</v>
      </c>
      <c r="AE592">
        <v>11</v>
      </c>
    </row>
    <row r="593" spans="1:31">
      <c r="A593" s="33">
        <v>45468.375</v>
      </c>
      <c r="B593">
        <f t="shared" si="18"/>
        <v>1</v>
      </c>
      <c r="C593" s="18">
        <v>1</v>
      </c>
      <c r="D593" s="19">
        <f>IFERROR(SUMPRODUCT(F593:P593,Q593:AA593,'Datos Brutos'!$H$5:$R$5)/SUMPRODUCT('Datos Brutos'!$H$5:$R$5,Q593:AA593),0)</f>
        <v>0.91613984560302031</v>
      </c>
      <c r="E593" s="20">
        <f>IFERROR(AVERAGE('Datos Filtrados'!E590:G590),0)</f>
        <v>784.14266666666663</v>
      </c>
      <c r="F593">
        <f>IF($B593=0,0,IF(SUM(EPih!$H590:$R590)=0,0,IF(EPih!H590&gt;0.75*AVERAGE(EPih!$H590:$R590),1,EPih!H590/AVERAGE(EPih!$H590:$R590))))</f>
        <v>1</v>
      </c>
      <c r="G593">
        <f>IF($B593=0,0,IF(SUM(EPih!$H590:$R590)=0,0,IF(EPih!I590&gt;0.75*AVERAGE(EPih!$H590:$R590),1,EPih!I590/AVERAGE(EPih!$H590:$R590))))</f>
        <v>1</v>
      </c>
      <c r="H593">
        <f>IF($B593=0,0,IF(SUM(EPih!$H590:$R590)=0,0,IF(EPih!J590&gt;0.75*AVERAGE(EPih!$H590:$R590),1,EPih!J590/AVERAGE(EPih!$H590:$R590))))</f>
        <v>1</v>
      </c>
      <c r="I593">
        <f>IF($B593=0,0,IF(SUM(EPih!$H590:$R590)=0,0,IF(EPih!K590&gt;0.75*AVERAGE(EPih!$H590:$R590),1,EPih!K590/AVERAGE(EPih!$H590:$R590))))</f>
        <v>1</v>
      </c>
      <c r="J593">
        <f>IF($B593=0,0,IF(SUM(EPih!$H590:$R590)=0,0,IF(EPih!L590&gt;0.75*AVERAGE(EPih!$H590:$R590),1,EPih!L590/AVERAGE(EPih!$H590:$R590))))</f>
        <v>1</v>
      </c>
      <c r="K593">
        <f>IF($B593=0,0,IF(SUM(EPih!$H590:$R590)=0,0,IF(EPih!M590&gt;0.75*AVERAGE(EPih!$H590:$R590),1,EPih!M590/AVERAGE(EPih!$H590:$R590))))</f>
        <v>8.571563729056994E-2</v>
      </c>
      <c r="L593">
        <f>IF($B593=0,0,IF(SUM(EPih!$H590:$R590)=0,0,IF(EPih!N590&gt;0.75*AVERAGE(EPih!$H590:$R590),1,EPih!N590/AVERAGE(EPih!$H590:$R590))))</f>
        <v>1</v>
      </c>
      <c r="M593">
        <f>IF($B593=0,0,IF(SUM(EPih!$H590:$R590)=0,0,IF(EPih!O590&gt;0.75*AVERAGE(EPih!$H590:$R590),1,EPih!O590/AVERAGE(EPih!$H590:$R590))))</f>
        <v>1</v>
      </c>
      <c r="N593">
        <f>IF($B593=0,0,IF(SUM(EPih!$H590:$R590)=0,0,IF(EPih!P590&gt;0.75*AVERAGE(EPih!$H590:$R590),1,EPih!P590/AVERAGE(EPih!$H590:$R590))))</f>
        <v>1</v>
      </c>
      <c r="O593">
        <f>IF($B593=0,0,IF(SUM(EPih!$H590:$R590)=0,0,IF(EPih!Q590&gt;0.75*AVERAGE(EPih!$H590:$R590),1,EPih!Q590/AVERAGE(EPih!$H590:$R590))))</f>
        <v>1</v>
      </c>
      <c r="P593">
        <f>IF($B593=0,0,IF(SUM(EPih!$H590:$R590)=0,0,IF(EPih!R590&gt;0.75*AVERAGE(EPih!$H590:$R590),1,EPih!R590/AVERAGE(EPih!$H590:$R590))))</f>
        <v>1</v>
      </c>
      <c r="Q593" s="18">
        <v>1</v>
      </c>
      <c r="R593" s="18">
        <v>1</v>
      </c>
      <c r="S593" s="18">
        <v>1</v>
      </c>
      <c r="T593" s="18">
        <v>1</v>
      </c>
      <c r="U593" s="18">
        <v>1</v>
      </c>
      <c r="V593" s="18">
        <v>1</v>
      </c>
      <c r="W593" s="18">
        <v>1</v>
      </c>
      <c r="X593" s="18">
        <v>1</v>
      </c>
      <c r="Y593" s="18">
        <v>1</v>
      </c>
      <c r="Z593" s="18">
        <v>1</v>
      </c>
      <c r="AA593" s="18">
        <v>1</v>
      </c>
      <c r="AD593" s="22">
        <f t="shared" si="17"/>
        <v>0.98758666915895577</v>
      </c>
      <c r="AE593">
        <v>12</v>
      </c>
    </row>
    <row r="594" spans="1:31">
      <c r="A594" s="33">
        <v>45468.416666666664</v>
      </c>
      <c r="B594">
        <f t="shared" si="18"/>
        <v>1</v>
      </c>
      <c r="C594" s="18">
        <v>1</v>
      </c>
      <c r="D594" s="19">
        <f>IFERROR(SUMPRODUCT(F594:P594,Q594:AA594,'Datos Brutos'!$H$5:$R$5)/SUMPRODUCT('Datos Brutos'!$H$5:$R$5,Q594:AA594),0)</f>
        <v>1</v>
      </c>
      <c r="E594" s="20">
        <f>IFERROR(AVERAGE('Datos Filtrados'!E591:G591),0)</f>
        <v>897.66766666666672</v>
      </c>
      <c r="F594">
        <f>IF($B594=0,0,IF(SUM(EPih!$H591:$R591)=0,0,IF(EPih!H591&gt;0.75*AVERAGE(EPih!$H591:$R591),1,EPih!H591/AVERAGE(EPih!$H591:$R591))))</f>
        <v>1</v>
      </c>
      <c r="G594">
        <f>IF($B594=0,0,IF(SUM(EPih!$H591:$R591)=0,0,IF(EPih!I591&gt;0.75*AVERAGE(EPih!$H591:$R591),1,EPih!I591/AVERAGE(EPih!$H591:$R591))))</f>
        <v>1</v>
      </c>
      <c r="H594">
        <f>IF($B594=0,0,IF(SUM(EPih!$H591:$R591)=0,0,IF(EPih!J591&gt;0.75*AVERAGE(EPih!$H591:$R591),1,EPih!J591/AVERAGE(EPih!$H591:$R591))))</f>
        <v>1</v>
      </c>
      <c r="I594">
        <f>IF($B594=0,0,IF(SUM(EPih!$H591:$R591)=0,0,IF(EPih!K591&gt;0.75*AVERAGE(EPih!$H591:$R591),1,EPih!K591/AVERAGE(EPih!$H591:$R591))))</f>
        <v>1</v>
      </c>
      <c r="J594">
        <f>IF($B594=0,0,IF(SUM(EPih!$H591:$R591)=0,0,IF(EPih!L591&gt;0.75*AVERAGE(EPih!$H591:$R591),1,EPih!L591/AVERAGE(EPih!$H591:$R591))))</f>
        <v>1</v>
      </c>
      <c r="K594">
        <f>IF($B594=0,0,IF(SUM(EPih!$H591:$R591)=0,0,IF(EPih!M591&gt;0.75*AVERAGE(EPih!$H591:$R591),1,EPih!M591/AVERAGE(EPih!$H591:$R591))))</f>
        <v>1</v>
      </c>
      <c r="L594">
        <f>IF($B594=0,0,IF(SUM(EPih!$H591:$R591)=0,0,IF(EPih!N591&gt;0.75*AVERAGE(EPih!$H591:$R591),1,EPih!N591/AVERAGE(EPih!$H591:$R591))))</f>
        <v>1</v>
      </c>
      <c r="M594">
        <f>IF($B594=0,0,IF(SUM(EPih!$H591:$R591)=0,0,IF(EPih!O591&gt;0.75*AVERAGE(EPih!$H591:$R591),1,EPih!O591/AVERAGE(EPih!$H591:$R591))))</f>
        <v>1</v>
      </c>
      <c r="N594">
        <f>IF($B594=0,0,IF(SUM(EPih!$H591:$R591)=0,0,IF(EPih!P591&gt;0.75*AVERAGE(EPih!$H591:$R591),1,EPih!P591/AVERAGE(EPih!$H591:$R591))))</f>
        <v>1</v>
      </c>
      <c r="O594">
        <f>IF($B594=0,0,IF(SUM(EPih!$H591:$R591)=0,0,IF(EPih!Q591&gt;0.75*AVERAGE(EPih!$H591:$R591),1,EPih!Q591/AVERAGE(EPih!$H591:$R591))))</f>
        <v>1</v>
      </c>
      <c r="P594">
        <f>IF($B594=0,0,IF(SUM(EPih!$H591:$R591)=0,0,IF(EPih!R591&gt;0.75*AVERAGE(EPih!$H591:$R591),1,EPih!R591/AVERAGE(EPih!$H591:$R591))))</f>
        <v>1</v>
      </c>
      <c r="Q594" s="18">
        <v>1</v>
      </c>
      <c r="R594" s="18">
        <v>1</v>
      </c>
      <c r="S594" s="18">
        <v>1</v>
      </c>
      <c r="T594" s="18">
        <v>1</v>
      </c>
      <c r="U594" s="18">
        <v>1</v>
      </c>
      <c r="V594" s="18">
        <v>1</v>
      </c>
      <c r="W594" s="18">
        <v>1</v>
      </c>
      <c r="X594" s="18">
        <v>1</v>
      </c>
      <c r="Y594" s="18">
        <v>1</v>
      </c>
      <c r="Z594" s="18">
        <v>1</v>
      </c>
      <c r="AA594" s="18">
        <v>1</v>
      </c>
      <c r="AD594" s="22">
        <f t="shared" si="17"/>
        <v>0.99553935229932133</v>
      </c>
      <c r="AE594">
        <v>13</v>
      </c>
    </row>
    <row r="595" spans="1:31">
      <c r="A595" s="33">
        <v>45468.458333333336</v>
      </c>
      <c r="B595">
        <f t="shared" si="18"/>
        <v>1</v>
      </c>
      <c r="C595" s="18">
        <v>1</v>
      </c>
      <c r="D595" s="19">
        <f>IFERROR(SUMPRODUCT(F595:P595,Q595:AA595,'Datos Brutos'!$H$5:$R$5)/SUMPRODUCT('Datos Brutos'!$H$5:$R$5,Q595:AA595),0)</f>
        <v>1</v>
      </c>
      <c r="E595" s="20">
        <f>IFERROR(AVERAGE('Datos Filtrados'!E592:G592),0)</f>
        <v>941.01233333333323</v>
      </c>
      <c r="F595">
        <f>IF($B595=0,0,IF(SUM(EPih!$H592:$R592)=0,0,IF(EPih!H592&gt;0.75*AVERAGE(EPih!$H592:$R592),1,EPih!H592/AVERAGE(EPih!$H592:$R592))))</f>
        <v>1</v>
      </c>
      <c r="G595">
        <f>IF($B595=0,0,IF(SUM(EPih!$H592:$R592)=0,0,IF(EPih!I592&gt;0.75*AVERAGE(EPih!$H592:$R592),1,EPih!I592/AVERAGE(EPih!$H592:$R592))))</f>
        <v>1</v>
      </c>
      <c r="H595">
        <f>IF($B595=0,0,IF(SUM(EPih!$H592:$R592)=0,0,IF(EPih!J592&gt;0.75*AVERAGE(EPih!$H592:$R592),1,EPih!J592/AVERAGE(EPih!$H592:$R592))))</f>
        <v>1</v>
      </c>
      <c r="I595">
        <f>IF($B595=0,0,IF(SUM(EPih!$H592:$R592)=0,0,IF(EPih!K592&gt;0.75*AVERAGE(EPih!$H592:$R592),1,EPih!K592/AVERAGE(EPih!$H592:$R592))))</f>
        <v>1</v>
      </c>
      <c r="J595">
        <f>IF($B595=0,0,IF(SUM(EPih!$H592:$R592)=0,0,IF(EPih!L592&gt;0.75*AVERAGE(EPih!$H592:$R592),1,EPih!L592/AVERAGE(EPih!$H592:$R592))))</f>
        <v>1</v>
      </c>
      <c r="K595">
        <f>IF($B595=0,0,IF(SUM(EPih!$H592:$R592)=0,0,IF(EPih!M592&gt;0.75*AVERAGE(EPih!$H592:$R592),1,EPih!M592/AVERAGE(EPih!$H592:$R592))))</f>
        <v>1</v>
      </c>
      <c r="L595">
        <f>IF($B595=0,0,IF(SUM(EPih!$H592:$R592)=0,0,IF(EPih!N592&gt;0.75*AVERAGE(EPih!$H592:$R592),1,EPih!N592/AVERAGE(EPih!$H592:$R592))))</f>
        <v>1</v>
      </c>
      <c r="M595">
        <f>IF($B595=0,0,IF(SUM(EPih!$H592:$R592)=0,0,IF(EPih!O592&gt;0.75*AVERAGE(EPih!$H592:$R592),1,EPih!O592/AVERAGE(EPih!$H592:$R592))))</f>
        <v>1</v>
      </c>
      <c r="N595">
        <f>IF($B595=0,0,IF(SUM(EPih!$H592:$R592)=0,0,IF(EPih!P592&gt;0.75*AVERAGE(EPih!$H592:$R592),1,EPih!P592/AVERAGE(EPih!$H592:$R592))))</f>
        <v>1</v>
      </c>
      <c r="O595">
        <f>IF($B595=0,0,IF(SUM(EPih!$H592:$R592)=0,0,IF(EPih!Q592&gt;0.75*AVERAGE(EPih!$H592:$R592),1,EPih!Q592/AVERAGE(EPih!$H592:$R592))))</f>
        <v>1</v>
      </c>
      <c r="P595">
        <f>IF($B595=0,0,IF(SUM(EPih!$H592:$R592)=0,0,IF(EPih!R592&gt;0.75*AVERAGE(EPih!$H592:$R592),1,EPih!R592/AVERAGE(EPih!$H592:$R592))))</f>
        <v>1</v>
      </c>
      <c r="Q595" s="18">
        <v>1</v>
      </c>
      <c r="R595" s="18">
        <v>1</v>
      </c>
      <c r="S595" s="18">
        <v>1</v>
      </c>
      <c r="T595" s="18">
        <v>1</v>
      </c>
      <c r="U595" s="18">
        <v>1</v>
      </c>
      <c r="V595" s="18">
        <v>1</v>
      </c>
      <c r="W595" s="18">
        <v>1</v>
      </c>
      <c r="X595" s="18">
        <v>1</v>
      </c>
      <c r="Y595" s="18">
        <v>1</v>
      </c>
      <c r="Z595" s="18">
        <v>1</v>
      </c>
      <c r="AA595" s="18">
        <v>1</v>
      </c>
      <c r="AD595" s="22">
        <f t="shared" si="17"/>
        <v>1</v>
      </c>
      <c r="AE595">
        <v>14</v>
      </c>
    </row>
    <row r="596" spans="1:31">
      <c r="A596" s="33">
        <v>45468.5</v>
      </c>
      <c r="B596">
        <f t="shared" si="18"/>
        <v>1</v>
      </c>
      <c r="C596" s="18">
        <v>1</v>
      </c>
      <c r="D596" s="19">
        <f>IFERROR(SUMPRODUCT(F596:P596,Q596:AA596,'Datos Brutos'!$H$5:$R$5)/SUMPRODUCT('Datos Brutos'!$H$5:$R$5,Q596:AA596),0)</f>
        <v>1</v>
      </c>
      <c r="E596" s="20">
        <f>IFERROR(AVERAGE('Datos Filtrados'!E593:G593),0)</f>
        <v>937.03800000000001</v>
      </c>
      <c r="F596">
        <f>IF($B596=0,0,IF(SUM(EPih!$H593:$R593)=0,0,IF(EPih!H593&gt;0.75*AVERAGE(EPih!$H593:$R593),1,EPih!H593/AVERAGE(EPih!$H593:$R593))))</f>
        <v>1</v>
      </c>
      <c r="G596">
        <f>IF($B596=0,0,IF(SUM(EPih!$H593:$R593)=0,0,IF(EPih!I593&gt;0.75*AVERAGE(EPih!$H593:$R593),1,EPih!I593/AVERAGE(EPih!$H593:$R593))))</f>
        <v>1</v>
      </c>
      <c r="H596">
        <f>IF($B596=0,0,IF(SUM(EPih!$H593:$R593)=0,0,IF(EPih!J593&gt;0.75*AVERAGE(EPih!$H593:$R593),1,EPih!J593/AVERAGE(EPih!$H593:$R593))))</f>
        <v>1</v>
      </c>
      <c r="I596">
        <f>IF($B596=0,0,IF(SUM(EPih!$H593:$R593)=0,0,IF(EPih!K593&gt;0.75*AVERAGE(EPih!$H593:$R593),1,EPih!K593/AVERAGE(EPih!$H593:$R593))))</f>
        <v>1</v>
      </c>
      <c r="J596">
        <f>IF($B596=0,0,IF(SUM(EPih!$H593:$R593)=0,0,IF(EPih!L593&gt;0.75*AVERAGE(EPih!$H593:$R593),1,EPih!L593/AVERAGE(EPih!$H593:$R593))))</f>
        <v>1</v>
      </c>
      <c r="K596">
        <f>IF($B596=0,0,IF(SUM(EPih!$H593:$R593)=0,0,IF(EPih!M593&gt;0.75*AVERAGE(EPih!$H593:$R593),1,EPih!M593/AVERAGE(EPih!$H593:$R593))))</f>
        <v>1</v>
      </c>
      <c r="L596">
        <f>IF($B596=0,0,IF(SUM(EPih!$H593:$R593)=0,0,IF(EPih!N593&gt;0.75*AVERAGE(EPih!$H593:$R593),1,EPih!N593/AVERAGE(EPih!$H593:$R593))))</f>
        <v>1</v>
      </c>
      <c r="M596">
        <f>IF($B596=0,0,IF(SUM(EPih!$H593:$R593)=0,0,IF(EPih!O593&gt;0.75*AVERAGE(EPih!$H593:$R593),1,EPih!O593/AVERAGE(EPih!$H593:$R593))))</f>
        <v>1</v>
      </c>
      <c r="N596">
        <f>IF($B596=0,0,IF(SUM(EPih!$H593:$R593)=0,0,IF(EPih!P593&gt;0.75*AVERAGE(EPih!$H593:$R593),1,EPih!P593/AVERAGE(EPih!$H593:$R593))))</f>
        <v>1</v>
      </c>
      <c r="O596">
        <f>IF($B596=0,0,IF(SUM(EPih!$H593:$R593)=0,0,IF(EPih!Q593&gt;0.75*AVERAGE(EPih!$H593:$R593),1,EPih!Q593/AVERAGE(EPih!$H593:$R593))))</f>
        <v>1</v>
      </c>
      <c r="P596">
        <f>IF($B596=0,0,IF(SUM(EPih!$H593:$R593)=0,0,IF(EPih!R593&gt;0.75*AVERAGE(EPih!$H593:$R593),1,EPih!R593/AVERAGE(EPih!$H593:$R593))))</f>
        <v>1</v>
      </c>
      <c r="Q596" s="18">
        <v>1</v>
      </c>
      <c r="R596" s="18">
        <v>1</v>
      </c>
      <c r="S596" s="18">
        <v>1</v>
      </c>
      <c r="T596" s="18">
        <v>1</v>
      </c>
      <c r="U596" s="18">
        <v>1</v>
      </c>
      <c r="V596" s="18">
        <v>1</v>
      </c>
      <c r="W596" s="18">
        <v>1</v>
      </c>
      <c r="X596" s="18">
        <v>1</v>
      </c>
      <c r="Y596" s="18">
        <v>1</v>
      </c>
      <c r="Z596" s="18">
        <v>1</v>
      </c>
      <c r="AA596" s="18">
        <v>1</v>
      </c>
      <c r="AD596" s="22">
        <f t="shared" si="17"/>
        <v>1</v>
      </c>
      <c r="AE596">
        <v>15</v>
      </c>
    </row>
    <row r="597" spans="1:31">
      <c r="A597" s="33">
        <v>45468.541666666664</v>
      </c>
      <c r="B597">
        <f t="shared" si="18"/>
        <v>1</v>
      </c>
      <c r="C597" s="18">
        <v>1</v>
      </c>
      <c r="D597" s="19">
        <f>IFERROR(SUMPRODUCT(F597:P597,Q597:AA597,'Datos Brutos'!$H$5:$R$5)/SUMPRODUCT('Datos Brutos'!$H$5:$R$5,Q597:AA597),0)</f>
        <v>1</v>
      </c>
      <c r="E597" s="20">
        <f>IFERROR(AVERAGE('Datos Filtrados'!E594:G594),0)</f>
        <v>927.39433333333329</v>
      </c>
      <c r="F597">
        <f>IF($B597=0,0,IF(SUM(EPih!$H594:$R594)=0,0,IF(EPih!H594&gt;0.75*AVERAGE(EPih!$H594:$R594),1,EPih!H594/AVERAGE(EPih!$H594:$R594))))</f>
        <v>1</v>
      </c>
      <c r="G597">
        <f>IF($B597=0,0,IF(SUM(EPih!$H594:$R594)=0,0,IF(EPih!I594&gt;0.75*AVERAGE(EPih!$H594:$R594),1,EPih!I594/AVERAGE(EPih!$H594:$R594))))</f>
        <v>1</v>
      </c>
      <c r="H597">
        <f>IF($B597=0,0,IF(SUM(EPih!$H594:$R594)=0,0,IF(EPih!J594&gt;0.75*AVERAGE(EPih!$H594:$R594),1,EPih!J594/AVERAGE(EPih!$H594:$R594))))</f>
        <v>1</v>
      </c>
      <c r="I597">
        <f>IF($B597=0,0,IF(SUM(EPih!$H594:$R594)=0,0,IF(EPih!K594&gt;0.75*AVERAGE(EPih!$H594:$R594),1,EPih!K594/AVERAGE(EPih!$H594:$R594))))</f>
        <v>1</v>
      </c>
      <c r="J597">
        <f>IF($B597=0,0,IF(SUM(EPih!$H594:$R594)=0,0,IF(EPih!L594&gt;0.75*AVERAGE(EPih!$H594:$R594),1,EPih!L594/AVERAGE(EPih!$H594:$R594))))</f>
        <v>1</v>
      </c>
      <c r="K597">
        <f>IF($B597=0,0,IF(SUM(EPih!$H594:$R594)=0,0,IF(EPih!M594&gt;0.75*AVERAGE(EPih!$H594:$R594),1,EPih!M594/AVERAGE(EPih!$H594:$R594))))</f>
        <v>1</v>
      </c>
      <c r="L597">
        <f>IF($B597=0,0,IF(SUM(EPih!$H594:$R594)=0,0,IF(EPih!N594&gt;0.75*AVERAGE(EPih!$H594:$R594),1,EPih!N594/AVERAGE(EPih!$H594:$R594))))</f>
        <v>1</v>
      </c>
      <c r="M597">
        <f>IF($B597=0,0,IF(SUM(EPih!$H594:$R594)=0,0,IF(EPih!O594&gt;0.75*AVERAGE(EPih!$H594:$R594),1,EPih!O594/AVERAGE(EPih!$H594:$R594))))</f>
        <v>1</v>
      </c>
      <c r="N597">
        <f>IF($B597=0,0,IF(SUM(EPih!$H594:$R594)=0,0,IF(EPih!P594&gt;0.75*AVERAGE(EPih!$H594:$R594),1,EPih!P594/AVERAGE(EPih!$H594:$R594))))</f>
        <v>1</v>
      </c>
      <c r="O597">
        <f>IF($B597=0,0,IF(SUM(EPih!$H594:$R594)=0,0,IF(EPih!Q594&gt;0.75*AVERAGE(EPih!$H594:$R594),1,EPih!Q594/AVERAGE(EPih!$H594:$R594))))</f>
        <v>1</v>
      </c>
      <c r="P597">
        <f>IF($B597=0,0,IF(SUM(EPih!$H594:$R594)=0,0,IF(EPih!R594&gt;0.75*AVERAGE(EPih!$H594:$R594),1,EPih!R594/AVERAGE(EPih!$H594:$R594))))</f>
        <v>1</v>
      </c>
      <c r="Q597" s="18">
        <v>1</v>
      </c>
      <c r="R597" s="18">
        <v>1</v>
      </c>
      <c r="S597" s="18">
        <v>1</v>
      </c>
      <c r="T597" s="18">
        <v>1</v>
      </c>
      <c r="U597" s="18">
        <v>1</v>
      </c>
      <c r="V597" s="18">
        <v>1</v>
      </c>
      <c r="W597" s="18">
        <v>1</v>
      </c>
      <c r="X597" s="18">
        <v>1</v>
      </c>
      <c r="Y597" s="18">
        <v>1</v>
      </c>
      <c r="Z597" s="18">
        <v>1</v>
      </c>
      <c r="AA597" s="18">
        <v>1</v>
      </c>
      <c r="AD597" s="22">
        <f t="shared" si="17"/>
        <v>1</v>
      </c>
      <c r="AE597">
        <v>16</v>
      </c>
    </row>
    <row r="598" spans="1:31">
      <c r="A598" s="33">
        <v>45468.583333333336</v>
      </c>
      <c r="B598">
        <f t="shared" si="18"/>
        <v>1</v>
      </c>
      <c r="C598" s="18">
        <v>1</v>
      </c>
      <c r="D598" s="19">
        <f>IFERROR(SUMPRODUCT(F598:P598,Q598:AA598,'Datos Brutos'!$H$5:$R$5)/SUMPRODUCT('Datos Brutos'!$H$5:$R$5,Q598:AA598),0)</f>
        <v>1</v>
      </c>
      <c r="E598" s="20">
        <f>IFERROR(AVERAGE('Datos Filtrados'!E595:G595),0)</f>
        <v>819.55166666666673</v>
      </c>
      <c r="F598">
        <f>IF($B598=0,0,IF(SUM(EPih!$H595:$R595)=0,0,IF(EPih!H595&gt;0.75*AVERAGE(EPih!$H595:$R595),1,EPih!H595/AVERAGE(EPih!$H595:$R595))))</f>
        <v>1</v>
      </c>
      <c r="G598">
        <f>IF($B598=0,0,IF(SUM(EPih!$H595:$R595)=0,0,IF(EPih!I595&gt;0.75*AVERAGE(EPih!$H595:$R595),1,EPih!I595/AVERAGE(EPih!$H595:$R595))))</f>
        <v>1</v>
      </c>
      <c r="H598">
        <f>IF($B598=0,0,IF(SUM(EPih!$H595:$R595)=0,0,IF(EPih!J595&gt;0.75*AVERAGE(EPih!$H595:$R595),1,EPih!J595/AVERAGE(EPih!$H595:$R595))))</f>
        <v>1</v>
      </c>
      <c r="I598">
        <f>IF($B598=0,0,IF(SUM(EPih!$H595:$R595)=0,0,IF(EPih!K595&gt;0.75*AVERAGE(EPih!$H595:$R595),1,EPih!K595/AVERAGE(EPih!$H595:$R595))))</f>
        <v>1</v>
      </c>
      <c r="J598">
        <f>IF($B598=0,0,IF(SUM(EPih!$H595:$R595)=0,0,IF(EPih!L595&gt;0.75*AVERAGE(EPih!$H595:$R595),1,EPih!L595/AVERAGE(EPih!$H595:$R595))))</f>
        <v>1</v>
      </c>
      <c r="K598">
        <f>IF($B598=0,0,IF(SUM(EPih!$H595:$R595)=0,0,IF(EPih!M595&gt;0.75*AVERAGE(EPih!$H595:$R595),1,EPih!M595/AVERAGE(EPih!$H595:$R595))))</f>
        <v>1</v>
      </c>
      <c r="L598">
        <f>IF($B598=0,0,IF(SUM(EPih!$H595:$R595)=0,0,IF(EPih!N595&gt;0.75*AVERAGE(EPih!$H595:$R595),1,EPih!N595/AVERAGE(EPih!$H595:$R595))))</f>
        <v>1</v>
      </c>
      <c r="M598">
        <f>IF($B598=0,0,IF(SUM(EPih!$H595:$R595)=0,0,IF(EPih!O595&gt;0.75*AVERAGE(EPih!$H595:$R595),1,EPih!O595/AVERAGE(EPih!$H595:$R595))))</f>
        <v>1</v>
      </c>
      <c r="N598">
        <f>IF($B598=0,0,IF(SUM(EPih!$H595:$R595)=0,0,IF(EPih!P595&gt;0.75*AVERAGE(EPih!$H595:$R595),1,EPih!P595/AVERAGE(EPih!$H595:$R595))))</f>
        <v>1</v>
      </c>
      <c r="O598">
        <f>IF($B598=0,0,IF(SUM(EPih!$H595:$R595)=0,0,IF(EPih!Q595&gt;0.75*AVERAGE(EPih!$H595:$R595),1,EPih!Q595/AVERAGE(EPih!$H595:$R595))))</f>
        <v>1</v>
      </c>
      <c r="P598">
        <f>IF($B598=0,0,IF(SUM(EPih!$H595:$R595)=0,0,IF(EPih!R595&gt;0.75*AVERAGE(EPih!$H595:$R595),1,EPih!R595/AVERAGE(EPih!$H595:$R595))))</f>
        <v>1</v>
      </c>
      <c r="Q598" s="18">
        <v>1</v>
      </c>
      <c r="R598" s="18">
        <v>1</v>
      </c>
      <c r="S598" s="18">
        <v>1</v>
      </c>
      <c r="T598" s="18">
        <v>1</v>
      </c>
      <c r="U598" s="18">
        <v>1</v>
      </c>
      <c r="V598" s="18">
        <v>1</v>
      </c>
      <c r="W598" s="18">
        <v>1</v>
      </c>
      <c r="X598" s="18">
        <v>1</v>
      </c>
      <c r="Y598" s="18">
        <v>1</v>
      </c>
      <c r="Z598" s="18">
        <v>1</v>
      </c>
      <c r="AA598" s="18">
        <v>1</v>
      </c>
      <c r="AD598" s="22">
        <f t="shared" si="17"/>
        <v>1</v>
      </c>
      <c r="AE598">
        <v>17</v>
      </c>
    </row>
    <row r="599" spans="1:31">
      <c r="A599" s="33">
        <v>45468.625</v>
      </c>
      <c r="B599">
        <f t="shared" si="18"/>
        <v>1</v>
      </c>
      <c r="C599" s="18">
        <v>1</v>
      </c>
      <c r="D599" s="19">
        <f>IFERROR(SUMPRODUCT(F599:P599,Q599:AA599,'Datos Brutos'!$H$5:$R$5)/SUMPRODUCT('Datos Brutos'!$H$5:$R$5,Q599:AA599),0)</f>
        <v>1</v>
      </c>
      <c r="E599" s="20">
        <f>IFERROR(AVERAGE('Datos Filtrados'!E596:G596),0)</f>
        <v>969.83500000000004</v>
      </c>
      <c r="F599">
        <f>IF($B599=0,0,IF(SUM(EPih!$H596:$R596)=0,0,IF(EPih!H596&gt;0.75*AVERAGE(EPih!$H596:$R596),1,EPih!H596/AVERAGE(EPih!$H596:$R596))))</f>
        <v>1</v>
      </c>
      <c r="G599">
        <f>IF($B599=0,0,IF(SUM(EPih!$H596:$R596)=0,0,IF(EPih!I596&gt;0.75*AVERAGE(EPih!$H596:$R596),1,EPih!I596/AVERAGE(EPih!$H596:$R596))))</f>
        <v>1</v>
      </c>
      <c r="H599">
        <f>IF($B599=0,0,IF(SUM(EPih!$H596:$R596)=0,0,IF(EPih!J596&gt;0.75*AVERAGE(EPih!$H596:$R596),1,EPih!J596/AVERAGE(EPih!$H596:$R596))))</f>
        <v>1</v>
      </c>
      <c r="I599">
        <f>IF($B599=0,0,IF(SUM(EPih!$H596:$R596)=0,0,IF(EPih!K596&gt;0.75*AVERAGE(EPih!$H596:$R596),1,EPih!K596/AVERAGE(EPih!$H596:$R596))))</f>
        <v>1</v>
      </c>
      <c r="J599">
        <f>IF($B599=0,0,IF(SUM(EPih!$H596:$R596)=0,0,IF(EPih!L596&gt;0.75*AVERAGE(EPih!$H596:$R596),1,EPih!L596/AVERAGE(EPih!$H596:$R596))))</f>
        <v>1</v>
      </c>
      <c r="K599">
        <f>IF($B599=0,0,IF(SUM(EPih!$H596:$R596)=0,0,IF(EPih!M596&gt;0.75*AVERAGE(EPih!$H596:$R596),1,EPih!M596/AVERAGE(EPih!$H596:$R596))))</f>
        <v>1</v>
      </c>
      <c r="L599">
        <f>IF($B599=0,0,IF(SUM(EPih!$H596:$R596)=0,0,IF(EPih!N596&gt;0.75*AVERAGE(EPih!$H596:$R596),1,EPih!N596/AVERAGE(EPih!$H596:$R596))))</f>
        <v>1</v>
      </c>
      <c r="M599">
        <f>IF($B599=0,0,IF(SUM(EPih!$H596:$R596)=0,0,IF(EPih!O596&gt;0.75*AVERAGE(EPih!$H596:$R596),1,EPih!O596/AVERAGE(EPih!$H596:$R596))))</f>
        <v>1</v>
      </c>
      <c r="N599">
        <f>IF($B599=0,0,IF(SUM(EPih!$H596:$R596)=0,0,IF(EPih!P596&gt;0.75*AVERAGE(EPih!$H596:$R596),1,EPih!P596/AVERAGE(EPih!$H596:$R596))))</f>
        <v>1</v>
      </c>
      <c r="O599">
        <f>IF($B599=0,0,IF(SUM(EPih!$H596:$R596)=0,0,IF(EPih!Q596&gt;0.75*AVERAGE(EPih!$H596:$R596),1,EPih!Q596/AVERAGE(EPih!$H596:$R596))))</f>
        <v>1</v>
      </c>
      <c r="P599">
        <f>IF($B599=0,0,IF(SUM(EPih!$H596:$R596)=0,0,IF(EPih!R596&gt;0.75*AVERAGE(EPih!$H596:$R596),1,EPih!R596/AVERAGE(EPih!$H596:$R596))))</f>
        <v>1</v>
      </c>
      <c r="Q599" s="18">
        <v>1</v>
      </c>
      <c r="R599" s="18">
        <v>1</v>
      </c>
      <c r="S599" s="18">
        <v>1</v>
      </c>
      <c r="T599" s="18">
        <v>1</v>
      </c>
      <c r="U599" s="18">
        <v>1</v>
      </c>
      <c r="V599" s="18">
        <v>1</v>
      </c>
      <c r="W599" s="18">
        <v>1</v>
      </c>
      <c r="X599" s="18">
        <v>1</v>
      </c>
      <c r="Y599" s="18">
        <v>1</v>
      </c>
      <c r="Z599" s="18">
        <v>1</v>
      </c>
      <c r="AA599" s="18">
        <v>1</v>
      </c>
      <c r="AD599" s="22">
        <f t="shared" si="17"/>
        <v>1</v>
      </c>
      <c r="AE599">
        <v>18</v>
      </c>
    </row>
    <row r="600" spans="1:31">
      <c r="A600" s="33">
        <v>45468.666666666664</v>
      </c>
      <c r="B600">
        <f t="shared" si="18"/>
        <v>1</v>
      </c>
      <c r="C600" s="18">
        <v>1</v>
      </c>
      <c r="D600" s="19">
        <f>IFERROR(SUMPRODUCT(F600:P600,Q600:AA600,'Datos Brutos'!$H$5:$R$5)/SUMPRODUCT('Datos Brutos'!$H$5:$R$5,Q600:AA600),0)</f>
        <v>1</v>
      </c>
      <c r="E600" s="20">
        <f>IFERROR(AVERAGE('Datos Filtrados'!E597:G597),0)</f>
        <v>841.61033333333341</v>
      </c>
      <c r="F600">
        <f>IF($B600=0,0,IF(SUM(EPih!$H597:$R597)=0,0,IF(EPih!H597&gt;0.75*AVERAGE(EPih!$H597:$R597),1,EPih!H597/AVERAGE(EPih!$H597:$R597))))</f>
        <v>1</v>
      </c>
      <c r="G600">
        <f>IF($B600=0,0,IF(SUM(EPih!$H597:$R597)=0,0,IF(EPih!I597&gt;0.75*AVERAGE(EPih!$H597:$R597),1,EPih!I597/AVERAGE(EPih!$H597:$R597))))</f>
        <v>1</v>
      </c>
      <c r="H600">
        <f>IF($B600=0,0,IF(SUM(EPih!$H597:$R597)=0,0,IF(EPih!J597&gt;0.75*AVERAGE(EPih!$H597:$R597),1,EPih!J597/AVERAGE(EPih!$H597:$R597))))</f>
        <v>1</v>
      </c>
      <c r="I600">
        <f>IF($B600=0,0,IF(SUM(EPih!$H597:$R597)=0,0,IF(EPih!K597&gt;0.75*AVERAGE(EPih!$H597:$R597),1,EPih!K597/AVERAGE(EPih!$H597:$R597))))</f>
        <v>1</v>
      </c>
      <c r="J600">
        <f>IF($B600=0,0,IF(SUM(EPih!$H597:$R597)=0,0,IF(EPih!L597&gt;0.75*AVERAGE(EPih!$H597:$R597),1,EPih!L597/AVERAGE(EPih!$H597:$R597))))</f>
        <v>1</v>
      </c>
      <c r="K600">
        <f>IF($B600=0,0,IF(SUM(EPih!$H597:$R597)=0,0,IF(EPih!M597&gt;0.75*AVERAGE(EPih!$H597:$R597),1,EPih!M597/AVERAGE(EPih!$H597:$R597))))</f>
        <v>1</v>
      </c>
      <c r="L600">
        <f>IF($B600=0,0,IF(SUM(EPih!$H597:$R597)=0,0,IF(EPih!N597&gt;0.75*AVERAGE(EPih!$H597:$R597),1,EPih!N597/AVERAGE(EPih!$H597:$R597))))</f>
        <v>1</v>
      </c>
      <c r="M600">
        <f>IF($B600=0,0,IF(SUM(EPih!$H597:$R597)=0,0,IF(EPih!O597&gt;0.75*AVERAGE(EPih!$H597:$R597),1,EPih!O597/AVERAGE(EPih!$H597:$R597))))</f>
        <v>1</v>
      </c>
      <c r="N600">
        <f>IF($B600=0,0,IF(SUM(EPih!$H597:$R597)=0,0,IF(EPih!P597&gt;0.75*AVERAGE(EPih!$H597:$R597),1,EPih!P597/AVERAGE(EPih!$H597:$R597))))</f>
        <v>1</v>
      </c>
      <c r="O600">
        <f>IF($B600=0,0,IF(SUM(EPih!$H597:$R597)=0,0,IF(EPih!Q597&gt;0.75*AVERAGE(EPih!$H597:$R597),1,EPih!Q597/AVERAGE(EPih!$H597:$R597))))</f>
        <v>1</v>
      </c>
      <c r="P600">
        <f>IF($B600=0,0,IF(SUM(EPih!$H597:$R597)=0,0,IF(EPih!R597&gt;0.75*AVERAGE(EPih!$H597:$R597),1,EPih!R597/AVERAGE(EPih!$H597:$R597))))</f>
        <v>1</v>
      </c>
      <c r="Q600" s="18">
        <v>1</v>
      </c>
      <c r="R600" s="18">
        <v>1</v>
      </c>
      <c r="S600" s="18">
        <v>1</v>
      </c>
      <c r="T600" s="18">
        <v>1</v>
      </c>
      <c r="U600" s="18">
        <v>1</v>
      </c>
      <c r="V600" s="18">
        <v>1</v>
      </c>
      <c r="W600" s="18">
        <v>1</v>
      </c>
      <c r="X600" s="18">
        <v>1</v>
      </c>
      <c r="Y600" s="18">
        <v>1</v>
      </c>
      <c r="Z600" s="18">
        <v>1</v>
      </c>
      <c r="AA600" s="18">
        <v>1</v>
      </c>
      <c r="AD600" s="22">
        <f t="shared" si="17"/>
        <v>1</v>
      </c>
      <c r="AE600">
        <v>19</v>
      </c>
    </row>
    <row r="601" spans="1:31">
      <c r="A601" s="33">
        <v>45468.708333333336</v>
      </c>
      <c r="B601">
        <f t="shared" si="18"/>
        <v>1</v>
      </c>
      <c r="C601" s="18">
        <v>1</v>
      </c>
      <c r="D601" s="19">
        <f>IFERROR(SUMPRODUCT(F601:P601,Q601:AA601,'Datos Brutos'!$H$5:$R$5)/SUMPRODUCT('Datos Brutos'!$H$5:$R$5,Q601:AA601),0)</f>
        <v>1</v>
      </c>
      <c r="E601" s="20">
        <f>IFERROR(AVERAGE('Datos Filtrados'!E598:G598),0)</f>
        <v>958.76833333333343</v>
      </c>
      <c r="F601">
        <f>IF($B601=0,0,IF(SUM(EPih!$H598:$R598)=0,0,IF(EPih!H598&gt;0.75*AVERAGE(EPih!$H598:$R598),1,EPih!H598/AVERAGE(EPih!$H598:$R598))))</f>
        <v>1</v>
      </c>
      <c r="G601">
        <f>IF($B601=0,0,IF(SUM(EPih!$H598:$R598)=0,0,IF(EPih!I598&gt;0.75*AVERAGE(EPih!$H598:$R598),1,EPih!I598/AVERAGE(EPih!$H598:$R598))))</f>
        <v>1</v>
      </c>
      <c r="H601">
        <f>IF($B601=0,0,IF(SUM(EPih!$H598:$R598)=0,0,IF(EPih!J598&gt;0.75*AVERAGE(EPih!$H598:$R598),1,EPih!J598/AVERAGE(EPih!$H598:$R598))))</f>
        <v>1</v>
      </c>
      <c r="I601">
        <f>IF($B601=0,0,IF(SUM(EPih!$H598:$R598)=0,0,IF(EPih!K598&gt;0.75*AVERAGE(EPih!$H598:$R598),1,EPih!K598/AVERAGE(EPih!$H598:$R598))))</f>
        <v>1</v>
      </c>
      <c r="J601">
        <f>IF($B601=0,0,IF(SUM(EPih!$H598:$R598)=0,0,IF(EPih!L598&gt;0.75*AVERAGE(EPih!$H598:$R598),1,EPih!L598/AVERAGE(EPih!$H598:$R598))))</f>
        <v>1</v>
      </c>
      <c r="K601">
        <f>IF($B601=0,0,IF(SUM(EPih!$H598:$R598)=0,0,IF(EPih!M598&gt;0.75*AVERAGE(EPih!$H598:$R598),1,EPih!M598/AVERAGE(EPih!$H598:$R598))))</f>
        <v>1</v>
      </c>
      <c r="L601">
        <f>IF($B601=0,0,IF(SUM(EPih!$H598:$R598)=0,0,IF(EPih!N598&gt;0.75*AVERAGE(EPih!$H598:$R598),1,EPih!N598/AVERAGE(EPih!$H598:$R598))))</f>
        <v>1</v>
      </c>
      <c r="M601">
        <f>IF($B601=0,0,IF(SUM(EPih!$H598:$R598)=0,0,IF(EPih!O598&gt;0.75*AVERAGE(EPih!$H598:$R598),1,EPih!O598/AVERAGE(EPih!$H598:$R598))))</f>
        <v>1</v>
      </c>
      <c r="N601">
        <f>IF($B601=0,0,IF(SUM(EPih!$H598:$R598)=0,0,IF(EPih!P598&gt;0.75*AVERAGE(EPih!$H598:$R598),1,EPih!P598/AVERAGE(EPih!$H598:$R598))))</f>
        <v>1</v>
      </c>
      <c r="O601">
        <f>IF($B601=0,0,IF(SUM(EPih!$H598:$R598)=0,0,IF(EPih!Q598&gt;0.75*AVERAGE(EPih!$H598:$R598),1,EPih!Q598/AVERAGE(EPih!$H598:$R598))))</f>
        <v>1</v>
      </c>
      <c r="P601">
        <f>IF($B601=0,0,IF(SUM(EPih!$H598:$R598)=0,0,IF(EPih!R598&gt;0.75*AVERAGE(EPih!$H598:$R598),1,EPih!R598/AVERAGE(EPih!$H598:$R598))))</f>
        <v>1</v>
      </c>
      <c r="Q601" s="18">
        <v>1</v>
      </c>
      <c r="R601" s="18">
        <v>1</v>
      </c>
      <c r="S601" s="18">
        <v>1</v>
      </c>
      <c r="T601" s="18">
        <v>1</v>
      </c>
      <c r="U601" s="18">
        <v>1</v>
      </c>
      <c r="V601" s="18">
        <v>1</v>
      </c>
      <c r="W601" s="18">
        <v>1</v>
      </c>
      <c r="X601" s="18">
        <v>1</v>
      </c>
      <c r="Y601" s="18">
        <v>1</v>
      </c>
      <c r="Z601" s="18">
        <v>1</v>
      </c>
      <c r="AA601" s="18">
        <v>1</v>
      </c>
      <c r="AD601" s="22">
        <f t="shared" si="17"/>
        <v>1</v>
      </c>
      <c r="AE601">
        <v>20</v>
      </c>
    </row>
    <row r="602" spans="1:31">
      <c r="A602" s="33">
        <v>45468.75</v>
      </c>
      <c r="B602">
        <f t="shared" si="18"/>
        <v>1</v>
      </c>
      <c r="C602" s="18">
        <v>1</v>
      </c>
      <c r="D602" s="19">
        <f>IFERROR(SUMPRODUCT(F602:P602,Q602:AA602,'Datos Brutos'!$H$5:$R$5)/SUMPRODUCT('Datos Brutos'!$H$5:$R$5,Q602:AA602),0)</f>
        <v>1</v>
      </c>
      <c r="E602" s="20">
        <f>IFERROR(AVERAGE('Datos Filtrados'!E599:G599),0)</f>
        <v>886.63700000000006</v>
      </c>
      <c r="F602">
        <f>IF($B602=0,0,IF(SUM(EPih!$H599:$R599)=0,0,IF(EPih!H599&gt;0.75*AVERAGE(EPih!$H599:$R599),1,EPih!H599/AVERAGE(EPih!$H599:$R599))))</f>
        <v>1</v>
      </c>
      <c r="G602">
        <f>IF($B602=0,0,IF(SUM(EPih!$H599:$R599)=0,0,IF(EPih!I599&gt;0.75*AVERAGE(EPih!$H599:$R599),1,EPih!I599/AVERAGE(EPih!$H599:$R599))))</f>
        <v>1</v>
      </c>
      <c r="H602">
        <f>IF($B602=0,0,IF(SUM(EPih!$H599:$R599)=0,0,IF(EPih!J599&gt;0.75*AVERAGE(EPih!$H599:$R599),1,EPih!J599/AVERAGE(EPih!$H599:$R599))))</f>
        <v>1</v>
      </c>
      <c r="I602">
        <f>IF($B602=0,0,IF(SUM(EPih!$H599:$R599)=0,0,IF(EPih!K599&gt;0.75*AVERAGE(EPih!$H599:$R599),1,EPih!K599/AVERAGE(EPih!$H599:$R599))))</f>
        <v>1</v>
      </c>
      <c r="J602">
        <f>IF($B602=0,0,IF(SUM(EPih!$H599:$R599)=0,0,IF(EPih!L599&gt;0.75*AVERAGE(EPih!$H599:$R599),1,EPih!L599/AVERAGE(EPih!$H599:$R599))))</f>
        <v>1</v>
      </c>
      <c r="K602">
        <f>IF($B602=0,0,IF(SUM(EPih!$H599:$R599)=0,0,IF(EPih!M599&gt;0.75*AVERAGE(EPih!$H599:$R599),1,EPih!M599/AVERAGE(EPih!$H599:$R599))))</f>
        <v>1</v>
      </c>
      <c r="L602">
        <f>IF($B602=0,0,IF(SUM(EPih!$H599:$R599)=0,0,IF(EPih!N599&gt;0.75*AVERAGE(EPih!$H599:$R599),1,EPih!N599/AVERAGE(EPih!$H599:$R599))))</f>
        <v>1</v>
      </c>
      <c r="M602">
        <f>IF($B602=0,0,IF(SUM(EPih!$H599:$R599)=0,0,IF(EPih!O599&gt;0.75*AVERAGE(EPih!$H599:$R599),1,EPih!O599/AVERAGE(EPih!$H599:$R599))))</f>
        <v>1</v>
      </c>
      <c r="N602">
        <f>IF($B602=0,0,IF(SUM(EPih!$H599:$R599)=0,0,IF(EPih!P599&gt;0.75*AVERAGE(EPih!$H599:$R599),1,EPih!P599/AVERAGE(EPih!$H599:$R599))))</f>
        <v>1</v>
      </c>
      <c r="O602">
        <f>IF($B602=0,0,IF(SUM(EPih!$H599:$R599)=0,0,IF(EPih!Q599&gt;0.75*AVERAGE(EPih!$H599:$R599),1,EPih!Q599/AVERAGE(EPih!$H599:$R599))))</f>
        <v>1</v>
      </c>
      <c r="P602">
        <f>IF($B602=0,0,IF(SUM(EPih!$H599:$R599)=0,0,IF(EPih!R599&gt;0.75*AVERAGE(EPih!$H599:$R599),1,EPih!R599/AVERAGE(EPih!$H599:$R599))))</f>
        <v>1</v>
      </c>
      <c r="Q602" s="18">
        <v>1</v>
      </c>
      <c r="R602" s="18">
        <v>1</v>
      </c>
      <c r="S602" s="18">
        <v>1</v>
      </c>
      <c r="T602" s="18">
        <v>1</v>
      </c>
      <c r="U602" s="18">
        <v>1</v>
      </c>
      <c r="V602" s="18">
        <v>1</v>
      </c>
      <c r="W602" s="18">
        <v>1</v>
      </c>
      <c r="X602" s="18">
        <v>1</v>
      </c>
      <c r="Y602" s="18">
        <v>1</v>
      </c>
      <c r="Z602" s="18">
        <v>1</v>
      </c>
      <c r="AA602" s="18">
        <v>1</v>
      </c>
      <c r="AD602" s="22">
        <f t="shared" si="17"/>
        <v>1</v>
      </c>
      <c r="AE602">
        <v>21</v>
      </c>
    </row>
    <row r="603" spans="1:31">
      <c r="A603" s="33">
        <v>45468.791666666664</v>
      </c>
      <c r="B603">
        <f t="shared" si="18"/>
        <v>1</v>
      </c>
      <c r="C603" s="18">
        <v>1</v>
      </c>
      <c r="D603" s="19">
        <f>IFERROR(SUMPRODUCT(F603:P603,Q603:AA603,'Datos Brutos'!$H$5:$R$5)/SUMPRODUCT('Datos Brutos'!$H$5:$R$5,Q603:AA603),0)</f>
        <v>1</v>
      </c>
      <c r="E603" s="20">
        <f>IFERROR(AVERAGE('Datos Filtrados'!E600:G600),0)</f>
        <v>754.65233333333344</v>
      </c>
      <c r="F603">
        <f>IF($B603=0,0,IF(SUM(EPih!$H600:$R600)=0,0,IF(EPih!H600&gt;0.75*AVERAGE(EPih!$H600:$R600),1,EPih!H600/AVERAGE(EPih!$H600:$R600))))</f>
        <v>1</v>
      </c>
      <c r="G603">
        <f>IF($B603=0,0,IF(SUM(EPih!$H600:$R600)=0,0,IF(EPih!I600&gt;0.75*AVERAGE(EPih!$H600:$R600),1,EPih!I600/AVERAGE(EPih!$H600:$R600))))</f>
        <v>1</v>
      </c>
      <c r="H603">
        <f>IF($B603=0,0,IF(SUM(EPih!$H600:$R600)=0,0,IF(EPih!J600&gt;0.75*AVERAGE(EPih!$H600:$R600),1,EPih!J600/AVERAGE(EPih!$H600:$R600))))</f>
        <v>1</v>
      </c>
      <c r="I603">
        <f>IF($B603=0,0,IF(SUM(EPih!$H600:$R600)=0,0,IF(EPih!K600&gt;0.75*AVERAGE(EPih!$H600:$R600),1,EPih!K600/AVERAGE(EPih!$H600:$R600))))</f>
        <v>1</v>
      </c>
      <c r="J603">
        <f>IF($B603=0,0,IF(SUM(EPih!$H600:$R600)=0,0,IF(EPih!L600&gt;0.75*AVERAGE(EPih!$H600:$R600),1,EPih!L600/AVERAGE(EPih!$H600:$R600))))</f>
        <v>1</v>
      </c>
      <c r="K603">
        <f>IF($B603=0,0,IF(SUM(EPih!$H600:$R600)=0,0,IF(EPih!M600&gt;0.75*AVERAGE(EPih!$H600:$R600),1,EPih!M600/AVERAGE(EPih!$H600:$R600))))</f>
        <v>1</v>
      </c>
      <c r="L603">
        <f>IF($B603=0,0,IF(SUM(EPih!$H600:$R600)=0,0,IF(EPih!N600&gt;0.75*AVERAGE(EPih!$H600:$R600),1,EPih!N600/AVERAGE(EPih!$H600:$R600))))</f>
        <v>1</v>
      </c>
      <c r="M603">
        <f>IF($B603=0,0,IF(SUM(EPih!$H600:$R600)=0,0,IF(EPih!O600&gt;0.75*AVERAGE(EPih!$H600:$R600),1,EPih!O600/AVERAGE(EPih!$H600:$R600))))</f>
        <v>1</v>
      </c>
      <c r="N603">
        <f>IF($B603=0,0,IF(SUM(EPih!$H600:$R600)=0,0,IF(EPih!P600&gt;0.75*AVERAGE(EPih!$H600:$R600),1,EPih!P600/AVERAGE(EPih!$H600:$R600))))</f>
        <v>1</v>
      </c>
      <c r="O603">
        <f>IF($B603=0,0,IF(SUM(EPih!$H600:$R600)=0,0,IF(EPih!Q600&gt;0.75*AVERAGE(EPih!$H600:$R600),1,EPih!Q600/AVERAGE(EPih!$H600:$R600))))</f>
        <v>1</v>
      </c>
      <c r="P603">
        <f>IF($B603=0,0,IF(SUM(EPih!$H600:$R600)=0,0,IF(EPih!R600&gt;0.75*AVERAGE(EPih!$H600:$R600),1,EPih!R600/AVERAGE(EPih!$H600:$R600))))</f>
        <v>1</v>
      </c>
      <c r="Q603" s="18">
        <v>1</v>
      </c>
      <c r="R603" s="18">
        <v>1</v>
      </c>
      <c r="S603" s="18">
        <v>1</v>
      </c>
      <c r="T603" s="18">
        <v>1</v>
      </c>
      <c r="U603" s="18">
        <v>1</v>
      </c>
      <c r="V603" s="18">
        <v>1</v>
      </c>
      <c r="W603" s="18">
        <v>1</v>
      </c>
      <c r="X603" s="18">
        <v>1</v>
      </c>
      <c r="Y603" s="18">
        <v>1</v>
      </c>
      <c r="Z603" s="18">
        <v>1</v>
      </c>
      <c r="AA603" s="18">
        <v>1</v>
      </c>
      <c r="AD603" s="22">
        <f t="shared" si="17"/>
        <v>1</v>
      </c>
      <c r="AE603">
        <v>22</v>
      </c>
    </row>
    <row r="604" spans="1:31">
      <c r="A604" s="33">
        <v>45468.833333333336</v>
      </c>
      <c r="B604">
        <f t="shared" si="18"/>
        <v>1</v>
      </c>
      <c r="C604" s="18">
        <v>1</v>
      </c>
      <c r="D604" s="19">
        <f>IFERROR(SUMPRODUCT(F604:P604,Q604:AA604,'Datos Brutos'!$H$5:$R$5)/SUMPRODUCT('Datos Brutos'!$H$5:$R$5,Q604:AA604),0)</f>
        <v>1</v>
      </c>
      <c r="E604" s="20">
        <f>IFERROR(AVERAGE('Datos Filtrados'!E601:G601),0)</f>
        <v>281.25666666666666</v>
      </c>
      <c r="F604">
        <f>IF($B604=0,0,IF(SUM(EPih!$H601:$R601)=0,0,IF(EPih!H601&gt;0.75*AVERAGE(EPih!$H601:$R601),1,EPih!H601/AVERAGE(EPih!$H601:$R601))))</f>
        <v>1</v>
      </c>
      <c r="G604">
        <f>IF($B604=0,0,IF(SUM(EPih!$H601:$R601)=0,0,IF(EPih!I601&gt;0.75*AVERAGE(EPih!$H601:$R601),1,EPih!I601/AVERAGE(EPih!$H601:$R601))))</f>
        <v>1</v>
      </c>
      <c r="H604">
        <f>IF($B604=0,0,IF(SUM(EPih!$H601:$R601)=0,0,IF(EPih!J601&gt;0.75*AVERAGE(EPih!$H601:$R601),1,EPih!J601/AVERAGE(EPih!$H601:$R601))))</f>
        <v>1</v>
      </c>
      <c r="I604">
        <f>IF($B604=0,0,IF(SUM(EPih!$H601:$R601)=0,0,IF(EPih!K601&gt;0.75*AVERAGE(EPih!$H601:$R601),1,EPih!K601/AVERAGE(EPih!$H601:$R601))))</f>
        <v>1</v>
      </c>
      <c r="J604">
        <f>IF($B604=0,0,IF(SUM(EPih!$H601:$R601)=0,0,IF(EPih!L601&gt;0.75*AVERAGE(EPih!$H601:$R601),1,EPih!L601/AVERAGE(EPih!$H601:$R601))))</f>
        <v>1</v>
      </c>
      <c r="K604">
        <f>IF($B604=0,0,IF(SUM(EPih!$H601:$R601)=0,0,IF(EPih!M601&gt;0.75*AVERAGE(EPih!$H601:$R601),1,EPih!M601/AVERAGE(EPih!$H601:$R601))))</f>
        <v>1</v>
      </c>
      <c r="L604">
        <f>IF($B604=0,0,IF(SUM(EPih!$H601:$R601)=0,0,IF(EPih!N601&gt;0.75*AVERAGE(EPih!$H601:$R601),1,EPih!N601/AVERAGE(EPih!$H601:$R601))))</f>
        <v>1</v>
      </c>
      <c r="M604">
        <f>IF($B604=0,0,IF(SUM(EPih!$H601:$R601)=0,0,IF(EPih!O601&gt;0.75*AVERAGE(EPih!$H601:$R601),1,EPih!O601/AVERAGE(EPih!$H601:$R601))))</f>
        <v>1</v>
      </c>
      <c r="N604">
        <f>IF($B604=0,0,IF(SUM(EPih!$H601:$R601)=0,0,IF(EPih!P601&gt;0.75*AVERAGE(EPih!$H601:$R601),1,EPih!P601/AVERAGE(EPih!$H601:$R601))))</f>
        <v>1</v>
      </c>
      <c r="O604">
        <f>IF($B604=0,0,IF(SUM(EPih!$H601:$R601)=0,0,IF(EPih!Q601&gt;0.75*AVERAGE(EPih!$H601:$R601),1,EPih!Q601/AVERAGE(EPih!$H601:$R601))))</f>
        <v>1</v>
      </c>
      <c r="P604">
        <f>IF($B604=0,0,IF(SUM(EPih!$H601:$R601)=0,0,IF(EPih!R601&gt;0.75*AVERAGE(EPih!$H601:$R601),1,EPih!R601/AVERAGE(EPih!$H601:$R601))))</f>
        <v>1</v>
      </c>
      <c r="Q604" s="18">
        <v>1</v>
      </c>
      <c r="R604" s="18">
        <v>1</v>
      </c>
      <c r="S604" s="18">
        <v>1</v>
      </c>
      <c r="T604" s="18">
        <v>1</v>
      </c>
      <c r="U604" s="18">
        <v>1</v>
      </c>
      <c r="V604" s="18">
        <v>1</v>
      </c>
      <c r="W604" s="18">
        <v>1</v>
      </c>
      <c r="X604" s="18">
        <v>1</v>
      </c>
      <c r="Y604" s="18">
        <v>1</v>
      </c>
      <c r="Z604" s="18">
        <v>1</v>
      </c>
      <c r="AA604" s="18">
        <v>1</v>
      </c>
      <c r="AD604" s="22">
        <f t="shared" si="17"/>
        <v>1</v>
      </c>
      <c r="AE604">
        <v>23</v>
      </c>
    </row>
    <row r="605" spans="1:31">
      <c r="A605" s="33">
        <v>45468.875</v>
      </c>
      <c r="B605">
        <f t="shared" si="18"/>
        <v>0</v>
      </c>
      <c r="C605" s="18">
        <v>1</v>
      </c>
      <c r="D605" s="19">
        <f>IFERROR(SUMPRODUCT(F605:P605,Q605:AA605,'Datos Brutos'!$H$5:$R$5)/SUMPRODUCT('Datos Brutos'!$H$5:$R$5,Q605:AA605),0)</f>
        <v>0</v>
      </c>
      <c r="E605" s="20">
        <f>IFERROR(AVERAGE('Datos Filtrados'!E602:G602),0)</f>
        <v>66.409499999999994</v>
      </c>
      <c r="F605">
        <f>IF($B605=0,0,IF(SUM(EPih!$H602:$R602)=0,0,IF(EPih!H602&gt;0.75*AVERAGE(EPih!$H602:$R602),1,EPih!H602/AVERAGE(EPih!$H602:$R602))))</f>
        <v>0</v>
      </c>
      <c r="G605">
        <f>IF($B605=0,0,IF(SUM(EPih!$H602:$R602)=0,0,IF(EPih!I602&gt;0.75*AVERAGE(EPih!$H602:$R602),1,EPih!I602/AVERAGE(EPih!$H602:$R602))))</f>
        <v>0</v>
      </c>
      <c r="H605">
        <f>IF($B605=0,0,IF(SUM(EPih!$H602:$R602)=0,0,IF(EPih!J602&gt;0.75*AVERAGE(EPih!$H602:$R602),1,EPih!J602/AVERAGE(EPih!$H602:$R602))))</f>
        <v>0</v>
      </c>
      <c r="I605">
        <f>IF($B605=0,0,IF(SUM(EPih!$H602:$R602)=0,0,IF(EPih!K602&gt;0.75*AVERAGE(EPih!$H602:$R602),1,EPih!K602/AVERAGE(EPih!$H602:$R602))))</f>
        <v>0</v>
      </c>
      <c r="J605">
        <f>IF($B605=0,0,IF(SUM(EPih!$H602:$R602)=0,0,IF(EPih!L602&gt;0.75*AVERAGE(EPih!$H602:$R602),1,EPih!L602/AVERAGE(EPih!$H602:$R602))))</f>
        <v>0</v>
      </c>
      <c r="K605">
        <f>IF($B605=0,0,IF(SUM(EPih!$H602:$R602)=0,0,IF(EPih!M602&gt;0.75*AVERAGE(EPih!$H602:$R602),1,EPih!M602/AVERAGE(EPih!$H602:$R602))))</f>
        <v>0</v>
      </c>
      <c r="L605">
        <f>IF($B605=0,0,IF(SUM(EPih!$H602:$R602)=0,0,IF(EPih!N602&gt;0.75*AVERAGE(EPih!$H602:$R602),1,EPih!N602/AVERAGE(EPih!$H602:$R602))))</f>
        <v>0</v>
      </c>
      <c r="M605">
        <f>IF($B605=0,0,IF(SUM(EPih!$H602:$R602)=0,0,IF(EPih!O602&gt;0.75*AVERAGE(EPih!$H602:$R602),1,EPih!O602/AVERAGE(EPih!$H602:$R602))))</f>
        <v>0</v>
      </c>
      <c r="N605">
        <f>IF($B605=0,0,IF(SUM(EPih!$H602:$R602)=0,0,IF(EPih!P602&gt;0.75*AVERAGE(EPih!$H602:$R602),1,EPih!P602/AVERAGE(EPih!$H602:$R602))))</f>
        <v>0</v>
      </c>
      <c r="O605">
        <f>IF($B605=0,0,IF(SUM(EPih!$H602:$R602)=0,0,IF(EPih!Q602&gt;0.75*AVERAGE(EPih!$H602:$R602),1,EPih!Q602/AVERAGE(EPih!$H602:$R602))))</f>
        <v>0</v>
      </c>
      <c r="P605">
        <f>IF($B605=0,0,IF(SUM(EPih!$H602:$R602)=0,0,IF(EPih!R602&gt;0.75*AVERAGE(EPih!$H602:$R602),1,EPih!R602/AVERAGE(EPih!$H602:$R602))))</f>
        <v>0</v>
      </c>
      <c r="Q605" s="18">
        <v>1</v>
      </c>
      <c r="R605" s="18">
        <v>1</v>
      </c>
      <c r="S605" s="18">
        <v>1</v>
      </c>
      <c r="T605" s="18">
        <v>1</v>
      </c>
      <c r="U605" s="18">
        <v>1</v>
      </c>
      <c r="V605" s="18">
        <v>1</v>
      </c>
      <c r="W605" s="18">
        <v>1</v>
      </c>
      <c r="X605" s="18">
        <v>1</v>
      </c>
      <c r="Y605" s="18">
        <v>1</v>
      </c>
      <c r="Z605" s="18">
        <v>1</v>
      </c>
      <c r="AA605" s="18">
        <v>1</v>
      </c>
      <c r="AD605" s="22">
        <f t="shared" si="17"/>
        <v>1</v>
      </c>
      <c r="AE605">
        <v>24</v>
      </c>
    </row>
    <row r="606" spans="1:31">
      <c r="A606" s="33">
        <v>45468.916666666664</v>
      </c>
      <c r="B606">
        <f t="shared" si="18"/>
        <v>0</v>
      </c>
      <c r="C606" s="18">
        <v>1</v>
      </c>
      <c r="D606" s="19">
        <f>IFERROR(SUMPRODUCT(F606:P606,Q606:AA606,'Datos Brutos'!$H$5:$R$5)/SUMPRODUCT('Datos Brutos'!$H$5:$R$5,Q606:AA606),0)</f>
        <v>0</v>
      </c>
      <c r="E606" s="20">
        <f>IFERROR(AVERAGE('Datos Filtrados'!E603:G603),0)</f>
        <v>1.0860000000000001</v>
      </c>
      <c r="F606">
        <f>IF($B606=0,0,IF(SUM(EPih!$H603:$R603)=0,0,IF(EPih!H603&gt;0.75*AVERAGE(EPih!$H603:$R603),1,EPih!H603/AVERAGE(EPih!$H603:$R603))))</f>
        <v>0</v>
      </c>
      <c r="G606">
        <f>IF($B606=0,0,IF(SUM(EPih!$H603:$R603)=0,0,IF(EPih!I603&gt;0.75*AVERAGE(EPih!$H603:$R603),1,EPih!I603/AVERAGE(EPih!$H603:$R603))))</f>
        <v>0</v>
      </c>
      <c r="H606">
        <f>IF($B606=0,0,IF(SUM(EPih!$H603:$R603)=0,0,IF(EPih!J603&gt;0.75*AVERAGE(EPih!$H603:$R603),1,EPih!J603/AVERAGE(EPih!$H603:$R603))))</f>
        <v>0</v>
      </c>
      <c r="I606">
        <f>IF($B606=0,0,IF(SUM(EPih!$H603:$R603)=0,0,IF(EPih!K603&gt;0.75*AVERAGE(EPih!$H603:$R603),1,EPih!K603/AVERAGE(EPih!$H603:$R603))))</f>
        <v>0</v>
      </c>
      <c r="J606">
        <f>IF($B606=0,0,IF(SUM(EPih!$H603:$R603)=0,0,IF(EPih!L603&gt;0.75*AVERAGE(EPih!$H603:$R603),1,EPih!L603/AVERAGE(EPih!$H603:$R603))))</f>
        <v>0</v>
      </c>
      <c r="K606">
        <f>IF($B606=0,0,IF(SUM(EPih!$H603:$R603)=0,0,IF(EPih!M603&gt;0.75*AVERAGE(EPih!$H603:$R603),1,EPih!M603/AVERAGE(EPih!$H603:$R603))))</f>
        <v>0</v>
      </c>
      <c r="L606">
        <f>IF($B606=0,0,IF(SUM(EPih!$H603:$R603)=0,0,IF(EPih!N603&gt;0.75*AVERAGE(EPih!$H603:$R603),1,EPih!N603/AVERAGE(EPih!$H603:$R603))))</f>
        <v>0</v>
      </c>
      <c r="M606">
        <f>IF($B606=0,0,IF(SUM(EPih!$H603:$R603)=0,0,IF(EPih!O603&gt;0.75*AVERAGE(EPih!$H603:$R603),1,EPih!O603/AVERAGE(EPih!$H603:$R603))))</f>
        <v>0</v>
      </c>
      <c r="N606">
        <f>IF($B606=0,0,IF(SUM(EPih!$H603:$R603)=0,0,IF(EPih!P603&gt;0.75*AVERAGE(EPih!$H603:$R603),1,EPih!P603/AVERAGE(EPih!$H603:$R603))))</f>
        <v>0</v>
      </c>
      <c r="O606">
        <f>IF($B606=0,0,IF(SUM(EPih!$H603:$R603)=0,0,IF(EPih!Q603&gt;0.75*AVERAGE(EPih!$H603:$R603),1,EPih!Q603/AVERAGE(EPih!$H603:$R603))))</f>
        <v>0</v>
      </c>
      <c r="P606">
        <f>IF($B606=0,0,IF(SUM(EPih!$H603:$R603)=0,0,IF(EPih!R603&gt;0.75*AVERAGE(EPih!$H603:$R603),1,EPih!R603/AVERAGE(EPih!$H603:$R603))))</f>
        <v>0</v>
      </c>
      <c r="Q606" s="18">
        <v>1</v>
      </c>
      <c r="R606" s="18">
        <v>1</v>
      </c>
      <c r="S606" s="18">
        <v>1</v>
      </c>
      <c r="T606" s="18">
        <v>1</v>
      </c>
      <c r="U606" s="18">
        <v>1</v>
      </c>
      <c r="V606" s="18">
        <v>1</v>
      </c>
      <c r="W606" s="18">
        <v>1</v>
      </c>
      <c r="X606" s="18">
        <v>1</v>
      </c>
      <c r="Y606" s="18">
        <v>1</v>
      </c>
      <c r="Z606" s="18">
        <v>1</v>
      </c>
      <c r="AA606" s="18">
        <v>1</v>
      </c>
      <c r="AD606" s="22">
        <f t="shared" si="17"/>
        <v>1</v>
      </c>
      <c r="AE606" s="24">
        <v>1</v>
      </c>
    </row>
    <row r="607" spans="1:31">
      <c r="A607" s="33">
        <v>45468.958333333336</v>
      </c>
      <c r="B607">
        <f t="shared" si="18"/>
        <v>0</v>
      </c>
      <c r="C607" s="18">
        <v>1</v>
      </c>
      <c r="D607" s="19">
        <f>IFERROR(SUMPRODUCT(F607:P607,Q607:AA607,'Datos Brutos'!$H$5:$R$5)/SUMPRODUCT('Datos Brutos'!$H$5:$R$5,Q607:AA607),0)</f>
        <v>0</v>
      </c>
      <c r="E607" s="20">
        <f>IFERROR(AVERAGE('Datos Filtrados'!E604:G604),0)</f>
        <v>0</v>
      </c>
      <c r="F607">
        <f>IF($B607=0,0,IF(SUM(EPih!$H604:$R604)=0,0,IF(EPih!H604&gt;0.75*AVERAGE(EPih!$H604:$R604),1,EPih!H604/AVERAGE(EPih!$H604:$R604))))</f>
        <v>0</v>
      </c>
      <c r="G607">
        <f>IF($B607=0,0,IF(SUM(EPih!$H604:$R604)=0,0,IF(EPih!I604&gt;0.75*AVERAGE(EPih!$H604:$R604),1,EPih!I604/AVERAGE(EPih!$H604:$R604))))</f>
        <v>0</v>
      </c>
      <c r="H607">
        <f>IF($B607=0,0,IF(SUM(EPih!$H604:$R604)=0,0,IF(EPih!J604&gt;0.75*AVERAGE(EPih!$H604:$R604),1,EPih!J604/AVERAGE(EPih!$H604:$R604))))</f>
        <v>0</v>
      </c>
      <c r="I607">
        <f>IF($B607=0,0,IF(SUM(EPih!$H604:$R604)=0,0,IF(EPih!K604&gt;0.75*AVERAGE(EPih!$H604:$R604),1,EPih!K604/AVERAGE(EPih!$H604:$R604))))</f>
        <v>0</v>
      </c>
      <c r="J607">
        <f>IF($B607=0,0,IF(SUM(EPih!$H604:$R604)=0,0,IF(EPih!L604&gt;0.75*AVERAGE(EPih!$H604:$R604),1,EPih!L604/AVERAGE(EPih!$H604:$R604))))</f>
        <v>0</v>
      </c>
      <c r="K607">
        <f>IF($B607=0,0,IF(SUM(EPih!$H604:$R604)=0,0,IF(EPih!M604&gt;0.75*AVERAGE(EPih!$H604:$R604),1,EPih!M604/AVERAGE(EPih!$H604:$R604))))</f>
        <v>0</v>
      </c>
      <c r="L607">
        <f>IF($B607=0,0,IF(SUM(EPih!$H604:$R604)=0,0,IF(EPih!N604&gt;0.75*AVERAGE(EPih!$H604:$R604),1,EPih!N604/AVERAGE(EPih!$H604:$R604))))</f>
        <v>0</v>
      </c>
      <c r="M607">
        <f>IF($B607=0,0,IF(SUM(EPih!$H604:$R604)=0,0,IF(EPih!O604&gt;0.75*AVERAGE(EPih!$H604:$R604),1,EPih!O604/AVERAGE(EPih!$H604:$R604))))</f>
        <v>0</v>
      </c>
      <c r="N607">
        <f>IF($B607=0,0,IF(SUM(EPih!$H604:$R604)=0,0,IF(EPih!P604&gt;0.75*AVERAGE(EPih!$H604:$R604),1,EPih!P604/AVERAGE(EPih!$H604:$R604))))</f>
        <v>0</v>
      </c>
      <c r="O607">
        <f>IF($B607=0,0,IF(SUM(EPih!$H604:$R604)=0,0,IF(EPih!Q604&gt;0.75*AVERAGE(EPih!$H604:$R604),1,EPih!Q604/AVERAGE(EPih!$H604:$R604))))</f>
        <v>0</v>
      </c>
      <c r="P607">
        <f>IF($B607=0,0,IF(SUM(EPih!$H604:$R604)=0,0,IF(EPih!R604&gt;0.75*AVERAGE(EPih!$H604:$R604),1,EPih!R604/AVERAGE(EPih!$H604:$R604))))</f>
        <v>0</v>
      </c>
      <c r="Q607" s="18">
        <v>1</v>
      </c>
      <c r="R607" s="18">
        <v>1</v>
      </c>
      <c r="S607" s="18">
        <v>1</v>
      </c>
      <c r="T607" s="18">
        <v>1</v>
      </c>
      <c r="U607" s="18">
        <v>1</v>
      </c>
      <c r="V607" s="18">
        <v>1</v>
      </c>
      <c r="W607" s="18">
        <v>1</v>
      </c>
      <c r="X607" s="18">
        <v>1</v>
      </c>
      <c r="Y607" s="18">
        <v>1</v>
      </c>
      <c r="Z607" s="18">
        <v>1</v>
      </c>
      <c r="AA607" s="18">
        <v>1</v>
      </c>
      <c r="AD607" s="22">
        <f t="shared" si="17"/>
        <v>1</v>
      </c>
      <c r="AE607">
        <v>2</v>
      </c>
    </row>
    <row r="608" spans="1:31">
      <c r="A608" s="33">
        <v>45469</v>
      </c>
      <c r="B608">
        <f t="shared" si="18"/>
        <v>0</v>
      </c>
      <c r="C608" s="18">
        <v>1</v>
      </c>
      <c r="D608" s="19">
        <f>IFERROR(SUMPRODUCT(F608:P608,Q608:AA608,'Datos Brutos'!$H$5:$R$5)/SUMPRODUCT('Datos Brutos'!$H$5:$R$5,Q608:AA608),0)</f>
        <v>0</v>
      </c>
      <c r="E608" s="20">
        <f>IFERROR(AVERAGE('Datos Filtrados'!E605:G605),0)</f>
        <v>0</v>
      </c>
      <c r="F608">
        <f>IF($B608=0,0,IF(SUM(EPih!$H605:$R605)=0,0,IF(EPih!H605&gt;0.75*AVERAGE(EPih!$H605:$R605),1,EPih!H605/AVERAGE(EPih!$H605:$R605))))</f>
        <v>0</v>
      </c>
      <c r="G608">
        <f>IF($B608=0,0,IF(SUM(EPih!$H605:$R605)=0,0,IF(EPih!I605&gt;0.75*AVERAGE(EPih!$H605:$R605),1,EPih!I605/AVERAGE(EPih!$H605:$R605))))</f>
        <v>0</v>
      </c>
      <c r="H608">
        <f>IF($B608=0,0,IF(SUM(EPih!$H605:$R605)=0,0,IF(EPih!J605&gt;0.75*AVERAGE(EPih!$H605:$R605),1,EPih!J605/AVERAGE(EPih!$H605:$R605))))</f>
        <v>0</v>
      </c>
      <c r="I608">
        <f>IF($B608=0,0,IF(SUM(EPih!$H605:$R605)=0,0,IF(EPih!K605&gt;0.75*AVERAGE(EPih!$H605:$R605),1,EPih!K605/AVERAGE(EPih!$H605:$R605))))</f>
        <v>0</v>
      </c>
      <c r="J608">
        <f>IF($B608=0,0,IF(SUM(EPih!$H605:$R605)=0,0,IF(EPih!L605&gt;0.75*AVERAGE(EPih!$H605:$R605),1,EPih!L605/AVERAGE(EPih!$H605:$R605))))</f>
        <v>0</v>
      </c>
      <c r="K608">
        <f>IF($B608=0,0,IF(SUM(EPih!$H605:$R605)=0,0,IF(EPih!M605&gt;0.75*AVERAGE(EPih!$H605:$R605),1,EPih!M605/AVERAGE(EPih!$H605:$R605))))</f>
        <v>0</v>
      </c>
      <c r="L608">
        <f>IF($B608=0,0,IF(SUM(EPih!$H605:$R605)=0,0,IF(EPih!N605&gt;0.75*AVERAGE(EPih!$H605:$R605),1,EPih!N605/AVERAGE(EPih!$H605:$R605))))</f>
        <v>0</v>
      </c>
      <c r="M608">
        <f>IF($B608=0,0,IF(SUM(EPih!$H605:$R605)=0,0,IF(EPih!O605&gt;0.75*AVERAGE(EPih!$H605:$R605),1,EPih!O605/AVERAGE(EPih!$H605:$R605))))</f>
        <v>0</v>
      </c>
      <c r="N608">
        <f>IF($B608=0,0,IF(SUM(EPih!$H605:$R605)=0,0,IF(EPih!P605&gt;0.75*AVERAGE(EPih!$H605:$R605),1,EPih!P605/AVERAGE(EPih!$H605:$R605))))</f>
        <v>0</v>
      </c>
      <c r="O608">
        <f>IF($B608=0,0,IF(SUM(EPih!$H605:$R605)=0,0,IF(EPih!Q605&gt;0.75*AVERAGE(EPih!$H605:$R605),1,EPih!Q605/AVERAGE(EPih!$H605:$R605))))</f>
        <v>0</v>
      </c>
      <c r="P608">
        <f>IF($B608=0,0,IF(SUM(EPih!$H605:$R605)=0,0,IF(EPih!R605&gt;0.75*AVERAGE(EPih!$H605:$R605),1,EPih!R605/AVERAGE(EPih!$H605:$R605))))</f>
        <v>0</v>
      </c>
      <c r="Q608" s="18">
        <v>1</v>
      </c>
      <c r="R608" s="18">
        <v>1</v>
      </c>
      <c r="S608" s="18">
        <v>1</v>
      </c>
      <c r="T608" s="18">
        <v>1</v>
      </c>
      <c r="U608" s="18">
        <v>1</v>
      </c>
      <c r="V608" s="18">
        <v>1</v>
      </c>
      <c r="W608" s="18">
        <v>1</v>
      </c>
      <c r="X608" s="18">
        <v>1</v>
      </c>
      <c r="Y608" s="18">
        <v>1</v>
      </c>
      <c r="Z608" s="18">
        <v>1</v>
      </c>
      <c r="AA608" s="18">
        <v>1</v>
      </c>
      <c r="AD608" s="22">
        <f t="shared" si="17"/>
        <v>1</v>
      </c>
      <c r="AE608">
        <v>3</v>
      </c>
    </row>
    <row r="609" spans="1:31">
      <c r="A609" s="33">
        <v>45469.041666666664</v>
      </c>
      <c r="B609">
        <f t="shared" si="18"/>
        <v>0</v>
      </c>
      <c r="C609" s="18">
        <v>1</v>
      </c>
      <c r="D609" s="19">
        <f>IFERROR(SUMPRODUCT(F609:P609,Q609:AA609,'Datos Brutos'!$H$5:$R$5)/SUMPRODUCT('Datos Brutos'!$H$5:$R$5,Q609:AA609),0)</f>
        <v>0</v>
      </c>
      <c r="E609" s="20">
        <f>IFERROR(AVERAGE('Datos Filtrados'!E606:G606),0)</f>
        <v>0</v>
      </c>
      <c r="F609">
        <f>IF($B609=0,0,IF(SUM(EPih!$H606:$R606)=0,0,IF(EPih!H606&gt;0.75*AVERAGE(EPih!$H606:$R606),1,EPih!H606/AVERAGE(EPih!$H606:$R606))))</f>
        <v>0</v>
      </c>
      <c r="G609">
        <f>IF($B609=0,0,IF(SUM(EPih!$H606:$R606)=0,0,IF(EPih!I606&gt;0.75*AVERAGE(EPih!$H606:$R606),1,EPih!I606/AVERAGE(EPih!$H606:$R606))))</f>
        <v>0</v>
      </c>
      <c r="H609">
        <f>IF($B609=0,0,IF(SUM(EPih!$H606:$R606)=0,0,IF(EPih!J606&gt;0.75*AVERAGE(EPih!$H606:$R606),1,EPih!J606/AVERAGE(EPih!$H606:$R606))))</f>
        <v>0</v>
      </c>
      <c r="I609">
        <f>IF($B609=0,0,IF(SUM(EPih!$H606:$R606)=0,0,IF(EPih!K606&gt;0.75*AVERAGE(EPih!$H606:$R606),1,EPih!K606/AVERAGE(EPih!$H606:$R606))))</f>
        <v>0</v>
      </c>
      <c r="J609">
        <f>IF($B609=0,0,IF(SUM(EPih!$H606:$R606)=0,0,IF(EPih!L606&gt;0.75*AVERAGE(EPih!$H606:$R606),1,EPih!L606/AVERAGE(EPih!$H606:$R606))))</f>
        <v>0</v>
      </c>
      <c r="K609">
        <f>IF($B609=0,0,IF(SUM(EPih!$H606:$R606)=0,0,IF(EPih!M606&gt;0.75*AVERAGE(EPih!$H606:$R606),1,EPih!M606/AVERAGE(EPih!$H606:$R606))))</f>
        <v>0</v>
      </c>
      <c r="L609">
        <f>IF($B609=0,0,IF(SUM(EPih!$H606:$R606)=0,0,IF(EPih!N606&gt;0.75*AVERAGE(EPih!$H606:$R606),1,EPih!N606/AVERAGE(EPih!$H606:$R606))))</f>
        <v>0</v>
      </c>
      <c r="M609">
        <f>IF($B609=0,0,IF(SUM(EPih!$H606:$R606)=0,0,IF(EPih!O606&gt;0.75*AVERAGE(EPih!$H606:$R606),1,EPih!O606/AVERAGE(EPih!$H606:$R606))))</f>
        <v>0</v>
      </c>
      <c r="N609">
        <f>IF($B609=0,0,IF(SUM(EPih!$H606:$R606)=0,0,IF(EPih!P606&gt;0.75*AVERAGE(EPih!$H606:$R606),1,EPih!P606/AVERAGE(EPih!$H606:$R606))))</f>
        <v>0</v>
      </c>
      <c r="O609">
        <f>IF($B609=0,0,IF(SUM(EPih!$H606:$R606)=0,0,IF(EPih!Q606&gt;0.75*AVERAGE(EPih!$H606:$R606),1,EPih!Q606/AVERAGE(EPih!$H606:$R606))))</f>
        <v>0</v>
      </c>
      <c r="P609">
        <f>IF($B609=0,0,IF(SUM(EPih!$H606:$R606)=0,0,IF(EPih!R606&gt;0.75*AVERAGE(EPih!$H606:$R606),1,EPih!R606/AVERAGE(EPih!$H606:$R606))))</f>
        <v>0</v>
      </c>
      <c r="Q609" s="18">
        <v>1</v>
      </c>
      <c r="R609" s="18">
        <v>1</v>
      </c>
      <c r="S609" s="18">
        <v>1</v>
      </c>
      <c r="T609" s="18">
        <v>1</v>
      </c>
      <c r="U609" s="18">
        <v>1</v>
      </c>
      <c r="V609" s="18">
        <v>1</v>
      </c>
      <c r="W609" s="18">
        <v>1</v>
      </c>
      <c r="X609" s="18">
        <v>1</v>
      </c>
      <c r="Y609" s="18">
        <v>1</v>
      </c>
      <c r="Z609" s="18">
        <v>1</v>
      </c>
      <c r="AA609" s="18">
        <v>1</v>
      </c>
      <c r="AD609" s="22">
        <f t="shared" si="17"/>
        <v>1</v>
      </c>
      <c r="AE609">
        <v>4</v>
      </c>
    </row>
    <row r="610" spans="1:31">
      <c r="A610" s="33">
        <v>45469.083333333336</v>
      </c>
      <c r="B610">
        <f t="shared" si="18"/>
        <v>0</v>
      </c>
      <c r="C610" s="18">
        <v>1</v>
      </c>
      <c r="D610" s="19">
        <f>IFERROR(SUMPRODUCT(F610:P610,Q610:AA610,'Datos Brutos'!$H$5:$R$5)/SUMPRODUCT('Datos Brutos'!$H$5:$R$5,Q610:AA610),0)</f>
        <v>0</v>
      </c>
      <c r="E610" s="20">
        <f>IFERROR(AVERAGE('Datos Filtrados'!E607:G607),0)</f>
        <v>0</v>
      </c>
      <c r="F610">
        <f>IF($B610=0,0,IF(SUM(EPih!$H607:$R607)=0,0,IF(EPih!H607&gt;0.75*AVERAGE(EPih!$H607:$R607),1,EPih!H607/AVERAGE(EPih!$H607:$R607))))</f>
        <v>0</v>
      </c>
      <c r="G610">
        <f>IF($B610=0,0,IF(SUM(EPih!$H607:$R607)=0,0,IF(EPih!I607&gt;0.75*AVERAGE(EPih!$H607:$R607),1,EPih!I607/AVERAGE(EPih!$H607:$R607))))</f>
        <v>0</v>
      </c>
      <c r="H610">
        <f>IF($B610=0,0,IF(SUM(EPih!$H607:$R607)=0,0,IF(EPih!J607&gt;0.75*AVERAGE(EPih!$H607:$R607),1,EPih!J607/AVERAGE(EPih!$H607:$R607))))</f>
        <v>0</v>
      </c>
      <c r="I610">
        <f>IF($B610=0,0,IF(SUM(EPih!$H607:$R607)=0,0,IF(EPih!K607&gt;0.75*AVERAGE(EPih!$H607:$R607),1,EPih!K607/AVERAGE(EPih!$H607:$R607))))</f>
        <v>0</v>
      </c>
      <c r="J610">
        <f>IF($B610=0,0,IF(SUM(EPih!$H607:$R607)=0,0,IF(EPih!L607&gt;0.75*AVERAGE(EPih!$H607:$R607),1,EPih!L607/AVERAGE(EPih!$H607:$R607))))</f>
        <v>0</v>
      </c>
      <c r="K610">
        <f>IF($B610=0,0,IF(SUM(EPih!$H607:$R607)=0,0,IF(EPih!M607&gt;0.75*AVERAGE(EPih!$H607:$R607),1,EPih!M607/AVERAGE(EPih!$H607:$R607))))</f>
        <v>0</v>
      </c>
      <c r="L610">
        <f>IF($B610=0,0,IF(SUM(EPih!$H607:$R607)=0,0,IF(EPih!N607&gt;0.75*AVERAGE(EPih!$H607:$R607),1,EPih!N607/AVERAGE(EPih!$H607:$R607))))</f>
        <v>0</v>
      </c>
      <c r="M610">
        <f>IF($B610=0,0,IF(SUM(EPih!$H607:$R607)=0,0,IF(EPih!O607&gt;0.75*AVERAGE(EPih!$H607:$R607),1,EPih!O607/AVERAGE(EPih!$H607:$R607))))</f>
        <v>0</v>
      </c>
      <c r="N610">
        <f>IF($B610=0,0,IF(SUM(EPih!$H607:$R607)=0,0,IF(EPih!P607&gt;0.75*AVERAGE(EPih!$H607:$R607),1,EPih!P607/AVERAGE(EPih!$H607:$R607))))</f>
        <v>0</v>
      </c>
      <c r="O610">
        <f>IF($B610=0,0,IF(SUM(EPih!$H607:$R607)=0,0,IF(EPih!Q607&gt;0.75*AVERAGE(EPih!$H607:$R607),1,EPih!Q607/AVERAGE(EPih!$H607:$R607))))</f>
        <v>0</v>
      </c>
      <c r="P610">
        <f>IF($B610=0,0,IF(SUM(EPih!$H607:$R607)=0,0,IF(EPih!R607&gt;0.75*AVERAGE(EPih!$H607:$R607),1,EPih!R607/AVERAGE(EPih!$H607:$R607))))</f>
        <v>0</v>
      </c>
      <c r="Q610" s="18">
        <v>1</v>
      </c>
      <c r="R610" s="18">
        <v>1</v>
      </c>
      <c r="S610" s="18">
        <v>1</v>
      </c>
      <c r="T610" s="18">
        <v>1</v>
      </c>
      <c r="U610" s="18">
        <v>1</v>
      </c>
      <c r="V610" s="18">
        <v>1</v>
      </c>
      <c r="W610" s="18">
        <v>1</v>
      </c>
      <c r="X610" s="18">
        <v>1</v>
      </c>
      <c r="Y610" s="18">
        <v>1</v>
      </c>
      <c r="Z610" s="18">
        <v>1</v>
      </c>
      <c r="AA610" s="18">
        <v>1</v>
      </c>
      <c r="AD610" s="22">
        <f t="shared" si="17"/>
        <v>1</v>
      </c>
      <c r="AE610">
        <v>5</v>
      </c>
    </row>
    <row r="611" spans="1:31">
      <c r="A611" s="33">
        <v>45469.125</v>
      </c>
      <c r="B611">
        <f t="shared" si="18"/>
        <v>0</v>
      </c>
      <c r="C611" s="18">
        <v>1</v>
      </c>
      <c r="D611" s="19">
        <f>IFERROR(SUMPRODUCT(F611:P611,Q611:AA611,'Datos Brutos'!$H$5:$R$5)/SUMPRODUCT('Datos Brutos'!$H$5:$R$5,Q611:AA611),0)</f>
        <v>0</v>
      </c>
      <c r="E611" s="20">
        <f>IFERROR(AVERAGE('Datos Filtrados'!E608:G608),0)</f>
        <v>0</v>
      </c>
      <c r="F611">
        <f>IF($B611=0,0,IF(SUM(EPih!$H608:$R608)=0,0,IF(EPih!H608&gt;0.75*AVERAGE(EPih!$H608:$R608),1,EPih!H608/AVERAGE(EPih!$H608:$R608))))</f>
        <v>0</v>
      </c>
      <c r="G611">
        <f>IF($B611=0,0,IF(SUM(EPih!$H608:$R608)=0,0,IF(EPih!I608&gt;0.75*AVERAGE(EPih!$H608:$R608),1,EPih!I608/AVERAGE(EPih!$H608:$R608))))</f>
        <v>0</v>
      </c>
      <c r="H611">
        <f>IF($B611=0,0,IF(SUM(EPih!$H608:$R608)=0,0,IF(EPih!J608&gt;0.75*AVERAGE(EPih!$H608:$R608),1,EPih!J608/AVERAGE(EPih!$H608:$R608))))</f>
        <v>0</v>
      </c>
      <c r="I611">
        <f>IF($B611=0,0,IF(SUM(EPih!$H608:$R608)=0,0,IF(EPih!K608&gt;0.75*AVERAGE(EPih!$H608:$R608),1,EPih!K608/AVERAGE(EPih!$H608:$R608))))</f>
        <v>0</v>
      </c>
      <c r="J611">
        <f>IF($B611=0,0,IF(SUM(EPih!$H608:$R608)=0,0,IF(EPih!L608&gt;0.75*AVERAGE(EPih!$H608:$R608),1,EPih!L608/AVERAGE(EPih!$H608:$R608))))</f>
        <v>0</v>
      </c>
      <c r="K611">
        <f>IF($B611=0,0,IF(SUM(EPih!$H608:$R608)=0,0,IF(EPih!M608&gt;0.75*AVERAGE(EPih!$H608:$R608),1,EPih!M608/AVERAGE(EPih!$H608:$R608))))</f>
        <v>0</v>
      </c>
      <c r="L611">
        <f>IF($B611=0,0,IF(SUM(EPih!$H608:$R608)=0,0,IF(EPih!N608&gt;0.75*AVERAGE(EPih!$H608:$R608),1,EPih!N608/AVERAGE(EPih!$H608:$R608))))</f>
        <v>0</v>
      </c>
      <c r="M611">
        <f>IF($B611=0,0,IF(SUM(EPih!$H608:$R608)=0,0,IF(EPih!O608&gt;0.75*AVERAGE(EPih!$H608:$R608),1,EPih!O608/AVERAGE(EPih!$H608:$R608))))</f>
        <v>0</v>
      </c>
      <c r="N611">
        <f>IF($B611=0,0,IF(SUM(EPih!$H608:$R608)=0,0,IF(EPih!P608&gt;0.75*AVERAGE(EPih!$H608:$R608),1,EPih!P608/AVERAGE(EPih!$H608:$R608))))</f>
        <v>0</v>
      </c>
      <c r="O611">
        <f>IF($B611=0,0,IF(SUM(EPih!$H608:$R608)=0,0,IF(EPih!Q608&gt;0.75*AVERAGE(EPih!$H608:$R608),1,EPih!Q608/AVERAGE(EPih!$H608:$R608))))</f>
        <v>0</v>
      </c>
      <c r="P611">
        <f>IF($B611=0,0,IF(SUM(EPih!$H608:$R608)=0,0,IF(EPih!R608&gt;0.75*AVERAGE(EPih!$H608:$R608),1,EPih!R608/AVERAGE(EPih!$H608:$R608))))</f>
        <v>0</v>
      </c>
      <c r="Q611" s="18">
        <v>1</v>
      </c>
      <c r="R611" s="18">
        <v>1</v>
      </c>
      <c r="S611" s="18">
        <v>1</v>
      </c>
      <c r="T611" s="18">
        <v>1</v>
      </c>
      <c r="U611" s="18">
        <v>1</v>
      </c>
      <c r="V611" s="18">
        <v>1</v>
      </c>
      <c r="W611" s="18">
        <v>1</v>
      </c>
      <c r="X611" s="18">
        <v>1</v>
      </c>
      <c r="Y611" s="18">
        <v>1</v>
      </c>
      <c r="Z611" s="18">
        <v>1</v>
      </c>
      <c r="AA611" s="18">
        <v>1</v>
      </c>
      <c r="AD611" s="22">
        <f t="shared" si="17"/>
        <v>1</v>
      </c>
      <c r="AE611">
        <v>6</v>
      </c>
    </row>
    <row r="612" spans="1:31">
      <c r="A612" s="33">
        <v>45469.166666666664</v>
      </c>
      <c r="B612">
        <f t="shared" si="18"/>
        <v>0</v>
      </c>
      <c r="C612" s="18">
        <v>1</v>
      </c>
      <c r="D612" s="19">
        <f>IFERROR(SUMPRODUCT(F612:P612,Q612:AA612,'Datos Brutos'!$H$5:$R$5)/SUMPRODUCT('Datos Brutos'!$H$5:$R$5,Q612:AA612),0)</f>
        <v>0</v>
      </c>
      <c r="E612" s="20">
        <f>IFERROR(AVERAGE('Datos Filtrados'!E609:G609),0)</f>
        <v>0</v>
      </c>
      <c r="F612">
        <f>IF($B612=0,0,IF(SUM(EPih!$H609:$R609)=0,0,IF(EPih!H609&gt;0.75*AVERAGE(EPih!$H609:$R609),1,EPih!H609/AVERAGE(EPih!$H609:$R609))))</f>
        <v>0</v>
      </c>
      <c r="G612">
        <f>IF($B612=0,0,IF(SUM(EPih!$H609:$R609)=0,0,IF(EPih!I609&gt;0.75*AVERAGE(EPih!$H609:$R609),1,EPih!I609/AVERAGE(EPih!$H609:$R609))))</f>
        <v>0</v>
      </c>
      <c r="H612">
        <f>IF($B612=0,0,IF(SUM(EPih!$H609:$R609)=0,0,IF(EPih!J609&gt;0.75*AVERAGE(EPih!$H609:$R609),1,EPih!J609/AVERAGE(EPih!$H609:$R609))))</f>
        <v>0</v>
      </c>
      <c r="I612">
        <f>IF($B612=0,0,IF(SUM(EPih!$H609:$R609)=0,0,IF(EPih!K609&gt;0.75*AVERAGE(EPih!$H609:$R609),1,EPih!K609/AVERAGE(EPih!$H609:$R609))))</f>
        <v>0</v>
      </c>
      <c r="J612">
        <f>IF($B612=0,0,IF(SUM(EPih!$H609:$R609)=0,0,IF(EPih!L609&gt;0.75*AVERAGE(EPih!$H609:$R609),1,EPih!L609/AVERAGE(EPih!$H609:$R609))))</f>
        <v>0</v>
      </c>
      <c r="K612">
        <f>IF($B612=0,0,IF(SUM(EPih!$H609:$R609)=0,0,IF(EPih!M609&gt;0.75*AVERAGE(EPih!$H609:$R609),1,EPih!M609/AVERAGE(EPih!$H609:$R609))))</f>
        <v>0</v>
      </c>
      <c r="L612">
        <f>IF($B612=0,0,IF(SUM(EPih!$H609:$R609)=0,0,IF(EPih!N609&gt;0.75*AVERAGE(EPih!$H609:$R609),1,EPih!N609/AVERAGE(EPih!$H609:$R609))))</f>
        <v>0</v>
      </c>
      <c r="M612">
        <f>IF($B612=0,0,IF(SUM(EPih!$H609:$R609)=0,0,IF(EPih!O609&gt;0.75*AVERAGE(EPih!$H609:$R609),1,EPih!O609/AVERAGE(EPih!$H609:$R609))))</f>
        <v>0</v>
      </c>
      <c r="N612">
        <f>IF($B612=0,0,IF(SUM(EPih!$H609:$R609)=0,0,IF(EPih!P609&gt;0.75*AVERAGE(EPih!$H609:$R609),1,EPih!P609/AVERAGE(EPih!$H609:$R609))))</f>
        <v>0</v>
      </c>
      <c r="O612">
        <f>IF($B612=0,0,IF(SUM(EPih!$H609:$R609)=0,0,IF(EPih!Q609&gt;0.75*AVERAGE(EPih!$H609:$R609),1,EPih!Q609/AVERAGE(EPih!$H609:$R609))))</f>
        <v>0</v>
      </c>
      <c r="P612">
        <f>IF($B612=0,0,IF(SUM(EPih!$H609:$R609)=0,0,IF(EPih!R609&gt;0.75*AVERAGE(EPih!$H609:$R609),1,EPih!R609/AVERAGE(EPih!$H609:$R609))))</f>
        <v>0</v>
      </c>
      <c r="Q612" s="18">
        <v>1</v>
      </c>
      <c r="R612" s="18">
        <v>1</v>
      </c>
      <c r="S612" s="18">
        <v>1</v>
      </c>
      <c r="T612" s="18">
        <v>1</v>
      </c>
      <c r="U612" s="18">
        <v>1</v>
      </c>
      <c r="V612" s="18">
        <v>1</v>
      </c>
      <c r="W612" s="18">
        <v>1</v>
      </c>
      <c r="X612" s="18">
        <v>1</v>
      </c>
      <c r="Y612" s="18">
        <v>1</v>
      </c>
      <c r="Z612" s="18">
        <v>1</v>
      </c>
      <c r="AA612" s="18">
        <v>1</v>
      </c>
      <c r="AD612" s="22">
        <f t="shared" ref="AD612:AD629" si="19">+SUMPRODUCT(B566:B589,C566:C589,D566:D589,E566:E589)/SUMPRODUCT(B566:B589,C566:C589,E566:E589)</f>
        <v>1</v>
      </c>
      <c r="AE612">
        <v>7</v>
      </c>
    </row>
    <row r="613" spans="1:31">
      <c r="A613" s="33">
        <v>45469.208333333336</v>
      </c>
      <c r="B613">
        <f t="shared" si="18"/>
        <v>0</v>
      </c>
      <c r="C613" s="18">
        <v>1</v>
      </c>
      <c r="D613" s="19">
        <f>IFERROR(SUMPRODUCT(F613:P613,Q613:AA613,'Datos Brutos'!$H$5:$R$5)/SUMPRODUCT('Datos Brutos'!$H$5:$R$5,Q613:AA613),0)</f>
        <v>0</v>
      </c>
      <c r="E613" s="20">
        <f>IFERROR(AVERAGE('Datos Filtrados'!E610:G610),0)</f>
        <v>0</v>
      </c>
      <c r="F613">
        <f>IF($B613=0,0,IF(SUM(EPih!$H610:$R610)=0,0,IF(EPih!H610&gt;0.75*AVERAGE(EPih!$H610:$R610),1,EPih!H610/AVERAGE(EPih!$H610:$R610))))</f>
        <v>0</v>
      </c>
      <c r="G613">
        <f>IF($B613=0,0,IF(SUM(EPih!$H610:$R610)=0,0,IF(EPih!I610&gt;0.75*AVERAGE(EPih!$H610:$R610),1,EPih!I610/AVERAGE(EPih!$H610:$R610))))</f>
        <v>0</v>
      </c>
      <c r="H613">
        <f>IF($B613=0,0,IF(SUM(EPih!$H610:$R610)=0,0,IF(EPih!J610&gt;0.75*AVERAGE(EPih!$H610:$R610),1,EPih!J610/AVERAGE(EPih!$H610:$R610))))</f>
        <v>0</v>
      </c>
      <c r="I613">
        <f>IF($B613=0,0,IF(SUM(EPih!$H610:$R610)=0,0,IF(EPih!K610&gt;0.75*AVERAGE(EPih!$H610:$R610),1,EPih!K610/AVERAGE(EPih!$H610:$R610))))</f>
        <v>0</v>
      </c>
      <c r="J613">
        <f>IF($B613=0,0,IF(SUM(EPih!$H610:$R610)=0,0,IF(EPih!L610&gt;0.75*AVERAGE(EPih!$H610:$R610),1,EPih!L610/AVERAGE(EPih!$H610:$R610))))</f>
        <v>0</v>
      </c>
      <c r="K613">
        <f>IF($B613=0,0,IF(SUM(EPih!$H610:$R610)=0,0,IF(EPih!M610&gt;0.75*AVERAGE(EPih!$H610:$R610),1,EPih!M610/AVERAGE(EPih!$H610:$R610))))</f>
        <v>0</v>
      </c>
      <c r="L613">
        <f>IF($B613=0,0,IF(SUM(EPih!$H610:$R610)=0,0,IF(EPih!N610&gt;0.75*AVERAGE(EPih!$H610:$R610),1,EPih!N610/AVERAGE(EPih!$H610:$R610))))</f>
        <v>0</v>
      </c>
      <c r="M613">
        <f>IF($B613=0,0,IF(SUM(EPih!$H610:$R610)=0,0,IF(EPih!O610&gt;0.75*AVERAGE(EPih!$H610:$R610),1,EPih!O610/AVERAGE(EPih!$H610:$R610))))</f>
        <v>0</v>
      </c>
      <c r="N613">
        <f>IF($B613=0,0,IF(SUM(EPih!$H610:$R610)=0,0,IF(EPih!P610&gt;0.75*AVERAGE(EPih!$H610:$R610),1,EPih!P610/AVERAGE(EPih!$H610:$R610))))</f>
        <v>0</v>
      </c>
      <c r="O613">
        <f>IF($B613=0,0,IF(SUM(EPih!$H610:$R610)=0,0,IF(EPih!Q610&gt;0.75*AVERAGE(EPih!$H610:$R610),1,EPih!Q610/AVERAGE(EPih!$H610:$R610))))</f>
        <v>0</v>
      </c>
      <c r="P613">
        <f>IF($B613=0,0,IF(SUM(EPih!$H610:$R610)=0,0,IF(EPih!R610&gt;0.75*AVERAGE(EPih!$H610:$R610),1,EPih!R610/AVERAGE(EPih!$H610:$R610))))</f>
        <v>0</v>
      </c>
      <c r="Q613" s="18">
        <v>1</v>
      </c>
      <c r="R613" s="18">
        <v>1</v>
      </c>
      <c r="S613" s="18">
        <v>1</v>
      </c>
      <c r="T613" s="18">
        <v>1</v>
      </c>
      <c r="U613" s="18">
        <v>1</v>
      </c>
      <c r="V613" s="18">
        <v>1</v>
      </c>
      <c r="W613" s="18">
        <v>1</v>
      </c>
      <c r="X613" s="18">
        <v>1</v>
      </c>
      <c r="Y613" s="18">
        <v>1</v>
      </c>
      <c r="Z613" s="18">
        <v>1</v>
      </c>
      <c r="AA613" s="18">
        <v>1</v>
      </c>
      <c r="AD613" s="22">
        <f t="shared" si="19"/>
        <v>1</v>
      </c>
      <c r="AE613">
        <v>8</v>
      </c>
    </row>
    <row r="614" spans="1:31">
      <c r="A614" s="33">
        <v>45469.25</v>
      </c>
      <c r="B614">
        <f t="shared" si="18"/>
        <v>0</v>
      </c>
      <c r="C614" s="18">
        <v>1</v>
      </c>
      <c r="D614" s="19">
        <f>IFERROR(SUMPRODUCT(F614:P614,Q614:AA614,'Datos Brutos'!$H$5:$R$5)/SUMPRODUCT('Datos Brutos'!$H$5:$R$5,Q614:AA614),0)</f>
        <v>0</v>
      </c>
      <c r="E614" s="20">
        <f>IFERROR(AVERAGE('Datos Filtrados'!E611:G611),0)</f>
        <v>0.40799999999999997</v>
      </c>
      <c r="F614">
        <f>IF($B614=0,0,IF(SUM(EPih!$H611:$R611)=0,0,IF(EPih!H611&gt;0.75*AVERAGE(EPih!$H611:$R611),1,EPih!H611/AVERAGE(EPih!$H611:$R611))))</f>
        <v>0</v>
      </c>
      <c r="G614">
        <f>IF($B614=0,0,IF(SUM(EPih!$H611:$R611)=0,0,IF(EPih!I611&gt;0.75*AVERAGE(EPih!$H611:$R611),1,EPih!I611/AVERAGE(EPih!$H611:$R611))))</f>
        <v>0</v>
      </c>
      <c r="H614">
        <f>IF($B614=0,0,IF(SUM(EPih!$H611:$R611)=0,0,IF(EPih!J611&gt;0.75*AVERAGE(EPih!$H611:$R611),1,EPih!J611/AVERAGE(EPih!$H611:$R611))))</f>
        <v>0</v>
      </c>
      <c r="I614">
        <f>IF($B614=0,0,IF(SUM(EPih!$H611:$R611)=0,0,IF(EPih!K611&gt;0.75*AVERAGE(EPih!$H611:$R611),1,EPih!K611/AVERAGE(EPih!$H611:$R611))))</f>
        <v>0</v>
      </c>
      <c r="J614">
        <f>IF($B614=0,0,IF(SUM(EPih!$H611:$R611)=0,0,IF(EPih!L611&gt;0.75*AVERAGE(EPih!$H611:$R611),1,EPih!L611/AVERAGE(EPih!$H611:$R611))))</f>
        <v>0</v>
      </c>
      <c r="K614">
        <f>IF($B614=0,0,IF(SUM(EPih!$H611:$R611)=0,0,IF(EPih!M611&gt;0.75*AVERAGE(EPih!$H611:$R611),1,EPih!M611/AVERAGE(EPih!$H611:$R611))))</f>
        <v>0</v>
      </c>
      <c r="L614">
        <f>IF($B614=0,0,IF(SUM(EPih!$H611:$R611)=0,0,IF(EPih!N611&gt;0.75*AVERAGE(EPih!$H611:$R611),1,EPih!N611/AVERAGE(EPih!$H611:$R611))))</f>
        <v>0</v>
      </c>
      <c r="M614">
        <f>IF($B614=0,0,IF(SUM(EPih!$H611:$R611)=0,0,IF(EPih!O611&gt;0.75*AVERAGE(EPih!$H611:$R611),1,EPih!O611/AVERAGE(EPih!$H611:$R611))))</f>
        <v>0</v>
      </c>
      <c r="N614">
        <f>IF($B614=0,0,IF(SUM(EPih!$H611:$R611)=0,0,IF(EPih!P611&gt;0.75*AVERAGE(EPih!$H611:$R611),1,EPih!P611/AVERAGE(EPih!$H611:$R611))))</f>
        <v>0</v>
      </c>
      <c r="O614">
        <f>IF($B614=0,0,IF(SUM(EPih!$H611:$R611)=0,0,IF(EPih!Q611&gt;0.75*AVERAGE(EPih!$H611:$R611),1,EPih!Q611/AVERAGE(EPih!$H611:$R611))))</f>
        <v>0</v>
      </c>
      <c r="P614">
        <f>IF($B614=0,0,IF(SUM(EPih!$H611:$R611)=0,0,IF(EPih!R611&gt;0.75*AVERAGE(EPih!$H611:$R611),1,EPih!R611/AVERAGE(EPih!$H611:$R611))))</f>
        <v>0</v>
      </c>
      <c r="Q614" s="18">
        <v>1</v>
      </c>
      <c r="R614" s="18">
        <v>1</v>
      </c>
      <c r="S614" s="18">
        <v>1</v>
      </c>
      <c r="T614" s="18">
        <v>1</v>
      </c>
      <c r="U614" s="18">
        <v>1</v>
      </c>
      <c r="V614" s="18">
        <v>1</v>
      </c>
      <c r="W614" s="18">
        <v>1</v>
      </c>
      <c r="X614" s="18">
        <v>1</v>
      </c>
      <c r="Y614" s="18">
        <v>1</v>
      </c>
      <c r="Z614" s="18">
        <v>1</v>
      </c>
      <c r="AA614" s="18">
        <v>1</v>
      </c>
      <c r="AD614" s="22">
        <f t="shared" si="19"/>
        <v>1</v>
      </c>
      <c r="AE614">
        <v>9</v>
      </c>
    </row>
    <row r="615" spans="1:31">
      <c r="A615" s="33">
        <v>45469.291666666664</v>
      </c>
      <c r="B615">
        <f t="shared" si="18"/>
        <v>0</v>
      </c>
      <c r="C615" s="18">
        <v>1</v>
      </c>
      <c r="D615" s="19">
        <f>IFERROR(SUMPRODUCT(F615:P615,Q615:AA615,'Datos Brutos'!$H$5:$R$5)/SUMPRODUCT('Datos Brutos'!$H$5:$R$5,Q615:AA615),0)</f>
        <v>0</v>
      </c>
      <c r="E615" s="20">
        <f>IFERROR(AVERAGE('Datos Filtrados'!E612:G612),0)</f>
        <v>29.215</v>
      </c>
      <c r="F615">
        <f>IF($B615=0,0,IF(SUM(EPih!$H612:$R612)=0,0,IF(EPih!H612&gt;0.75*AVERAGE(EPih!$H612:$R612),1,EPih!H612/AVERAGE(EPih!$H612:$R612))))</f>
        <v>0</v>
      </c>
      <c r="G615">
        <f>IF($B615=0,0,IF(SUM(EPih!$H612:$R612)=0,0,IF(EPih!I612&gt;0.75*AVERAGE(EPih!$H612:$R612),1,EPih!I612/AVERAGE(EPih!$H612:$R612))))</f>
        <v>0</v>
      </c>
      <c r="H615">
        <f>IF($B615=0,0,IF(SUM(EPih!$H612:$R612)=0,0,IF(EPih!J612&gt;0.75*AVERAGE(EPih!$H612:$R612),1,EPih!J612/AVERAGE(EPih!$H612:$R612))))</f>
        <v>0</v>
      </c>
      <c r="I615">
        <f>IF($B615=0,0,IF(SUM(EPih!$H612:$R612)=0,0,IF(EPih!K612&gt;0.75*AVERAGE(EPih!$H612:$R612),1,EPih!K612/AVERAGE(EPih!$H612:$R612))))</f>
        <v>0</v>
      </c>
      <c r="J615">
        <f>IF($B615=0,0,IF(SUM(EPih!$H612:$R612)=0,0,IF(EPih!L612&gt;0.75*AVERAGE(EPih!$H612:$R612),1,EPih!L612/AVERAGE(EPih!$H612:$R612))))</f>
        <v>0</v>
      </c>
      <c r="K615">
        <f>IF($B615=0,0,IF(SUM(EPih!$H612:$R612)=0,0,IF(EPih!M612&gt;0.75*AVERAGE(EPih!$H612:$R612),1,EPih!M612/AVERAGE(EPih!$H612:$R612))))</f>
        <v>0</v>
      </c>
      <c r="L615">
        <f>IF($B615=0,0,IF(SUM(EPih!$H612:$R612)=0,0,IF(EPih!N612&gt;0.75*AVERAGE(EPih!$H612:$R612),1,EPih!N612/AVERAGE(EPih!$H612:$R612))))</f>
        <v>0</v>
      </c>
      <c r="M615">
        <f>IF($B615=0,0,IF(SUM(EPih!$H612:$R612)=0,0,IF(EPih!O612&gt;0.75*AVERAGE(EPih!$H612:$R612),1,EPih!O612/AVERAGE(EPih!$H612:$R612))))</f>
        <v>0</v>
      </c>
      <c r="N615">
        <f>IF($B615=0,0,IF(SUM(EPih!$H612:$R612)=0,0,IF(EPih!P612&gt;0.75*AVERAGE(EPih!$H612:$R612),1,EPih!P612/AVERAGE(EPih!$H612:$R612))))</f>
        <v>0</v>
      </c>
      <c r="O615">
        <f>IF($B615=0,0,IF(SUM(EPih!$H612:$R612)=0,0,IF(EPih!Q612&gt;0.75*AVERAGE(EPih!$H612:$R612),1,EPih!Q612/AVERAGE(EPih!$H612:$R612))))</f>
        <v>0</v>
      </c>
      <c r="P615">
        <f>IF($B615=0,0,IF(SUM(EPih!$H612:$R612)=0,0,IF(EPih!R612&gt;0.75*AVERAGE(EPih!$H612:$R612),1,EPih!R612/AVERAGE(EPih!$H612:$R612))))</f>
        <v>0</v>
      </c>
      <c r="Q615" s="18">
        <v>1</v>
      </c>
      <c r="R615" s="18">
        <v>1</v>
      </c>
      <c r="S615" s="18">
        <v>1</v>
      </c>
      <c r="T615" s="18">
        <v>1</v>
      </c>
      <c r="U615" s="18">
        <v>1</v>
      </c>
      <c r="V615" s="18">
        <v>1</v>
      </c>
      <c r="W615" s="18">
        <v>1</v>
      </c>
      <c r="X615" s="18">
        <v>1</v>
      </c>
      <c r="Y615" s="18">
        <v>1</v>
      </c>
      <c r="Z615" s="18">
        <v>1</v>
      </c>
      <c r="AA615" s="18">
        <v>1</v>
      </c>
      <c r="AD615" s="22">
        <f t="shared" si="19"/>
        <v>0.99819676216698494</v>
      </c>
      <c r="AE615">
        <v>10</v>
      </c>
    </row>
    <row r="616" spans="1:31">
      <c r="A616" s="33">
        <v>45469.333333333336</v>
      </c>
      <c r="B616">
        <f t="shared" si="18"/>
        <v>1</v>
      </c>
      <c r="C616" s="18">
        <v>1</v>
      </c>
      <c r="D616" s="19">
        <f>IFERROR(SUMPRODUCT(F616:P616,Q616:AA616,'Datos Brutos'!$H$5:$R$5)/SUMPRODUCT('Datos Brutos'!$H$5:$R$5,Q616:AA616),0)</f>
        <v>1</v>
      </c>
      <c r="E616" s="20">
        <f>IFERROR(AVERAGE('Datos Filtrados'!E613:G613),0)</f>
        <v>398.11500000000001</v>
      </c>
      <c r="F616">
        <f>IF($B616=0,0,IF(SUM(EPih!$H613:$R613)=0,0,IF(EPih!H613&gt;0.75*AVERAGE(EPih!$H613:$R613),1,EPih!H613/AVERAGE(EPih!$H613:$R613))))</f>
        <v>1</v>
      </c>
      <c r="G616">
        <f>IF($B616=0,0,IF(SUM(EPih!$H613:$R613)=0,0,IF(EPih!I613&gt;0.75*AVERAGE(EPih!$H613:$R613),1,EPih!I613/AVERAGE(EPih!$H613:$R613))))</f>
        <v>1</v>
      </c>
      <c r="H616">
        <f>IF($B616=0,0,IF(SUM(EPih!$H613:$R613)=0,0,IF(EPih!J613&gt;0.75*AVERAGE(EPih!$H613:$R613),1,EPih!J613/AVERAGE(EPih!$H613:$R613))))</f>
        <v>1</v>
      </c>
      <c r="I616">
        <f>IF($B616=0,0,IF(SUM(EPih!$H613:$R613)=0,0,IF(EPih!K613&gt;0.75*AVERAGE(EPih!$H613:$R613),1,EPih!K613/AVERAGE(EPih!$H613:$R613))))</f>
        <v>1</v>
      </c>
      <c r="J616">
        <f>IF($B616=0,0,IF(SUM(EPih!$H613:$R613)=0,0,IF(EPih!L613&gt;0.75*AVERAGE(EPih!$H613:$R613),1,EPih!L613/AVERAGE(EPih!$H613:$R613))))</f>
        <v>1</v>
      </c>
      <c r="K616">
        <f>IF($B616=0,0,IF(SUM(EPih!$H613:$R613)=0,0,IF(EPih!M613&gt;0.75*AVERAGE(EPih!$H613:$R613),1,EPih!M613/AVERAGE(EPih!$H613:$R613))))</f>
        <v>1</v>
      </c>
      <c r="L616">
        <f>IF($B616=0,0,IF(SUM(EPih!$H613:$R613)=0,0,IF(EPih!N613&gt;0.75*AVERAGE(EPih!$H613:$R613),1,EPih!N613/AVERAGE(EPih!$H613:$R613))))</f>
        <v>1</v>
      </c>
      <c r="M616">
        <f>IF($B616=0,0,IF(SUM(EPih!$H613:$R613)=0,0,IF(EPih!O613&gt;0.75*AVERAGE(EPih!$H613:$R613),1,EPih!O613/AVERAGE(EPih!$H613:$R613))))</f>
        <v>1</v>
      </c>
      <c r="N616">
        <f>IF($B616=0,0,IF(SUM(EPih!$H613:$R613)=0,0,IF(EPih!P613&gt;0.75*AVERAGE(EPih!$H613:$R613),1,EPih!P613/AVERAGE(EPih!$H613:$R613))))</f>
        <v>1</v>
      </c>
      <c r="O616">
        <f>IF($B616=0,0,IF(SUM(EPih!$H613:$R613)=0,0,IF(EPih!Q613&gt;0.75*AVERAGE(EPih!$H613:$R613),1,EPih!Q613/AVERAGE(EPih!$H613:$R613))))</f>
        <v>1</v>
      </c>
      <c r="P616">
        <f>IF($B616=0,0,IF(SUM(EPih!$H613:$R613)=0,0,IF(EPih!R613&gt;0.75*AVERAGE(EPih!$H613:$R613),1,EPih!R613/AVERAGE(EPih!$H613:$R613))))</f>
        <v>1</v>
      </c>
      <c r="Q616" s="18">
        <v>1</v>
      </c>
      <c r="R616" s="18">
        <v>1</v>
      </c>
      <c r="S616" s="18">
        <v>1</v>
      </c>
      <c r="T616" s="18">
        <v>1</v>
      </c>
      <c r="U616" s="18">
        <v>1</v>
      </c>
      <c r="V616" s="18">
        <v>1</v>
      </c>
      <c r="W616" s="18">
        <v>1</v>
      </c>
      <c r="X616" s="18">
        <v>1</v>
      </c>
      <c r="Y616" s="18">
        <v>1</v>
      </c>
      <c r="Z616" s="18">
        <v>1</v>
      </c>
      <c r="AA616" s="18">
        <v>1</v>
      </c>
      <c r="AD616" s="22">
        <f t="shared" si="19"/>
        <v>0.99235940962308766</v>
      </c>
      <c r="AE616">
        <v>11</v>
      </c>
    </row>
    <row r="617" spans="1:31">
      <c r="A617" s="33">
        <v>45469.375</v>
      </c>
      <c r="B617">
        <f t="shared" si="18"/>
        <v>1</v>
      </c>
      <c r="C617" s="18">
        <v>1</v>
      </c>
      <c r="D617" s="19">
        <f>IFERROR(SUMPRODUCT(F617:P617,Q617:AA617,'Datos Brutos'!$H$5:$R$5)/SUMPRODUCT('Datos Brutos'!$H$5:$R$5,Q617:AA617),0)</f>
        <v>1</v>
      </c>
      <c r="E617" s="20">
        <f>IFERROR(AVERAGE('Datos Filtrados'!E614:G614),0)</f>
        <v>780.99199999999985</v>
      </c>
      <c r="F617">
        <f>IF($B617=0,0,IF(SUM(EPih!$H614:$R614)=0,0,IF(EPih!H614&gt;0.75*AVERAGE(EPih!$H614:$R614),1,EPih!H614/AVERAGE(EPih!$H614:$R614))))</f>
        <v>1</v>
      </c>
      <c r="G617">
        <f>IF($B617=0,0,IF(SUM(EPih!$H614:$R614)=0,0,IF(EPih!I614&gt;0.75*AVERAGE(EPih!$H614:$R614),1,EPih!I614/AVERAGE(EPih!$H614:$R614))))</f>
        <v>1</v>
      </c>
      <c r="H617">
        <f>IF($B617=0,0,IF(SUM(EPih!$H614:$R614)=0,0,IF(EPih!J614&gt;0.75*AVERAGE(EPih!$H614:$R614),1,EPih!J614/AVERAGE(EPih!$H614:$R614))))</f>
        <v>1</v>
      </c>
      <c r="I617">
        <f>IF($B617=0,0,IF(SUM(EPih!$H614:$R614)=0,0,IF(EPih!K614&gt;0.75*AVERAGE(EPih!$H614:$R614),1,EPih!K614/AVERAGE(EPih!$H614:$R614))))</f>
        <v>1</v>
      </c>
      <c r="J617">
        <f>IF($B617=0,0,IF(SUM(EPih!$H614:$R614)=0,0,IF(EPih!L614&gt;0.75*AVERAGE(EPih!$H614:$R614),1,EPih!L614/AVERAGE(EPih!$H614:$R614))))</f>
        <v>1</v>
      </c>
      <c r="K617">
        <f>IF($B617=0,0,IF(SUM(EPih!$H614:$R614)=0,0,IF(EPih!M614&gt;0.75*AVERAGE(EPih!$H614:$R614),1,EPih!M614/AVERAGE(EPih!$H614:$R614))))</f>
        <v>1</v>
      </c>
      <c r="L617">
        <f>IF($B617=0,0,IF(SUM(EPih!$H614:$R614)=0,0,IF(EPih!N614&gt;0.75*AVERAGE(EPih!$H614:$R614),1,EPih!N614/AVERAGE(EPih!$H614:$R614))))</f>
        <v>1</v>
      </c>
      <c r="M617">
        <f>IF($B617=0,0,IF(SUM(EPih!$H614:$R614)=0,0,IF(EPih!O614&gt;0.75*AVERAGE(EPih!$H614:$R614),1,EPih!O614/AVERAGE(EPih!$H614:$R614))))</f>
        <v>1</v>
      </c>
      <c r="N617">
        <f>IF($B617=0,0,IF(SUM(EPih!$H614:$R614)=0,0,IF(EPih!P614&gt;0.75*AVERAGE(EPih!$H614:$R614),1,EPih!P614/AVERAGE(EPih!$H614:$R614))))</f>
        <v>1</v>
      </c>
      <c r="O617">
        <f>IF($B617=0,0,IF(SUM(EPih!$H614:$R614)=0,0,IF(EPih!Q614&gt;0.75*AVERAGE(EPih!$H614:$R614),1,EPih!Q614/AVERAGE(EPih!$H614:$R614))))</f>
        <v>1</v>
      </c>
      <c r="P617">
        <f>IF($B617=0,0,IF(SUM(EPih!$H614:$R614)=0,0,IF(EPih!R614&gt;0.75*AVERAGE(EPih!$H614:$R614),1,EPih!R614/AVERAGE(EPih!$H614:$R614))))</f>
        <v>1</v>
      </c>
      <c r="Q617" s="18">
        <v>1</v>
      </c>
      <c r="R617" s="18">
        <v>1</v>
      </c>
      <c r="S617" s="18">
        <v>1</v>
      </c>
      <c r="T617" s="18">
        <v>1</v>
      </c>
      <c r="U617" s="18">
        <v>1</v>
      </c>
      <c r="V617" s="18">
        <v>1</v>
      </c>
      <c r="W617" s="18">
        <v>1</v>
      </c>
      <c r="X617" s="18">
        <v>1</v>
      </c>
      <c r="Y617" s="18">
        <v>1</v>
      </c>
      <c r="Z617" s="18">
        <v>1</v>
      </c>
      <c r="AA617" s="18">
        <v>1</v>
      </c>
      <c r="AD617" s="22">
        <f t="shared" si="19"/>
        <v>0.9923344502914424</v>
      </c>
      <c r="AE617">
        <v>12</v>
      </c>
    </row>
    <row r="618" spans="1:31">
      <c r="A618" s="33">
        <v>45469.416666666664</v>
      </c>
      <c r="B618">
        <f t="shared" si="18"/>
        <v>1</v>
      </c>
      <c r="C618" s="18">
        <v>1</v>
      </c>
      <c r="D618" s="19">
        <f>IFERROR(SUMPRODUCT(F618:P618,Q618:AA618,'Datos Brutos'!$H$5:$R$5)/SUMPRODUCT('Datos Brutos'!$H$5:$R$5,Q618:AA618),0)</f>
        <v>1</v>
      </c>
      <c r="E618" s="20">
        <f>IFERROR(AVERAGE('Datos Filtrados'!E615:G615),0)</f>
        <v>903.3363333333333</v>
      </c>
      <c r="F618">
        <f>IF($B618=0,0,IF(SUM(EPih!$H615:$R615)=0,0,IF(EPih!H615&gt;0.75*AVERAGE(EPih!$H615:$R615),1,EPih!H615/AVERAGE(EPih!$H615:$R615))))</f>
        <v>1</v>
      </c>
      <c r="G618">
        <f>IF($B618=0,0,IF(SUM(EPih!$H615:$R615)=0,0,IF(EPih!I615&gt;0.75*AVERAGE(EPih!$H615:$R615),1,EPih!I615/AVERAGE(EPih!$H615:$R615))))</f>
        <v>1</v>
      </c>
      <c r="H618">
        <f>IF($B618=0,0,IF(SUM(EPih!$H615:$R615)=0,0,IF(EPih!J615&gt;0.75*AVERAGE(EPih!$H615:$R615),1,EPih!J615/AVERAGE(EPih!$H615:$R615))))</f>
        <v>1</v>
      </c>
      <c r="I618">
        <f>IF($B618=0,0,IF(SUM(EPih!$H615:$R615)=0,0,IF(EPih!K615&gt;0.75*AVERAGE(EPih!$H615:$R615),1,EPih!K615/AVERAGE(EPih!$H615:$R615))))</f>
        <v>1</v>
      </c>
      <c r="J618">
        <f>IF($B618=0,0,IF(SUM(EPih!$H615:$R615)=0,0,IF(EPih!L615&gt;0.75*AVERAGE(EPih!$H615:$R615),1,EPih!L615/AVERAGE(EPih!$H615:$R615))))</f>
        <v>1</v>
      </c>
      <c r="K618">
        <f>IF($B618=0,0,IF(SUM(EPih!$H615:$R615)=0,0,IF(EPih!M615&gt;0.75*AVERAGE(EPih!$H615:$R615),1,EPih!M615/AVERAGE(EPih!$H615:$R615))))</f>
        <v>1</v>
      </c>
      <c r="L618">
        <f>IF($B618=0,0,IF(SUM(EPih!$H615:$R615)=0,0,IF(EPih!N615&gt;0.75*AVERAGE(EPih!$H615:$R615),1,EPih!N615/AVERAGE(EPih!$H615:$R615))))</f>
        <v>1</v>
      </c>
      <c r="M618">
        <f>IF($B618=0,0,IF(SUM(EPih!$H615:$R615)=0,0,IF(EPih!O615&gt;0.75*AVERAGE(EPih!$H615:$R615),1,EPih!O615/AVERAGE(EPih!$H615:$R615))))</f>
        <v>1</v>
      </c>
      <c r="N618">
        <f>IF($B618=0,0,IF(SUM(EPih!$H615:$R615)=0,0,IF(EPih!P615&gt;0.75*AVERAGE(EPih!$H615:$R615),1,EPih!P615/AVERAGE(EPih!$H615:$R615))))</f>
        <v>1</v>
      </c>
      <c r="O618">
        <f>IF($B618=0,0,IF(SUM(EPih!$H615:$R615)=0,0,IF(EPih!Q615&gt;0.75*AVERAGE(EPih!$H615:$R615),1,EPih!Q615/AVERAGE(EPih!$H615:$R615))))</f>
        <v>1</v>
      </c>
      <c r="P618">
        <f>IF($B618=0,0,IF(SUM(EPih!$H615:$R615)=0,0,IF(EPih!R615&gt;0.75*AVERAGE(EPih!$H615:$R615),1,EPih!R615/AVERAGE(EPih!$H615:$R615))))</f>
        <v>1</v>
      </c>
      <c r="Q618" s="18">
        <v>1</v>
      </c>
      <c r="R618" s="18">
        <v>1</v>
      </c>
      <c r="S618" s="18">
        <v>1</v>
      </c>
      <c r="T618" s="18">
        <v>1</v>
      </c>
      <c r="U618" s="18">
        <v>1</v>
      </c>
      <c r="V618" s="18">
        <v>1</v>
      </c>
      <c r="W618" s="18">
        <v>1</v>
      </c>
      <c r="X618" s="18">
        <v>1</v>
      </c>
      <c r="Y618" s="18">
        <v>1</v>
      </c>
      <c r="Z618" s="18">
        <v>1</v>
      </c>
      <c r="AA618" s="18">
        <v>1</v>
      </c>
      <c r="AD618" s="22">
        <f t="shared" si="19"/>
        <v>0.99231128024406856</v>
      </c>
      <c r="AE618">
        <v>13</v>
      </c>
    </row>
    <row r="619" spans="1:31">
      <c r="A619" s="33">
        <v>45469.458333333336</v>
      </c>
      <c r="B619">
        <f t="shared" si="18"/>
        <v>1</v>
      </c>
      <c r="C619" s="18">
        <v>1</v>
      </c>
      <c r="D619" s="19">
        <f>IFERROR(SUMPRODUCT(F619:P619,Q619:AA619,'Datos Brutos'!$H$5:$R$5)/SUMPRODUCT('Datos Brutos'!$H$5:$R$5,Q619:AA619),0)</f>
        <v>1</v>
      </c>
      <c r="E619" s="20">
        <f>IFERROR(AVERAGE('Datos Filtrados'!E616:G616),0)</f>
        <v>954.8413333333333</v>
      </c>
      <c r="F619">
        <f>IF($B619=0,0,IF(SUM(EPih!$H616:$R616)=0,0,IF(EPih!H616&gt;0.75*AVERAGE(EPih!$H616:$R616),1,EPih!H616/AVERAGE(EPih!$H616:$R616))))</f>
        <v>1</v>
      </c>
      <c r="G619">
        <f>IF($B619=0,0,IF(SUM(EPih!$H616:$R616)=0,0,IF(EPih!I616&gt;0.75*AVERAGE(EPih!$H616:$R616),1,EPih!I616/AVERAGE(EPih!$H616:$R616))))</f>
        <v>1</v>
      </c>
      <c r="H619">
        <f>IF($B619=0,0,IF(SUM(EPih!$H616:$R616)=0,0,IF(EPih!J616&gt;0.75*AVERAGE(EPih!$H616:$R616),1,EPih!J616/AVERAGE(EPih!$H616:$R616))))</f>
        <v>1</v>
      </c>
      <c r="I619">
        <f>IF($B619=0,0,IF(SUM(EPih!$H616:$R616)=0,0,IF(EPih!K616&gt;0.75*AVERAGE(EPih!$H616:$R616),1,EPih!K616/AVERAGE(EPih!$H616:$R616))))</f>
        <v>1</v>
      </c>
      <c r="J619">
        <f>IF($B619=0,0,IF(SUM(EPih!$H616:$R616)=0,0,IF(EPih!L616&gt;0.75*AVERAGE(EPih!$H616:$R616),1,EPih!L616/AVERAGE(EPih!$H616:$R616))))</f>
        <v>1</v>
      </c>
      <c r="K619">
        <f>IF($B619=0,0,IF(SUM(EPih!$H616:$R616)=0,0,IF(EPih!M616&gt;0.75*AVERAGE(EPih!$H616:$R616),1,EPih!M616/AVERAGE(EPih!$H616:$R616))))</f>
        <v>1</v>
      </c>
      <c r="L619">
        <f>IF($B619=0,0,IF(SUM(EPih!$H616:$R616)=0,0,IF(EPih!N616&gt;0.75*AVERAGE(EPih!$H616:$R616),1,EPih!N616/AVERAGE(EPih!$H616:$R616))))</f>
        <v>1</v>
      </c>
      <c r="M619">
        <f>IF($B619=0,0,IF(SUM(EPih!$H616:$R616)=0,0,IF(EPih!O616&gt;0.75*AVERAGE(EPih!$H616:$R616),1,EPih!O616/AVERAGE(EPih!$H616:$R616))))</f>
        <v>1</v>
      </c>
      <c r="N619">
        <f>IF($B619=0,0,IF(SUM(EPih!$H616:$R616)=0,0,IF(EPih!P616&gt;0.75*AVERAGE(EPih!$H616:$R616),1,EPih!P616/AVERAGE(EPih!$H616:$R616))))</f>
        <v>1</v>
      </c>
      <c r="O619">
        <f>IF($B619=0,0,IF(SUM(EPih!$H616:$R616)=0,0,IF(EPih!Q616&gt;0.75*AVERAGE(EPih!$H616:$R616),1,EPih!Q616/AVERAGE(EPih!$H616:$R616))))</f>
        <v>1</v>
      </c>
      <c r="P619">
        <f>IF($B619=0,0,IF(SUM(EPih!$H616:$R616)=0,0,IF(EPih!R616&gt;0.75*AVERAGE(EPih!$H616:$R616),1,EPih!R616/AVERAGE(EPih!$H616:$R616))))</f>
        <v>1</v>
      </c>
      <c r="Q619" s="18">
        <v>1</v>
      </c>
      <c r="R619" s="18">
        <v>1</v>
      </c>
      <c r="S619" s="18">
        <v>1</v>
      </c>
      <c r="T619" s="18">
        <v>1</v>
      </c>
      <c r="U619" s="18">
        <v>1</v>
      </c>
      <c r="V619" s="18">
        <v>1</v>
      </c>
      <c r="W619" s="18">
        <v>1</v>
      </c>
      <c r="X619" s="18">
        <v>1</v>
      </c>
      <c r="Y619" s="18">
        <v>1</v>
      </c>
      <c r="Z619" s="18">
        <v>1</v>
      </c>
      <c r="AA619" s="18">
        <v>1</v>
      </c>
      <c r="AD619" s="22">
        <f t="shared" si="19"/>
        <v>0.99228185268828295</v>
      </c>
      <c r="AE619">
        <v>14</v>
      </c>
    </row>
    <row r="620" spans="1:31">
      <c r="A620" s="33">
        <v>45469.5</v>
      </c>
      <c r="B620">
        <f t="shared" si="18"/>
        <v>1</v>
      </c>
      <c r="C620" s="18">
        <v>1</v>
      </c>
      <c r="D620" s="19">
        <f>IFERROR(SUMPRODUCT(F620:P620,Q620:AA620,'Datos Brutos'!$H$5:$R$5)/SUMPRODUCT('Datos Brutos'!$H$5:$R$5,Q620:AA620),0)</f>
        <v>1</v>
      </c>
      <c r="E620" s="20">
        <f>IFERROR(AVERAGE('Datos Filtrados'!E617:G617),0)</f>
        <v>770.36466666666672</v>
      </c>
      <c r="F620">
        <f>IF($B620=0,0,IF(SUM(EPih!$H617:$R617)=0,0,IF(EPih!H617&gt;0.75*AVERAGE(EPih!$H617:$R617),1,EPih!H617/AVERAGE(EPih!$H617:$R617))))</f>
        <v>1</v>
      </c>
      <c r="G620">
        <f>IF($B620=0,0,IF(SUM(EPih!$H617:$R617)=0,0,IF(EPih!I617&gt;0.75*AVERAGE(EPih!$H617:$R617),1,EPih!I617/AVERAGE(EPih!$H617:$R617))))</f>
        <v>1</v>
      </c>
      <c r="H620">
        <f>IF($B620=0,0,IF(SUM(EPih!$H617:$R617)=0,0,IF(EPih!J617&gt;0.75*AVERAGE(EPih!$H617:$R617),1,EPih!J617/AVERAGE(EPih!$H617:$R617))))</f>
        <v>1</v>
      </c>
      <c r="I620">
        <f>IF($B620=0,0,IF(SUM(EPih!$H617:$R617)=0,0,IF(EPih!K617&gt;0.75*AVERAGE(EPih!$H617:$R617),1,EPih!K617/AVERAGE(EPih!$H617:$R617))))</f>
        <v>1</v>
      </c>
      <c r="J620">
        <f>IF($B620=0,0,IF(SUM(EPih!$H617:$R617)=0,0,IF(EPih!L617&gt;0.75*AVERAGE(EPih!$H617:$R617),1,EPih!L617/AVERAGE(EPih!$H617:$R617))))</f>
        <v>1</v>
      </c>
      <c r="K620">
        <f>IF($B620=0,0,IF(SUM(EPih!$H617:$R617)=0,0,IF(EPih!M617&gt;0.75*AVERAGE(EPih!$H617:$R617),1,EPih!M617/AVERAGE(EPih!$H617:$R617))))</f>
        <v>1</v>
      </c>
      <c r="L620">
        <f>IF($B620=0,0,IF(SUM(EPih!$H617:$R617)=0,0,IF(EPih!N617&gt;0.75*AVERAGE(EPih!$H617:$R617),1,EPih!N617/AVERAGE(EPih!$H617:$R617))))</f>
        <v>1</v>
      </c>
      <c r="M620">
        <f>IF($B620=0,0,IF(SUM(EPih!$H617:$R617)=0,0,IF(EPih!O617&gt;0.75*AVERAGE(EPih!$H617:$R617),1,EPih!O617/AVERAGE(EPih!$H617:$R617))))</f>
        <v>1</v>
      </c>
      <c r="N620">
        <f>IF($B620=0,0,IF(SUM(EPih!$H617:$R617)=0,0,IF(EPih!P617&gt;0.75*AVERAGE(EPih!$H617:$R617),1,EPih!P617/AVERAGE(EPih!$H617:$R617))))</f>
        <v>1</v>
      </c>
      <c r="O620">
        <f>IF($B620=0,0,IF(SUM(EPih!$H617:$R617)=0,0,IF(EPih!Q617&gt;0.75*AVERAGE(EPih!$H617:$R617),1,EPih!Q617/AVERAGE(EPih!$H617:$R617))))</f>
        <v>1</v>
      </c>
      <c r="P620">
        <f>IF($B620=0,0,IF(SUM(EPih!$H617:$R617)=0,0,IF(EPih!R617&gt;0.75*AVERAGE(EPih!$H617:$R617),1,EPih!R617/AVERAGE(EPih!$H617:$R617))))</f>
        <v>1</v>
      </c>
      <c r="Q620" s="18">
        <v>1</v>
      </c>
      <c r="R620" s="18">
        <v>1</v>
      </c>
      <c r="S620" s="18">
        <v>1</v>
      </c>
      <c r="T620" s="18">
        <v>1</v>
      </c>
      <c r="U620" s="18">
        <v>1</v>
      </c>
      <c r="V620" s="18">
        <v>1</v>
      </c>
      <c r="W620" s="18">
        <v>1</v>
      </c>
      <c r="X620" s="18">
        <v>1</v>
      </c>
      <c r="Y620" s="18">
        <v>1</v>
      </c>
      <c r="Z620" s="18">
        <v>1</v>
      </c>
      <c r="AA620" s="18">
        <v>1</v>
      </c>
      <c r="AD620" s="22">
        <f t="shared" si="19"/>
        <v>0.99224702128793152</v>
      </c>
      <c r="AE620">
        <v>15</v>
      </c>
    </row>
    <row r="621" spans="1:31">
      <c r="A621" s="33">
        <v>45469.541666666664</v>
      </c>
      <c r="B621">
        <f t="shared" si="18"/>
        <v>1</v>
      </c>
      <c r="C621" s="18">
        <v>1</v>
      </c>
      <c r="D621" s="19">
        <f>IFERROR(SUMPRODUCT(F621:P621,Q621:AA621,'Datos Brutos'!$H$5:$R$5)/SUMPRODUCT('Datos Brutos'!$H$5:$R$5,Q621:AA621),0)</f>
        <v>1</v>
      </c>
      <c r="E621" s="20">
        <f>IFERROR(AVERAGE('Datos Filtrados'!E618:G618),0)</f>
        <v>946.76266666666652</v>
      </c>
      <c r="F621">
        <f>IF($B621=0,0,IF(SUM(EPih!$H618:$R618)=0,0,IF(EPih!H618&gt;0.75*AVERAGE(EPih!$H618:$R618),1,EPih!H618/AVERAGE(EPih!$H618:$R618))))</f>
        <v>1</v>
      </c>
      <c r="G621">
        <f>IF($B621=0,0,IF(SUM(EPih!$H618:$R618)=0,0,IF(EPih!I618&gt;0.75*AVERAGE(EPih!$H618:$R618),1,EPih!I618/AVERAGE(EPih!$H618:$R618))))</f>
        <v>1</v>
      </c>
      <c r="H621">
        <f>IF($B621=0,0,IF(SUM(EPih!$H618:$R618)=0,0,IF(EPih!J618&gt;0.75*AVERAGE(EPih!$H618:$R618),1,EPih!J618/AVERAGE(EPih!$H618:$R618))))</f>
        <v>1</v>
      </c>
      <c r="I621">
        <f>IF($B621=0,0,IF(SUM(EPih!$H618:$R618)=0,0,IF(EPih!K618&gt;0.75*AVERAGE(EPih!$H618:$R618),1,EPih!K618/AVERAGE(EPih!$H618:$R618))))</f>
        <v>1</v>
      </c>
      <c r="J621">
        <f>IF($B621=0,0,IF(SUM(EPih!$H618:$R618)=0,0,IF(EPih!L618&gt;0.75*AVERAGE(EPih!$H618:$R618),1,EPih!L618/AVERAGE(EPih!$H618:$R618))))</f>
        <v>1</v>
      </c>
      <c r="K621">
        <f>IF($B621=0,0,IF(SUM(EPih!$H618:$R618)=0,0,IF(EPih!M618&gt;0.75*AVERAGE(EPih!$H618:$R618),1,EPih!M618/AVERAGE(EPih!$H618:$R618))))</f>
        <v>1</v>
      </c>
      <c r="L621">
        <f>IF($B621=0,0,IF(SUM(EPih!$H618:$R618)=0,0,IF(EPih!N618&gt;0.75*AVERAGE(EPih!$H618:$R618),1,EPih!N618/AVERAGE(EPih!$H618:$R618))))</f>
        <v>1</v>
      </c>
      <c r="M621">
        <f>IF($B621=0,0,IF(SUM(EPih!$H618:$R618)=0,0,IF(EPih!O618&gt;0.75*AVERAGE(EPih!$H618:$R618),1,EPih!O618/AVERAGE(EPih!$H618:$R618))))</f>
        <v>1</v>
      </c>
      <c r="N621">
        <f>IF($B621=0,0,IF(SUM(EPih!$H618:$R618)=0,0,IF(EPih!P618&gt;0.75*AVERAGE(EPih!$H618:$R618),1,EPih!P618/AVERAGE(EPih!$H618:$R618))))</f>
        <v>1</v>
      </c>
      <c r="O621">
        <f>IF($B621=0,0,IF(SUM(EPih!$H618:$R618)=0,0,IF(EPih!Q618&gt;0.75*AVERAGE(EPih!$H618:$R618),1,EPih!Q618/AVERAGE(EPih!$H618:$R618))))</f>
        <v>1</v>
      </c>
      <c r="P621">
        <f>IF($B621=0,0,IF(SUM(EPih!$H618:$R618)=0,0,IF(EPih!R618&gt;0.75*AVERAGE(EPih!$H618:$R618),1,EPih!R618/AVERAGE(EPih!$H618:$R618))))</f>
        <v>1</v>
      </c>
      <c r="Q621" s="18">
        <v>1</v>
      </c>
      <c r="R621" s="18">
        <v>1</v>
      </c>
      <c r="S621" s="18">
        <v>1</v>
      </c>
      <c r="T621" s="18">
        <v>1</v>
      </c>
      <c r="U621" s="18">
        <v>1</v>
      </c>
      <c r="V621" s="18">
        <v>1</v>
      </c>
      <c r="W621" s="18">
        <v>1</v>
      </c>
      <c r="X621" s="18">
        <v>1</v>
      </c>
      <c r="Y621" s="18">
        <v>1</v>
      </c>
      <c r="Z621" s="18">
        <v>1</v>
      </c>
      <c r="AA621" s="18">
        <v>1</v>
      </c>
      <c r="AD621" s="22">
        <f t="shared" si="19"/>
        <v>0.99213614891084945</v>
      </c>
      <c r="AE621">
        <v>16</v>
      </c>
    </row>
    <row r="622" spans="1:31">
      <c r="A622" s="33">
        <v>45469.583333333336</v>
      </c>
      <c r="B622">
        <f t="shared" si="18"/>
        <v>1</v>
      </c>
      <c r="C622" s="18">
        <v>1</v>
      </c>
      <c r="D622" s="19">
        <f>IFERROR(SUMPRODUCT(F622:P622,Q622:AA622,'Datos Brutos'!$H$5:$R$5)/SUMPRODUCT('Datos Brutos'!$H$5:$R$5,Q622:AA622),0)</f>
        <v>1</v>
      </c>
      <c r="E622" s="20">
        <f>IFERROR(AVERAGE('Datos Filtrados'!E619:G619),0)</f>
        <v>804.81533333333334</v>
      </c>
      <c r="F622">
        <f>IF($B622=0,0,IF(SUM(EPih!$H619:$R619)=0,0,IF(EPih!H619&gt;0.75*AVERAGE(EPih!$H619:$R619),1,EPih!H619/AVERAGE(EPih!$H619:$R619))))</f>
        <v>1</v>
      </c>
      <c r="G622">
        <f>IF($B622=0,0,IF(SUM(EPih!$H619:$R619)=0,0,IF(EPih!I619&gt;0.75*AVERAGE(EPih!$H619:$R619),1,EPih!I619/AVERAGE(EPih!$H619:$R619))))</f>
        <v>1</v>
      </c>
      <c r="H622">
        <f>IF($B622=0,0,IF(SUM(EPih!$H619:$R619)=0,0,IF(EPih!J619&gt;0.75*AVERAGE(EPih!$H619:$R619),1,EPih!J619/AVERAGE(EPih!$H619:$R619))))</f>
        <v>1</v>
      </c>
      <c r="I622">
        <f>IF($B622=0,0,IF(SUM(EPih!$H619:$R619)=0,0,IF(EPih!K619&gt;0.75*AVERAGE(EPih!$H619:$R619),1,EPih!K619/AVERAGE(EPih!$H619:$R619))))</f>
        <v>1</v>
      </c>
      <c r="J622">
        <f>IF($B622=0,0,IF(SUM(EPih!$H619:$R619)=0,0,IF(EPih!L619&gt;0.75*AVERAGE(EPih!$H619:$R619),1,EPih!L619/AVERAGE(EPih!$H619:$R619))))</f>
        <v>1</v>
      </c>
      <c r="K622">
        <f>IF($B622=0,0,IF(SUM(EPih!$H619:$R619)=0,0,IF(EPih!M619&gt;0.75*AVERAGE(EPih!$H619:$R619),1,EPih!M619/AVERAGE(EPih!$H619:$R619))))</f>
        <v>1</v>
      </c>
      <c r="L622">
        <f>IF($B622=0,0,IF(SUM(EPih!$H619:$R619)=0,0,IF(EPih!N619&gt;0.75*AVERAGE(EPih!$H619:$R619),1,EPih!N619/AVERAGE(EPih!$H619:$R619))))</f>
        <v>1</v>
      </c>
      <c r="M622">
        <f>IF($B622=0,0,IF(SUM(EPih!$H619:$R619)=0,0,IF(EPih!O619&gt;0.75*AVERAGE(EPih!$H619:$R619),1,EPih!O619/AVERAGE(EPih!$H619:$R619))))</f>
        <v>1</v>
      </c>
      <c r="N622">
        <f>IF($B622=0,0,IF(SUM(EPih!$H619:$R619)=0,0,IF(EPih!P619&gt;0.75*AVERAGE(EPih!$H619:$R619),1,EPih!P619/AVERAGE(EPih!$H619:$R619))))</f>
        <v>1</v>
      </c>
      <c r="O622">
        <f>IF($B622=0,0,IF(SUM(EPih!$H619:$R619)=0,0,IF(EPih!Q619&gt;0.75*AVERAGE(EPih!$H619:$R619),1,EPih!Q619/AVERAGE(EPih!$H619:$R619))))</f>
        <v>1</v>
      </c>
      <c r="P622">
        <f>IF($B622=0,0,IF(SUM(EPih!$H619:$R619)=0,0,IF(EPih!R619&gt;0.75*AVERAGE(EPih!$H619:$R619),1,EPih!R619/AVERAGE(EPih!$H619:$R619))))</f>
        <v>1</v>
      </c>
      <c r="Q622" s="18">
        <v>1</v>
      </c>
      <c r="R622" s="18">
        <v>1</v>
      </c>
      <c r="S622" s="18">
        <v>1</v>
      </c>
      <c r="T622" s="18">
        <v>1</v>
      </c>
      <c r="U622" s="18">
        <v>1</v>
      </c>
      <c r="V622" s="18">
        <v>1</v>
      </c>
      <c r="W622" s="18">
        <v>1</v>
      </c>
      <c r="X622" s="18">
        <v>1</v>
      </c>
      <c r="Y622" s="18">
        <v>1</v>
      </c>
      <c r="Z622" s="18">
        <v>1</v>
      </c>
      <c r="AA622" s="18">
        <v>1</v>
      </c>
      <c r="AD622" s="22">
        <f t="shared" si="19"/>
        <v>0.99212511554671823</v>
      </c>
      <c r="AE622">
        <v>17</v>
      </c>
    </row>
    <row r="623" spans="1:31">
      <c r="A623" s="33">
        <v>45469.625</v>
      </c>
      <c r="B623">
        <f t="shared" si="18"/>
        <v>1</v>
      </c>
      <c r="C623" s="18">
        <v>1</v>
      </c>
      <c r="D623" s="19">
        <f>IFERROR(SUMPRODUCT(F623:P623,Q623:AA623,'Datos Brutos'!$H$5:$R$5)/SUMPRODUCT('Datos Brutos'!$H$5:$R$5,Q623:AA623),0)</f>
        <v>1</v>
      </c>
      <c r="E623" s="20">
        <f>IFERROR(AVERAGE('Datos Filtrados'!E620:G620),0)</f>
        <v>642.58333333333337</v>
      </c>
      <c r="F623">
        <f>IF($B623=0,0,IF(SUM(EPih!$H620:$R620)=0,0,IF(EPih!H620&gt;0.75*AVERAGE(EPih!$H620:$R620),1,EPih!H620/AVERAGE(EPih!$H620:$R620))))</f>
        <v>1</v>
      </c>
      <c r="G623">
        <f>IF($B623=0,0,IF(SUM(EPih!$H620:$R620)=0,0,IF(EPih!I620&gt;0.75*AVERAGE(EPih!$H620:$R620),1,EPih!I620/AVERAGE(EPih!$H620:$R620))))</f>
        <v>1</v>
      </c>
      <c r="H623">
        <f>IF($B623=0,0,IF(SUM(EPih!$H620:$R620)=0,0,IF(EPih!J620&gt;0.75*AVERAGE(EPih!$H620:$R620),1,EPih!J620/AVERAGE(EPih!$H620:$R620))))</f>
        <v>1</v>
      </c>
      <c r="I623">
        <f>IF($B623=0,0,IF(SUM(EPih!$H620:$R620)=0,0,IF(EPih!K620&gt;0.75*AVERAGE(EPih!$H620:$R620),1,EPih!K620/AVERAGE(EPih!$H620:$R620))))</f>
        <v>1</v>
      </c>
      <c r="J623">
        <f>IF($B623=0,0,IF(SUM(EPih!$H620:$R620)=0,0,IF(EPih!L620&gt;0.75*AVERAGE(EPih!$H620:$R620),1,EPih!L620/AVERAGE(EPih!$H620:$R620))))</f>
        <v>1</v>
      </c>
      <c r="K623">
        <f>IF($B623=0,0,IF(SUM(EPih!$H620:$R620)=0,0,IF(EPih!M620&gt;0.75*AVERAGE(EPih!$H620:$R620),1,EPih!M620/AVERAGE(EPih!$H620:$R620))))</f>
        <v>1</v>
      </c>
      <c r="L623">
        <f>IF($B623=0,0,IF(SUM(EPih!$H620:$R620)=0,0,IF(EPih!N620&gt;0.75*AVERAGE(EPih!$H620:$R620),1,EPih!N620/AVERAGE(EPih!$H620:$R620))))</f>
        <v>1</v>
      </c>
      <c r="M623">
        <f>IF($B623=0,0,IF(SUM(EPih!$H620:$R620)=0,0,IF(EPih!O620&gt;0.75*AVERAGE(EPih!$H620:$R620),1,EPih!O620/AVERAGE(EPih!$H620:$R620))))</f>
        <v>1</v>
      </c>
      <c r="N623">
        <f>IF($B623=0,0,IF(SUM(EPih!$H620:$R620)=0,0,IF(EPih!P620&gt;0.75*AVERAGE(EPih!$H620:$R620),1,EPih!P620/AVERAGE(EPih!$H620:$R620))))</f>
        <v>1</v>
      </c>
      <c r="O623">
        <f>IF($B623=0,0,IF(SUM(EPih!$H620:$R620)=0,0,IF(EPih!Q620&gt;0.75*AVERAGE(EPih!$H620:$R620),1,EPih!Q620/AVERAGE(EPih!$H620:$R620))))</f>
        <v>1</v>
      </c>
      <c r="P623">
        <f>IF($B623=0,0,IF(SUM(EPih!$H620:$R620)=0,0,IF(EPih!R620&gt;0.75*AVERAGE(EPih!$H620:$R620),1,EPih!R620/AVERAGE(EPih!$H620:$R620))))</f>
        <v>1</v>
      </c>
      <c r="Q623" s="18">
        <v>1</v>
      </c>
      <c r="R623" s="18">
        <v>1</v>
      </c>
      <c r="S623" s="18">
        <v>1</v>
      </c>
      <c r="T623" s="18">
        <v>1</v>
      </c>
      <c r="U623" s="18">
        <v>1</v>
      </c>
      <c r="V623" s="18">
        <v>1</v>
      </c>
      <c r="W623" s="18">
        <v>1</v>
      </c>
      <c r="X623" s="18">
        <v>1</v>
      </c>
      <c r="Y623" s="18">
        <v>1</v>
      </c>
      <c r="Z623" s="18">
        <v>1</v>
      </c>
      <c r="AA623" s="18">
        <v>1</v>
      </c>
      <c r="AD623" s="22">
        <f t="shared" si="19"/>
        <v>0.99201036420242628</v>
      </c>
      <c r="AE623">
        <v>18</v>
      </c>
    </row>
    <row r="624" spans="1:31">
      <c r="A624" s="33">
        <v>45469.666666666664</v>
      </c>
      <c r="B624">
        <f t="shared" si="18"/>
        <v>1</v>
      </c>
      <c r="C624" s="18">
        <v>1</v>
      </c>
      <c r="D624" s="19">
        <f>IFERROR(SUMPRODUCT(F624:P624,Q624:AA624,'Datos Brutos'!$H$5:$R$5)/SUMPRODUCT('Datos Brutos'!$H$5:$R$5,Q624:AA624),0)</f>
        <v>1</v>
      </c>
      <c r="E624" s="20">
        <f>IFERROR(AVERAGE('Datos Filtrados'!E621:G621),0)</f>
        <v>476.08266666666668</v>
      </c>
      <c r="F624">
        <f>IF($B624=0,0,IF(SUM(EPih!$H621:$R621)=0,0,IF(EPih!H621&gt;0.75*AVERAGE(EPih!$H621:$R621),1,EPih!H621/AVERAGE(EPih!$H621:$R621))))</f>
        <v>1</v>
      </c>
      <c r="G624">
        <f>IF($B624=0,0,IF(SUM(EPih!$H621:$R621)=0,0,IF(EPih!I621&gt;0.75*AVERAGE(EPih!$H621:$R621),1,EPih!I621/AVERAGE(EPih!$H621:$R621))))</f>
        <v>1</v>
      </c>
      <c r="H624">
        <f>IF($B624=0,0,IF(SUM(EPih!$H621:$R621)=0,0,IF(EPih!J621&gt;0.75*AVERAGE(EPih!$H621:$R621),1,EPih!J621/AVERAGE(EPih!$H621:$R621))))</f>
        <v>1</v>
      </c>
      <c r="I624">
        <f>IF($B624=0,0,IF(SUM(EPih!$H621:$R621)=0,0,IF(EPih!K621&gt;0.75*AVERAGE(EPih!$H621:$R621),1,EPih!K621/AVERAGE(EPih!$H621:$R621))))</f>
        <v>1</v>
      </c>
      <c r="J624">
        <f>IF($B624=0,0,IF(SUM(EPih!$H621:$R621)=0,0,IF(EPih!L621&gt;0.75*AVERAGE(EPih!$H621:$R621),1,EPih!L621/AVERAGE(EPih!$H621:$R621))))</f>
        <v>1</v>
      </c>
      <c r="K624">
        <f>IF($B624=0,0,IF(SUM(EPih!$H621:$R621)=0,0,IF(EPih!M621&gt;0.75*AVERAGE(EPih!$H621:$R621),1,EPih!M621/AVERAGE(EPih!$H621:$R621))))</f>
        <v>1</v>
      </c>
      <c r="L624">
        <f>IF($B624=0,0,IF(SUM(EPih!$H621:$R621)=0,0,IF(EPih!N621&gt;0.75*AVERAGE(EPih!$H621:$R621),1,EPih!N621/AVERAGE(EPih!$H621:$R621))))</f>
        <v>1</v>
      </c>
      <c r="M624">
        <f>IF($B624=0,0,IF(SUM(EPih!$H621:$R621)=0,0,IF(EPih!O621&gt;0.75*AVERAGE(EPih!$H621:$R621),1,EPih!O621/AVERAGE(EPih!$H621:$R621))))</f>
        <v>1</v>
      </c>
      <c r="N624">
        <f>IF($B624=0,0,IF(SUM(EPih!$H621:$R621)=0,0,IF(EPih!P621&gt;0.75*AVERAGE(EPih!$H621:$R621),1,EPih!P621/AVERAGE(EPih!$H621:$R621))))</f>
        <v>1</v>
      </c>
      <c r="O624">
        <f>IF($B624=0,0,IF(SUM(EPih!$H621:$R621)=0,0,IF(EPih!Q621&gt;0.75*AVERAGE(EPih!$H621:$R621),1,EPih!Q621/AVERAGE(EPih!$H621:$R621))))</f>
        <v>1</v>
      </c>
      <c r="P624">
        <f>IF($B624=0,0,IF(SUM(EPih!$H621:$R621)=0,0,IF(EPih!R621&gt;0.75*AVERAGE(EPih!$H621:$R621),1,EPih!R621/AVERAGE(EPih!$H621:$R621))))</f>
        <v>1</v>
      </c>
      <c r="Q624" s="18">
        <v>1</v>
      </c>
      <c r="R624" s="18">
        <v>1</v>
      </c>
      <c r="S624" s="18">
        <v>1</v>
      </c>
      <c r="T624" s="18">
        <v>1</v>
      </c>
      <c r="U624" s="18">
        <v>1</v>
      </c>
      <c r="V624" s="18">
        <v>1</v>
      </c>
      <c r="W624" s="18">
        <v>1</v>
      </c>
      <c r="X624" s="18">
        <v>1</v>
      </c>
      <c r="Y624" s="18">
        <v>1</v>
      </c>
      <c r="Z624" s="18">
        <v>1</v>
      </c>
      <c r="AA624" s="18">
        <v>1</v>
      </c>
      <c r="AD624" s="22">
        <f t="shared" si="19"/>
        <v>0.99199161133505454</v>
      </c>
      <c r="AE624">
        <v>19</v>
      </c>
    </row>
    <row r="625" spans="1:31">
      <c r="A625" s="33">
        <v>45469.708333333336</v>
      </c>
      <c r="B625">
        <f t="shared" si="18"/>
        <v>1</v>
      </c>
      <c r="C625" s="18">
        <v>1</v>
      </c>
      <c r="D625" s="19">
        <f>IFERROR(SUMPRODUCT(F625:P625,Q625:AA625,'Datos Brutos'!$H$5:$R$5)/SUMPRODUCT('Datos Brutos'!$H$5:$R$5,Q625:AA625),0)</f>
        <v>1</v>
      </c>
      <c r="E625" s="20">
        <f>IFERROR(AVERAGE('Datos Filtrados'!E622:G622),0)</f>
        <v>457.92</v>
      </c>
      <c r="F625">
        <f>IF($B625=0,0,IF(SUM(EPih!$H622:$R622)=0,0,IF(EPih!H622&gt;0.75*AVERAGE(EPih!$H622:$R622),1,EPih!H622/AVERAGE(EPih!$H622:$R622))))</f>
        <v>1</v>
      </c>
      <c r="G625">
        <f>IF($B625=0,0,IF(SUM(EPih!$H622:$R622)=0,0,IF(EPih!I622&gt;0.75*AVERAGE(EPih!$H622:$R622),1,EPih!I622/AVERAGE(EPih!$H622:$R622))))</f>
        <v>1</v>
      </c>
      <c r="H625">
        <f>IF($B625=0,0,IF(SUM(EPih!$H622:$R622)=0,0,IF(EPih!J622&gt;0.75*AVERAGE(EPih!$H622:$R622),1,EPih!J622/AVERAGE(EPih!$H622:$R622))))</f>
        <v>1</v>
      </c>
      <c r="I625">
        <f>IF($B625=0,0,IF(SUM(EPih!$H622:$R622)=0,0,IF(EPih!K622&gt;0.75*AVERAGE(EPih!$H622:$R622),1,EPih!K622/AVERAGE(EPih!$H622:$R622))))</f>
        <v>1</v>
      </c>
      <c r="J625">
        <f>IF($B625=0,0,IF(SUM(EPih!$H622:$R622)=0,0,IF(EPih!L622&gt;0.75*AVERAGE(EPih!$H622:$R622),1,EPih!L622/AVERAGE(EPih!$H622:$R622))))</f>
        <v>1</v>
      </c>
      <c r="K625">
        <f>IF($B625=0,0,IF(SUM(EPih!$H622:$R622)=0,0,IF(EPih!M622&gt;0.75*AVERAGE(EPih!$H622:$R622),1,EPih!M622/AVERAGE(EPih!$H622:$R622))))</f>
        <v>1</v>
      </c>
      <c r="L625">
        <f>IF($B625=0,0,IF(SUM(EPih!$H622:$R622)=0,0,IF(EPih!N622&gt;0.75*AVERAGE(EPih!$H622:$R622),1,EPih!N622/AVERAGE(EPih!$H622:$R622))))</f>
        <v>1</v>
      </c>
      <c r="M625">
        <f>IF($B625=0,0,IF(SUM(EPih!$H622:$R622)=0,0,IF(EPih!O622&gt;0.75*AVERAGE(EPih!$H622:$R622),1,EPih!O622/AVERAGE(EPih!$H622:$R622))))</f>
        <v>1</v>
      </c>
      <c r="N625">
        <f>IF($B625=0,0,IF(SUM(EPih!$H622:$R622)=0,0,IF(EPih!P622&gt;0.75*AVERAGE(EPih!$H622:$R622),1,EPih!P622/AVERAGE(EPih!$H622:$R622))))</f>
        <v>1</v>
      </c>
      <c r="O625">
        <f>IF($B625=0,0,IF(SUM(EPih!$H622:$R622)=0,0,IF(EPih!Q622&gt;0.75*AVERAGE(EPih!$H622:$R622),1,EPih!Q622/AVERAGE(EPih!$H622:$R622))))</f>
        <v>1</v>
      </c>
      <c r="P625">
        <f>IF($B625=0,0,IF(SUM(EPih!$H622:$R622)=0,0,IF(EPih!R622&gt;0.75*AVERAGE(EPih!$H622:$R622),1,EPih!R622/AVERAGE(EPih!$H622:$R622))))</f>
        <v>1</v>
      </c>
      <c r="Q625" s="18">
        <v>1</v>
      </c>
      <c r="R625" s="18">
        <v>1</v>
      </c>
      <c r="S625" s="18">
        <v>1</v>
      </c>
      <c r="T625" s="18">
        <v>1</v>
      </c>
      <c r="U625" s="18">
        <v>1</v>
      </c>
      <c r="V625" s="18">
        <v>1</v>
      </c>
      <c r="W625" s="18">
        <v>1</v>
      </c>
      <c r="X625" s="18">
        <v>1</v>
      </c>
      <c r="Y625" s="18">
        <v>1</v>
      </c>
      <c r="Z625" s="18">
        <v>1</v>
      </c>
      <c r="AA625" s="18">
        <v>1</v>
      </c>
      <c r="AD625" s="22">
        <f t="shared" si="19"/>
        <v>0.99195511668197545</v>
      </c>
      <c r="AE625">
        <v>20</v>
      </c>
    </row>
    <row r="626" spans="1:31">
      <c r="A626" s="33">
        <v>45469.75</v>
      </c>
      <c r="B626">
        <f t="shared" si="18"/>
        <v>1</v>
      </c>
      <c r="C626" s="18">
        <v>1</v>
      </c>
      <c r="D626" s="19">
        <f>IFERROR(SUMPRODUCT(F626:P626,Q626:AA626,'Datos Brutos'!$H$5:$R$5)/SUMPRODUCT('Datos Brutos'!$H$5:$R$5,Q626:AA626),0)</f>
        <v>1</v>
      </c>
      <c r="E626" s="20">
        <f>IFERROR(AVERAGE('Datos Filtrados'!E623:G623),0)</f>
        <v>263.43799999999999</v>
      </c>
      <c r="F626">
        <f>IF($B626=0,0,IF(SUM(EPih!$H623:$R623)=0,0,IF(EPih!H623&gt;0.75*AVERAGE(EPih!$H623:$R623),1,EPih!H623/AVERAGE(EPih!$H623:$R623))))</f>
        <v>1</v>
      </c>
      <c r="G626">
        <f>IF($B626=0,0,IF(SUM(EPih!$H623:$R623)=0,0,IF(EPih!I623&gt;0.75*AVERAGE(EPih!$H623:$R623),1,EPih!I623/AVERAGE(EPih!$H623:$R623))))</f>
        <v>1</v>
      </c>
      <c r="H626">
        <f>IF($B626=0,0,IF(SUM(EPih!$H623:$R623)=0,0,IF(EPih!J623&gt;0.75*AVERAGE(EPih!$H623:$R623),1,EPih!J623/AVERAGE(EPih!$H623:$R623))))</f>
        <v>1</v>
      </c>
      <c r="I626">
        <f>IF($B626=0,0,IF(SUM(EPih!$H623:$R623)=0,0,IF(EPih!K623&gt;0.75*AVERAGE(EPih!$H623:$R623),1,EPih!K623/AVERAGE(EPih!$H623:$R623))))</f>
        <v>1</v>
      </c>
      <c r="J626">
        <f>IF($B626=0,0,IF(SUM(EPih!$H623:$R623)=0,0,IF(EPih!L623&gt;0.75*AVERAGE(EPih!$H623:$R623),1,EPih!L623/AVERAGE(EPih!$H623:$R623))))</f>
        <v>1</v>
      </c>
      <c r="K626">
        <f>IF($B626=0,0,IF(SUM(EPih!$H623:$R623)=0,0,IF(EPih!M623&gt;0.75*AVERAGE(EPih!$H623:$R623),1,EPih!M623/AVERAGE(EPih!$H623:$R623))))</f>
        <v>1</v>
      </c>
      <c r="L626">
        <f>IF($B626=0,0,IF(SUM(EPih!$H623:$R623)=0,0,IF(EPih!N623&gt;0.75*AVERAGE(EPih!$H623:$R623),1,EPih!N623/AVERAGE(EPih!$H623:$R623))))</f>
        <v>1</v>
      </c>
      <c r="M626">
        <f>IF($B626=0,0,IF(SUM(EPih!$H623:$R623)=0,0,IF(EPih!O623&gt;0.75*AVERAGE(EPih!$H623:$R623),1,EPih!O623/AVERAGE(EPih!$H623:$R623))))</f>
        <v>1</v>
      </c>
      <c r="N626">
        <f>IF($B626=0,0,IF(SUM(EPih!$H623:$R623)=0,0,IF(EPih!P623&gt;0.75*AVERAGE(EPih!$H623:$R623),1,EPih!P623/AVERAGE(EPih!$H623:$R623))))</f>
        <v>1</v>
      </c>
      <c r="O626">
        <f>IF($B626=0,0,IF(SUM(EPih!$H623:$R623)=0,0,IF(EPih!Q623&gt;0.75*AVERAGE(EPih!$H623:$R623),1,EPih!Q623/AVERAGE(EPih!$H623:$R623))))</f>
        <v>1</v>
      </c>
      <c r="P626">
        <f>IF($B626=0,0,IF(SUM(EPih!$H623:$R623)=0,0,IF(EPih!R623&gt;0.75*AVERAGE(EPih!$H623:$R623),1,EPih!R623/AVERAGE(EPih!$H623:$R623))))</f>
        <v>1</v>
      </c>
      <c r="Q626" s="18">
        <v>1</v>
      </c>
      <c r="R626" s="18">
        <v>1</v>
      </c>
      <c r="S626" s="18">
        <v>1</v>
      </c>
      <c r="T626" s="18">
        <v>1</v>
      </c>
      <c r="U626" s="18">
        <v>1</v>
      </c>
      <c r="V626" s="18">
        <v>1</v>
      </c>
      <c r="W626" s="18">
        <v>1</v>
      </c>
      <c r="X626" s="18">
        <v>1</v>
      </c>
      <c r="Y626" s="18">
        <v>1</v>
      </c>
      <c r="Z626" s="18">
        <v>1</v>
      </c>
      <c r="AA626" s="18">
        <v>1</v>
      </c>
      <c r="AD626" s="22">
        <f t="shared" si="19"/>
        <v>0.99189861349645303</v>
      </c>
      <c r="AE626">
        <v>21</v>
      </c>
    </row>
    <row r="627" spans="1:31">
      <c r="A627" s="33">
        <v>45469.791666666664</v>
      </c>
      <c r="B627">
        <f t="shared" si="18"/>
        <v>1</v>
      </c>
      <c r="C627" s="18">
        <v>1</v>
      </c>
      <c r="D627" s="19">
        <f>IFERROR(SUMPRODUCT(F627:P627,Q627:AA627,'Datos Brutos'!$H$5:$R$5)/SUMPRODUCT('Datos Brutos'!$H$5:$R$5,Q627:AA627),0)</f>
        <v>1</v>
      </c>
      <c r="E627" s="20">
        <f>IFERROR(AVERAGE('Datos Filtrados'!E624:G624),0)</f>
        <v>650.8176666666667</v>
      </c>
      <c r="F627">
        <f>IF($B627=0,0,IF(SUM(EPih!$H624:$R624)=0,0,IF(EPih!H624&gt;0.75*AVERAGE(EPih!$H624:$R624),1,EPih!H624/AVERAGE(EPih!$H624:$R624))))</f>
        <v>1</v>
      </c>
      <c r="G627">
        <f>IF($B627=0,0,IF(SUM(EPih!$H624:$R624)=0,0,IF(EPih!I624&gt;0.75*AVERAGE(EPih!$H624:$R624),1,EPih!I624/AVERAGE(EPih!$H624:$R624))))</f>
        <v>1</v>
      </c>
      <c r="H627">
        <f>IF($B627=0,0,IF(SUM(EPih!$H624:$R624)=0,0,IF(EPih!J624&gt;0.75*AVERAGE(EPih!$H624:$R624),1,EPih!J624/AVERAGE(EPih!$H624:$R624))))</f>
        <v>1</v>
      </c>
      <c r="I627">
        <f>IF($B627=0,0,IF(SUM(EPih!$H624:$R624)=0,0,IF(EPih!K624&gt;0.75*AVERAGE(EPih!$H624:$R624),1,EPih!K624/AVERAGE(EPih!$H624:$R624))))</f>
        <v>1</v>
      </c>
      <c r="J627">
        <f>IF($B627=0,0,IF(SUM(EPih!$H624:$R624)=0,0,IF(EPih!L624&gt;0.75*AVERAGE(EPih!$H624:$R624),1,EPih!L624/AVERAGE(EPih!$H624:$R624))))</f>
        <v>1</v>
      </c>
      <c r="K627">
        <f>IF($B627=0,0,IF(SUM(EPih!$H624:$R624)=0,0,IF(EPih!M624&gt;0.75*AVERAGE(EPih!$H624:$R624),1,EPih!M624/AVERAGE(EPih!$H624:$R624))))</f>
        <v>1</v>
      </c>
      <c r="L627">
        <f>IF($B627=0,0,IF(SUM(EPih!$H624:$R624)=0,0,IF(EPih!N624&gt;0.75*AVERAGE(EPih!$H624:$R624),1,EPih!N624/AVERAGE(EPih!$H624:$R624))))</f>
        <v>1</v>
      </c>
      <c r="M627">
        <f>IF($B627=0,0,IF(SUM(EPih!$H624:$R624)=0,0,IF(EPih!O624&gt;0.75*AVERAGE(EPih!$H624:$R624),1,EPih!O624/AVERAGE(EPih!$H624:$R624))))</f>
        <v>1</v>
      </c>
      <c r="N627">
        <f>IF($B627=0,0,IF(SUM(EPih!$H624:$R624)=0,0,IF(EPih!P624&gt;0.75*AVERAGE(EPih!$H624:$R624),1,EPih!P624/AVERAGE(EPih!$H624:$R624))))</f>
        <v>1</v>
      </c>
      <c r="O627">
        <f>IF($B627=0,0,IF(SUM(EPih!$H624:$R624)=0,0,IF(EPih!Q624&gt;0.75*AVERAGE(EPih!$H624:$R624),1,EPih!Q624/AVERAGE(EPih!$H624:$R624))))</f>
        <v>1</v>
      </c>
      <c r="P627">
        <f>IF($B627=0,0,IF(SUM(EPih!$H624:$R624)=0,0,IF(EPih!R624&gt;0.75*AVERAGE(EPih!$H624:$R624),1,EPih!R624/AVERAGE(EPih!$H624:$R624))))</f>
        <v>1</v>
      </c>
      <c r="Q627" s="18">
        <v>1</v>
      </c>
      <c r="R627" s="18">
        <v>1</v>
      </c>
      <c r="S627" s="18">
        <v>1</v>
      </c>
      <c r="T627" s="18">
        <v>1</v>
      </c>
      <c r="U627" s="18">
        <v>1</v>
      </c>
      <c r="V627" s="18">
        <v>1</v>
      </c>
      <c r="W627" s="18">
        <v>1</v>
      </c>
      <c r="X627" s="18">
        <v>1</v>
      </c>
      <c r="Y627" s="18">
        <v>1</v>
      </c>
      <c r="Z627" s="18">
        <v>1</v>
      </c>
      <c r="AA627" s="18">
        <v>1</v>
      </c>
      <c r="AD627" s="22">
        <f t="shared" si="19"/>
        <v>0.991757419000035</v>
      </c>
      <c r="AE627">
        <v>22</v>
      </c>
    </row>
    <row r="628" spans="1:31">
      <c r="A628" s="33">
        <v>45469.833333333336</v>
      </c>
      <c r="B628">
        <f t="shared" si="18"/>
        <v>1</v>
      </c>
      <c r="C628" s="18">
        <v>1</v>
      </c>
      <c r="D628" s="19">
        <f>IFERROR(SUMPRODUCT(F628:P628,Q628:AA628,'Datos Brutos'!$H$5:$R$5)/SUMPRODUCT('Datos Brutos'!$H$5:$R$5,Q628:AA628),0)</f>
        <v>1</v>
      </c>
      <c r="E628" s="20">
        <f>IFERROR(AVERAGE('Datos Filtrados'!E625:G625),0)</f>
        <v>468.76900000000001</v>
      </c>
      <c r="F628">
        <f>IF($B628=0,0,IF(SUM(EPih!$H625:$R625)=0,0,IF(EPih!H625&gt;0.75*AVERAGE(EPih!$H625:$R625),1,EPih!H625/AVERAGE(EPih!$H625:$R625))))</f>
        <v>1</v>
      </c>
      <c r="G628">
        <f>IF($B628=0,0,IF(SUM(EPih!$H625:$R625)=0,0,IF(EPih!I625&gt;0.75*AVERAGE(EPih!$H625:$R625),1,EPih!I625/AVERAGE(EPih!$H625:$R625))))</f>
        <v>1</v>
      </c>
      <c r="H628">
        <f>IF($B628=0,0,IF(SUM(EPih!$H625:$R625)=0,0,IF(EPih!J625&gt;0.75*AVERAGE(EPih!$H625:$R625),1,EPih!J625/AVERAGE(EPih!$H625:$R625))))</f>
        <v>1</v>
      </c>
      <c r="I628">
        <f>IF($B628=0,0,IF(SUM(EPih!$H625:$R625)=0,0,IF(EPih!K625&gt;0.75*AVERAGE(EPih!$H625:$R625),1,EPih!K625/AVERAGE(EPih!$H625:$R625))))</f>
        <v>1</v>
      </c>
      <c r="J628">
        <f>IF($B628=0,0,IF(SUM(EPih!$H625:$R625)=0,0,IF(EPih!L625&gt;0.75*AVERAGE(EPih!$H625:$R625),1,EPih!L625/AVERAGE(EPih!$H625:$R625))))</f>
        <v>1</v>
      </c>
      <c r="K628">
        <f>IF($B628=0,0,IF(SUM(EPih!$H625:$R625)=0,0,IF(EPih!M625&gt;0.75*AVERAGE(EPih!$H625:$R625),1,EPih!M625/AVERAGE(EPih!$H625:$R625))))</f>
        <v>1</v>
      </c>
      <c r="L628">
        <f>IF($B628=0,0,IF(SUM(EPih!$H625:$R625)=0,0,IF(EPih!N625&gt;0.75*AVERAGE(EPih!$H625:$R625),1,EPih!N625/AVERAGE(EPih!$H625:$R625))))</f>
        <v>1</v>
      </c>
      <c r="M628">
        <f>IF($B628=0,0,IF(SUM(EPih!$H625:$R625)=0,0,IF(EPih!O625&gt;0.75*AVERAGE(EPih!$H625:$R625),1,EPih!O625/AVERAGE(EPih!$H625:$R625))))</f>
        <v>1</v>
      </c>
      <c r="N628">
        <f>IF($B628=0,0,IF(SUM(EPih!$H625:$R625)=0,0,IF(EPih!P625&gt;0.75*AVERAGE(EPih!$H625:$R625),1,EPih!P625/AVERAGE(EPih!$H625:$R625))))</f>
        <v>1</v>
      </c>
      <c r="O628">
        <f>IF($B628=0,0,IF(SUM(EPih!$H625:$R625)=0,0,IF(EPih!Q625&gt;0.75*AVERAGE(EPih!$H625:$R625),1,EPih!Q625/AVERAGE(EPih!$H625:$R625))))</f>
        <v>1</v>
      </c>
      <c r="P628">
        <f>IF($B628=0,0,IF(SUM(EPih!$H625:$R625)=0,0,IF(EPih!R625&gt;0.75*AVERAGE(EPih!$H625:$R625),1,EPih!R625/AVERAGE(EPih!$H625:$R625))))</f>
        <v>1</v>
      </c>
      <c r="Q628" s="18">
        <v>1</v>
      </c>
      <c r="R628" s="18">
        <v>1</v>
      </c>
      <c r="S628" s="18">
        <v>1</v>
      </c>
      <c r="T628" s="18">
        <v>1</v>
      </c>
      <c r="U628" s="18">
        <v>1</v>
      </c>
      <c r="V628" s="18">
        <v>1</v>
      </c>
      <c r="W628" s="18">
        <v>1</v>
      </c>
      <c r="X628" s="18">
        <v>1</v>
      </c>
      <c r="Y628" s="18">
        <v>1</v>
      </c>
      <c r="Z628" s="18">
        <v>1</v>
      </c>
      <c r="AA628" s="18">
        <v>1</v>
      </c>
      <c r="AD628" s="22">
        <f t="shared" si="19"/>
        <v>0.991757419000035</v>
      </c>
      <c r="AE628">
        <v>23</v>
      </c>
    </row>
    <row r="629" spans="1:31">
      <c r="A629" s="33">
        <v>45469.875</v>
      </c>
      <c r="B629">
        <f t="shared" si="18"/>
        <v>0</v>
      </c>
      <c r="C629" s="18">
        <v>1</v>
      </c>
      <c r="D629" s="19">
        <f>IFERROR(SUMPRODUCT(F629:P629,Q629:AA629,'Datos Brutos'!$H$5:$R$5)/SUMPRODUCT('Datos Brutos'!$H$5:$R$5,Q629:AA629),0)</f>
        <v>0</v>
      </c>
      <c r="E629" s="20">
        <f>IFERROR(AVERAGE('Datos Filtrados'!E626:G626),0)</f>
        <v>70.984499999999997</v>
      </c>
      <c r="F629">
        <f>IF($B629=0,0,IF(SUM(EPih!$H626:$R626)=0,0,IF(EPih!H626&gt;0.75*AVERAGE(EPih!$H626:$R626),1,EPih!H626/AVERAGE(EPih!$H626:$R626))))</f>
        <v>0</v>
      </c>
      <c r="G629">
        <f>IF($B629=0,0,IF(SUM(EPih!$H626:$R626)=0,0,IF(EPih!I626&gt;0.75*AVERAGE(EPih!$H626:$R626),1,EPih!I626/AVERAGE(EPih!$H626:$R626))))</f>
        <v>0</v>
      </c>
      <c r="H629">
        <f>IF($B629=0,0,IF(SUM(EPih!$H626:$R626)=0,0,IF(EPih!J626&gt;0.75*AVERAGE(EPih!$H626:$R626),1,EPih!J626/AVERAGE(EPih!$H626:$R626))))</f>
        <v>0</v>
      </c>
      <c r="I629">
        <f>IF($B629=0,0,IF(SUM(EPih!$H626:$R626)=0,0,IF(EPih!K626&gt;0.75*AVERAGE(EPih!$H626:$R626),1,EPih!K626/AVERAGE(EPih!$H626:$R626))))</f>
        <v>0</v>
      </c>
      <c r="J629">
        <f>IF($B629=0,0,IF(SUM(EPih!$H626:$R626)=0,0,IF(EPih!L626&gt;0.75*AVERAGE(EPih!$H626:$R626),1,EPih!L626/AVERAGE(EPih!$H626:$R626))))</f>
        <v>0</v>
      </c>
      <c r="K629">
        <f>IF($B629=0,0,IF(SUM(EPih!$H626:$R626)=0,0,IF(EPih!M626&gt;0.75*AVERAGE(EPih!$H626:$R626),1,EPih!M626/AVERAGE(EPih!$H626:$R626))))</f>
        <v>0</v>
      </c>
      <c r="L629">
        <f>IF($B629=0,0,IF(SUM(EPih!$H626:$R626)=0,0,IF(EPih!N626&gt;0.75*AVERAGE(EPih!$H626:$R626),1,EPih!N626/AVERAGE(EPih!$H626:$R626))))</f>
        <v>0</v>
      </c>
      <c r="M629">
        <f>IF($B629=0,0,IF(SUM(EPih!$H626:$R626)=0,0,IF(EPih!O626&gt;0.75*AVERAGE(EPih!$H626:$R626),1,EPih!O626/AVERAGE(EPih!$H626:$R626))))</f>
        <v>0</v>
      </c>
      <c r="N629">
        <f>IF($B629=0,0,IF(SUM(EPih!$H626:$R626)=0,0,IF(EPih!P626&gt;0.75*AVERAGE(EPih!$H626:$R626),1,EPih!P626/AVERAGE(EPih!$H626:$R626))))</f>
        <v>0</v>
      </c>
      <c r="O629">
        <f>IF($B629=0,0,IF(SUM(EPih!$H626:$R626)=0,0,IF(EPih!Q626&gt;0.75*AVERAGE(EPih!$H626:$R626),1,EPih!Q626/AVERAGE(EPih!$H626:$R626))))</f>
        <v>0</v>
      </c>
      <c r="P629">
        <f>IF($B629=0,0,IF(SUM(EPih!$H626:$R626)=0,0,IF(EPih!R626&gt;0.75*AVERAGE(EPih!$H626:$R626),1,EPih!R626/AVERAGE(EPih!$H626:$R626))))</f>
        <v>0</v>
      </c>
      <c r="Q629" s="18">
        <v>1</v>
      </c>
      <c r="R629" s="18">
        <v>1</v>
      </c>
      <c r="S629" s="18">
        <v>1</v>
      </c>
      <c r="T629" s="18">
        <v>1</v>
      </c>
      <c r="U629" s="18">
        <v>1</v>
      </c>
      <c r="V629" s="18">
        <v>1</v>
      </c>
      <c r="W629" s="18">
        <v>1</v>
      </c>
      <c r="X629" s="18">
        <v>1</v>
      </c>
      <c r="Y629" s="18">
        <v>1</v>
      </c>
      <c r="Z629" s="18">
        <v>1</v>
      </c>
      <c r="AA629" s="18">
        <v>1</v>
      </c>
      <c r="AD629" s="22">
        <f t="shared" si="19"/>
        <v>0.991757419000035</v>
      </c>
      <c r="AE629">
        <v>24</v>
      </c>
    </row>
    <row r="630" spans="1:31">
      <c r="A630" s="33">
        <v>45469.916666666664</v>
      </c>
      <c r="B630">
        <f t="shared" si="18"/>
        <v>0</v>
      </c>
      <c r="C630" s="18">
        <v>1</v>
      </c>
      <c r="D630" s="19">
        <f>IFERROR(SUMPRODUCT(F630:P630,Q630:AA630,'Datos Brutos'!$H$5:$R$5)/SUMPRODUCT('Datos Brutos'!$H$5:$R$5,Q630:AA630),0)</f>
        <v>0</v>
      </c>
      <c r="E630" s="20">
        <f>IFERROR(AVERAGE('Datos Filtrados'!E627:G627),0)</f>
        <v>0</v>
      </c>
      <c r="F630">
        <f>IF($B630=0,0,IF(SUM(EPih!$H627:$R627)=0,0,IF(EPih!H627&gt;0.75*AVERAGE(EPih!$H627:$R627),1,EPih!H627/AVERAGE(EPih!$H627:$R627))))</f>
        <v>0</v>
      </c>
      <c r="G630">
        <f>IF($B630=0,0,IF(SUM(EPih!$H627:$R627)=0,0,IF(EPih!I627&gt;0.75*AVERAGE(EPih!$H627:$R627),1,EPih!I627/AVERAGE(EPih!$H627:$R627))))</f>
        <v>0</v>
      </c>
      <c r="H630">
        <f>IF($B630=0,0,IF(SUM(EPih!$H627:$R627)=0,0,IF(EPih!J627&gt;0.75*AVERAGE(EPih!$H627:$R627),1,EPih!J627/AVERAGE(EPih!$H627:$R627))))</f>
        <v>0</v>
      </c>
      <c r="I630">
        <f>IF($B630=0,0,IF(SUM(EPih!$H627:$R627)=0,0,IF(EPih!K627&gt;0.75*AVERAGE(EPih!$H627:$R627),1,EPih!K627/AVERAGE(EPih!$H627:$R627))))</f>
        <v>0</v>
      </c>
      <c r="J630">
        <f>IF($B630=0,0,IF(SUM(EPih!$H627:$R627)=0,0,IF(EPih!L627&gt;0.75*AVERAGE(EPih!$H627:$R627),1,EPih!L627/AVERAGE(EPih!$H627:$R627))))</f>
        <v>0</v>
      </c>
      <c r="K630">
        <f>IF($B630=0,0,IF(SUM(EPih!$H627:$R627)=0,0,IF(EPih!M627&gt;0.75*AVERAGE(EPih!$H627:$R627),1,EPih!M627/AVERAGE(EPih!$H627:$R627))))</f>
        <v>0</v>
      </c>
      <c r="L630">
        <f>IF($B630=0,0,IF(SUM(EPih!$H627:$R627)=0,0,IF(EPih!N627&gt;0.75*AVERAGE(EPih!$H627:$R627),1,EPih!N627/AVERAGE(EPih!$H627:$R627))))</f>
        <v>0</v>
      </c>
      <c r="M630">
        <f>IF($B630=0,0,IF(SUM(EPih!$H627:$R627)=0,0,IF(EPih!O627&gt;0.75*AVERAGE(EPih!$H627:$R627),1,EPih!O627/AVERAGE(EPih!$H627:$R627))))</f>
        <v>0</v>
      </c>
      <c r="N630">
        <f>IF($B630=0,0,IF(SUM(EPih!$H627:$R627)=0,0,IF(EPih!P627&gt;0.75*AVERAGE(EPih!$H627:$R627),1,EPih!P627/AVERAGE(EPih!$H627:$R627))))</f>
        <v>0</v>
      </c>
      <c r="O630">
        <f>IF($B630=0,0,IF(SUM(EPih!$H627:$R627)=0,0,IF(EPih!Q627&gt;0.75*AVERAGE(EPih!$H627:$R627),1,EPih!Q627/AVERAGE(EPih!$H627:$R627))))</f>
        <v>0</v>
      </c>
      <c r="P630">
        <f>IF($B630=0,0,IF(SUM(EPih!$H627:$R627)=0,0,IF(EPih!R627&gt;0.75*AVERAGE(EPih!$H627:$R627),1,EPih!R627/AVERAGE(EPih!$H627:$R627))))</f>
        <v>0</v>
      </c>
      <c r="Q630" s="18">
        <v>1</v>
      </c>
      <c r="R630" s="18">
        <v>1</v>
      </c>
      <c r="S630" s="18">
        <v>1</v>
      </c>
      <c r="T630" s="18">
        <v>1</v>
      </c>
      <c r="U630" s="18">
        <v>1</v>
      </c>
      <c r="V630" s="18">
        <v>1</v>
      </c>
      <c r="W630" s="18">
        <v>1</v>
      </c>
      <c r="X630" s="18">
        <v>1</v>
      </c>
      <c r="Y630" s="18">
        <v>1</v>
      </c>
      <c r="Z630" s="18">
        <v>1</v>
      </c>
      <c r="AA630" s="18">
        <v>1</v>
      </c>
      <c r="AD630" s="22">
        <f>+SUMPRODUCT(B584:B607,C584:C607,D584:D607,E584:E607)/SUMPRODUCT(B584:B607,C584:C607,E584:E607)</f>
        <v>0.991757419000035</v>
      </c>
      <c r="AE630" s="24">
        <v>1</v>
      </c>
    </row>
    <row r="631" spans="1:31">
      <c r="A631" s="33">
        <v>45469.958333333336</v>
      </c>
      <c r="B631">
        <f t="shared" si="18"/>
        <v>0</v>
      </c>
      <c r="C631" s="18">
        <v>1</v>
      </c>
      <c r="D631" s="19">
        <f>IFERROR(SUMPRODUCT(F631:P631,Q631:AA631,'Datos Brutos'!$H$5:$R$5)/SUMPRODUCT('Datos Brutos'!$H$5:$R$5,Q631:AA631),0)</f>
        <v>0</v>
      </c>
      <c r="E631" s="20">
        <f>IFERROR(AVERAGE('Datos Filtrados'!E628:G628),0)</f>
        <v>0</v>
      </c>
      <c r="F631">
        <f>IF($B631=0,0,IF(SUM(EPih!$H628:$R628)=0,0,IF(EPih!H628&gt;0.75*AVERAGE(EPih!$H628:$R628),1,EPih!H628/AVERAGE(EPih!$H628:$R628))))</f>
        <v>0</v>
      </c>
      <c r="G631">
        <f>IF($B631=0,0,IF(SUM(EPih!$H628:$R628)=0,0,IF(EPih!I628&gt;0.75*AVERAGE(EPih!$H628:$R628),1,EPih!I628/AVERAGE(EPih!$H628:$R628))))</f>
        <v>0</v>
      </c>
      <c r="H631">
        <f>IF($B631=0,0,IF(SUM(EPih!$H628:$R628)=0,0,IF(EPih!J628&gt;0.75*AVERAGE(EPih!$H628:$R628),1,EPih!J628/AVERAGE(EPih!$H628:$R628))))</f>
        <v>0</v>
      </c>
      <c r="I631">
        <f>IF($B631=0,0,IF(SUM(EPih!$H628:$R628)=0,0,IF(EPih!K628&gt;0.75*AVERAGE(EPih!$H628:$R628),1,EPih!K628/AVERAGE(EPih!$H628:$R628))))</f>
        <v>0</v>
      </c>
      <c r="J631">
        <f>IF($B631=0,0,IF(SUM(EPih!$H628:$R628)=0,0,IF(EPih!L628&gt;0.75*AVERAGE(EPih!$H628:$R628),1,EPih!L628/AVERAGE(EPih!$H628:$R628))))</f>
        <v>0</v>
      </c>
      <c r="K631">
        <f>IF($B631=0,0,IF(SUM(EPih!$H628:$R628)=0,0,IF(EPih!M628&gt;0.75*AVERAGE(EPih!$H628:$R628),1,EPih!M628/AVERAGE(EPih!$H628:$R628))))</f>
        <v>0</v>
      </c>
      <c r="L631">
        <f>IF($B631=0,0,IF(SUM(EPih!$H628:$R628)=0,0,IF(EPih!N628&gt;0.75*AVERAGE(EPih!$H628:$R628),1,EPih!N628/AVERAGE(EPih!$H628:$R628))))</f>
        <v>0</v>
      </c>
      <c r="M631">
        <f>IF($B631=0,0,IF(SUM(EPih!$H628:$R628)=0,0,IF(EPih!O628&gt;0.75*AVERAGE(EPih!$H628:$R628),1,EPih!O628/AVERAGE(EPih!$H628:$R628))))</f>
        <v>0</v>
      </c>
      <c r="N631">
        <f>IF($B631=0,0,IF(SUM(EPih!$H628:$R628)=0,0,IF(EPih!P628&gt;0.75*AVERAGE(EPih!$H628:$R628),1,EPih!P628/AVERAGE(EPih!$H628:$R628))))</f>
        <v>0</v>
      </c>
      <c r="O631">
        <f>IF($B631=0,0,IF(SUM(EPih!$H628:$R628)=0,0,IF(EPih!Q628&gt;0.75*AVERAGE(EPih!$H628:$R628),1,EPih!Q628/AVERAGE(EPih!$H628:$R628))))</f>
        <v>0</v>
      </c>
      <c r="P631">
        <f>IF($B631=0,0,IF(SUM(EPih!$H628:$R628)=0,0,IF(EPih!R628&gt;0.75*AVERAGE(EPih!$H628:$R628),1,EPih!R628/AVERAGE(EPih!$H628:$R628))))</f>
        <v>0</v>
      </c>
      <c r="Q631" s="18">
        <v>1</v>
      </c>
      <c r="R631" s="18">
        <v>1</v>
      </c>
      <c r="S631" s="18">
        <v>1</v>
      </c>
      <c r="T631" s="18">
        <v>1</v>
      </c>
      <c r="U631" s="18">
        <v>1</v>
      </c>
      <c r="V631" s="18">
        <v>1</v>
      </c>
      <c r="W631" s="18">
        <v>1</v>
      </c>
      <c r="X631" s="18">
        <v>1</v>
      </c>
      <c r="Y631" s="18">
        <v>1</v>
      </c>
      <c r="Z631" s="18">
        <v>1</v>
      </c>
      <c r="AA631" s="18">
        <v>1</v>
      </c>
      <c r="AD631" s="22">
        <f t="shared" ref="AD631:AD676" si="20">+SUMPRODUCT(B585:B608,C585:C608,D585:D608,E585:E608)/SUMPRODUCT(B585:B608,C585:C608,E585:E608)</f>
        <v>0.991757419000035</v>
      </c>
      <c r="AE631">
        <v>2</v>
      </c>
    </row>
    <row r="632" spans="1:31">
      <c r="A632" s="33">
        <v>45470</v>
      </c>
      <c r="B632">
        <f t="shared" si="18"/>
        <v>0</v>
      </c>
      <c r="C632" s="18">
        <v>1</v>
      </c>
      <c r="D632" s="19">
        <f>IFERROR(SUMPRODUCT(F632:P632,Q632:AA632,'Datos Brutos'!$H$5:$R$5)/SUMPRODUCT('Datos Brutos'!$H$5:$R$5,Q632:AA632),0)</f>
        <v>0</v>
      </c>
      <c r="E632" s="20">
        <f>IFERROR(AVERAGE('Datos Filtrados'!E629:G629),0)</f>
        <v>0.432</v>
      </c>
      <c r="F632">
        <f>IF($B632=0,0,IF(SUM(EPih!$H629:$R629)=0,0,IF(EPih!H629&gt;0.75*AVERAGE(EPih!$H629:$R629),1,EPih!H629/AVERAGE(EPih!$H629:$R629))))</f>
        <v>0</v>
      </c>
      <c r="G632">
        <f>IF($B632=0,0,IF(SUM(EPih!$H629:$R629)=0,0,IF(EPih!I629&gt;0.75*AVERAGE(EPih!$H629:$R629),1,EPih!I629/AVERAGE(EPih!$H629:$R629))))</f>
        <v>0</v>
      </c>
      <c r="H632">
        <f>IF($B632=0,0,IF(SUM(EPih!$H629:$R629)=0,0,IF(EPih!J629&gt;0.75*AVERAGE(EPih!$H629:$R629),1,EPih!J629/AVERAGE(EPih!$H629:$R629))))</f>
        <v>0</v>
      </c>
      <c r="I632">
        <f>IF($B632=0,0,IF(SUM(EPih!$H629:$R629)=0,0,IF(EPih!K629&gt;0.75*AVERAGE(EPih!$H629:$R629),1,EPih!K629/AVERAGE(EPih!$H629:$R629))))</f>
        <v>0</v>
      </c>
      <c r="J632">
        <f>IF($B632=0,0,IF(SUM(EPih!$H629:$R629)=0,0,IF(EPih!L629&gt;0.75*AVERAGE(EPih!$H629:$R629),1,EPih!L629/AVERAGE(EPih!$H629:$R629))))</f>
        <v>0</v>
      </c>
      <c r="K632">
        <f>IF($B632=0,0,IF(SUM(EPih!$H629:$R629)=0,0,IF(EPih!M629&gt;0.75*AVERAGE(EPih!$H629:$R629),1,EPih!M629/AVERAGE(EPih!$H629:$R629))))</f>
        <v>0</v>
      </c>
      <c r="L632">
        <f>IF($B632=0,0,IF(SUM(EPih!$H629:$R629)=0,0,IF(EPih!N629&gt;0.75*AVERAGE(EPih!$H629:$R629),1,EPih!N629/AVERAGE(EPih!$H629:$R629))))</f>
        <v>0</v>
      </c>
      <c r="M632">
        <f>IF($B632=0,0,IF(SUM(EPih!$H629:$R629)=0,0,IF(EPih!O629&gt;0.75*AVERAGE(EPih!$H629:$R629),1,EPih!O629/AVERAGE(EPih!$H629:$R629))))</f>
        <v>0</v>
      </c>
      <c r="N632">
        <f>IF($B632=0,0,IF(SUM(EPih!$H629:$R629)=0,0,IF(EPih!P629&gt;0.75*AVERAGE(EPih!$H629:$R629),1,EPih!P629/AVERAGE(EPih!$H629:$R629))))</f>
        <v>0</v>
      </c>
      <c r="O632">
        <f>IF($B632=0,0,IF(SUM(EPih!$H629:$R629)=0,0,IF(EPih!Q629&gt;0.75*AVERAGE(EPih!$H629:$R629),1,EPih!Q629/AVERAGE(EPih!$H629:$R629))))</f>
        <v>0</v>
      </c>
      <c r="P632">
        <f>IF($B632=0,0,IF(SUM(EPih!$H629:$R629)=0,0,IF(EPih!R629&gt;0.75*AVERAGE(EPih!$H629:$R629),1,EPih!R629/AVERAGE(EPih!$H629:$R629))))</f>
        <v>0</v>
      </c>
      <c r="Q632" s="18">
        <v>1</v>
      </c>
      <c r="R632" s="18">
        <v>1</v>
      </c>
      <c r="S632" s="18">
        <v>1</v>
      </c>
      <c r="T632" s="18">
        <v>1</v>
      </c>
      <c r="U632" s="18">
        <v>1</v>
      </c>
      <c r="V632" s="18">
        <v>1</v>
      </c>
      <c r="W632" s="18">
        <v>1</v>
      </c>
      <c r="X632" s="18">
        <v>1</v>
      </c>
      <c r="Y632" s="18">
        <v>1</v>
      </c>
      <c r="Z632" s="18">
        <v>1</v>
      </c>
      <c r="AA632" s="18">
        <v>1</v>
      </c>
      <c r="AD632" s="22">
        <f t="shared" si="20"/>
        <v>0.991757419000035</v>
      </c>
      <c r="AE632">
        <v>3</v>
      </c>
    </row>
    <row r="633" spans="1:31">
      <c r="A633" s="33">
        <v>45470.041666666664</v>
      </c>
      <c r="B633">
        <f t="shared" si="18"/>
        <v>0</v>
      </c>
      <c r="C633" s="18">
        <v>1</v>
      </c>
      <c r="D633" s="19">
        <f>IFERROR(SUMPRODUCT(F633:P633,Q633:AA633,'Datos Brutos'!$H$5:$R$5)/SUMPRODUCT('Datos Brutos'!$H$5:$R$5,Q633:AA633),0)</f>
        <v>0</v>
      </c>
      <c r="E633" s="20">
        <f>IFERROR(AVERAGE('Datos Filtrados'!E630:G630),0)</f>
        <v>0</v>
      </c>
      <c r="F633">
        <f>IF($B633=0,0,IF(SUM(EPih!$H630:$R630)=0,0,IF(EPih!H630&gt;0.75*AVERAGE(EPih!$H630:$R630),1,EPih!H630/AVERAGE(EPih!$H630:$R630))))</f>
        <v>0</v>
      </c>
      <c r="G633">
        <f>IF($B633=0,0,IF(SUM(EPih!$H630:$R630)=0,0,IF(EPih!I630&gt;0.75*AVERAGE(EPih!$H630:$R630),1,EPih!I630/AVERAGE(EPih!$H630:$R630))))</f>
        <v>0</v>
      </c>
      <c r="H633">
        <f>IF($B633=0,0,IF(SUM(EPih!$H630:$R630)=0,0,IF(EPih!J630&gt;0.75*AVERAGE(EPih!$H630:$R630),1,EPih!J630/AVERAGE(EPih!$H630:$R630))))</f>
        <v>0</v>
      </c>
      <c r="I633">
        <f>IF($B633=0,0,IF(SUM(EPih!$H630:$R630)=0,0,IF(EPih!K630&gt;0.75*AVERAGE(EPih!$H630:$R630),1,EPih!K630/AVERAGE(EPih!$H630:$R630))))</f>
        <v>0</v>
      </c>
      <c r="J633">
        <f>IF($B633=0,0,IF(SUM(EPih!$H630:$R630)=0,0,IF(EPih!L630&gt;0.75*AVERAGE(EPih!$H630:$R630),1,EPih!L630/AVERAGE(EPih!$H630:$R630))))</f>
        <v>0</v>
      </c>
      <c r="K633">
        <f>IF($B633=0,0,IF(SUM(EPih!$H630:$R630)=0,0,IF(EPih!M630&gt;0.75*AVERAGE(EPih!$H630:$R630),1,EPih!M630/AVERAGE(EPih!$H630:$R630))))</f>
        <v>0</v>
      </c>
      <c r="L633">
        <f>IF($B633=0,0,IF(SUM(EPih!$H630:$R630)=0,0,IF(EPih!N630&gt;0.75*AVERAGE(EPih!$H630:$R630),1,EPih!N630/AVERAGE(EPih!$H630:$R630))))</f>
        <v>0</v>
      </c>
      <c r="M633">
        <f>IF($B633=0,0,IF(SUM(EPih!$H630:$R630)=0,0,IF(EPih!O630&gt;0.75*AVERAGE(EPih!$H630:$R630),1,EPih!O630/AVERAGE(EPih!$H630:$R630))))</f>
        <v>0</v>
      </c>
      <c r="N633">
        <f>IF($B633=0,0,IF(SUM(EPih!$H630:$R630)=0,0,IF(EPih!P630&gt;0.75*AVERAGE(EPih!$H630:$R630),1,EPih!P630/AVERAGE(EPih!$H630:$R630))))</f>
        <v>0</v>
      </c>
      <c r="O633">
        <f>IF($B633=0,0,IF(SUM(EPih!$H630:$R630)=0,0,IF(EPih!Q630&gt;0.75*AVERAGE(EPih!$H630:$R630),1,EPih!Q630/AVERAGE(EPih!$H630:$R630))))</f>
        <v>0</v>
      </c>
      <c r="P633">
        <f>IF($B633=0,0,IF(SUM(EPih!$H630:$R630)=0,0,IF(EPih!R630&gt;0.75*AVERAGE(EPih!$H630:$R630),1,EPih!R630/AVERAGE(EPih!$H630:$R630))))</f>
        <v>0</v>
      </c>
      <c r="Q633" s="18">
        <v>1</v>
      </c>
      <c r="R633" s="18">
        <v>1</v>
      </c>
      <c r="S633" s="18">
        <v>1</v>
      </c>
      <c r="T633" s="18">
        <v>1</v>
      </c>
      <c r="U633" s="18">
        <v>1</v>
      </c>
      <c r="V633" s="18">
        <v>1</v>
      </c>
      <c r="W633" s="18">
        <v>1</v>
      </c>
      <c r="X633" s="18">
        <v>1</v>
      </c>
      <c r="Y633" s="18">
        <v>1</v>
      </c>
      <c r="Z633" s="18">
        <v>1</v>
      </c>
      <c r="AA633" s="18">
        <v>1</v>
      </c>
      <c r="AD633" s="22">
        <f t="shared" si="20"/>
        <v>0.991757419000035</v>
      </c>
      <c r="AE633">
        <v>4</v>
      </c>
    </row>
    <row r="634" spans="1:31">
      <c r="A634" s="33">
        <v>45470.083333333336</v>
      </c>
      <c r="B634">
        <f t="shared" si="18"/>
        <v>0</v>
      </c>
      <c r="C634" s="18">
        <v>1</v>
      </c>
      <c r="D634" s="19">
        <f>IFERROR(SUMPRODUCT(F634:P634,Q634:AA634,'Datos Brutos'!$H$5:$R$5)/SUMPRODUCT('Datos Brutos'!$H$5:$R$5,Q634:AA634),0)</f>
        <v>0</v>
      </c>
      <c r="E634" s="20">
        <f>IFERROR(AVERAGE('Datos Filtrados'!E631:G631),0)</f>
        <v>0</v>
      </c>
      <c r="F634">
        <f>IF($B634=0,0,IF(SUM(EPih!$H631:$R631)=0,0,IF(EPih!H631&gt;0.75*AVERAGE(EPih!$H631:$R631),1,EPih!H631/AVERAGE(EPih!$H631:$R631))))</f>
        <v>0</v>
      </c>
      <c r="G634">
        <f>IF($B634=0,0,IF(SUM(EPih!$H631:$R631)=0,0,IF(EPih!I631&gt;0.75*AVERAGE(EPih!$H631:$R631),1,EPih!I631/AVERAGE(EPih!$H631:$R631))))</f>
        <v>0</v>
      </c>
      <c r="H634">
        <f>IF($B634=0,0,IF(SUM(EPih!$H631:$R631)=0,0,IF(EPih!J631&gt;0.75*AVERAGE(EPih!$H631:$R631),1,EPih!J631/AVERAGE(EPih!$H631:$R631))))</f>
        <v>0</v>
      </c>
      <c r="I634">
        <f>IF($B634=0,0,IF(SUM(EPih!$H631:$R631)=0,0,IF(EPih!K631&gt;0.75*AVERAGE(EPih!$H631:$R631),1,EPih!K631/AVERAGE(EPih!$H631:$R631))))</f>
        <v>0</v>
      </c>
      <c r="J634">
        <f>IF($B634=0,0,IF(SUM(EPih!$H631:$R631)=0,0,IF(EPih!L631&gt;0.75*AVERAGE(EPih!$H631:$R631),1,EPih!L631/AVERAGE(EPih!$H631:$R631))))</f>
        <v>0</v>
      </c>
      <c r="K634">
        <f>IF($B634=0,0,IF(SUM(EPih!$H631:$R631)=0,0,IF(EPih!M631&gt;0.75*AVERAGE(EPih!$H631:$R631),1,EPih!M631/AVERAGE(EPih!$H631:$R631))))</f>
        <v>0</v>
      </c>
      <c r="L634">
        <f>IF($B634=0,0,IF(SUM(EPih!$H631:$R631)=0,0,IF(EPih!N631&gt;0.75*AVERAGE(EPih!$H631:$R631),1,EPih!N631/AVERAGE(EPih!$H631:$R631))))</f>
        <v>0</v>
      </c>
      <c r="M634">
        <f>IF($B634=0,0,IF(SUM(EPih!$H631:$R631)=0,0,IF(EPih!O631&gt;0.75*AVERAGE(EPih!$H631:$R631),1,EPih!O631/AVERAGE(EPih!$H631:$R631))))</f>
        <v>0</v>
      </c>
      <c r="N634">
        <f>IF($B634=0,0,IF(SUM(EPih!$H631:$R631)=0,0,IF(EPih!P631&gt;0.75*AVERAGE(EPih!$H631:$R631),1,EPih!P631/AVERAGE(EPih!$H631:$R631))))</f>
        <v>0</v>
      </c>
      <c r="O634">
        <f>IF($B634=0,0,IF(SUM(EPih!$H631:$R631)=0,0,IF(EPih!Q631&gt;0.75*AVERAGE(EPih!$H631:$R631),1,EPih!Q631/AVERAGE(EPih!$H631:$R631))))</f>
        <v>0</v>
      </c>
      <c r="P634">
        <f>IF($B634=0,0,IF(SUM(EPih!$H631:$R631)=0,0,IF(EPih!R631&gt;0.75*AVERAGE(EPih!$H631:$R631),1,EPih!R631/AVERAGE(EPih!$H631:$R631))))</f>
        <v>0</v>
      </c>
      <c r="Q634" s="18">
        <v>1</v>
      </c>
      <c r="R634" s="18">
        <v>1</v>
      </c>
      <c r="S634" s="18">
        <v>1</v>
      </c>
      <c r="T634" s="18">
        <v>1</v>
      </c>
      <c r="U634" s="18">
        <v>1</v>
      </c>
      <c r="V634" s="18">
        <v>1</v>
      </c>
      <c r="W634" s="18">
        <v>1</v>
      </c>
      <c r="X634" s="18">
        <v>1</v>
      </c>
      <c r="Y634" s="18">
        <v>1</v>
      </c>
      <c r="Z634" s="18">
        <v>1</v>
      </c>
      <c r="AA634" s="18">
        <v>1</v>
      </c>
      <c r="AD634" s="22">
        <f t="shared" si="20"/>
        <v>0.991757419000035</v>
      </c>
      <c r="AE634">
        <v>5</v>
      </c>
    </row>
    <row r="635" spans="1:31">
      <c r="A635" s="33">
        <v>45470.125</v>
      </c>
      <c r="B635">
        <f t="shared" si="18"/>
        <v>0</v>
      </c>
      <c r="C635" s="18">
        <v>1</v>
      </c>
      <c r="D635" s="19">
        <f>IFERROR(SUMPRODUCT(F635:P635,Q635:AA635,'Datos Brutos'!$H$5:$R$5)/SUMPRODUCT('Datos Brutos'!$H$5:$R$5,Q635:AA635),0)</f>
        <v>0</v>
      </c>
      <c r="E635" s="20">
        <f>IFERROR(AVERAGE('Datos Filtrados'!E632:G632),0)</f>
        <v>0</v>
      </c>
      <c r="F635">
        <f>IF($B635=0,0,IF(SUM(EPih!$H632:$R632)=0,0,IF(EPih!H632&gt;0.75*AVERAGE(EPih!$H632:$R632),1,EPih!H632/AVERAGE(EPih!$H632:$R632))))</f>
        <v>0</v>
      </c>
      <c r="G635">
        <f>IF($B635=0,0,IF(SUM(EPih!$H632:$R632)=0,0,IF(EPih!I632&gt;0.75*AVERAGE(EPih!$H632:$R632),1,EPih!I632/AVERAGE(EPih!$H632:$R632))))</f>
        <v>0</v>
      </c>
      <c r="H635">
        <f>IF($B635=0,0,IF(SUM(EPih!$H632:$R632)=0,0,IF(EPih!J632&gt;0.75*AVERAGE(EPih!$H632:$R632),1,EPih!J632/AVERAGE(EPih!$H632:$R632))))</f>
        <v>0</v>
      </c>
      <c r="I635">
        <f>IF($B635=0,0,IF(SUM(EPih!$H632:$R632)=0,0,IF(EPih!K632&gt;0.75*AVERAGE(EPih!$H632:$R632),1,EPih!K632/AVERAGE(EPih!$H632:$R632))))</f>
        <v>0</v>
      </c>
      <c r="J635">
        <f>IF($B635=0,0,IF(SUM(EPih!$H632:$R632)=0,0,IF(EPih!L632&gt;0.75*AVERAGE(EPih!$H632:$R632),1,EPih!L632/AVERAGE(EPih!$H632:$R632))))</f>
        <v>0</v>
      </c>
      <c r="K635">
        <f>IF($B635=0,0,IF(SUM(EPih!$H632:$R632)=0,0,IF(EPih!M632&gt;0.75*AVERAGE(EPih!$H632:$R632),1,EPih!M632/AVERAGE(EPih!$H632:$R632))))</f>
        <v>0</v>
      </c>
      <c r="L635">
        <f>IF($B635=0,0,IF(SUM(EPih!$H632:$R632)=0,0,IF(EPih!N632&gt;0.75*AVERAGE(EPih!$H632:$R632),1,EPih!N632/AVERAGE(EPih!$H632:$R632))))</f>
        <v>0</v>
      </c>
      <c r="M635">
        <f>IF($B635=0,0,IF(SUM(EPih!$H632:$R632)=0,0,IF(EPih!O632&gt;0.75*AVERAGE(EPih!$H632:$R632),1,EPih!O632/AVERAGE(EPih!$H632:$R632))))</f>
        <v>0</v>
      </c>
      <c r="N635">
        <f>IF($B635=0,0,IF(SUM(EPih!$H632:$R632)=0,0,IF(EPih!P632&gt;0.75*AVERAGE(EPih!$H632:$R632),1,EPih!P632/AVERAGE(EPih!$H632:$R632))))</f>
        <v>0</v>
      </c>
      <c r="O635">
        <f>IF($B635=0,0,IF(SUM(EPih!$H632:$R632)=0,0,IF(EPih!Q632&gt;0.75*AVERAGE(EPih!$H632:$R632),1,EPih!Q632/AVERAGE(EPih!$H632:$R632))))</f>
        <v>0</v>
      </c>
      <c r="P635">
        <f>IF($B635=0,0,IF(SUM(EPih!$H632:$R632)=0,0,IF(EPih!R632&gt;0.75*AVERAGE(EPih!$H632:$R632),1,EPih!R632/AVERAGE(EPih!$H632:$R632))))</f>
        <v>0</v>
      </c>
      <c r="Q635" s="18">
        <v>1</v>
      </c>
      <c r="R635" s="18">
        <v>1</v>
      </c>
      <c r="S635" s="18">
        <v>1</v>
      </c>
      <c r="T635" s="18">
        <v>1</v>
      </c>
      <c r="U635" s="18">
        <v>1</v>
      </c>
      <c r="V635" s="18">
        <v>1</v>
      </c>
      <c r="W635" s="18">
        <v>1</v>
      </c>
      <c r="X635" s="18">
        <v>1</v>
      </c>
      <c r="Y635" s="18">
        <v>1</v>
      </c>
      <c r="Z635" s="18">
        <v>1</v>
      </c>
      <c r="AA635" s="18">
        <v>1</v>
      </c>
      <c r="AD635" s="22">
        <f t="shared" si="20"/>
        <v>0.991757419000035</v>
      </c>
      <c r="AE635">
        <v>6</v>
      </c>
    </row>
    <row r="636" spans="1:31">
      <c r="A636" s="33">
        <v>45470.166666666664</v>
      </c>
      <c r="B636">
        <f t="shared" si="18"/>
        <v>0</v>
      </c>
      <c r="C636" s="18">
        <v>1</v>
      </c>
      <c r="D636" s="19">
        <f>IFERROR(SUMPRODUCT(F636:P636,Q636:AA636,'Datos Brutos'!$H$5:$R$5)/SUMPRODUCT('Datos Brutos'!$H$5:$R$5,Q636:AA636),0)</f>
        <v>0</v>
      </c>
      <c r="E636" s="20">
        <f>IFERROR(AVERAGE('Datos Filtrados'!E633:G633),0)</f>
        <v>0</v>
      </c>
      <c r="F636">
        <f>IF($B636=0,0,IF(SUM(EPih!$H633:$R633)=0,0,IF(EPih!H633&gt;0.75*AVERAGE(EPih!$H633:$R633),1,EPih!H633/AVERAGE(EPih!$H633:$R633))))</f>
        <v>0</v>
      </c>
      <c r="G636">
        <f>IF($B636=0,0,IF(SUM(EPih!$H633:$R633)=0,0,IF(EPih!I633&gt;0.75*AVERAGE(EPih!$H633:$R633),1,EPih!I633/AVERAGE(EPih!$H633:$R633))))</f>
        <v>0</v>
      </c>
      <c r="H636">
        <f>IF($B636=0,0,IF(SUM(EPih!$H633:$R633)=0,0,IF(EPih!J633&gt;0.75*AVERAGE(EPih!$H633:$R633),1,EPih!J633/AVERAGE(EPih!$H633:$R633))))</f>
        <v>0</v>
      </c>
      <c r="I636">
        <f>IF($B636=0,0,IF(SUM(EPih!$H633:$R633)=0,0,IF(EPih!K633&gt;0.75*AVERAGE(EPih!$H633:$R633),1,EPih!K633/AVERAGE(EPih!$H633:$R633))))</f>
        <v>0</v>
      </c>
      <c r="J636">
        <f>IF($B636=0,0,IF(SUM(EPih!$H633:$R633)=0,0,IF(EPih!L633&gt;0.75*AVERAGE(EPih!$H633:$R633),1,EPih!L633/AVERAGE(EPih!$H633:$R633))))</f>
        <v>0</v>
      </c>
      <c r="K636">
        <f>IF($B636=0,0,IF(SUM(EPih!$H633:$R633)=0,0,IF(EPih!M633&gt;0.75*AVERAGE(EPih!$H633:$R633),1,EPih!M633/AVERAGE(EPih!$H633:$R633))))</f>
        <v>0</v>
      </c>
      <c r="L636">
        <f>IF($B636=0,0,IF(SUM(EPih!$H633:$R633)=0,0,IF(EPih!N633&gt;0.75*AVERAGE(EPih!$H633:$R633),1,EPih!N633/AVERAGE(EPih!$H633:$R633))))</f>
        <v>0</v>
      </c>
      <c r="M636">
        <f>IF($B636=0,0,IF(SUM(EPih!$H633:$R633)=0,0,IF(EPih!O633&gt;0.75*AVERAGE(EPih!$H633:$R633),1,EPih!O633/AVERAGE(EPih!$H633:$R633))))</f>
        <v>0</v>
      </c>
      <c r="N636">
        <f>IF($B636=0,0,IF(SUM(EPih!$H633:$R633)=0,0,IF(EPih!P633&gt;0.75*AVERAGE(EPih!$H633:$R633),1,EPih!P633/AVERAGE(EPih!$H633:$R633))))</f>
        <v>0</v>
      </c>
      <c r="O636">
        <f>IF($B636=0,0,IF(SUM(EPih!$H633:$R633)=0,0,IF(EPih!Q633&gt;0.75*AVERAGE(EPih!$H633:$R633),1,EPih!Q633/AVERAGE(EPih!$H633:$R633))))</f>
        <v>0</v>
      </c>
      <c r="P636">
        <f>IF($B636=0,0,IF(SUM(EPih!$H633:$R633)=0,0,IF(EPih!R633&gt;0.75*AVERAGE(EPih!$H633:$R633),1,EPih!R633/AVERAGE(EPih!$H633:$R633))))</f>
        <v>0</v>
      </c>
      <c r="Q636" s="18">
        <v>1</v>
      </c>
      <c r="R636" s="18">
        <v>1</v>
      </c>
      <c r="S636" s="18">
        <v>1</v>
      </c>
      <c r="T636" s="18">
        <v>1</v>
      </c>
      <c r="U636" s="18">
        <v>1</v>
      </c>
      <c r="V636" s="18">
        <v>1</v>
      </c>
      <c r="W636" s="18">
        <v>1</v>
      </c>
      <c r="X636" s="18">
        <v>1</v>
      </c>
      <c r="Y636" s="18">
        <v>1</v>
      </c>
      <c r="Z636" s="18">
        <v>1</v>
      </c>
      <c r="AA636" s="18">
        <v>1</v>
      </c>
      <c r="AD636" s="22">
        <f t="shared" si="20"/>
        <v>0.991757419000035</v>
      </c>
      <c r="AE636">
        <v>7</v>
      </c>
    </row>
    <row r="637" spans="1:31">
      <c r="A637" s="33">
        <v>45470.208333333336</v>
      </c>
      <c r="B637">
        <f t="shared" si="18"/>
        <v>0</v>
      </c>
      <c r="C637" s="18">
        <v>1</v>
      </c>
      <c r="D637" s="19">
        <f>IFERROR(SUMPRODUCT(F637:P637,Q637:AA637,'Datos Brutos'!$H$5:$R$5)/SUMPRODUCT('Datos Brutos'!$H$5:$R$5,Q637:AA637),0)</f>
        <v>0</v>
      </c>
      <c r="E637" s="20">
        <f>IFERROR(AVERAGE('Datos Filtrados'!E634:G634),0)</f>
        <v>0</v>
      </c>
      <c r="F637">
        <f>IF($B637=0,0,IF(SUM(EPih!$H634:$R634)=0,0,IF(EPih!H634&gt;0.75*AVERAGE(EPih!$H634:$R634),1,EPih!H634/AVERAGE(EPih!$H634:$R634))))</f>
        <v>0</v>
      </c>
      <c r="G637">
        <f>IF($B637=0,0,IF(SUM(EPih!$H634:$R634)=0,0,IF(EPih!I634&gt;0.75*AVERAGE(EPih!$H634:$R634),1,EPih!I634/AVERAGE(EPih!$H634:$R634))))</f>
        <v>0</v>
      </c>
      <c r="H637">
        <f>IF($B637=0,0,IF(SUM(EPih!$H634:$R634)=0,0,IF(EPih!J634&gt;0.75*AVERAGE(EPih!$H634:$R634),1,EPih!J634/AVERAGE(EPih!$H634:$R634))))</f>
        <v>0</v>
      </c>
      <c r="I637">
        <f>IF($B637=0,0,IF(SUM(EPih!$H634:$R634)=0,0,IF(EPih!K634&gt;0.75*AVERAGE(EPih!$H634:$R634),1,EPih!K634/AVERAGE(EPih!$H634:$R634))))</f>
        <v>0</v>
      </c>
      <c r="J637">
        <f>IF($B637=0,0,IF(SUM(EPih!$H634:$R634)=0,0,IF(EPih!L634&gt;0.75*AVERAGE(EPih!$H634:$R634),1,EPih!L634/AVERAGE(EPih!$H634:$R634))))</f>
        <v>0</v>
      </c>
      <c r="K637">
        <f>IF($B637=0,0,IF(SUM(EPih!$H634:$R634)=0,0,IF(EPih!M634&gt;0.75*AVERAGE(EPih!$H634:$R634),1,EPih!M634/AVERAGE(EPih!$H634:$R634))))</f>
        <v>0</v>
      </c>
      <c r="L637">
        <f>IF($B637=0,0,IF(SUM(EPih!$H634:$R634)=0,0,IF(EPih!N634&gt;0.75*AVERAGE(EPih!$H634:$R634),1,EPih!N634/AVERAGE(EPih!$H634:$R634))))</f>
        <v>0</v>
      </c>
      <c r="M637">
        <f>IF($B637=0,0,IF(SUM(EPih!$H634:$R634)=0,0,IF(EPih!O634&gt;0.75*AVERAGE(EPih!$H634:$R634),1,EPih!O634/AVERAGE(EPih!$H634:$R634))))</f>
        <v>0</v>
      </c>
      <c r="N637">
        <f>IF($B637=0,0,IF(SUM(EPih!$H634:$R634)=0,0,IF(EPih!P634&gt;0.75*AVERAGE(EPih!$H634:$R634),1,EPih!P634/AVERAGE(EPih!$H634:$R634))))</f>
        <v>0</v>
      </c>
      <c r="O637">
        <f>IF($B637=0,0,IF(SUM(EPih!$H634:$R634)=0,0,IF(EPih!Q634&gt;0.75*AVERAGE(EPih!$H634:$R634),1,EPih!Q634/AVERAGE(EPih!$H634:$R634))))</f>
        <v>0</v>
      </c>
      <c r="P637">
        <f>IF($B637=0,0,IF(SUM(EPih!$H634:$R634)=0,0,IF(EPih!R634&gt;0.75*AVERAGE(EPih!$H634:$R634),1,EPih!R634/AVERAGE(EPih!$H634:$R634))))</f>
        <v>0</v>
      </c>
      <c r="Q637" s="18">
        <v>1</v>
      </c>
      <c r="R637" s="18">
        <v>1</v>
      </c>
      <c r="S637" s="18">
        <v>1</v>
      </c>
      <c r="T637" s="18">
        <v>1</v>
      </c>
      <c r="U637" s="18">
        <v>1</v>
      </c>
      <c r="V637" s="18">
        <v>1</v>
      </c>
      <c r="W637" s="18">
        <v>1</v>
      </c>
      <c r="X637" s="18">
        <v>1</v>
      </c>
      <c r="Y637" s="18">
        <v>1</v>
      </c>
      <c r="Z637" s="18">
        <v>1</v>
      </c>
      <c r="AA637" s="18">
        <v>1</v>
      </c>
      <c r="AD637" s="22">
        <f t="shared" si="20"/>
        <v>0.991757419000035</v>
      </c>
      <c r="AE637">
        <v>8</v>
      </c>
    </row>
    <row r="638" spans="1:31">
      <c r="A638" s="33">
        <v>45470.25</v>
      </c>
      <c r="B638">
        <f t="shared" si="18"/>
        <v>0</v>
      </c>
      <c r="C638" s="18">
        <v>1</v>
      </c>
      <c r="D638" s="19">
        <f>IFERROR(SUMPRODUCT(F638:P638,Q638:AA638,'Datos Brutos'!$H$5:$R$5)/SUMPRODUCT('Datos Brutos'!$H$5:$R$5,Q638:AA638),0)</f>
        <v>0</v>
      </c>
      <c r="E638" s="20">
        <f>IFERROR(AVERAGE('Datos Filtrados'!E635:G635),0)</f>
        <v>0</v>
      </c>
      <c r="F638">
        <f>IF($B638=0,0,IF(SUM(EPih!$H635:$R635)=0,0,IF(EPih!H635&gt;0.75*AVERAGE(EPih!$H635:$R635),1,EPih!H635/AVERAGE(EPih!$H635:$R635))))</f>
        <v>0</v>
      </c>
      <c r="G638">
        <f>IF($B638=0,0,IF(SUM(EPih!$H635:$R635)=0,0,IF(EPih!I635&gt;0.75*AVERAGE(EPih!$H635:$R635),1,EPih!I635/AVERAGE(EPih!$H635:$R635))))</f>
        <v>0</v>
      </c>
      <c r="H638">
        <f>IF($B638=0,0,IF(SUM(EPih!$H635:$R635)=0,0,IF(EPih!J635&gt;0.75*AVERAGE(EPih!$H635:$R635),1,EPih!J635/AVERAGE(EPih!$H635:$R635))))</f>
        <v>0</v>
      </c>
      <c r="I638">
        <f>IF($B638=0,0,IF(SUM(EPih!$H635:$R635)=0,0,IF(EPih!K635&gt;0.75*AVERAGE(EPih!$H635:$R635),1,EPih!K635/AVERAGE(EPih!$H635:$R635))))</f>
        <v>0</v>
      </c>
      <c r="J638">
        <f>IF($B638=0,0,IF(SUM(EPih!$H635:$R635)=0,0,IF(EPih!L635&gt;0.75*AVERAGE(EPih!$H635:$R635),1,EPih!L635/AVERAGE(EPih!$H635:$R635))))</f>
        <v>0</v>
      </c>
      <c r="K638">
        <f>IF($B638=0,0,IF(SUM(EPih!$H635:$R635)=0,0,IF(EPih!M635&gt;0.75*AVERAGE(EPih!$H635:$R635),1,EPih!M635/AVERAGE(EPih!$H635:$R635))))</f>
        <v>0</v>
      </c>
      <c r="L638">
        <f>IF($B638=0,0,IF(SUM(EPih!$H635:$R635)=0,0,IF(EPih!N635&gt;0.75*AVERAGE(EPih!$H635:$R635),1,EPih!N635/AVERAGE(EPih!$H635:$R635))))</f>
        <v>0</v>
      </c>
      <c r="M638">
        <f>IF($B638=0,0,IF(SUM(EPih!$H635:$R635)=0,0,IF(EPih!O635&gt;0.75*AVERAGE(EPih!$H635:$R635),1,EPih!O635/AVERAGE(EPih!$H635:$R635))))</f>
        <v>0</v>
      </c>
      <c r="N638">
        <f>IF($B638=0,0,IF(SUM(EPih!$H635:$R635)=0,0,IF(EPih!P635&gt;0.75*AVERAGE(EPih!$H635:$R635),1,EPih!P635/AVERAGE(EPih!$H635:$R635))))</f>
        <v>0</v>
      </c>
      <c r="O638">
        <f>IF($B638=0,0,IF(SUM(EPih!$H635:$R635)=0,0,IF(EPih!Q635&gt;0.75*AVERAGE(EPih!$H635:$R635),1,EPih!Q635/AVERAGE(EPih!$H635:$R635))))</f>
        <v>0</v>
      </c>
      <c r="P638">
        <f>IF($B638=0,0,IF(SUM(EPih!$H635:$R635)=0,0,IF(EPih!R635&gt;0.75*AVERAGE(EPih!$H635:$R635),1,EPih!R635/AVERAGE(EPih!$H635:$R635))))</f>
        <v>0</v>
      </c>
      <c r="Q638" s="18">
        <v>1</v>
      </c>
      <c r="R638" s="18">
        <v>1</v>
      </c>
      <c r="S638" s="18">
        <v>1</v>
      </c>
      <c r="T638" s="18">
        <v>1</v>
      </c>
      <c r="U638" s="18">
        <v>1</v>
      </c>
      <c r="V638" s="18">
        <v>1</v>
      </c>
      <c r="W638" s="18">
        <v>1</v>
      </c>
      <c r="X638" s="18">
        <v>1</v>
      </c>
      <c r="Y638" s="18">
        <v>1</v>
      </c>
      <c r="Z638" s="18">
        <v>1</v>
      </c>
      <c r="AA638" s="18">
        <v>1</v>
      </c>
      <c r="AD638" s="22">
        <f t="shared" si="20"/>
        <v>0.991757419000035</v>
      </c>
      <c r="AE638">
        <v>9</v>
      </c>
    </row>
    <row r="639" spans="1:31">
      <c r="A639" s="33">
        <v>45470.291666666664</v>
      </c>
      <c r="B639">
        <f t="shared" si="18"/>
        <v>0</v>
      </c>
      <c r="C639" s="18">
        <v>1</v>
      </c>
      <c r="D639" s="19">
        <f>IFERROR(SUMPRODUCT(F639:P639,Q639:AA639,'Datos Brutos'!$H$5:$R$5)/SUMPRODUCT('Datos Brutos'!$H$5:$R$5,Q639:AA639),0)</f>
        <v>0</v>
      </c>
      <c r="E639" s="20">
        <f>IFERROR(AVERAGE('Datos Filtrados'!E636:G636),0)</f>
        <v>27.888333333333332</v>
      </c>
      <c r="F639">
        <f>IF($B639=0,0,IF(SUM(EPih!$H636:$R636)=0,0,IF(EPih!H636&gt;0.75*AVERAGE(EPih!$H636:$R636),1,EPih!H636/AVERAGE(EPih!$H636:$R636))))</f>
        <v>0</v>
      </c>
      <c r="G639">
        <f>IF($B639=0,0,IF(SUM(EPih!$H636:$R636)=0,0,IF(EPih!I636&gt;0.75*AVERAGE(EPih!$H636:$R636),1,EPih!I636/AVERAGE(EPih!$H636:$R636))))</f>
        <v>0</v>
      </c>
      <c r="H639">
        <f>IF($B639=0,0,IF(SUM(EPih!$H636:$R636)=0,0,IF(EPih!J636&gt;0.75*AVERAGE(EPih!$H636:$R636),1,EPih!J636/AVERAGE(EPih!$H636:$R636))))</f>
        <v>0</v>
      </c>
      <c r="I639">
        <f>IF($B639=0,0,IF(SUM(EPih!$H636:$R636)=0,0,IF(EPih!K636&gt;0.75*AVERAGE(EPih!$H636:$R636),1,EPih!K636/AVERAGE(EPih!$H636:$R636))))</f>
        <v>0</v>
      </c>
      <c r="J639">
        <f>IF($B639=0,0,IF(SUM(EPih!$H636:$R636)=0,0,IF(EPih!L636&gt;0.75*AVERAGE(EPih!$H636:$R636),1,EPih!L636/AVERAGE(EPih!$H636:$R636))))</f>
        <v>0</v>
      </c>
      <c r="K639">
        <f>IF($B639=0,0,IF(SUM(EPih!$H636:$R636)=0,0,IF(EPih!M636&gt;0.75*AVERAGE(EPih!$H636:$R636),1,EPih!M636/AVERAGE(EPih!$H636:$R636))))</f>
        <v>0</v>
      </c>
      <c r="L639">
        <f>IF($B639=0,0,IF(SUM(EPih!$H636:$R636)=0,0,IF(EPih!N636&gt;0.75*AVERAGE(EPih!$H636:$R636),1,EPih!N636/AVERAGE(EPih!$H636:$R636))))</f>
        <v>0</v>
      </c>
      <c r="M639">
        <f>IF($B639=0,0,IF(SUM(EPih!$H636:$R636)=0,0,IF(EPih!O636&gt;0.75*AVERAGE(EPih!$H636:$R636),1,EPih!O636/AVERAGE(EPih!$H636:$R636))))</f>
        <v>0</v>
      </c>
      <c r="N639">
        <f>IF($B639=0,0,IF(SUM(EPih!$H636:$R636)=0,0,IF(EPih!P636&gt;0.75*AVERAGE(EPih!$H636:$R636),1,EPih!P636/AVERAGE(EPih!$H636:$R636))))</f>
        <v>0</v>
      </c>
      <c r="O639">
        <f>IF($B639=0,0,IF(SUM(EPih!$H636:$R636)=0,0,IF(EPih!Q636&gt;0.75*AVERAGE(EPih!$H636:$R636),1,EPih!Q636/AVERAGE(EPih!$H636:$R636))))</f>
        <v>0</v>
      </c>
      <c r="P639">
        <f>IF($B639=0,0,IF(SUM(EPih!$H636:$R636)=0,0,IF(EPih!R636&gt;0.75*AVERAGE(EPih!$H636:$R636),1,EPih!R636/AVERAGE(EPih!$H636:$R636))))</f>
        <v>0</v>
      </c>
      <c r="Q639" s="18">
        <v>1</v>
      </c>
      <c r="R639" s="18">
        <v>1</v>
      </c>
      <c r="S639" s="18">
        <v>1</v>
      </c>
      <c r="T639" s="18">
        <v>1</v>
      </c>
      <c r="U639" s="18">
        <v>1</v>
      </c>
      <c r="V639" s="18">
        <v>1</v>
      </c>
      <c r="W639" s="18">
        <v>1</v>
      </c>
      <c r="X639" s="18">
        <v>1</v>
      </c>
      <c r="Y639" s="18">
        <v>1</v>
      </c>
      <c r="Z639" s="18">
        <v>1</v>
      </c>
      <c r="AA639" s="18">
        <v>1</v>
      </c>
      <c r="AD639" s="22">
        <f t="shared" si="20"/>
        <v>0.99367567412504598</v>
      </c>
      <c r="AE639">
        <v>10</v>
      </c>
    </row>
    <row r="640" spans="1:31">
      <c r="A640" s="33">
        <v>45470.333333333336</v>
      </c>
      <c r="B640">
        <f t="shared" si="18"/>
        <v>0</v>
      </c>
      <c r="C640" s="18">
        <v>1</v>
      </c>
      <c r="D640" s="19">
        <f>IFERROR(SUMPRODUCT(F640:P640,Q640:AA640,'Datos Brutos'!$H$5:$R$5)/SUMPRODUCT('Datos Brutos'!$H$5:$R$5,Q640:AA640),0)</f>
        <v>0</v>
      </c>
      <c r="E640" s="20">
        <f>IFERROR(AVERAGE('Datos Filtrados'!E637:G637),0)</f>
        <v>58.80766666666667</v>
      </c>
      <c r="F640">
        <f>IF($B640=0,0,IF(SUM(EPih!$H637:$R637)=0,0,IF(EPih!H637&gt;0.75*AVERAGE(EPih!$H637:$R637),1,EPih!H637/AVERAGE(EPih!$H637:$R637))))</f>
        <v>0</v>
      </c>
      <c r="G640">
        <f>IF($B640=0,0,IF(SUM(EPih!$H637:$R637)=0,0,IF(EPih!I637&gt;0.75*AVERAGE(EPih!$H637:$R637),1,EPih!I637/AVERAGE(EPih!$H637:$R637))))</f>
        <v>0</v>
      </c>
      <c r="H640">
        <f>IF($B640=0,0,IF(SUM(EPih!$H637:$R637)=0,0,IF(EPih!J637&gt;0.75*AVERAGE(EPih!$H637:$R637),1,EPih!J637/AVERAGE(EPih!$H637:$R637))))</f>
        <v>0</v>
      </c>
      <c r="I640">
        <f>IF($B640=0,0,IF(SUM(EPih!$H637:$R637)=0,0,IF(EPih!K637&gt;0.75*AVERAGE(EPih!$H637:$R637),1,EPih!K637/AVERAGE(EPih!$H637:$R637))))</f>
        <v>0</v>
      </c>
      <c r="J640">
        <f>IF($B640=0,0,IF(SUM(EPih!$H637:$R637)=0,0,IF(EPih!L637&gt;0.75*AVERAGE(EPih!$H637:$R637),1,EPih!L637/AVERAGE(EPih!$H637:$R637))))</f>
        <v>0</v>
      </c>
      <c r="K640">
        <f>IF($B640=0,0,IF(SUM(EPih!$H637:$R637)=0,0,IF(EPih!M637&gt;0.75*AVERAGE(EPih!$H637:$R637),1,EPih!M637/AVERAGE(EPih!$H637:$R637))))</f>
        <v>0</v>
      </c>
      <c r="L640">
        <f>IF($B640=0,0,IF(SUM(EPih!$H637:$R637)=0,0,IF(EPih!N637&gt;0.75*AVERAGE(EPih!$H637:$R637),1,EPih!N637/AVERAGE(EPih!$H637:$R637))))</f>
        <v>0</v>
      </c>
      <c r="M640">
        <f>IF($B640=0,0,IF(SUM(EPih!$H637:$R637)=0,0,IF(EPih!O637&gt;0.75*AVERAGE(EPih!$H637:$R637),1,EPih!O637/AVERAGE(EPih!$H637:$R637))))</f>
        <v>0</v>
      </c>
      <c r="N640">
        <f>IF($B640=0,0,IF(SUM(EPih!$H637:$R637)=0,0,IF(EPih!P637&gt;0.75*AVERAGE(EPih!$H637:$R637),1,EPih!P637/AVERAGE(EPih!$H637:$R637))))</f>
        <v>0</v>
      </c>
      <c r="O640">
        <f>IF($B640=0,0,IF(SUM(EPih!$H637:$R637)=0,0,IF(EPih!Q637&gt;0.75*AVERAGE(EPih!$H637:$R637),1,EPih!Q637/AVERAGE(EPih!$H637:$R637))))</f>
        <v>0</v>
      </c>
      <c r="P640">
        <f>IF($B640=0,0,IF(SUM(EPih!$H637:$R637)=0,0,IF(EPih!R637&gt;0.75*AVERAGE(EPih!$H637:$R637),1,EPih!R637/AVERAGE(EPih!$H637:$R637))))</f>
        <v>0</v>
      </c>
      <c r="Q640" s="18">
        <v>1</v>
      </c>
      <c r="R640" s="18">
        <v>1</v>
      </c>
      <c r="S640" s="18">
        <v>1</v>
      </c>
      <c r="T640" s="18">
        <v>1</v>
      </c>
      <c r="U640" s="18">
        <v>1</v>
      </c>
      <c r="V640" s="18">
        <v>1</v>
      </c>
      <c r="W640" s="18">
        <v>1</v>
      </c>
      <c r="X640" s="18">
        <v>1</v>
      </c>
      <c r="Y640" s="18">
        <v>1</v>
      </c>
      <c r="Z640" s="18">
        <v>1</v>
      </c>
      <c r="AA640" s="18">
        <v>1</v>
      </c>
      <c r="AD640" s="22">
        <f t="shared" si="20"/>
        <v>1</v>
      </c>
      <c r="AE640">
        <v>11</v>
      </c>
    </row>
    <row r="641" spans="1:31">
      <c r="A641" s="33">
        <v>45470.375</v>
      </c>
      <c r="B641">
        <f t="shared" si="18"/>
        <v>0</v>
      </c>
      <c r="C641" s="18">
        <v>1</v>
      </c>
      <c r="D641" s="19">
        <f>IFERROR(SUMPRODUCT(F641:P641,Q641:AA641,'Datos Brutos'!$H$5:$R$5)/SUMPRODUCT('Datos Brutos'!$H$5:$R$5,Q641:AA641),0)</f>
        <v>0</v>
      </c>
      <c r="E641" s="20">
        <f>IFERROR(AVERAGE('Datos Filtrados'!E638:G638),0)</f>
        <v>11.119</v>
      </c>
      <c r="F641">
        <f>IF($B641=0,0,IF(SUM(EPih!$H638:$R638)=0,0,IF(EPih!H638&gt;0.75*AVERAGE(EPih!$H638:$R638),1,EPih!H638/AVERAGE(EPih!$H638:$R638))))</f>
        <v>0</v>
      </c>
      <c r="G641">
        <f>IF($B641=0,0,IF(SUM(EPih!$H638:$R638)=0,0,IF(EPih!I638&gt;0.75*AVERAGE(EPih!$H638:$R638),1,EPih!I638/AVERAGE(EPih!$H638:$R638))))</f>
        <v>0</v>
      </c>
      <c r="H641">
        <f>IF($B641=0,0,IF(SUM(EPih!$H638:$R638)=0,0,IF(EPih!J638&gt;0.75*AVERAGE(EPih!$H638:$R638),1,EPih!J638/AVERAGE(EPih!$H638:$R638))))</f>
        <v>0</v>
      </c>
      <c r="I641">
        <f>IF($B641=0,0,IF(SUM(EPih!$H638:$R638)=0,0,IF(EPih!K638&gt;0.75*AVERAGE(EPih!$H638:$R638),1,EPih!K638/AVERAGE(EPih!$H638:$R638))))</f>
        <v>0</v>
      </c>
      <c r="J641">
        <f>IF($B641=0,0,IF(SUM(EPih!$H638:$R638)=0,0,IF(EPih!L638&gt;0.75*AVERAGE(EPih!$H638:$R638),1,EPih!L638/AVERAGE(EPih!$H638:$R638))))</f>
        <v>0</v>
      </c>
      <c r="K641">
        <f>IF($B641=0,0,IF(SUM(EPih!$H638:$R638)=0,0,IF(EPih!M638&gt;0.75*AVERAGE(EPih!$H638:$R638),1,EPih!M638/AVERAGE(EPih!$H638:$R638))))</f>
        <v>0</v>
      </c>
      <c r="L641">
        <f>IF($B641=0,0,IF(SUM(EPih!$H638:$R638)=0,0,IF(EPih!N638&gt;0.75*AVERAGE(EPih!$H638:$R638),1,EPih!N638/AVERAGE(EPih!$H638:$R638))))</f>
        <v>0</v>
      </c>
      <c r="M641">
        <f>IF($B641=0,0,IF(SUM(EPih!$H638:$R638)=0,0,IF(EPih!O638&gt;0.75*AVERAGE(EPih!$H638:$R638),1,EPih!O638/AVERAGE(EPih!$H638:$R638))))</f>
        <v>0</v>
      </c>
      <c r="N641">
        <f>IF($B641=0,0,IF(SUM(EPih!$H638:$R638)=0,0,IF(EPih!P638&gt;0.75*AVERAGE(EPih!$H638:$R638),1,EPih!P638/AVERAGE(EPih!$H638:$R638))))</f>
        <v>0</v>
      </c>
      <c r="O641">
        <f>IF($B641=0,0,IF(SUM(EPih!$H638:$R638)=0,0,IF(EPih!Q638&gt;0.75*AVERAGE(EPih!$H638:$R638),1,EPih!Q638/AVERAGE(EPih!$H638:$R638))))</f>
        <v>0</v>
      </c>
      <c r="P641">
        <f>IF($B641=0,0,IF(SUM(EPih!$H638:$R638)=0,0,IF(EPih!R638&gt;0.75*AVERAGE(EPih!$H638:$R638),1,EPih!R638/AVERAGE(EPih!$H638:$R638))))</f>
        <v>0</v>
      </c>
      <c r="Q641" s="18">
        <v>1</v>
      </c>
      <c r="R641" s="18">
        <v>1</v>
      </c>
      <c r="S641" s="18">
        <v>1</v>
      </c>
      <c r="T641" s="18">
        <v>1</v>
      </c>
      <c r="U641" s="18">
        <v>1</v>
      </c>
      <c r="V641" s="18">
        <v>1</v>
      </c>
      <c r="W641" s="18">
        <v>1</v>
      </c>
      <c r="X641" s="18">
        <v>1</v>
      </c>
      <c r="Y641" s="18">
        <v>1</v>
      </c>
      <c r="Z641" s="18">
        <v>1</v>
      </c>
      <c r="AA641" s="18">
        <v>1</v>
      </c>
      <c r="AD641" s="22">
        <f t="shared" si="20"/>
        <v>1</v>
      </c>
      <c r="AE641">
        <v>12</v>
      </c>
    </row>
    <row r="642" spans="1:31">
      <c r="A642" s="33">
        <v>45470.416666666664</v>
      </c>
      <c r="B642">
        <f t="shared" si="18"/>
        <v>0</v>
      </c>
      <c r="C642" s="18">
        <v>1</v>
      </c>
      <c r="D642" s="19">
        <f>IFERROR(SUMPRODUCT(F642:P642,Q642:AA642,'Datos Brutos'!$H$5:$R$5)/SUMPRODUCT('Datos Brutos'!$H$5:$R$5,Q642:AA642),0)</f>
        <v>0</v>
      </c>
      <c r="E642" s="20">
        <f>IFERROR(AVERAGE('Datos Filtrados'!E639:G639),0)</f>
        <v>49.965499999999999</v>
      </c>
      <c r="F642">
        <f>IF($B642=0,0,IF(SUM(EPih!$H639:$R639)=0,0,IF(EPih!H639&gt;0.75*AVERAGE(EPih!$H639:$R639),1,EPih!H639/AVERAGE(EPih!$H639:$R639))))</f>
        <v>0</v>
      </c>
      <c r="G642">
        <f>IF($B642=0,0,IF(SUM(EPih!$H639:$R639)=0,0,IF(EPih!I639&gt;0.75*AVERAGE(EPih!$H639:$R639),1,EPih!I639/AVERAGE(EPih!$H639:$R639))))</f>
        <v>0</v>
      </c>
      <c r="H642">
        <f>IF($B642=0,0,IF(SUM(EPih!$H639:$R639)=0,0,IF(EPih!J639&gt;0.75*AVERAGE(EPih!$H639:$R639),1,EPih!J639/AVERAGE(EPih!$H639:$R639))))</f>
        <v>0</v>
      </c>
      <c r="I642">
        <f>IF($B642=0,0,IF(SUM(EPih!$H639:$R639)=0,0,IF(EPih!K639&gt;0.75*AVERAGE(EPih!$H639:$R639),1,EPih!K639/AVERAGE(EPih!$H639:$R639))))</f>
        <v>0</v>
      </c>
      <c r="J642">
        <f>IF($B642=0,0,IF(SUM(EPih!$H639:$R639)=0,0,IF(EPih!L639&gt;0.75*AVERAGE(EPih!$H639:$R639),1,EPih!L639/AVERAGE(EPih!$H639:$R639))))</f>
        <v>0</v>
      </c>
      <c r="K642">
        <f>IF($B642=0,0,IF(SUM(EPih!$H639:$R639)=0,0,IF(EPih!M639&gt;0.75*AVERAGE(EPih!$H639:$R639),1,EPih!M639/AVERAGE(EPih!$H639:$R639))))</f>
        <v>0</v>
      </c>
      <c r="L642">
        <f>IF($B642=0,0,IF(SUM(EPih!$H639:$R639)=0,0,IF(EPih!N639&gt;0.75*AVERAGE(EPih!$H639:$R639),1,EPih!N639/AVERAGE(EPih!$H639:$R639))))</f>
        <v>0</v>
      </c>
      <c r="M642">
        <f>IF($B642=0,0,IF(SUM(EPih!$H639:$R639)=0,0,IF(EPih!O639&gt;0.75*AVERAGE(EPih!$H639:$R639),1,EPih!O639/AVERAGE(EPih!$H639:$R639))))</f>
        <v>0</v>
      </c>
      <c r="N642">
        <f>IF($B642=0,0,IF(SUM(EPih!$H639:$R639)=0,0,IF(EPih!P639&gt;0.75*AVERAGE(EPih!$H639:$R639),1,EPih!P639/AVERAGE(EPih!$H639:$R639))))</f>
        <v>0</v>
      </c>
      <c r="O642">
        <f>IF($B642=0,0,IF(SUM(EPih!$H639:$R639)=0,0,IF(EPih!Q639&gt;0.75*AVERAGE(EPih!$H639:$R639),1,EPih!Q639/AVERAGE(EPih!$H639:$R639))))</f>
        <v>0</v>
      </c>
      <c r="P642">
        <f>IF($B642=0,0,IF(SUM(EPih!$H639:$R639)=0,0,IF(EPih!R639&gt;0.75*AVERAGE(EPih!$H639:$R639),1,EPih!R639/AVERAGE(EPih!$H639:$R639))))</f>
        <v>0</v>
      </c>
      <c r="Q642" s="18">
        <v>1</v>
      </c>
      <c r="R642" s="18">
        <v>1</v>
      </c>
      <c r="S642" s="18">
        <v>1</v>
      </c>
      <c r="T642" s="18">
        <v>1</v>
      </c>
      <c r="U642" s="18">
        <v>1</v>
      </c>
      <c r="V642" s="18">
        <v>1</v>
      </c>
      <c r="W642" s="18">
        <v>1</v>
      </c>
      <c r="X642" s="18">
        <v>1</v>
      </c>
      <c r="Y642" s="18">
        <v>1</v>
      </c>
      <c r="Z642" s="18">
        <v>1</v>
      </c>
      <c r="AA642" s="18">
        <v>1</v>
      </c>
      <c r="AD642" s="22">
        <f t="shared" si="20"/>
        <v>1</v>
      </c>
      <c r="AE642">
        <v>13</v>
      </c>
    </row>
    <row r="643" spans="1:31">
      <c r="A643" s="33">
        <v>45470.458333333336</v>
      </c>
      <c r="B643">
        <f t="shared" si="18"/>
        <v>1</v>
      </c>
      <c r="C643" s="18">
        <v>1</v>
      </c>
      <c r="D643" s="19">
        <f>IFERROR(SUMPRODUCT(F643:P643,Q643:AA643,'Datos Brutos'!$H$5:$R$5)/SUMPRODUCT('Datos Brutos'!$H$5:$R$5,Q643:AA643),0)</f>
        <v>1</v>
      </c>
      <c r="E643" s="20">
        <f>IFERROR(AVERAGE('Datos Filtrados'!E640:G640),0)</f>
        <v>544.84100000000001</v>
      </c>
      <c r="F643">
        <f>IF($B643=0,0,IF(SUM(EPih!$H640:$R640)=0,0,IF(EPih!H640&gt;0.75*AVERAGE(EPih!$H640:$R640),1,EPih!H640/AVERAGE(EPih!$H640:$R640))))</f>
        <v>1</v>
      </c>
      <c r="G643">
        <f>IF($B643=0,0,IF(SUM(EPih!$H640:$R640)=0,0,IF(EPih!I640&gt;0.75*AVERAGE(EPih!$H640:$R640),1,EPih!I640/AVERAGE(EPih!$H640:$R640))))</f>
        <v>1</v>
      </c>
      <c r="H643">
        <f>IF($B643=0,0,IF(SUM(EPih!$H640:$R640)=0,0,IF(EPih!J640&gt;0.75*AVERAGE(EPih!$H640:$R640),1,EPih!J640/AVERAGE(EPih!$H640:$R640))))</f>
        <v>1</v>
      </c>
      <c r="I643">
        <f>IF($B643=0,0,IF(SUM(EPih!$H640:$R640)=0,0,IF(EPih!K640&gt;0.75*AVERAGE(EPih!$H640:$R640),1,EPih!K640/AVERAGE(EPih!$H640:$R640))))</f>
        <v>1</v>
      </c>
      <c r="J643">
        <f>IF($B643=0,0,IF(SUM(EPih!$H640:$R640)=0,0,IF(EPih!L640&gt;0.75*AVERAGE(EPih!$H640:$R640),1,EPih!L640/AVERAGE(EPih!$H640:$R640))))</f>
        <v>1</v>
      </c>
      <c r="K643">
        <f>IF($B643=0,0,IF(SUM(EPih!$H640:$R640)=0,0,IF(EPih!M640&gt;0.75*AVERAGE(EPih!$H640:$R640),1,EPih!M640/AVERAGE(EPih!$H640:$R640))))</f>
        <v>1</v>
      </c>
      <c r="L643">
        <f>IF($B643=0,0,IF(SUM(EPih!$H640:$R640)=0,0,IF(EPih!N640&gt;0.75*AVERAGE(EPih!$H640:$R640),1,EPih!N640/AVERAGE(EPih!$H640:$R640))))</f>
        <v>1</v>
      </c>
      <c r="M643">
        <f>IF($B643=0,0,IF(SUM(EPih!$H640:$R640)=0,0,IF(EPih!O640&gt;0.75*AVERAGE(EPih!$H640:$R640),1,EPih!O640/AVERAGE(EPih!$H640:$R640))))</f>
        <v>1</v>
      </c>
      <c r="N643">
        <f>IF($B643=0,0,IF(SUM(EPih!$H640:$R640)=0,0,IF(EPih!P640&gt;0.75*AVERAGE(EPih!$H640:$R640),1,EPih!P640/AVERAGE(EPih!$H640:$R640))))</f>
        <v>1</v>
      </c>
      <c r="O643">
        <f>IF($B643=0,0,IF(SUM(EPih!$H640:$R640)=0,0,IF(EPih!Q640&gt;0.75*AVERAGE(EPih!$H640:$R640),1,EPih!Q640/AVERAGE(EPih!$H640:$R640))))</f>
        <v>1</v>
      </c>
      <c r="P643">
        <f>IF($B643=0,0,IF(SUM(EPih!$H640:$R640)=0,0,IF(EPih!R640&gt;0.75*AVERAGE(EPih!$H640:$R640),1,EPih!R640/AVERAGE(EPih!$H640:$R640))))</f>
        <v>1</v>
      </c>
      <c r="Q643" s="18">
        <v>1</v>
      </c>
      <c r="R643" s="18">
        <v>1</v>
      </c>
      <c r="S643" s="18">
        <v>1</v>
      </c>
      <c r="T643" s="18">
        <v>1</v>
      </c>
      <c r="U643" s="18">
        <v>1</v>
      </c>
      <c r="V643" s="18">
        <v>1</v>
      </c>
      <c r="W643" s="18">
        <v>1</v>
      </c>
      <c r="X643" s="18">
        <v>1</v>
      </c>
      <c r="Y643" s="18">
        <v>1</v>
      </c>
      <c r="Z643" s="18">
        <v>1</v>
      </c>
      <c r="AA643" s="18">
        <v>1</v>
      </c>
      <c r="AD643" s="22">
        <f t="shared" si="20"/>
        <v>1</v>
      </c>
      <c r="AE643">
        <v>14</v>
      </c>
    </row>
    <row r="644" spans="1:31">
      <c r="A644" s="33">
        <v>45470.5</v>
      </c>
      <c r="B644">
        <f t="shared" si="18"/>
        <v>1</v>
      </c>
      <c r="C644" s="18">
        <v>1</v>
      </c>
      <c r="D644" s="19">
        <f>IFERROR(SUMPRODUCT(F644:P644,Q644:AA644,'Datos Brutos'!$H$5:$R$5)/SUMPRODUCT('Datos Brutos'!$H$5:$R$5,Q644:AA644),0)</f>
        <v>1</v>
      </c>
      <c r="E644" s="20">
        <f>IFERROR(AVERAGE('Datos Filtrados'!E641:G641),0)</f>
        <v>845.13533333333328</v>
      </c>
      <c r="F644">
        <f>IF($B644=0,0,IF(SUM(EPih!$H641:$R641)=0,0,IF(EPih!H641&gt;0.75*AVERAGE(EPih!$H641:$R641),1,EPih!H641/AVERAGE(EPih!$H641:$R641))))</f>
        <v>1</v>
      </c>
      <c r="G644">
        <f>IF($B644=0,0,IF(SUM(EPih!$H641:$R641)=0,0,IF(EPih!I641&gt;0.75*AVERAGE(EPih!$H641:$R641),1,EPih!I641/AVERAGE(EPih!$H641:$R641))))</f>
        <v>1</v>
      </c>
      <c r="H644">
        <f>IF($B644=0,0,IF(SUM(EPih!$H641:$R641)=0,0,IF(EPih!J641&gt;0.75*AVERAGE(EPih!$H641:$R641),1,EPih!J641/AVERAGE(EPih!$H641:$R641))))</f>
        <v>1</v>
      </c>
      <c r="I644">
        <f>IF($B644=0,0,IF(SUM(EPih!$H641:$R641)=0,0,IF(EPih!K641&gt;0.75*AVERAGE(EPih!$H641:$R641),1,EPih!K641/AVERAGE(EPih!$H641:$R641))))</f>
        <v>1</v>
      </c>
      <c r="J644">
        <f>IF($B644=0,0,IF(SUM(EPih!$H641:$R641)=0,0,IF(EPih!L641&gt;0.75*AVERAGE(EPih!$H641:$R641),1,EPih!L641/AVERAGE(EPih!$H641:$R641))))</f>
        <v>1</v>
      </c>
      <c r="K644">
        <f>IF($B644=0,0,IF(SUM(EPih!$H641:$R641)=0,0,IF(EPih!M641&gt;0.75*AVERAGE(EPih!$H641:$R641),1,EPih!M641/AVERAGE(EPih!$H641:$R641))))</f>
        <v>1</v>
      </c>
      <c r="L644">
        <f>IF($B644=0,0,IF(SUM(EPih!$H641:$R641)=0,0,IF(EPih!N641&gt;0.75*AVERAGE(EPih!$H641:$R641),1,EPih!N641/AVERAGE(EPih!$H641:$R641))))</f>
        <v>1</v>
      </c>
      <c r="M644">
        <f>IF($B644=0,0,IF(SUM(EPih!$H641:$R641)=0,0,IF(EPih!O641&gt;0.75*AVERAGE(EPih!$H641:$R641),1,EPih!O641/AVERAGE(EPih!$H641:$R641))))</f>
        <v>1</v>
      </c>
      <c r="N644">
        <f>IF($B644=0,0,IF(SUM(EPih!$H641:$R641)=0,0,IF(EPih!P641&gt;0.75*AVERAGE(EPih!$H641:$R641),1,EPih!P641/AVERAGE(EPih!$H641:$R641))))</f>
        <v>1</v>
      </c>
      <c r="O644">
        <f>IF($B644=0,0,IF(SUM(EPih!$H641:$R641)=0,0,IF(EPih!Q641&gt;0.75*AVERAGE(EPih!$H641:$R641),1,EPih!Q641/AVERAGE(EPih!$H641:$R641))))</f>
        <v>1</v>
      </c>
      <c r="P644">
        <f>IF($B644=0,0,IF(SUM(EPih!$H641:$R641)=0,0,IF(EPih!R641&gt;0.75*AVERAGE(EPih!$H641:$R641),1,EPih!R641/AVERAGE(EPih!$H641:$R641))))</f>
        <v>1</v>
      </c>
      <c r="Q644" s="18">
        <v>1</v>
      </c>
      <c r="R644" s="18">
        <v>1</v>
      </c>
      <c r="S644" s="18">
        <v>1</v>
      </c>
      <c r="T644" s="18">
        <v>1</v>
      </c>
      <c r="U644" s="18">
        <v>1</v>
      </c>
      <c r="V644" s="18">
        <v>1</v>
      </c>
      <c r="W644" s="18">
        <v>1</v>
      </c>
      <c r="X644" s="18">
        <v>1</v>
      </c>
      <c r="Y644" s="18">
        <v>1</v>
      </c>
      <c r="Z644" s="18">
        <v>1</v>
      </c>
      <c r="AA644" s="18">
        <v>1</v>
      </c>
      <c r="AD644" s="22">
        <f t="shared" si="20"/>
        <v>1</v>
      </c>
      <c r="AE644">
        <v>15</v>
      </c>
    </row>
    <row r="645" spans="1:31">
      <c r="A645" s="33">
        <v>45470.541666666664</v>
      </c>
      <c r="B645">
        <f t="shared" si="18"/>
        <v>1</v>
      </c>
      <c r="C645" s="18">
        <v>1</v>
      </c>
      <c r="D645" s="19">
        <f>IFERROR(SUMPRODUCT(F645:P645,Q645:AA645,'Datos Brutos'!$H$5:$R$5)/SUMPRODUCT('Datos Brutos'!$H$5:$R$5,Q645:AA645),0)</f>
        <v>1</v>
      </c>
      <c r="E645" s="20">
        <f>IFERROR(AVERAGE('Datos Filtrados'!E642:G642),0)</f>
        <v>751.69966666666676</v>
      </c>
      <c r="F645">
        <f>IF($B645=0,0,IF(SUM(EPih!$H642:$R642)=0,0,IF(EPih!H642&gt;0.75*AVERAGE(EPih!$H642:$R642),1,EPih!H642/AVERAGE(EPih!$H642:$R642))))</f>
        <v>1</v>
      </c>
      <c r="G645">
        <f>IF($B645=0,0,IF(SUM(EPih!$H642:$R642)=0,0,IF(EPih!I642&gt;0.75*AVERAGE(EPih!$H642:$R642),1,EPih!I642/AVERAGE(EPih!$H642:$R642))))</f>
        <v>1</v>
      </c>
      <c r="H645">
        <f>IF($B645=0,0,IF(SUM(EPih!$H642:$R642)=0,0,IF(EPih!J642&gt;0.75*AVERAGE(EPih!$H642:$R642),1,EPih!J642/AVERAGE(EPih!$H642:$R642))))</f>
        <v>1</v>
      </c>
      <c r="I645">
        <f>IF($B645=0,0,IF(SUM(EPih!$H642:$R642)=0,0,IF(EPih!K642&gt;0.75*AVERAGE(EPih!$H642:$R642),1,EPih!K642/AVERAGE(EPih!$H642:$R642))))</f>
        <v>1</v>
      </c>
      <c r="J645">
        <f>IF($B645=0,0,IF(SUM(EPih!$H642:$R642)=0,0,IF(EPih!L642&gt;0.75*AVERAGE(EPih!$H642:$R642),1,EPih!L642/AVERAGE(EPih!$H642:$R642))))</f>
        <v>1</v>
      </c>
      <c r="K645">
        <f>IF($B645=0,0,IF(SUM(EPih!$H642:$R642)=0,0,IF(EPih!M642&gt;0.75*AVERAGE(EPih!$H642:$R642),1,EPih!M642/AVERAGE(EPih!$H642:$R642))))</f>
        <v>1</v>
      </c>
      <c r="L645">
        <f>IF($B645=0,0,IF(SUM(EPih!$H642:$R642)=0,0,IF(EPih!N642&gt;0.75*AVERAGE(EPih!$H642:$R642),1,EPih!N642/AVERAGE(EPih!$H642:$R642))))</f>
        <v>1</v>
      </c>
      <c r="M645">
        <f>IF($B645=0,0,IF(SUM(EPih!$H642:$R642)=0,0,IF(EPih!O642&gt;0.75*AVERAGE(EPih!$H642:$R642),1,EPih!O642/AVERAGE(EPih!$H642:$R642))))</f>
        <v>1</v>
      </c>
      <c r="N645">
        <f>IF($B645=0,0,IF(SUM(EPih!$H642:$R642)=0,0,IF(EPih!P642&gt;0.75*AVERAGE(EPih!$H642:$R642),1,EPih!P642/AVERAGE(EPih!$H642:$R642))))</f>
        <v>1</v>
      </c>
      <c r="O645">
        <f>IF($B645=0,0,IF(SUM(EPih!$H642:$R642)=0,0,IF(EPih!Q642&gt;0.75*AVERAGE(EPih!$H642:$R642),1,EPih!Q642/AVERAGE(EPih!$H642:$R642))))</f>
        <v>1</v>
      </c>
      <c r="P645">
        <f>IF($B645=0,0,IF(SUM(EPih!$H642:$R642)=0,0,IF(EPih!R642&gt;0.75*AVERAGE(EPih!$H642:$R642),1,EPih!R642/AVERAGE(EPih!$H642:$R642))))</f>
        <v>1</v>
      </c>
      <c r="Q645" s="18">
        <v>1</v>
      </c>
      <c r="R645" s="18">
        <v>1</v>
      </c>
      <c r="S645" s="18">
        <v>1</v>
      </c>
      <c r="T645" s="18">
        <v>1</v>
      </c>
      <c r="U645" s="18">
        <v>1</v>
      </c>
      <c r="V645" s="18">
        <v>1</v>
      </c>
      <c r="W645" s="18">
        <v>1</v>
      </c>
      <c r="X645" s="18">
        <v>1</v>
      </c>
      <c r="Y645" s="18">
        <v>1</v>
      </c>
      <c r="Z645" s="18">
        <v>1</v>
      </c>
      <c r="AA645" s="18">
        <v>1</v>
      </c>
      <c r="AD645" s="22">
        <f t="shared" si="20"/>
        <v>1</v>
      </c>
      <c r="AE645">
        <v>16</v>
      </c>
    </row>
    <row r="646" spans="1:31">
      <c r="A646" s="33">
        <v>45470.583333333336</v>
      </c>
      <c r="B646">
        <f t="shared" si="18"/>
        <v>1</v>
      </c>
      <c r="C646" s="18">
        <v>1</v>
      </c>
      <c r="D646" s="19">
        <f>IFERROR(SUMPRODUCT(F646:P646,Q646:AA646,'Datos Brutos'!$H$5:$R$5)/SUMPRODUCT('Datos Brutos'!$H$5:$R$5,Q646:AA646),0)</f>
        <v>0.88569860755398722</v>
      </c>
      <c r="E646" s="20">
        <f>IFERROR(AVERAGE('Datos Filtrados'!E643:G643),0)</f>
        <v>696.95266666666669</v>
      </c>
      <c r="F646">
        <f>IF($B646=0,0,IF(SUM(EPih!$H643:$R643)=0,0,IF(EPih!H643&gt;0.75*AVERAGE(EPih!$H643:$R643),1,EPih!H643/AVERAGE(EPih!$H643:$R643))))</f>
        <v>0.35679598582500571</v>
      </c>
      <c r="G646">
        <f>IF($B646=0,0,IF(SUM(EPih!$H643:$R643)=0,0,IF(EPih!I643&gt;0.75*AVERAGE(EPih!$H643:$R643),1,EPih!I643/AVERAGE(EPih!$H643:$R643))))</f>
        <v>0.36183975466391971</v>
      </c>
      <c r="H646">
        <f>IF($B646=0,0,IF(SUM(EPih!$H643:$R643)=0,0,IF(EPih!J643&gt;0.75*AVERAGE(EPih!$H643:$R643),1,EPih!J643/AVERAGE(EPih!$H643:$R643))))</f>
        <v>1</v>
      </c>
      <c r="I646">
        <f>IF($B646=0,0,IF(SUM(EPih!$H643:$R643)=0,0,IF(EPih!K643&gt;0.75*AVERAGE(EPih!$H643:$R643),1,EPih!K643/AVERAGE(EPih!$H643:$R643))))</f>
        <v>1</v>
      </c>
      <c r="J646">
        <f>IF($B646=0,0,IF(SUM(EPih!$H643:$R643)=0,0,IF(EPih!L643&gt;0.75*AVERAGE(EPih!$H643:$R643),1,EPih!L643/AVERAGE(EPih!$H643:$R643))))</f>
        <v>1</v>
      </c>
      <c r="K646">
        <f>IF($B646=0,0,IF(SUM(EPih!$H643:$R643)=0,0,IF(EPih!M643&gt;0.75*AVERAGE(EPih!$H643:$R643),1,EPih!M643/AVERAGE(EPih!$H643:$R643))))</f>
        <v>1</v>
      </c>
      <c r="L646">
        <f>IF($B646=0,0,IF(SUM(EPih!$H643:$R643)=0,0,IF(EPih!N643&gt;0.75*AVERAGE(EPih!$H643:$R643),1,EPih!N643/AVERAGE(EPih!$H643:$R643))))</f>
        <v>1</v>
      </c>
      <c r="M646">
        <f>IF($B646=0,0,IF(SUM(EPih!$H643:$R643)=0,0,IF(EPih!O643&gt;0.75*AVERAGE(EPih!$H643:$R643),1,EPih!O643/AVERAGE(EPih!$H643:$R643))))</f>
        <v>1</v>
      </c>
      <c r="N646">
        <f>IF($B646=0,0,IF(SUM(EPih!$H643:$R643)=0,0,IF(EPih!P643&gt;0.75*AVERAGE(EPih!$H643:$R643),1,EPih!P643/AVERAGE(EPih!$H643:$R643))))</f>
        <v>1</v>
      </c>
      <c r="O646">
        <f>IF($B646=0,0,IF(SUM(EPih!$H643:$R643)=0,0,IF(EPih!Q643&gt;0.75*AVERAGE(EPih!$H643:$R643),1,EPih!Q643/AVERAGE(EPih!$H643:$R643))))</f>
        <v>1</v>
      </c>
      <c r="P646">
        <f>IF($B646=0,0,IF(SUM(EPih!$H643:$R643)=0,0,IF(EPih!R643&gt;0.75*AVERAGE(EPih!$H643:$R643),1,EPih!R643/AVERAGE(EPih!$H643:$R643))))</f>
        <v>1</v>
      </c>
      <c r="Q646" s="18">
        <v>1</v>
      </c>
      <c r="R646" s="18">
        <v>1</v>
      </c>
      <c r="S646" s="18">
        <v>1</v>
      </c>
      <c r="T646" s="18">
        <v>1</v>
      </c>
      <c r="U646" s="18">
        <v>1</v>
      </c>
      <c r="V646" s="18">
        <v>1</v>
      </c>
      <c r="W646" s="18">
        <v>1</v>
      </c>
      <c r="X646" s="18">
        <v>1</v>
      </c>
      <c r="Y646" s="18">
        <v>1</v>
      </c>
      <c r="Z646" s="18">
        <v>1</v>
      </c>
      <c r="AA646" s="18">
        <v>1</v>
      </c>
      <c r="AD646" s="22">
        <f t="shared" si="20"/>
        <v>1</v>
      </c>
      <c r="AE646">
        <v>17</v>
      </c>
    </row>
    <row r="647" spans="1:31">
      <c r="A647" s="33">
        <v>45470.625</v>
      </c>
      <c r="B647">
        <f t="shared" si="18"/>
        <v>1</v>
      </c>
      <c r="C647" s="18">
        <v>1</v>
      </c>
      <c r="D647" s="19">
        <f>IFERROR(SUMPRODUCT(F647:P647,Q647:AA647,'Datos Brutos'!$H$5:$R$5)/SUMPRODUCT('Datos Brutos'!$H$5:$R$5,Q647:AA647),0)</f>
        <v>0.82158762175216959</v>
      </c>
      <c r="E647" s="20">
        <f>IFERROR(AVERAGE('Datos Filtrados'!E644:G644),0)</f>
        <v>912.00666666666666</v>
      </c>
      <c r="F647">
        <f>IF($B647=0,0,IF(SUM(EPih!$H644:$R644)=0,0,IF(EPih!H644&gt;0.75*AVERAGE(EPih!$H644:$R644),1,EPih!H644/AVERAGE(EPih!$H644:$R644))))</f>
        <v>0</v>
      </c>
      <c r="G647">
        <f>IF($B647=0,0,IF(SUM(EPih!$H644:$R644)=0,0,IF(EPih!I644&gt;0.75*AVERAGE(EPih!$H644:$R644),1,EPih!I644/AVERAGE(EPih!$H644:$R644))))</f>
        <v>0</v>
      </c>
      <c r="H647">
        <f>IF($B647=0,0,IF(SUM(EPih!$H644:$R644)=0,0,IF(EPih!J644&gt;0.75*AVERAGE(EPih!$H644:$R644),1,EPih!J644/AVERAGE(EPih!$H644:$R644))))</f>
        <v>1</v>
      </c>
      <c r="I647">
        <f>IF($B647=0,0,IF(SUM(EPih!$H644:$R644)=0,0,IF(EPih!K644&gt;0.75*AVERAGE(EPih!$H644:$R644),1,EPih!K644/AVERAGE(EPih!$H644:$R644))))</f>
        <v>1</v>
      </c>
      <c r="J647">
        <f>IF($B647=0,0,IF(SUM(EPih!$H644:$R644)=0,0,IF(EPih!L644&gt;0.75*AVERAGE(EPih!$H644:$R644),1,EPih!L644/AVERAGE(EPih!$H644:$R644))))</f>
        <v>1</v>
      </c>
      <c r="K647">
        <f>IF($B647=0,0,IF(SUM(EPih!$H644:$R644)=0,0,IF(EPih!M644&gt;0.75*AVERAGE(EPih!$H644:$R644),1,EPih!M644/AVERAGE(EPih!$H644:$R644))))</f>
        <v>1</v>
      </c>
      <c r="L647">
        <f>IF($B647=0,0,IF(SUM(EPih!$H644:$R644)=0,0,IF(EPih!N644&gt;0.75*AVERAGE(EPih!$H644:$R644),1,EPih!N644/AVERAGE(EPih!$H644:$R644))))</f>
        <v>1</v>
      </c>
      <c r="M647">
        <f>IF($B647=0,0,IF(SUM(EPih!$H644:$R644)=0,0,IF(EPih!O644&gt;0.75*AVERAGE(EPih!$H644:$R644),1,EPih!O644/AVERAGE(EPih!$H644:$R644))))</f>
        <v>1</v>
      </c>
      <c r="N647">
        <f>IF($B647=0,0,IF(SUM(EPih!$H644:$R644)=0,0,IF(EPih!P644&gt;0.75*AVERAGE(EPih!$H644:$R644),1,EPih!P644/AVERAGE(EPih!$H644:$R644))))</f>
        <v>1</v>
      </c>
      <c r="O647">
        <f>IF($B647=0,0,IF(SUM(EPih!$H644:$R644)=0,0,IF(EPih!Q644&gt;0.75*AVERAGE(EPih!$H644:$R644),1,EPih!Q644/AVERAGE(EPih!$H644:$R644))))</f>
        <v>1</v>
      </c>
      <c r="P647">
        <f>IF($B647=0,0,IF(SUM(EPih!$H644:$R644)=0,0,IF(EPih!R644&gt;0.75*AVERAGE(EPih!$H644:$R644),1,EPih!R644/AVERAGE(EPih!$H644:$R644))))</f>
        <v>1</v>
      </c>
      <c r="Q647" s="18">
        <v>1</v>
      </c>
      <c r="R647" s="18">
        <v>1</v>
      </c>
      <c r="S647" s="18">
        <v>1</v>
      </c>
      <c r="T647" s="18">
        <v>1</v>
      </c>
      <c r="U647" s="18">
        <v>1</v>
      </c>
      <c r="V647" s="18">
        <v>1</v>
      </c>
      <c r="W647" s="18">
        <v>1</v>
      </c>
      <c r="X647" s="18">
        <v>1</v>
      </c>
      <c r="Y647" s="18">
        <v>1</v>
      </c>
      <c r="Z647" s="18">
        <v>1</v>
      </c>
      <c r="AA647" s="18">
        <v>1</v>
      </c>
      <c r="AD647" s="22">
        <f t="shared" si="20"/>
        <v>1</v>
      </c>
      <c r="AE647">
        <v>18</v>
      </c>
    </row>
    <row r="648" spans="1:31">
      <c r="A648" s="33">
        <v>45470.666666666664</v>
      </c>
      <c r="B648">
        <f t="shared" ref="B648:B711" si="21">IF(E648&gt;=100,1,0)</f>
        <v>1</v>
      </c>
      <c r="C648" s="18">
        <v>1</v>
      </c>
      <c r="D648" s="19">
        <f>IFERROR(SUMPRODUCT(F648:P648,Q648:AA648,'Datos Brutos'!$H$5:$R$5)/SUMPRODUCT('Datos Brutos'!$H$5:$R$5,Q648:AA648),0)</f>
        <v>0.82158762175216959</v>
      </c>
      <c r="E648" s="20">
        <f>IFERROR(AVERAGE('Datos Filtrados'!E645:G645),0)</f>
        <v>932.399</v>
      </c>
      <c r="F648">
        <f>IF($B648=0,0,IF(SUM(EPih!$H645:$R645)=0,0,IF(EPih!H645&gt;0.75*AVERAGE(EPih!$H645:$R645),1,EPih!H645/AVERAGE(EPih!$H645:$R645))))</f>
        <v>0</v>
      </c>
      <c r="G648">
        <f>IF($B648=0,0,IF(SUM(EPih!$H645:$R645)=0,0,IF(EPih!I645&gt;0.75*AVERAGE(EPih!$H645:$R645),1,EPih!I645/AVERAGE(EPih!$H645:$R645))))</f>
        <v>0</v>
      </c>
      <c r="H648">
        <f>IF($B648=0,0,IF(SUM(EPih!$H645:$R645)=0,0,IF(EPih!J645&gt;0.75*AVERAGE(EPih!$H645:$R645),1,EPih!J645/AVERAGE(EPih!$H645:$R645))))</f>
        <v>1</v>
      </c>
      <c r="I648">
        <f>IF($B648=0,0,IF(SUM(EPih!$H645:$R645)=0,0,IF(EPih!K645&gt;0.75*AVERAGE(EPih!$H645:$R645),1,EPih!K645/AVERAGE(EPih!$H645:$R645))))</f>
        <v>1</v>
      </c>
      <c r="J648">
        <f>IF($B648=0,0,IF(SUM(EPih!$H645:$R645)=0,0,IF(EPih!L645&gt;0.75*AVERAGE(EPih!$H645:$R645),1,EPih!L645/AVERAGE(EPih!$H645:$R645))))</f>
        <v>1</v>
      </c>
      <c r="K648">
        <f>IF($B648=0,0,IF(SUM(EPih!$H645:$R645)=0,0,IF(EPih!M645&gt;0.75*AVERAGE(EPih!$H645:$R645),1,EPih!M645/AVERAGE(EPih!$H645:$R645))))</f>
        <v>1</v>
      </c>
      <c r="L648">
        <f>IF($B648=0,0,IF(SUM(EPih!$H645:$R645)=0,0,IF(EPih!N645&gt;0.75*AVERAGE(EPih!$H645:$R645),1,EPih!N645/AVERAGE(EPih!$H645:$R645))))</f>
        <v>1</v>
      </c>
      <c r="M648">
        <f>IF($B648=0,0,IF(SUM(EPih!$H645:$R645)=0,0,IF(EPih!O645&gt;0.75*AVERAGE(EPih!$H645:$R645),1,EPih!O645/AVERAGE(EPih!$H645:$R645))))</f>
        <v>1</v>
      </c>
      <c r="N648">
        <f>IF($B648=0,0,IF(SUM(EPih!$H645:$R645)=0,0,IF(EPih!P645&gt;0.75*AVERAGE(EPih!$H645:$R645),1,EPih!P645/AVERAGE(EPih!$H645:$R645))))</f>
        <v>1</v>
      </c>
      <c r="O648">
        <f>IF($B648=0,0,IF(SUM(EPih!$H645:$R645)=0,0,IF(EPih!Q645&gt;0.75*AVERAGE(EPih!$H645:$R645),1,EPih!Q645/AVERAGE(EPih!$H645:$R645))))</f>
        <v>1</v>
      </c>
      <c r="P648">
        <f>IF($B648=0,0,IF(SUM(EPih!$H645:$R645)=0,0,IF(EPih!R645&gt;0.75*AVERAGE(EPih!$H645:$R645),1,EPih!R645/AVERAGE(EPih!$H645:$R645))))</f>
        <v>1</v>
      </c>
      <c r="Q648" s="18">
        <v>1</v>
      </c>
      <c r="R648" s="18">
        <v>1</v>
      </c>
      <c r="S648" s="18">
        <v>1</v>
      </c>
      <c r="T648" s="18">
        <v>1</v>
      </c>
      <c r="U648" s="18">
        <v>1</v>
      </c>
      <c r="V648" s="18">
        <v>1</v>
      </c>
      <c r="W648" s="18">
        <v>1</v>
      </c>
      <c r="X648" s="18">
        <v>1</v>
      </c>
      <c r="Y648" s="18">
        <v>1</v>
      </c>
      <c r="Z648" s="18">
        <v>1</v>
      </c>
      <c r="AA648" s="18">
        <v>1</v>
      </c>
      <c r="AD648" s="22">
        <f t="shared" si="20"/>
        <v>1</v>
      </c>
      <c r="AE648">
        <v>19</v>
      </c>
    </row>
    <row r="649" spans="1:31">
      <c r="A649" s="33">
        <v>45470.708333333336</v>
      </c>
      <c r="B649">
        <f t="shared" si="21"/>
        <v>1</v>
      </c>
      <c r="C649" s="18">
        <v>1</v>
      </c>
      <c r="D649" s="19">
        <f>IFERROR(SUMPRODUCT(F649:P649,Q649:AA649,'Datos Brutos'!$H$5:$R$5)/SUMPRODUCT('Datos Brutos'!$H$5:$R$5,Q649:AA649),0)</f>
        <v>0.82158762175216959</v>
      </c>
      <c r="E649" s="20">
        <f>IFERROR(AVERAGE('Datos Filtrados'!E646:G646),0)</f>
        <v>700.58500000000004</v>
      </c>
      <c r="F649">
        <f>IF($B649=0,0,IF(SUM(EPih!$H646:$R646)=0,0,IF(EPih!H646&gt;0.75*AVERAGE(EPih!$H646:$R646),1,EPih!H646/AVERAGE(EPih!$H646:$R646))))</f>
        <v>0</v>
      </c>
      <c r="G649">
        <f>IF($B649=0,0,IF(SUM(EPih!$H646:$R646)=0,0,IF(EPih!I646&gt;0.75*AVERAGE(EPih!$H646:$R646),1,EPih!I646/AVERAGE(EPih!$H646:$R646))))</f>
        <v>0</v>
      </c>
      <c r="H649">
        <f>IF($B649=0,0,IF(SUM(EPih!$H646:$R646)=0,0,IF(EPih!J646&gt;0.75*AVERAGE(EPih!$H646:$R646),1,EPih!J646/AVERAGE(EPih!$H646:$R646))))</f>
        <v>1</v>
      </c>
      <c r="I649">
        <f>IF($B649=0,0,IF(SUM(EPih!$H646:$R646)=0,0,IF(EPih!K646&gt;0.75*AVERAGE(EPih!$H646:$R646),1,EPih!K646/AVERAGE(EPih!$H646:$R646))))</f>
        <v>1</v>
      </c>
      <c r="J649">
        <f>IF($B649=0,0,IF(SUM(EPih!$H646:$R646)=0,0,IF(EPih!L646&gt;0.75*AVERAGE(EPih!$H646:$R646),1,EPih!L646/AVERAGE(EPih!$H646:$R646))))</f>
        <v>1</v>
      </c>
      <c r="K649">
        <f>IF($B649=0,0,IF(SUM(EPih!$H646:$R646)=0,0,IF(EPih!M646&gt;0.75*AVERAGE(EPih!$H646:$R646),1,EPih!M646/AVERAGE(EPih!$H646:$R646))))</f>
        <v>1</v>
      </c>
      <c r="L649">
        <f>IF($B649=0,0,IF(SUM(EPih!$H646:$R646)=0,0,IF(EPih!N646&gt;0.75*AVERAGE(EPih!$H646:$R646),1,EPih!N646/AVERAGE(EPih!$H646:$R646))))</f>
        <v>1</v>
      </c>
      <c r="M649">
        <f>IF($B649=0,0,IF(SUM(EPih!$H646:$R646)=0,0,IF(EPih!O646&gt;0.75*AVERAGE(EPih!$H646:$R646),1,EPih!O646/AVERAGE(EPih!$H646:$R646))))</f>
        <v>1</v>
      </c>
      <c r="N649">
        <f>IF($B649=0,0,IF(SUM(EPih!$H646:$R646)=0,0,IF(EPih!P646&gt;0.75*AVERAGE(EPih!$H646:$R646),1,EPih!P646/AVERAGE(EPih!$H646:$R646))))</f>
        <v>1</v>
      </c>
      <c r="O649">
        <f>IF($B649=0,0,IF(SUM(EPih!$H646:$R646)=0,0,IF(EPih!Q646&gt;0.75*AVERAGE(EPih!$H646:$R646),1,EPih!Q646/AVERAGE(EPih!$H646:$R646))))</f>
        <v>1</v>
      </c>
      <c r="P649">
        <f>IF($B649=0,0,IF(SUM(EPih!$H646:$R646)=0,0,IF(EPih!R646&gt;0.75*AVERAGE(EPih!$H646:$R646),1,EPih!R646/AVERAGE(EPih!$H646:$R646))))</f>
        <v>1</v>
      </c>
      <c r="Q649" s="18">
        <v>1</v>
      </c>
      <c r="R649" s="18">
        <v>1</v>
      </c>
      <c r="S649" s="18">
        <v>1</v>
      </c>
      <c r="T649" s="18">
        <v>1</v>
      </c>
      <c r="U649" s="18">
        <v>1</v>
      </c>
      <c r="V649" s="18">
        <v>1</v>
      </c>
      <c r="W649" s="18">
        <v>1</v>
      </c>
      <c r="X649" s="18">
        <v>1</v>
      </c>
      <c r="Y649" s="18">
        <v>1</v>
      </c>
      <c r="Z649" s="18">
        <v>1</v>
      </c>
      <c r="AA649" s="18">
        <v>1</v>
      </c>
      <c r="AD649" s="22">
        <f t="shared" si="20"/>
        <v>1</v>
      </c>
      <c r="AE649">
        <v>20</v>
      </c>
    </row>
    <row r="650" spans="1:31">
      <c r="A650" s="33">
        <v>45470.75</v>
      </c>
      <c r="B650">
        <f t="shared" si="21"/>
        <v>1</v>
      </c>
      <c r="C650" s="18">
        <v>1</v>
      </c>
      <c r="D650" s="19">
        <f>IFERROR(SUMPRODUCT(F650:P650,Q650:AA650,'Datos Brutos'!$H$5:$R$5)/SUMPRODUCT('Datos Brutos'!$H$5:$R$5,Q650:AA650),0)</f>
        <v>0.82158762175216959</v>
      </c>
      <c r="E650" s="20">
        <f>IFERROR(AVERAGE('Datos Filtrados'!E647:G647),0)</f>
        <v>163.07733333333331</v>
      </c>
      <c r="F650">
        <f>IF($B650=0,0,IF(SUM(EPih!$H647:$R647)=0,0,IF(EPih!H647&gt;0.75*AVERAGE(EPih!$H647:$R647),1,EPih!H647/AVERAGE(EPih!$H647:$R647))))</f>
        <v>0</v>
      </c>
      <c r="G650">
        <f>IF($B650=0,0,IF(SUM(EPih!$H647:$R647)=0,0,IF(EPih!I647&gt;0.75*AVERAGE(EPih!$H647:$R647),1,EPih!I647/AVERAGE(EPih!$H647:$R647))))</f>
        <v>0</v>
      </c>
      <c r="H650">
        <f>IF($B650=0,0,IF(SUM(EPih!$H647:$R647)=0,0,IF(EPih!J647&gt;0.75*AVERAGE(EPih!$H647:$R647),1,EPih!J647/AVERAGE(EPih!$H647:$R647))))</f>
        <v>1</v>
      </c>
      <c r="I650">
        <f>IF($B650=0,0,IF(SUM(EPih!$H647:$R647)=0,0,IF(EPih!K647&gt;0.75*AVERAGE(EPih!$H647:$R647),1,EPih!K647/AVERAGE(EPih!$H647:$R647))))</f>
        <v>1</v>
      </c>
      <c r="J650">
        <f>IF($B650=0,0,IF(SUM(EPih!$H647:$R647)=0,0,IF(EPih!L647&gt;0.75*AVERAGE(EPih!$H647:$R647),1,EPih!L647/AVERAGE(EPih!$H647:$R647))))</f>
        <v>1</v>
      </c>
      <c r="K650">
        <f>IF($B650=0,0,IF(SUM(EPih!$H647:$R647)=0,0,IF(EPih!M647&gt;0.75*AVERAGE(EPih!$H647:$R647),1,EPih!M647/AVERAGE(EPih!$H647:$R647))))</f>
        <v>1</v>
      </c>
      <c r="L650">
        <f>IF($B650=0,0,IF(SUM(EPih!$H647:$R647)=0,0,IF(EPih!N647&gt;0.75*AVERAGE(EPih!$H647:$R647),1,EPih!N647/AVERAGE(EPih!$H647:$R647))))</f>
        <v>1</v>
      </c>
      <c r="M650">
        <f>IF($B650=0,0,IF(SUM(EPih!$H647:$R647)=0,0,IF(EPih!O647&gt;0.75*AVERAGE(EPih!$H647:$R647),1,EPih!O647/AVERAGE(EPih!$H647:$R647))))</f>
        <v>1</v>
      </c>
      <c r="N650">
        <f>IF($B650=0,0,IF(SUM(EPih!$H647:$R647)=0,0,IF(EPih!P647&gt;0.75*AVERAGE(EPih!$H647:$R647),1,EPih!P647/AVERAGE(EPih!$H647:$R647))))</f>
        <v>1</v>
      </c>
      <c r="O650">
        <f>IF($B650=0,0,IF(SUM(EPih!$H647:$R647)=0,0,IF(EPih!Q647&gt;0.75*AVERAGE(EPih!$H647:$R647),1,EPih!Q647/AVERAGE(EPih!$H647:$R647))))</f>
        <v>1</v>
      </c>
      <c r="P650">
        <f>IF($B650=0,0,IF(SUM(EPih!$H647:$R647)=0,0,IF(EPih!R647&gt;0.75*AVERAGE(EPih!$H647:$R647),1,EPih!R647/AVERAGE(EPih!$H647:$R647))))</f>
        <v>1</v>
      </c>
      <c r="Q650" s="18">
        <v>1</v>
      </c>
      <c r="R650" s="18">
        <v>1</v>
      </c>
      <c r="S650" s="18">
        <v>1</v>
      </c>
      <c r="T650" s="18">
        <v>1</v>
      </c>
      <c r="U650" s="18">
        <v>1</v>
      </c>
      <c r="V650" s="18">
        <v>1</v>
      </c>
      <c r="W650" s="18">
        <v>1</v>
      </c>
      <c r="X650" s="18">
        <v>1</v>
      </c>
      <c r="Y650" s="18">
        <v>1</v>
      </c>
      <c r="Z650" s="18">
        <v>1</v>
      </c>
      <c r="AA650" s="18">
        <v>1</v>
      </c>
      <c r="AD650" s="22">
        <f t="shared" si="20"/>
        <v>1</v>
      </c>
      <c r="AE650">
        <v>21</v>
      </c>
    </row>
    <row r="651" spans="1:31">
      <c r="A651" s="33">
        <v>45470.791666666664</v>
      </c>
      <c r="B651">
        <f t="shared" si="21"/>
        <v>1</v>
      </c>
      <c r="C651" s="18">
        <v>1</v>
      </c>
      <c r="D651" s="19">
        <f>IFERROR(SUMPRODUCT(F651:P651,Q651:AA651,'Datos Brutos'!$H$5:$R$5)/SUMPRODUCT('Datos Brutos'!$H$5:$R$5,Q651:AA651),0)</f>
        <v>0.82158762175216959</v>
      </c>
      <c r="E651" s="20">
        <f>IFERROR(AVERAGE('Datos Filtrados'!E648:G648),0)</f>
        <v>358.65549999999996</v>
      </c>
      <c r="F651">
        <f>IF($B651=0,0,IF(SUM(EPih!$H648:$R648)=0,0,IF(EPih!H648&gt;0.75*AVERAGE(EPih!$H648:$R648),1,EPih!H648/AVERAGE(EPih!$H648:$R648))))</f>
        <v>0</v>
      </c>
      <c r="G651">
        <f>IF($B651=0,0,IF(SUM(EPih!$H648:$R648)=0,0,IF(EPih!I648&gt;0.75*AVERAGE(EPih!$H648:$R648),1,EPih!I648/AVERAGE(EPih!$H648:$R648))))</f>
        <v>0</v>
      </c>
      <c r="H651">
        <f>IF($B651=0,0,IF(SUM(EPih!$H648:$R648)=0,0,IF(EPih!J648&gt;0.75*AVERAGE(EPih!$H648:$R648),1,EPih!J648/AVERAGE(EPih!$H648:$R648))))</f>
        <v>1</v>
      </c>
      <c r="I651">
        <f>IF($B651=0,0,IF(SUM(EPih!$H648:$R648)=0,0,IF(EPih!K648&gt;0.75*AVERAGE(EPih!$H648:$R648),1,EPih!K648/AVERAGE(EPih!$H648:$R648))))</f>
        <v>1</v>
      </c>
      <c r="J651">
        <f>IF($B651=0,0,IF(SUM(EPih!$H648:$R648)=0,0,IF(EPih!L648&gt;0.75*AVERAGE(EPih!$H648:$R648),1,EPih!L648/AVERAGE(EPih!$H648:$R648))))</f>
        <v>1</v>
      </c>
      <c r="K651">
        <f>IF($B651=0,0,IF(SUM(EPih!$H648:$R648)=0,0,IF(EPih!M648&gt;0.75*AVERAGE(EPih!$H648:$R648),1,EPih!M648/AVERAGE(EPih!$H648:$R648))))</f>
        <v>1</v>
      </c>
      <c r="L651">
        <f>IF($B651=0,0,IF(SUM(EPih!$H648:$R648)=0,0,IF(EPih!N648&gt;0.75*AVERAGE(EPih!$H648:$R648),1,EPih!N648/AVERAGE(EPih!$H648:$R648))))</f>
        <v>1</v>
      </c>
      <c r="M651">
        <f>IF($B651=0,0,IF(SUM(EPih!$H648:$R648)=0,0,IF(EPih!O648&gt;0.75*AVERAGE(EPih!$H648:$R648),1,EPih!O648/AVERAGE(EPih!$H648:$R648))))</f>
        <v>1</v>
      </c>
      <c r="N651">
        <f>IF($B651=0,0,IF(SUM(EPih!$H648:$R648)=0,0,IF(EPih!P648&gt;0.75*AVERAGE(EPih!$H648:$R648),1,EPih!P648/AVERAGE(EPih!$H648:$R648))))</f>
        <v>1</v>
      </c>
      <c r="O651">
        <f>IF($B651=0,0,IF(SUM(EPih!$H648:$R648)=0,0,IF(EPih!Q648&gt;0.75*AVERAGE(EPih!$H648:$R648),1,EPih!Q648/AVERAGE(EPih!$H648:$R648))))</f>
        <v>1</v>
      </c>
      <c r="P651">
        <f>IF($B651=0,0,IF(SUM(EPih!$H648:$R648)=0,0,IF(EPih!R648&gt;0.75*AVERAGE(EPih!$H648:$R648),1,EPih!R648/AVERAGE(EPih!$H648:$R648))))</f>
        <v>1</v>
      </c>
      <c r="Q651" s="18">
        <v>1</v>
      </c>
      <c r="R651" s="18">
        <v>1</v>
      </c>
      <c r="S651" s="18">
        <v>1</v>
      </c>
      <c r="T651" s="18">
        <v>1</v>
      </c>
      <c r="U651" s="18">
        <v>1</v>
      </c>
      <c r="V651" s="18">
        <v>1</v>
      </c>
      <c r="W651" s="18">
        <v>1</v>
      </c>
      <c r="X651" s="18">
        <v>1</v>
      </c>
      <c r="Y651" s="18">
        <v>1</v>
      </c>
      <c r="Z651" s="18">
        <v>1</v>
      </c>
      <c r="AA651" s="18">
        <v>1</v>
      </c>
      <c r="AD651" s="22">
        <f t="shared" si="20"/>
        <v>1</v>
      </c>
      <c r="AE651">
        <v>22</v>
      </c>
    </row>
    <row r="652" spans="1:31">
      <c r="A652" s="33">
        <v>45470.833333333336</v>
      </c>
      <c r="B652">
        <f t="shared" si="21"/>
        <v>1</v>
      </c>
      <c r="C652" s="18">
        <v>1</v>
      </c>
      <c r="D652" s="19">
        <f>IFERROR(SUMPRODUCT(F652:P652,Q652:AA652,'Datos Brutos'!$H$5:$R$5)/SUMPRODUCT('Datos Brutos'!$H$5:$R$5,Q652:AA652),0)</f>
        <v>0.90448393883103784</v>
      </c>
      <c r="E652" s="20">
        <f>IFERROR(AVERAGE('Datos Filtrados'!E649:G649),0)</f>
        <v>302.3655</v>
      </c>
      <c r="F652">
        <f>IF($B652=0,0,IF(SUM(EPih!$H649:$R649)=0,0,IF(EPih!H649&gt;0.75*AVERAGE(EPih!$H649:$R649),1,EPih!H649/AVERAGE(EPih!$H649:$R649))))</f>
        <v>0.48955625536815567</v>
      </c>
      <c r="G652">
        <f>IF($B652=0,0,IF(SUM(EPih!$H649:$R649)=0,0,IF(EPih!I649&gt;0.75*AVERAGE(EPih!$H649:$R649),1,EPih!I649/AVERAGE(EPih!$H649:$R649))))</f>
        <v>0.44017443508042481</v>
      </c>
      <c r="H652">
        <f>IF($B652=0,0,IF(SUM(EPih!$H649:$R649)=0,0,IF(EPih!J649&gt;0.75*AVERAGE(EPih!$H649:$R649),1,EPih!J649/AVERAGE(EPih!$H649:$R649))))</f>
        <v>1</v>
      </c>
      <c r="I652">
        <f>IF($B652=0,0,IF(SUM(EPih!$H649:$R649)=0,0,IF(EPih!K649&gt;0.75*AVERAGE(EPih!$H649:$R649),1,EPih!K649/AVERAGE(EPih!$H649:$R649))))</f>
        <v>1</v>
      </c>
      <c r="J652">
        <f>IF($B652=0,0,IF(SUM(EPih!$H649:$R649)=0,0,IF(EPih!L649&gt;0.75*AVERAGE(EPih!$H649:$R649),1,EPih!L649/AVERAGE(EPih!$H649:$R649))))</f>
        <v>1</v>
      </c>
      <c r="K652">
        <f>IF($B652=0,0,IF(SUM(EPih!$H649:$R649)=0,0,IF(EPih!M649&gt;0.75*AVERAGE(EPih!$H649:$R649),1,EPih!M649/AVERAGE(EPih!$H649:$R649))))</f>
        <v>1</v>
      </c>
      <c r="L652">
        <f>IF($B652=0,0,IF(SUM(EPih!$H649:$R649)=0,0,IF(EPih!N649&gt;0.75*AVERAGE(EPih!$H649:$R649),1,EPih!N649/AVERAGE(EPih!$H649:$R649))))</f>
        <v>1</v>
      </c>
      <c r="M652">
        <f>IF($B652=0,0,IF(SUM(EPih!$H649:$R649)=0,0,IF(EPih!O649&gt;0.75*AVERAGE(EPih!$H649:$R649),1,EPih!O649/AVERAGE(EPih!$H649:$R649))))</f>
        <v>1</v>
      </c>
      <c r="N652">
        <f>IF($B652=0,0,IF(SUM(EPih!$H649:$R649)=0,0,IF(EPih!P649&gt;0.75*AVERAGE(EPih!$H649:$R649),1,EPih!P649/AVERAGE(EPih!$H649:$R649))))</f>
        <v>1</v>
      </c>
      <c r="O652">
        <f>IF($B652=0,0,IF(SUM(EPih!$H649:$R649)=0,0,IF(EPih!Q649&gt;0.75*AVERAGE(EPih!$H649:$R649),1,EPih!Q649/AVERAGE(EPih!$H649:$R649))))</f>
        <v>1</v>
      </c>
      <c r="P652">
        <f>IF($B652=0,0,IF(SUM(EPih!$H649:$R649)=0,0,IF(EPih!R649&gt;0.75*AVERAGE(EPih!$H649:$R649),1,EPih!R649/AVERAGE(EPih!$H649:$R649))))</f>
        <v>1</v>
      </c>
      <c r="Q652" s="18">
        <v>1</v>
      </c>
      <c r="R652" s="18">
        <v>1</v>
      </c>
      <c r="S652" s="18">
        <v>1</v>
      </c>
      <c r="T652" s="18">
        <v>1</v>
      </c>
      <c r="U652" s="18">
        <v>1</v>
      </c>
      <c r="V652" s="18">
        <v>1</v>
      </c>
      <c r="W652" s="18">
        <v>1</v>
      </c>
      <c r="X652" s="18">
        <v>1</v>
      </c>
      <c r="Y652" s="18">
        <v>1</v>
      </c>
      <c r="Z652" s="18">
        <v>1</v>
      </c>
      <c r="AA652" s="18">
        <v>1</v>
      </c>
      <c r="AD652" s="22">
        <f t="shared" si="20"/>
        <v>1</v>
      </c>
      <c r="AE652">
        <v>23</v>
      </c>
    </row>
    <row r="653" spans="1:31">
      <c r="A653" s="33">
        <v>45470.875</v>
      </c>
      <c r="B653">
        <f t="shared" si="21"/>
        <v>0</v>
      </c>
      <c r="C653" s="18">
        <v>1</v>
      </c>
      <c r="D653" s="19">
        <f>IFERROR(SUMPRODUCT(F653:P653,Q653:AA653,'Datos Brutos'!$H$5:$R$5)/SUMPRODUCT('Datos Brutos'!$H$5:$R$5,Q653:AA653),0)</f>
        <v>0</v>
      </c>
      <c r="E653" s="20">
        <f>IFERROR(AVERAGE('Datos Filtrados'!E650:G650),0)</f>
        <v>33.923999999999999</v>
      </c>
      <c r="F653">
        <f>IF($B653=0,0,IF(SUM(EPih!$H650:$R650)=0,0,IF(EPih!H650&gt;0.75*AVERAGE(EPih!$H650:$R650),1,EPih!H650/AVERAGE(EPih!$H650:$R650))))</f>
        <v>0</v>
      </c>
      <c r="G653">
        <f>IF($B653=0,0,IF(SUM(EPih!$H650:$R650)=0,0,IF(EPih!I650&gt;0.75*AVERAGE(EPih!$H650:$R650),1,EPih!I650/AVERAGE(EPih!$H650:$R650))))</f>
        <v>0</v>
      </c>
      <c r="H653">
        <f>IF($B653=0,0,IF(SUM(EPih!$H650:$R650)=0,0,IF(EPih!J650&gt;0.75*AVERAGE(EPih!$H650:$R650),1,EPih!J650/AVERAGE(EPih!$H650:$R650))))</f>
        <v>0</v>
      </c>
      <c r="I653">
        <f>IF($B653=0,0,IF(SUM(EPih!$H650:$R650)=0,0,IF(EPih!K650&gt;0.75*AVERAGE(EPih!$H650:$R650),1,EPih!K650/AVERAGE(EPih!$H650:$R650))))</f>
        <v>0</v>
      </c>
      <c r="J653">
        <f>IF($B653=0,0,IF(SUM(EPih!$H650:$R650)=0,0,IF(EPih!L650&gt;0.75*AVERAGE(EPih!$H650:$R650),1,EPih!L650/AVERAGE(EPih!$H650:$R650))))</f>
        <v>0</v>
      </c>
      <c r="K653">
        <f>IF($B653=0,0,IF(SUM(EPih!$H650:$R650)=0,0,IF(EPih!M650&gt;0.75*AVERAGE(EPih!$H650:$R650),1,EPih!M650/AVERAGE(EPih!$H650:$R650))))</f>
        <v>0</v>
      </c>
      <c r="L653">
        <f>IF($B653=0,0,IF(SUM(EPih!$H650:$R650)=0,0,IF(EPih!N650&gt;0.75*AVERAGE(EPih!$H650:$R650),1,EPih!N650/AVERAGE(EPih!$H650:$R650))))</f>
        <v>0</v>
      </c>
      <c r="M653">
        <f>IF($B653=0,0,IF(SUM(EPih!$H650:$R650)=0,0,IF(EPih!O650&gt;0.75*AVERAGE(EPih!$H650:$R650),1,EPih!O650/AVERAGE(EPih!$H650:$R650))))</f>
        <v>0</v>
      </c>
      <c r="N653">
        <f>IF($B653=0,0,IF(SUM(EPih!$H650:$R650)=0,0,IF(EPih!P650&gt;0.75*AVERAGE(EPih!$H650:$R650),1,EPih!P650/AVERAGE(EPih!$H650:$R650))))</f>
        <v>0</v>
      </c>
      <c r="O653">
        <f>IF($B653=0,0,IF(SUM(EPih!$H650:$R650)=0,0,IF(EPih!Q650&gt;0.75*AVERAGE(EPih!$H650:$R650),1,EPih!Q650/AVERAGE(EPih!$H650:$R650))))</f>
        <v>0</v>
      </c>
      <c r="P653">
        <f>IF($B653=0,0,IF(SUM(EPih!$H650:$R650)=0,0,IF(EPih!R650&gt;0.75*AVERAGE(EPih!$H650:$R650),1,EPih!R650/AVERAGE(EPih!$H650:$R650))))</f>
        <v>0</v>
      </c>
      <c r="Q653" s="18">
        <v>1</v>
      </c>
      <c r="R653" s="18">
        <v>1</v>
      </c>
      <c r="S653" s="18">
        <v>1</v>
      </c>
      <c r="T653" s="18">
        <v>1</v>
      </c>
      <c r="U653" s="18">
        <v>1</v>
      </c>
      <c r="V653" s="18">
        <v>1</v>
      </c>
      <c r="W653" s="18">
        <v>1</v>
      </c>
      <c r="X653" s="18">
        <v>1</v>
      </c>
      <c r="Y653" s="18">
        <v>1</v>
      </c>
      <c r="Z653" s="18">
        <v>1</v>
      </c>
      <c r="AA653" s="18">
        <v>1</v>
      </c>
      <c r="AD653" s="22">
        <f t="shared" si="20"/>
        <v>1</v>
      </c>
      <c r="AE653">
        <v>24</v>
      </c>
    </row>
    <row r="654" spans="1:31">
      <c r="A654" s="33">
        <v>45470.916666666664</v>
      </c>
      <c r="B654">
        <f t="shared" si="21"/>
        <v>0</v>
      </c>
      <c r="C654" s="18">
        <v>1</v>
      </c>
      <c r="D654" s="19">
        <f>IFERROR(SUMPRODUCT(F654:P654,Q654:AA654,'Datos Brutos'!$H$5:$R$5)/SUMPRODUCT('Datos Brutos'!$H$5:$R$5,Q654:AA654),0)</f>
        <v>0</v>
      </c>
      <c r="E654" s="20">
        <f>IFERROR(AVERAGE('Datos Filtrados'!E651:G651),0)</f>
        <v>3.1E-2</v>
      </c>
      <c r="F654">
        <f>IF($B654=0,0,IF(SUM(EPih!$H651:$R651)=0,0,IF(EPih!H651&gt;0.75*AVERAGE(EPih!$H651:$R651),1,EPih!H651/AVERAGE(EPih!$H651:$R651))))</f>
        <v>0</v>
      </c>
      <c r="G654">
        <f>IF($B654=0,0,IF(SUM(EPih!$H651:$R651)=0,0,IF(EPih!I651&gt;0.75*AVERAGE(EPih!$H651:$R651),1,EPih!I651/AVERAGE(EPih!$H651:$R651))))</f>
        <v>0</v>
      </c>
      <c r="H654">
        <f>IF($B654=0,0,IF(SUM(EPih!$H651:$R651)=0,0,IF(EPih!J651&gt;0.75*AVERAGE(EPih!$H651:$R651),1,EPih!J651/AVERAGE(EPih!$H651:$R651))))</f>
        <v>0</v>
      </c>
      <c r="I654">
        <f>IF($B654=0,0,IF(SUM(EPih!$H651:$R651)=0,0,IF(EPih!K651&gt;0.75*AVERAGE(EPih!$H651:$R651),1,EPih!K651/AVERAGE(EPih!$H651:$R651))))</f>
        <v>0</v>
      </c>
      <c r="J654">
        <f>IF($B654=0,0,IF(SUM(EPih!$H651:$R651)=0,0,IF(EPih!L651&gt;0.75*AVERAGE(EPih!$H651:$R651),1,EPih!L651/AVERAGE(EPih!$H651:$R651))))</f>
        <v>0</v>
      </c>
      <c r="K654">
        <f>IF($B654=0,0,IF(SUM(EPih!$H651:$R651)=0,0,IF(EPih!M651&gt;0.75*AVERAGE(EPih!$H651:$R651),1,EPih!M651/AVERAGE(EPih!$H651:$R651))))</f>
        <v>0</v>
      </c>
      <c r="L654">
        <f>IF($B654=0,0,IF(SUM(EPih!$H651:$R651)=0,0,IF(EPih!N651&gt;0.75*AVERAGE(EPih!$H651:$R651),1,EPih!N651/AVERAGE(EPih!$H651:$R651))))</f>
        <v>0</v>
      </c>
      <c r="M654">
        <f>IF($B654=0,0,IF(SUM(EPih!$H651:$R651)=0,0,IF(EPih!O651&gt;0.75*AVERAGE(EPih!$H651:$R651),1,EPih!O651/AVERAGE(EPih!$H651:$R651))))</f>
        <v>0</v>
      </c>
      <c r="N654">
        <f>IF($B654=0,0,IF(SUM(EPih!$H651:$R651)=0,0,IF(EPih!P651&gt;0.75*AVERAGE(EPih!$H651:$R651),1,EPih!P651/AVERAGE(EPih!$H651:$R651))))</f>
        <v>0</v>
      </c>
      <c r="O654">
        <f>IF($B654=0,0,IF(SUM(EPih!$H651:$R651)=0,0,IF(EPih!Q651&gt;0.75*AVERAGE(EPih!$H651:$R651),1,EPih!Q651/AVERAGE(EPih!$H651:$R651))))</f>
        <v>0</v>
      </c>
      <c r="P654">
        <f>IF($B654=0,0,IF(SUM(EPih!$H651:$R651)=0,0,IF(EPih!R651&gt;0.75*AVERAGE(EPih!$H651:$R651),1,EPih!R651/AVERAGE(EPih!$H651:$R651))))</f>
        <v>0</v>
      </c>
      <c r="Q654" s="18">
        <v>1</v>
      </c>
      <c r="R654" s="18">
        <v>1</v>
      </c>
      <c r="S654" s="18">
        <v>1</v>
      </c>
      <c r="T654" s="18">
        <v>1</v>
      </c>
      <c r="U654" s="18">
        <v>1</v>
      </c>
      <c r="V654" s="18">
        <v>1</v>
      </c>
      <c r="W654" s="18">
        <v>1</v>
      </c>
      <c r="X654" s="18">
        <v>1</v>
      </c>
      <c r="Y654" s="18">
        <v>1</v>
      </c>
      <c r="Z654" s="18">
        <v>1</v>
      </c>
      <c r="AA654" s="18">
        <v>1</v>
      </c>
      <c r="AD654" s="22">
        <f t="shared" si="20"/>
        <v>1</v>
      </c>
      <c r="AE654" s="24">
        <v>1</v>
      </c>
    </row>
    <row r="655" spans="1:31">
      <c r="A655" s="33">
        <v>45470.958333333336</v>
      </c>
      <c r="B655">
        <f t="shared" si="21"/>
        <v>0</v>
      </c>
      <c r="C655" s="18">
        <v>1</v>
      </c>
      <c r="D655" s="19">
        <f>IFERROR(SUMPRODUCT(F655:P655,Q655:AA655,'Datos Brutos'!$H$5:$R$5)/SUMPRODUCT('Datos Brutos'!$H$5:$R$5,Q655:AA655),0)</f>
        <v>0</v>
      </c>
      <c r="E655" s="20">
        <f>IFERROR(AVERAGE('Datos Filtrados'!E652:G652),0)</f>
        <v>0</v>
      </c>
      <c r="F655">
        <f>IF($B655=0,0,IF(SUM(EPih!$H652:$R652)=0,0,IF(EPih!H652&gt;0.75*AVERAGE(EPih!$H652:$R652),1,EPih!H652/AVERAGE(EPih!$H652:$R652))))</f>
        <v>0</v>
      </c>
      <c r="G655">
        <f>IF($B655=0,0,IF(SUM(EPih!$H652:$R652)=0,0,IF(EPih!I652&gt;0.75*AVERAGE(EPih!$H652:$R652),1,EPih!I652/AVERAGE(EPih!$H652:$R652))))</f>
        <v>0</v>
      </c>
      <c r="H655">
        <f>IF($B655=0,0,IF(SUM(EPih!$H652:$R652)=0,0,IF(EPih!J652&gt;0.75*AVERAGE(EPih!$H652:$R652),1,EPih!J652/AVERAGE(EPih!$H652:$R652))))</f>
        <v>0</v>
      </c>
      <c r="I655">
        <f>IF($B655=0,0,IF(SUM(EPih!$H652:$R652)=0,0,IF(EPih!K652&gt;0.75*AVERAGE(EPih!$H652:$R652),1,EPih!K652/AVERAGE(EPih!$H652:$R652))))</f>
        <v>0</v>
      </c>
      <c r="J655">
        <f>IF($B655=0,0,IF(SUM(EPih!$H652:$R652)=0,0,IF(EPih!L652&gt;0.75*AVERAGE(EPih!$H652:$R652),1,EPih!L652/AVERAGE(EPih!$H652:$R652))))</f>
        <v>0</v>
      </c>
      <c r="K655">
        <f>IF($B655=0,0,IF(SUM(EPih!$H652:$R652)=0,0,IF(EPih!M652&gt;0.75*AVERAGE(EPih!$H652:$R652),1,EPih!M652/AVERAGE(EPih!$H652:$R652))))</f>
        <v>0</v>
      </c>
      <c r="L655">
        <f>IF($B655=0,0,IF(SUM(EPih!$H652:$R652)=0,0,IF(EPih!N652&gt;0.75*AVERAGE(EPih!$H652:$R652),1,EPih!N652/AVERAGE(EPih!$H652:$R652))))</f>
        <v>0</v>
      </c>
      <c r="M655">
        <f>IF($B655=0,0,IF(SUM(EPih!$H652:$R652)=0,0,IF(EPih!O652&gt;0.75*AVERAGE(EPih!$H652:$R652),1,EPih!O652/AVERAGE(EPih!$H652:$R652))))</f>
        <v>0</v>
      </c>
      <c r="N655">
        <f>IF($B655=0,0,IF(SUM(EPih!$H652:$R652)=0,0,IF(EPih!P652&gt;0.75*AVERAGE(EPih!$H652:$R652),1,EPih!P652/AVERAGE(EPih!$H652:$R652))))</f>
        <v>0</v>
      </c>
      <c r="O655">
        <f>IF($B655=0,0,IF(SUM(EPih!$H652:$R652)=0,0,IF(EPih!Q652&gt;0.75*AVERAGE(EPih!$H652:$R652),1,EPih!Q652/AVERAGE(EPih!$H652:$R652))))</f>
        <v>0</v>
      </c>
      <c r="P655">
        <f>IF($B655=0,0,IF(SUM(EPih!$H652:$R652)=0,0,IF(EPih!R652&gt;0.75*AVERAGE(EPih!$H652:$R652),1,EPih!R652/AVERAGE(EPih!$H652:$R652))))</f>
        <v>0</v>
      </c>
      <c r="Q655" s="18">
        <v>1</v>
      </c>
      <c r="R655" s="18">
        <v>1</v>
      </c>
      <c r="S655" s="18">
        <v>1</v>
      </c>
      <c r="T655" s="18">
        <v>1</v>
      </c>
      <c r="U655" s="18">
        <v>1</v>
      </c>
      <c r="V655" s="18">
        <v>1</v>
      </c>
      <c r="W655" s="18">
        <v>1</v>
      </c>
      <c r="X655" s="18">
        <v>1</v>
      </c>
      <c r="Y655" s="18">
        <v>1</v>
      </c>
      <c r="Z655" s="18">
        <v>1</v>
      </c>
      <c r="AA655" s="18">
        <v>1</v>
      </c>
      <c r="AD655" s="22">
        <f t="shared" si="20"/>
        <v>1</v>
      </c>
      <c r="AE655">
        <v>2</v>
      </c>
    </row>
    <row r="656" spans="1:31">
      <c r="A656" s="33">
        <v>45471</v>
      </c>
      <c r="B656">
        <f t="shared" si="21"/>
        <v>0</v>
      </c>
      <c r="C656" s="18">
        <v>1</v>
      </c>
      <c r="D656" s="19">
        <f>IFERROR(SUMPRODUCT(F656:P656,Q656:AA656,'Datos Brutos'!$H$5:$R$5)/SUMPRODUCT('Datos Brutos'!$H$5:$R$5,Q656:AA656),0)</f>
        <v>0</v>
      </c>
      <c r="E656" s="20">
        <f>IFERROR(AVERAGE('Datos Filtrados'!E653:G653),0)</f>
        <v>0</v>
      </c>
      <c r="F656">
        <f>IF($B656=0,0,IF(SUM(EPih!$H653:$R653)=0,0,IF(EPih!H653&gt;0.75*AVERAGE(EPih!$H653:$R653),1,EPih!H653/AVERAGE(EPih!$H653:$R653))))</f>
        <v>0</v>
      </c>
      <c r="G656">
        <f>IF($B656=0,0,IF(SUM(EPih!$H653:$R653)=0,0,IF(EPih!I653&gt;0.75*AVERAGE(EPih!$H653:$R653),1,EPih!I653/AVERAGE(EPih!$H653:$R653))))</f>
        <v>0</v>
      </c>
      <c r="H656">
        <f>IF($B656=0,0,IF(SUM(EPih!$H653:$R653)=0,0,IF(EPih!J653&gt;0.75*AVERAGE(EPih!$H653:$R653),1,EPih!J653/AVERAGE(EPih!$H653:$R653))))</f>
        <v>0</v>
      </c>
      <c r="I656">
        <f>IF($B656=0,0,IF(SUM(EPih!$H653:$R653)=0,0,IF(EPih!K653&gt;0.75*AVERAGE(EPih!$H653:$R653),1,EPih!K653/AVERAGE(EPih!$H653:$R653))))</f>
        <v>0</v>
      </c>
      <c r="J656">
        <f>IF($B656=0,0,IF(SUM(EPih!$H653:$R653)=0,0,IF(EPih!L653&gt;0.75*AVERAGE(EPih!$H653:$R653),1,EPih!L653/AVERAGE(EPih!$H653:$R653))))</f>
        <v>0</v>
      </c>
      <c r="K656">
        <f>IF($B656=0,0,IF(SUM(EPih!$H653:$R653)=0,0,IF(EPih!M653&gt;0.75*AVERAGE(EPih!$H653:$R653),1,EPih!M653/AVERAGE(EPih!$H653:$R653))))</f>
        <v>0</v>
      </c>
      <c r="L656">
        <f>IF($B656=0,0,IF(SUM(EPih!$H653:$R653)=0,0,IF(EPih!N653&gt;0.75*AVERAGE(EPih!$H653:$R653),1,EPih!N653/AVERAGE(EPih!$H653:$R653))))</f>
        <v>0</v>
      </c>
      <c r="M656">
        <f>IF($B656=0,0,IF(SUM(EPih!$H653:$R653)=0,0,IF(EPih!O653&gt;0.75*AVERAGE(EPih!$H653:$R653),1,EPih!O653/AVERAGE(EPih!$H653:$R653))))</f>
        <v>0</v>
      </c>
      <c r="N656">
        <f>IF($B656=0,0,IF(SUM(EPih!$H653:$R653)=0,0,IF(EPih!P653&gt;0.75*AVERAGE(EPih!$H653:$R653),1,EPih!P653/AVERAGE(EPih!$H653:$R653))))</f>
        <v>0</v>
      </c>
      <c r="O656">
        <f>IF($B656=0,0,IF(SUM(EPih!$H653:$R653)=0,0,IF(EPih!Q653&gt;0.75*AVERAGE(EPih!$H653:$R653),1,EPih!Q653/AVERAGE(EPih!$H653:$R653))))</f>
        <v>0</v>
      </c>
      <c r="P656">
        <f>IF($B656=0,0,IF(SUM(EPih!$H653:$R653)=0,0,IF(EPih!R653&gt;0.75*AVERAGE(EPih!$H653:$R653),1,EPih!R653/AVERAGE(EPih!$H653:$R653))))</f>
        <v>0</v>
      </c>
      <c r="Q656" s="18">
        <v>1</v>
      </c>
      <c r="R656" s="18">
        <v>1</v>
      </c>
      <c r="S656" s="18">
        <v>1</v>
      </c>
      <c r="T656" s="18">
        <v>1</v>
      </c>
      <c r="U656" s="18">
        <v>1</v>
      </c>
      <c r="V656" s="18">
        <v>1</v>
      </c>
      <c r="W656" s="18">
        <v>1</v>
      </c>
      <c r="X656" s="18">
        <v>1</v>
      </c>
      <c r="Y656" s="18">
        <v>1</v>
      </c>
      <c r="Z656" s="18">
        <v>1</v>
      </c>
      <c r="AA656" s="18">
        <v>1</v>
      </c>
      <c r="AD656" s="22">
        <f t="shared" si="20"/>
        <v>1</v>
      </c>
      <c r="AE656">
        <v>3</v>
      </c>
    </row>
    <row r="657" spans="1:31">
      <c r="A657" s="33">
        <v>45471.041666666664</v>
      </c>
      <c r="B657">
        <f t="shared" si="21"/>
        <v>0</v>
      </c>
      <c r="C657" s="18">
        <v>1</v>
      </c>
      <c r="D657" s="19">
        <f>IFERROR(SUMPRODUCT(F657:P657,Q657:AA657,'Datos Brutos'!$H$5:$R$5)/SUMPRODUCT('Datos Brutos'!$H$5:$R$5,Q657:AA657),0)</f>
        <v>0</v>
      </c>
      <c r="E657" s="20">
        <f>IFERROR(AVERAGE('Datos Filtrados'!E654:G654),0)</f>
        <v>0</v>
      </c>
      <c r="F657">
        <f>IF($B657=0,0,IF(SUM(EPih!$H654:$R654)=0,0,IF(EPih!H654&gt;0.75*AVERAGE(EPih!$H654:$R654),1,EPih!H654/AVERAGE(EPih!$H654:$R654))))</f>
        <v>0</v>
      </c>
      <c r="G657">
        <f>IF($B657=0,0,IF(SUM(EPih!$H654:$R654)=0,0,IF(EPih!I654&gt;0.75*AVERAGE(EPih!$H654:$R654),1,EPih!I654/AVERAGE(EPih!$H654:$R654))))</f>
        <v>0</v>
      </c>
      <c r="H657">
        <f>IF($B657=0,0,IF(SUM(EPih!$H654:$R654)=0,0,IF(EPih!J654&gt;0.75*AVERAGE(EPih!$H654:$R654),1,EPih!J654/AVERAGE(EPih!$H654:$R654))))</f>
        <v>0</v>
      </c>
      <c r="I657">
        <f>IF($B657=0,0,IF(SUM(EPih!$H654:$R654)=0,0,IF(EPih!K654&gt;0.75*AVERAGE(EPih!$H654:$R654),1,EPih!K654/AVERAGE(EPih!$H654:$R654))))</f>
        <v>0</v>
      </c>
      <c r="J657">
        <f>IF($B657=0,0,IF(SUM(EPih!$H654:$R654)=0,0,IF(EPih!L654&gt;0.75*AVERAGE(EPih!$H654:$R654),1,EPih!L654/AVERAGE(EPih!$H654:$R654))))</f>
        <v>0</v>
      </c>
      <c r="K657">
        <f>IF($B657=0,0,IF(SUM(EPih!$H654:$R654)=0,0,IF(EPih!M654&gt;0.75*AVERAGE(EPih!$H654:$R654),1,EPih!M654/AVERAGE(EPih!$H654:$R654))))</f>
        <v>0</v>
      </c>
      <c r="L657">
        <f>IF($B657=0,0,IF(SUM(EPih!$H654:$R654)=0,0,IF(EPih!N654&gt;0.75*AVERAGE(EPih!$H654:$R654),1,EPih!N654/AVERAGE(EPih!$H654:$R654))))</f>
        <v>0</v>
      </c>
      <c r="M657">
        <f>IF($B657=0,0,IF(SUM(EPih!$H654:$R654)=0,0,IF(EPih!O654&gt;0.75*AVERAGE(EPih!$H654:$R654),1,EPih!O654/AVERAGE(EPih!$H654:$R654))))</f>
        <v>0</v>
      </c>
      <c r="N657">
        <f>IF($B657=0,0,IF(SUM(EPih!$H654:$R654)=0,0,IF(EPih!P654&gt;0.75*AVERAGE(EPih!$H654:$R654),1,EPih!P654/AVERAGE(EPih!$H654:$R654))))</f>
        <v>0</v>
      </c>
      <c r="O657">
        <f>IF($B657=0,0,IF(SUM(EPih!$H654:$R654)=0,0,IF(EPih!Q654&gt;0.75*AVERAGE(EPih!$H654:$R654),1,EPih!Q654/AVERAGE(EPih!$H654:$R654))))</f>
        <v>0</v>
      </c>
      <c r="P657">
        <f>IF($B657=0,0,IF(SUM(EPih!$H654:$R654)=0,0,IF(EPih!R654&gt;0.75*AVERAGE(EPih!$H654:$R654),1,EPih!R654/AVERAGE(EPih!$H654:$R654))))</f>
        <v>0</v>
      </c>
      <c r="Q657" s="18">
        <v>1</v>
      </c>
      <c r="R657" s="18">
        <v>1</v>
      </c>
      <c r="S657" s="18">
        <v>1</v>
      </c>
      <c r="T657" s="18">
        <v>1</v>
      </c>
      <c r="U657" s="18">
        <v>1</v>
      </c>
      <c r="V657" s="18">
        <v>1</v>
      </c>
      <c r="W657" s="18">
        <v>1</v>
      </c>
      <c r="X657" s="18">
        <v>1</v>
      </c>
      <c r="Y657" s="18">
        <v>1</v>
      </c>
      <c r="Z657" s="18">
        <v>1</v>
      </c>
      <c r="AA657" s="18">
        <v>1</v>
      </c>
      <c r="AD657" s="22">
        <f t="shared" si="20"/>
        <v>1</v>
      </c>
      <c r="AE657">
        <v>4</v>
      </c>
    </row>
    <row r="658" spans="1:31">
      <c r="A658" s="33">
        <v>45471.083333333336</v>
      </c>
      <c r="B658">
        <f t="shared" si="21"/>
        <v>0</v>
      </c>
      <c r="C658" s="18">
        <v>1</v>
      </c>
      <c r="D658" s="19">
        <f>IFERROR(SUMPRODUCT(F658:P658,Q658:AA658,'Datos Brutos'!$H$5:$R$5)/SUMPRODUCT('Datos Brutos'!$H$5:$R$5,Q658:AA658),0)</f>
        <v>0</v>
      </c>
      <c r="E658" s="20">
        <f>IFERROR(AVERAGE('Datos Filtrados'!E655:G655),0)</f>
        <v>0</v>
      </c>
      <c r="F658">
        <f>IF($B658=0,0,IF(SUM(EPih!$H655:$R655)=0,0,IF(EPih!H655&gt;0.75*AVERAGE(EPih!$H655:$R655),1,EPih!H655/AVERAGE(EPih!$H655:$R655))))</f>
        <v>0</v>
      </c>
      <c r="G658">
        <f>IF($B658=0,0,IF(SUM(EPih!$H655:$R655)=0,0,IF(EPih!I655&gt;0.75*AVERAGE(EPih!$H655:$R655),1,EPih!I655/AVERAGE(EPih!$H655:$R655))))</f>
        <v>0</v>
      </c>
      <c r="H658">
        <f>IF($B658=0,0,IF(SUM(EPih!$H655:$R655)=0,0,IF(EPih!J655&gt;0.75*AVERAGE(EPih!$H655:$R655),1,EPih!J655/AVERAGE(EPih!$H655:$R655))))</f>
        <v>0</v>
      </c>
      <c r="I658">
        <f>IF($B658=0,0,IF(SUM(EPih!$H655:$R655)=0,0,IF(EPih!K655&gt;0.75*AVERAGE(EPih!$H655:$R655),1,EPih!K655/AVERAGE(EPih!$H655:$R655))))</f>
        <v>0</v>
      </c>
      <c r="J658">
        <f>IF($B658=0,0,IF(SUM(EPih!$H655:$R655)=0,0,IF(EPih!L655&gt;0.75*AVERAGE(EPih!$H655:$R655),1,EPih!L655/AVERAGE(EPih!$H655:$R655))))</f>
        <v>0</v>
      </c>
      <c r="K658">
        <f>IF($B658=0,0,IF(SUM(EPih!$H655:$R655)=0,0,IF(EPih!M655&gt;0.75*AVERAGE(EPih!$H655:$R655),1,EPih!M655/AVERAGE(EPih!$H655:$R655))))</f>
        <v>0</v>
      </c>
      <c r="L658">
        <f>IF($B658=0,0,IF(SUM(EPih!$H655:$R655)=0,0,IF(EPih!N655&gt;0.75*AVERAGE(EPih!$H655:$R655),1,EPih!N655/AVERAGE(EPih!$H655:$R655))))</f>
        <v>0</v>
      </c>
      <c r="M658">
        <f>IF($B658=0,0,IF(SUM(EPih!$H655:$R655)=0,0,IF(EPih!O655&gt;0.75*AVERAGE(EPih!$H655:$R655),1,EPih!O655/AVERAGE(EPih!$H655:$R655))))</f>
        <v>0</v>
      </c>
      <c r="N658">
        <f>IF($B658=0,0,IF(SUM(EPih!$H655:$R655)=0,0,IF(EPih!P655&gt;0.75*AVERAGE(EPih!$H655:$R655),1,EPih!P655/AVERAGE(EPih!$H655:$R655))))</f>
        <v>0</v>
      </c>
      <c r="O658">
        <f>IF($B658=0,0,IF(SUM(EPih!$H655:$R655)=0,0,IF(EPih!Q655&gt;0.75*AVERAGE(EPih!$H655:$R655),1,EPih!Q655/AVERAGE(EPih!$H655:$R655))))</f>
        <v>0</v>
      </c>
      <c r="P658">
        <f>IF($B658=0,0,IF(SUM(EPih!$H655:$R655)=0,0,IF(EPih!R655&gt;0.75*AVERAGE(EPih!$H655:$R655),1,EPih!R655/AVERAGE(EPih!$H655:$R655))))</f>
        <v>0</v>
      </c>
      <c r="Q658" s="18">
        <v>1</v>
      </c>
      <c r="R658" s="18">
        <v>1</v>
      </c>
      <c r="S658" s="18">
        <v>1</v>
      </c>
      <c r="T658" s="18">
        <v>1</v>
      </c>
      <c r="U658" s="18">
        <v>1</v>
      </c>
      <c r="V658" s="18">
        <v>1</v>
      </c>
      <c r="W658" s="18">
        <v>1</v>
      </c>
      <c r="X658" s="18">
        <v>1</v>
      </c>
      <c r="Y658" s="18">
        <v>1</v>
      </c>
      <c r="Z658" s="18">
        <v>1</v>
      </c>
      <c r="AA658" s="18">
        <v>1</v>
      </c>
      <c r="AD658" s="22">
        <f t="shared" si="20"/>
        <v>1</v>
      </c>
      <c r="AE658">
        <v>5</v>
      </c>
    </row>
    <row r="659" spans="1:31">
      <c r="A659" s="33">
        <v>45471.125</v>
      </c>
      <c r="B659">
        <f t="shared" si="21"/>
        <v>0</v>
      </c>
      <c r="C659" s="18">
        <v>1</v>
      </c>
      <c r="D659" s="19">
        <f>IFERROR(SUMPRODUCT(F659:P659,Q659:AA659,'Datos Brutos'!$H$5:$R$5)/SUMPRODUCT('Datos Brutos'!$H$5:$R$5,Q659:AA659),0)</f>
        <v>0</v>
      </c>
      <c r="E659" s="20">
        <f>IFERROR(AVERAGE('Datos Filtrados'!E656:G656),0)</f>
        <v>0</v>
      </c>
      <c r="F659">
        <f>IF($B659=0,0,IF(SUM(EPih!$H656:$R656)=0,0,IF(EPih!H656&gt;0.75*AVERAGE(EPih!$H656:$R656),1,EPih!H656/AVERAGE(EPih!$H656:$R656))))</f>
        <v>0</v>
      </c>
      <c r="G659">
        <f>IF($B659=0,0,IF(SUM(EPih!$H656:$R656)=0,0,IF(EPih!I656&gt;0.75*AVERAGE(EPih!$H656:$R656),1,EPih!I656/AVERAGE(EPih!$H656:$R656))))</f>
        <v>0</v>
      </c>
      <c r="H659">
        <f>IF($B659=0,0,IF(SUM(EPih!$H656:$R656)=0,0,IF(EPih!J656&gt;0.75*AVERAGE(EPih!$H656:$R656),1,EPih!J656/AVERAGE(EPih!$H656:$R656))))</f>
        <v>0</v>
      </c>
      <c r="I659">
        <f>IF($B659=0,0,IF(SUM(EPih!$H656:$R656)=0,0,IF(EPih!K656&gt;0.75*AVERAGE(EPih!$H656:$R656),1,EPih!K656/AVERAGE(EPih!$H656:$R656))))</f>
        <v>0</v>
      </c>
      <c r="J659">
        <f>IF($B659=0,0,IF(SUM(EPih!$H656:$R656)=0,0,IF(EPih!L656&gt;0.75*AVERAGE(EPih!$H656:$R656),1,EPih!L656/AVERAGE(EPih!$H656:$R656))))</f>
        <v>0</v>
      </c>
      <c r="K659">
        <f>IF($B659=0,0,IF(SUM(EPih!$H656:$R656)=0,0,IF(EPih!M656&gt;0.75*AVERAGE(EPih!$H656:$R656),1,EPih!M656/AVERAGE(EPih!$H656:$R656))))</f>
        <v>0</v>
      </c>
      <c r="L659">
        <f>IF($B659=0,0,IF(SUM(EPih!$H656:$R656)=0,0,IF(EPih!N656&gt;0.75*AVERAGE(EPih!$H656:$R656),1,EPih!N656/AVERAGE(EPih!$H656:$R656))))</f>
        <v>0</v>
      </c>
      <c r="M659">
        <f>IF($B659=0,0,IF(SUM(EPih!$H656:$R656)=0,0,IF(EPih!O656&gt;0.75*AVERAGE(EPih!$H656:$R656),1,EPih!O656/AVERAGE(EPih!$H656:$R656))))</f>
        <v>0</v>
      </c>
      <c r="N659">
        <f>IF($B659=0,0,IF(SUM(EPih!$H656:$R656)=0,0,IF(EPih!P656&gt;0.75*AVERAGE(EPih!$H656:$R656),1,EPih!P656/AVERAGE(EPih!$H656:$R656))))</f>
        <v>0</v>
      </c>
      <c r="O659">
        <f>IF($B659=0,0,IF(SUM(EPih!$H656:$R656)=0,0,IF(EPih!Q656&gt;0.75*AVERAGE(EPih!$H656:$R656),1,EPih!Q656/AVERAGE(EPih!$H656:$R656))))</f>
        <v>0</v>
      </c>
      <c r="P659">
        <f>IF($B659=0,0,IF(SUM(EPih!$H656:$R656)=0,0,IF(EPih!R656&gt;0.75*AVERAGE(EPih!$H656:$R656),1,EPih!R656/AVERAGE(EPih!$H656:$R656))))</f>
        <v>0</v>
      </c>
      <c r="Q659" s="18">
        <v>1</v>
      </c>
      <c r="R659" s="18">
        <v>1</v>
      </c>
      <c r="S659" s="18">
        <v>1</v>
      </c>
      <c r="T659" s="18">
        <v>1</v>
      </c>
      <c r="U659" s="18">
        <v>1</v>
      </c>
      <c r="V659" s="18">
        <v>1</v>
      </c>
      <c r="W659" s="18">
        <v>1</v>
      </c>
      <c r="X659" s="18">
        <v>1</v>
      </c>
      <c r="Y659" s="18">
        <v>1</v>
      </c>
      <c r="Z659" s="18">
        <v>1</v>
      </c>
      <c r="AA659" s="18">
        <v>1</v>
      </c>
      <c r="AD659" s="22">
        <f t="shared" si="20"/>
        <v>1</v>
      </c>
      <c r="AE659">
        <v>6</v>
      </c>
    </row>
    <row r="660" spans="1:31">
      <c r="A660" s="33">
        <v>45471.166666666664</v>
      </c>
      <c r="B660">
        <f t="shared" si="21"/>
        <v>0</v>
      </c>
      <c r="C660" s="18">
        <v>1</v>
      </c>
      <c r="D660" s="19">
        <f>IFERROR(SUMPRODUCT(F660:P660,Q660:AA660,'Datos Brutos'!$H$5:$R$5)/SUMPRODUCT('Datos Brutos'!$H$5:$R$5,Q660:AA660),0)</f>
        <v>0</v>
      </c>
      <c r="E660" s="20">
        <f>IFERROR(AVERAGE('Datos Filtrados'!E657:G657),0)</f>
        <v>0</v>
      </c>
      <c r="F660">
        <f>IF($B660=0,0,IF(SUM(EPih!$H657:$R657)=0,0,IF(EPih!H657&gt;0.75*AVERAGE(EPih!$H657:$R657),1,EPih!H657/AVERAGE(EPih!$H657:$R657))))</f>
        <v>0</v>
      </c>
      <c r="G660">
        <f>IF($B660=0,0,IF(SUM(EPih!$H657:$R657)=0,0,IF(EPih!I657&gt;0.75*AVERAGE(EPih!$H657:$R657),1,EPih!I657/AVERAGE(EPih!$H657:$R657))))</f>
        <v>0</v>
      </c>
      <c r="H660">
        <f>IF($B660=0,0,IF(SUM(EPih!$H657:$R657)=0,0,IF(EPih!J657&gt;0.75*AVERAGE(EPih!$H657:$R657),1,EPih!J657/AVERAGE(EPih!$H657:$R657))))</f>
        <v>0</v>
      </c>
      <c r="I660">
        <f>IF($B660=0,0,IF(SUM(EPih!$H657:$R657)=0,0,IF(EPih!K657&gt;0.75*AVERAGE(EPih!$H657:$R657),1,EPih!K657/AVERAGE(EPih!$H657:$R657))))</f>
        <v>0</v>
      </c>
      <c r="J660">
        <f>IF($B660=0,0,IF(SUM(EPih!$H657:$R657)=0,0,IF(EPih!L657&gt;0.75*AVERAGE(EPih!$H657:$R657),1,EPih!L657/AVERAGE(EPih!$H657:$R657))))</f>
        <v>0</v>
      </c>
      <c r="K660">
        <f>IF($B660=0,0,IF(SUM(EPih!$H657:$R657)=0,0,IF(EPih!M657&gt;0.75*AVERAGE(EPih!$H657:$R657),1,EPih!M657/AVERAGE(EPih!$H657:$R657))))</f>
        <v>0</v>
      </c>
      <c r="L660">
        <f>IF($B660=0,0,IF(SUM(EPih!$H657:$R657)=0,0,IF(EPih!N657&gt;0.75*AVERAGE(EPih!$H657:$R657),1,EPih!N657/AVERAGE(EPih!$H657:$R657))))</f>
        <v>0</v>
      </c>
      <c r="M660">
        <f>IF($B660=0,0,IF(SUM(EPih!$H657:$R657)=0,0,IF(EPih!O657&gt;0.75*AVERAGE(EPih!$H657:$R657),1,EPih!O657/AVERAGE(EPih!$H657:$R657))))</f>
        <v>0</v>
      </c>
      <c r="N660">
        <f>IF($B660=0,0,IF(SUM(EPih!$H657:$R657)=0,0,IF(EPih!P657&gt;0.75*AVERAGE(EPih!$H657:$R657),1,EPih!P657/AVERAGE(EPih!$H657:$R657))))</f>
        <v>0</v>
      </c>
      <c r="O660">
        <f>IF($B660=0,0,IF(SUM(EPih!$H657:$R657)=0,0,IF(EPih!Q657&gt;0.75*AVERAGE(EPih!$H657:$R657),1,EPih!Q657/AVERAGE(EPih!$H657:$R657))))</f>
        <v>0</v>
      </c>
      <c r="P660">
        <f>IF($B660=0,0,IF(SUM(EPih!$H657:$R657)=0,0,IF(EPih!R657&gt;0.75*AVERAGE(EPih!$H657:$R657),1,EPih!R657/AVERAGE(EPih!$H657:$R657))))</f>
        <v>0</v>
      </c>
      <c r="Q660" s="18">
        <v>1</v>
      </c>
      <c r="R660" s="18">
        <v>1</v>
      </c>
      <c r="S660" s="18">
        <v>1</v>
      </c>
      <c r="T660" s="18">
        <v>1</v>
      </c>
      <c r="U660" s="18">
        <v>1</v>
      </c>
      <c r="V660" s="18">
        <v>1</v>
      </c>
      <c r="W660" s="18">
        <v>1</v>
      </c>
      <c r="X660" s="18">
        <v>1</v>
      </c>
      <c r="Y660" s="18">
        <v>1</v>
      </c>
      <c r="Z660" s="18">
        <v>1</v>
      </c>
      <c r="AA660" s="18">
        <v>1</v>
      </c>
      <c r="AD660" s="22">
        <f t="shared" si="20"/>
        <v>1</v>
      </c>
      <c r="AE660">
        <v>7</v>
      </c>
    </row>
    <row r="661" spans="1:31">
      <c r="A661" s="33">
        <v>45471.208333333336</v>
      </c>
      <c r="B661">
        <f t="shared" si="21"/>
        <v>0</v>
      </c>
      <c r="C661" s="18">
        <v>1</v>
      </c>
      <c r="D661" s="19">
        <f>IFERROR(SUMPRODUCT(F661:P661,Q661:AA661,'Datos Brutos'!$H$5:$R$5)/SUMPRODUCT('Datos Brutos'!$H$5:$R$5,Q661:AA661),0)</f>
        <v>0</v>
      </c>
      <c r="E661" s="20">
        <f>IFERROR(AVERAGE('Datos Filtrados'!E658:G658),0)</f>
        <v>0</v>
      </c>
      <c r="F661">
        <f>IF($B661=0,0,IF(SUM(EPih!$H658:$R658)=0,0,IF(EPih!H658&gt;0.75*AVERAGE(EPih!$H658:$R658),1,EPih!H658/AVERAGE(EPih!$H658:$R658))))</f>
        <v>0</v>
      </c>
      <c r="G661">
        <f>IF($B661=0,0,IF(SUM(EPih!$H658:$R658)=0,0,IF(EPih!I658&gt;0.75*AVERAGE(EPih!$H658:$R658),1,EPih!I658/AVERAGE(EPih!$H658:$R658))))</f>
        <v>0</v>
      </c>
      <c r="H661">
        <f>IF($B661=0,0,IF(SUM(EPih!$H658:$R658)=0,0,IF(EPih!J658&gt;0.75*AVERAGE(EPih!$H658:$R658),1,EPih!J658/AVERAGE(EPih!$H658:$R658))))</f>
        <v>0</v>
      </c>
      <c r="I661">
        <f>IF($B661=0,0,IF(SUM(EPih!$H658:$R658)=0,0,IF(EPih!K658&gt;0.75*AVERAGE(EPih!$H658:$R658),1,EPih!K658/AVERAGE(EPih!$H658:$R658))))</f>
        <v>0</v>
      </c>
      <c r="J661">
        <f>IF($B661=0,0,IF(SUM(EPih!$H658:$R658)=0,0,IF(EPih!L658&gt;0.75*AVERAGE(EPih!$H658:$R658),1,EPih!L658/AVERAGE(EPih!$H658:$R658))))</f>
        <v>0</v>
      </c>
      <c r="K661">
        <f>IF($B661=0,0,IF(SUM(EPih!$H658:$R658)=0,0,IF(EPih!M658&gt;0.75*AVERAGE(EPih!$H658:$R658),1,EPih!M658/AVERAGE(EPih!$H658:$R658))))</f>
        <v>0</v>
      </c>
      <c r="L661">
        <f>IF($B661=0,0,IF(SUM(EPih!$H658:$R658)=0,0,IF(EPih!N658&gt;0.75*AVERAGE(EPih!$H658:$R658),1,EPih!N658/AVERAGE(EPih!$H658:$R658))))</f>
        <v>0</v>
      </c>
      <c r="M661">
        <f>IF($B661=0,0,IF(SUM(EPih!$H658:$R658)=0,0,IF(EPih!O658&gt;0.75*AVERAGE(EPih!$H658:$R658),1,EPih!O658/AVERAGE(EPih!$H658:$R658))))</f>
        <v>0</v>
      </c>
      <c r="N661">
        <f>IF($B661=0,0,IF(SUM(EPih!$H658:$R658)=0,0,IF(EPih!P658&gt;0.75*AVERAGE(EPih!$H658:$R658),1,EPih!P658/AVERAGE(EPih!$H658:$R658))))</f>
        <v>0</v>
      </c>
      <c r="O661">
        <f>IF($B661=0,0,IF(SUM(EPih!$H658:$R658)=0,0,IF(EPih!Q658&gt;0.75*AVERAGE(EPih!$H658:$R658),1,EPih!Q658/AVERAGE(EPih!$H658:$R658))))</f>
        <v>0</v>
      </c>
      <c r="P661">
        <f>IF($B661=0,0,IF(SUM(EPih!$H658:$R658)=0,0,IF(EPih!R658&gt;0.75*AVERAGE(EPih!$H658:$R658),1,EPih!R658/AVERAGE(EPih!$H658:$R658))))</f>
        <v>0</v>
      </c>
      <c r="Q661" s="18">
        <v>1</v>
      </c>
      <c r="R661" s="18">
        <v>1</v>
      </c>
      <c r="S661" s="18">
        <v>1</v>
      </c>
      <c r="T661" s="18">
        <v>1</v>
      </c>
      <c r="U661" s="18">
        <v>1</v>
      </c>
      <c r="V661" s="18">
        <v>1</v>
      </c>
      <c r="W661" s="18">
        <v>1</v>
      </c>
      <c r="X661" s="18">
        <v>1</v>
      </c>
      <c r="Y661" s="18">
        <v>1</v>
      </c>
      <c r="Z661" s="18">
        <v>1</v>
      </c>
      <c r="AA661" s="18">
        <v>1</v>
      </c>
      <c r="AD661" s="22">
        <f t="shared" si="20"/>
        <v>1</v>
      </c>
      <c r="AE661">
        <v>8</v>
      </c>
    </row>
    <row r="662" spans="1:31">
      <c r="A662" s="33">
        <v>45471.25</v>
      </c>
      <c r="B662">
        <f t="shared" si="21"/>
        <v>0</v>
      </c>
      <c r="C662" s="18">
        <v>1</v>
      </c>
      <c r="D662" s="19">
        <f>IFERROR(SUMPRODUCT(F662:P662,Q662:AA662,'Datos Brutos'!$H$5:$R$5)/SUMPRODUCT('Datos Brutos'!$H$5:$R$5,Q662:AA662),0)</f>
        <v>0</v>
      </c>
      <c r="E662" s="20">
        <f>IFERROR(AVERAGE('Datos Filtrados'!E659:G659),0)</f>
        <v>0</v>
      </c>
      <c r="F662">
        <f>IF($B662=0,0,IF(SUM(EPih!$H659:$R659)=0,0,IF(EPih!H659&gt;0.75*AVERAGE(EPih!$H659:$R659),1,EPih!H659/AVERAGE(EPih!$H659:$R659))))</f>
        <v>0</v>
      </c>
      <c r="G662">
        <f>IF($B662=0,0,IF(SUM(EPih!$H659:$R659)=0,0,IF(EPih!I659&gt;0.75*AVERAGE(EPih!$H659:$R659),1,EPih!I659/AVERAGE(EPih!$H659:$R659))))</f>
        <v>0</v>
      </c>
      <c r="H662">
        <f>IF($B662=0,0,IF(SUM(EPih!$H659:$R659)=0,0,IF(EPih!J659&gt;0.75*AVERAGE(EPih!$H659:$R659),1,EPih!J659/AVERAGE(EPih!$H659:$R659))))</f>
        <v>0</v>
      </c>
      <c r="I662">
        <f>IF($B662=0,0,IF(SUM(EPih!$H659:$R659)=0,0,IF(EPih!K659&gt;0.75*AVERAGE(EPih!$H659:$R659),1,EPih!K659/AVERAGE(EPih!$H659:$R659))))</f>
        <v>0</v>
      </c>
      <c r="J662">
        <f>IF($B662=0,0,IF(SUM(EPih!$H659:$R659)=0,0,IF(EPih!L659&gt;0.75*AVERAGE(EPih!$H659:$R659),1,EPih!L659/AVERAGE(EPih!$H659:$R659))))</f>
        <v>0</v>
      </c>
      <c r="K662">
        <f>IF($B662=0,0,IF(SUM(EPih!$H659:$R659)=0,0,IF(EPih!M659&gt;0.75*AVERAGE(EPih!$H659:$R659),1,EPih!M659/AVERAGE(EPih!$H659:$R659))))</f>
        <v>0</v>
      </c>
      <c r="L662">
        <f>IF($B662=0,0,IF(SUM(EPih!$H659:$R659)=0,0,IF(EPih!N659&gt;0.75*AVERAGE(EPih!$H659:$R659),1,EPih!N659/AVERAGE(EPih!$H659:$R659))))</f>
        <v>0</v>
      </c>
      <c r="M662">
        <f>IF($B662=0,0,IF(SUM(EPih!$H659:$R659)=0,0,IF(EPih!O659&gt;0.75*AVERAGE(EPih!$H659:$R659),1,EPih!O659/AVERAGE(EPih!$H659:$R659))))</f>
        <v>0</v>
      </c>
      <c r="N662">
        <f>IF($B662=0,0,IF(SUM(EPih!$H659:$R659)=0,0,IF(EPih!P659&gt;0.75*AVERAGE(EPih!$H659:$R659),1,EPih!P659/AVERAGE(EPih!$H659:$R659))))</f>
        <v>0</v>
      </c>
      <c r="O662">
        <f>IF($B662=0,0,IF(SUM(EPih!$H659:$R659)=0,0,IF(EPih!Q659&gt;0.75*AVERAGE(EPih!$H659:$R659),1,EPih!Q659/AVERAGE(EPih!$H659:$R659))))</f>
        <v>0</v>
      </c>
      <c r="P662">
        <f>IF($B662=0,0,IF(SUM(EPih!$H659:$R659)=0,0,IF(EPih!R659&gt;0.75*AVERAGE(EPih!$H659:$R659),1,EPih!R659/AVERAGE(EPih!$H659:$R659))))</f>
        <v>0</v>
      </c>
      <c r="Q662" s="18">
        <v>1</v>
      </c>
      <c r="R662" s="18">
        <v>1</v>
      </c>
      <c r="S662" s="18">
        <v>1</v>
      </c>
      <c r="T662" s="18">
        <v>1</v>
      </c>
      <c r="U662" s="18">
        <v>1</v>
      </c>
      <c r="V662" s="18">
        <v>1</v>
      </c>
      <c r="W662" s="18">
        <v>1</v>
      </c>
      <c r="X662" s="18">
        <v>1</v>
      </c>
      <c r="Y662" s="18">
        <v>1</v>
      </c>
      <c r="Z662" s="18">
        <v>1</v>
      </c>
      <c r="AA662" s="18">
        <v>1</v>
      </c>
      <c r="AD662" s="22">
        <f t="shared" si="20"/>
        <v>1</v>
      </c>
      <c r="AE662">
        <v>9</v>
      </c>
    </row>
    <row r="663" spans="1:31">
      <c r="A663" s="33">
        <v>45471.291666666664</v>
      </c>
      <c r="B663">
        <f t="shared" si="21"/>
        <v>0</v>
      </c>
      <c r="C663" s="18">
        <v>1</v>
      </c>
      <c r="D663" s="19">
        <f>IFERROR(SUMPRODUCT(F663:P663,Q663:AA663,'Datos Brutos'!$H$5:$R$5)/SUMPRODUCT('Datos Brutos'!$H$5:$R$5,Q663:AA663),0)</f>
        <v>0</v>
      </c>
      <c r="E663" s="20">
        <f>IFERROR(AVERAGE('Datos Filtrados'!E660:G660),0)</f>
        <v>7.081666666666667</v>
      </c>
      <c r="F663">
        <f>IF($B663=0,0,IF(SUM(EPih!$H660:$R660)=0,0,IF(EPih!H660&gt;0.75*AVERAGE(EPih!$H660:$R660),1,EPih!H660/AVERAGE(EPih!$H660:$R660))))</f>
        <v>0</v>
      </c>
      <c r="G663">
        <f>IF($B663=0,0,IF(SUM(EPih!$H660:$R660)=0,0,IF(EPih!I660&gt;0.75*AVERAGE(EPih!$H660:$R660),1,EPih!I660/AVERAGE(EPih!$H660:$R660))))</f>
        <v>0</v>
      </c>
      <c r="H663">
        <f>IF($B663=0,0,IF(SUM(EPih!$H660:$R660)=0,0,IF(EPih!J660&gt;0.75*AVERAGE(EPih!$H660:$R660),1,EPih!J660/AVERAGE(EPih!$H660:$R660))))</f>
        <v>0</v>
      </c>
      <c r="I663">
        <f>IF($B663=0,0,IF(SUM(EPih!$H660:$R660)=0,0,IF(EPih!K660&gt;0.75*AVERAGE(EPih!$H660:$R660),1,EPih!K660/AVERAGE(EPih!$H660:$R660))))</f>
        <v>0</v>
      </c>
      <c r="J663">
        <f>IF($B663=0,0,IF(SUM(EPih!$H660:$R660)=0,0,IF(EPih!L660&gt;0.75*AVERAGE(EPih!$H660:$R660),1,EPih!L660/AVERAGE(EPih!$H660:$R660))))</f>
        <v>0</v>
      </c>
      <c r="K663">
        <f>IF($B663=0,0,IF(SUM(EPih!$H660:$R660)=0,0,IF(EPih!M660&gt;0.75*AVERAGE(EPih!$H660:$R660),1,EPih!M660/AVERAGE(EPih!$H660:$R660))))</f>
        <v>0</v>
      </c>
      <c r="L663">
        <f>IF($B663=0,0,IF(SUM(EPih!$H660:$R660)=0,0,IF(EPih!N660&gt;0.75*AVERAGE(EPih!$H660:$R660),1,EPih!N660/AVERAGE(EPih!$H660:$R660))))</f>
        <v>0</v>
      </c>
      <c r="M663">
        <f>IF($B663=0,0,IF(SUM(EPih!$H660:$R660)=0,0,IF(EPih!O660&gt;0.75*AVERAGE(EPih!$H660:$R660),1,EPih!O660/AVERAGE(EPih!$H660:$R660))))</f>
        <v>0</v>
      </c>
      <c r="N663">
        <f>IF($B663=0,0,IF(SUM(EPih!$H660:$R660)=0,0,IF(EPih!P660&gt;0.75*AVERAGE(EPih!$H660:$R660),1,EPih!P660/AVERAGE(EPih!$H660:$R660))))</f>
        <v>0</v>
      </c>
      <c r="O663">
        <f>IF($B663=0,0,IF(SUM(EPih!$H660:$R660)=0,0,IF(EPih!Q660&gt;0.75*AVERAGE(EPih!$H660:$R660),1,EPih!Q660/AVERAGE(EPih!$H660:$R660))))</f>
        <v>0</v>
      </c>
      <c r="P663">
        <f>IF($B663=0,0,IF(SUM(EPih!$H660:$R660)=0,0,IF(EPih!R660&gt;0.75*AVERAGE(EPih!$H660:$R660),1,EPih!R660/AVERAGE(EPih!$H660:$R660))))</f>
        <v>0</v>
      </c>
      <c r="Q663" s="18">
        <v>1</v>
      </c>
      <c r="R663" s="18">
        <v>1</v>
      </c>
      <c r="S663" s="18">
        <v>1</v>
      </c>
      <c r="T663" s="18">
        <v>1</v>
      </c>
      <c r="U663" s="18">
        <v>1</v>
      </c>
      <c r="V663" s="18">
        <v>1</v>
      </c>
      <c r="W663" s="18">
        <v>1</v>
      </c>
      <c r="X663" s="18">
        <v>1</v>
      </c>
      <c r="Y663" s="18">
        <v>1</v>
      </c>
      <c r="Z663" s="18">
        <v>1</v>
      </c>
      <c r="AA663" s="18">
        <v>1</v>
      </c>
      <c r="AD663" s="22">
        <f t="shared" si="20"/>
        <v>1</v>
      </c>
      <c r="AE663">
        <v>10</v>
      </c>
    </row>
    <row r="664" spans="1:31">
      <c r="A664" s="33">
        <v>45471.333333333336</v>
      </c>
      <c r="B664">
        <f t="shared" si="21"/>
        <v>0</v>
      </c>
      <c r="C664" s="18">
        <v>1</v>
      </c>
      <c r="D664" s="19">
        <f>IFERROR(SUMPRODUCT(F664:P664,Q664:AA664,'Datos Brutos'!$H$5:$R$5)/SUMPRODUCT('Datos Brutos'!$H$5:$R$5,Q664:AA664),0)</f>
        <v>0</v>
      </c>
      <c r="E664" s="20">
        <f>IFERROR(AVERAGE('Datos Filtrados'!E661:G661),0)</f>
        <v>7.2</v>
      </c>
      <c r="F664">
        <f>IF($B664=0,0,IF(SUM(EPih!$H661:$R661)=0,0,IF(EPih!H661&gt;0.75*AVERAGE(EPih!$H661:$R661),1,EPih!H661/AVERAGE(EPih!$H661:$R661))))</f>
        <v>0</v>
      </c>
      <c r="G664">
        <f>IF($B664=0,0,IF(SUM(EPih!$H661:$R661)=0,0,IF(EPih!I661&gt;0.75*AVERAGE(EPih!$H661:$R661),1,EPih!I661/AVERAGE(EPih!$H661:$R661))))</f>
        <v>0</v>
      </c>
      <c r="H664">
        <f>IF($B664=0,0,IF(SUM(EPih!$H661:$R661)=0,0,IF(EPih!J661&gt;0.75*AVERAGE(EPih!$H661:$R661),1,EPih!J661/AVERAGE(EPih!$H661:$R661))))</f>
        <v>0</v>
      </c>
      <c r="I664">
        <f>IF($B664=0,0,IF(SUM(EPih!$H661:$R661)=0,0,IF(EPih!K661&gt;0.75*AVERAGE(EPih!$H661:$R661),1,EPih!K661/AVERAGE(EPih!$H661:$R661))))</f>
        <v>0</v>
      </c>
      <c r="J664">
        <f>IF($B664=0,0,IF(SUM(EPih!$H661:$R661)=0,0,IF(EPih!L661&gt;0.75*AVERAGE(EPih!$H661:$R661),1,EPih!L661/AVERAGE(EPih!$H661:$R661))))</f>
        <v>0</v>
      </c>
      <c r="K664">
        <f>IF($B664=0,0,IF(SUM(EPih!$H661:$R661)=0,0,IF(EPih!M661&gt;0.75*AVERAGE(EPih!$H661:$R661),1,EPih!M661/AVERAGE(EPih!$H661:$R661))))</f>
        <v>0</v>
      </c>
      <c r="L664">
        <f>IF($B664=0,0,IF(SUM(EPih!$H661:$R661)=0,0,IF(EPih!N661&gt;0.75*AVERAGE(EPih!$H661:$R661),1,EPih!N661/AVERAGE(EPih!$H661:$R661))))</f>
        <v>0</v>
      </c>
      <c r="M664">
        <f>IF($B664=0,0,IF(SUM(EPih!$H661:$R661)=0,0,IF(EPih!O661&gt;0.75*AVERAGE(EPih!$H661:$R661),1,EPih!O661/AVERAGE(EPih!$H661:$R661))))</f>
        <v>0</v>
      </c>
      <c r="N664">
        <f>IF($B664=0,0,IF(SUM(EPih!$H661:$R661)=0,0,IF(EPih!P661&gt;0.75*AVERAGE(EPih!$H661:$R661),1,EPih!P661/AVERAGE(EPih!$H661:$R661))))</f>
        <v>0</v>
      </c>
      <c r="O664">
        <f>IF($B664=0,0,IF(SUM(EPih!$H661:$R661)=0,0,IF(EPih!Q661&gt;0.75*AVERAGE(EPih!$H661:$R661),1,EPih!Q661/AVERAGE(EPih!$H661:$R661))))</f>
        <v>0</v>
      </c>
      <c r="P664">
        <f>IF($B664=0,0,IF(SUM(EPih!$H661:$R661)=0,0,IF(EPih!R661&gt;0.75*AVERAGE(EPih!$H661:$R661),1,EPih!R661/AVERAGE(EPih!$H661:$R661))))</f>
        <v>0</v>
      </c>
      <c r="Q664" s="18">
        <v>1</v>
      </c>
      <c r="R664" s="18">
        <v>1</v>
      </c>
      <c r="S664" s="18">
        <v>1</v>
      </c>
      <c r="T664" s="18">
        <v>1</v>
      </c>
      <c r="U664" s="18">
        <v>1</v>
      </c>
      <c r="V664" s="18">
        <v>1</v>
      </c>
      <c r="W664" s="18">
        <v>1</v>
      </c>
      <c r="X664" s="18">
        <v>1</v>
      </c>
      <c r="Y664" s="18">
        <v>1</v>
      </c>
      <c r="Z664" s="18">
        <v>1</v>
      </c>
      <c r="AA664" s="18">
        <v>1</v>
      </c>
      <c r="AD664" s="22">
        <f t="shared" si="20"/>
        <v>1</v>
      </c>
      <c r="AE664">
        <v>11</v>
      </c>
    </row>
    <row r="665" spans="1:31">
      <c r="A665" s="33">
        <v>45471.375</v>
      </c>
      <c r="B665">
        <f t="shared" si="21"/>
        <v>0</v>
      </c>
      <c r="C665" s="18">
        <v>1</v>
      </c>
      <c r="D665" s="19">
        <f>IFERROR(SUMPRODUCT(F665:P665,Q665:AA665,'Datos Brutos'!$H$5:$R$5)/SUMPRODUCT('Datos Brutos'!$H$5:$R$5,Q665:AA665),0)</f>
        <v>0</v>
      </c>
      <c r="E665" s="20">
        <f>IFERROR(AVERAGE('Datos Filtrados'!E662:G662),0)</f>
        <v>11.273999999999999</v>
      </c>
      <c r="F665">
        <f>IF($B665=0,0,IF(SUM(EPih!$H662:$R662)=0,0,IF(EPih!H662&gt;0.75*AVERAGE(EPih!$H662:$R662),1,EPih!H662/AVERAGE(EPih!$H662:$R662))))</f>
        <v>0</v>
      </c>
      <c r="G665">
        <f>IF($B665=0,0,IF(SUM(EPih!$H662:$R662)=0,0,IF(EPih!I662&gt;0.75*AVERAGE(EPih!$H662:$R662),1,EPih!I662/AVERAGE(EPih!$H662:$R662))))</f>
        <v>0</v>
      </c>
      <c r="H665">
        <f>IF($B665=0,0,IF(SUM(EPih!$H662:$R662)=0,0,IF(EPih!J662&gt;0.75*AVERAGE(EPih!$H662:$R662),1,EPih!J662/AVERAGE(EPih!$H662:$R662))))</f>
        <v>0</v>
      </c>
      <c r="I665">
        <f>IF($B665=0,0,IF(SUM(EPih!$H662:$R662)=0,0,IF(EPih!K662&gt;0.75*AVERAGE(EPih!$H662:$R662),1,EPih!K662/AVERAGE(EPih!$H662:$R662))))</f>
        <v>0</v>
      </c>
      <c r="J665">
        <f>IF($B665=0,0,IF(SUM(EPih!$H662:$R662)=0,0,IF(EPih!L662&gt;0.75*AVERAGE(EPih!$H662:$R662),1,EPih!L662/AVERAGE(EPih!$H662:$R662))))</f>
        <v>0</v>
      </c>
      <c r="K665">
        <f>IF($B665=0,0,IF(SUM(EPih!$H662:$R662)=0,0,IF(EPih!M662&gt;0.75*AVERAGE(EPih!$H662:$R662),1,EPih!M662/AVERAGE(EPih!$H662:$R662))))</f>
        <v>0</v>
      </c>
      <c r="L665">
        <f>IF($B665=0,0,IF(SUM(EPih!$H662:$R662)=0,0,IF(EPih!N662&gt;0.75*AVERAGE(EPih!$H662:$R662),1,EPih!N662/AVERAGE(EPih!$H662:$R662))))</f>
        <v>0</v>
      </c>
      <c r="M665">
        <f>IF($B665=0,0,IF(SUM(EPih!$H662:$R662)=0,0,IF(EPih!O662&gt;0.75*AVERAGE(EPih!$H662:$R662),1,EPih!O662/AVERAGE(EPih!$H662:$R662))))</f>
        <v>0</v>
      </c>
      <c r="N665">
        <f>IF($B665=0,0,IF(SUM(EPih!$H662:$R662)=0,0,IF(EPih!P662&gt;0.75*AVERAGE(EPih!$H662:$R662),1,EPih!P662/AVERAGE(EPih!$H662:$R662))))</f>
        <v>0</v>
      </c>
      <c r="O665">
        <f>IF($B665=0,0,IF(SUM(EPih!$H662:$R662)=0,0,IF(EPih!Q662&gt;0.75*AVERAGE(EPih!$H662:$R662),1,EPih!Q662/AVERAGE(EPih!$H662:$R662))))</f>
        <v>0</v>
      </c>
      <c r="P665">
        <f>IF($B665=0,0,IF(SUM(EPih!$H662:$R662)=0,0,IF(EPih!R662&gt;0.75*AVERAGE(EPih!$H662:$R662),1,EPih!R662/AVERAGE(EPih!$H662:$R662))))</f>
        <v>0</v>
      </c>
      <c r="Q665" s="18">
        <v>1</v>
      </c>
      <c r="R665" s="18">
        <v>1</v>
      </c>
      <c r="S665" s="18">
        <v>1</v>
      </c>
      <c r="T665" s="18">
        <v>1</v>
      </c>
      <c r="U665" s="18">
        <v>1</v>
      </c>
      <c r="V665" s="18">
        <v>1</v>
      </c>
      <c r="W665" s="18">
        <v>1</v>
      </c>
      <c r="X665" s="18">
        <v>1</v>
      </c>
      <c r="Y665" s="18">
        <v>1</v>
      </c>
      <c r="Z665" s="18">
        <v>1</v>
      </c>
      <c r="AA665" s="18">
        <v>1</v>
      </c>
      <c r="AD665" s="22">
        <f t="shared" si="20"/>
        <v>1</v>
      </c>
      <c r="AE665">
        <v>12</v>
      </c>
    </row>
    <row r="666" spans="1:31">
      <c r="A666" s="33">
        <v>45471.416666666664</v>
      </c>
      <c r="B666">
        <f t="shared" si="21"/>
        <v>0</v>
      </c>
      <c r="C666" s="18">
        <v>1</v>
      </c>
      <c r="D666" s="19">
        <f>IFERROR(SUMPRODUCT(F666:P666,Q666:AA666,'Datos Brutos'!$H$5:$R$5)/SUMPRODUCT('Datos Brutos'!$H$5:$R$5,Q666:AA666),0)</f>
        <v>0</v>
      </c>
      <c r="E666" s="20">
        <f>IFERROR(AVERAGE('Datos Filtrados'!E663:G663),0)</f>
        <v>28.573</v>
      </c>
      <c r="F666">
        <f>IF($B666=0,0,IF(SUM(EPih!$H663:$R663)=0,0,IF(EPih!H663&gt;0.75*AVERAGE(EPih!$H663:$R663),1,EPih!H663/AVERAGE(EPih!$H663:$R663))))</f>
        <v>0</v>
      </c>
      <c r="G666">
        <f>IF($B666=0,0,IF(SUM(EPih!$H663:$R663)=0,0,IF(EPih!I663&gt;0.75*AVERAGE(EPih!$H663:$R663),1,EPih!I663/AVERAGE(EPih!$H663:$R663))))</f>
        <v>0</v>
      </c>
      <c r="H666">
        <f>IF($B666=0,0,IF(SUM(EPih!$H663:$R663)=0,0,IF(EPih!J663&gt;0.75*AVERAGE(EPih!$H663:$R663),1,EPih!J663/AVERAGE(EPih!$H663:$R663))))</f>
        <v>0</v>
      </c>
      <c r="I666">
        <f>IF($B666=0,0,IF(SUM(EPih!$H663:$R663)=0,0,IF(EPih!K663&gt;0.75*AVERAGE(EPih!$H663:$R663),1,EPih!K663/AVERAGE(EPih!$H663:$R663))))</f>
        <v>0</v>
      </c>
      <c r="J666">
        <f>IF($B666=0,0,IF(SUM(EPih!$H663:$R663)=0,0,IF(EPih!L663&gt;0.75*AVERAGE(EPih!$H663:$R663),1,EPih!L663/AVERAGE(EPih!$H663:$R663))))</f>
        <v>0</v>
      </c>
      <c r="K666">
        <f>IF($B666=0,0,IF(SUM(EPih!$H663:$R663)=0,0,IF(EPih!M663&gt;0.75*AVERAGE(EPih!$H663:$R663),1,EPih!M663/AVERAGE(EPih!$H663:$R663))))</f>
        <v>0</v>
      </c>
      <c r="L666">
        <f>IF($B666=0,0,IF(SUM(EPih!$H663:$R663)=0,0,IF(EPih!N663&gt;0.75*AVERAGE(EPih!$H663:$R663),1,EPih!N663/AVERAGE(EPih!$H663:$R663))))</f>
        <v>0</v>
      </c>
      <c r="M666">
        <f>IF($B666=0,0,IF(SUM(EPih!$H663:$R663)=0,0,IF(EPih!O663&gt;0.75*AVERAGE(EPih!$H663:$R663),1,EPih!O663/AVERAGE(EPih!$H663:$R663))))</f>
        <v>0</v>
      </c>
      <c r="N666">
        <f>IF($B666=0,0,IF(SUM(EPih!$H663:$R663)=0,0,IF(EPih!P663&gt;0.75*AVERAGE(EPih!$H663:$R663),1,EPih!P663/AVERAGE(EPih!$H663:$R663))))</f>
        <v>0</v>
      </c>
      <c r="O666">
        <f>IF($B666=0,0,IF(SUM(EPih!$H663:$R663)=0,0,IF(EPih!Q663&gt;0.75*AVERAGE(EPih!$H663:$R663),1,EPih!Q663/AVERAGE(EPih!$H663:$R663))))</f>
        <v>0</v>
      </c>
      <c r="P666">
        <f>IF($B666=0,0,IF(SUM(EPih!$H663:$R663)=0,0,IF(EPih!R663&gt;0.75*AVERAGE(EPih!$H663:$R663),1,EPih!R663/AVERAGE(EPih!$H663:$R663))))</f>
        <v>0</v>
      </c>
      <c r="Q666" s="18">
        <v>1</v>
      </c>
      <c r="R666" s="18">
        <v>1</v>
      </c>
      <c r="S666" s="18">
        <v>1</v>
      </c>
      <c r="T666" s="18">
        <v>1</v>
      </c>
      <c r="U666" s="18">
        <v>1</v>
      </c>
      <c r="V666" s="18">
        <v>1</v>
      </c>
      <c r="W666" s="18">
        <v>1</v>
      </c>
      <c r="X666" s="18">
        <v>1</v>
      </c>
      <c r="Y666" s="18">
        <v>1</v>
      </c>
      <c r="Z666" s="18">
        <v>1</v>
      </c>
      <c r="AA666" s="18">
        <v>1</v>
      </c>
      <c r="AD666" s="22">
        <f t="shared" si="20"/>
        <v>1</v>
      </c>
      <c r="AE666">
        <v>13</v>
      </c>
    </row>
    <row r="667" spans="1:31">
      <c r="A667" s="33">
        <v>45471.458333333336</v>
      </c>
      <c r="B667">
        <f t="shared" si="21"/>
        <v>0</v>
      </c>
      <c r="C667" s="18">
        <v>1</v>
      </c>
      <c r="D667" s="19">
        <f>IFERROR(SUMPRODUCT(F667:P667,Q667:AA667,'Datos Brutos'!$H$5:$R$5)/SUMPRODUCT('Datos Brutos'!$H$5:$R$5,Q667:AA667),0)</f>
        <v>0</v>
      </c>
      <c r="E667" s="20">
        <f>IFERROR(AVERAGE('Datos Filtrados'!E664:G664),0)</f>
        <v>27.497</v>
      </c>
      <c r="F667">
        <f>IF($B667=0,0,IF(SUM(EPih!$H664:$R664)=0,0,IF(EPih!H664&gt;0.75*AVERAGE(EPih!$H664:$R664),1,EPih!H664/AVERAGE(EPih!$H664:$R664))))</f>
        <v>0</v>
      </c>
      <c r="G667">
        <f>IF($B667=0,0,IF(SUM(EPih!$H664:$R664)=0,0,IF(EPih!I664&gt;0.75*AVERAGE(EPih!$H664:$R664),1,EPih!I664/AVERAGE(EPih!$H664:$R664))))</f>
        <v>0</v>
      </c>
      <c r="H667">
        <f>IF($B667=0,0,IF(SUM(EPih!$H664:$R664)=0,0,IF(EPih!J664&gt;0.75*AVERAGE(EPih!$H664:$R664),1,EPih!J664/AVERAGE(EPih!$H664:$R664))))</f>
        <v>0</v>
      </c>
      <c r="I667">
        <f>IF($B667=0,0,IF(SUM(EPih!$H664:$R664)=0,0,IF(EPih!K664&gt;0.75*AVERAGE(EPih!$H664:$R664),1,EPih!K664/AVERAGE(EPih!$H664:$R664))))</f>
        <v>0</v>
      </c>
      <c r="J667">
        <f>IF($B667=0,0,IF(SUM(EPih!$H664:$R664)=0,0,IF(EPih!L664&gt;0.75*AVERAGE(EPih!$H664:$R664),1,EPih!L664/AVERAGE(EPih!$H664:$R664))))</f>
        <v>0</v>
      </c>
      <c r="K667">
        <f>IF($B667=0,0,IF(SUM(EPih!$H664:$R664)=0,0,IF(EPih!M664&gt;0.75*AVERAGE(EPih!$H664:$R664),1,EPih!M664/AVERAGE(EPih!$H664:$R664))))</f>
        <v>0</v>
      </c>
      <c r="L667">
        <f>IF($B667=0,0,IF(SUM(EPih!$H664:$R664)=0,0,IF(EPih!N664&gt;0.75*AVERAGE(EPih!$H664:$R664),1,EPih!N664/AVERAGE(EPih!$H664:$R664))))</f>
        <v>0</v>
      </c>
      <c r="M667">
        <f>IF($B667=0,0,IF(SUM(EPih!$H664:$R664)=0,0,IF(EPih!O664&gt;0.75*AVERAGE(EPih!$H664:$R664),1,EPih!O664/AVERAGE(EPih!$H664:$R664))))</f>
        <v>0</v>
      </c>
      <c r="N667">
        <f>IF($B667=0,0,IF(SUM(EPih!$H664:$R664)=0,0,IF(EPih!P664&gt;0.75*AVERAGE(EPih!$H664:$R664),1,EPih!P664/AVERAGE(EPih!$H664:$R664))))</f>
        <v>0</v>
      </c>
      <c r="O667">
        <f>IF($B667=0,0,IF(SUM(EPih!$H664:$R664)=0,0,IF(EPih!Q664&gt;0.75*AVERAGE(EPih!$H664:$R664),1,EPih!Q664/AVERAGE(EPih!$H664:$R664))))</f>
        <v>0</v>
      </c>
      <c r="P667">
        <f>IF($B667=0,0,IF(SUM(EPih!$H664:$R664)=0,0,IF(EPih!R664&gt;0.75*AVERAGE(EPih!$H664:$R664),1,EPih!R664/AVERAGE(EPih!$H664:$R664))))</f>
        <v>0</v>
      </c>
      <c r="Q667" s="18">
        <v>1</v>
      </c>
      <c r="R667" s="18">
        <v>1</v>
      </c>
      <c r="S667" s="18">
        <v>1</v>
      </c>
      <c r="T667" s="18">
        <v>1</v>
      </c>
      <c r="U667" s="18">
        <v>1</v>
      </c>
      <c r="V667" s="18">
        <v>1</v>
      </c>
      <c r="W667" s="18">
        <v>1</v>
      </c>
      <c r="X667" s="18">
        <v>1</v>
      </c>
      <c r="Y667" s="18">
        <v>1</v>
      </c>
      <c r="Z667" s="18">
        <v>1</v>
      </c>
      <c r="AA667" s="18">
        <v>1</v>
      </c>
      <c r="AD667" s="22">
        <f t="shared" si="20"/>
        <v>1</v>
      </c>
      <c r="AE667">
        <v>14</v>
      </c>
    </row>
    <row r="668" spans="1:31">
      <c r="A668" s="33">
        <v>45471.5</v>
      </c>
      <c r="B668">
        <f t="shared" si="21"/>
        <v>0</v>
      </c>
      <c r="C668" s="18">
        <v>1</v>
      </c>
      <c r="D668" s="19">
        <f>IFERROR(SUMPRODUCT(F668:P668,Q668:AA668,'Datos Brutos'!$H$5:$R$5)/SUMPRODUCT('Datos Brutos'!$H$5:$R$5,Q668:AA668),0)</f>
        <v>0</v>
      </c>
      <c r="E668" s="20">
        <f>IFERROR(AVERAGE('Datos Filtrados'!E665:G665),0)</f>
        <v>41.427999999999997</v>
      </c>
      <c r="F668">
        <f>IF($B668=0,0,IF(SUM(EPih!$H665:$R665)=0,0,IF(EPih!H665&gt;0.75*AVERAGE(EPih!$H665:$R665),1,EPih!H665/AVERAGE(EPih!$H665:$R665))))</f>
        <v>0</v>
      </c>
      <c r="G668">
        <f>IF($B668=0,0,IF(SUM(EPih!$H665:$R665)=0,0,IF(EPih!I665&gt;0.75*AVERAGE(EPih!$H665:$R665),1,EPih!I665/AVERAGE(EPih!$H665:$R665))))</f>
        <v>0</v>
      </c>
      <c r="H668">
        <f>IF($B668=0,0,IF(SUM(EPih!$H665:$R665)=0,0,IF(EPih!J665&gt;0.75*AVERAGE(EPih!$H665:$R665),1,EPih!J665/AVERAGE(EPih!$H665:$R665))))</f>
        <v>0</v>
      </c>
      <c r="I668">
        <f>IF($B668=0,0,IF(SUM(EPih!$H665:$R665)=0,0,IF(EPih!K665&gt;0.75*AVERAGE(EPih!$H665:$R665),1,EPih!K665/AVERAGE(EPih!$H665:$R665))))</f>
        <v>0</v>
      </c>
      <c r="J668">
        <f>IF($B668=0,0,IF(SUM(EPih!$H665:$R665)=0,0,IF(EPih!L665&gt;0.75*AVERAGE(EPih!$H665:$R665),1,EPih!L665/AVERAGE(EPih!$H665:$R665))))</f>
        <v>0</v>
      </c>
      <c r="K668">
        <f>IF($B668=0,0,IF(SUM(EPih!$H665:$R665)=0,0,IF(EPih!M665&gt;0.75*AVERAGE(EPih!$H665:$R665),1,EPih!M665/AVERAGE(EPih!$H665:$R665))))</f>
        <v>0</v>
      </c>
      <c r="L668">
        <f>IF($B668=0,0,IF(SUM(EPih!$H665:$R665)=0,0,IF(EPih!N665&gt;0.75*AVERAGE(EPih!$H665:$R665),1,EPih!N665/AVERAGE(EPih!$H665:$R665))))</f>
        <v>0</v>
      </c>
      <c r="M668">
        <f>IF($B668=0,0,IF(SUM(EPih!$H665:$R665)=0,0,IF(EPih!O665&gt;0.75*AVERAGE(EPih!$H665:$R665),1,EPih!O665/AVERAGE(EPih!$H665:$R665))))</f>
        <v>0</v>
      </c>
      <c r="N668">
        <f>IF($B668=0,0,IF(SUM(EPih!$H665:$R665)=0,0,IF(EPih!P665&gt;0.75*AVERAGE(EPih!$H665:$R665),1,EPih!P665/AVERAGE(EPih!$H665:$R665))))</f>
        <v>0</v>
      </c>
      <c r="O668">
        <f>IF($B668=0,0,IF(SUM(EPih!$H665:$R665)=0,0,IF(EPih!Q665&gt;0.75*AVERAGE(EPih!$H665:$R665),1,EPih!Q665/AVERAGE(EPih!$H665:$R665))))</f>
        <v>0</v>
      </c>
      <c r="P668">
        <f>IF($B668=0,0,IF(SUM(EPih!$H665:$R665)=0,0,IF(EPih!R665&gt;0.75*AVERAGE(EPih!$H665:$R665),1,EPih!R665/AVERAGE(EPih!$H665:$R665))))</f>
        <v>0</v>
      </c>
      <c r="Q668" s="18">
        <v>1</v>
      </c>
      <c r="R668" s="18">
        <v>1</v>
      </c>
      <c r="S668" s="18">
        <v>1</v>
      </c>
      <c r="T668" s="18">
        <v>1</v>
      </c>
      <c r="U668" s="18">
        <v>1</v>
      </c>
      <c r="V668" s="18">
        <v>1</v>
      </c>
      <c r="W668" s="18">
        <v>1</v>
      </c>
      <c r="X668" s="18">
        <v>1</v>
      </c>
      <c r="Y668" s="18">
        <v>1</v>
      </c>
      <c r="Z668" s="18">
        <v>1</v>
      </c>
      <c r="AA668" s="18">
        <v>1</v>
      </c>
      <c r="AD668" s="22">
        <f t="shared" si="20"/>
        <v>1</v>
      </c>
      <c r="AE668">
        <v>15</v>
      </c>
    </row>
    <row r="669" spans="1:31">
      <c r="A669" s="33">
        <v>45471.541666666664</v>
      </c>
      <c r="B669">
        <f t="shared" si="21"/>
        <v>1</v>
      </c>
      <c r="C669" s="18">
        <v>1</v>
      </c>
      <c r="D669" s="19">
        <f>IFERROR(SUMPRODUCT(F669:P669,Q669:AA669,'Datos Brutos'!$H$5:$R$5)/SUMPRODUCT('Datos Brutos'!$H$5:$R$5,Q669:AA669),0)</f>
        <v>1</v>
      </c>
      <c r="E669" s="20">
        <f>IFERROR(AVERAGE('Datos Filtrados'!E666:G666),0)</f>
        <v>113.84299999999999</v>
      </c>
      <c r="F669">
        <f>IF($B669=0,0,IF(SUM(EPih!$H666:$R666)=0,0,IF(EPih!H666&gt;0.75*AVERAGE(EPih!$H666:$R666),1,EPih!H666/AVERAGE(EPih!$H666:$R666))))</f>
        <v>1</v>
      </c>
      <c r="G669">
        <f>IF($B669=0,0,IF(SUM(EPih!$H666:$R666)=0,0,IF(EPih!I666&gt;0.75*AVERAGE(EPih!$H666:$R666),1,EPih!I666/AVERAGE(EPih!$H666:$R666))))</f>
        <v>1</v>
      </c>
      <c r="H669">
        <f>IF($B669=0,0,IF(SUM(EPih!$H666:$R666)=0,0,IF(EPih!J666&gt;0.75*AVERAGE(EPih!$H666:$R666),1,EPih!J666/AVERAGE(EPih!$H666:$R666))))</f>
        <v>1</v>
      </c>
      <c r="I669">
        <f>IF($B669=0,0,IF(SUM(EPih!$H666:$R666)=0,0,IF(EPih!K666&gt;0.75*AVERAGE(EPih!$H666:$R666),1,EPih!K666/AVERAGE(EPih!$H666:$R666))))</f>
        <v>1</v>
      </c>
      <c r="J669">
        <f>IF($B669=0,0,IF(SUM(EPih!$H666:$R666)=0,0,IF(EPih!L666&gt;0.75*AVERAGE(EPih!$H666:$R666),1,EPih!L666/AVERAGE(EPih!$H666:$R666))))</f>
        <v>1</v>
      </c>
      <c r="K669">
        <f>IF($B669=0,0,IF(SUM(EPih!$H666:$R666)=0,0,IF(EPih!M666&gt;0.75*AVERAGE(EPih!$H666:$R666),1,EPih!M666/AVERAGE(EPih!$H666:$R666))))</f>
        <v>1</v>
      </c>
      <c r="L669">
        <f>IF($B669=0,0,IF(SUM(EPih!$H666:$R666)=0,0,IF(EPih!N666&gt;0.75*AVERAGE(EPih!$H666:$R666),1,EPih!N666/AVERAGE(EPih!$H666:$R666))))</f>
        <v>1</v>
      </c>
      <c r="M669">
        <f>IF($B669=0,0,IF(SUM(EPih!$H666:$R666)=0,0,IF(EPih!O666&gt;0.75*AVERAGE(EPih!$H666:$R666),1,EPih!O666/AVERAGE(EPih!$H666:$R666))))</f>
        <v>1</v>
      </c>
      <c r="N669">
        <f>IF($B669=0,0,IF(SUM(EPih!$H666:$R666)=0,0,IF(EPih!P666&gt;0.75*AVERAGE(EPih!$H666:$R666),1,EPih!P666/AVERAGE(EPih!$H666:$R666))))</f>
        <v>1</v>
      </c>
      <c r="O669">
        <f>IF($B669=0,0,IF(SUM(EPih!$H666:$R666)=0,0,IF(EPih!Q666&gt;0.75*AVERAGE(EPih!$H666:$R666),1,EPih!Q666/AVERAGE(EPih!$H666:$R666))))</f>
        <v>1</v>
      </c>
      <c r="P669">
        <f>IF($B669=0,0,IF(SUM(EPih!$H666:$R666)=0,0,IF(EPih!R666&gt;0.75*AVERAGE(EPih!$H666:$R666),1,EPih!R666/AVERAGE(EPih!$H666:$R666))))</f>
        <v>1</v>
      </c>
      <c r="Q669" s="18">
        <v>1</v>
      </c>
      <c r="R669" s="18">
        <v>1</v>
      </c>
      <c r="S669" s="18">
        <v>1</v>
      </c>
      <c r="T669" s="18">
        <v>1</v>
      </c>
      <c r="U669" s="18">
        <v>1</v>
      </c>
      <c r="V669" s="18">
        <v>1</v>
      </c>
      <c r="W669" s="18">
        <v>1</v>
      </c>
      <c r="X669" s="18">
        <v>1</v>
      </c>
      <c r="Y669" s="18">
        <v>1</v>
      </c>
      <c r="Z669" s="18">
        <v>1</v>
      </c>
      <c r="AA669" s="18">
        <v>1</v>
      </c>
      <c r="AD669" s="22">
        <f t="shared" si="20"/>
        <v>0.98626088788522548</v>
      </c>
      <c r="AE669">
        <v>16</v>
      </c>
    </row>
    <row r="670" spans="1:31">
      <c r="A670" s="33">
        <v>45471.583333333336</v>
      </c>
      <c r="B670">
        <f t="shared" si="21"/>
        <v>1</v>
      </c>
      <c r="C670" s="18">
        <v>1</v>
      </c>
      <c r="D670" s="19">
        <f>IFERROR(SUMPRODUCT(F670:P670,Q670:AA670,'Datos Brutos'!$H$5:$R$5)/SUMPRODUCT('Datos Brutos'!$H$5:$R$5,Q670:AA670),0)</f>
        <v>1</v>
      </c>
      <c r="E670" s="20">
        <f>IFERROR(AVERAGE('Datos Filtrados'!E667:G667),0)</f>
        <v>214.08533333333335</v>
      </c>
      <c r="F670">
        <f>IF($B670=0,0,IF(SUM(EPih!$H667:$R667)=0,0,IF(EPih!H667&gt;0.75*AVERAGE(EPih!$H667:$R667),1,EPih!H667/AVERAGE(EPih!$H667:$R667))))</f>
        <v>1</v>
      </c>
      <c r="G670">
        <f>IF($B670=0,0,IF(SUM(EPih!$H667:$R667)=0,0,IF(EPih!I667&gt;0.75*AVERAGE(EPih!$H667:$R667),1,EPih!I667/AVERAGE(EPih!$H667:$R667))))</f>
        <v>1</v>
      </c>
      <c r="H670">
        <f>IF($B670=0,0,IF(SUM(EPih!$H667:$R667)=0,0,IF(EPih!J667&gt;0.75*AVERAGE(EPih!$H667:$R667),1,EPih!J667/AVERAGE(EPih!$H667:$R667))))</f>
        <v>1</v>
      </c>
      <c r="I670">
        <f>IF($B670=0,0,IF(SUM(EPih!$H667:$R667)=0,0,IF(EPih!K667&gt;0.75*AVERAGE(EPih!$H667:$R667),1,EPih!K667/AVERAGE(EPih!$H667:$R667))))</f>
        <v>1</v>
      </c>
      <c r="J670">
        <f>IF($B670=0,0,IF(SUM(EPih!$H667:$R667)=0,0,IF(EPih!L667&gt;0.75*AVERAGE(EPih!$H667:$R667),1,EPih!L667/AVERAGE(EPih!$H667:$R667))))</f>
        <v>1</v>
      </c>
      <c r="K670">
        <f>IF($B670=0,0,IF(SUM(EPih!$H667:$R667)=0,0,IF(EPih!M667&gt;0.75*AVERAGE(EPih!$H667:$R667),1,EPih!M667/AVERAGE(EPih!$H667:$R667))))</f>
        <v>1</v>
      </c>
      <c r="L670">
        <f>IF($B670=0,0,IF(SUM(EPih!$H667:$R667)=0,0,IF(EPih!N667&gt;0.75*AVERAGE(EPih!$H667:$R667),1,EPih!N667/AVERAGE(EPih!$H667:$R667))))</f>
        <v>1</v>
      </c>
      <c r="M670">
        <f>IF($B670=0,0,IF(SUM(EPih!$H667:$R667)=0,0,IF(EPih!O667&gt;0.75*AVERAGE(EPih!$H667:$R667),1,EPih!O667/AVERAGE(EPih!$H667:$R667))))</f>
        <v>1</v>
      </c>
      <c r="N670">
        <f>IF($B670=0,0,IF(SUM(EPih!$H667:$R667)=0,0,IF(EPih!P667&gt;0.75*AVERAGE(EPih!$H667:$R667),1,EPih!P667/AVERAGE(EPih!$H667:$R667))))</f>
        <v>1</v>
      </c>
      <c r="O670">
        <f>IF($B670=0,0,IF(SUM(EPih!$H667:$R667)=0,0,IF(EPih!Q667&gt;0.75*AVERAGE(EPih!$H667:$R667),1,EPih!Q667/AVERAGE(EPih!$H667:$R667))))</f>
        <v>1</v>
      </c>
      <c r="P670">
        <f>IF($B670=0,0,IF(SUM(EPih!$H667:$R667)=0,0,IF(EPih!R667&gt;0.75*AVERAGE(EPih!$H667:$R667),1,EPih!R667/AVERAGE(EPih!$H667:$R667))))</f>
        <v>1</v>
      </c>
      <c r="Q670" s="18">
        <v>1</v>
      </c>
      <c r="R670" s="18">
        <v>1</v>
      </c>
      <c r="S670" s="18">
        <v>1</v>
      </c>
      <c r="T670" s="18">
        <v>1</v>
      </c>
      <c r="U670" s="18">
        <v>1</v>
      </c>
      <c r="V670" s="18">
        <v>1</v>
      </c>
      <c r="W670" s="18">
        <v>1</v>
      </c>
      <c r="X670" s="18">
        <v>1</v>
      </c>
      <c r="Y670" s="18">
        <v>1</v>
      </c>
      <c r="Z670" s="18">
        <v>1</v>
      </c>
      <c r="AA670" s="18">
        <v>1</v>
      </c>
      <c r="AD670" s="22">
        <f t="shared" si="20"/>
        <v>0.96005448028969109</v>
      </c>
      <c r="AE670">
        <v>17</v>
      </c>
    </row>
    <row r="671" spans="1:31">
      <c r="A671" s="33">
        <v>45471.625</v>
      </c>
      <c r="B671">
        <f t="shared" si="21"/>
        <v>1</v>
      </c>
      <c r="C671" s="18">
        <v>1</v>
      </c>
      <c r="D671" s="19">
        <f>IFERROR(SUMPRODUCT(F671:P671,Q671:AA671,'Datos Brutos'!$H$5:$R$5)/SUMPRODUCT('Datos Brutos'!$H$5:$R$5,Q671:AA671),0)</f>
        <v>1</v>
      </c>
      <c r="E671" s="20">
        <f>IFERROR(AVERAGE('Datos Filtrados'!E668:G668),0)</f>
        <v>377.7356666666667</v>
      </c>
      <c r="F671">
        <f>IF($B671=0,0,IF(SUM(EPih!$H668:$R668)=0,0,IF(EPih!H668&gt;0.75*AVERAGE(EPih!$H668:$R668),1,EPih!H668/AVERAGE(EPih!$H668:$R668))))</f>
        <v>1</v>
      </c>
      <c r="G671">
        <f>IF($B671=0,0,IF(SUM(EPih!$H668:$R668)=0,0,IF(EPih!I668&gt;0.75*AVERAGE(EPih!$H668:$R668),1,EPih!I668/AVERAGE(EPih!$H668:$R668))))</f>
        <v>1</v>
      </c>
      <c r="H671">
        <f>IF($B671=0,0,IF(SUM(EPih!$H668:$R668)=0,0,IF(EPih!J668&gt;0.75*AVERAGE(EPih!$H668:$R668),1,EPih!J668/AVERAGE(EPih!$H668:$R668))))</f>
        <v>1</v>
      </c>
      <c r="I671">
        <f>IF($B671=0,0,IF(SUM(EPih!$H668:$R668)=0,0,IF(EPih!K668&gt;0.75*AVERAGE(EPih!$H668:$R668),1,EPih!K668/AVERAGE(EPih!$H668:$R668))))</f>
        <v>1</v>
      </c>
      <c r="J671">
        <f>IF($B671=0,0,IF(SUM(EPih!$H668:$R668)=0,0,IF(EPih!L668&gt;0.75*AVERAGE(EPih!$H668:$R668),1,EPih!L668/AVERAGE(EPih!$H668:$R668))))</f>
        <v>1</v>
      </c>
      <c r="K671">
        <f>IF($B671=0,0,IF(SUM(EPih!$H668:$R668)=0,0,IF(EPih!M668&gt;0.75*AVERAGE(EPih!$H668:$R668),1,EPih!M668/AVERAGE(EPih!$H668:$R668))))</f>
        <v>1</v>
      </c>
      <c r="L671">
        <f>IF($B671=0,0,IF(SUM(EPih!$H668:$R668)=0,0,IF(EPih!N668&gt;0.75*AVERAGE(EPih!$H668:$R668),1,EPih!N668/AVERAGE(EPih!$H668:$R668))))</f>
        <v>1</v>
      </c>
      <c r="M671">
        <f>IF($B671=0,0,IF(SUM(EPih!$H668:$R668)=0,0,IF(EPih!O668&gt;0.75*AVERAGE(EPih!$H668:$R668),1,EPih!O668/AVERAGE(EPih!$H668:$R668))))</f>
        <v>1</v>
      </c>
      <c r="N671">
        <f>IF($B671=0,0,IF(SUM(EPih!$H668:$R668)=0,0,IF(EPih!P668&gt;0.75*AVERAGE(EPih!$H668:$R668),1,EPih!P668/AVERAGE(EPih!$H668:$R668))))</f>
        <v>1</v>
      </c>
      <c r="O671">
        <f>IF($B671=0,0,IF(SUM(EPih!$H668:$R668)=0,0,IF(EPih!Q668&gt;0.75*AVERAGE(EPih!$H668:$R668),1,EPih!Q668/AVERAGE(EPih!$H668:$R668))))</f>
        <v>1</v>
      </c>
      <c r="P671">
        <f>IF($B671=0,0,IF(SUM(EPih!$H668:$R668)=0,0,IF(EPih!R668&gt;0.75*AVERAGE(EPih!$H668:$R668),1,EPih!R668/AVERAGE(EPih!$H668:$R668))))</f>
        <v>1</v>
      </c>
      <c r="Q671" s="18">
        <v>1</v>
      </c>
      <c r="R671" s="18">
        <v>1</v>
      </c>
      <c r="S671" s="18">
        <v>1</v>
      </c>
      <c r="T671" s="18">
        <v>1</v>
      </c>
      <c r="U671" s="18">
        <v>1</v>
      </c>
      <c r="V671" s="18">
        <v>1</v>
      </c>
      <c r="W671" s="18">
        <v>1</v>
      </c>
      <c r="X671" s="18">
        <v>1</v>
      </c>
      <c r="Y671" s="18">
        <v>1</v>
      </c>
      <c r="Z671" s="18">
        <v>1</v>
      </c>
      <c r="AA671" s="18">
        <v>1</v>
      </c>
      <c r="AD671" s="22">
        <f t="shared" si="20"/>
        <v>0.93734997281371724</v>
      </c>
      <c r="AE671">
        <v>18</v>
      </c>
    </row>
    <row r="672" spans="1:31">
      <c r="A672" s="33">
        <v>45471.666666666664</v>
      </c>
      <c r="B672">
        <f t="shared" si="21"/>
        <v>1</v>
      </c>
      <c r="C672" s="18">
        <v>1</v>
      </c>
      <c r="D672" s="19">
        <f>IFERROR(SUMPRODUCT(F672:P672,Q672:AA672,'Datos Brutos'!$H$5:$R$5)/SUMPRODUCT('Datos Brutos'!$H$5:$R$5,Q672:AA672),0)</f>
        <v>1</v>
      </c>
      <c r="E672" s="20">
        <f>IFERROR(AVERAGE('Datos Filtrados'!E669:G669),0)</f>
        <v>649.94099999999992</v>
      </c>
      <c r="F672">
        <f>IF($B672=0,0,IF(SUM(EPih!$H669:$R669)=0,0,IF(EPih!H669&gt;0.75*AVERAGE(EPih!$H669:$R669),1,EPih!H669/AVERAGE(EPih!$H669:$R669))))</f>
        <v>1</v>
      </c>
      <c r="G672">
        <f>IF($B672=0,0,IF(SUM(EPih!$H669:$R669)=0,0,IF(EPih!I669&gt;0.75*AVERAGE(EPih!$H669:$R669),1,EPih!I669/AVERAGE(EPih!$H669:$R669))))</f>
        <v>1</v>
      </c>
      <c r="H672">
        <f>IF($B672=0,0,IF(SUM(EPih!$H669:$R669)=0,0,IF(EPih!J669&gt;0.75*AVERAGE(EPih!$H669:$R669),1,EPih!J669/AVERAGE(EPih!$H669:$R669))))</f>
        <v>1</v>
      </c>
      <c r="I672">
        <f>IF($B672=0,0,IF(SUM(EPih!$H669:$R669)=0,0,IF(EPih!K669&gt;0.75*AVERAGE(EPih!$H669:$R669),1,EPih!K669/AVERAGE(EPih!$H669:$R669))))</f>
        <v>1</v>
      </c>
      <c r="J672">
        <f>IF($B672=0,0,IF(SUM(EPih!$H669:$R669)=0,0,IF(EPih!L669&gt;0.75*AVERAGE(EPih!$H669:$R669),1,EPih!L669/AVERAGE(EPih!$H669:$R669))))</f>
        <v>1</v>
      </c>
      <c r="K672">
        <f>IF($B672=0,0,IF(SUM(EPih!$H669:$R669)=0,0,IF(EPih!M669&gt;0.75*AVERAGE(EPih!$H669:$R669),1,EPih!M669/AVERAGE(EPih!$H669:$R669))))</f>
        <v>1</v>
      </c>
      <c r="L672">
        <f>IF($B672=0,0,IF(SUM(EPih!$H669:$R669)=0,0,IF(EPih!N669&gt;0.75*AVERAGE(EPih!$H669:$R669),1,EPih!N669/AVERAGE(EPih!$H669:$R669))))</f>
        <v>1</v>
      </c>
      <c r="M672">
        <f>IF($B672=0,0,IF(SUM(EPih!$H669:$R669)=0,0,IF(EPih!O669&gt;0.75*AVERAGE(EPih!$H669:$R669),1,EPih!O669/AVERAGE(EPih!$H669:$R669))))</f>
        <v>1</v>
      </c>
      <c r="N672">
        <f>IF($B672=0,0,IF(SUM(EPih!$H669:$R669)=0,0,IF(EPih!P669&gt;0.75*AVERAGE(EPih!$H669:$R669),1,EPih!P669/AVERAGE(EPih!$H669:$R669))))</f>
        <v>1</v>
      </c>
      <c r="O672">
        <f>IF($B672=0,0,IF(SUM(EPih!$H669:$R669)=0,0,IF(EPih!Q669&gt;0.75*AVERAGE(EPih!$H669:$R669),1,EPih!Q669/AVERAGE(EPih!$H669:$R669))))</f>
        <v>1</v>
      </c>
      <c r="P672">
        <f>IF($B672=0,0,IF(SUM(EPih!$H669:$R669)=0,0,IF(EPih!R669&gt;0.75*AVERAGE(EPih!$H669:$R669),1,EPih!R669/AVERAGE(EPih!$H669:$R669))))</f>
        <v>1</v>
      </c>
      <c r="Q672" s="18">
        <v>1</v>
      </c>
      <c r="R672" s="18">
        <v>1</v>
      </c>
      <c r="S672" s="18">
        <v>1</v>
      </c>
      <c r="T672" s="18">
        <v>1</v>
      </c>
      <c r="U672" s="18">
        <v>1</v>
      </c>
      <c r="V672" s="18">
        <v>1</v>
      </c>
      <c r="W672" s="18">
        <v>1</v>
      </c>
      <c r="X672" s="18">
        <v>1</v>
      </c>
      <c r="Y672" s="18">
        <v>1</v>
      </c>
      <c r="Z672" s="18">
        <v>1</v>
      </c>
      <c r="AA672" s="18">
        <v>1</v>
      </c>
      <c r="AD672" s="22">
        <f t="shared" si="20"/>
        <v>0.92112478538438047</v>
      </c>
      <c r="AE672">
        <v>19</v>
      </c>
    </row>
    <row r="673" spans="1:31">
      <c r="A673" s="33">
        <v>45471.708333333336</v>
      </c>
      <c r="B673">
        <f t="shared" si="21"/>
        <v>1</v>
      </c>
      <c r="C673" s="18">
        <v>1</v>
      </c>
      <c r="D673" s="19">
        <f>IFERROR(SUMPRODUCT(F673:P673,Q673:AA673,'Datos Brutos'!$H$5:$R$5)/SUMPRODUCT('Datos Brutos'!$H$5:$R$5,Q673:AA673),0)</f>
        <v>1</v>
      </c>
      <c r="E673" s="20">
        <f>IFERROR(AVERAGE('Datos Filtrados'!E670:G670),0)</f>
        <v>642.27599999999995</v>
      </c>
      <c r="F673">
        <f>IF($B673=0,0,IF(SUM(EPih!$H670:$R670)=0,0,IF(EPih!H670&gt;0.75*AVERAGE(EPih!$H670:$R670),1,EPih!H670/AVERAGE(EPih!$H670:$R670))))</f>
        <v>1</v>
      </c>
      <c r="G673">
        <f>IF($B673=0,0,IF(SUM(EPih!$H670:$R670)=0,0,IF(EPih!I670&gt;0.75*AVERAGE(EPih!$H670:$R670),1,EPih!I670/AVERAGE(EPih!$H670:$R670))))</f>
        <v>1</v>
      </c>
      <c r="H673">
        <f>IF($B673=0,0,IF(SUM(EPih!$H670:$R670)=0,0,IF(EPih!J670&gt;0.75*AVERAGE(EPih!$H670:$R670),1,EPih!J670/AVERAGE(EPih!$H670:$R670))))</f>
        <v>1</v>
      </c>
      <c r="I673">
        <f>IF($B673=0,0,IF(SUM(EPih!$H670:$R670)=0,0,IF(EPih!K670&gt;0.75*AVERAGE(EPih!$H670:$R670),1,EPih!K670/AVERAGE(EPih!$H670:$R670))))</f>
        <v>1</v>
      </c>
      <c r="J673">
        <f>IF($B673=0,0,IF(SUM(EPih!$H670:$R670)=0,0,IF(EPih!L670&gt;0.75*AVERAGE(EPih!$H670:$R670),1,EPih!L670/AVERAGE(EPih!$H670:$R670))))</f>
        <v>1</v>
      </c>
      <c r="K673">
        <f>IF($B673=0,0,IF(SUM(EPih!$H670:$R670)=0,0,IF(EPih!M670&gt;0.75*AVERAGE(EPih!$H670:$R670),1,EPih!M670/AVERAGE(EPih!$H670:$R670))))</f>
        <v>1</v>
      </c>
      <c r="L673">
        <f>IF($B673=0,0,IF(SUM(EPih!$H670:$R670)=0,0,IF(EPih!N670&gt;0.75*AVERAGE(EPih!$H670:$R670),1,EPih!N670/AVERAGE(EPih!$H670:$R670))))</f>
        <v>1</v>
      </c>
      <c r="M673">
        <f>IF($B673=0,0,IF(SUM(EPih!$H670:$R670)=0,0,IF(EPih!O670&gt;0.75*AVERAGE(EPih!$H670:$R670),1,EPih!O670/AVERAGE(EPih!$H670:$R670))))</f>
        <v>1</v>
      </c>
      <c r="N673">
        <f>IF($B673=0,0,IF(SUM(EPih!$H670:$R670)=0,0,IF(EPih!P670&gt;0.75*AVERAGE(EPih!$H670:$R670),1,EPih!P670/AVERAGE(EPih!$H670:$R670))))</f>
        <v>1</v>
      </c>
      <c r="O673">
        <f>IF($B673=0,0,IF(SUM(EPih!$H670:$R670)=0,0,IF(EPih!Q670&gt;0.75*AVERAGE(EPih!$H670:$R670),1,EPih!Q670/AVERAGE(EPih!$H670:$R670))))</f>
        <v>1</v>
      </c>
      <c r="P673">
        <f>IF($B673=0,0,IF(SUM(EPih!$H670:$R670)=0,0,IF(EPih!R670&gt;0.75*AVERAGE(EPih!$H670:$R670),1,EPih!R670/AVERAGE(EPih!$H670:$R670))))</f>
        <v>1</v>
      </c>
      <c r="Q673" s="18">
        <v>1</v>
      </c>
      <c r="R673" s="18">
        <v>1</v>
      </c>
      <c r="S673" s="18">
        <v>1</v>
      </c>
      <c r="T673" s="18">
        <v>1</v>
      </c>
      <c r="U673" s="18">
        <v>1</v>
      </c>
      <c r="V673" s="18">
        <v>1</v>
      </c>
      <c r="W673" s="18">
        <v>1</v>
      </c>
      <c r="X673" s="18">
        <v>1</v>
      </c>
      <c r="Y673" s="18">
        <v>1</v>
      </c>
      <c r="Z673" s="18">
        <v>1</v>
      </c>
      <c r="AA673" s="18">
        <v>1</v>
      </c>
      <c r="AD673" s="22">
        <f t="shared" si="20"/>
        <v>0.9155728185461951</v>
      </c>
      <c r="AE673">
        <v>20</v>
      </c>
    </row>
    <row r="674" spans="1:31">
      <c r="A674" s="33">
        <v>45471.75</v>
      </c>
      <c r="B674">
        <f t="shared" si="21"/>
        <v>1</v>
      </c>
      <c r="C674" s="18">
        <v>1</v>
      </c>
      <c r="D674" s="19">
        <f>IFERROR(SUMPRODUCT(F674:P674,Q674:AA674,'Datos Brutos'!$H$5:$R$5)/SUMPRODUCT('Datos Brutos'!$H$5:$R$5,Q674:AA674),0)</f>
        <v>1</v>
      </c>
      <c r="E674" s="20">
        <f>IFERROR(AVERAGE('Datos Filtrados'!E671:G671),0)</f>
        <v>413.02833333333336</v>
      </c>
      <c r="F674">
        <f>IF($B674=0,0,IF(SUM(EPih!$H671:$R671)=0,0,IF(EPih!H671&gt;0.75*AVERAGE(EPih!$H671:$R671),1,EPih!H671/AVERAGE(EPih!$H671:$R671))))</f>
        <v>1</v>
      </c>
      <c r="G674">
        <f>IF($B674=0,0,IF(SUM(EPih!$H671:$R671)=0,0,IF(EPih!I671&gt;0.75*AVERAGE(EPih!$H671:$R671),1,EPih!I671/AVERAGE(EPih!$H671:$R671))))</f>
        <v>1</v>
      </c>
      <c r="H674">
        <f>IF($B674=0,0,IF(SUM(EPih!$H671:$R671)=0,0,IF(EPih!J671&gt;0.75*AVERAGE(EPih!$H671:$R671),1,EPih!J671/AVERAGE(EPih!$H671:$R671))))</f>
        <v>1</v>
      </c>
      <c r="I674">
        <f>IF($B674=0,0,IF(SUM(EPih!$H671:$R671)=0,0,IF(EPih!K671&gt;0.75*AVERAGE(EPih!$H671:$R671),1,EPih!K671/AVERAGE(EPih!$H671:$R671))))</f>
        <v>1</v>
      </c>
      <c r="J674">
        <f>IF($B674=0,0,IF(SUM(EPih!$H671:$R671)=0,0,IF(EPih!L671&gt;0.75*AVERAGE(EPih!$H671:$R671),1,EPih!L671/AVERAGE(EPih!$H671:$R671))))</f>
        <v>1</v>
      </c>
      <c r="K674">
        <f>IF($B674=0,0,IF(SUM(EPih!$H671:$R671)=0,0,IF(EPih!M671&gt;0.75*AVERAGE(EPih!$H671:$R671),1,EPih!M671/AVERAGE(EPih!$H671:$R671))))</f>
        <v>1</v>
      </c>
      <c r="L674">
        <f>IF($B674=0,0,IF(SUM(EPih!$H671:$R671)=0,0,IF(EPih!N671&gt;0.75*AVERAGE(EPih!$H671:$R671),1,EPih!N671/AVERAGE(EPih!$H671:$R671))))</f>
        <v>1</v>
      </c>
      <c r="M674">
        <f>IF($B674=0,0,IF(SUM(EPih!$H671:$R671)=0,0,IF(EPih!O671&gt;0.75*AVERAGE(EPih!$H671:$R671),1,EPih!O671/AVERAGE(EPih!$H671:$R671))))</f>
        <v>1</v>
      </c>
      <c r="N674">
        <f>IF($B674=0,0,IF(SUM(EPih!$H671:$R671)=0,0,IF(EPih!P671&gt;0.75*AVERAGE(EPih!$H671:$R671),1,EPih!P671/AVERAGE(EPih!$H671:$R671))))</f>
        <v>1</v>
      </c>
      <c r="O674">
        <f>IF($B674=0,0,IF(SUM(EPih!$H671:$R671)=0,0,IF(EPih!Q671&gt;0.75*AVERAGE(EPih!$H671:$R671),1,EPih!Q671/AVERAGE(EPih!$H671:$R671))))</f>
        <v>1</v>
      </c>
      <c r="P674">
        <f>IF($B674=0,0,IF(SUM(EPih!$H671:$R671)=0,0,IF(EPih!R671&gt;0.75*AVERAGE(EPih!$H671:$R671),1,EPih!R671/AVERAGE(EPih!$H671:$R671))))</f>
        <v>1</v>
      </c>
      <c r="Q674" s="18">
        <v>1</v>
      </c>
      <c r="R674" s="18">
        <v>1</v>
      </c>
      <c r="S674" s="18">
        <v>1</v>
      </c>
      <c r="T674" s="18">
        <v>1</v>
      </c>
      <c r="U674" s="18">
        <v>1</v>
      </c>
      <c r="V674" s="18">
        <v>1</v>
      </c>
      <c r="W674" s="18">
        <v>1</v>
      </c>
      <c r="X674" s="18">
        <v>1</v>
      </c>
      <c r="Y674" s="18">
        <v>1</v>
      </c>
      <c r="Z674" s="18">
        <v>1</v>
      </c>
      <c r="AA674" s="18">
        <v>1</v>
      </c>
      <c r="AD674" s="22">
        <f t="shared" si="20"/>
        <v>0.90166423308512988</v>
      </c>
      <c r="AE674">
        <v>21</v>
      </c>
    </row>
    <row r="675" spans="1:31">
      <c r="A675" s="33">
        <v>45471.791666666664</v>
      </c>
      <c r="B675">
        <f t="shared" si="21"/>
        <v>0</v>
      </c>
      <c r="C675" s="18">
        <v>1</v>
      </c>
      <c r="D675" s="19">
        <f>IFERROR(SUMPRODUCT(F675:P675,Q675:AA675,'Datos Brutos'!$H$5:$R$5)/SUMPRODUCT('Datos Brutos'!$H$5:$R$5,Q675:AA675),0)</f>
        <v>0</v>
      </c>
      <c r="E675" s="20">
        <f>IFERROR(AVERAGE('Datos Filtrados'!E672:G672),0)</f>
        <v>97.185000000000002</v>
      </c>
      <c r="F675">
        <f>IF($B675=0,0,IF(SUM(EPih!$H672:$R672)=0,0,IF(EPih!H672&gt;0.75*AVERAGE(EPih!$H672:$R672),1,EPih!H672/AVERAGE(EPih!$H672:$R672))))</f>
        <v>0</v>
      </c>
      <c r="G675">
        <f>IF($B675=0,0,IF(SUM(EPih!$H672:$R672)=0,0,IF(EPih!I672&gt;0.75*AVERAGE(EPih!$H672:$R672),1,EPih!I672/AVERAGE(EPih!$H672:$R672))))</f>
        <v>0</v>
      </c>
      <c r="H675">
        <f>IF($B675=0,0,IF(SUM(EPih!$H672:$R672)=0,0,IF(EPih!J672&gt;0.75*AVERAGE(EPih!$H672:$R672),1,EPih!J672/AVERAGE(EPih!$H672:$R672))))</f>
        <v>0</v>
      </c>
      <c r="I675">
        <f>IF($B675=0,0,IF(SUM(EPih!$H672:$R672)=0,0,IF(EPih!K672&gt;0.75*AVERAGE(EPih!$H672:$R672),1,EPih!K672/AVERAGE(EPih!$H672:$R672))))</f>
        <v>0</v>
      </c>
      <c r="J675">
        <f>IF($B675=0,0,IF(SUM(EPih!$H672:$R672)=0,0,IF(EPih!L672&gt;0.75*AVERAGE(EPih!$H672:$R672),1,EPih!L672/AVERAGE(EPih!$H672:$R672))))</f>
        <v>0</v>
      </c>
      <c r="K675">
        <f>IF($B675=0,0,IF(SUM(EPih!$H672:$R672)=0,0,IF(EPih!M672&gt;0.75*AVERAGE(EPih!$H672:$R672),1,EPih!M672/AVERAGE(EPih!$H672:$R672))))</f>
        <v>0</v>
      </c>
      <c r="L675">
        <f>IF($B675=0,0,IF(SUM(EPih!$H672:$R672)=0,0,IF(EPih!N672&gt;0.75*AVERAGE(EPih!$H672:$R672),1,EPih!N672/AVERAGE(EPih!$H672:$R672))))</f>
        <v>0</v>
      </c>
      <c r="M675">
        <f>IF($B675=0,0,IF(SUM(EPih!$H672:$R672)=0,0,IF(EPih!O672&gt;0.75*AVERAGE(EPih!$H672:$R672),1,EPih!O672/AVERAGE(EPih!$H672:$R672))))</f>
        <v>0</v>
      </c>
      <c r="N675">
        <f>IF($B675=0,0,IF(SUM(EPih!$H672:$R672)=0,0,IF(EPih!P672&gt;0.75*AVERAGE(EPih!$H672:$R672),1,EPih!P672/AVERAGE(EPih!$H672:$R672))))</f>
        <v>0</v>
      </c>
      <c r="O675">
        <f>IF($B675=0,0,IF(SUM(EPih!$H672:$R672)=0,0,IF(EPih!Q672&gt;0.75*AVERAGE(EPih!$H672:$R672),1,EPih!Q672/AVERAGE(EPih!$H672:$R672))))</f>
        <v>0</v>
      </c>
      <c r="P675">
        <f>IF($B675=0,0,IF(SUM(EPih!$H672:$R672)=0,0,IF(EPih!R672&gt;0.75*AVERAGE(EPih!$H672:$R672),1,EPih!R672/AVERAGE(EPih!$H672:$R672))))</f>
        <v>0</v>
      </c>
      <c r="Q675" s="18">
        <v>1</v>
      </c>
      <c r="R675" s="18">
        <v>1</v>
      </c>
      <c r="S675" s="18">
        <v>1</v>
      </c>
      <c r="T675" s="18">
        <v>1</v>
      </c>
      <c r="U675" s="18">
        <v>1</v>
      </c>
      <c r="V675" s="18">
        <v>1</v>
      </c>
      <c r="W675" s="18">
        <v>1</v>
      </c>
      <c r="X675" s="18">
        <v>1</v>
      </c>
      <c r="Y675" s="18">
        <v>1</v>
      </c>
      <c r="Z675" s="18">
        <v>1</v>
      </c>
      <c r="AA675" s="18">
        <v>1</v>
      </c>
      <c r="AD675" s="22">
        <f t="shared" si="20"/>
        <v>0.89437585758020832</v>
      </c>
      <c r="AE675">
        <v>22</v>
      </c>
    </row>
    <row r="676" spans="1:31">
      <c r="A676" s="33">
        <v>45471.833333333336</v>
      </c>
      <c r="B676">
        <f t="shared" si="21"/>
        <v>0</v>
      </c>
      <c r="C676" s="18">
        <v>1</v>
      </c>
      <c r="D676" s="19">
        <f>IFERROR(SUMPRODUCT(F676:P676,Q676:AA676,'Datos Brutos'!$H$5:$R$5)/SUMPRODUCT('Datos Brutos'!$H$5:$R$5,Q676:AA676),0)</f>
        <v>0</v>
      </c>
      <c r="E676" s="20">
        <f>IFERROR(AVERAGE('Datos Filtrados'!E673:G673),0)</f>
        <v>53.250999999999998</v>
      </c>
      <c r="F676">
        <f>IF($B676=0,0,IF(SUM(EPih!$H673:$R673)=0,0,IF(EPih!H673&gt;0.75*AVERAGE(EPih!$H673:$R673),1,EPih!H673/AVERAGE(EPih!$H673:$R673))))</f>
        <v>0</v>
      </c>
      <c r="G676">
        <f>IF($B676=0,0,IF(SUM(EPih!$H673:$R673)=0,0,IF(EPih!I673&gt;0.75*AVERAGE(EPih!$H673:$R673),1,EPih!I673/AVERAGE(EPih!$H673:$R673))))</f>
        <v>0</v>
      </c>
      <c r="H676">
        <f>IF($B676=0,0,IF(SUM(EPih!$H673:$R673)=0,0,IF(EPih!J673&gt;0.75*AVERAGE(EPih!$H673:$R673),1,EPih!J673/AVERAGE(EPih!$H673:$R673))))</f>
        <v>0</v>
      </c>
      <c r="I676">
        <f>IF($B676=0,0,IF(SUM(EPih!$H673:$R673)=0,0,IF(EPih!K673&gt;0.75*AVERAGE(EPih!$H673:$R673),1,EPih!K673/AVERAGE(EPih!$H673:$R673))))</f>
        <v>0</v>
      </c>
      <c r="J676">
        <f>IF($B676=0,0,IF(SUM(EPih!$H673:$R673)=0,0,IF(EPih!L673&gt;0.75*AVERAGE(EPih!$H673:$R673),1,EPih!L673/AVERAGE(EPih!$H673:$R673))))</f>
        <v>0</v>
      </c>
      <c r="K676">
        <f>IF($B676=0,0,IF(SUM(EPih!$H673:$R673)=0,0,IF(EPih!M673&gt;0.75*AVERAGE(EPih!$H673:$R673),1,EPih!M673/AVERAGE(EPih!$H673:$R673))))</f>
        <v>0</v>
      </c>
      <c r="L676">
        <f>IF($B676=0,0,IF(SUM(EPih!$H673:$R673)=0,0,IF(EPih!N673&gt;0.75*AVERAGE(EPih!$H673:$R673),1,EPih!N673/AVERAGE(EPih!$H673:$R673))))</f>
        <v>0</v>
      </c>
      <c r="M676">
        <f>IF($B676=0,0,IF(SUM(EPih!$H673:$R673)=0,0,IF(EPih!O673&gt;0.75*AVERAGE(EPih!$H673:$R673),1,EPih!O673/AVERAGE(EPih!$H673:$R673))))</f>
        <v>0</v>
      </c>
      <c r="N676">
        <f>IF($B676=0,0,IF(SUM(EPih!$H673:$R673)=0,0,IF(EPih!P673&gt;0.75*AVERAGE(EPih!$H673:$R673),1,EPih!P673/AVERAGE(EPih!$H673:$R673))))</f>
        <v>0</v>
      </c>
      <c r="O676">
        <f>IF($B676=0,0,IF(SUM(EPih!$H673:$R673)=0,0,IF(EPih!Q673&gt;0.75*AVERAGE(EPih!$H673:$R673),1,EPih!Q673/AVERAGE(EPih!$H673:$R673))))</f>
        <v>0</v>
      </c>
      <c r="P676">
        <f>IF($B676=0,0,IF(SUM(EPih!$H673:$R673)=0,0,IF(EPih!R673&gt;0.75*AVERAGE(EPih!$H673:$R673),1,EPih!R673/AVERAGE(EPih!$H673:$R673))))</f>
        <v>0</v>
      </c>
      <c r="Q676" s="18">
        <v>1</v>
      </c>
      <c r="R676" s="18">
        <v>1</v>
      </c>
      <c r="S676" s="18">
        <v>1</v>
      </c>
      <c r="T676" s="18">
        <v>1</v>
      </c>
      <c r="U676" s="18">
        <v>1</v>
      </c>
      <c r="V676" s="18">
        <v>1</v>
      </c>
      <c r="W676" s="18">
        <v>1</v>
      </c>
      <c r="X676" s="18">
        <v>1</v>
      </c>
      <c r="Y676" s="18">
        <v>1</v>
      </c>
      <c r="Z676" s="18">
        <v>1</v>
      </c>
      <c r="AA676" s="18">
        <v>1</v>
      </c>
      <c r="AD676" s="22">
        <f t="shared" si="20"/>
        <v>0.89437585758020832</v>
      </c>
      <c r="AE676">
        <v>23</v>
      </c>
    </row>
    <row r="677" spans="1:31">
      <c r="A677" s="33">
        <v>45471.875</v>
      </c>
      <c r="B677">
        <f t="shared" si="21"/>
        <v>0</v>
      </c>
      <c r="C677" s="18">
        <v>1</v>
      </c>
      <c r="D677" s="19">
        <f>IFERROR(SUMPRODUCT(F677:P677,Q677:AA677,'Datos Brutos'!$H$5:$R$5)/SUMPRODUCT('Datos Brutos'!$H$5:$R$5,Q677:AA677),0)</f>
        <v>0</v>
      </c>
      <c r="E677" s="20">
        <f>IFERROR(AVERAGE('Datos Filtrados'!E674:G674),0)</f>
        <v>4.4373333333333331</v>
      </c>
      <c r="F677">
        <f>IF($B677=0,0,IF(SUM(EPih!$H674:$R674)=0,0,IF(EPih!H674&gt;0.75*AVERAGE(EPih!$H674:$R674),1,EPih!H674/AVERAGE(EPih!$H674:$R674))))</f>
        <v>0</v>
      </c>
      <c r="G677">
        <f>IF($B677=0,0,IF(SUM(EPih!$H674:$R674)=0,0,IF(EPih!I674&gt;0.75*AVERAGE(EPih!$H674:$R674),1,EPih!I674/AVERAGE(EPih!$H674:$R674))))</f>
        <v>0</v>
      </c>
      <c r="H677">
        <f>IF($B677=0,0,IF(SUM(EPih!$H674:$R674)=0,0,IF(EPih!J674&gt;0.75*AVERAGE(EPih!$H674:$R674),1,EPih!J674/AVERAGE(EPih!$H674:$R674))))</f>
        <v>0</v>
      </c>
      <c r="I677">
        <f>IF($B677=0,0,IF(SUM(EPih!$H674:$R674)=0,0,IF(EPih!K674&gt;0.75*AVERAGE(EPih!$H674:$R674),1,EPih!K674/AVERAGE(EPih!$H674:$R674))))</f>
        <v>0</v>
      </c>
      <c r="J677">
        <f>IF($B677=0,0,IF(SUM(EPih!$H674:$R674)=0,0,IF(EPih!L674&gt;0.75*AVERAGE(EPih!$H674:$R674),1,EPih!L674/AVERAGE(EPih!$H674:$R674))))</f>
        <v>0</v>
      </c>
      <c r="K677">
        <f>IF($B677=0,0,IF(SUM(EPih!$H674:$R674)=0,0,IF(EPih!M674&gt;0.75*AVERAGE(EPih!$H674:$R674),1,EPih!M674/AVERAGE(EPih!$H674:$R674))))</f>
        <v>0</v>
      </c>
      <c r="L677">
        <f>IF($B677=0,0,IF(SUM(EPih!$H674:$R674)=0,0,IF(EPih!N674&gt;0.75*AVERAGE(EPih!$H674:$R674),1,EPih!N674/AVERAGE(EPih!$H674:$R674))))</f>
        <v>0</v>
      </c>
      <c r="M677">
        <f>IF($B677=0,0,IF(SUM(EPih!$H674:$R674)=0,0,IF(EPih!O674&gt;0.75*AVERAGE(EPih!$H674:$R674),1,EPih!O674/AVERAGE(EPih!$H674:$R674))))</f>
        <v>0</v>
      </c>
      <c r="N677">
        <f>IF($B677=0,0,IF(SUM(EPih!$H674:$R674)=0,0,IF(EPih!P674&gt;0.75*AVERAGE(EPih!$H674:$R674),1,EPih!P674/AVERAGE(EPih!$H674:$R674))))</f>
        <v>0</v>
      </c>
      <c r="O677">
        <f>IF($B677=0,0,IF(SUM(EPih!$H674:$R674)=0,0,IF(EPih!Q674&gt;0.75*AVERAGE(EPih!$H674:$R674),1,EPih!Q674/AVERAGE(EPih!$H674:$R674))))</f>
        <v>0</v>
      </c>
      <c r="P677">
        <f>IF($B677=0,0,IF(SUM(EPih!$H674:$R674)=0,0,IF(EPih!R674&gt;0.75*AVERAGE(EPih!$H674:$R674),1,EPih!R674/AVERAGE(EPih!$H674:$R674))))</f>
        <v>0</v>
      </c>
      <c r="Q677" s="18">
        <v>1</v>
      </c>
      <c r="R677" s="18">
        <v>1</v>
      </c>
      <c r="S677" s="18">
        <v>1</v>
      </c>
      <c r="T677" s="18">
        <v>1</v>
      </c>
      <c r="U677" s="18">
        <v>1</v>
      </c>
      <c r="V677" s="18">
        <v>1</v>
      </c>
      <c r="W677" s="18">
        <v>1</v>
      </c>
      <c r="X677" s="18">
        <v>1</v>
      </c>
      <c r="Y677" s="18">
        <v>1</v>
      </c>
      <c r="Z677" s="18">
        <v>1</v>
      </c>
      <c r="AA677" s="18">
        <v>1</v>
      </c>
      <c r="AD677" s="22">
        <f>+SUMPRODUCT(B631:B654,C631:C654,D631:D654,E631:E654)/SUMPRODUCT(B631:B654,C631:C654,E631:E654)</f>
        <v>0.89437585758020832</v>
      </c>
      <c r="AE677">
        <v>24</v>
      </c>
    </row>
    <row r="678" spans="1:31">
      <c r="A678" s="33">
        <v>45471.916666666664</v>
      </c>
      <c r="B678">
        <f t="shared" si="21"/>
        <v>0</v>
      </c>
      <c r="C678" s="18">
        <v>1</v>
      </c>
      <c r="D678" s="19">
        <f>IFERROR(SUMPRODUCT(F678:P678,Q678:AA678,'Datos Brutos'!$H$5:$R$5)/SUMPRODUCT('Datos Brutos'!$H$5:$R$5,Q678:AA678),0)</f>
        <v>0</v>
      </c>
      <c r="E678" s="20">
        <f>IFERROR(AVERAGE('Datos Filtrados'!E675:G675),0)</f>
        <v>0</v>
      </c>
      <c r="F678">
        <f>IF($B678=0,0,IF(SUM(EPih!$H675:$R675)=0,0,IF(EPih!H675&gt;0.75*AVERAGE(EPih!$H675:$R675),1,EPih!H675/AVERAGE(EPih!$H675:$R675))))</f>
        <v>0</v>
      </c>
      <c r="G678">
        <f>IF($B678=0,0,IF(SUM(EPih!$H675:$R675)=0,0,IF(EPih!I675&gt;0.75*AVERAGE(EPih!$H675:$R675),1,EPih!I675/AVERAGE(EPih!$H675:$R675))))</f>
        <v>0</v>
      </c>
      <c r="H678">
        <f>IF($B678=0,0,IF(SUM(EPih!$H675:$R675)=0,0,IF(EPih!J675&gt;0.75*AVERAGE(EPih!$H675:$R675),1,EPih!J675/AVERAGE(EPih!$H675:$R675))))</f>
        <v>0</v>
      </c>
      <c r="I678">
        <f>IF($B678=0,0,IF(SUM(EPih!$H675:$R675)=0,0,IF(EPih!K675&gt;0.75*AVERAGE(EPih!$H675:$R675),1,EPih!K675/AVERAGE(EPih!$H675:$R675))))</f>
        <v>0</v>
      </c>
      <c r="J678">
        <f>IF($B678=0,0,IF(SUM(EPih!$H675:$R675)=0,0,IF(EPih!L675&gt;0.75*AVERAGE(EPih!$H675:$R675),1,EPih!L675/AVERAGE(EPih!$H675:$R675))))</f>
        <v>0</v>
      </c>
      <c r="K678">
        <f>IF($B678=0,0,IF(SUM(EPih!$H675:$R675)=0,0,IF(EPih!M675&gt;0.75*AVERAGE(EPih!$H675:$R675),1,EPih!M675/AVERAGE(EPih!$H675:$R675))))</f>
        <v>0</v>
      </c>
      <c r="L678">
        <f>IF($B678=0,0,IF(SUM(EPih!$H675:$R675)=0,0,IF(EPih!N675&gt;0.75*AVERAGE(EPih!$H675:$R675),1,EPih!N675/AVERAGE(EPih!$H675:$R675))))</f>
        <v>0</v>
      </c>
      <c r="M678">
        <f>IF($B678=0,0,IF(SUM(EPih!$H675:$R675)=0,0,IF(EPih!O675&gt;0.75*AVERAGE(EPih!$H675:$R675),1,EPih!O675/AVERAGE(EPih!$H675:$R675))))</f>
        <v>0</v>
      </c>
      <c r="N678">
        <f>IF($B678=0,0,IF(SUM(EPih!$H675:$R675)=0,0,IF(EPih!P675&gt;0.75*AVERAGE(EPih!$H675:$R675),1,EPih!P675/AVERAGE(EPih!$H675:$R675))))</f>
        <v>0</v>
      </c>
      <c r="O678">
        <f>IF($B678=0,0,IF(SUM(EPih!$H675:$R675)=0,0,IF(EPih!Q675&gt;0.75*AVERAGE(EPih!$H675:$R675),1,EPih!Q675/AVERAGE(EPih!$H675:$R675))))</f>
        <v>0</v>
      </c>
      <c r="P678">
        <f>IF($B678=0,0,IF(SUM(EPih!$H675:$R675)=0,0,IF(EPih!R675&gt;0.75*AVERAGE(EPih!$H675:$R675),1,EPih!R675/AVERAGE(EPih!$H675:$R675))))</f>
        <v>0</v>
      </c>
      <c r="Q678" s="18">
        <v>1</v>
      </c>
      <c r="R678" s="18">
        <v>1</v>
      </c>
      <c r="S678" s="18">
        <v>1</v>
      </c>
      <c r="T678" s="18">
        <v>1</v>
      </c>
      <c r="U678" s="18">
        <v>1</v>
      </c>
      <c r="V678" s="18">
        <v>1</v>
      </c>
      <c r="W678" s="18">
        <v>1</v>
      </c>
      <c r="X678" s="18">
        <v>1</v>
      </c>
      <c r="Y678" s="18">
        <v>1</v>
      </c>
      <c r="Z678" s="18">
        <v>1</v>
      </c>
      <c r="AA678" s="18">
        <v>1</v>
      </c>
      <c r="AD678" s="22">
        <f t="shared" ref="AD678:AD727" si="22">+SUMPRODUCT(B632:B655,C632:C655,D632:D655,E632:E655)/SUMPRODUCT(B632:B655,C632:C655,E632:E655)</f>
        <v>0.89437585758020832</v>
      </c>
      <c r="AE678" s="24">
        <v>1</v>
      </c>
    </row>
    <row r="679" spans="1:31">
      <c r="A679" s="33">
        <v>45471.958333333336</v>
      </c>
      <c r="B679">
        <f t="shared" si="21"/>
        <v>0</v>
      </c>
      <c r="C679" s="18">
        <v>1</v>
      </c>
      <c r="D679" s="19">
        <f>IFERROR(SUMPRODUCT(F679:P679,Q679:AA679,'Datos Brutos'!$H$5:$R$5)/SUMPRODUCT('Datos Brutos'!$H$5:$R$5,Q679:AA679),0)</f>
        <v>0</v>
      </c>
      <c r="E679" s="20">
        <f>IFERROR(AVERAGE('Datos Filtrados'!E676:G676),0)</f>
        <v>0</v>
      </c>
      <c r="F679">
        <f>IF($B679=0,0,IF(SUM(EPih!$H676:$R676)=0,0,IF(EPih!H676&gt;0.75*AVERAGE(EPih!$H676:$R676),1,EPih!H676/AVERAGE(EPih!$H676:$R676))))</f>
        <v>0</v>
      </c>
      <c r="G679">
        <f>IF($B679=0,0,IF(SUM(EPih!$H676:$R676)=0,0,IF(EPih!I676&gt;0.75*AVERAGE(EPih!$H676:$R676),1,EPih!I676/AVERAGE(EPih!$H676:$R676))))</f>
        <v>0</v>
      </c>
      <c r="H679">
        <f>IF($B679=0,0,IF(SUM(EPih!$H676:$R676)=0,0,IF(EPih!J676&gt;0.75*AVERAGE(EPih!$H676:$R676),1,EPih!J676/AVERAGE(EPih!$H676:$R676))))</f>
        <v>0</v>
      </c>
      <c r="I679">
        <f>IF($B679=0,0,IF(SUM(EPih!$H676:$R676)=0,0,IF(EPih!K676&gt;0.75*AVERAGE(EPih!$H676:$R676),1,EPih!K676/AVERAGE(EPih!$H676:$R676))))</f>
        <v>0</v>
      </c>
      <c r="J679">
        <f>IF($B679=0,0,IF(SUM(EPih!$H676:$R676)=0,0,IF(EPih!L676&gt;0.75*AVERAGE(EPih!$H676:$R676),1,EPih!L676/AVERAGE(EPih!$H676:$R676))))</f>
        <v>0</v>
      </c>
      <c r="K679">
        <f>IF($B679=0,0,IF(SUM(EPih!$H676:$R676)=0,0,IF(EPih!M676&gt;0.75*AVERAGE(EPih!$H676:$R676),1,EPih!M676/AVERAGE(EPih!$H676:$R676))))</f>
        <v>0</v>
      </c>
      <c r="L679">
        <f>IF($B679=0,0,IF(SUM(EPih!$H676:$R676)=0,0,IF(EPih!N676&gt;0.75*AVERAGE(EPih!$H676:$R676),1,EPih!N676/AVERAGE(EPih!$H676:$R676))))</f>
        <v>0</v>
      </c>
      <c r="M679">
        <f>IF($B679=0,0,IF(SUM(EPih!$H676:$R676)=0,0,IF(EPih!O676&gt;0.75*AVERAGE(EPih!$H676:$R676),1,EPih!O676/AVERAGE(EPih!$H676:$R676))))</f>
        <v>0</v>
      </c>
      <c r="N679">
        <f>IF($B679=0,0,IF(SUM(EPih!$H676:$R676)=0,0,IF(EPih!P676&gt;0.75*AVERAGE(EPih!$H676:$R676),1,EPih!P676/AVERAGE(EPih!$H676:$R676))))</f>
        <v>0</v>
      </c>
      <c r="O679">
        <f>IF($B679=0,0,IF(SUM(EPih!$H676:$R676)=0,0,IF(EPih!Q676&gt;0.75*AVERAGE(EPih!$H676:$R676),1,EPih!Q676/AVERAGE(EPih!$H676:$R676))))</f>
        <v>0</v>
      </c>
      <c r="P679">
        <f>IF($B679=0,0,IF(SUM(EPih!$H676:$R676)=0,0,IF(EPih!R676&gt;0.75*AVERAGE(EPih!$H676:$R676),1,EPih!R676/AVERAGE(EPih!$H676:$R676))))</f>
        <v>0</v>
      </c>
      <c r="Q679" s="18">
        <v>1</v>
      </c>
      <c r="R679" s="18">
        <v>1</v>
      </c>
      <c r="S679" s="18">
        <v>1</v>
      </c>
      <c r="T679" s="18">
        <v>1</v>
      </c>
      <c r="U679" s="18">
        <v>1</v>
      </c>
      <c r="V679" s="18">
        <v>1</v>
      </c>
      <c r="W679" s="18">
        <v>1</v>
      </c>
      <c r="X679" s="18">
        <v>1</v>
      </c>
      <c r="Y679" s="18">
        <v>1</v>
      </c>
      <c r="Z679" s="18">
        <v>1</v>
      </c>
      <c r="AA679" s="18">
        <v>1</v>
      </c>
      <c r="AD679" s="22">
        <f t="shared" si="22"/>
        <v>0.89437585758020832</v>
      </c>
      <c r="AE679">
        <v>2</v>
      </c>
    </row>
    <row r="680" spans="1:31">
      <c r="A680" s="33">
        <v>45472</v>
      </c>
      <c r="B680">
        <f t="shared" si="21"/>
        <v>0</v>
      </c>
      <c r="C680" s="18">
        <v>1</v>
      </c>
      <c r="D680" s="19">
        <f>IFERROR(SUMPRODUCT(F680:P680,Q680:AA680,'Datos Brutos'!$H$5:$R$5)/SUMPRODUCT('Datos Brutos'!$H$5:$R$5,Q680:AA680),0)</f>
        <v>0</v>
      </c>
      <c r="E680" s="20">
        <f>IFERROR(AVERAGE('Datos Filtrados'!E677:G677),0)</f>
        <v>0</v>
      </c>
      <c r="F680">
        <f>IF($B680=0,0,IF(SUM(EPih!$H677:$R677)=0,0,IF(EPih!H677&gt;0.75*AVERAGE(EPih!$H677:$R677),1,EPih!H677/AVERAGE(EPih!$H677:$R677))))</f>
        <v>0</v>
      </c>
      <c r="G680">
        <f>IF($B680=0,0,IF(SUM(EPih!$H677:$R677)=0,0,IF(EPih!I677&gt;0.75*AVERAGE(EPih!$H677:$R677),1,EPih!I677/AVERAGE(EPih!$H677:$R677))))</f>
        <v>0</v>
      </c>
      <c r="H680">
        <f>IF($B680=0,0,IF(SUM(EPih!$H677:$R677)=0,0,IF(EPih!J677&gt;0.75*AVERAGE(EPih!$H677:$R677),1,EPih!J677/AVERAGE(EPih!$H677:$R677))))</f>
        <v>0</v>
      </c>
      <c r="I680">
        <f>IF($B680=0,0,IF(SUM(EPih!$H677:$R677)=0,0,IF(EPih!K677&gt;0.75*AVERAGE(EPih!$H677:$R677),1,EPih!K677/AVERAGE(EPih!$H677:$R677))))</f>
        <v>0</v>
      </c>
      <c r="J680">
        <f>IF($B680=0,0,IF(SUM(EPih!$H677:$R677)=0,0,IF(EPih!L677&gt;0.75*AVERAGE(EPih!$H677:$R677),1,EPih!L677/AVERAGE(EPih!$H677:$R677))))</f>
        <v>0</v>
      </c>
      <c r="K680">
        <f>IF($B680=0,0,IF(SUM(EPih!$H677:$R677)=0,0,IF(EPih!M677&gt;0.75*AVERAGE(EPih!$H677:$R677),1,EPih!M677/AVERAGE(EPih!$H677:$R677))))</f>
        <v>0</v>
      </c>
      <c r="L680">
        <f>IF($B680=0,0,IF(SUM(EPih!$H677:$R677)=0,0,IF(EPih!N677&gt;0.75*AVERAGE(EPih!$H677:$R677),1,EPih!N677/AVERAGE(EPih!$H677:$R677))))</f>
        <v>0</v>
      </c>
      <c r="M680">
        <f>IF($B680=0,0,IF(SUM(EPih!$H677:$R677)=0,0,IF(EPih!O677&gt;0.75*AVERAGE(EPih!$H677:$R677),1,EPih!O677/AVERAGE(EPih!$H677:$R677))))</f>
        <v>0</v>
      </c>
      <c r="N680">
        <f>IF($B680=0,0,IF(SUM(EPih!$H677:$R677)=0,0,IF(EPih!P677&gt;0.75*AVERAGE(EPih!$H677:$R677),1,EPih!P677/AVERAGE(EPih!$H677:$R677))))</f>
        <v>0</v>
      </c>
      <c r="O680">
        <f>IF($B680=0,0,IF(SUM(EPih!$H677:$R677)=0,0,IF(EPih!Q677&gt;0.75*AVERAGE(EPih!$H677:$R677),1,EPih!Q677/AVERAGE(EPih!$H677:$R677))))</f>
        <v>0</v>
      </c>
      <c r="P680">
        <f>IF($B680=0,0,IF(SUM(EPih!$H677:$R677)=0,0,IF(EPih!R677&gt;0.75*AVERAGE(EPih!$H677:$R677),1,EPih!R677/AVERAGE(EPih!$H677:$R677))))</f>
        <v>0</v>
      </c>
      <c r="Q680" s="18">
        <v>1</v>
      </c>
      <c r="R680" s="18">
        <v>1</v>
      </c>
      <c r="S680" s="18">
        <v>1</v>
      </c>
      <c r="T680" s="18">
        <v>1</v>
      </c>
      <c r="U680" s="18">
        <v>1</v>
      </c>
      <c r="V680" s="18">
        <v>1</v>
      </c>
      <c r="W680" s="18">
        <v>1</v>
      </c>
      <c r="X680" s="18">
        <v>1</v>
      </c>
      <c r="Y680" s="18">
        <v>1</v>
      </c>
      <c r="Z680" s="18">
        <v>1</v>
      </c>
      <c r="AA680" s="18">
        <v>1</v>
      </c>
      <c r="AD680" s="22">
        <f t="shared" si="22"/>
        <v>0.89437585758020832</v>
      </c>
      <c r="AE680">
        <v>3</v>
      </c>
    </row>
    <row r="681" spans="1:31">
      <c r="A681" s="33">
        <v>45472.041666666664</v>
      </c>
      <c r="B681">
        <f t="shared" si="21"/>
        <v>0</v>
      </c>
      <c r="C681" s="18">
        <v>1</v>
      </c>
      <c r="D681" s="19">
        <f>IFERROR(SUMPRODUCT(F681:P681,Q681:AA681,'Datos Brutos'!$H$5:$R$5)/SUMPRODUCT('Datos Brutos'!$H$5:$R$5,Q681:AA681),0)</f>
        <v>0</v>
      </c>
      <c r="E681" s="20">
        <f>IFERROR(AVERAGE('Datos Filtrados'!E678:G678),0)</f>
        <v>0</v>
      </c>
      <c r="F681">
        <f>IF($B681=0,0,IF(SUM(EPih!$H678:$R678)=0,0,IF(EPih!H678&gt;0.75*AVERAGE(EPih!$H678:$R678),1,EPih!H678/AVERAGE(EPih!$H678:$R678))))</f>
        <v>0</v>
      </c>
      <c r="G681">
        <f>IF($B681=0,0,IF(SUM(EPih!$H678:$R678)=0,0,IF(EPih!I678&gt;0.75*AVERAGE(EPih!$H678:$R678),1,EPih!I678/AVERAGE(EPih!$H678:$R678))))</f>
        <v>0</v>
      </c>
      <c r="H681">
        <f>IF($B681=0,0,IF(SUM(EPih!$H678:$R678)=0,0,IF(EPih!J678&gt;0.75*AVERAGE(EPih!$H678:$R678),1,EPih!J678/AVERAGE(EPih!$H678:$R678))))</f>
        <v>0</v>
      </c>
      <c r="I681">
        <f>IF($B681=0,0,IF(SUM(EPih!$H678:$R678)=0,0,IF(EPih!K678&gt;0.75*AVERAGE(EPih!$H678:$R678),1,EPih!K678/AVERAGE(EPih!$H678:$R678))))</f>
        <v>0</v>
      </c>
      <c r="J681">
        <f>IF($B681=0,0,IF(SUM(EPih!$H678:$R678)=0,0,IF(EPih!L678&gt;0.75*AVERAGE(EPih!$H678:$R678),1,EPih!L678/AVERAGE(EPih!$H678:$R678))))</f>
        <v>0</v>
      </c>
      <c r="K681">
        <f>IF($B681=0,0,IF(SUM(EPih!$H678:$R678)=0,0,IF(EPih!M678&gt;0.75*AVERAGE(EPih!$H678:$R678),1,EPih!M678/AVERAGE(EPih!$H678:$R678))))</f>
        <v>0</v>
      </c>
      <c r="L681">
        <f>IF($B681=0,0,IF(SUM(EPih!$H678:$R678)=0,0,IF(EPih!N678&gt;0.75*AVERAGE(EPih!$H678:$R678),1,EPih!N678/AVERAGE(EPih!$H678:$R678))))</f>
        <v>0</v>
      </c>
      <c r="M681">
        <f>IF($B681=0,0,IF(SUM(EPih!$H678:$R678)=0,0,IF(EPih!O678&gt;0.75*AVERAGE(EPih!$H678:$R678),1,EPih!O678/AVERAGE(EPih!$H678:$R678))))</f>
        <v>0</v>
      </c>
      <c r="N681">
        <f>IF($B681=0,0,IF(SUM(EPih!$H678:$R678)=0,0,IF(EPih!P678&gt;0.75*AVERAGE(EPih!$H678:$R678),1,EPih!P678/AVERAGE(EPih!$H678:$R678))))</f>
        <v>0</v>
      </c>
      <c r="O681">
        <f>IF($B681=0,0,IF(SUM(EPih!$H678:$R678)=0,0,IF(EPih!Q678&gt;0.75*AVERAGE(EPih!$H678:$R678),1,EPih!Q678/AVERAGE(EPih!$H678:$R678))))</f>
        <v>0</v>
      </c>
      <c r="P681">
        <f>IF($B681=0,0,IF(SUM(EPih!$H678:$R678)=0,0,IF(EPih!R678&gt;0.75*AVERAGE(EPih!$H678:$R678),1,EPih!R678/AVERAGE(EPih!$H678:$R678))))</f>
        <v>0</v>
      </c>
      <c r="Q681" s="18">
        <v>1</v>
      </c>
      <c r="R681" s="18">
        <v>1</v>
      </c>
      <c r="S681" s="18">
        <v>1</v>
      </c>
      <c r="T681" s="18">
        <v>1</v>
      </c>
      <c r="U681" s="18">
        <v>1</v>
      </c>
      <c r="V681" s="18">
        <v>1</v>
      </c>
      <c r="W681" s="18">
        <v>1</v>
      </c>
      <c r="X681" s="18">
        <v>1</v>
      </c>
      <c r="Y681" s="18">
        <v>1</v>
      </c>
      <c r="Z681" s="18">
        <v>1</v>
      </c>
      <c r="AA681" s="18">
        <v>1</v>
      </c>
      <c r="AD681" s="22">
        <f t="shared" si="22"/>
        <v>0.89437585758020832</v>
      </c>
      <c r="AE681">
        <v>4</v>
      </c>
    </row>
    <row r="682" spans="1:31">
      <c r="A682" s="33">
        <v>45472.083333333336</v>
      </c>
      <c r="B682">
        <f t="shared" si="21"/>
        <v>0</v>
      </c>
      <c r="C682" s="18">
        <v>1</v>
      </c>
      <c r="D682" s="19">
        <f>IFERROR(SUMPRODUCT(F682:P682,Q682:AA682,'Datos Brutos'!$H$5:$R$5)/SUMPRODUCT('Datos Brutos'!$H$5:$R$5,Q682:AA682),0)</f>
        <v>0</v>
      </c>
      <c r="E682" s="20">
        <f>IFERROR(AVERAGE('Datos Filtrados'!E679:G679),0)</f>
        <v>0</v>
      </c>
      <c r="F682">
        <f>IF($B682=0,0,IF(SUM(EPih!$H679:$R679)=0,0,IF(EPih!H679&gt;0.75*AVERAGE(EPih!$H679:$R679),1,EPih!H679/AVERAGE(EPih!$H679:$R679))))</f>
        <v>0</v>
      </c>
      <c r="G682">
        <f>IF($B682=0,0,IF(SUM(EPih!$H679:$R679)=0,0,IF(EPih!I679&gt;0.75*AVERAGE(EPih!$H679:$R679),1,EPih!I679/AVERAGE(EPih!$H679:$R679))))</f>
        <v>0</v>
      </c>
      <c r="H682">
        <f>IF($B682=0,0,IF(SUM(EPih!$H679:$R679)=0,0,IF(EPih!J679&gt;0.75*AVERAGE(EPih!$H679:$R679),1,EPih!J679/AVERAGE(EPih!$H679:$R679))))</f>
        <v>0</v>
      </c>
      <c r="I682">
        <f>IF($B682=0,0,IF(SUM(EPih!$H679:$R679)=0,0,IF(EPih!K679&gt;0.75*AVERAGE(EPih!$H679:$R679),1,EPih!K679/AVERAGE(EPih!$H679:$R679))))</f>
        <v>0</v>
      </c>
      <c r="J682">
        <f>IF($B682=0,0,IF(SUM(EPih!$H679:$R679)=0,0,IF(EPih!L679&gt;0.75*AVERAGE(EPih!$H679:$R679),1,EPih!L679/AVERAGE(EPih!$H679:$R679))))</f>
        <v>0</v>
      </c>
      <c r="K682">
        <f>IF($B682=0,0,IF(SUM(EPih!$H679:$R679)=0,0,IF(EPih!M679&gt;0.75*AVERAGE(EPih!$H679:$R679),1,EPih!M679/AVERAGE(EPih!$H679:$R679))))</f>
        <v>0</v>
      </c>
      <c r="L682">
        <f>IF($B682=0,0,IF(SUM(EPih!$H679:$R679)=0,0,IF(EPih!N679&gt;0.75*AVERAGE(EPih!$H679:$R679),1,EPih!N679/AVERAGE(EPih!$H679:$R679))))</f>
        <v>0</v>
      </c>
      <c r="M682">
        <f>IF($B682=0,0,IF(SUM(EPih!$H679:$R679)=0,0,IF(EPih!O679&gt;0.75*AVERAGE(EPih!$H679:$R679),1,EPih!O679/AVERAGE(EPih!$H679:$R679))))</f>
        <v>0</v>
      </c>
      <c r="N682">
        <f>IF($B682=0,0,IF(SUM(EPih!$H679:$R679)=0,0,IF(EPih!P679&gt;0.75*AVERAGE(EPih!$H679:$R679),1,EPih!P679/AVERAGE(EPih!$H679:$R679))))</f>
        <v>0</v>
      </c>
      <c r="O682">
        <f>IF($B682=0,0,IF(SUM(EPih!$H679:$R679)=0,0,IF(EPih!Q679&gt;0.75*AVERAGE(EPih!$H679:$R679),1,EPih!Q679/AVERAGE(EPih!$H679:$R679))))</f>
        <v>0</v>
      </c>
      <c r="P682">
        <f>IF($B682=0,0,IF(SUM(EPih!$H679:$R679)=0,0,IF(EPih!R679&gt;0.75*AVERAGE(EPih!$H679:$R679),1,EPih!R679/AVERAGE(EPih!$H679:$R679))))</f>
        <v>0</v>
      </c>
      <c r="Q682" s="18">
        <v>1</v>
      </c>
      <c r="R682" s="18">
        <v>1</v>
      </c>
      <c r="S682" s="18">
        <v>1</v>
      </c>
      <c r="T682" s="18">
        <v>1</v>
      </c>
      <c r="U682" s="18">
        <v>1</v>
      </c>
      <c r="V682" s="18">
        <v>1</v>
      </c>
      <c r="W682" s="18">
        <v>1</v>
      </c>
      <c r="X682" s="18">
        <v>1</v>
      </c>
      <c r="Y682" s="18">
        <v>1</v>
      </c>
      <c r="Z682" s="18">
        <v>1</v>
      </c>
      <c r="AA682" s="18">
        <v>1</v>
      </c>
      <c r="AD682" s="22">
        <f t="shared" si="22"/>
        <v>0.89437585758020832</v>
      </c>
      <c r="AE682">
        <v>5</v>
      </c>
    </row>
    <row r="683" spans="1:31">
      <c r="A683" s="33">
        <v>45472.125</v>
      </c>
      <c r="B683">
        <f t="shared" si="21"/>
        <v>0</v>
      </c>
      <c r="C683" s="18">
        <v>1</v>
      </c>
      <c r="D683" s="19">
        <f>IFERROR(SUMPRODUCT(F683:P683,Q683:AA683,'Datos Brutos'!$H$5:$R$5)/SUMPRODUCT('Datos Brutos'!$H$5:$R$5,Q683:AA683),0)</f>
        <v>0</v>
      </c>
      <c r="E683" s="20">
        <f>IFERROR(AVERAGE('Datos Filtrados'!E680:G680),0)</f>
        <v>0</v>
      </c>
      <c r="F683">
        <f>IF($B683=0,0,IF(SUM(EPih!$H680:$R680)=0,0,IF(EPih!H680&gt;0.75*AVERAGE(EPih!$H680:$R680),1,EPih!H680/AVERAGE(EPih!$H680:$R680))))</f>
        <v>0</v>
      </c>
      <c r="G683">
        <f>IF($B683=0,0,IF(SUM(EPih!$H680:$R680)=0,0,IF(EPih!I680&gt;0.75*AVERAGE(EPih!$H680:$R680),1,EPih!I680/AVERAGE(EPih!$H680:$R680))))</f>
        <v>0</v>
      </c>
      <c r="H683">
        <f>IF($B683=0,0,IF(SUM(EPih!$H680:$R680)=0,0,IF(EPih!J680&gt;0.75*AVERAGE(EPih!$H680:$R680),1,EPih!J680/AVERAGE(EPih!$H680:$R680))))</f>
        <v>0</v>
      </c>
      <c r="I683">
        <f>IF($B683=0,0,IF(SUM(EPih!$H680:$R680)=0,0,IF(EPih!K680&gt;0.75*AVERAGE(EPih!$H680:$R680),1,EPih!K680/AVERAGE(EPih!$H680:$R680))))</f>
        <v>0</v>
      </c>
      <c r="J683">
        <f>IF($B683=0,0,IF(SUM(EPih!$H680:$R680)=0,0,IF(EPih!L680&gt;0.75*AVERAGE(EPih!$H680:$R680),1,EPih!L680/AVERAGE(EPih!$H680:$R680))))</f>
        <v>0</v>
      </c>
      <c r="K683">
        <f>IF($B683=0,0,IF(SUM(EPih!$H680:$R680)=0,0,IF(EPih!M680&gt;0.75*AVERAGE(EPih!$H680:$R680),1,EPih!M680/AVERAGE(EPih!$H680:$R680))))</f>
        <v>0</v>
      </c>
      <c r="L683">
        <f>IF($B683=0,0,IF(SUM(EPih!$H680:$R680)=0,0,IF(EPih!N680&gt;0.75*AVERAGE(EPih!$H680:$R680),1,EPih!N680/AVERAGE(EPih!$H680:$R680))))</f>
        <v>0</v>
      </c>
      <c r="M683">
        <f>IF($B683=0,0,IF(SUM(EPih!$H680:$R680)=0,0,IF(EPih!O680&gt;0.75*AVERAGE(EPih!$H680:$R680),1,EPih!O680/AVERAGE(EPih!$H680:$R680))))</f>
        <v>0</v>
      </c>
      <c r="N683">
        <f>IF($B683=0,0,IF(SUM(EPih!$H680:$R680)=0,0,IF(EPih!P680&gt;0.75*AVERAGE(EPih!$H680:$R680),1,EPih!P680/AVERAGE(EPih!$H680:$R680))))</f>
        <v>0</v>
      </c>
      <c r="O683">
        <f>IF($B683=0,0,IF(SUM(EPih!$H680:$R680)=0,0,IF(EPih!Q680&gt;0.75*AVERAGE(EPih!$H680:$R680),1,EPih!Q680/AVERAGE(EPih!$H680:$R680))))</f>
        <v>0</v>
      </c>
      <c r="P683">
        <f>IF($B683=0,0,IF(SUM(EPih!$H680:$R680)=0,0,IF(EPih!R680&gt;0.75*AVERAGE(EPih!$H680:$R680),1,EPih!R680/AVERAGE(EPih!$H680:$R680))))</f>
        <v>0</v>
      </c>
      <c r="Q683" s="18">
        <v>1</v>
      </c>
      <c r="R683" s="18">
        <v>1</v>
      </c>
      <c r="S683" s="18">
        <v>1</v>
      </c>
      <c r="T683" s="18">
        <v>1</v>
      </c>
      <c r="U683" s="18">
        <v>1</v>
      </c>
      <c r="V683" s="18">
        <v>1</v>
      </c>
      <c r="W683" s="18">
        <v>1</v>
      </c>
      <c r="X683" s="18">
        <v>1</v>
      </c>
      <c r="Y683" s="18">
        <v>1</v>
      </c>
      <c r="Z683" s="18">
        <v>1</v>
      </c>
      <c r="AA683" s="18">
        <v>1</v>
      </c>
      <c r="AD683" s="22">
        <f t="shared" si="22"/>
        <v>0.89437585758020832</v>
      </c>
      <c r="AE683">
        <v>6</v>
      </c>
    </row>
    <row r="684" spans="1:31">
      <c r="A684" s="33">
        <v>45472.166666666664</v>
      </c>
      <c r="B684">
        <f t="shared" si="21"/>
        <v>0</v>
      </c>
      <c r="C684" s="18">
        <v>1</v>
      </c>
      <c r="D684" s="19">
        <f>IFERROR(SUMPRODUCT(F684:P684,Q684:AA684,'Datos Brutos'!$H$5:$R$5)/SUMPRODUCT('Datos Brutos'!$H$5:$R$5,Q684:AA684),0)</f>
        <v>0</v>
      </c>
      <c r="E684" s="20">
        <f>IFERROR(AVERAGE('Datos Filtrados'!E681:G681),0)</f>
        <v>0</v>
      </c>
      <c r="F684">
        <f>IF($B684=0,0,IF(SUM(EPih!$H681:$R681)=0,0,IF(EPih!H681&gt;0.75*AVERAGE(EPih!$H681:$R681),1,EPih!H681/AVERAGE(EPih!$H681:$R681))))</f>
        <v>0</v>
      </c>
      <c r="G684">
        <f>IF($B684=0,0,IF(SUM(EPih!$H681:$R681)=0,0,IF(EPih!I681&gt;0.75*AVERAGE(EPih!$H681:$R681),1,EPih!I681/AVERAGE(EPih!$H681:$R681))))</f>
        <v>0</v>
      </c>
      <c r="H684">
        <f>IF($B684=0,0,IF(SUM(EPih!$H681:$R681)=0,0,IF(EPih!J681&gt;0.75*AVERAGE(EPih!$H681:$R681),1,EPih!J681/AVERAGE(EPih!$H681:$R681))))</f>
        <v>0</v>
      </c>
      <c r="I684">
        <f>IF($B684=0,0,IF(SUM(EPih!$H681:$R681)=0,0,IF(EPih!K681&gt;0.75*AVERAGE(EPih!$H681:$R681),1,EPih!K681/AVERAGE(EPih!$H681:$R681))))</f>
        <v>0</v>
      </c>
      <c r="J684">
        <f>IF($B684=0,0,IF(SUM(EPih!$H681:$R681)=0,0,IF(EPih!L681&gt;0.75*AVERAGE(EPih!$H681:$R681),1,EPih!L681/AVERAGE(EPih!$H681:$R681))))</f>
        <v>0</v>
      </c>
      <c r="K684">
        <f>IF($B684=0,0,IF(SUM(EPih!$H681:$R681)=0,0,IF(EPih!M681&gt;0.75*AVERAGE(EPih!$H681:$R681),1,EPih!M681/AVERAGE(EPih!$H681:$R681))))</f>
        <v>0</v>
      </c>
      <c r="L684">
        <f>IF($B684=0,0,IF(SUM(EPih!$H681:$R681)=0,0,IF(EPih!N681&gt;0.75*AVERAGE(EPih!$H681:$R681),1,EPih!N681/AVERAGE(EPih!$H681:$R681))))</f>
        <v>0</v>
      </c>
      <c r="M684">
        <f>IF($B684=0,0,IF(SUM(EPih!$H681:$R681)=0,0,IF(EPih!O681&gt;0.75*AVERAGE(EPih!$H681:$R681),1,EPih!O681/AVERAGE(EPih!$H681:$R681))))</f>
        <v>0</v>
      </c>
      <c r="N684">
        <f>IF($B684=0,0,IF(SUM(EPih!$H681:$R681)=0,0,IF(EPih!P681&gt;0.75*AVERAGE(EPih!$H681:$R681),1,EPih!P681/AVERAGE(EPih!$H681:$R681))))</f>
        <v>0</v>
      </c>
      <c r="O684">
        <f>IF($B684=0,0,IF(SUM(EPih!$H681:$R681)=0,0,IF(EPih!Q681&gt;0.75*AVERAGE(EPih!$H681:$R681),1,EPih!Q681/AVERAGE(EPih!$H681:$R681))))</f>
        <v>0</v>
      </c>
      <c r="P684">
        <f>IF($B684=0,0,IF(SUM(EPih!$H681:$R681)=0,0,IF(EPih!R681&gt;0.75*AVERAGE(EPih!$H681:$R681),1,EPih!R681/AVERAGE(EPih!$H681:$R681))))</f>
        <v>0</v>
      </c>
      <c r="Q684" s="18">
        <v>1</v>
      </c>
      <c r="R684" s="18">
        <v>1</v>
      </c>
      <c r="S684" s="18">
        <v>1</v>
      </c>
      <c r="T684" s="18">
        <v>1</v>
      </c>
      <c r="U684" s="18">
        <v>1</v>
      </c>
      <c r="V684" s="18">
        <v>1</v>
      </c>
      <c r="W684" s="18">
        <v>1</v>
      </c>
      <c r="X684" s="18">
        <v>1</v>
      </c>
      <c r="Y684" s="18">
        <v>1</v>
      </c>
      <c r="Z684" s="18">
        <v>1</v>
      </c>
      <c r="AA684" s="18">
        <v>1</v>
      </c>
      <c r="AD684" s="22">
        <f t="shared" si="22"/>
        <v>0.89437585758020832</v>
      </c>
      <c r="AE684">
        <v>7</v>
      </c>
    </row>
    <row r="685" spans="1:31">
      <c r="A685" s="33">
        <v>45472.208333333336</v>
      </c>
      <c r="B685">
        <f t="shared" si="21"/>
        <v>0</v>
      </c>
      <c r="C685" s="18">
        <v>1</v>
      </c>
      <c r="D685" s="19">
        <f>IFERROR(SUMPRODUCT(F685:P685,Q685:AA685,'Datos Brutos'!$H$5:$R$5)/SUMPRODUCT('Datos Brutos'!$H$5:$R$5,Q685:AA685),0)</f>
        <v>0</v>
      </c>
      <c r="E685" s="20">
        <f>IFERROR(AVERAGE('Datos Filtrados'!E682:G682),0)</f>
        <v>0</v>
      </c>
      <c r="F685">
        <f>IF($B685=0,0,IF(SUM(EPih!$H682:$R682)=0,0,IF(EPih!H682&gt;0.75*AVERAGE(EPih!$H682:$R682),1,EPih!H682/AVERAGE(EPih!$H682:$R682))))</f>
        <v>0</v>
      </c>
      <c r="G685">
        <f>IF($B685=0,0,IF(SUM(EPih!$H682:$R682)=0,0,IF(EPih!I682&gt;0.75*AVERAGE(EPih!$H682:$R682),1,EPih!I682/AVERAGE(EPih!$H682:$R682))))</f>
        <v>0</v>
      </c>
      <c r="H685">
        <f>IF($B685=0,0,IF(SUM(EPih!$H682:$R682)=0,0,IF(EPih!J682&gt;0.75*AVERAGE(EPih!$H682:$R682),1,EPih!J682/AVERAGE(EPih!$H682:$R682))))</f>
        <v>0</v>
      </c>
      <c r="I685">
        <f>IF($B685=0,0,IF(SUM(EPih!$H682:$R682)=0,0,IF(EPih!K682&gt;0.75*AVERAGE(EPih!$H682:$R682),1,EPih!K682/AVERAGE(EPih!$H682:$R682))))</f>
        <v>0</v>
      </c>
      <c r="J685">
        <f>IF($B685=0,0,IF(SUM(EPih!$H682:$R682)=0,0,IF(EPih!L682&gt;0.75*AVERAGE(EPih!$H682:$R682),1,EPih!L682/AVERAGE(EPih!$H682:$R682))))</f>
        <v>0</v>
      </c>
      <c r="K685">
        <f>IF($B685=0,0,IF(SUM(EPih!$H682:$R682)=0,0,IF(EPih!M682&gt;0.75*AVERAGE(EPih!$H682:$R682),1,EPih!M682/AVERAGE(EPih!$H682:$R682))))</f>
        <v>0</v>
      </c>
      <c r="L685">
        <f>IF($B685=0,0,IF(SUM(EPih!$H682:$R682)=0,0,IF(EPih!N682&gt;0.75*AVERAGE(EPih!$H682:$R682),1,EPih!N682/AVERAGE(EPih!$H682:$R682))))</f>
        <v>0</v>
      </c>
      <c r="M685">
        <f>IF($B685=0,0,IF(SUM(EPih!$H682:$R682)=0,0,IF(EPih!O682&gt;0.75*AVERAGE(EPih!$H682:$R682),1,EPih!O682/AVERAGE(EPih!$H682:$R682))))</f>
        <v>0</v>
      </c>
      <c r="N685">
        <f>IF($B685=0,0,IF(SUM(EPih!$H682:$R682)=0,0,IF(EPih!P682&gt;0.75*AVERAGE(EPih!$H682:$R682),1,EPih!P682/AVERAGE(EPih!$H682:$R682))))</f>
        <v>0</v>
      </c>
      <c r="O685">
        <f>IF($B685=0,0,IF(SUM(EPih!$H682:$R682)=0,0,IF(EPih!Q682&gt;0.75*AVERAGE(EPih!$H682:$R682),1,EPih!Q682/AVERAGE(EPih!$H682:$R682))))</f>
        <v>0</v>
      </c>
      <c r="P685">
        <f>IF($B685=0,0,IF(SUM(EPih!$H682:$R682)=0,0,IF(EPih!R682&gt;0.75*AVERAGE(EPih!$H682:$R682),1,EPih!R682/AVERAGE(EPih!$H682:$R682))))</f>
        <v>0</v>
      </c>
      <c r="Q685" s="18">
        <v>1</v>
      </c>
      <c r="R685" s="18">
        <v>1</v>
      </c>
      <c r="S685" s="18">
        <v>1</v>
      </c>
      <c r="T685" s="18">
        <v>1</v>
      </c>
      <c r="U685" s="18">
        <v>1</v>
      </c>
      <c r="V685" s="18">
        <v>1</v>
      </c>
      <c r="W685" s="18">
        <v>1</v>
      </c>
      <c r="X685" s="18">
        <v>1</v>
      </c>
      <c r="Y685" s="18">
        <v>1</v>
      </c>
      <c r="Z685" s="18">
        <v>1</v>
      </c>
      <c r="AA685" s="18">
        <v>1</v>
      </c>
      <c r="AD685" s="22">
        <f t="shared" si="22"/>
        <v>0.89437585758020832</v>
      </c>
      <c r="AE685">
        <v>8</v>
      </c>
    </row>
    <row r="686" spans="1:31">
      <c r="A686" s="33">
        <v>45472.25</v>
      </c>
      <c r="B686">
        <f t="shared" si="21"/>
        <v>0</v>
      </c>
      <c r="C686" s="18">
        <v>1</v>
      </c>
      <c r="D686" s="19">
        <f>IFERROR(SUMPRODUCT(F686:P686,Q686:AA686,'Datos Brutos'!$H$5:$R$5)/SUMPRODUCT('Datos Brutos'!$H$5:$R$5,Q686:AA686),0)</f>
        <v>0</v>
      </c>
      <c r="E686" s="20">
        <f>IFERROR(AVERAGE('Datos Filtrados'!E683:G683),0)</f>
        <v>0</v>
      </c>
      <c r="F686">
        <f>IF($B686=0,0,IF(SUM(EPih!$H683:$R683)=0,0,IF(EPih!H683&gt;0.75*AVERAGE(EPih!$H683:$R683),1,EPih!H683/AVERAGE(EPih!$H683:$R683))))</f>
        <v>0</v>
      </c>
      <c r="G686">
        <f>IF($B686=0,0,IF(SUM(EPih!$H683:$R683)=0,0,IF(EPih!I683&gt;0.75*AVERAGE(EPih!$H683:$R683),1,EPih!I683/AVERAGE(EPih!$H683:$R683))))</f>
        <v>0</v>
      </c>
      <c r="H686">
        <f>IF($B686=0,0,IF(SUM(EPih!$H683:$R683)=0,0,IF(EPih!J683&gt;0.75*AVERAGE(EPih!$H683:$R683),1,EPih!J683/AVERAGE(EPih!$H683:$R683))))</f>
        <v>0</v>
      </c>
      <c r="I686">
        <f>IF($B686=0,0,IF(SUM(EPih!$H683:$R683)=0,0,IF(EPih!K683&gt;0.75*AVERAGE(EPih!$H683:$R683),1,EPih!K683/AVERAGE(EPih!$H683:$R683))))</f>
        <v>0</v>
      </c>
      <c r="J686">
        <f>IF($B686=0,0,IF(SUM(EPih!$H683:$R683)=0,0,IF(EPih!L683&gt;0.75*AVERAGE(EPih!$H683:$R683),1,EPih!L683/AVERAGE(EPih!$H683:$R683))))</f>
        <v>0</v>
      </c>
      <c r="K686">
        <f>IF($B686=0,0,IF(SUM(EPih!$H683:$R683)=0,0,IF(EPih!M683&gt;0.75*AVERAGE(EPih!$H683:$R683),1,EPih!M683/AVERAGE(EPih!$H683:$R683))))</f>
        <v>0</v>
      </c>
      <c r="L686">
        <f>IF($B686=0,0,IF(SUM(EPih!$H683:$R683)=0,0,IF(EPih!N683&gt;0.75*AVERAGE(EPih!$H683:$R683),1,EPih!N683/AVERAGE(EPih!$H683:$R683))))</f>
        <v>0</v>
      </c>
      <c r="M686">
        <f>IF($B686=0,0,IF(SUM(EPih!$H683:$R683)=0,0,IF(EPih!O683&gt;0.75*AVERAGE(EPih!$H683:$R683),1,EPih!O683/AVERAGE(EPih!$H683:$R683))))</f>
        <v>0</v>
      </c>
      <c r="N686">
        <f>IF($B686=0,0,IF(SUM(EPih!$H683:$R683)=0,0,IF(EPih!P683&gt;0.75*AVERAGE(EPih!$H683:$R683),1,EPih!P683/AVERAGE(EPih!$H683:$R683))))</f>
        <v>0</v>
      </c>
      <c r="O686">
        <f>IF($B686=0,0,IF(SUM(EPih!$H683:$R683)=0,0,IF(EPih!Q683&gt;0.75*AVERAGE(EPih!$H683:$R683),1,EPih!Q683/AVERAGE(EPih!$H683:$R683))))</f>
        <v>0</v>
      </c>
      <c r="P686">
        <f>IF($B686=0,0,IF(SUM(EPih!$H683:$R683)=0,0,IF(EPih!R683&gt;0.75*AVERAGE(EPih!$H683:$R683),1,EPih!R683/AVERAGE(EPih!$H683:$R683))))</f>
        <v>0</v>
      </c>
      <c r="Q686" s="18">
        <v>1</v>
      </c>
      <c r="R686" s="18">
        <v>1</v>
      </c>
      <c r="S686" s="18">
        <v>1</v>
      </c>
      <c r="T686" s="18">
        <v>1</v>
      </c>
      <c r="U686" s="18">
        <v>1</v>
      </c>
      <c r="V686" s="18">
        <v>1</v>
      </c>
      <c r="W686" s="18">
        <v>1</v>
      </c>
      <c r="X686" s="18">
        <v>1</v>
      </c>
      <c r="Y686" s="18">
        <v>1</v>
      </c>
      <c r="Z686" s="18">
        <v>1</v>
      </c>
      <c r="AA686" s="18">
        <v>1</v>
      </c>
      <c r="AD686" s="22">
        <f t="shared" si="22"/>
        <v>0.89437585758020832</v>
      </c>
      <c r="AE686">
        <v>9</v>
      </c>
    </row>
    <row r="687" spans="1:31">
      <c r="A687" s="33">
        <v>45472.291666666664</v>
      </c>
      <c r="B687">
        <f t="shared" si="21"/>
        <v>0</v>
      </c>
      <c r="C687" s="18">
        <v>1</v>
      </c>
      <c r="D687" s="19">
        <f>IFERROR(SUMPRODUCT(F687:P687,Q687:AA687,'Datos Brutos'!$H$5:$R$5)/SUMPRODUCT('Datos Brutos'!$H$5:$R$5,Q687:AA687),0)</f>
        <v>0</v>
      </c>
      <c r="E687" s="20">
        <f>IFERROR(AVERAGE('Datos Filtrados'!E684:G684),0)</f>
        <v>8.02</v>
      </c>
      <c r="F687">
        <f>IF($B687=0,0,IF(SUM(EPih!$H684:$R684)=0,0,IF(EPih!H684&gt;0.75*AVERAGE(EPih!$H684:$R684),1,EPih!H684/AVERAGE(EPih!$H684:$R684))))</f>
        <v>0</v>
      </c>
      <c r="G687">
        <f>IF($B687=0,0,IF(SUM(EPih!$H684:$R684)=0,0,IF(EPih!I684&gt;0.75*AVERAGE(EPih!$H684:$R684),1,EPih!I684/AVERAGE(EPih!$H684:$R684))))</f>
        <v>0</v>
      </c>
      <c r="H687">
        <f>IF($B687=0,0,IF(SUM(EPih!$H684:$R684)=0,0,IF(EPih!J684&gt;0.75*AVERAGE(EPih!$H684:$R684),1,EPih!J684/AVERAGE(EPih!$H684:$R684))))</f>
        <v>0</v>
      </c>
      <c r="I687">
        <f>IF($B687=0,0,IF(SUM(EPih!$H684:$R684)=0,0,IF(EPih!K684&gt;0.75*AVERAGE(EPih!$H684:$R684),1,EPih!K684/AVERAGE(EPih!$H684:$R684))))</f>
        <v>0</v>
      </c>
      <c r="J687">
        <f>IF($B687=0,0,IF(SUM(EPih!$H684:$R684)=0,0,IF(EPih!L684&gt;0.75*AVERAGE(EPih!$H684:$R684),1,EPih!L684/AVERAGE(EPih!$H684:$R684))))</f>
        <v>0</v>
      </c>
      <c r="K687">
        <f>IF($B687=0,0,IF(SUM(EPih!$H684:$R684)=0,0,IF(EPih!M684&gt;0.75*AVERAGE(EPih!$H684:$R684),1,EPih!M684/AVERAGE(EPih!$H684:$R684))))</f>
        <v>0</v>
      </c>
      <c r="L687">
        <f>IF($B687=0,0,IF(SUM(EPih!$H684:$R684)=0,0,IF(EPih!N684&gt;0.75*AVERAGE(EPih!$H684:$R684),1,EPih!N684/AVERAGE(EPih!$H684:$R684))))</f>
        <v>0</v>
      </c>
      <c r="M687">
        <f>IF($B687=0,0,IF(SUM(EPih!$H684:$R684)=0,0,IF(EPih!O684&gt;0.75*AVERAGE(EPih!$H684:$R684),1,EPih!O684/AVERAGE(EPih!$H684:$R684))))</f>
        <v>0</v>
      </c>
      <c r="N687">
        <f>IF($B687=0,0,IF(SUM(EPih!$H684:$R684)=0,0,IF(EPih!P684&gt;0.75*AVERAGE(EPih!$H684:$R684),1,EPih!P684/AVERAGE(EPih!$H684:$R684))))</f>
        <v>0</v>
      </c>
      <c r="O687">
        <f>IF($B687=0,0,IF(SUM(EPih!$H684:$R684)=0,0,IF(EPih!Q684&gt;0.75*AVERAGE(EPih!$H684:$R684),1,EPih!Q684/AVERAGE(EPih!$H684:$R684))))</f>
        <v>0</v>
      </c>
      <c r="P687">
        <f>IF($B687=0,0,IF(SUM(EPih!$H684:$R684)=0,0,IF(EPih!R684&gt;0.75*AVERAGE(EPih!$H684:$R684),1,EPih!R684/AVERAGE(EPih!$H684:$R684))))</f>
        <v>0</v>
      </c>
      <c r="Q687" s="18">
        <v>1</v>
      </c>
      <c r="R687" s="18">
        <v>1</v>
      </c>
      <c r="S687" s="18">
        <v>1</v>
      </c>
      <c r="T687" s="18">
        <v>1</v>
      </c>
      <c r="U687" s="18">
        <v>1</v>
      </c>
      <c r="V687" s="18">
        <v>1</v>
      </c>
      <c r="W687" s="18">
        <v>1</v>
      </c>
      <c r="X687" s="18">
        <v>1</v>
      </c>
      <c r="Y687" s="18">
        <v>1</v>
      </c>
      <c r="Z687" s="18">
        <v>1</v>
      </c>
      <c r="AA687" s="18">
        <v>1</v>
      </c>
      <c r="AD687" s="22">
        <f t="shared" si="22"/>
        <v>0.89437585758020832</v>
      </c>
      <c r="AE687">
        <v>10</v>
      </c>
    </row>
    <row r="688" spans="1:31">
      <c r="A688" s="33">
        <v>45472.333333333336</v>
      </c>
      <c r="B688">
        <f t="shared" si="21"/>
        <v>0</v>
      </c>
      <c r="C688" s="18">
        <v>1</v>
      </c>
      <c r="D688" s="19">
        <f>IFERROR(SUMPRODUCT(F688:P688,Q688:AA688,'Datos Brutos'!$H$5:$R$5)/SUMPRODUCT('Datos Brutos'!$H$5:$R$5,Q688:AA688),0)</f>
        <v>0</v>
      </c>
      <c r="E688" s="20">
        <f>IFERROR(AVERAGE('Datos Filtrados'!E685:G685),0)</f>
        <v>51.463499999999996</v>
      </c>
      <c r="F688">
        <f>IF($B688=0,0,IF(SUM(EPih!$H685:$R685)=0,0,IF(EPih!H685&gt;0.75*AVERAGE(EPih!$H685:$R685),1,EPih!H685/AVERAGE(EPih!$H685:$R685))))</f>
        <v>0</v>
      </c>
      <c r="G688">
        <f>IF($B688=0,0,IF(SUM(EPih!$H685:$R685)=0,0,IF(EPih!I685&gt;0.75*AVERAGE(EPih!$H685:$R685),1,EPih!I685/AVERAGE(EPih!$H685:$R685))))</f>
        <v>0</v>
      </c>
      <c r="H688">
        <f>IF($B688=0,0,IF(SUM(EPih!$H685:$R685)=0,0,IF(EPih!J685&gt;0.75*AVERAGE(EPih!$H685:$R685),1,EPih!J685/AVERAGE(EPih!$H685:$R685))))</f>
        <v>0</v>
      </c>
      <c r="I688">
        <f>IF($B688=0,0,IF(SUM(EPih!$H685:$R685)=0,0,IF(EPih!K685&gt;0.75*AVERAGE(EPih!$H685:$R685),1,EPih!K685/AVERAGE(EPih!$H685:$R685))))</f>
        <v>0</v>
      </c>
      <c r="J688">
        <f>IF($B688=0,0,IF(SUM(EPih!$H685:$R685)=0,0,IF(EPih!L685&gt;0.75*AVERAGE(EPih!$H685:$R685),1,EPih!L685/AVERAGE(EPih!$H685:$R685))))</f>
        <v>0</v>
      </c>
      <c r="K688">
        <f>IF($B688=0,0,IF(SUM(EPih!$H685:$R685)=0,0,IF(EPih!M685&gt;0.75*AVERAGE(EPih!$H685:$R685),1,EPih!M685/AVERAGE(EPih!$H685:$R685))))</f>
        <v>0</v>
      </c>
      <c r="L688">
        <f>IF($B688=0,0,IF(SUM(EPih!$H685:$R685)=0,0,IF(EPih!N685&gt;0.75*AVERAGE(EPih!$H685:$R685),1,EPih!N685/AVERAGE(EPih!$H685:$R685))))</f>
        <v>0</v>
      </c>
      <c r="M688">
        <f>IF($B688=0,0,IF(SUM(EPih!$H685:$R685)=0,0,IF(EPih!O685&gt;0.75*AVERAGE(EPih!$H685:$R685),1,EPih!O685/AVERAGE(EPih!$H685:$R685))))</f>
        <v>0</v>
      </c>
      <c r="N688">
        <f>IF($B688=0,0,IF(SUM(EPih!$H685:$R685)=0,0,IF(EPih!P685&gt;0.75*AVERAGE(EPih!$H685:$R685),1,EPih!P685/AVERAGE(EPih!$H685:$R685))))</f>
        <v>0</v>
      </c>
      <c r="O688">
        <f>IF($B688=0,0,IF(SUM(EPih!$H685:$R685)=0,0,IF(EPih!Q685&gt;0.75*AVERAGE(EPih!$H685:$R685),1,EPih!Q685/AVERAGE(EPih!$H685:$R685))))</f>
        <v>0</v>
      </c>
      <c r="P688">
        <f>IF($B688=0,0,IF(SUM(EPih!$H685:$R685)=0,0,IF(EPih!R685&gt;0.75*AVERAGE(EPih!$H685:$R685),1,EPih!R685/AVERAGE(EPih!$H685:$R685))))</f>
        <v>0</v>
      </c>
      <c r="Q688" s="18">
        <v>1</v>
      </c>
      <c r="R688" s="18">
        <v>1</v>
      </c>
      <c r="S688" s="18">
        <v>1</v>
      </c>
      <c r="T688" s="18">
        <v>1</v>
      </c>
      <c r="U688" s="18">
        <v>1</v>
      </c>
      <c r="V688" s="18">
        <v>1</v>
      </c>
      <c r="W688" s="18">
        <v>1</v>
      </c>
      <c r="X688" s="18">
        <v>1</v>
      </c>
      <c r="Y688" s="18">
        <v>1</v>
      </c>
      <c r="Z688" s="18">
        <v>1</v>
      </c>
      <c r="AA688" s="18">
        <v>1</v>
      </c>
      <c r="AD688" s="22">
        <f t="shared" si="22"/>
        <v>0.89437585758020832</v>
      </c>
      <c r="AE688">
        <v>11</v>
      </c>
    </row>
    <row r="689" spans="1:31">
      <c r="A689" s="33">
        <v>45472.375</v>
      </c>
      <c r="B689">
        <f t="shared" si="21"/>
        <v>0</v>
      </c>
      <c r="C689" s="18">
        <v>1</v>
      </c>
      <c r="D689" s="19">
        <f>IFERROR(SUMPRODUCT(F689:P689,Q689:AA689,'Datos Brutos'!$H$5:$R$5)/SUMPRODUCT('Datos Brutos'!$H$5:$R$5,Q689:AA689),0)</f>
        <v>0</v>
      </c>
      <c r="E689" s="20">
        <f>IFERROR(AVERAGE('Datos Filtrados'!E686:G686),0)</f>
        <v>65.683999999999997</v>
      </c>
      <c r="F689">
        <f>IF($B689=0,0,IF(SUM(EPih!$H686:$R686)=0,0,IF(EPih!H686&gt;0.75*AVERAGE(EPih!$H686:$R686),1,EPih!H686/AVERAGE(EPih!$H686:$R686))))</f>
        <v>0</v>
      </c>
      <c r="G689">
        <f>IF($B689=0,0,IF(SUM(EPih!$H686:$R686)=0,0,IF(EPih!I686&gt;0.75*AVERAGE(EPih!$H686:$R686),1,EPih!I686/AVERAGE(EPih!$H686:$R686))))</f>
        <v>0</v>
      </c>
      <c r="H689">
        <f>IF($B689=0,0,IF(SUM(EPih!$H686:$R686)=0,0,IF(EPih!J686&gt;0.75*AVERAGE(EPih!$H686:$R686),1,EPih!J686/AVERAGE(EPih!$H686:$R686))))</f>
        <v>0</v>
      </c>
      <c r="I689">
        <f>IF($B689=0,0,IF(SUM(EPih!$H686:$R686)=0,0,IF(EPih!K686&gt;0.75*AVERAGE(EPih!$H686:$R686),1,EPih!K686/AVERAGE(EPih!$H686:$R686))))</f>
        <v>0</v>
      </c>
      <c r="J689">
        <f>IF($B689=0,0,IF(SUM(EPih!$H686:$R686)=0,0,IF(EPih!L686&gt;0.75*AVERAGE(EPih!$H686:$R686),1,EPih!L686/AVERAGE(EPih!$H686:$R686))))</f>
        <v>0</v>
      </c>
      <c r="K689">
        <f>IF($B689=0,0,IF(SUM(EPih!$H686:$R686)=0,0,IF(EPih!M686&gt;0.75*AVERAGE(EPih!$H686:$R686),1,EPih!M686/AVERAGE(EPih!$H686:$R686))))</f>
        <v>0</v>
      </c>
      <c r="L689">
        <f>IF($B689=0,0,IF(SUM(EPih!$H686:$R686)=0,0,IF(EPih!N686&gt;0.75*AVERAGE(EPih!$H686:$R686),1,EPih!N686/AVERAGE(EPih!$H686:$R686))))</f>
        <v>0</v>
      </c>
      <c r="M689">
        <f>IF($B689=0,0,IF(SUM(EPih!$H686:$R686)=0,0,IF(EPih!O686&gt;0.75*AVERAGE(EPih!$H686:$R686),1,EPih!O686/AVERAGE(EPih!$H686:$R686))))</f>
        <v>0</v>
      </c>
      <c r="N689">
        <f>IF($B689=0,0,IF(SUM(EPih!$H686:$R686)=0,0,IF(EPih!P686&gt;0.75*AVERAGE(EPih!$H686:$R686),1,EPih!P686/AVERAGE(EPih!$H686:$R686))))</f>
        <v>0</v>
      </c>
      <c r="O689">
        <f>IF($B689=0,0,IF(SUM(EPih!$H686:$R686)=0,0,IF(EPih!Q686&gt;0.75*AVERAGE(EPih!$H686:$R686),1,EPih!Q686/AVERAGE(EPih!$H686:$R686))))</f>
        <v>0</v>
      </c>
      <c r="P689">
        <f>IF($B689=0,0,IF(SUM(EPih!$H686:$R686)=0,0,IF(EPih!R686&gt;0.75*AVERAGE(EPih!$H686:$R686),1,EPih!R686/AVERAGE(EPih!$H686:$R686))))</f>
        <v>0</v>
      </c>
      <c r="Q689" s="18">
        <v>1</v>
      </c>
      <c r="R689" s="18">
        <v>1</v>
      </c>
      <c r="S689" s="18">
        <v>1</v>
      </c>
      <c r="T689" s="18">
        <v>1</v>
      </c>
      <c r="U689" s="18">
        <v>1</v>
      </c>
      <c r="V689" s="18">
        <v>1</v>
      </c>
      <c r="W689" s="18">
        <v>1</v>
      </c>
      <c r="X689" s="18">
        <v>1</v>
      </c>
      <c r="Y689" s="18">
        <v>1</v>
      </c>
      <c r="Z689" s="18">
        <v>1</v>
      </c>
      <c r="AA689" s="18">
        <v>1</v>
      </c>
      <c r="AD689" s="22">
        <f t="shared" si="22"/>
        <v>0.89437585758020832</v>
      </c>
      <c r="AE689">
        <v>12</v>
      </c>
    </row>
    <row r="690" spans="1:31">
      <c r="A690" s="33">
        <v>45472.416666666664</v>
      </c>
      <c r="B690">
        <f t="shared" si="21"/>
        <v>0</v>
      </c>
      <c r="C690" s="18">
        <v>1</v>
      </c>
      <c r="D690" s="19">
        <f>IFERROR(SUMPRODUCT(F690:P690,Q690:AA690,'Datos Brutos'!$H$5:$R$5)/SUMPRODUCT('Datos Brutos'!$H$5:$R$5,Q690:AA690),0)</f>
        <v>0</v>
      </c>
      <c r="E690" s="20">
        <f>IFERROR(AVERAGE('Datos Filtrados'!E687:G687),0)</f>
        <v>71.494</v>
      </c>
      <c r="F690">
        <f>IF($B690=0,0,IF(SUM(EPih!$H687:$R687)=0,0,IF(EPih!H687&gt;0.75*AVERAGE(EPih!$H687:$R687),1,EPih!H687/AVERAGE(EPih!$H687:$R687))))</f>
        <v>0</v>
      </c>
      <c r="G690">
        <f>IF($B690=0,0,IF(SUM(EPih!$H687:$R687)=0,0,IF(EPih!I687&gt;0.75*AVERAGE(EPih!$H687:$R687),1,EPih!I687/AVERAGE(EPih!$H687:$R687))))</f>
        <v>0</v>
      </c>
      <c r="H690">
        <f>IF($B690=0,0,IF(SUM(EPih!$H687:$R687)=0,0,IF(EPih!J687&gt;0.75*AVERAGE(EPih!$H687:$R687),1,EPih!J687/AVERAGE(EPih!$H687:$R687))))</f>
        <v>0</v>
      </c>
      <c r="I690">
        <f>IF($B690=0,0,IF(SUM(EPih!$H687:$R687)=0,0,IF(EPih!K687&gt;0.75*AVERAGE(EPih!$H687:$R687),1,EPih!K687/AVERAGE(EPih!$H687:$R687))))</f>
        <v>0</v>
      </c>
      <c r="J690">
        <f>IF($B690=0,0,IF(SUM(EPih!$H687:$R687)=0,0,IF(EPih!L687&gt;0.75*AVERAGE(EPih!$H687:$R687),1,EPih!L687/AVERAGE(EPih!$H687:$R687))))</f>
        <v>0</v>
      </c>
      <c r="K690">
        <f>IF($B690=0,0,IF(SUM(EPih!$H687:$R687)=0,0,IF(EPih!M687&gt;0.75*AVERAGE(EPih!$H687:$R687),1,EPih!M687/AVERAGE(EPih!$H687:$R687))))</f>
        <v>0</v>
      </c>
      <c r="L690">
        <f>IF($B690=0,0,IF(SUM(EPih!$H687:$R687)=0,0,IF(EPih!N687&gt;0.75*AVERAGE(EPih!$H687:$R687),1,EPih!N687/AVERAGE(EPih!$H687:$R687))))</f>
        <v>0</v>
      </c>
      <c r="M690">
        <f>IF($B690=0,0,IF(SUM(EPih!$H687:$R687)=0,0,IF(EPih!O687&gt;0.75*AVERAGE(EPih!$H687:$R687),1,EPih!O687/AVERAGE(EPih!$H687:$R687))))</f>
        <v>0</v>
      </c>
      <c r="N690">
        <f>IF($B690=0,0,IF(SUM(EPih!$H687:$R687)=0,0,IF(EPih!P687&gt;0.75*AVERAGE(EPih!$H687:$R687),1,EPih!P687/AVERAGE(EPih!$H687:$R687))))</f>
        <v>0</v>
      </c>
      <c r="O690">
        <f>IF($B690=0,0,IF(SUM(EPih!$H687:$R687)=0,0,IF(EPih!Q687&gt;0.75*AVERAGE(EPih!$H687:$R687),1,EPih!Q687/AVERAGE(EPih!$H687:$R687))))</f>
        <v>0</v>
      </c>
      <c r="P690">
        <f>IF($B690=0,0,IF(SUM(EPih!$H687:$R687)=0,0,IF(EPih!R687&gt;0.75*AVERAGE(EPih!$H687:$R687),1,EPih!R687/AVERAGE(EPih!$H687:$R687))))</f>
        <v>0</v>
      </c>
      <c r="Q690" s="18">
        <v>1</v>
      </c>
      <c r="R690" s="18">
        <v>1</v>
      </c>
      <c r="S690" s="18">
        <v>1</v>
      </c>
      <c r="T690" s="18">
        <v>1</v>
      </c>
      <c r="U690" s="18">
        <v>1</v>
      </c>
      <c r="V690" s="18">
        <v>1</v>
      </c>
      <c r="W690" s="18">
        <v>1</v>
      </c>
      <c r="X690" s="18">
        <v>1</v>
      </c>
      <c r="Y690" s="18">
        <v>1</v>
      </c>
      <c r="Z690" s="18">
        <v>1</v>
      </c>
      <c r="AA690" s="18">
        <v>1</v>
      </c>
      <c r="AD690" s="22">
        <f t="shared" si="22"/>
        <v>0.88421346719673288</v>
      </c>
      <c r="AE690">
        <v>13</v>
      </c>
    </row>
    <row r="691" spans="1:31">
      <c r="A691" s="33">
        <v>45472.458333333336</v>
      </c>
      <c r="B691">
        <f t="shared" si="21"/>
        <v>1</v>
      </c>
      <c r="C691" s="18">
        <v>1</v>
      </c>
      <c r="D691" s="19">
        <f>IFERROR(SUMPRODUCT(F691:P691,Q691:AA691,'Datos Brutos'!$H$5:$R$5)/SUMPRODUCT('Datos Brutos'!$H$5:$R$5,Q691:AA691),0)</f>
        <v>1</v>
      </c>
      <c r="E691" s="20">
        <f>IFERROR(AVERAGE('Datos Filtrados'!E688:G688),0)</f>
        <v>160.82249999999999</v>
      </c>
      <c r="F691">
        <f>IF($B691=0,0,IF(SUM(EPih!$H688:$R688)=0,0,IF(EPih!H688&gt;0.75*AVERAGE(EPih!$H688:$R688),1,EPih!H688/AVERAGE(EPih!$H688:$R688))))</f>
        <v>1</v>
      </c>
      <c r="G691">
        <f>IF($B691=0,0,IF(SUM(EPih!$H688:$R688)=0,0,IF(EPih!I688&gt;0.75*AVERAGE(EPih!$H688:$R688),1,EPih!I688/AVERAGE(EPih!$H688:$R688))))</f>
        <v>1</v>
      </c>
      <c r="H691">
        <f>IF($B691=0,0,IF(SUM(EPih!$H688:$R688)=0,0,IF(EPih!J688&gt;0.75*AVERAGE(EPih!$H688:$R688),1,EPih!J688/AVERAGE(EPih!$H688:$R688))))</f>
        <v>1</v>
      </c>
      <c r="I691">
        <f>IF($B691=0,0,IF(SUM(EPih!$H688:$R688)=0,0,IF(EPih!K688&gt;0.75*AVERAGE(EPih!$H688:$R688),1,EPih!K688/AVERAGE(EPih!$H688:$R688))))</f>
        <v>1</v>
      </c>
      <c r="J691">
        <f>IF($B691=0,0,IF(SUM(EPih!$H688:$R688)=0,0,IF(EPih!L688&gt;0.75*AVERAGE(EPih!$H688:$R688),1,EPih!L688/AVERAGE(EPih!$H688:$R688))))</f>
        <v>1</v>
      </c>
      <c r="K691">
        <f>IF($B691=0,0,IF(SUM(EPih!$H688:$R688)=0,0,IF(EPih!M688&gt;0.75*AVERAGE(EPih!$H688:$R688),1,EPih!M688/AVERAGE(EPih!$H688:$R688))))</f>
        <v>1</v>
      </c>
      <c r="L691">
        <f>IF($B691=0,0,IF(SUM(EPih!$H688:$R688)=0,0,IF(EPih!N688&gt;0.75*AVERAGE(EPih!$H688:$R688),1,EPih!N688/AVERAGE(EPih!$H688:$R688))))</f>
        <v>1</v>
      </c>
      <c r="M691">
        <f>IF($B691=0,0,IF(SUM(EPih!$H688:$R688)=0,0,IF(EPih!O688&gt;0.75*AVERAGE(EPih!$H688:$R688),1,EPih!O688/AVERAGE(EPih!$H688:$R688))))</f>
        <v>1</v>
      </c>
      <c r="N691">
        <f>IF($B691=0,0,IF(SUM(EPih!$H688:$R688)=0,0,IF(EPih!P688&gt;0.75*AVERAGE(EPih!$H688:$R688),1,EPih!P688/AVERAGE(EPih!$H688:$R688))))</f>
        <v>1</v>
      </c>
      <c r="O691">
        <f>IF($B691=0,0,IF(SUM(EPih!$H688:$R688)=0,0,IF(EPih!Q688&gt;0.75*AVERAGE(EPih!$H688:$R688),1,EPih!Q688/AVERAGE(EPih!$H688:$R688))))</f>
        <v>1</v>
      </c>
      <c r="P691">
        <f>IF($B691=0,0,IF(SUM(EPih!$H688:$R688)=0,0,IF(EPih!R688&gt;0.75*AVERAGE(EPih!$H688:$R688),1,EPih!R688/AVERAGE(EPih!$H688:$R688))))</f>
        <v>1</v>
      </c>
      <c r="Q691" s="18">
        <v>1</v>
      </c>
      <c r="R691" s="18">
        <v>1</v>
      </c>
      <c r="S691" s="18">
        <v>1</v>
      </c>
      <c r="T691" s="18">
        <v>1</v>
      </c>
      <c r="U691" s="18">
        <v>1</v>
      </c>
      <c r="V691" s="18">
        <v>1</v>
      </c>
      <c r="W691" s="18">
        <v>1</v>
      </c>
      <c r="X691" s="18">
        <v>1</v>
      </c>
      <c r="Y691" s="18">
        <v>1</v>
      </c>
      <c r="Z691" s="18">
        <v>1</v>
      </c>
      <c r="AA691" s="18">
        <v>1</v>
      </c>
      <c r="AD691" s="22">
        <f t="shared" si="22"/>
        <v>0.8639020218065141</v>
      </c>
      <c r="AE691">
        <v>14</v>
      </c>
    </row>
    <row r="692" spans="1:31">
      <c r="A692" s="33">
        <v>45472.5</v>
      </c>
      <c r="B692">
        <f t="shared" si="21"/>
        <v>1</v>
      </c>
      <c r="C692" s="18">
        <v>1</v>
      </c>
      <c r="D692" s="19">
        <f>IFERROR(SUMPRODUCT(F692:P692,Q692:AA692,'Datos Brutos'!$H$5:$R$5)/SUMPRODUCT('Datos Brutos'!$H$5:$R$5,Q692:AA692),0)</f>
        <v>1</v>
      </c>
      <c r="E692" s="20">
        <f>IFERROR(AVERAGE('Datos Filtrados'!E689:G689),0)</f>
        <v>205.94150000000002</v>
      </c>
      <c r="F692">
        <f>IF($B692=0,0,IF(SUM(EPih!$H689:$R689)=0,0,IF(EPih!H689&gt;0.75*AVERAGE(EPih!$H689:$R689),1,EPih!H689/AVERAGE(EPih!$H689:$R689))))</f>
        <v>1</v>
      </c>
      <c r="G692">
        <f>IF($B692=0,0,IF(SUM(EPih!$H689:$R689)=0,0,IF(EPih!I689&gt;0.75*AVERAGE(EPih!$H689:$R689),1,EPih!I689/AVERAGE(EPih!$H689:$R689))))</f>
        <v>1</v>
      </c>
      <c r="H692">
        <f>IF($B692=0,0,IF(SUM(EPih!$H689:$R689)=0,0,IF(EPih!J689&gt;0.75*AVERAGE(EPih!$H689:$R689),1,EPih!J689/AVERAGE(EPih!$H689:$R689))))</f>
        <v>1</v>
      </c>
      <c r="I692">
        <f>IF($B692=0,0,IF(SUM(EPih!$H689:$R689)=0,0,IF(EPih!K689&gt;0.75*AVERAGE(EPih!$H689:$R689),1,EPih!K689/AVERAGE(EPih!$H689:$R689))))</f>
        <v>1</v>
      </c>
      <c r="J692">
        <f>IF($B692=0,0,IF(SUM(EPih!$H689:$R689)=0,0,IF(EPih!L689&gt;0.75*AVERAGE(EPih!$H689:$R689),1,EPih!L689/AVERAGE(EPih!$H689:$R689))))</f>
        <v>1</v>
      </c>
      <c r="K692">
        <f>IF($B692=0,0,IF(SUM(EPih!$H689:$R689)=0,0,IF(EPih!M689&gt;0.75*AVERAGE(EPih!$H689:$R689),1,EPih!M689/AVERAGE(EPih!$H689:$R689))))</f>
        <v>1</v>
      </c>
      <c r="L692">
        <f>IF($B692=0,0,IF(SUM(EPih!$H689:$R689)=0,0,IF(EPih!N689&gt;0.75*AVERAGE(EPih!$H689:$R689),1,EPih!N689/AVERAGE(EPih!$H689:$R689))))</f>
        <v>1</v>
      </c>
      <c r="M692">
        <f>IF($B692=0,0,IF(SUM(EPih!$H689:$R689)=0,0,IF(EPih!O689&gt;0.75*AVERAGE(EPih!$H689:$R689),1,EPih!O689/AVERAGE(EPih!$H689:$R689))))</f>
        <v>1</v>
      </c>
      <c r="N692">
        <f>IF($B692=0,0,IF(SUM(EPih!$H689:$R689)=0,0,IF(EPih!P689&gt;0.75*AVERAGE(EPih!$H689:$R689),1,EPih!P689/AVERAGE(EPih!$H689:$R689))))</f>
        <v>1</v>
      </c>
      <c r="O692">
        <f>IF($B692=0,0,IF(SUM(EPih!$H689:$R689)=0,0,IF(EPih!Q689&gt;0.75*AVERAGE(EPih!$H689:$R689),1,EPih!Q689/AVERAGE(EPih!$H689:$R689))))</f>
        <v>1</v>
      </c>
      <c r="P692">
        <f>IF($B692=0,0,IF(SUM(EPih!$H689:$R689)=0,0,IF(EPih!R689&gt;0.75*AVERAGE(EPih!$H689:$R689),1,EPih!R689/AVERAGE(EPih!$H689:$R689))))</f>
        <v>1</v>
      </c>
      <c r="Q692" s="18">
        <v>1</v>
      </c>
      <c r="R692" s="18">
        <v>1</v>
      </c>
      <c r="S692" s="18">
        <v>1</v>
      </c>
      <c r="T692" s="18">
        <v>1</v>
      </c>
      <c r="U692" s="18">
        <v>1</v>
      </c>
      <c r="V692" s="18">
        <v>1</v>
      </c>
      <c r="W692" s="18">
        <v>1</v>
      </c>
      <c r="X692" s="18">
        <v>1</v>
      </c>
      <c r="Y692" s="18">
        <v>1</v>
      </c>
      <c r="Z692" s="18">
        <v>1</v>
      </c>
      <c r="AA692" s="18">
        <v>1</v>
      </c>
      <c r="AD692" s="22">
        <f t="shared" si="22"/>
        <v>0.84313326629446339</v>
      </c>
      <c r="AE692">
        <v>15</v>
      </c>
    </row>
    <row r="693" spans="1:31">
      <c r="A693" s="33">
        <v>45472.541666666664</v>
      </c>
      <c r="B693">
        <f t="shared" si="21"/>
        <v>1</v>
      </c>
      <c r="C693" s="18">
        <v>1</v>
      </c>
      <c r="D693" s="19">
        <f>IFERROR(SUMPRODUCT(F693:P693,Q693:AA693,'Datos Brutos'!$H$5:$R$5)/SUMPRODUCT('Datos Brutos'!$H$5:$R$5,Q693:AA693),0)</f>
        <v>1</v>
      </c>
      <c r="E693" s="20">
        <f>IFERROR(AVERAGE('Datos Filtrados'!E690:G690),0)</f>
        <v>210.85033333333331</v>
      </c>
      <c r="F693">
        <f>IF($B693=0,0,IF(SUM(EPih!$H690:$R690)=0,0,IF(EPih!H690&gt;0.75*AVERAGE(EPih!$H690:$R690),1,EPih!H690/AVERAGE(EPih!$H690:$R690))))</f>
        <v>1</v>
      </c>
      <c r="G693">
        <f>IF($B693=0,0,IF(SUM(EPih!$H690:$R690)=0,0,IF(EPih!I690&gt;0.75*AVERAGE(EPih!$H690:$R690),1,EPih!I690/AVERAGE(EPih!$H690:$R690))))</f>
        <v>1</v>
      </c>
      <c r="H693">
        <f>IF($B693=0,0,IF(SUM(EPih!$H690:$R690)=0,0,IF(EPih!J690&gt;0.75*AVERAGE(EPih!$H690:$R690),1,EPih!J690/AVERAGE(EPih!$H690:$R690))))</f>
        <v>1</v>
      </c>
      <c r="I693">
        <f>IF($B693=0,0,IF(SUM(EPih!$H690:$R690)=0,0,IF(EPih!K690&gt;0.75*AVERAGE(EPih!$H690:$R690),1,EPih!K690/AVERAGE(EPih!$H690:$R690))))</f>
        <v>1</v>
      </c>
      <c r="J693">
        <f>IF($B693=0,0,IF(SUM(EPih!$H690:$R690)=0,0,IF(EPih!L690&gt;0.75*AVERAGE(EPih!$H690:$R690),1,EPih!L690/AVERAGE(EPih!$H690:$R690))))</f>
        <v>1</v>
      </c>
      <c r="K693">
        <f>IF($B693=0,0,IF(SUM(EPih!$H690:$R690)=0,0,IF(EPih!M690&gt;0.75*AVERAGE(EPih!$H690:$R690),1,EPih!M690/AVERAGE(EPih!$H690:$R690))))</f>
        <v>1</v>
      </c>
      <c r="L693">
        <f>IF($B693=0,0,IF(SUM(EPih!$H690:$R690)=0,0,IF(EPih!N690&gt;0.75*AVERAGE(EPih!$H690:$R690),1,EPih!N690/AVERAGE(EPih!$H690:$R690))))</f>
        <v>1</v>
      </c>
      <c r="M693">
        <f>IF($B693=0,0,IF(SUM(EPih!$H690:$R690)=0,0,IF(EPih!O690&gt;0.75*AVERAGE(EPih!$H690:$R690),1,EPih!O690/AVERAGE(EPih!$H690:$R690))))</f>
        <v>1</v>
      </c>
      <c r="N693">
        <f>IF($B693=0,0,IF(SUM(EPih!$H690:$R690)=0,0,IF(EPih!P690&gt;0.75*AVERAGE(EPih!$H690:$R690),1,EPih!P690/AVERAGE(EPih!$H690:$R690))))</f>
        <v>1</v>
      </c>
      <c r="O693">
        <f>IF($B693=0,0,IF(SUM(EPih!$H690:$R690)=0,0,IF(EPih!Q690&gt;0.75*AVERAGE(EPih!$H690:$R690),1,EPih!Q690/AVERAGE(EPih!$H690:$R690))))</f>
        <v>1</v>
      </c>
      <c r="P693">
        <f>IF($B693=0,0,IF(SUM(EPih!$H690:$R690)=0,0,IF(EPih!R690&gt;0.75*AVERAGE(EPih!$H690:$R690),1,EPih!R690/AVERAGE(EPih!$H690:$R690))))</f>
        <v>1</v>
      </c>
      <c r="Q693" s="18">
        <v>1</v>
      </c>
      <c r="R693" s="18">
        <v>1</v>
      </c>
      <c r="S693" s="18">
        <v>1</v>
      </c>
      <c r="T693" s="18">
        <v>1</v>
      </c>
      <c r="U693" s="18">
        <v>1</v>
      </c>
      <c r="V693" s="18">
        <v>1</v>
      </c>
      <c r="W693" s="18">
        <v>1</v>
      </c>
      <c r="X693" s="18">
        <v>1</v>
      </c>
      <c r="Y693" s="18">
        <v>1</v>
      </c>
      <c r="Z693" s="18">
        <v>1</v>
      </c>
      <c r="AA693" s="18">
        <v>1</v>
      </c>
      <c r="AD693" s="22">
        <f t="shared" si="22"/>
        <v>0.84419272545375479</v>
      </c>
      <c r="AE693">
        <v>16</v>
      </c>
    </row>
    <row r="694" spans="1:31">
      <c r="A694" s="33">
        <v>45472.583333333336</v>
      </c>
      <c r="B694">
        <f t="shared" si="21"/>
        <v>1</v>
      </c>
      <c r="C694" s="18">
        <v>1</v>
      </c>
      <c r="D694" s="19">
        <f>IFERROR(SUMPRODUCT(F694:P694,Q694:AA694,'Datos Brutos'!$H$5:$R$5)/SUMPRODUCT('Datos Brutos'!$H$5:$R$5,Q694:AA694),0)</f>
        <v>1</v>
      </c>
      <c r="E694" s="20">
        <f>IFERROR(AVERAGE('Datos Filtrados'!E691:G691),0)</f>
        <v>144.16900000000001</v>
      </c>
      <c r="F694">
        <f>IF($B694=0,0,IF(SUM(EPih!$H691:$R691)=0,0,IF(EPih!H691&gt;0.75*AVERAGE(EPih!$H691:$R691),1,EPih!H691/AVERAGE(EPih!$H691:$R691))))</f>
        <v>1</v>
      </c>
      <c r="G694">
        <f>IF($B694=0,0,IF(SUM(EPih!$H691:$R691)=0,0,IF(EPih!I691&gt;0.75*AVERAGE(EPih!$H691:$R691),1,EPih!I691/AVERAGE(EPih!$H691:$R691))))</f>
        <v>1</v>
      </c>
      <c r="H694">
        <f>IF($B694=0,0,IF(SUM(EPih!$H691:$R691)=0,0,IF(EPih!J691&gt;0.75*AVERAGE(EPih!$H691:$R691),1,EPih!J691/AVERAGE(EPih!$H691:$R691))))</f>
        <v>1</v>
      </c>
      <c r="I694">
        <f>IF($B694=0,0,IF(SUM(EPih!$H691:$R691)=0,0,IF(EPih!K691&gt;0.75*AVERAGE(EPih!$H691:$R691),1,EPih!K691/AVERAGE(EPih!$H691:$R691))))</f>
        <v>1</v>
      </c>
      <c r="J694">
        <f>IF($B694=0,0,IF(SUM(EPih!$H691:$R691)=0,0,IF(EPih!L691&gt;0.75*AVERAGE(EPih!$H691:$R691),1,EPih!L691/AVERAGE(EPih!$H691:$R691))))</f>
        <v>1</v>
      </c>
      <c r="K694">
        <f>IF($B694=0,0,IF(SUM(EPih!$H691:$R691)=0,0,IF(EPih!M691&gt;0.75*AVERAGE(EPih!$H691:$R691),1,EPih!M691/AVERAGE(EPih!$H691:$R691))))</f>
        <v>1</v>
      </c>
      <c r="L694">
        <f>IF($B694=0,0,IF(SUM(EPih!$H691:$R691)=0,0,IF(EPih!N691&gt;0.75*AVERAGE(EPih!$H691:$R691),1,EPih!N691/AVERAGE(EPih!$H691:$R691))))</f>
        <v>1</v>
      </c>
      <c r="M694">
        <f>IF($B694=0,0,IF(SUM(EPih!$H691:$R691)=0,0,IF(EPih!O691&gt;0.75*AVERAGE(EPih!$H691:$R691),1,EPih!O691/AVERAGE(EPih!$H691:$R691))))</f>
        <v>1</v>
      </c>
      <c r="N694">
        <f>IF($B694=0,0,IF(SUM(EPih!$H691:$R691)=0,0,IF(EPih!P691&gt;0.75*AVERAGE(EPih!$H691:$R691),1,EPih!P691/AVERAGE(EPih!$H691:$R691))))</f>
        <v>1</v>
      </c>
      <c r="O694">
        <f>IF($B694=0,0,IF(SUM(EPih!$H691:$R691)=0,0,IF(EPih!Q691&gt;0.75*AVERAGE(EPih!$H691:$R691),1,EPih!Q691/AVERAGE(EPih!$H691:$R691))))</f>
        <v>1</v>
      </c>
      <c r="P694">
        <f>IF($B694=0,0,IF(SUM(EPih!$H691:$R691)=0,0,IF(EPih!R691&gt;0.75*AVERAGE(EPih!$H691:$R691),1,EPih!R691/AVERAGE(EPih!$H691:$R691))))</f>
        <v>1</v>
      </c>
      <c r="Q694" s="18">
        <v>1</v>
      </c>
      <c r="R694" s="18">
        <v>1</v>
      </c>
      <c r="S694" s="18">
        <v>1</v>
      </c>
      <c r="T694" s="18">
        <v>1</v>
      </c>
      <c r="U694" s="18">
        <v>1</v>
      </c>
      <c r="V694" s="18">
        <v>1</v>
      </c>
      <c r="W694" s="18">
        <v>1</v>
      </c>
      <c r="X694" s="18">
        <v>1</v>
      </c>
      <c r="Y694" s="18">
        <v>1</v>
      </c>
      <c r="Z694" s="18">
        <v>1</v>
      </c>
      <c r="AA694" s="18">
        <v>1</v>
      </c>
      <c r="AD694" s="22">
        <f t="shared" si="22"/>
        <v>0.86931961253958134</v>
      </c>
      <c r="AE694">
        <v>17</v>
      </c>
    </row>
    <row r="695" spans="1:31">
      <c r="A695" s="33">
        <v>45472.625</v>
      </c>
      <c r="B695">
        <f t="shared" si="21"/>
        <v>1</v>
      </c>
      <c r="C695" s="18">
        <v>1</v>
      </c>
      <c r="D695" s="19">
        <f>IFERROR(SUMPRODUCT(F695:P695,Q695:AA695,'Datos Brutos'!$H$5:$R$5)/SUMPRODUCT('Datos Brutos'!$H$5:$R$5,Q695:AA695),0)</f>
        <v>1</v>
      </c>
      <c r="E695" s="20">
        <f>IFERROR(AVERAGE('Datos Filtrados'!E692:G692),0)</f>
        <v>378.06933333333336</v>
      </c>
      <c r="F695">
        <f>IF($B695=0,0,IF(SUM(EPih!$H692:$R692)=0,0,IF(EPih!H692&gt;0.75*AVERAGE(EPih!$H692:$R692),1,EPih!H692/AVERAGE(EPih!$H692:$R692))))</f>
        <v>1</v>
      </c>
      <c r="G695">
        <f>IF($B695=0,0,IF(SUM(EPih!$H692:$R692)=0,0,IF(EPih!I692&gt;0.75*AVERAGE(EPih!$H692:$R692),1,EPih!I692/AVERAGE(EPih!$H692:$R692))))</f>
        <v>1</v>
      </c>
      <c r="H695">
        <f>IF($B695=0,0,IF(SUM(EPih!$H692:$R692)=0,0,IF(EPih!J692&gt;0.75*AVERAGE(EPih!$H692:$R692),1,EPih!J692/AVERAGE(EPih!$H692:$R692))))</f>
        <v>1</v>
      </c>
      <c r="I695">
        <f>IF($B695=0,0,IF(SUM(EPih!$H692:$R692)=0,0,IF(EPih!K692&gt;0.75*AVERAGE(EPih!$H692:$R692),1,EPih!K692/AVERAGE(EPih!$H692:$R692))))</f>
        <v>1</v>
      </c>
      <c r="J695">
        <f>IF($B695=0,0,IF(SUM(EPih!$H692:$R692)=0,0,IF(EPih!L692&gt;0.75*AVERAGE(EPih!$H692:$R692),1,EPih!L692/AVERAGE(EPih!$H692:$R692))))</f>
        <v>1</v>
      </c>
      <c r="K695">
        <f>IF($B695=0,0,IF(SUM(EPih!$H692:$R692)=0,0,IF(EPih!M692&gt;0.75*AVERAGE(EPih!$H692:$R692),1,EPih!M692/AVERAGE(EPih!$H692:$R692))))</f>
        <v>1</v>
      </c>
      <c r="L695">
        <f>IF($B695=0,0,IF(SUM(EPih!$H692:$R692)=0,0,IF(EPih!N692&gt;0.75*AVERAGE(EPih!$H692:$R692),1,EPih!N692/AVERAGE(EPih!$H692:$R692))))</f>
        <v>1</v>
      </c>
      <c r="M695">
        <f>IF($B695=0,0,IF(SUM(EPih!$H692:$R692)=0,0,IF(EPih!O692&gt;0.75*AVERAGE(EPih!$H692:$R692),1,EPih!O692/AVERAGE(EPih!$H692:$R692))))</f>
        <v>1</v>
      </c>
      <c r="N695">
        <f>IF($B695=0,0,IF(SUM(EPih!$H692:$R692)=0,0,IF(EPih!P692&gt;0.75*AVERAGE(EPih!$H692:$R692),1,EPih!P692/AVERAGE(EPih!$H692:$R692))))</f>
        <v>1</v>
      </c>
      <c r="O695">
        <f>IF($B695=0,0,IF(SUM(EPih!$H692:$R692)=0,0,IF(EPih!Q692&gt;0.75*AVERAGE(EPih!$H692:$R692),1,EPih!Q692/AVERAGE(EPih!$H692:$R692))))</f>
        <v>1</v>
      </c>
      <c r="P695">
        <f>IF($B695=0,0,IF(SUM(EPih!$H692:$R692)=0,0,IF(EPih!R692&gt;0.75*AVERAGE(EPih!$H692:$R692),1,EPih!R692/AVERAGE(EPih!$H692:$R692))))</f>
        <v>1</v>
      </c>
      <c r="Q695" s="18">
        <v>1</v>
      </c>
      <c r="R695" s="18">
        <v>1</v>
      </c>
      <c r="S695" s="18">
        <v>1</v>
      </c>
      <c r="T695" s="18">
        <v>1</v>
      </c>
      <c r="U695" s="18">
        <v>1</v>
      </c>
      <c r="V695" s="18">
        <v>1</v>
      </c>
      <c r="W695" s="18">
        <v>1</v>
      </c>
      <c r="X695" s="18">
        <v>1</v>
      </c>
      <c r="Y695" s="18">
        <v>1</v>
      </c>
      <c r="Z695" s="18">
        <v>1</v>
      </c>
      <c r="AA695" s="18">
        <v>1</v>
      </c>
      <c r="AD695" s="22">
        <f t="shared" si="22"/>
        <v>0.91425948910909305</v>
      </c>
      <c r="AE695">
        <v>18</v>
      </c>
    </row>
    <row r="696" spans="1:31">
      <c r="A696" s="33">
        <v>45472.666666666664</v>
      </c>
      <c r="B696">
        <f t="shared" si="21"/>
        <v>1</v>
      </c>
      <c r="C696" s="18">
        <v>1</v>
      </c>
      <c r="D696" s="19">
        <f>IFERROR(SUMPRODUCT(F696:P696,Q696:AA696,'Datos Brutos'!$H$5:$R$5)/SUMPRODUCT('Datos Brutos'!$H$5:$R$5,Q696:AA696),0)</f>
        <v>1</v>
      </c>
      <c r="E696" s="20">
        <f>IFERROR(AVERAGE('Datos Filtrados'!E693:G693),0)</f>
        <v>284.60533333333336</v>
      </c>
      <c r="F696">
        <f>IF($B696=0,0,IF(SUM(EPih!$H693:$R693)=0,0,IF(EPih!H693&gt;0.75*AVERAGE(EPih!$H693:$R693),1,EPih!H693/AVERAGE(EPih!$H693:$R693))))</f>
        <v>1</v>
      </c>
      <c r="G696">
        <f>IF($B696=0,0,IF(SUM(EPih!$H693:$R693)=0,0,IF(EPih!I693&gt;0.75*AVERAGE(EPih!$H693:$R693),1,EPih!I693/AVERAGE(EPih!$H693:$R693))))</f>
        <v>1</v>
      </c>
      <c r="H696">
        <f>IF($B696=0,0,IF(SUM(EPih!$H693:$R693)=0,0,IF(EPih!J693&gt;0.75*AVERAGE(EPih!$H693:$R693),1,EPih!J693/AVERAGE(EPih!$H693:$R693))))</f>
        <v>1</v>
      </c>
      <c r="I696">
        <f>IF($B696=0,0,IF(SUM(EPih!$H693:$R693)=0,0,IF(EPih!K693&gt;0.75*AVERAGE(EPih!$H693:$R693),1,EPih!K693/AVERAGE(EPih!$H693:$R693))))</f>
        <v>1</v>
      </c>
      <c r="J696">
        <f>IF($B696=0,0,IF(SUM(EPih!$H693:$R693)=0,0,IF(EPih!L693&gt;0.75*AVERAGE(EPih!$H693:$R693),1,EPih!L693/AVERAGE(EPih!$H693:$R693))))</f>
        <v>1</v>
      </c>
      <c r="K696">
        <f>IF($B696=0,0,IF(SUM(EPih!$H693:$R693)=0,0,IF(EPih!M693&gt;0.75*AVERAGE(EPih!$H693:$R693),1,EPih!M693/AVERAGE(EPih!$H693:$R693))))</f>
        <v>1</v>
      </c>
      <c r="L696">
        <f>IF($B696=0,0,IF(SUM(EPih!$H693:$R693)=0,0,IF(EPih!N693&gt;0.75*AVERAGE(EPih!$H693:$R693),1,EPih!N693/AVERAGE(EPih!$H693:$R693))))</f>
        <v>1</v>
      </c>
      <c r="M696">
        <f>IF($B696=0,0,IF(SUM(EPih!$H693:$R693)=0,0,IF(EPih!O693&gt;0.75*AVERAGE(EPih!$H693:$R693),1,EPih!O693/AVERAGE(EPih!$H693:$R693))))</f>
        <v>1</v>
      </c>
      <c r="N696">
        <f>IF($B696=0,0,IF(SUM(EPih!$H693:$R693)=0,0,IF(EPih!P693&gt;0.75*AVERAGE(EPih!$H693:$R693),1,EPih!P693/AVERAGE(EPih!$H693:$R693))))</f>
        <v>1</v>
      </c>
      <c r="O696">
        <f>IF($B696=0,0,IF(SUM(EPih!$H693:$R693)=0,0,IF(EPih!Q693&gt;0.75*AVERAGE(EPih!$H693:$R693),1,EPih!Q693/AVERAGE(EPih!$H693:$R693))))</f>
        <v>1</v>
      </c>
      <c r="P696">
        <f>IF($B696=0,0,IF(SUM(EPih!$H693:$R693)=0,0,IF(EPih!R693&gt;0.75*AVERAGE(EPih!$H693:$R693),1,EPih!R693/AVERAGE(EPih!$H693:$R693))))</f>
        <v>1</v>
      </c>
      <c r="Q696" s="18">
        <v>1</v>
      </c>
      <c r="R696" s="18">
        <v>1</v>
      </c>
      <c r="S696" s="18">
        <v>1</v>
      </c>
      <c r="T696" s="18">
        <v>1</v>
      </c>
      <c r="U696" s="18">
        <v>1</v>
      </c>
      <c r="V696" s="18">
        <v>1</v>
      </c>
      <c r="W696" s="18">
        <v>1</v>
      </c>
      <c r="X696" s="18">
        <v>1</v>
      </c>
      <c r="Y696" s="18">
        <v>1</v>
      </c>
      <c r="Z696" s="18">
        <v>1</v>
      </c>
      <c r="AA696" s="18">
        <v>1</v>
      </c>
      <c r="AD696" s="22">
        <f t="shared" si="22"/>
        <v>0.95678056328842842</v>
      </c>
      <c r="AE696">
        <v>19</v>
      </c>
    </row>
    <row r="697" spans="1:31">
      <c r="A697" s="33">
        <v>45472.708333333336</v>
      </c>
      <c r="B697">
        <f t="shared" si="21"/>
        <v>1</v>
      </c>
      <c r="C697" s="18">
        <v>1</v>
      </c>
      <c r="D697" s="19">
        <f>IFERROR(SUMPRODUCT(F697:P697,Q697:AA697,'Datos Brutos'!$H$5:$R$5)/SUMPRODUCT('Datos Brutos'!$H$5:$R$5,Q697:AA697),0)</f>
        <v>1</v>
      </c>
      <c r="E697" s="20">
        <f>IFERROR(AVERAGE('Datos Filtrados'!E694:G694),0)</f>
        <v>150.42999999999998</v>
      </c>
      <c r="F697">
        <f>IF($B697=0,0,IF(SUM(EPih!$H694:$R694)=0,0,IF(EPih!H694&gt;0.75*AVERAGE(EPih!$H694:$R694),1,EPih!H694/AVERAGE(EPih!$H694:$R694))))</f>
        <v>1</v>
      </c>
      <c r="G697">
        <f>IF($B697=0,0,IF(SUM(EPih!$H694:$R694)=0,0,IF(EPih!I694&gt;0.75*AVERAGE(EPih!$H694:$R694),1,EPih!I694/AVERAGE(EPih!$H694:$R694))))</f>
        <v>1</v>
      </c>
      <c r="H697">
        <f>IF($B697=0,0,IF(SUM(EPih!$H694:$R694)=0,0,IF(EPih!J694&gt;0.75*AVERAGE(EPih!$H694:$R694),1,EPih!J694/AVERAGE(EPih!$H694:$R694))))</f>
        <v>1</v>
      </c>
      <c r="I697">
        <f>IF($B697=0,0,IF(SUM(EPih!$H694:$R694)=0,0,IF(EPih!K694&gt;0.75*AVERAGE(EPih!$H694:$R694),1,EPih!K694/AVERAGE(EPih!$H694:$R694))))</f>
        <v>1</v>
      </c>
      <c r="J697">
        <f>IF($B697=0,0,IF(SUM(EPih!$H694:$R694)=0,0,IF(EPih!L694&gt;0.75*AVERAGE(EPih!$H694:$R694),1,EPih!L694/AVERAGE(EPih!$H694:$R694))))</f>
        <v>1</v>
      </c>
      <c r="K697">
        <f>IF($B697=0,0,IF(SUM(EPih!$H694:$R694)=0,0,IF(EPih!M694&gt;0.75*AVERAGE(EPih!$H694:$R694),1,EPih!M694/AVERAGE(EPih!$H694:$R694))))</f>
        <v>1</v>
      </c>
      <c r="L697">
        <f>IF($B697=0,0,IF(SUM(EPih!$H694:$R694)=0,0,IF(EPih!N694&gt;0.75*AVERAGE(EPih!$H694:$R694),1,EPih!N694/AVERAGE(EPih!$H694:$R694))))</f>
        <v>1</v>
      </c>
      <c r="M697">
        <f>IF($B697=0,0,IF(SUM(EPih!$H694:$R694)=0,0,IF(EPih!O694&gt;0.75*AVERAGE(EPih!$H694:$R694),1,EPih!O694/AVERAGE(EPih!$H694:$R694))))</f>
        <v>1</v>
      </c>
      <c r="N697">
        <f>IF($B697=0,0,IF(SUM(EPih!$H694:$R694)=0,0,IF(EPih!P694&gt;0.75*AVERAGE(EPih!$H694:$R694),1,EPih!P694/AVERAGE(EPih!$H694:$R694))))</f>
        <v>1</v>
      </c>
      <c r="O697">
        <f>IF($B697=0,0,IF(SUM(EPih!$H694:$R694)=0,0,IF(EPih!Q694&gt;0.75*AVERAGE(EPih!$H694:$R694),1,EPih!Q694/AVERAGE(EPih!$H694:$R694))))</f>
        <v>1</v>
      </c>
      <c r="P697">
        <f>IF($B697=0,0,IF(SUM(EPih!$H694:$R694)=0,0,IF(EPih!R694&gt;0.75*AVERAGE(EPih!$H694:$R694),1,EPih!R694/AVERAGE(EPih!$H694:$R694))))</f>
        <v>1</v>
      </c>
      <c r="Q697" s="18">
        <v>1</v>
      </c>
      <c r="R697" s="18">
        <v>1</v>
      </c>
      <c r="S697" s="18">
        <v>1</v>
      </c>
      <c r="T697" s="18">
        <v>1</v>
      </c>
      <c r="U697" s="18">
        <v>1</v>
      </c>
      <c r="V697" s="18">
        <v>1</v>
      </c>
      <c r="W697" s="18">
        <v>1</v>
      </c>
      <c r="X697" s="18">
        <v>1</v>
      </c>
      <c r="Y697" s="18">
        <v>1</v>
      </c>
      <c r="Z697" s="18">
        <v>1</v>
      </c>
      <c r="AA697" s="18">
        <v>1</v>
      </c>
      <c r="AD697" s="22">
        <f t="shared" si="22"/>
        <v>0.96976840870630143</v>
      </c>
      <c r="AE697">
        <v>20</v>
      </c>
    </row>
    <row r="698" spans="1:31">
      <c r="A698" s="33">
        <v>45472.75</v>
      </c>
      <c r="B698">
        <f t="shared" si="21"/>
        <v>1</v>
      </c>
      <c r="C698" s="18">
        <v>1</v>
      </c>
      <c r="D698" s="19">
        <f>IFERROR(SUMPRODUCT(F698:P698,Q698:AA698,'Datos Brutos'!$H$5:$R$5)/SUMPRODUCT('Datos Brutos'!$H$5:$R$5,Q698:AA698),0)</f>
        <v>1</v>
      </c>
      <c r="E698" s="20">
        <f>IFERROR(AVERAGE('Datos Filtrados'!E695:G695),0)</f>
        <v>144.63999999999999</v>
      </c>
      <c r="F698">
        <f>IF($B698=0,0,IF(SUM(EPih!$H695:$R695)=0,0,IF(EPih!H695&gt;0.75*AVERAGE(EPih!$H695:$R695),1,EPih!H695/AVERAGE(EPih!$H695:$R695))))</f>
        <v>1</v>
      </c>
      <c r="G698">
        <f>IF($B698=0,0,IF(SUM(EPih!$H695:$R695)=0,0,IF(EPih!I695&gt;0.75*AVERAGE(EPih!$H695:$R695),1,EPih!I695/AVERAGE(EPih!$H695:$R695))))</f>
        <v>1</v>
      </c>
      <c r="H698">
        <f>IF($B698=0,0,IF(SUM(EPih!$H695:$R695)=0,0,IF(EPih!J695&gt;0.75*AVERAGE(EPih!$H695:$R695),1,EPih!J695/AVERAGE(EPih!$H695:$R695))))</f>
        <v>1</v>
      </c>
      <c r="I698">
        <f>IF($B698=0,0,IF(SUM(EPih!$H695:$R695)=0,0,IF(EPih!K695&gt;0.75*AVERAGE(EPih!$H695:$R695),1,EPih!K695/AVERAGE(EPih!$H695:$R695))))</f>
        <v>1</v>
      </c>
      <c r="J698">
        <f>IF($B698=0,0,IF(SUM(EPih!$H695:$R695)=0,0,IF(EPih!L695&gt;0.75*AVERAGE(EPih!$H695:$R695),1,EPih!L695/AVERAGE(EPih!$H695:$R695))))</f>
        <v>1</v>
      </c>
      <c r="K698">
        <f>IF($B698=0,0,IF(SUM(EPih!$H695:$R695)=0,0,IF(EPih!M695&gt;0.75*AVERAGE(EPih!$H695:$R695),1,EPih!M695/AVERAGE(EPih!$H695:$R695))))</f>
        <v>1</v>
      </c>
      <c r="L698">
        <f>IF($B698=0,0,IF(SUM(EPih!$H695:$R695)=0,0,IF(EPih!N695&gt;0.75*AVERAGE(EPih!$H695:$R695),1,EPih!N695/AVERAGE(EPih!$H695:$R695))))</f>
        <v>1</v>
      </c>
      <c r="M698">
        <f>IF($B698=0,0,IF(SUM(EPih!$H695:$R695)=0,0,IF(EPih!O695&gt;0.75*AVERAGE(EPih!$H695:$R695),1,EPih!O695/AVERAGE(EPih!$H695:$R695))))</f>
        <v>1</v>
      </c>
      <c r="N698">
        <f>IF($B698=0,0,IF(SUM(EPih!$H695:$R695)=0,0,IF(EPih!P695&gt;0.75*AVERAGE(EPih!$H695:$R695),1,EPih!P695/AVERAGE(EPih!$H695:$R695))))</f>
        <v>1</v>
      </c>
      <c r="O698">
        <f>IF($B698=0,0,IF(SUM(EPih!$H695:$R695)=0,0,IF(EPih!Q695&gt;0.75*AVERAGE(EPih!$H695:$R695),1,EPih!Q695/AVERAGE(EPih!$H695:$R695))))</f>
        <v>1</v>
      </c>
      <c r="P698">
        <f>IF($B698=0,0,IF(SUM(EPih!$H695:$R695)=0,0,IF(EPih!R695&gt;0.75*AVERAGE(EPih!$H695:$R695),1,EPih!R695/AVERAGE(EPih!$H695:$R695))))</f>
        <v>1</v>
      </c>
      <c r="Q698" s="18">
        <v>1</v>
      </c>
      <c r="R698" s="18">
        <v>1</v>
      </c>
      <c r="S698" s="18">
        <v>1</v>
      </c>
      <c r="T698" s="18">
        <v>1</v>
      </c>
      <c r="U698" s="18">
        <v>1</v>
      </c>
      <c r="V698" s="18">
        <v>1</v>
      </c>
      <c r="W698" s="18">
        <v>1</v>
      </c>
      <c r="X698" s="18">
        <v>1</v>
      </c>
      <c r="Y698" s="18">
        <v>1</v>
      </c>
      <c r="Z698" s="18">
        <v>1</v>
      </c>
      <c r="AA698" s="18">
        <v>1</v>
      </c>
      <c r="AD698" s="22">
        <f t="shared" si="22"/>
        <v>0.98935575517873253</v>
      </c>
      <c r="AE698">
        <v>21</v>
      </c>
    </row>
    <row r="699" spans="1:31">
      <c r="A699" s="33">
        <v>45472.791666666664</v>
      </c>
      <c r="B699">
        <f t="shared" si="21"/>
        <v>1</v>
      </c>
      <c r="C699" s="18">
        <v>1</v>
      </c>
      <c r="D699" s="19">
        <f>IFERROR(SUMPRODUCT(F699:P699,Q699:AA699,'Datos Brutos'!$H$5:$R$5)/SUMPRODUCT('Datos Brutos'!$H$5:$R$5,Q699:AA699),0)</f>
        <v>1</v>
      </c>
      <c r="E699" s="20">
        <f>IFERROR(AVERAGE('Datos Filtrados'!E696:G696),0)</f>
        <v>117.89266666666667</v>
      </c>
      <c r="F699">
        <f>IF($B699=0,0,IF(SUM(EPih!$H696:$R696)=0,0,IF(EPih!H696&gt;0.75*AVERAGE(EPih!$H696:$R696),1,EPih!H696/AVERAGE(EPih!$H696:$R696))))</f>
        <v>1</v>
      </c>
      <c r="G699">
        <f>IF($B699=0,0,IF(SUM(EPih!$H696:$R696)=0,0,IF(EPih!I696&gt;0.75*AVERAGE(EPih!$H696:$R696),1,EPih!I696/AVERAGE(EPih!$H696:$R696))))</f>
        <v>1</v>
      </c>
      <c r="H699">
        <f>IF($B699=0,0,IF(SUM(EPih!$H696:$R696)=0,0,IF(EPih!J696&gt;0.75*AVERAGE(EPih!$H696:$R696),1,EPih!J696/AVERAGE(EPih!$H696:$R696))))</f>
        <v>1</v>
      </c>
      <c r="I699">
        <f>IF($B699=0,0,IF(SUM(EPih!$H696:$R696)=0,0,IF(EPih!K696&gt;0.75*AVERAGE(EPih!$H696:$R696),1,EPih!K696/AVERAGE(EPih!$H696:$R696))))</f>
        <v>1</v>
      </c>
      <c r="J699">
        <f>IF($B699=0,0,IF(SUM(EPih!$H696:$R696)=0,0,IF(EPih!L696&gt;0.75*AVERAGE(EPih!$H696:$R696),1,EPih!L696/AVERAGE(EPih!$H696:$R696))))</f>
        <v>1</v>
      </c>
      <c r="K699">
        <f>IF($B699=0,0,IF(SUM(EPih!$H696:$R696)=0,0,IF(EPih!M696&gt;0.75*AVERAGE(EPih!$H696:$R696),1,EPih!M696/AVERAGE(EPih!$H696:$R696))))</f>
        <v>1</v>
      </c>
      <c r="L699">
        <f>IF($B699=0,0,IF(SUM(EPih!$H696:$R696)=0,0,IF(EPih!N696&gt;0.75*AVERAGE(EPih!$H696:$R696),1,EPih!N696/AVERAGE(EPih!$H696:$R696))))</f>
        <v>1</v>
      </c>
      <c r="M699">
        <f>IF($B699=0,0,IF(SUM(EPih!$H696:$R696)=0,0,IF(EPih!O696&gt;0.75*AVERAGE(EPih!$H696:$R696),1,EPih!O696/AVERAGE(EPih!$H696:$R696))))</f>
        <v>1</v>
      </c>
      <c r="N699">
        <f>IF($B699=0,0,IF(SUM(EPih!$H696:$R696)=0,0,IF(EPih!P696&gt;0.75*AVERAGE(EPih!$H696:$R696),1,EPih!P696/AVERAGE(EPih!$H696:$R696))))</f>
        <v>1</v>
      </c>
      <c r="O699">
        <f>IF($B699=0,0,IF(SUM(EPih!$H696:$R696)=0,0,IF(EPih!Q696&gt;0.75*AVERAGE(EPih!$H696:$R696),1,EPih!Q696/AVERAGE(EPih!$H696:$R696))))</f>
        <v>1</v>
      </c>
      <c r="P699">
        <f>IF($B699=0,0,IF(SUM(EPih!$H696:$R696)=0,0,IF(EPih!R696&gt;0.75*AVERAGE(EPih!$H696:$R696),1,EPih!R696/AVERAGE(EPih!$H696:$R696))))</f>
        <v>1</v>
      </c>
      <c r="Q699" s="18">
        <v>1</v>
      </c>
      <c r="R699" s="18">
        <v>1</v>
      </c>
      <c r="S699" s="18">
        <v>1</v>
      </c>
      <c r="T699" s="18">
        <v>1</v>
      </c>
      <c r="U699" s="18">
        <v>1</v>
      </c>
      <c r="V699" s="18">
        <v>1</v>
      </c>
      <c r="W699" s="18">
        <v>1</v>
      </c>
      <c r="X699" s="18">
        <v>1</v>
      </c>
      <c r="Y699" s="18">
        <v>1</v>
      </c>
      <c r="Z699" s="18">
        <v>1</v>
      </c>
      <c r="AA699" s="18">
        <v>1</v>
      </c>
      <c r="AD699" s="22">
        <f t="shared" si="22"/>
        <v>1</v>
      </c>
      <c r="AE699">
        <v>22</v>
      </c>
    </row>
    <row r="700" spans="1:31">
      <c r="A700" s="33">
        <v>45472.833333333336</v>
      </c>
      <c r="B700">
        <f t="shared" si="21"/>
        <v>0</v>
      </c>
      <c r="C700" s="18">
        <v>1</v>
      </c>
      <c r="D700" s="19">
        <f>IFERROR(SUMPRODUCT(F700:P700,Q700:AA700,'Datos Brutos'!$H$5:$R$5)/SUMPRODUCT('Datos Brutos'!$H$5:$R$5,Q700:AA700),0)</f>
        <v>0</v>
      </c>
      <c r="E700" s="20">
        <f>IFERROR(AVERAGE('Datos Filtrados'!E697:G697),0)</f>
        <v>54.843499999999999</v>
      </c>
      <c r="F700">
        <f>IF($B700=0,0,IF(SUM(EPih!$H697:$R697)=0,0,IF(EPih!H697&gt;0.75*AVERAGE(EPih!$H697:$R697),1,EPih!H697/AVERAGE(EPih!$H697:$R697))))</f>
        <v>0</v>
      </c>
      <c r="G700">
        <f>IF($B700=0,0,IF(SUM(EPih!$H697:$R697)=0,0,IF(EPih!I697&gt;0.75*AVERAGE(EPih!$H697:$R697),1,EPih!I697/AVERAGE(EPih!$H697:$R697))))</f>
        <v>0</v>
      </c>
      <c r="H700">
        <f>IF($B700=0,0,IF(SUM(EPih!$H697:$R697)=0,0,IF(EPih!J697&gt;0.75*AVERAGE(EPih!$H697:$R697),1,EPih!J697/AVERAGE(EPih!$H697:$R697))))</f>
        <v>0</v>
      </c>
      <c r="I700">
        <f>IF($B700=0,0,IF(SUM(EPih!$H697:$R697)=0,0,IF(EPih!K697&gt;0.75*AVERAGE(EPih!$H697:$R697),1,EPih!K697/AVERAGE(EPih!$H697:$R697))))</f>
        <v>0</v>
      </c>
      <c r="J700">
        <f>IF($B700=0,0,IF(SUM(EPih!$H697:$R697)=0,0,IF(EPih!L697&gt;0.75*AVERAGE(EPih!$H697:$R697),1,EPih!L697/AVERAGE(EPih!$H697:$R697))))</f>
        <v>0</v>
      </c>
      <c r="K700">
        <f>IF($B700=0,0,IF(SUM(EPih!$H697:$R697)=0,0,IF(EPih!M697&gt;0.75*AVERAGE(EPih!$H697:$R697),1,EPih!M697/AVERAGE(EPih!$H697:$R697))))</f>
        <v>0</v>
      </c>
      <c r="L700">
        <f>IF($B700=0,0,IF(SUM(EPih!$H697:$R697)=0,0,IF(EPih!N697&gt;0.75*AVERAGE(EPih!$H697:$R697),1,EPih!N697/AVERAGE(EPih!$H697:$R697))))</f>
        <v>0</v>
      </c>
      <c r="M700">
        <f>IF($B700=0,0,IF(SUM(EPih!$H697:$R697)=0,0,IF(EPih!O697&gt;0.75*AVERAGE(EPih!$H697:$R697),1,EPih!O697/AVERAGE(EPih!$H697:$R697))))</f>
        <v>0</v>
      </c>
      <c r="N700">
        <f>IF($B700=0,0,IF(SUM(EPih!$H697:$R697)=0,0,IF(EPih!P697&gt;0.75*AVERAGE(EPih!$H697:$R697),1,EPih!P697/AVERAGE(EPih!$H697:$R697))))</f>
        <v>0</v>
      </c>
      <c r="O700">
        <f>IF($B700=0,0,IF(SUM(EPih!$H697:$R697)=0,0,IF(EPih!Q697&gt;0.75*AVERAGE(EPih!$H697:$R697),1,EPih!Q697/AVERAGE(EPih!$H697:$R697))))</f>
        <v>0</v>
      </c>
      <c r="P700">
        <f>IF($B700=0,0,IF(SUM(EPih!$H697:$R697)=0,0,IF(EPih!R697&gt;0.75*AVERAGE(EPih!$H697:$R697),1,EPih!R697/AVERAGE(EPih!$H697:$R697))))</f>
        <v>0</v>
      </c>
      <c r="Q700" s="18">
        <v>1</v>
      </c>
      <c r="R700" s="18">
        <v>1</v>
      </c>
      <c r="S700" s="18">
        <v>1</v>
      </c>
      <c r="T700" s="18">
        <v>1</v>
      </c>
      <c r="U700" s="18">
        <v>1</v>
      </c>
      <c r="V700" s="18">
        <v>1</v>
      </c>
      <c r="W700" s="18">
        <v>1</v>
      </c>
      <c r="X700" s="18">
        <v>1</v>
      </c>
      <c r="Y700" s="18">
        <v>1</v>
      </c>
      <c r="Z700" s="18">
        <v>1</v>
      </c>
      <c r="AA700" s="18">
        <v>1</v>
      </c>
      <c r="AD700" s="22">
        <f t="shared" si="22"/>
        <v>1</v>
      </c>
      <c r="AE700">
        <v>23</v>
      </c>
    </row>
    <row r="701" spans="1:31">
      <c r="A701" s="33">
        <v>45472.875</v>
      </c>
      <c r="B701">
        <f t="shared" si="21"/>
        <v>0</v>
      </c>
      <c r="C701" s="18">
        <v>1</v>
      </c>
      <c r="D701" s="19">
        <f>IFERROR(SUMPRODUCT(F701:P701,Q701:AA701,'Datos Brutos'!$H$5:$R$5)/SUMPRODUCT('Datos Brutos'!$H$5:$R$5,Q701:AA701),0)</f>
        <v>0</v>
      </c>
      <c r="E701" s="20">
        <f>IFERROR(AVERAGE('Datos Filtrados'!E698:G698),0)</f>
        <v>12.798</v>
      </c>
      <c r="F701">
        <f>IF($B701=0,0,IF(SUM(EPih!$H698:$R698)=0,0,IF(EPih!H698&gt;0.75*AVERAGE(EPih!$H698:$R698),1,EPih!H698/AVERAGE(EPih!$H698:$R698))))</f>
        <v>0</v>
      </c>
      <c r="G701">
        <f>IF($B701=0,0,IF(SUM(EPih!$H698:$R698)=0,0,IF(EPih!I698&gt;0.75*AVERAGE(EPih!$H698:$R698),1,EPih!I698/AVERAGE(EPih!$H698:$R698))))</f>
        <v>0</v>
      </c>
      <c r="H701">
        <f>IF($B701=0,0,IF(SUM(EPih!$H698:$R698)=0,0,IF(EPih!J698&gt;0.75*AVERAGE(EPih!$H698:$R698),1,EPih!J698/AVERAGE(EPih!$H698:$R698))))</f>
        <v>0</v>
      </c>
      <c r="I701">
        <f>IF($B701=0,0,IF(SUM(EPih!$H698:$R698)=0,0,IF(EPih!K698&gt;0.75*AVERAGE(EPih!$H698:$R698),1,EPih!K698/AVERAGE(EPih!$H698:$R698))))</f>
        <v>0</v>
      </c>
      <c r="J701">
        <f>IF($B701=0,0,IF(SUM(EPih!$H698:$R698)=0,0,IF(EPih!L698&gt;0.75*AVERAGE(EPih!$H698:$R698),1,EPih!L698/AVERAGE(EPih!$H698:$R698))))</f>
        <v>0</v>
      </c>
      <c r="K701">
        <f>IF($B701=0,0,IF(SUM(EPih!$H698:$R698)=0,0,IF(EPih!M698&gt;0.75*AVERAGE(EPih!$H698:$R698),1,EPih!M698/AVERAGE(EPih!$H698:$R698))))</f>
        <v>0</v>
      </c>
      <c r="L701">
        <f>IF($B701=0,0,IF(SUM(EPih!$H698:$R698)=0,0,IF(EPih!N698&gt;0.75*AVERAGE(EPih!$H698:$R698),1,EPih!N698/AVERAGE(EPih!$H698:$R698))))</f>
        <v>0</v>
      </c>
      <c r="M701">
        <f>IF($B701=0,0,IF(SUM(EPih!$H698:$R698)=0,0,IF(EPih!O698&gt;0.75*AVERAGE(EPih!$H698:$R698),1,EPih!O698/AVERAGE(EPih!$H698:$R698))))</f>
        <v>0</v>
      </c>
      <c r="N701">
        <f>IF($B701=0,0,IF(SUM(EPih!$H698:$R698)=0,0,IF(EPih!P698&gt;0.75*AVERAGE(EPih!$H698:$R698),1,EPih!P698/AVERAGE(EPih!$H698:$R698))))</f>
        <v>0</v>
      </c>
      <c r="O701">
        <f>IF($B701=0,0,IF(SUM(EPih!$H698:$R698)=0,0,IF(EPih!Q698&gt;0.75*AVERAGE(EPih!$H698:$R698),1,EPih!Q698/AVERAGE(EPih!$H698:$R698))))</f>
        <v>0</v>
      </c>
      <c r="P701">
        <f>IF($B701=0,0,IF(SUM(EPih!$H698:$R698)=0,0,IF(EPih!R698&gt;0.75*AVERAGE(EPih!$H698:$R698),1,EPih!R698/AVERAGE(EPih!$H698:$R698))))</f>
        <v>0</v>
      </c>
      <c r="Q701" s="18">
        <v>1</v>
      </c>
      <c r="R701" s="18">
        <v>1</v>
      </c>
      <c r="S701" s="18">
        <v>1</v>
      </c>
      <c r="T701" s="18">
        <v>1</v>
      </c>
      <c r="U701" s="18">
        <v>1</v>
      </c>
      <c r="V701" s="18">
        <v>1</v>
      </c>
      <c r="W701" s="18">
        <v>1</v>
      </c>
      <c r="X701" s="18">
        <v>1</v>
      </c>
      <c r="Y701" s="18">
        <v>1</v>
      </c>
      <c r="Z701" s="18">
        <v>1</v>
      </c>
      <c r="AA701" s="18">
        <v>1</v>
      </c>
      <c r="AD701" s="22">
        <f t="shared" si="22"/>
        <v>1</v>
      </c>
      <c r="AE701">
        <v>24</v>
      </c>
    </row>
    <row r="702" spans="1:31">
      <c r="A702" s="33">
        <v>45472.916666666664</v>
      </c>
      <c r="B702">
        <f t="shared" si="21"/>
        <v>0</v>
      </c>
      <c r="C702" s="18">
        <v>1</v>
      </c>
      <c r="D702" s="19">
        <f>IFERROR(SUMPRODUCT(F702:P702,Q702:AA702,'Datos Brutos'!$H$5:$R$5)/SUMPRODUCT('Datos Brutos'!$H$5:$R$5,Q702:AA702),0)</f>
        <v>0</v>
      </c>
      <c r="E702" s="20">
        <f>IFERROR(AVERAGE('Datos Filtrados'!E699:G699),0)</f>
        <v>0</v>
      </c>
      <c r="F702">
        <f>IF($B702=0,0,IF(SUM(EPih!$H699:$R699)=0,0,IF(EPih!H699&gt;0.75*AVERAGE(EPih!$H699:$R699),1,EPih!H699/AVERAGE(EPih!$H699:$R699))))</f>
        <v>0</v>
      </c>
      <c r="G702">
        <f>IF($B702=0,0,IF(SUM(EPih!$H699:$R699)=0,0,IF(EPih!I699&gt;0.75*AVERAGE(EPih!$H699:$R699),1,EPih!I699/AVERAGE(EPih!$H699:$R699))))</f>
        <v>0</v>
      </c>
      <c r="H702">
        <f>IF($B702=0,0,IF(SUM(EPih!$H699:$R699)=0,0,IF(EPih!J699&gt;0.75*AVERAGE(EPih!$H699:$R699),1,EPih!J699/AVERAGE(EPih!$H699:$R699))))</f>
        <v>0</v>
      </c>
      <c r="I702">
        <f>IF($B702=0,0,IF(SUM(EPih!$H699:$R699)=0,0,IF(EPih!K699&gt;0.75*AVERAGE(EPih!$H699:$R699),1,EPih!K699/AVERAGE(EPih!$H699:$R699))))</f>
        <v>0</v>
      </c>
      <c r="J702">
        <f>IF($B702=0,0,IF(SUM(EPih!$H699:$R699)=0,0,IF(EPih!L699&gt;0.75*AVERAGE(EPih!$H699:$R699),1,EPih!L699/AVERAGE(EPih!$H699:$R699))))</f>
        <v>0</v>
      </c>
      <c r="K702">
        <f>IF($B702=0,0,IF(SUM(EPih!$H699:$R699)=0,0,IF(EPih!M699&gt;0.75*AVERAGE(EPih!$H699:$R699),1,EPih!M699/AVERAGE(EPih!$H699:$R699))))</f>
        <v>0</v>
      </c>
      <c r="L702">
        <f>IF($B702=0,0,IF(SUM(EPih!$H699:$R699)=0,0,IF(EPih!N699&gt;0.75*AVERAGE(EPih!$H699:$R699),1,EPih!N699/AVERAGE(EPih!$H699:$R699))))</f>
        <v>0</v>
      </c>
      <c r="M702">
        <f>IF($B702=0,0,IF(SUM(EPih!$H699:$R699)=0,0,IF(EPih!O699&gt;0.75*AVERAGE(EPih!$H699:$R699),1,EPih!O699/AVERAGE(EPih!$H699:$R699))))</f>
        <v>0</v>
      </c>
      <c r="N702">
        <f>IF($B702=0,0,IF(SUM(EPih!$H699:$R699)=0,0,IF(EPih!P699&gt;0.75*AVERAGE(EPih!$H699:$R699),1,EPih!P699/AVERAGE(EPih!$H699:$R699))))</f>
        <v>0</v>
      </c>
      <c r="O702">
        <f>IF($B702=0,0,IF(SUM(EPih!$H699:$R699)=0,0,IF(EPih!Q699&gt;0.75*AVERAGE(EPih!$H699:$R699),1,EPih!Q699/AVERAGE(EPih!$H699:$R699))))</f>
        <v>0</v>
      </c>
      <c r="P702">
        <f>IF($B702=0,0,IF(SUM(EPih!$H699:$R699)=0,0,IF(EPih!R699&gt;0.75*AVERAGE(EPih!$H699:$R699),1,EPih!R699/AVERAGE(EPih!$H699:$R699))))</f>
        <v>0</v>
      </c>
      <c r="Q702" s="18">
        <v>1</v>
      </c>
      <c r="R702" s="18">
        <v>1</v>
      </c>
      <c r="S702" s="18">
        <v>1</v>
      </c>
      <c r="T702" s="18">
        <v>1</v>
      </c>
      <c r="U702" s="18">
        <v>1</v>
      </c>
      <c r="V702" s="18">
        <v>1</v>
      </c>
      <c r="W702" s="18">
        <v>1</v>
      </c>
      <c r="X702" s="18">
        <v>1</v>
      </c>
      <c r="Y702" s="18">
        <v>1</v>
      </c>
      <c r="Z702" s="18">
        <v>1</v>
      </c>
      <c r="AA702" s="18">
        <v>1</v>
      </c>
      <c r="AD702" s="22">
        <f>+SUMPRODUCT(B656:B679,C656:C679,D656:D679,E656:E679)/SUMPRODUCT(B656:B679,C656:C679,E656:E679)</f>
        <v>1</v>
      </c>
      <c r="AE702" s="24">
        <v>1</v>
      </c>
    </row>
    <row r="703" spans="1:31">
      <c r="A703" s="33">
        <v>45472.958333333336</v>
      </c>
      <c r="B703">
        <f t="shared" si="21"/>
        <v>0</v>
      </c>
      <c r="C703" s="18">
        <v>1</v>
      </c>
      <c r="D703" s="19">
        <f>IFERROR(SUMPRODUCT(F703:P703,Q703:AA703,'Datos Brutos'!$H$5:$R$5)/SUMPRODUCT('Datos Brutos'!$H$5:$R$5,Q703:AA703),0)</f>
        <v>0</v>
      </c>
      <c r="E703" s="20">
        <f>IFERROR(AVERAGE('Datos Filtrados'!E700:G700),0)</f>
        <v>0</v>
      </c>
      <c r="F703">
        <f>IF($B703=0,0,IF(SUM(EPih!$H700:$R700)=0,0,IF(EPih!H700&gt;0.75*AVERAGE(EPih!$H700:$R700),1,EPih!H700/AVERAGE(EPih!$H700:$R700))))</f>
        <v>0</v>
      </c>
      <c r="G703">
        <f>IF($B703=0,0,IF(SUM(EPih!$H700:$R700)=0,0,IF(EPih!I700&gt;0.75*AVERAGE(EPih!$H700:$R700),1,EPih!I700/AVERAGE(EPih!$H700:$R700))))</f>
        <v>0</v>
      </c>
      <c r="H703">
        <f>IF($B703=0,0,IF(SUM(EPih!$H700:$R700)=0,0,IF(EPih!J700&gt;0.75*AVERAGE(EPih!$H700:$R700),1,EPih!J700/AVERAGE(EPih!$H700:$R700))))</f>
        <v>0</v>
      </c>
      <c r="I703">
        <f>IF($B703=0,0,IF(SUM(EPih!$H700:$R700)=0,0,IF(EPih!K700&gt;0.75*AVERAGE(EPih!$H700:$R700),1,EPih!K700/AVERAGE(EPih!$H700:$R700))))</f>
        <v>0</v>
      </c>
      <c r="J703">
        <f>IF($B703=0,0,IF(SUM(EPih!$H700:$R700)=0,0,IF(EPih!L700&gt;0.75*AVERAGE(EPih!$H700:$R700),1,EPih!L700/AVERAGE(EPih!$H700:$R700))))</f>
        <v>0</v>
      </c>
      <c r="K703">
        <f>IF($B703=0,0,IF(SUM(EPih!$H700:$R700)=0,0,IF(EPih!M700&gt;0.75*AVERAGE(EPih!$H700:$R700),1,EPih!M700/AVERAGE(EPih!$H700:$R700))))</f>
        <v>0</v>
      </c>
      <c r="L703">
        <f>IF($B703=0,0,IF(SUM(EPih!$H700:$R700)=0,0,IF(EPih!N700&gt;0.75*AVERAGE(EPih!$H700:$R700),1,EPih!N700/AVERAGE(EPih!$H700:$R700))))</f>
        <v>0</v>
      </c>
      <c r="M703">
        <f>IF($B703=0,0,IF(SUM(EPih!$H700:$R700)=0,0,IF(EPih!O700&gt;0.75*AVERAGE(EPih!$H700:$R700),1,EPih!O700/AVERAGE(EPih!$H700:$R700))))</f>
        <v>0</v>
      </c>
      <c r="N703">
        <f>IF($B703=0,0,IF(SUM(EPih!$H700:$R700)=0,0,IF(EPih!P700&gt;0.75*AVERAGE(EPih!$H700:$R700),1,EPih!P700/AVERAGE(EPih!$H700:$R700))))</f>
        <v>0</v>
      </c>
      <c r="O703">
        <f>IF($B703=0,0,IF(SUM(EPih!$H700:$R700)=0,0,IF(EPih!Q700&gt;0.75*AVERAGE(EPih!$H700:$R700),1,EPih!Q700/AVERAGE(EPih!$H700:$R700))))</f>
        <v>0</v>
      </c>
      <c r="P703">
        <f>IF($B703=0,0,IF(SUM(EPih!$H700:$R700)=0,0,IF(EPih!R700&gt;0.75*AVERAGE(EPih!$H700:$R700),1,EPih!R700/AVERAGE(EPih!$H700:$R700))))</f>
        <v>0</v>
      </c>
      <c r="Q703" s="18">
        <v>1</v>
      </c>
      <c r="R703" s="18">
        <v>1</v>
      </c>
      <c r="S703" s="18">
        <v>1</v>
      </c>
      <c r="T703" s="18">
        <v>1</v>
      </c>
      <c r="U703" s="18">
        <v>1</v>
      </c>
      <c r="V703" s="18">
        <v>1</v>
      </c>
      <c r="W703" s="18">
        <v>1</v>
      </c>
      <c r="X703" s="18">
        <v>1</v>
      </c>
      <c r="Y703" s="18">
        <v>1</v>
      </c>
      <c r="Z703" s="18">
        <v>1</v>
      </c>
      <c r="AA703" s="18">
        <v>1</v>
      </c>
      <c r="AD703" s="22">
        <f t="shared" si="22"/>
        <v>1</v>
      </c>
      <c r="AE703">
        <v>2</v>
      </c>
    </row>
    <row r="704" spans="1:31">
      <c r="A704" s="33">
        <v>45473</v>
      </c>
      <c r="B704">
        <f t="shared" si="21"/>
        <v>0</v>
      </c>
      <c r="C704" s="18">
        <v>1</v>
      </c>
      <c r="D704" s="19">
        <f>IFERROR(SUMPRODUCT(F704:P704,Q704:AA704,'Datos Brutos'!$H$5:$R$5)/SUMPRODUCT('Datos Brutos'!$H$5:$R$5,Q704:AA704),0)</f>
        <v>0</v>
      </c>
      <c r="E704" s="20">
        <f>IFERROR(AVERAGE('Datos Filtrados'!E701:G701),0)</f>
        <v>0</v>
      </c>
      <c r="F704">
        <f>IF($B704=0,0,IF(SUM(EPih!$H701:$R701)=0,0,IF(EPih!H701&gt;0.75*AVERAGE(EPih!$H701:$R701),1,EPih!H701/AVERAGE(EPih!$H701:$R701))))</f>
        <v>0</v>
      </c>
      <c r="G704">
        <f>IF($B704=0,0,IF(SUM(EPih!$H701:$R701)=0,0,IF(EPih!I701&gt;0.75*AVERAGE(EPih!$H701:$R701),1,EPih!I701/AVERAGE(EPih!$H701:$R701))))</f>
        <v>0</v>
      </c>
      <c r="H704">
        <f>IF($B704=0,0,IF(SUM(EPih!$H701:$R701)=0,0,IF(EPih!J701&gt;0.75*AVERAGE(EPih!$H701:$R701),1,EPih!J701/AVERAGE(EPih!$H701:$R701))))</f>
        <v>0</v>
      </c>
      <c r="I704">
        <f>IF($B704=0,0,IF(SUM(EPih!$H701:$R701)=0,0,IF(EPih!K701&gt;0.75*AVERAGE(EPih!$H701:$R701),1,EPih!K701/AVERAGE(EPih!$H701:$R701))))</f>
        <v>0</v>
      </c>
      <c r="J704">
        <f>IF($B704=0,0,IF(SUM(EPih!$H701:$R701)=0,0,IF(EPih!L701&gt;0.75*AVERAGE(EPih!$H701:$R701),1,EPih!L701/AVERAGE(EPih!$H701:$R701))))</f>
        <v>0</v>
      </c>
      <c r="K704">
        <f>IF($B704=0,0,IF(SUM(EPih!$H701:$R701)=0,0,IF(EPih!M701&gt;0.75*AVERAGE(EPih!$H701:$R701),1,EPih!M701/AVERAGE(EPih!$H701:$R701))))</f>
        <v>0</v>
      </c>
      <c r="L704">
        <f>IF($B704=0,0,IF(SUM(EPih!$H701:$R701)=0,0,IF(EPih!N701&gt;0.75*AVERAGE(EPih!$H701:$R701),1,EPih!N701/AVERAGE(EPih!$H701:$R701))))</f>
        <v>0</v>
      </c>
      <c r="M704">
        <f>IF($B704=0,0,IF(SUM(EPih!$H701:$R701)=0,0,IF(EPih!O701&gt;0.75*AVERAGE(EPih!$H701:$R701),1,EPih!O701/AVERAGE(EPih!$H701:$R701))))</f>
        <v>0</v>
      </c>
      <c r="N704">
        <f>IF($B704=0,0,IF(SUM(EPih!$H701:$R701)=0,0,IF(EPih!P701&gt;0.75*AVERAGE(EPih!$H701:$R701),1,EPih!P701/AVERAGE(EPih!$H701:$R701))))</f>
        <v>0</v>
      </c>
      <c r="O704">
        <f>IF($B704=0,0,IF(SUM(EPih!$H701:$R701)=0,0,IF(EPih!Q701&gt;0.75*AVERAGE(EPih!$H701:$R701),1,EPih!Q701/AVERAGE(EPih!$H701:$R701))))</f>
        <v>0</v>
      </c>
      <c r="P704">
        <f>IF($B704=0,0,IF(SUM(EPih!$H701:$R701)=0,0,IF(EPih!R701&gt;0.75*AVERAGE(EPih!$H701:$R701),1,EPih!R701/AVERAGE(EPih!$H701:$R701))))</f>
        <v>0</v>
      </c>
      <c r="Q704" s="18">
        <v>1</v>
      </c>
      <c r="R704" s="18">
        <v>1</v>
      </c>
      <c r="S704" s="18">
        <v>1</v>
      </c>
      <c r="T704" s="18">
        <v>1</v>
      </c>
      <c r="U704" s="18">
        <v>1</v>
      </c>
      <c r="V704" s="18">
        <v>1</v>
      </c>
      <c r="W704" s="18">
        <v>1</v>
      </c>
      <c r="X704" s="18">
        <v>1</v>
      </c>
      <c r="Y704" s="18">
        <v>1</v>
      </c>
      <c r="Z704" s="18">
        <v>1</v>
      </c>
      <c r="AA704" s="18">
        <v>1</v>
      </c>
      <c r="AD704" s="22">
        <f t="shared" si="22"/>
        <v>1</v>
      </c>
      <c r="AE704">
        <v>3</v>
      </c>
    </row>
    <row r="705" spans="1:31">
      <c r="A705" s="33">
        <v>45473.041666666664</v>
      </c>
      <c r="B705">
        <f t="shared" si="21"/>
        <v>0</v>
      </c>
      <c r="C705" s="18">
        <v>1</v>
      </c>
      <c r="D705" s="19">
        <f>IFERROR(SUMPRODUCT(F705:P705,Q705:AA705,'Datos Brutos'!$H$5:$R$5)/SUMPRODUCT('Datos Brutos'!$H$5:$R$5,Q705:AA705),0)</f>
        <v>0</v>
      </c>
      <c r="E705" s="20">
        <f>IFERROR(AVERAGE('Datos Filtrados'!E702:G702),0)</f>
        <v>0</v>
      </c>
      <c r="F705">
        <f>IF($B705=0,0,IF(SUM(EPih!$H702:$R702)=0,0,IF(EPih!H702&gt;0.75*AVERAGE(EPih!$H702:$R702),1,EPih!H702/AVERAGE(EPih!$H702:$R702))))</f>
        <v>0</v>
      </c>
      <c r="G705">
        <f>IF($B705=0,0,IF(SUM(EPih!$H702:$R702)=0,0,IF(EPih!I702&gt;0.75*AVERAGE(EPih!$H702:$R702),1,EPih!I702/AVERAGE(EPih!$H702:$R702))))</f>
        <v>0</v>
      </c>
      <c r="H705">
        <f>IF($B705=0,0,IF(SUM(EPih!$H702:$R702)=0,0,IF(EPih!J702&gt;0.75*AVERAGE(EPih!$H702:$R702),1,EPih!J702/AVERAGE(EPih!$H702:$R702))))</f>
        <v>0</v>
      </c>
      <c r="I705">
        <f>IF($B705=0,0,IF(SUM(EPih!$H702:$R702)=0,0,IF(EPih!K702&gt;0.75*AVERAGE(EPih!$H702:$R702),1,EPih!K702/AVERAGE(EPih!$H702:$R702))))</f>
        <v>0</v>
      </c>
      <c r="J705">
        <f>IF($B705=0,0,IF(SUM(EPih!$H702:$R702)=0,0,IF(EPih!L702&gt;0.75*AVERAGE(EPih!$H702:$R702),1,EPih!L702/AVERAGE(EPih!$H702:$R702))))</f>
        <v>0</v>
      </c>
      <c r="K705">
        <f>IF($B705=0,0,IF(SUM(EPih!$H702:$R702)=0,0,IF(EPih!M702&gt;0.75*AVERAGE(EPih!$H702:$R702),1,EPih!M702/AVERAGE(EPih!$H702:$R702))))</f>
        <v>0</v>
      </c>
      <c r="L705">
        <f>IF($B705=0,0,IF(SUM(EPih!$H702:$R702)=0,0,IF(EPih!N702&gt;0.75*AVERAGE(EPih!$H702:$R702),1,EPih!N702/AVERAGE(EPih!$H702:$R702))))</f>
        <v>0</v>
      </c>
      <c r="M705">
        <f>IF($B705=0,0,IF(SUM(EPih!$H702:$R702)=0,0,IF(EPih!O702&gt;0.75*AVERAGE(EPih!$H702:$R702),1,EPih!O702/AVERAGE(EPih!$H702:$R702))))</f>
        <v>0</v>
      </c>
      <c r="N705">
        <f>IF($B705=0,0,IF(SUM(EPih!$H702:$R702)=0,0,IF(EPih!P702&gt;0.75*AVERAGE(EPih!$H702:$R702),1,EPih!P702/AVERAGE(EPih!$H702:$R702))))</f>
        <v>0</v>
      </c>
      <c r="O705">
        <f>IF($B705=0,0,IF(SUM(EPih!$H702:$R702)=0,0,IF(EPih!Q702&gt;0.75*AVERAGE(EPih!$H702:$R702),1,EPih!Q702/AVERAGE(EPih!$H702:$R702))))</f>
        <v>0</v>
      </c>
      <c r="P705">
        <f>IF($B705=0,0,IF(SUM(EPih!$H702:$R702)=0,0,IF(EPih!R702&gt;0.75*AVERAGE(EPih!$H702:$R702),1,EPih!R702/AVERAGE(EPih!$H702:$R702))))</f>
        <v>0</v>
      </c>
      <c r="Q705" s="18">
        <v>1</v>
      </c>
      <c r="R705" s="18">
        <v>1</v>
      </c>
      <c r="S705" s="18">
        <v>1</v>
      </c>
      <c r="T705" s="18">
        <v>1</v>
      </c>
      <c r="U705" s="18">
        <v>1</v>
      </c>
      <c r="V705" s="18">
        <v>1</v>
      </c>
      <c r="W705" s="18">
        <v>1</v>
      </c>
      <c r="X705" s="18">
        <v>1</v>
      </c>
      <c r="Y705" s="18">
        <v>1</v>
      </c>
      <c r="Z705" s="18">
        <v>1</v>
      </c>
      <c r="AA705" s="18">
        <v>1</v>
      </c>
      <c r="AD705" s="22">
        <f t="shared" si="22"/>
        <v>1</v>
      </c>
      <c r="AE705">
        <v>4</v>
      </c>
    </row>
    <row r="706" spans="1:31">
      <c r="A706" s="33">
        <v>45473.083333333336</v>
      </c>
      <c r="B706">
        <f t="shared" si="21"/>
        <v>0</v>
      </c>
      <c r="C706" s="18">
        <v>1</v>
      </c>
      <c r="D706" s="19">
        <f>IFERROR(SUMPRODUCT(F706:P706,Q706:AA706,'Datos Brutos'!$H$5:$R$5)/SUMPRODUCT('Datos Brutos'!$H$5:$R$5,Q706:AA706),0)</f>
        <v>0</v>
      </c>
      <c r="E706" s="20">
        <f>IFERROR(AVERAGE('Datos Filtrados'!E703:G703),0)</f>
        <v>0</v>
      </c>
      <c r="F706">
        <f>IF($B706=0,0,IF(SUM(EPih!$H703:$R703)=0,0,IF(EPih!H703&gt;0.75*AVERAGE(EPih!$H703:$R703),1,EPih!H703/AVERAGE(EPih!$H703:$R703))))</f>
        <v>0</v>
      </c>
      <c r="G706">
        <f>IF($B706=0,0,IF(SUM(EPih!$H703:$R703)=0,0,IF(EPih!I703&gt;0.75*AVERAGE(EPih!$H703:$R703),1,EPih!I703/AVERAGE(EPih!$H703:$R703))))</f>
        <v>0</v>
      </c>
      <c r="H706">
        <f>IF($B706=0,0,IF(SUM(EPih!$H703:$R703)=0,0,IF(EPih!J703&gt;0.75*AVERAGE(EPih!$H703:$R703),1,EPih!J703/AVERAGE(EPih!$H703:$R703))))</f>
        <v>0</v>
      </c>
      <c r="I706">
        <f>IF($B706=0,0,IF(SUM(EPih!$H703:$R703)=0,0,IF(EPih!K703&gt;0.75*AVERAGE(EPih!$H703:$R703),1,EPih!K703/AVERAGE(EPih!$H703:$R703))))</f>
        <v>0</v>
      </c>
      <c r="J706">
        <f>IF($B706=0,0,IF(SUM(EPih!$H703:$R703)=0,0,IF(EPih!L703&gt;0.75*AVERAGE(EPih!$H703:$R703),1,EPih!L703/AVERAGE(EPih!$H703:$R703))))</f>
        <v>0</v>
      </c>
      <c r="K706">
        <f>IF($B706=0,0,IF(SUM(EPih!$H703:$R703)=0,0,IF(EPih!M703&gt;0.75*AVERAGE(EPih!$H703:$R703),1,EPih!M703/AVERAGE(EPih!$H703:$R703))))</f>
        <v>0</v>
      </c>
      <c r="L706">
        <f>IF($B706=0,0,IF(SUM(EPih!$H703:$R703)=0,0,IF(EPih!N703&gt;0.75*AVERAGE(EPih!$H703:$R703),1,EPih!N703/AVERAGE(EPih!$H703:$R703))))</f>
        <v>0</v>
      </c>
      <c r="M706">
        <f>IF($B706=0,0,IF(SUM(EPih!$H703:$R703)=0,0,IF(EPih!O703&gt;0.75*AVERAGE(EPih!$H703:$R703),1,EPih!O703/AVERAGE(EPih!$H703:$R703))))</f>
        <v>0</v>
      </c>
      <c r="N706">
        <f>IF($B706=0,0,IF(SUM(EPih!$H703:$R703)=0,0,IF(EPih!P703&gt;0.75*AVERAGE(EPih!$H703:$R703),1,EPih!P703/AVERAGE(EPih!$H703:$R703))))</f>
        <v>0</v>
      </c>
      <c r="O706">
        <f>IF($B706=0,0,IF(SUM(EPih!$H703:$R703)=0,0,IF(EPih!Q703&gt;0.75*AVERAGE(EPih!$H703:$R703),1,EPih!Q703/AVERAGE(EPih!$H703:$R703))))</f>
        <v>0</v>
      </c>
      <c r="P706">
        <f>IF($B706=0,0,IF(SUM(EPih!$H703:$R703)=0,0,IF(EPih!R703&gt;0.75*AVERAGE(EPih!$H703:$R703),1,EPih!R703/AVERAGE(EPih!$H703:$R703))))</f>
        <v>0</v>
      </c>
      <c r="Q706" s="18">
        <v>1</v>
      </c>
      <c r="R706" s="18">
        <v>1</v>
      </c>
      <c r="S706" s="18">
        <v>1</v>
      </c>
      <c r="T706" s="18">
        <v>1</v>
      </c>
      <c r="U706" s="18">
        <v>1</v>
      </c>
      <c r="V706" s="18">
        <v>1</v>
      </c>
      <c r="W706" s="18">
        <v>1</v>
      </c>
      <c r="X706" s="18">
        <v>1</v>
      </c>
      <c r="Y706" s="18">
        <v>1</v>
      </c>
      <c r="Z706" s="18">
        <v>1</v>
      </c>
      <c r="AA706" s="18">
        <v>1</v>
      </c>
      <c r="AD706" s="22">
        <f t="shared" si="22"/>
        <v>1</v>
      </c>
      <c r="AE706">
        <v>5</v>
      </c>
    </row>
    <row r="707" spans="1:31">
      <c r="A707" s="33">
        <v>45473.125</v>
      </c>
      <c r="B707">
        <f t="shared" si="21"/>
        <v>0</v>
      </c>
      <c r="C707" s="18">
        <v>1</v>
      </c>
      <c r="D707" s="19">
        <f>IFERROR(SUMPRODUCT(F707:P707,Q707:AA707,'Datos Brutos'!$H$5:$R$5)/SUMPRODUCT('Datos Brutos'!$H$5:$R$5,Q707:AA707),0)</f>
        <v>0</v>
      </c>
      <c r="E707" s="20">
        <f>IFERROR(AVERAGE('Datos Filtrados'!E704:G704),0)</f>
        <v>0</v>
      </c>
      <c r="F707">
        <f>IF($B707=0,0,IF(SUM(EPih!$H704:$R704)=0,0,IF(EPih!H704&gt;0.75*AVERAGE(EPih!$H704:$R704),1,EPih!H704/AVERAGE(EPih!$H704:$R704))))</f>
        <v>0</v>
      </c>
      <c r="G707">
        <f>IF($B707=0,0,IF(SUM(EPih!$H704:$R704)=0,0,IF(EPih!I704&gt;0.75*AVERAGE(EPih!$H704:$R704),1,EPih!I704/AVERAGE(EPih!$H704:$R704))))</f>
        <v>0</v>
      </c>
      <c r="H707">
        <f>IF($B707=0,0,IF(SUM(EPih!$H704:$R704)=0,0,IF(EPih!J704&gt;0.75*AVERAGE(EPih!$H704:$R704),1,EPih!J704/AVERAGE(EPih!$H704:$R704))))</f>
        <v>0</v>
      </c>
      <c r="I707">
        <f>IF($B707=0,0,IF(SUM(EPih!$H704:$R704)=0,0,IF(EPih!K704&gt;0.75*AVERAGE(EPih!$H704:$R704),1,EPih!K704/AVERAGE(EPih!$H704:$R704))))</f>
        <v>0</v>
      </c>
      <c r="J707">
        <f>IF($B707=0,0,IF(SUM(EPih!$H704:$R704)=0,0,IF(EPih!L704&gt;0.75*AVERAGE(EPih!$H704:$R704),1,EPih!L704/AVERAGE(EPih!$H704:$R704))))</f>
        <v>0</v>
      </c>
      <c r="K707">
        <f>IF($B707=0,0,IF(SUM(EPih!$H704:$R704)=0,0,IF(EPih!M704&gt;0.75*AVERAGE(EPih!$H704:$R704),1,EPih!M704/AVERAGE(EPih!$H704:$R704))))</f>
        <v>0</v>
      </c>
      <c r="L707">
        <f>IF($B707=0,0,IF(SUM(EPih!$H704:$R704)=0,0,IF(EPih!N704&gt;0.75*AVERAGE(EPih!$H704:$R704),1,EPih!N704/AVERAGE(EPih!$H704:$R704))))</f>
        <v>0</v>
      </c>
      <c r="M707">
        <f>IF($B707=0,0,IF(SUM(EPih!$H704:$R704)=0,0,IF(EPih!O704&gt;0.75*AVERAGE(EPih!$H704:$R704),1,EPih!O704/AVERAGE(EPih!$H704:$R704))))</f>
        <v>0</v>
      </c>
      <c r="N707">
        <f>IF($B707=0,0,IF(SUM(EPih!$H704:$R704)=0,0,IF(EPih!P704&gt;0.75*AVERAGE(EPih!$H704:$R704),1,EPih!P704/AVERAGE(EPih!$H704:$R704))))</f>
        <v>0</v>
      </c>
      <c r="O707">
        <f>IF($B707=0,0,IF(SUM(EPih!$H704:$R704)=0,0,IF(EPih!Q704&gt;0.75*AVERAGE(EPih!$H704:$R704),1,EPih!Q704/AVERAGE(EPih!$H704:$R704))))</f>
        <v>0</v>
      </c>
      <c r="P707">
        <f>IF($B707=0,0,IF(SUM(EPih!$H704:$R704)=0,0,IF(EPih!R704&gt;0.75*AVERAGE(EPih!$H704:$R704),1,EPih!R704/AVERAGE(EPih!$H704:$R704))))</f>
        <v>0</v>
      </c>
      <c r="Q707" s="18">
        <v>1</v>
      </c>
      <c r="R707" s="18">
        <v>1</v>
      </c>
      <c r="S707" s="18">
        <v>1</v>
      </c>
      <c r="T707" s="18">
        <v>1</v>
      </c>
      <c r="U707" s="18">
        <v>1</v>
      </c>
      <c r="V707" s="18">
        <v>1</v>
      </c>
      <c r="W707" s="18">
        <v>1</v>
      </c>
      <c r="X707" s="18">
        <v>1</v>
      </c>
      <c r="Y707" s="18">
        <v>1</v>
      </c>
      <c r="Z707" s="18">
        <v>1</v>
      </c>
      <c r="AA707" s="18">
        <v>1</v>
      </c>
      <c r="AD707" s="22">
        <f t="shared" si="22"/>
        <v>1</v>
      </c>
      <c r="AE707">
        <v>6</v>
      </c>
    </row>
    <row r="708" spans="1:31">
      <c r="A708" s="33">
        <v>45473.166666666664</v>
      </c>
      <c r="B708">
        <f t="shared" si="21"/>
        <v>0</v>
      </c>
      <c r="C708" s="18">
        <v>1</v>
      </c>
      <c r="D708" s="19">
        <f>IFERROR(SUMPRODUCT(F708:P708,Q708:AA708,'Datos Brutos'!$H$5:$R$5)/SUMPRODUCT('Datos Brutos'!$H$5:$R$5,Q708:AA708),0)</f>
        <v>0</v>
      </c>
      <c r="E708" s="20">
        <f>IFERROR(AVERAGE('Datos Filtrados'!E705:G705),0)</f>
        <v>0</v>
      </c>
      <c r="F708">
        <f>IF($B708=0,0,IF(SUM(EPih!$H705:$R705)=0,0,IF(EPih!H705&gt;0.75*AVERAGE(EPih!$H705:$R705),1,EPih!H705/AVERAGE(EPih!$H705:$R705))))</f>
        <v>0</v>
      </c>
      <c r="G708">
        <f>IF($B708=0,0,IF(SUM(EPih!$H705:$R705)=0,0,IF(EPih!I705&gt;0.75*AVERAGE(EPih!$H705:$R705),1,EPih!I705/AVERAGE(EPih!$H705:$R705))))</f>
        <v>0</v>
      </c>
      <c r="H708">
        <f>IF($B708=0,0,IF(SUM(EPih!$H705:$R705)=0,0,IF(EPih!J705&gt;0.75*AVERAGE(EPih!$H705:$R705),1,EPih!J705/AVERAGE(EPih!$H705:$R705))))</f>
        <v>0</v>
      </c>
      <c r="I708">
        <f>IF($B708=0,0,IF(SUM(EPih!$H705:$R705)=0,0,IF(EPih!K705&gt;0.75*AVERAGE(EPih!$H705:$R705),1,EPih!K705/AVERAGE(EPih!$H705:$R705))))</f>
        <v>0</v>
      </c>
      <c r="J708">
        <f>IF($B708=0,0,IF(SUM(EPih!$H705:$R705)=0,0,IF(EPih!L705&gt;0.75*AVERAGE(EPih!$H705:$R705),1,EPih!L705/AVERAGE(EPih!$H705:$R705))))</f>
        <v>0</v>
      </c>
      <c r="K708">
        <f>IF($B708=0,0,IF(SUM(EPih!$H705:$R705)=0,0,IF(EPih!M705&gt;0.75*AVERAGE(EPih!$H705:$R705),1,EPih!M705/AVERAGE(EPih!$H705:$R705))))</f>
        <v>0</v>
      </c>
      <c r="L708">
        <f>IF($B708=0,0,IF(SUM(EPih!$H705:$R705)=0,0,IF(EPih!N705&gt;0.75*AVERAGE(EPih!$H705:$R705),1,EPih!N705/AVERAGE(EPih!$H705:$R705))))</f>
        <v>0</v>
      </c>
      <c r="M708">
        <f>IF($B708=0,0,IF(SUM(EPih!$H705:$R705)=0,0,IF(EPih!O705&gt;0.75*AVERAGE(EPih!$H705:$R705),1,EPih!O705/AVERAGE(EPih!$H705:$R705))))</f>
        <v>0</v>
      </c>
      <c r="N708">
        <f>IF($B708=0,0,IF(SUM(EPih!$H705:$R705)=0,0,IF(EPih!P705&gt;0.75*AVERAGE(EPih!$H705:$R705),1,EPih!P705/AVERAGE(EPih!$H705:$R705))))</f>
        <v>0</v>
      </c>
      <c r="O708">
        <f>IF($B708=0,0,IF(SUM(EPih!$H705:$R705)=0,0,IF(EPih!Q705&gt;0.75*AVERAGE(EPih!$H705:$R705),1,EPih!Q705/AVERAGE(EPih!$H705:$R705))))</f>
        <v>0</v>
      </c>
      <c r="P708">
        <f>IF($B708=0,0,IF(SUM(EPih!$H705:$R705)=0,0,IF(EPih!R705&gt;0.75*AVERAGE(EPih!$H705:$R705),1,EPih!R705/AVERAGE(EPih!$H705:$R705))))</f>
        <v>0</v>
      </c>
      <c r="Q708" s="18">
        <v>1</v>
      </c>
      <c r="R708" s="18">
        <v>1</v>
      </c>
      <c r="S708" s="18">
        <v>1</v>
      </c>
      <c r="T708" s="18">
        <v>1</v>
      </c>
      <c r="U708" s="18">
        <v>1</v>
      </c>
      <c r="V708" s="18">
        <v>1</v>
      </c>
      <c r="W708" s="18">
        <v>1</v>
      </c>
      <c r="X708" s="18">
        <v>1</v>
      </c>
      <c r="Y708" s="18">
        <v>1</v>
      </c>
      <c r="Z708" s="18">
        <v>1</v>
      </c>
      <c r="AA708" s="18">
        <v>1</v>
      </c>
      <c r="AD708" s="22">
        <f t="shared" si="22"/>
        <v>1</v>
      </c>
      <c r="AE708">
        <v>7</v>
      </c>
    </row>
    <row r="709" spans="1:31">
      <c r="A709" s="33">
        <v>45473.208333333336</v>
      </c>
      <c r="B709">
        <f t="shared" si="21"/>
        <v>0</v>
      </c>
      <c r="C709" s="18">
        <v>1</v>
      </c>
      <c r="D709" s="19">
        <f>IFERROR(SUMPRODUCT(F709:P709,Q709:AA709,'Datos Brutos'!$H$5:$R$5)/SUMPRODUCT('Datos Brutos'!$H$5:$R$5,Q709:AA709),0)</f>
        <v>0</v>
      </c>
      <c r="E709" s="20">
        <f>IFERROR(AVERAGE('Datos Filtrados'!E706:G706),0)</f>
        <v>0</v>
      </c>
      <c r="F709">
        <f>IF($B709=0,0,IF(SUM(EPih!$H706:$R706)=0,0,IF(EPih!H706&gt;0.75*AVERAGE(EPih!$H706:$R706),1,EPih!H706/AVERAGE(EPih!$H706:$R706))))</f>
        <v>0</v>
      </c>
      <c r="G709">
        <f>IF($B709=0,0,IF(SUM(EPih!$H706:$R706)=0,0,IF(EPih!I706&gt;0.75*AVERAGE(EPih!$H706:$R706),1,EPih!I706/AVERAGE(EPih!$H706:$R706))))</f>
        <v>0</v>
      </c>
      <c r="H709">
        <f>IF($B709=0,0,IF(SUM(EPih!$H706:$R706)=0,0,IF(EPih!J706&gt;0.75*AVERAGE(EPih!$H706:$R706),1,EPih!J706/AVERAGE(EPih!$H706:$R706))))</f>
        <v>0</v>
      </c>
      <c r="I709">
        <f>IF($B709=0,0,IF(SUM(EPih!$H706:$R706)=0,0,IF(EPih!K706&gt;0.75*AVERAGE(EPih!$H706:$R706),1,EPih!K706/AVERAGE(EPih!$H706:$R706))))</f>
        <v>0</v>
      </c>
      <c r="J709">
        <f>IF($B709=0,0,IF(SUM(EPih!$H706:$R706)=0,0,IF(EPih!L706&gt;0.75*AVERAGE(EPih!$H706:$R706),1,EPih!L706/AVERAGE(EPih!$H706:$R706))))</f>
        <v>0</v>
      </c>
      <c r="K709">
        <f>IF($B709=0,0,IF(SUM(EPih!$H706:$R706)=0,0,IF(EPih!M706&gt;0.75*AVERAGE(EPih!$H706:$R706),1,EPih!M706/AVERAGE(EPih!$H706:$R706))))</f>
        <v>0</v>
      </c>
      <c r="L709">
        <f>IF($B709=0,0,IF(SUM(EPih!$H706:$R706)=0,0,IF(EPih!N706&gt;0.75*AVERAGE(EPih!$H706:$R706),1,EPih!N706/AVERAGE(EPih!$H706:$R706))))</f>
        <v>0</v>
      </c>
      <c r="M709">
        <f>IF($B709=0,0,IF(SUM(EPih!$H706:$R706)=0,0,IF(EPih!O706&gt;0.75*AVERAGE(EPih!$H706:$R706),1,EPih!O706/AVERAGE(EPih!$H706:$R706))))</f>
        <v>0</v>
      </c>
      <c r="N709">
        <f>IF($B709=0,0,IF(SUM(EPih!$H706:$R706)=0,0,IF(EPih!P706&gt;0.75*AVERAGE(EPih!$H706:$R706),1,EPih!P706/AVERAGE(EPih!$H706:$R706))))</f>
        <v>0</v>
      </c>
      <c r="O709">
        <f>IF($B709=0,0,IF(SUM(EPih!$H706:$R706)=0,0,IF(EPih!Q706&gt;0.75*AVERAGE(EPih!$H706:$R706),1,EPih!Q706/AVERAGE(EPih!$H706:$R706))))</f>
        <v>0</v>
      </c>
      <c r="P709">
        <f>IF($B709=0,0,IF(SUM(EPih!$H706:$R706)=0,0,IF(EPih!R706&gt;0.75*AVERAGE(EPih!$H706:$R706),1,EPih!R706/AVERAGE(EPih!$H706:$R706))))</f>
        <v>0</v>
      </c>
      <c r="Q709" s="18">
        <v>1</v>
      </c>
      <c r="R709" s="18">
        <v>1</v>
      </c>
      <c r="S709" s="18">
        <v>1</v>
      </c>
      <c r="T709" s="18">
        <v>1</v>
      </c>
      <c r="U709" s="18">
        <v>1</v>
      </c>
      <c r="V709" s="18">
        <v>1</v>
      </c>
      <c r="W709" s="18">
        <v>1</v>
      </c>
      <c r="X709" s="18">
        <v>1</v>
      </c>
      <c r="Y709" s="18">
        <v>1</v>
      </c>
      <c r="Z709" s="18">
        <v>1</v>
      </c>
      <c r="AA709" s="18">
        <v>1</v>
      </c>
      <c r="AD709" s="22">
        <f t="shared" si="22"/>
        <v>1</v>
      </c>
      <c r="AE709">
        <v>8</v>
      </c>
    </row>
    <row r="710" spans="1:31">
      <c r="A710" s="33">
        <v>45473.25</v>
      </c>
      <c r="B710">
        <f t="shared" si="21"/>
        <v>0</v>
      </c>
      <c r="C710" s="18">
        <v>1</v>
      </c>
      <c r="D710" s="19">
        <f>IFERROR(SUMPRODUCT(F710:P710,Q710:AA710,'Datos Brutos'!$H$5:$R$5)/SUMPRODUCT('Datos Brutos'!$H$5:$R$5,Q710:AA710),0)</f>
        <v>0</v>
      </c>
      <c r="E710" s="20">
        <f>IFERROR(AVERAGE('Datos Filtrados'!E707:G707),0)</f>
        <v>0</v>
      </c>
      <c r="F710">
        <f>IF($B710=0,0,IF(SUM(EPih!$H707:$R707)=0,0,IF(EPih!H707&gt;0.75*AVERAGE(EPih!$H707:$R707),1,EPih!H707/AVERAGE(EPih!$H707:$R707))))</f>
        <v>0</v>
      </c>
      <c r="G710">
        <f>IF($B710=0,0,IF(SUM(EPih!$H707:$R707)=0,0,IF(EPih!I707&gt;0.75*AVERAGE(EPih!$H707:$R707),1,EPih!I707/AVERAGE(EPih!$H707:$R707))))</f>
        <v>0</v>
      </c>
      <c r="H710">
        <f>IF($B710=0,0,IF(SUM(EPih!$H707:$R707)=0,0,IF(EPih!J707&gt;0.75*AVERAGE(EPih!$H707:$R707),1,EPih!J707/AVERAGE(EPih!$H707:$R707))))</f>
        <v>0</v>
      </c>
      <c r="I710">
        <f>IF($B710=0,0,IF(SUM(EPih!$H707:$R707)=0,0,IF(EPih!K707&gt;0.75*AVERAGE(EPih!$H707:$R707),1,EPih!K707/AVERAGE(EPih!$H707:$R707))))</f>
        <v>0</v>
      </c>
      <c r="J710">
        <f>IF($B710=0,0,IF(SUM(EPih!$H707:$R707)=0,0,IF(EPih!L707&gt;0.75*AVERAGE(EPih!$H707:$R707),1,EPih!L707/AVERAGE(EPih!$H707:$R707))))</f>
        <v>0</v>
      </c>
      <c r="K710">
        <f>IF($B710=0,0,IF(SUM(EPih!$H707:$R707)=0,0,IF(EPih!M707&gt;0.75*AVERAGE(EPih!$H707:$R707),1,EPih!M707/AVERAGE(EPih!$H707:$R707))))</f>
        <v>0</v>
      </c>
      <c r="L710">
        <f>IF($B710=0,0,IF(SUM(EPih!$H707:$R707)=0,0,IF(EPih!N707&gt;0.75*AVERAGE(EPih!$H707:$R707),1,EPih!N707/AVERAGE(EPih!$H707:$R707))))</f>
        <v>0</v>
      </c>
      <c r="M710">
        <f>IF($B710=0,0,IF(SUM(EPih!$H707:$R707)=0,0,IF(EPih!O707&gt;0.75*AVERAGE(EPih!$H707:$R707),1,EPih!O707/AVERAGE(EPih!$H707:$R707))))</f>
        <v>0</v>
      </c>
      <c r="N710">
        <f>IF($B710=0,0,IF(SUM(EPih!$H707:$R707)=0,0,IF(EPih!P707&gt;0.75*AVERAGE(EPih!$H707:$R707),1,EPih!P707/AVERAGE(EPih!$H707:$R707))))</f>
        <v>0</v>
      </c>
      <c r="O710">
        <f>IF($B710=0,0,IF(SUM(EPih!$H707:$R707)=0,0,IF(EPih!Q707&gt;0.75*AVERAGE(EPih!$H707:$R707),1,EPih!Q707/AVERAGE(EPih!$H707:$R707))))</f>
        <v>0</v>
      </c>
      <c r="P710">
        <f>IF($B710=0,0,IF(SUM(EPih!$H707:$R707)=0,0,IF(EPih!R707&gt;0.75*AVERAGE(EPih!$H707:$R707),1,EPih!R707/AVERAGE(EPih!$H707:$R707))))</f>
        <v>0</v>
      </c>
      <c r="Q710" s="18">
        <v>1</v>
      </c>
      <c r="R710" s="18">
        <v>1</v>
      </c>
      <c r="S710" s="18">
        <v>1</v>
      </c>
      <c r="T710" s="18">
        <v>1</v>
      </c>
      <c r="U710" s="18">
        <v>1</v>
      </c>
      <c r="V710" s="18">
        <v>1</v>
      </c>
      <c r="W710" s="18">
        <v>1</v>
      </c>
      <c r="X710" s="18">
        <v>1</v>
      </c>
      <c r="Y710" s="18">
        <v>1</v>
      </c>
      <c r="Z710" s="18">
        <v>1</v>
      </c>
      <c r="AA710" s="18">
        <v>1</v>
      </c>
      <c r="AD710" s="22">
        <f t="shared" si="22"/>
        <v>1</v>
      </c>
      <c r="AE710">
        <v>9</v>
      </c>
    </row>
    <row r="711" spans="1:31">
      <c r="A711" s="33">
        <v>45473.291666666664</v>
      </c>
      <c r="B711">
        <f t="shared" si="21"/>
        <v>0</v>
      </c>
      <c r="C711" s="18">
        <v>1</v>
      </c>
      <c r="D711" s="19">
        <f>IFERROR(SUMPRODUCT(F711:P711,Q711:AA711,'Datos Brutos'!$H$5:$R$5)/SUMPRODUCT('Datos Brutos'!$H$5:$R$5,Q711:AA711),0)</f>
        <v>0</v>
      </c>
      <c r="E711" s="20">
        <f>IFERROR(AVERAGE('Datos Filtrados'!E708:G708),0)</f>
        <v>24.261666666666667</v>
      </c>
      <c r="F711">
        <f>IF($B711=0,0,IF(SUM(EPih!$H708:$R708)=0,0,IF(EPih!H708&gt;0.75*AVERAGE(EPih!$H708:$R708),1,EPih!H708/AVERAGE(EPih!$H708:$R708))))</f>
        <v>0</v>
      </c>
      <c r="G711">
        <f>IF($B711=0,0,IF(SUM(EPih!$H708:$R708)=0,0,IF(EPih!I708&gt;0.75*AVERAGE(EPih!$H708:$R708),1,EPih!I708/AVERAGE(EPih!$H708:$R708))))</f>
        <v>0</v>
      </c>
      <c r="H711">
        <f>IF($B711=0,0,IF(SUM(EPih!$H708:$R708)=0,0,IF(EPih!J708&gt;0.75*AVERAGE(EPih!$H708:$R708),1,EPih!J708/AVERAGE(EPih!$H708:$R708))))</f>
        <v>0</v>
      </c>
      <c r="I711">
        <f>IF($B711=0,0,IF(SUM(EPih!$H708:$R708)=0,0,IF(EPih!K708&gt;0.75*AVERAGE(EPih!$H708:$R708),1,EPih!K708/AVERAGE(EPih!$H708:$R708))))</f>
        <v>0</v>
      </c>
      <c r="J711">
        <f>IF($B711=0,0,IF(SUM(EPih!$H708:$R708)=0,0,IF(EPih!L708&gt;0.75*AVERAGE(EPih!$H708:$R708),1,EPih!L708/AVERAGE(EPih!$H708:$R708))))</f>
        <v>0</v>
      </c>
      <c r="K711">
        <f>IF($B711=0,0,IF(SUM(EPih!$H708:$R708)=0,0,IF(EPih!M708&gt;0.75*AVERAGE(EPih!$H708:$R708),1,EPih!M708/AVERAGE(EPih!$H708:$R708))))</f>
        <v>0</v>
      </c>
      <c r="L711">
        <f>IF($B711=0,0,IF(SUM(EPih!$H708:$R708)=0,0,IF(EPih!N708&gt;0.75*AVERAGE(EPih!$H708:$R708),1,EPih!N708/AVERAGE(EPih!$H708:$R708))))</f>
        <v>0</v>
      </c>
      <c r="M711">
        <f>IF($B711=0,0,IF(SUM(EPih!$H708:$R708)=0,0,IF(EPih!O708&gt;0.75*AVERAGE(EPih!$H708:$R708),1,EPih!O708/AVERAGE(EPih!$H708:$R708))))</f>
        <v>0</v>
      </c>
      <c r="N711">
        <f>IF($B711=0,0,IF(SUM(EPih!$H708:$R708)=0,0,IF(EPih!P708&gt;0.75*AVERAGE(EPih!$H708:$R708),1,EPih!P708/AVERAGE(EPih!$H708:$R708))))</f>
        <v>0</v>
      </c>
      <c r="O711">
        <f>IF($B711=0,0,IF(SUM(EPih!$H708:$R708)=0,0,IF(EPih!Q708&gt;0.75*AVERAGE(EPih!$H708:$R708),1,EPih!Q708/AVERAGE(EPih!$H708:$R708))))</f>
        <v>0</v>
      </c>
      <c r="P711">
        <f>IF($B711=0,0,IF(SUM(EPih!$H708:$R708)=0,0,IF(EPih!R708&gt;0.75*AVERAGE(EPih!$H708:$R708),1,EPih!R708/AVERAGE(EPih!$H708:$R708))))</f>
        <v>0</v>
      </c>
      <c r="Q711" s="18">
        <v>1</v>
      </c>
      <c r="R711" s="18">
        <v>1</v>
      </c>
      <c r="S711" s="18">
        <v>1</v>
      </c>
      <c r="T711" s="18">
        <v>1</v>
      </c>
      <c r="U711" s="18">
        <v>1</v>
      </c>
      <c r="V711" s="18">
        <v>1</v>
      </c>
      <c r="W711" s="18">
        <v>1</v>
      </c>
      <c r="X711" s="18">
        <v>1</v>
      </c>
      <c r="Y711" s="18">
        <v>1</v>
      </c>
      <c r="Z711" s="18">
        <v>1</v>
      </c>
      <c r="AA711" s="18">
        <v>1</v>
      </c>
      <c r="AD711" s="22">
        <f t="shared" si="22"/>
        <v>1</v>
      </c>
      <c r="AE711">
        <v>10</v>
      </c>
    </row>
    <row r="712" spans="1:31">
      <c r="A712" s="33">
        <v>45473.333333333336</v>
      </c>
      <c r="B712">
        <f t="shared" ref="B712:B727" si="23">IF(E712&gt;=100,1,0)</f>
        <v>1</v>
      </c>
      <c r="C712" s="18">
        <v>1</v>
      </c>
      <c r="D712" s="19">
        <f>IFERROR(SUMPRODUCT(F712:P712,Q712:AA712,'Datos Brutos'!$H$5:$R$5)/SUMPRODUCT('Datos Brutos'!$H$5:$R$5,Q712:AA712),0)</f>
        <v>1</v>
      </c>
      <c r="E712" s="20">
        <f>IFERROR(AVERAGE('Datos Filtrados'!E709:G709),0)</f>
        <v>113.26866666666668</v>
      </c>
      <c r="F712">
        <f>IF($B712=0,0,IF(SUM(EPih!$H709:$R709)=0,0,IF(EPih!H709&gt;0.75*AVERAGE(EPih!$H709:$R709),1,EPih!H709/AVERAGE(EPih!$H709:$R709))))</f>
        <v>1</v>
      </c>
      <c r="G712">
        <f>IF($B712=0,0,IF(SUM(EPih!$H709:$R709)=0,0,IF(EPih!I709&gt;0.75*AVERAGE(EPih!$H709:$R709),1,EPih!I709/AVERAGE(EPih!$H709:$R709))))</f>
        <v>1</v>
      </c>
      <c r="H712">
        <f>IF($B712=0,0,IF(SUM(EPih!$H709:$R709)=0,0,IF(EPih!J709&gt;0.75*AVERAGE(EPih!$H709:$R709),1,EPih!J709/AVERAGE(EPih!$H709:$R709))))</f>
        <v>1</v>
      </c>
      <c r="I712">
        <f>IF($B712=0,0,IF(SUM(EPih!$H709:$R709)=0,0,IF(EPih!K709&gt;0.75*AVERAGE(EPih!$H709:$R709),1,EPih!K709/AVERAGE(EPih!$H709:$R709))))</f>
        <v>1</v>
      </c>
      <c r="J712">
        <f>IF($B712=0,0,IF(SUM(EPih!$H709:$R709)=0,0,IF(EPih!L709&gt;0.75*AVERAGE(EPih!$H709:$R709),1,EPih!L709/AVERAGE(EPih!$H709:$R709))))</f>
        <v>1</v>
      </c>
      <c r="K712">
        <f>IF($B712=0,0,IF(SUM(EPih!$H709:$R709)=0,0,IF(EPih!M709&gt;0.75*AVERAGE(EPih!$H709:$R709),1,EPih!M709/AVERAGE(EPih!$H709:$R709))))</f>
        <v>1</v>
      </c>
      <c r="L712">
        <f>IF($B712=0,0,IF(SUM(EPih!$H709:$R709)=0,0,IF(EPih!N709&gt;0.75*AVERAGE(EPih!$H709:$R709),1,EPih!N709/AVERAGE(EPih!$H709:$R709))))</f>
        <v>1</v>
      </c>
      <c r="M712">
        <f>IF($B712=0,0,IF(SUM(EPih!$H709:$R709)=0,0,IF(EPih!O709&gt;0.75*AVERAGE(EPih!$H709:$R709),1,EPih!O709/AVERAGE(EPih!$H709:$R709))))</f>
        <v>1</v>
      </c>
      <c r="N712">
        <f>IF($B712=0,0,IF(SUM(EPih!$H709:$R709)=0,0,IF(EPih!P709&gt;0.75*AVERAGE(EPih!$H709:$R709),1,EPih!P709/AVERAGE(EPih!$H709:$R709))))</f>
        <v>1</v>
      </c>
      <c r="O712">
        <f>IF($B712=0,0,IF(SUM(EPih!$H709:$R709)=0,0,IF(EPih!Q709&gt;0.75*AVERAGE(EPih!$H709:$R709),1,EPih!Q709/AVERAGE(EPih!$H709:$R709))))</f>
        <v>1</v>
      </c>
      <c r="P712">
        <f>IF($B712=0,0,IF(SUM(EPih!$H709:$R709)=0,0,IF(EPih!R709&gt;0.75*AVERAGE(EPih!$H709:$R709),1,EPih!R709/AVERAGE(EPih!$H709:$R709))))</f>
        <v>1</v>
      </c>
      <c r="Q712" s="18">
        <v>1</v>
      </c>
      <c r="R712" s="18">
        <v>1</v>
      </c>
      <c r="S712" s="18">
        <v>1</v>
      </c>
      <c r="T712" s="18">
        <v>1</v>
      </c>
      <c r="U712" s="18">
        <v>1</v>
      </c>
      <c r="V712" s="18">
        <v>1</v>
      </c>
      <c r="W712" s="18">
        <v>1</v>
      </c>
      <c r="X712" s="18">
        <v>1</v>
      </c>
      <c r="Y712" s="18">
        <v>1</v>
      </c>
      <c r="Z712" s="18">
        <v>1</v>
      </c>
      <c r="AA712" s="18">
        <v>1</v>
      </c>
      <c r="AD712" s="22">
        <f t="shared" si="22"/>
        <v>1</v>
      </c>
      <c r="AE712">
        <v>11</v>
      </c>
    </row>
    <row r="713" spans="1:31">
      <c r="A713" s="33">
        <v>45473.375</v>
      </c>
      <c r="B713">
        <f t="shared" si="23"/>
        <v>1</v>
      </c>
      <c r="C713" s="18">
        <v>1</v>
      </c>
      <c r="D713" s="19">
        <f>IFERROR(SUMPRODUCT(F713:P713,Q713:AA713,'Datos Brutos'!$H$5:$R$5)/SUMPRODUCT('Datos Brutos'!$H$5:$R$5,Q713:AA713),0)</f>
        <v>1</v>
      </c>
      <c r="E713" s="20">
        <f>IFERROR(AVERAGE('Datos Filtrados'!E710:G710),0)</f>
        <v>276.89400000000001</v>
      </c>
      <c r="F713">
        <f>IF($B713=0,0,IF(SUM(EPih!$H710:$R710)=0,0,IF(EPih!H710&gt;0.75*AVERAGE(EPih!$H710:$R710),1,EPih!H710/AVERAGE(EPih!$H710:$R710))))</f>
        <v>1</v>
      </c>
      <c r="G713">
        <f>IF($B713=0,0,IF(SUM(EPih!$H710:$R710)=0,0,IF(EPih!I710&gt;0.75*AVERAGE(EPih!$H710:$R710),1,EPih!I710/AVERAGE(EPih!$H710:$R710))))</f>
        <v>1</v>
      </c>
      <c r="H713">
        <f>IF($B713=0,0,IF(SUM(EPih!$H710:$R710)=0,0,IF(EPih!J710&gt;0.75*AVERAGE(EPih!$H710:$R710),1,EPih!J710/AVERAGE(EPih!$H710:$R710))))</f>
        <v>1</v>
      </c>
      <c r="I713">
        <f>IF($B713=0,0,IF(SUM(EPih!$H710:$R710)=0,0,IF(EPih!K710&gt;0.75*AVERAGE(EPih!$H710:$R710),1,EPih!K710/AVERAGE(EPih!$H710:$R710))))</f>
        <v>1</v>
      </c>
      <c r="J713">
        <f>IF($B713=0,0,IF(SUM(EPih!$H710:$R710)=0,0,IF(EPih!L710&gt;0.75*AVERAGE(EPih!$H710:$R710),1,EPih!L710/AVERAGE(EPih!$H710:$R710))))</f>
        <v>1</v>
      </c>
      <c r="K713">
        <f>IF($B713=0,0,IF(SUM(EPih!$H710:$R710)=0,0,IF(EPih!M710&gt;0.75*AVERAGE(EPih!$H710:$R710),1,EPih!M710/AVERAGE(EPih!$H710:$R710))))</f>
        <v>1</v>
      </c>
      <c r="L713">
        <f>IF($B713=0,0,IF(SUM(EPih!$H710:$R710)=0,0,IF(EPih!N710&gt;0.75*AVERAGE(EPih!$H710:$R710),1,EPih!N710/AVERAGE(EPih!$H710:$R710))))</f>
        <v>1</v>
      </c>
      <c r="M713">
        <f>IF($B713=0,0,IF(SUM(EPih!$H710:$R710)=0,0,IF(EPih!O710&gt;0.75*AVERAGE(EPih!$H710:$R710),1,EPih!O710/AVERAGE(EPih!$H710:$R710))))</f>
        <v>1</v>
      </c>
      <c r="N713">
        <f>IF($B713=0,0,IF(SUM(EPih!$H710:$R710)=0,0,IF(EPih!P710&gt;0.75*AVERAGE(EPih!$H710:$R710),1,EPih!P710/AVERAGE(EPih!$H710:$R710))))</f>
        <v>1</v>
      </c>
      <c r="O713">
        <f>IF($B713=0,0,IF(SUM(EPih!$H710:$R710)=0,0,IF(EPih!Q710&gt;0.75*AVERAGE(EPih!$H710:$R710),1,EPih!Q710/AVERAGE(EPih!$H710:$R710))))</f>
        <v>1</v>
      </c>
      <c r="P713">
        <f>IF($B713=0,0,IF(SUM(EPih!$H710:$R710)=0,0,IF(EPih!R710&gt;0.75*AVERAGE(EPih!$H710:$R710),1,EPih!R710/AVERAGE(EPih!$H710:$R710))))</f>
        <v>1</v>
      </c>
      <c r="Q713" s="18">
        <v>1</v>
      </c>
      <c r="R713" s="18">
        <v>1</v>
      </c>
      <c r="S713" s="18">
        <v>1</v>
      </c>
      <c r="T713" s="18">
        <v>1</v>
      </c>
      <c r="U713" s="18">
        <v>1</v>
      </c>
      <c r="V713" s="18">
        <v>1</v>
      </c>
      <c r="W713" s="18">
        <v>1</v>
      </c>
      <c r="X713" s="18">
        <v>1</v>
      </c>
      <c r="Y713" s="18">
        <v>1</v>
      </c>
      <c r="Z713" s="18">
        <v>1</v>
      </c>
      <c r="AA713" s="18">
        <v>1</v>
      </c>
      <c r="AD713" s="22">
        <f t="shared" si="22"/>
        <v>1</v>
      </c>
      <c r="AE713">
        <v>12</v>
      </c>
    </row>
    <row r="714" spans="1:31">
      <c r="A714" s="33">
        <v>45473.416666666664</v>
      </c>
      <c r="B714">
        <f t="shared" si="23"/>
        <v>1</v>
      </c>
      <c r="C714" s="18">
        <v>1</v>
      </c>
      <c r="D714" s="19">
        <f>IFERROR(SUMPRODUCT(F714:P714,Q714:AA714,'Datos Brutos'!$H$5:$R$5)/SUMPRODUCT('Datos Brutos'!$H$5:$R$5,Q714:AA714),0)</f>
        <v>1</v>
      </c>
      <c r="E714" s="20">
        <f>IFERROR(AVERAGE('Datos Filtrados'!E711:G711),0)</f>
        <v>624.80966666666666</v>
      </c>
      <c r="F714">
        <f>IF($B714=0,0,IF(SUM(EPih!$H711:$R711)=0,0,IF(EPih!H711&gt;0.75*AVERAGE(EPih!$H711:$R711),1,EPih!H711/AVERAGE(EPih!$H711:$R711))))</f>
        <v>1</v>
      </c>
      <c r="G714">
        <f>IF($B714=0,0,IF(SUM(EPih!$H711:$R711)=0,0,IF(EPih!I711&gt;0.75*AVERAGE(EPih!$H711:$R711),1,EPih!I711/AVERAGE(EPih!$H711:$R711))))</f>
        <v>1</v>
      </c>
      <c r="H714">
        <f>IF($B714=0,0,IF(SUM(EPih!$H711:$R711)=0,0,IF(EPih!J711&gt;0.75*AVERAGE(EPih!$H711:$R711),1,EPih!J711/AVERAGE(EPih!$H711:$R711))))</f>
        <v>1</v>
      </c>
      <c r="I714">
        <f>IF($B714=0,0,IF(SUM(EPih!$H711:$R711)=0,0,IF(EPih!K711&gt;0.75*AVERAGE(EPih!$H711:$R711),1,EPih!K711/AVERAGE(EPih!$H711:$R711))))</f>
        <v>1</v>
      </c>
      <c r="J714">
        <f>IF($B714=0,0,IF(SUM(EPih!$H711:$R711)=0,0,IF(EPih!L711&gt;0.75*AVERAGE(EPih!$H711:$R711),1,EPih!L711/AVERAGE(EPih!$H711:$R711))))</f>
        <v>1</v>
      </c>
      <c r="K714">
        <f>IF($B714=0,0,IF(SUM(EPih!$H711:$R711)=0,0,IF(EPih!M711&gt;0.75*AVERAGE(EPih!$H711:$R711),1,EPih!M711/AVERAGE(EPih!$H711:$R711))))</f>
        <v>1</v>
      </c>
      <c r="L714">
        <f>IF($B714=0,0,IF(SUM(EPih!$H711:$R711)=0,0,IF(EPih!N711&gt;0.75*AVERAGE(EPih!$H711:$R711),1,EPih!N711/AVERAGE(EPih!$H711:$R711))))</f>
        <v>1</v>
      </c>
      <c r="M714">
        <f>IF($B714=0,0,IF(SUM(EPih!$H711:$R711)=0,0,IF(EPih!O711&gt;0.75*AVERAGE(EPih!$H711:$R711),1,EPih!O711/AVERAGE(EPih!$H711:$R711))))</f>
        <v>1</v>
      </c>
      <c r="N714">
        <f>IF($B714=0,0,IF(SUM(EPih!$H711:$R711)=0,0,IF(EPih!P711&gt;0.75*AVERAGE(EPih!$H711:$R711),1,EPih!P711/AVERAGE(EPih!$H711:$R711))))</f>
        <v>1</v>
      </c>
      <c r="O714">
        <f>IF($B714=0,0,IF(SUM(EPih!$H711:$R711)=0,0,IF(EPih!Q711&gt;0.75*AVERAGE(EPih!$H711:$R711),1,EPih!Q711/AVERAGE(EPih!$H711:$R711))))</f>
        <v>1</v>
      </c>
      <c r="P714">
        <f>IF($B714=0,0,IF(SUM(EPih!$H711:$R711)=0,0,IF(EPih!R711&gt;0.75*AVERAGE(EPih!$H711:$R711),1,EPih!R711/AVERAGE(EPih!$H711:$R711))))</f>
        <v>1</v>
      </c>
      <c r="Q714" s="18">
        <v>1</v>
      </c>
      <c r="R714" s="18">
        <v>1</v>
      </c>
      <c r="S714" s="18">
        <v>1</v>
      </c>
      <c r="T714" s="18">
        <v>1</v>
      </c>
      <c r="U714" s="18">
        <v>1</v>
      </c>
      <c r="V714" s="18">
        <v>1</v>
      </c>
      <c r="W714" s="18">
        <v>1</v>
      </c>
      <c r="X714" s="18">
        <v>1</v>
      </c>
      <c r="Y714" s="18">
        <v>1</v>
      </c>
      <c r="Z714" s="18">
        <v>1</v>
      </c>
      <c r="AA714" s="18">
        <v>1</v>
      </c>
      <c r="AD714" s="22">
        <f t="shared" si="22"/>
        <v>1</v>
      </c>
      <c r="AE714">
        <v>13</v>
      </c>
    </row>
    <row r="715" spans="1:31">
      <c r="A715" s="33">
        <v>45473.458333333336</v>
      </c>
      <c r="B715">
        <f t="shared" si="23"/>
        <v>1</v>
      </c>
      <c r="C715" s="18">
        <v>1</v>
      </c>
      <c r="D715" s="19">
        <f>IFERROR(SUMPRODUCT(F715:P715,Q715:AA715,'Datos Brutos'!$H$5:$R$5)/SUMPRODUCT('Datos Brutos'!$H$5:$R$5,Q715:AA715),0)</f>
        <v>1</v>
      </c>
      <c r="E715" s="20">
        <f>IFERROR(AVERAGE('Datos Filtrados'!E712:G712),0)</f>
        <v>656.85</v>
      </c>
      <c r="F715">
        <f>IF($B715=0,0,IF(SUM(EPih!$H712:$R712)=0,0,IF(EPih!H712&gt;0.75*AVERAGE(EPih!$H712:$R712),1,EPih!H712/AVERAGE(EPih!$H712:$R712))))</f>
        <v>1</v>
      </c>
      <c r="G715">
        <f>IF($B715=0,0,IF(SUM(EPih!$H712:$R712)=0,0,IF(EPih!I712&gt;0.75*AVERAGE(EPih!$H712:$R712),1,EPih!I712/AVERAGE(EPih!$H712:$R712))))</f>
        <v>1</v>
      </c>
      <c r="H715">
        <f>IF($B715=0,0,IF(SUM(EPih!$H712:$R712)=0,0,IF(EPih!J712&gt;0.75*AVERAGE(EPih!$H712:$R712),1,EPih!J712/AVERAGE(EPih!$H712:$R712))))</f>
        <v>1</v>
      </c>
      <c r="I715">
        <f>IF($B715=0,0,IF(SUM(EPih!$H712:$R712)=0,0,IF(EPih!K712&gt;0.75*AVERAGE(EPih!$H712:$R712),1,EPih!K712/AVERAGE(EPih!$H712:$R712))))</f>
        <v>1</v>
      </c>
      <c r="J715">
        <f>IF($B715=0,0,IF(SUM(EPih!$H712:$R712)=0,0,IF(EPih!L712&gt;0.75*AVERAGE(EPih!$H712:$R712),1,EPih!L712/AVERAGE(EPih!$H712:$R712))))</f>
        <v>1</v>
      </c>
      <c r="K715">
        <f>IF($B715=0,0,IF(SUM(EPih!$H712:$R712)=0,0,IF(EPih!M712&gt;0.75*AVERAGE(EPih!$H712:$R712),1,EPih!M712/AVERAGE(EPih!$H712:$R712))))</f>
        <v>1</v>
      </c>
      <c r="L715">
        <f>IF($B715=0,0,IF(SUM(EPih!$H712:$R712)=0,0,IF(EPih!N712&gt;0.75*AVERAGE(EPih!$H712:$R712),1,EPih!N712/AVERAGE(EPih!$H712:$R712))))</f>
        <v>1</v>
      </c>
      <c r="M715">
        <f>IF($B715=0,0,IF(SUM(EPih!$H712:$R712)=0,0,IF(EPih!O712&gt;0.75*AVERAGE(EPih!$H712:$R712),1,EPih!O712/AVERAGE(EPih!$H712:$R712))))</f>
        <v>1</v>
      </c>
      <c r="N715">
        <f>IF($B715=0,0,IF(SUM(EPih!$H712:$R712)=0,0,IF(EPih!P712&gt;0.75*AVERAGE(EPih!$H712:$R712),1,EPih!P712/AVERAGE(EPih!$H712:$R712))))</f>
        <v>1</v>
      </c>
      <c r="O715">
        <f>IF($B715=0,0,IF(SUM(EPih!$H712:$R712)=0,0,IF(EPih!Q712&gt;0.75*AVERAGE(EPih!$H712:$R712),1,EPih!Q712/AVERAGE(EPih!$H712:$R712))))</f>
        <v>1</v>
      </c>
      <c r="P715">
        <f>IF($B715=0,0,IF(SUM(EPih!$H712:$R712)=0,0,IF(EPih!R712&gt;0.75*AVERAGE(EPih!$H712:$R712),1,EPih!R712/AVERAGE(EPih!$H712:$R712))))</f>
        <v>1</v>
      </c>
      <c r="Q715" s="18">
        <v>1</v>
      </c>
      <c r="R715" s="18">
        <v>1</v>
      </c>
      <c r="S715" s="18">
        <v>1</v>
      </c>
      <c r="T715" s="18">
        <v>1</v>
      </c>
      <c r="U715" s="18">
        <v>1</v>
      </c>
      <c r="V715" s="18">
        <v>1</v>
      </c>
      <c r="W715" s="18">
        <v>1</v>
      </c>
      <c r="X715" s="18">
        <v>1</v>
      </c>
      <c r="Y715" s="18">
        <v>1</v>
      </c>
      <c r="Z715" s="18">
        <v>1</v>
      </c>
      <c r="AA715" s="18">
        <v>1</v>
      </c>
      <c r="AD715" s="22">
        <f t="shared" si="22"/>
        <v>1</v>
      </c>
      <c r="AE715">
        <v>14</v>
      </c>
    </row>
    <row r="716" spans="1:31">
      <c r="A716" s="33">
        <v>45473.5</v>
      </c>
      <c r="B716">
        <f t="shared" si="23"/>
        <v>1</v>
      </c>
      <c r="C716" s="18">
        <v>1</v>
      </c>
      <c r="D716" s="19">
        <f>IFERROR(SUMPRODUCT(F716:P716,Q716:AA716,'Datos Brutos'!$H$5:$R$5)/SUMPRODUCT('Datos Brutos'!$H$5:$R$5,Q716:AA716),0)</f>
        <v>1</v>
      </c>
      <c r="E716" s="20">
        <f>IFERROR(AVERAGE('Datos Filtrados'!E713:G713),0)</f>
        <v>659.98833333333323</v>
      </c>
      <c r="F716">
        <f>IF($B716=0,0,IF(SUM(EPih!$H713:$R713)=0,0,IF(EPih!H713&gt;0.75*AVERAGE(EPih!$H713:$R713),1,EPih!H713/AVERAGE(EPih!$H713:$R713))))</f>
        <v>1</v>
      </c>
      <c r="G716">
        <f>IF($B716=0,0,IF(SUM(EPih!$H713:$R713)=0,0,IF(EPih!I713&gt;0.75*AVERAGE(EPih!$H713:$R713),1,EPih!I713/AVERAGE(EPih!$H713:$R713))))</f>
        <v>1</v>
      </c>
      <c r="H716">
        <f>IF($B716=0,0,IF(SUM(EPih!$H713:$R713)=0,0,IF(EPih!J713&gt;0.75*AVERAGE(EPih!$H713:$R713),1,EPih!J713/AVERAGE(EPih!$H713:$R713))))</f>
        <v>1</v>
      </c>
      <c r="I716">
        <f>IF($B716=0,0,IF(SUM(EPih!$H713:$R713)=0,0,IF(EPih!K713&gt;0.75*AVERAGE(EPih!$H713:$R713),1,EPih!K713/AVERAGE(EPih!$H713:$R713))))</f>
        <v>1</v>
      </c>
      <c r="J716">
        <f>IF($B716=0,0,IF(SUM(EPih!$H713:$R713)=0,0,IF(EPih!L713&gt;0.75*AVERAGE(EPih!$H713:$R713),1,EPih!L713/AVERAGE(EPih!$H713:$R713))))</f>
        <v>1</v>
      </c>
      <c r="K716">
        <f>IF($B716=0,0,IF(SUM(EPih!$H713:$R713)=0,0,IF(EPih!M713&gt;0.75*AVERAGE(EPih!$H713:$R713),1,EPih!M713/AVERAGE(EPih!$H713:$R713))))</f>
        <v>1</v>
      </c>
      <c r="L716">
        <f>IF($B716=0,0,IF(SUM(EPih!$H713:$R713)=0,0,IF(EPih!N713&gt;0.75*AVERAGE(EPih!$H713:$R713),1,EPih!N713/AVERAGE(EPih!$H713:$R713))))</f>
        <v>1</v>
      </c>
      <c r="M716">
        <f>IF($B716=0,0,IF(SUM(EPih!$H713:$R713)=0,0,IF(EPih!O713&gt;0.75*AVERAGE(EPih!$H713:$R713),1,EPih!O713/AVERAGE(EPih!$H713:$R713))))</f>
        <v>1</v>
      </c>
      <c r="N716">
        <f>IF($B716=0,0,IF(SUM(EPih!$H713:$R713)=0,0,IF(EPih!P713&gt;0.75*AVERAGE(EPih!$H713:$R713),1,EPih!P713/AVERAGE(EPih!$H713:$R713))))</f>
        <v>1</v>
      </c>
      <c r="O716">
        <f>IF($B716=0,0,IF(SUM(EPih!$H713:$R713)=0,0,IF(EPih!Q713&gt;0.75*AVERAGE(EPih!$H713:$R713),1,EPih!Q713/AVERAGE(EPih!$H713:$R713))))</f>
        <v>1</v>
      </c>
      <c r="P716">
        <f>IF($B716=0,0,IF(SUM(EPih!$H713:$R713)=0,0,IF(EPih!R713&gt;0.75*AVERAGE(EPih!$H713:$R713),1,EPih!R713/AVERAGE(EPih!$H713:$R713))))</f>
        <v>1</v>
      </c>
      <c r="Q716" s="18">
        <v>1</v>
      </c>
      <c r="R716" s="18">
        <v>1</v>
      </c>
      <c r="S716" s="18">
        <v>1</v>
      </c>
      <c r="T716" s="18">
        <v>1</v>
      </c>
      <c r="U716" s="18">
        <v>1</v>
      </c>
      <c r="V716" s="18">
        <v>1</v>
      </c>
      <c r="W716" s="18">
        <v>1</v>
      </c>
      <c r="X716" s="18">
        <v>1</v>
      </c>
      <c r="Y716" s="18">
        <v>1</v>
      </c>
      <c r="Z716" s="18">
        <v>1</v>
      </c>
      <c r="AA716" s="18">
        <v>1</v>
      </c>
      <c r="AD716" s="22">
        <f t="shared" si="22"/>
        <v>1</v>
      </c>
      <c r="AE716">
        <v>15</v>
      </c>
    </row>
    <row r="717" spans="1:31">
      <c r="A717" s="33">
        <v>45473.541666666664</v>
      </c>
      <c r="B717">
        <f t="shared" si="23"/>
        <v>1</v>
      </c>
      <c r="C717" s="18">
        <v>1</v>
      </c>
      <c r="D717" s="19">
        <f>IFERROR(SUMPRODUCT(F717:P717,Q717:AA717,'Datos Brutos'!$H$5:$R$5)/SUMPRODUCT('Datos Brutos'!$H$5:$R$5,Q717:AA717),0)</f>
        <v>1</v>
      </c>
      <c r="E717" s="20">
        <f>IFERROR(AVERAGE('Datos Filtrados'!E714:G714),0)</f>
        <v>549.89599999999996</v>
      </c>
      <c r="F717">
        <f>IF($B717=0,0,IF(SUM(EPih!$H714:$R714)=0,0,IF(EPih!H714&gt;0.75*AVERAGE(EPih!$H714:$R714),1,EPih!H714/AVERAGE(EPih!$H714:$R714))))</f>
        <v>1</v>
      </c>
      <c r="G717">
        <f>IF($B717=0,0,IF(SUM(EPih!$H714:$R714)=0,0,IF(EPih!I714&gt;0.75*AVERAGE(EPih!$H714:$R714),1,EPih!I714/AVERAGE(EPih!$H714:$R714))))</f>
        <v>1</v>
      </c>
      <c r="H717">
        <f>IF($B717=0,0,IF(SUM(EPih!$H714:$R714)=0,0,IF(EPih!J714&gt;0.75*AVERAGE(EPih!$H714:$R714),1,EPih!J714/AVERAGE(EPih!$H714:$R714))))</f>
        <v>1</v>
      </c>
      <c r="I717">
        <f>IF($B717=0,0,IF(SUM(EPih!$H714:$R714)=0,0,IF(EPih!K714&gt;0.75*AVERAGE(EPih!$H714:$R714),1,EPih!K714/AVERAGE(EPih!$H714:$R714))))</f>
        <v>1</v>
      </c>
      <c r="J717">
        <f>IF($B717=0,0,IF(SUM(EPih!$H714:$R714)=0,0,IF(EPih!L714&gt;0.75*AVERAGE(EPih!$H714:$R714),1,EPih!L714/AVERAGE(EPih!$H714:$R714))))</f>
        <v>1</v>
      </c>
      <c r="K717">
        <f>IF($B717=0,0,IF(SUM(EPih!$H714:$R714)=0,0,IF(EPih!M714&gt;0.75*AVERAGE(EPih!$H714:$R714),1,EPih!M714/AVERAGE(EPih!$H714:$R714))))</f>
        <v>1</v>
      </c>
      <c r="L717">
        <f>IF($B717=0,0,IF(SUM(EPih!$H714:$R714)=0,0,IF(EPih!N714&gt;0.75*AVERAGE(EPih!$H714:$R714),1,EPih!N714/AVERAGE(EPih!$H714:$R714))))</f>
        <v>1</v>
      </c>
      <c r="M717">
        <f>IF($B717=0,0,IF(SUM(EPih!$H714:$R714)=0,0,IF(EPih!O714&gt;0.75*AVERAGE(EPih!$H714:$R714),1,EPih!O714/AVERAGE(EPih!$H714:$R714))))</f>
        <v>1</v>
      </c>
      <c r="N717">
        <f>IF($B717=0,0,IF(SUM(EPih!$H714:$R714)=0,0,IF(EPih!P714&gt;0.75*AVERAGE(EPih!$H714:$R714),1,EPih!P714/AVERAGE(EPih!$H714:$R714))))</f>
        <v>1</v>
      </c>
      <c r="O717">
        <f>IF($B717=0,0,IF(SUM(EPih!$H714:$R714)=0,0,IF(EPih!Q714&gt;0.75*AVERAGE(EPih!$H714:$R714),1,EPih!Q714/AVERAGE(EPih!$H714:$R714))))</f>
        <v>1</v>
      </c>
      <c r="P717">
        <f>IF($B717=0,0,IF(SUM(EPih!$H714:$R714)=0,0,IF(EPih!R714&gt;0.75*AVERAGE(EPih!$H714:$R714),1,EPih!R714/AVERAGE(EPih!$H714:$R714))))</f>
        <v>1</v>
      </c>
      <c r="Q717" s="18">
        <v>1</v>
      </c>
      <c r="R717" s="18">
        <v>1</v>
      </c>
      <c r="S717" s="18">
        <v>1</v>
      </c>
      <c r="T717" s="18">
        <v>1</v>
      </c>
      <c r="U717" s="18">
        <v>1</v>
      </c>
      <c r="V717" s="18">
        <v>1</v>
      </c>
      <c r="W717" s="18">
        <v>1</v>
      </c>
      <c r="X717" s="18">
        <v>1</v>
      </c>
      <c r="Y717" s="18">
        <v>1</v>
      </c>
      <c r="Z717" s="18">
        <v>1</v>
      </c>
      <c r="AA717" s="18">
        <v>1</v>
      </c>
      <c r="AD717" s="22">
        <f t="shared" si="22"/>
        <v>1</v>
      </c>
      <c r="AE717">
        <v>16</v>
      </c>
    </row>
    <row r="718" spans="1:31">
      <c r="A718" s="33">
        <v>45473.583333333336</v>
      </c>
      <c r="B718">
        <f t="shared" si="23"/>
        <v>1</v>
      </c>
      <c r="C718" s="18">
        <v>1</v>
      </c>
      <c r="D718" s="19">
        <f>IFERROR(SUMPRODUCT(F718:P718,Q718:AA718,'Datos Brutos'!$H$5:$R$5)/SUMPRODUCT('Datos Brutos'!$H$5:$R$5,Q718:AA718),0)</f>
        <v>1</v>
      </c>
      <c r="E718" s="20">
        <f>IFERROR(AVERAGE('Datos Filtrados'!E715:G715),0)</f>
        <v>424.73433333333332</v>
      </c>
      <c r="F718">
        <f>IF($B718=0,0,IF(SUM(EPih!$H715:$R715)=0,0,IF(EPih!H715&gt;0.75*AVERAGE(EPih!$H715:$R715),1,EPih!H715/AVERAGE(EPih!$H715:$R715))))</f>
        <v>1</v>
      </c>
      <c r="G718">
        <f>IF($B718=0,0,IF(SUM(EPih!$H715:$R715)=0,0,IF(EPih!I715&gt;0.75*AVERAGE(EPih!$H715:$R715),1,EPih!I715/AVERAGE(EPih!$H715:$R715))))</f>
        <v>1</v>
      </c>
      <c r="H718">
        <f>IF($B718=0,0,IF(SUM(EPih!$H715:$R715)=0,0,IF(EPih!J715&gt;0.75*AVERAGE(EPih!$H715:$R715),1,EPih!J715/AVERAGE(EPih!$H715:$R715))))</f>
        <v>1</v>
      </c>
      <c r="I718">
        <f>IF($B718=0,0,IF(SUM(EPih!$H715:$R715)=0,0,IF(EPih!K715&gt;0.75*AVERAGE(EPih!$H715:$R715),1,EPih!K715/AVERAGE(EPih!$H715:$R715))))</f>
        <v>1</v>
      </c>
      <c r="J718">
        <f>IF($B718=0,0,IF(SUM(EPih!$H715:$R715)=0,0,IF(EPih!L715&gt;0.75*AVERAGE(EPih!$H715:$R715),1,EPih!L715/AVERAGE(EPih!$H715:$R715))))</f>
        <v>1</v>
      </c>
      <c r="K718">
        <f>IF($B718=0,0,IF(SUM(EPih!$H715:$R715)=0,0,IF(EPih!M715&gt;0.75*AVERAGE(EPih!$H715:$R715),1,EPih!M715/AVERAGE(EPih!$H715:$R715))))</f>
        <v>1</v>
      </c>
      <c r="L718">
        <f>IF($B718=0,0,IF(SUM(EPih!$H715:$R715)=0,0,IF(EPih!N715&gt;0.75*AVERAGE(EPih!$H715:$R715),1,EPih!N715/AVERAGE(EPih!$H715:$R715))))</f>
        <v>1</v>
      </c>
      <c r="M718">
        <f>IF($B718=0,0,IF(SUM(EPih!$H715:$R715)=0,0,IF(EPih!O715&gt;0.75*AVERAGE(EPih!$H715:$R715),1,EPih!O715/AVERAGE(EPih!$H715:$R715))))</f>
        <v>1</v>
      </c>
      <c r="N718">
        <f>IF($B718=0,0,IF(SUM(EPih!$H715:$R715)=0,0,IF(EPih!P715&gt;0.75*AVERAGE(EPih!$H715:$R715),1,EPih!P715/AVERAGE(EPih!$H715:$R715))))</f>
        <v>1</v>
      </c>
      <c r="O718">
        <f>IF($B718=0,0,IF(SUM(EPih!$H715:$R715)=0,0,IF(EPih!Q715&gt;0.75*AVERAGE(EPih!$H715:$R715),1,EPih!Q715/AVERAGE(EPih!$H715:$R715))))</f>
        <v>1</v>
      </c>
      <c r="P718">
        <f>IF($B718=0,0,IF(SUM(EPih!$H715:$R715)=0,0,IF(EPih!R715&gt;0.75*AVERAGE(EPih!$H715:$R715),1,EPih!R715/AVERAGE(EPih!$H715:$R715))))</f>
        <v>1</v>
      </c>
      <c r="Q718" s="18">
        <v>1</v>
      </c>
      <c r="R718" s="18">
        <v>1</v>
      </c>
      <c r="S718" s="18">
        <v>1</v>
      </c>
      <c r="T718" s="18">
        <v>1</v>
      </c>
      <c r="U718" s="18">
        <v>1</v>
      </c>
      <c r="V718" s="18">
        <v>1</v>
      </c>
      <c r="W718" s="18">
        <v>1</v>
      </c>
      <c r="X718" s="18">
        <v>1</v>
      </c>
      <c r="Y718" s="18">
        <v>1</v>
      </c>
      <c r="Z718" s="18">
        <v>1</v>
      </c>
      <c r="AA718" s="18">
        <v>1</v>
      </c>
      <c r="AD718" s="22">
        <f t="shared" si="22"/>
        <v>1</v>
      </c>
      <c r="AE718">
        <v>17</v>
      </c>
    </row>
    <row r="719" spans="1:31">
      <c r="A719" s="33">
        <v>45473.625</v>
      </c>
      <c r="B719">
        <f t="shared" si="23"/>
        <v>1</v>
      </c>
      <c r="C719" s="18">
        <v>1</v>
      </c>
      <c r="D719" s="19">
        <f>IFERROR(SUMPRODUCT(F719:P719,Q719:AA719,'Datos Brutos'!$H$5:$R$5)/SUMPRODUCT('Datos Brutos'!$H$5:$R$5,Q719:AA719),0)</f>
        <v>1</v>
      </c>
      <c r="E719" s="20">
        <f>IFERROR(AVERAGE('Datos Filtrados'!E716:G716),0)</f>
        <v>573.3033333333334</v>
      </c>
      <c r="F719">
        <f>IF($B719=0,0,IF(SUM(EPih!$H716:$R716)=0,0,IF(EPih!H716&gt;0.75*AVERAGE(EPih!$H716:$R716),1,EPih!H716/AVERAGE(EPih!$H716:$R716))))</f>
        <v>1</v>
      </c>
      <c r="G719">
        <f>IF($B719=0,0,IF(SUM(EPih!$H716:$R716)=0,0,IF(EPih!I716&gt;0.75*AVERAGE(EPih!$H716:$R716),1,EPih!I716/AVERAGE(EPih!$H716:$R716))))</f>
        <v>1</v>
      </c>
      <c r="H719">
        <f>IF($B719=0,0,IF(SUM(EPih!$H716:$R716)=0,0,IF(EPih!J716&gt;0.75*AVERAGE(EPih!$H716:$R716),1,EPih!J716/AVERAGE(EPih!$H716:$R716))))</f>
        <v>1</v>
      </c>
      <c r="I719">
        <f>IF($B719=0,0,IF(SUM(EPih!$H716:$R716)=0,0,IF(EPih!K716&gt;0.75*AVERAGE(EPih!$H716:$R716),1,EPih!K716/AVERAGE(EPih!$H716:$R716))))</f>
        <v>1</v>
      </c>
      <c r="J719">
        <f>IF($B719=0,0,IF(SUM(EPih!$H716:$R716)=0,0,IF(EPih!L716&gt;0.75*AVERAGE(EPih!$H716:$R716),1,EPih!L716/AVERAGE(EPih!$H716:$R716))))</f>
        <v>1</v>
      </c>
      <c r="K719">
        <f>IF($B719=0,0,IF(SUM(EPih!$H716:$R716)=0,0,IF(EPih!M716&gt;0.75*AVERAGE(EPih!$H716:$R716),1,EPih!M716/AVERAGE(EPih!$H716:$R716))))</f>
        <v>1</v>
      </c>
      <c r="L719">
        <f>IF($B719=0,0,IF(SUM(EPih!$H716:$R716)=0,0,IF(EPih!N716&gt;0.75*AVERAGE(EPih!$H716:$R716),1,EPih!N716/AVERAGE(EPih!$H716:$R716))))</f>
        <v>1</v>
      </c>
      <c r="M719">
        <f>IF($B719=0,0,IF(SUM(EPih!$H716:$R716)=0,0,IF(EPih!O716&gt;0.75*AVERAGE(EPih!$H716:$R716),1,EPih!O716/AVERAGE(EPih!$H716:$R716))))</f>
        <v>1</v>
      </c>
      <c r="N719">
        <f>IF($B719=0,0,IF(SUM(EPih!$H716:$R716)=0,0,IF(EPih!P716&gt;0.75*AVERAGE(EPih!$H716:$R716),1,EPih!P716/AVERAGE(EPih!$H716:$R716))))</f>
        <v>1</v>
      </c>
      <c r="O719">
        <f>IF($B719=0,0,IF(SUM(EPih!$H716:$R716)=0,0,IF(EPih!Q716&gt;0.75*AVERAGE(EPih!$H716:$R716),1,EPih!Q716/AVERAGE(EPih!$H716:$R716))))</f>
        <v>1</v>
      </c>
      <c r="P719">
        <f>IF($B719=0,0,IF(SUM(EPih!$H716:$R716)=0,0,IF(EPih!R716&gt;0.75*AVERAGE(EPih!$H716:$R716),1,EPih!R716/AVERAGE(EPih!$H716:$R716))))</f>
        <v>1</v>
      </c>
      <c r="Q719" s="18">
        <v>1</v>
      </c>
      <c r="R719" s="18">
        <v>1</v>
      </c>
      <c r="S719" s="18">
        <v>1</v>
      </c>
      <c r="T719" s="18">
        <v>1</v>
      </c>
      <c r="U719" s="18">
        <v>1</v>
      </c>
      <c r="V719" s="18">
        <v>1</v>
      </c>
      <c r="W719" s="18">
        <v>1</v>
      </c>
      <c r="X719" s="18">
        <v>1</v>
      </c>
      <c r="Y719" s="18">
        <v>1</v>
      </c>
      <c r="Z719" s="18">
        <v>1</v>
      </c>
      <c r="AA719" s="18">
        <v>1</v>
      </c>
      <c r="AD719" s="22">
        <f t="shared" si="22"/>
        <v>1</v>
      </c>
      <c r="AE719">
        <v>18</v>
      </c>
    </row>
    <row r="720" spans="1:31">
      <c r="A720" s="33">
        <v>45473.666666666664</v>
      </c>
      <c r="B720">
        <f t="shared" si="23"/>
        <v>0</v>
      </c>
      <c r="C720" s="18">
        <v>1</v>
      </c>
      <c r="D720" s="19">
        <f>IFERROR(SUMPRODUCT(F720:P720,Q720:AA720,'Datos Brutos'!$H$5:$R$5)/SUMPRODUCT('Datos Brutos'!$H$5:$R$5,Q720:AA720),0)</f>
        <v>0</v>
      </c>
      <c r="E720" s="20">
        <f>IFERROR(AVERAGE('Datos Filtrados'!E717:G717),0)</f>
        <v>0</v>
      </c>
      <c r="F720">
        <f>IF($B720=0,0,IF(SUM(EPih!$H717:$R717)=0,0,IF(EPih!H717&gt;0.75*AVERAGE(EPih!$H717:$R717),1,EPih!H717/AVERAGE(EPih!$H717:$R717))))</f>
        <v>0</v>
      </c>
      <c r="G720">
        <f>IF($B720=0,0,IF(SUM(EPih!$H717:$R717)=0,0,IF(EPih!I717&gt;0.75*AVERAGE(EPih!$H717:$R717),1,EPih!I717/AVERAGE(EPih!$H717:$R717))))</f>
        <v>0</v>
      </c>
      <c r="H720">
        <f>IF($B720=0,0,IF(SUM(EPih!$H717:$R717)=0,0,IF(EPih!J717&gt;0.75*AVERAGE(EPih!$H717:$R717),1,EPih!J717/AVERAGE(EPih!$H717:$R717))))</f>
        <v>0</v>
      </c>
      <c r="I720">
        <f>IF($B720=0,0,IF(SUM(EPih!$H717:$R717)=0,0,IF(EPih!K717&gt;0.75*AVERAGE(EPih!$H717:$R717),1,EPih!K717/AVERAGE(EPih!$H717:$R717))))</f>
        <v>0</v>
      </c>
      <c r="J720">
        <f>IF($B720=0,0,IF(SUM(EPih!$H717:$R717)=0,0,IF(EPih!L717&gt;0.75*AVERAGE(EPih!$H717:$R717),1,EPih!L717/AVERAGE(EPih!$H717:$R717))))</f>
        <v>0</v>
      </c>
      <c r="K720">
        <f>IF($B720=0,0,IF(SUM(EPih!$H717:$R717)=0,0,IF(EPih!M717&gt;0.75*AVERAGE(EPih!$H717:$R717),1,EPih!M717/AVERAGE(EPih!$H717:$R717))))</f>
        <v>0</v>
      </c>
      <c r="L720">
        <f>IF($B720=0,0,IF(SUM(EPih!$H717:$R717)=0,0,IF(EPih!N717&gt;0.75*AVERAGE(EPih!$H717:$R717),1,EPih!N717/AVERAGE(EPih!$H717:$R717))))</f>
        <v>0</v>
      </c>
      <c r="M720">
        <f>IF($B720=0,0,IF(SUM(EPih!$H717:$R717)=0,0,IF(EPih!O717&gt;0.75*AVERAGE(EPih!$H717:$R717),1,EPih!O717/AVERAGE(EPih!$H717:$R717))))</f>
        <v>0</v>
      </c>
      <c r="N720">
        <f>IF($B720=0,0,IF(SUM(EPih!$H717:$R717)=0,0,IF(EPih!P717&gt;0.75*AVERAGE(EPih!$H717:$R717),1,EPih!P717/AVERAGE(EPih!$H717:$R717))))</f>
        <v>0</v>
      </c>
      <c r="O720">
        <f>IF($B720=0,0,IF(SUM(EPih!$H717:$R717)=0,0,IF(EPih!Q717&gt;0.75*AVERAGE(EPih!$H717:$R717),1,EPih!Q717/AVERAGE(EPih!$H717:$R717))))</f>
        <v>0</v>
      </c>
      <c r="P720">
        <f>IF($B720=0,0,IF(SUM(EPih!$H717:$R717)=0,0,IF(EPih!R717&gt;0.75*AVERAGE(EPih!$H717:$R717),1,EPih!R717/AVERAGE(EPih!$H717:$R717))))</f>
        <v>0</v>
      </c>
      <c r="Q720" s="18">
        <v>1</v>
      </c>
      <c r="R720" s="18">
        <v>1</v>
      </c>
      <c r="S720" s="18">
        <v>1</v>
      </c>
      <c r="T720" s="18">
        <v>1</v>
      </c>
      <c r="U720" s="18">
        <v>1</v>
      </c>
      <c r="V720" s="18">
        <v>1</v>
      </c>
      <c r="W720" s="18">
        <v>1</v>
      </c>
      <c r="X720" s="18">
        <v>1</v>
      </c>
      <c r="Y720" s="18">
        <v>1</v>
      </c>
      <c r="Z720" s="18">
        <v>1</v>
      </c>
      <c r="AA720" s="18">
        <v>1</v>
      </c>
      <c r="AD720" s="22">
        <f t="shared" si="22"/>
        <v>1</v>
      </c>
      <c r="AE720">
        <v>19</v>
      </c>
    </row>
    <row r="721" spans="1:31">
      <c r="A721" s="33">
        <v>45473.708333333336</v>
      </c>
      <c r="B721">
        <f t="shared" si="23"/>
        <v>1</v>
      </c>
      <c r="C721" s="18">
        <v>1</v>
      </c>
      <c r="D721" s="19">
        <f>IFERROR(SUMPRODUCT(F721:P721,Q721:AA721,'Datos Brutos'!$H$5:$R$5)/SUMPRODUCT('Datos Brutos'!$H$5:$R$5,Q721:AA721),0)</f>
        <v>1</v>
      </c>
      <c r="E721" s="20">
        <f>IFERROR(AVERAGE('Datos Filtrados'!E718:G718),0)</f>
        <v>690.18</v>
      </c>
      <c r="F721">
        <f>IF($B721=0,0,IF(SUM(EPih!$H718:$R718)=0,0,IF(EPih!H718&gt;0.75*AVERAGE(EPih!$H718:$R718),1,EPih!H718/AVERAGE(EPih!$H718:$R718))))</f>
        <v>1</v>
      </c>
      <c r="G721">
        <f>IF($B721=0,0,IF(SUM(EPih!$H718:$R718)=0,0,IF(EPih!I718&gt;0.75*AVERAGE(EPih!$H718:$R718),1,EPih!I718/AVERAGE(EPih!$H718:$R718))))</f>
        <v>1</v>
      </c>
      <c r="H721">
        <f>IF($B721=0,0,IF(SUM(EPih!$H718:$R718)=0,0,IF(EPih!J718&gt;0.75*AVERAGE(EPih!$H718:$R718),1,EPih!J718/AVERAGE(EPih!$H718:$R718))))</f>
        <v>1</v>
      </c>
      <c r="I721">
        <f>IF($B721=0,0,IF(SUM(EPih!$H718:$R718)=0,0,IF(EPih!K718&gt;0.75*AVERAGE(EPih!$H718:$R718),1,EPih!K718/AVERAGE(EPih!$H718:$R718))))</f>
        <v>1</v>
      </c>
      <c r="J721">
        <f>IF($B721=0,0,IF(SUM(EPih!$H718:$R718)=0,0,IF(EPih!L718&gt;0.75*AVERAGE(EPih!$H718:$R718),1,EPih!L718/AVERAGE(EPih!$H718:$R718))))</f>
        <v>1</v>
      </c>
      <c r="K721">
        <f>IF($B721=0,0,IF(SUM(EPih!$H718:$R718)=0,0,IF(EPih!M718&gt;0.75*AVERAGE(EPih!$H718:$R718),1,EPih!M718/AVERAGE(EPih!$H718:$R718))))</f>
        <v>1</v>
      </c>
      <c r="L721">
        <f>IF($B721=0,0,IF(SUM(EPih!$H718:$R718)=0,0,IF(EPih!N718&gt;0.75*AVERAGE(EPih!$H718:$R718),1,EPih!N718/AVERAGE(EPih!$H718:$R718))))</f>
        <v>1</v>
      </c>
      <c r="M721">
        <f>IF($B721=0,0,IF(SUM(EPih!$H718:$R718)=0,0,IF(EPih!O718&gt;0.75*AVERAGE(EPih!$H718:$R718),1,EPih!O718/AVERAGE(EPih!$H718:$R718))))</f>
        <v>1</v>
      </c>
      <c r="N721">
        <f>IF($B721=0,0,IF(SUM(EPih!$H718:$R718)=0,0,IF(EPih!P718&gt;0.75*AVERAGE(EPih!$H718:$R718),1,EPih!P718/AVERAGE(EPih!$H718:$R718))))</f>
        <v>1</v>
      </c>
      <c r="O721">
        <f>IF($B721=0,0,IF(SUM(EPih!$H718:$R718)=0,0,IF(EPih!Q718&gt;0.75*AVERAGE(EPih!$H718:$R718),1,EPih!Q718/AVERAGE(EPih!$H718:$R718))))</f>
        <v>1</v>
      </c>
      <c r="P721">
        <f>IF($B721=0,0,IF(SUM(EPih!$H718:$R718)=0,0,IF(EPih!R718&gt;0.75*AVERAGE(EPih!$H718:$R718),1,EPih!R718/AVERAGE(EPih!$H718:$R718))))</f>
        <v>1</v>
      </c>
      <c r="Q721" s="18">
        <v>1</v>
      </c>
      <c r="R721" s="18">
        <v>1</v>
      </c>
      <c r="S721" s="18">
        <v>1</v>
      </c>
      <c r="T721" s="18">
        <v>1</v>
      </c>
      <c r="U721" s="18">
        <v>1</v>
      </c>
      <c r="V721" s="18">
        <v>1</v>
      </c>
      <c r="W721" s="18">
        <v>1</v>
      </c>
      <c r="X721" s="18">
        <v>1</v>
      </c>
      <c r="Y721" s="18">
        <v>1</v>
      </c>
      <c r="Z721" s="18">
        <v>1</v>
      </c>
      <c r="AA721" s="18">
        <v>1</v>
      </c>
      <c r="AD721" s="22">
        <f t="shared" si="22"/>
        <v>1</v>
      </c>
      <c r="AE721">
        <v>20</v>
      </c>
    </row>
    <row r="722" spans="1:31">
      <c r="A722" s="33">
        <v>45473.75</v>
      </c>
      <c r="B722">
        <f t="shared" si="23"/>
        <v>1</v>
      </c>
      <c r="C722" s="18">
        <v>1</v>
      </c>
      <c r="D722" s="19">
        <f>IFERROR(SUMPRODUCT(F722:P722,Q722:AA722,'Datos Brutos'!$H$5:$R$5)/SUMPRODUCT('Datos Brutos'!$H$5:$R$5,Q722:AA722),0)</f>
        <v>1</v>
      </c>
      <c r="E722" s="20">
        <f>IFERROR(AVERAGE('Datos Filtrados'!E719:G719),0)</f>
        <v>300.41300000000001</v>
      </c>
      <c r="F722">
        <f>IF($B722=0,0,IF(SUM(EPih!$H719:$R719)=0,0,IF(EPih!H719&gt;0.75*AVERAGE(EPih!$H719:$R719),1,EPih!H719/AVERAGE(EPih!$H719:$R719))))</f>
        <v>1</v>
      </c>
      <c r="G722">
        <f>IF($B722=0,0,IF(SUM(EPih!$H719:$R719)=0,0,IF(EPih!I719&gt;0.75*AVERAGE(EPih!$H719:$R719),1,EPih!I719/AVERAGE(EPih!$H719:$R719))))</f>
        <v>1</v>
      </c>
      <c r="H722">
        <f>IF($B722=0,0,IF(SUM(EPih!$H719:$R719)=0,0,IF(EPih!J719&gt;0.75*AVERAGE(EPih!$H719:$R719),1,EPih!J719/AVERAGE(EPih!$H719:$R719))))</f>
        <v>1</v>
      </c>
      <c r="I722">
        <f>IF($B722=0,0,IF(SUM(EPih!$H719:$R719)=0,0,IF(EPih!K719&gt;0.75*AVERAGE(EPih!$H719:$R719),1,EPih!K719/AVERAGE(EPih!$H719:$R719))))</f>
        <v>1</v>
      </c>
      <c r="J722">
        <f>IF($B722=0,0,IF(SUM(EPih!$H719:$R719)=0,0,IF(EPih!L719&gt;0.75*AVERAGE(EPih!$H719:$R719),1,EPih!L719/AVERAGE(EPih!$H719:$R719))))</f>
        <v>1</v>
      </c>
      <c r="K722">
        <f>IF($B722=0,0,IF(SUM(EPih!$H719:$R719)=0,0,IF(EPih!M719&gt;0.75*AVERAGE(EPih!$H719:$R719),1,EPih!M719/AVERAGE(EPih!$H719:$R719))))</f>
        <v>1</v>
      </c>
      <c r="L722">
        <f>IF($B722=0,0,IF(SUM(EPih!$H719:$R719)=0,0,IF(EPih!N719&gt;0.75*AVERAGE(EPih!$H719:$R719),1,EPih!N719/AVERAGE(EPih!$H719:$R719))))</f>
        <v>1</v>
      </c>
      <c r="M722">
        <f>IF($B722=0,0,IF(SUM(EPih!$H719:$R719)=0,0,IF(EPih!O719&gt;0.75*AVERAGE(EPih!$H719:$R719),1,EPih!O719/AVERAGE(EPih!$H719:$R719))))</f>
        <v>1</v>
      </c>
      <c r="N722">
        <f>IF($B722=0,0,IF(SUM(EPih!$H719:$R719)=0,0,IF(EPih!P719&gt;0.75*AVERAGE(EPih!$H719:$R719),1,EPih!P719/AVERAGE(EPih!$H719:$R719))))</f>
        <v>1</v>
      </c>
      <c r="O722">
        <f>IF($B722=0,0,IF(SUM(EPih!$H719:$R719)=0,0,IF(EPih!Q719&gt;0.75*AVERAGE(EPih!$H719:$R719),1,EPih!Q719/AVERAGE(EPih!$H719:$R719))))</f>
        <v>1</v>
      </c>
      <c r="P722">
        <f>IF($B722=0,0,IF(SUM(EPih!$H719:$R719)=0,0,IF(EPih!R719&gt;0.75*AVERAGE(EPih!$H719:$R719),1,EPih!R719/AVERAGE(EPih!$H719:$R719))))</f>
        <v>1</v>
      </c>
      <c r="Q722" s="18">
        <v>1</v>
      </c>
      <c r="R722" s="18">
        <v>1</v>
      </c>
      <c r="S722" s="18">
        <v>1</v>
      </c>
      <c r="T722" s="18">
        <v>1</v>
      </c>
      <c r="U722" s="18">
        <v>1</v>
      </c>
      <c r="V722" s="18">
        <v>1</v>
      </c>
      <c r="W722" s="18">
        <v>1</v>
      </c>
      <c r="X722" s="18">
        <v>1</v>
      </c>
      <c r="Y722" s="18">
        <v>1</v>
      </c>
      <c r="Z722" s="18">
        <v>1</v>
      </c>
      <c r="AA722" s="18">
        <v>1</v>
      </c>
      <c r="AD722" s="22">
        <f t="shared" si="22"/>
        <v>1</v>
      </c>
      <c r="AE722">
        <v>21</v>
      </c>
    </row>
    <row r="723" spans="1:31">
      <c r="A723" s="33">
        <v>45473.791666666664</v>
      </c>
      <c r="B723">
        <f t="shared" si="23"/>
        <v>0</v>
      </c>
      <c r="C723" s="18">
        <v>1</v>
      </c>
      <c r="D723" s="19">
        <f>IFERROR(SUMPRODUCT(F723:P723,Q723:AA723,'Datos Brutos'!$H$5:$R$5)/SUMPRODUCT('Datos Brutos'!$H$5:$R$5,Q723:AA723),0)</f>
        <v>0</v>
      </c>
      <c r="E723" s="20">
        <f>IFERROR(AVERAGE('Datos Filtrados'!E720:G720),0)</f>
        <v>0</v>
      </c>
      <c r="F723">
        <f>IF($B723=0,0,IF(SUM(EPih!$H720:$R720)=0,0,IF(EPih!H720&gt;0.75*AVERAGE(EPih!$H720:$R720),1,EPih!H720/AVERAGE(EPih!$H720:$R720))))</f>
        <v>0</v>
      </c>
      <c r="G723">
        <f>IF($B723=0,0,IF(SUM(EPih!$H720:$R720)=0,0,IF(EPih!I720&gt;0.75*AVERAGE(EPih!$H720:$R720),1,EPih!I720/AVERAGE(EPih!$H720:$R720))))</f>
        <v>0</v>
      </c>
      <c r="H723">
        <f>IF($B723=0,0,IF(SUM(EPih!$H720:$R720)=0,0,IF(EPih!J720&gt;0.75*AVERAGE(EPih!$H720:$R720),1,EPih!J720/AVERAGE(EPih!$H720:$R720))))</f>
        <v>0</v>
      </c>
      <c r="I723">
        <f>IF($B723=0,0,IF(SUM(EPih!$H720:$R720)=0,0,IF(EPih!K720&gt;0.75*AVERAGE(EPih!$H720:$R720),1,EPih!K720/AVERAGE(EPih!$H720:$R720))))</f>
        <v>0</v>
      </c>
      <c r="J723">
        <f>IF($B723=0,0,IF(SUM(EPih!$H720:$R720)=0,0,IF(EPih!L720&gt;0.75*AVERAGE(EPih!$H720:$R720),1,EPih!L720/AVERAGE(EPih!$H720:$R720))))</f>
        <v>0</v>
      </c>
      <c r="K723">
        <f>IF($B723=0,0,IF(SUM(EPih!$H720:$R720)=0,0,IF(EPih!M720&gt;0.75*AVERAGE(EPih!$H720:$R720),1,EPih!M720/AVERAGE(EPih!$H720:$R720))))</f>
        <v>0</v>
      </c>
      <c r="L723">
        <f>IF($B723=0,0,IF(SUM(EPih!$H720:$R720)=0,0,IF(EPih!N720&gt;0.75*AVERAGE(EPih!$H720:$R720),1,EPih!N720/AVERAGE(EPih!$H720:$R720))))</f>
        <v>0</v>
      </c>
      <c r="M723">
        <f>IF($B723=0,0,IF(SUM(EPih!$H720:$R720)=0,0,IF(EPih!O720&gt;0.75*AVERAGE(EPih!$H720:$R720),1,EPih!O720/AVERAGE(EPih!$H720:$R720))))</f>
        <v>0</v>
      </c>
      <c r="N723">
        <f>IF($B723=0,0,IF(SUM(EPih!$H720:$R720)=0,0,IF(EPih!P720&gt;0.75*AVERAGE(EPih!$H720:$R720),1,EPih!P720/AVERAGE(EPih!$H720:$R720))))</f>
        <v>0</v>
      </c>
      <c r="O723">
        <f>IF($B723=0,0,IF(SUM(EPih!$H720:$R720)=0,0,IF(EPih!Q720&gt;0.75*AVERAGE(EPih!$H720:$R720),1,EPih!Q720/AVERAGE(EPih!$H720:$R720))))</f>
        <v>0</v>
      </c>
      <c r="P723">
        <f>IF($B723=0,0,IF(SUM(EPih!$H720:$R720)=0,0,IF(EPih!R720&gt;0.75*AVERAGE(EPih!$H720:$R720),1,EPih!R720/AVERAGE(EPih!$H720:$R720))))</f>
        <v>0</v>
      </c>
      <c r="Q723" s="18">
        <v>1</v>
      </c>
      <c r="R723" s="18">
        <v>1</v>
      </c>
      <c r="S723" s="18">
        <v>1</v>
      </c>
      <c r="T723" s="18">
        <v>1</v>
      </c>
      <c r="U723" s="18">
        <v>1</v>
      </c>
      <c r="V723" s="18">
        <v>1</v>
      </c>
      <c r="W723" s="18">
        <v>1</v>
      </c>
      <c r="X723" s="18">
        <v>1</v>
      </c>
      <c r="Y723" s="18">
        <v>1</v>
      </c>
      <c r="Z723" s="18">
        <v>1</v>
      </c>
      <c r="AA723" s="18">
        <v>1</v>
      </c>
      <c r="AD723" s="22">
        <f t="shared" si="22"/>
        <v>1</v>
      </c>
      <c r="AE723">
        <v>22</v>
      </c>
    </row>
    <row r="724" spans="1:31">
      <c r="A724" s="33">
        <v>45473.833333333336</v>
      </c>
      <c r="B724">
        <f t="shared" si="23"/>
        <v>1</v>
      </c>
      <c r="C724" s="18">
        <v>1</v>
      </c>
      <c r="D724" s="19">
        <f>IFERROR(SUMPRODUCT(F724:P724,Q724:AA724,'Datos Brutos'!$H$5:$R$5)/SUMPRODUCT('Datos Brutos'!$H$5:$R$5,Q724:AA724),0)</f>
        <v>1</v>
      </c>
      <c r="E724" s="20">
        <f>IFERROR(AVERAGE('Datos Filtrados'!E721:G721),0)</f>
        <v>446.00933333333336</v>
      </c>
      <c r="F724">
        <f>IF($B724=0,0,IF(SUM(EPih!$H721:$R721)=0,0,IF(EPih!H721&gt;0.75*AVERAGE(EPih!$H721:$R721),1,EPih!H721/AVERAGE(EPih!$H721:$R721))))</f>
        <v>1</v>
      </c>
      <c r="G724">
        <f>IF($B724=0,0,IF(SUM(EPih!$H721:$R721)=0,0,IF(EPih!I721&gt;0.75*AVERAGE(EPih!$H721:$R721),1,EPih!I721/AVERAGE(EPih!$H721:$R721))))</f>
        <v>1</v>
      </c>
      <c r="H724">
        <f>IF($B724=0,0,IF(SUM(EPih!$H721:$R721)=0,0,IF(EPih!J721&gt;0.75*AVERAGE(EPih!$H721:$R721),1,EPih!J721/AVERAGE(EPih!$H721:$R721))))</f>
        <v>1</v>
      </c>
      <c r="I724">
        <f>IF($B724=0,0,IF(SUM(EPih!$H721:$R721)=0,0,IF(EPih!K721&gt;0.75*AVERAGE(EPih!$H721:$R721),1,EPih!K721/AVERAGE(EPih!$H721:$R721))))</f>
        <v>1</v>
      </c>
      <c r="J724">
        <f>IF($B724=0,0,IF(SUM(EPih!$H721:$R721)=0,0,IF(EPih!L721&gt;0.75*AVERAGE(EPih!$H721:$R721),1,EPih!L721/AVERAGE(EPih!$H721:$R721))))</f>
        <v>1</v>
      </c>
      <c r="K724">
        <f>IF($B724=0,0,IF(SUM(EPih!$H721:$R721)=0,0,IF(EPih!M721&gt;0.75*AVERAGE(EPih!$H721:$R721),1,EPih!M721/AVERAGE(EPih!$H721:$R721))))</f>
        <v>1</v>
      </c>
      <c r="L724">
        <f>IF($B724=0,0,IF(SUM(EPih!$H721:$R721)=0,0,IF(EPih!N721&gt;0.75*AVERAGE(EPih!$H721:$R721),1,EPih!N721/AVERAGE(EPih!$H721:$R721))))</f>
        <v>1</v>
      </c>
      <c r="M724">
        <f>IF($B724=0,0,IF(SUM(EPih!$H721:$R721)=0,0,IF(EPih!O721&gt;0.75*AVERAGE(EPih!$H721:$R721),1,EPih!O721/AVERAGE(EPih!$H721:$R721))))</f>
        <v>1</v>
      </c>
      <c r="N724">
        <f>IF($B724=0,0,IF(SUM(EPih!$H721:$R721)=0,0,IF(EPih!P721&gt;0.75*AVERAGE(EPih!$H721:$R721),1,EPih!P721/AVERAGE(EPih!$H721:$R721))))</f>
        <v>1</v>
      </c>
      <c r="O724">
        <f>IF($B724=0,0,IF(SUM(EPih!$H721:$R721)=0,0,IF(EPih!Q721&gt;0.75*AVERAGE(EPih!$H721:$R721),1,EPih!Q721/AVERAGE(EPih!$H721:$R721))))</f>
        <v>1</v>
      </c>
      <c r="P724">
        <f>IF($B724=0,0,IF(SUM(EPih!$H721:$R721)=0,0,IF(EPih!R721&gt;0.75*AVERAGE(EPih!$H721:$R721),1,EPih!R721/AVERAGE(EPih!$H721:$R721))))</f>
        <v>1</v>
      </c>
      <c r="Q724" s="18">
        <v>1</v>
      </c>
      <c r="R724" s="18">
        <v>1</v>
      </c>
      <c r="S724" s="18">
        <v>1</v>
      </c>
      <c r="T724" s="18">
        <v>1</v>
      </c>
      <c r="U724" s="18">
        <v>1</v>
      </c>
      <c r="V724" s="18">
        <v>1</v>
      </c>
      <c r="W724" s="18">
        <v>1</v>
      </c>
      <c r="X724" s="18">
        <v>1</v>
      </c>
      <c r="Y724" s="18">
        <v>1</v>
      </c>
      <c r="Z724" s="18">
        <v>1</v>
      </c>
      <c r="AA724" s="18">
        <v>1</v>
      </c>
      <c r="AD724" s="22">
        <f t="shared" si="22"/>
        <v>1</v>
      </c>
      <c r="AE724">
        <v>23</v>
      </c>
    </row>
    <row r="725" spans="1:31">
      <c r="A725" s="33">
        <v>45473.875</v>
      </c>
      <c r="B725">
        <f t="shared" si="23"/>
        <v>0</v>
      </c>
      <c r="C725" s="18">
        <v>1</v>
      </c>
      <c r="D725" s="19">
        <f>IFERROR(SUMPRODUCT(F725:P725,Q725:AA725,'Datos Brutos'!$H$5:$R$5)/SUMPRODUCT('Datos Brutos'!$H$5:$R$5,Q725:AA725),0)</f>
        <v>0</v>
      </c>
      <c r="E725" s="20">
        <f>IFERROR(AVERAGE('Datos Filtrados'!E722:G722),0)</f>
        <v>63.585999999999999</v>
      </c>
      <c r="F725">
        <f>IF($B725=0,0,IF(SUM(EPih!$H722:$R722)=0,0,IF(EPih!H722&gt;0.75*AVERAGE(EPih!$H722:$R722),1,EPih!H722/AVERAGE(EPih!$H722:$R722))))</f>
        <v>0</v>
      </c>
      <c r="G725">
        <f>IF($B725=0,0,IF(SUM(EPih!$H722:$R722)=0,0,IF(EPih!I722&gt;0.75*AVERAGE(EPih!$H722:$R722),1,EPih!I722/AVERAGE(EPih!$H722:$R722))))</f>
        <v>0</v>
      </c>
      <c r="H725">
        <f>IF($B725=0,0,IF(SUM(EPih!$H722:$R722)=0,0,IF(EPih!J722&gt;0.75*AVERAGE(EPih!$H722:$R722),1,EPih!J722/AVERAGE(EPih!$H722:$R722))))</f>
        <v>0</v>
      </c>
      <c r="I725">
        <f>IF($B725=0,0,IF(SUM(EPih!$H722:$R722)=0,0,IF(EPih!K722&gt;0.75*AVERAGE(EPih!$H722:$R722),1,EPih!K722/AVERAGE(EPih!$H722:$R722))))</f>
        <v>0</v>
      </c>
      <c r="J725">
        <f>IF($B725=0,0,IF(SUM(EPih!$H722:$R722)=0,0,IF(EPih!L722&gt;0.75*AVERAGE(EPih!$H722:$R722),1,EPih!L722/AVERAGE(EPih!$H722:$R722))))</f>
        <v>0</v>
      </c>
      <c r="K725">
        <f>IF($B725=0,0,IF(SUM(EPih!$H722:$R722)=0,0,IF(EPih!M722&gt;0.75*AVERAGE(EPih!$H722:$R722),1,EPih!M722/AVERAGE(EPih!$H722:$R722))))</f>
        <v>0</v>
      </c>
      <c r="L725">
        <f>IF($B725=0,0,IF(SUM(EPih!$H722:$R722)=0,0,IF(EPih!N722&gt;0.75*AVERAGE(EPih!$H722:$R722),1,EPih!N722/AVERAGE(EPih!$H722:$R722))))</f>
        <v>0</v>
      </c>
      <c r="M725">
        <f>IF($B725=0,0,IF(SUM(EPih!$H722:$R722)=0,0,IF(EPih!O722&gt;0.75*AVERAGE(EPih!$H722:$R722),1,EPih!O722/AVERAGE(EPih!$H722:$R722))))</f>
        <v>0</v>
      </c>
      <c r="N725">
        <f>IF($B725=0,0,IF(SUM(EPih!$H722:$R722)=0,0,IF(EPih!P722&gt;0.75*AVERAGE(EPih!$H722:$R722),1,EPih!P722/AVERAGE(EPih!$H722:$R722))))</f>
        <v>0</v>
      </c>
      <c r="O725">
        <f>IF($B725=0,0,IF(SUM(EPih!$H722:$R722)=0,0,IF(EPih!Q722&gt;0.75*AVERAGE(EPih!$H722:$R722),1,EPih!Q722/AVERAGE(EPih!$H722:$R722))))</f>
        <v>0</v>
      </c>
      <c r="P725">
        <f>IF($B725=0,0,IF(SUM(EPih!$H722:$R722)=0,0,IF(EPih!R722&gt;0.75*AVERAGE(EPih!$H722:$R722),1,EPih!R722/AVERAGE(EPih!$H722:$R722))))</f>
        <v>0</v>
      </c>
      <c r="Q725" s="18">
        <v>1</v>
      </c>
      <c r="R725" s="18">
        <v>1</v>
      </c>
      <c r="S725" s="18">
        <v>1</v>
      </c>
      <c r="T725" s="18">
        <v>1</v>
      </c>
      <c r="U725" s="18">
        <v>1</v>
      </c>
      <c r="V725" s="18">
        <v>1</v>
      </c>
      <c r="W725" s="18">
        <v>1</v>
      </c>
      <c r="X725" s="18">
        <v>1</v>
      </c>
      <c r="Y725" s="18">
        <v>1</v>
      </c>
      <c r="Z725" s="18">
        <v>1</v>
      </c>
      <c r="AA725" s="18">
        <v>1</v>
      </c>
      <c r="AD725" s="22">
        <f t="shared" si="22"/>
        <v>1</v>
      </c>
      <c r="AE725">
        <v>24</v>
      </c>
    </row>
    <row r="726" spans="1:31">
      <c r="A726" s="33">
        <v>45473.916666666664</v>
      </c>
      <c r="B726">
        <f t="shared" si="23"/>
        <v>0</v>
      </c>
      <c r="C726" s="18">
        <v>1</v>
      </c>
      <c r="D726" s="19">
        <f>IFERROR(SUMPRODUCT(F726:P726,Q726:AA726,'Datos Brutos'!$H$5:$R$5)/SUMPRODUCT('Datos Brutos'!$H$5:$R$5,Q726:AA726),0)</f>
        <v>0</v>
      </c>
      <c r="E726" s="20">
        <f>IFERROR(AVERAGE('Datos Filtrados'!E723:G723),0)</f>
        <v>0.78600000000000003</v>
      </c>
      <c r="F726">
        <f>IF($B726=0,0,IF(SUM(EPih!$H723:$R723)=0,0,IF(EPih!H723&gt;0.75*AVERAGE(EPih!$H723:$R723),1,EPih!H723/AVERAGE(EPih!$H723:$R723))))</f>
        <v>0</v>
      </c>
      <c r="G726">
        <f>IF($B726=0,0,IF(SUM(EPih!$H723:$R723)=0,0,IF(EPih!I723&gt;0.75*AVERAGE(EPih!$H723:$R723),1,EPih!I723/AVERAGE(EPih!$H723:$R723))))</f>
        <v>0</v>
      </c>
      <c r="H726">
        <f>IF($B726=0,0,IF(SUM(EPih!$H723:$R723)=0,0,IF(EPih!J723&gt;0.75*AVERAGE(EPih!$H723:$R723),1,EPih!J723/AVERAGE(EPih!$H723:$R723))))</f>
        <v>0</v>
      </c>
      <c r="I726">
        <f>IF($B726=0,0,IF(SUM(EPih!$H723:$R723)=0,0,IF(EPih!K723&gt;0.75*AVERAGE(EPih!$H723:$R723),1,EPih!K723/AVERAGE(EPih!$H723:$R723))))</f>
        <v>0</v>
      </c>
      <c r="J726">
        <f>IF($B726=0,0,IF(SUM(EPih!$H723:$R723)=0,0,IF(EPih!L723&gt;0.75*AVERAGE(EPih!$H723:$R723),1,EPih!L723/AVERAGE(EPih!$H723:$R723))))</f>
        <v>0</v>
      </c>
      <c r="K726">
        <f>IF($B726=0,0,IF(SUM(EPih!$H723:$R723)=0,0,IF(EPih!M723&gt;0.75*AVERAGE(EPih!$H723:$R723),1,EPih!M723/AVERAGE(EPih!$H723:$R723))))</f>
        <v>0</v>
      </c>
      <c r="L726">
        <f>IF($B726=0,0,IF(SUM(EPih!$H723:$R723)=0,0,IF(EPih!N723&gt;0.75*AVERAGE(EPih!$H723:$R723),1,EPih!N723/AVERAGE(EPih!$H723:$R723))))</f>
        <v>0</v>
      </c>
      <c r="M726">
        <f>IF($B726=0,0,IF(SUM(EPih!$H723:$R723)=0,0,IF(EPih!O723&gt;0.75*AVERAGE(EPih!$H723:$R723),1,EPih!O723/AVERAGE(EPih!$H723:$R723))))</f>
        <v>0</v>
      </c>
      <c r="N726">
        <f>IF($B726=0,0,IF(SUM(EPih!$H723:$R723)=0,0,IF(EPih!P723&gt;0.75*AVERAGE(EPih!$H723:$R723),1,EPih!P723/AVERAGE(EPih!$H723:$R723))))</f>
        <v>0</v>
      </c>
      <c r="O726">
        <f>IF($B726=0,0,IF(SUM(EPih!$H723:$R723)=0,0,IF(EPih!Q723&gt;0.75*AVERAGE(EPih!$H723:$R723),1,EPih!Q723/AVERAGE(EPih!$H723:$R723))))</f>
        <v>0</v>
      </c>
      <c r="P726">
        <f>IF($B726=0,0,IF(SUM(EPih!$H723:$R723)=0,0,IF(EPih!R723&gt;0.75*AVERAGE(EPih!$H723:$R723),1,EPih!R723/AVERAGE(EPih!$H723:$R723))))</f>
        <v>0</v>
      </c>
      <c r="Q726" s="18">
        <v>1</v>
      </c>
      <c r="R726" s="18">
        <v>1</v>
      </c>
      <c r="S726" s="18">
        <v>1</v>
      </c>
      <c r="T726" s="18">
        <v>1</v>
      </c>
      <c r="U726" s="18">
        <v>1</v>
      </c>
      <c r="V726" s="18">
        <v>1</v>
      </c>
      <c r="W726" s="18">
        <v>1</v>
      </c>
      <c r="X726" s="18">
        <v>1</v>
      </c>
      <c r="Y726" s="18">
        <v>1</v>
      </c>
      <c r="Z726" s="18">
        <v>1</v>
      </c>
      <c r="AA726" s="18">
        <v>1</v>
      </c>
      <c r="AD726" s="22">
        <f>+SUMPRODUCT(B680:B703,C680:C703,D680:D703,E680:E703)/SUMPRODUCT(B680:B703,C680:C703,E680:E703)</f>
        <v>1</v>
      </c>
      <c r="AE726" s="24">
        <v>1</v>
      </c>
    </row>
    <row r="727" spans="1:31">
      <c r="A727" s="33">
        <v>45473.958333333336</v>
      </c>
      <c r="B727">
        <f t="shared" si="23"/>
        <v>0</v>
      </c>
      <c r="C727" s="18">
        <v>1</v>
      </c>
      <c r="D727" s="19">
        <f>IFERROR(SUMPRODUCT(F727:P727,Q727:AA727,'Datos Brutos'!$H$5:$R$5)/SUMPRODUCT('Datos Brutos'!$H$5:$R$5,Q727:AA727),0)</f>
        <v>0</v>
      </c>
      <c r="E727" s="20">
        <f>IFERROR(AVERAGE('Datos Filtrados'!E724:G724),0)</f>
        <v>0</v>
      </c>
      <c r="F727">
        <f>IF($B727=0,0,IF(SUM(EPih!$H724:$R724)=0,0,IF(EPih!H724&gt;0.75*AVERAGE(EPih!$H724:$R724),1,EPih!H724/AVERAGE(EPih!$H724:$R724))))</f>
        <v>0</v>
      </c>
      <c r="G727">
        <f>IF($B727=0,0,IF(SUM(EPih!$H724:$R724)=0,0,IF(EPih!I724&gt;0.75*AVERAGE(EPih!$H724:$R724),1,EPih!I724/AVERAGE(EPih!$H724:$R724))))</f>
        <v>0</v>
      </c>
      <c r="H727">
        <f>IF($B727=0,0,IF(SUM(EPih!$H724:$R724)=0,0,IF(EPih!J724&gt;0.75*AVERAGE(EPih!$H724:$R724),1,EPih!J724/AVERAGE(EPih!$H724:$R724))))</f>
        <v>0</v>
      </c>
      <c r="I727">
        <f>IF($B727=0,0,IF(SUM(EPih!$H724:$R724)=0,0,IF(EPih!K724&gt;0.75*AVERAGE(EPih!$H724:$R724),1,EPih!K724/AVERAGE(EPih!$H724:$R724))))</f>
        <v>0</v>
      </c>
      <c r="J727">
        <f>IF($B727=0,0,IF(SUM(EPih!$H724:$R724)=0,0,IF(EPih!L724&gt;0.75*AVERAGE(EPih!$H724:$R724),1,EPih!L724/AVERAGE(EPih!$H724:$R724))))</f>
        <v>0</v>
      </c>
      <c r="K727">
        <f>IF($B727=0,0,IF(SUM(EPih!$H724:$R724)=0,0,IF(EPih!M724&gt;0.75*AVERAGE(EPih!$H724:$R724),1,EPih!M724/AVERAGE(EPih!$H724:$R724))))</f>
        <v>0</v>
      </c>
      <c r="L727">
        <f>IF($B727=0,0,IF(SUM(EPih!$H724:$R724)=0,0,IF(EPih!N724&gt;0.75*AVERAGE(EPih!$H724:$R724),1,EPih!N724/AVERAGE(EPih!$H724:$R724))))</f>
        <v>0</v>
      </c>
      <c r="M727">
        <f>IF($B727=0,0,IF(SUM(EPih!$H724:$R724)=0,0,IF(EPih!O724&gt;0.75*AVERAGE(EPih!$H724:$R724),1,EPih!O724/AVERAGE(EPih!$H724:$R724))))</f>
        <v>0</v>
      </c>
      <c r="N727">
        <f>IF($B727=0,0,IF(SUM(EPih!$H724:$R724)=0,0,IF(EPih!P724&gt;0.75*AVERAGE(EPih!$H724:$R724),1,EPih!P724/AVERAGE(EPih!$H724:$R724))))</f>
        <v>0</v>
      </c>
      <c r="O727">
        <f>IF($B727=0,0,IF(SUM(EPih!$H724:$R724)=0,0,IF(EPih!Q724&gt;0.75*AVERAGE(EPih!$H724:$R724),1,EPih!Q724/AVERAGE(EPih!$H724:$R724))))</f>
        <v>0</v>
      </c>
      <c r="P727">
        <f>IF($B727=0,0,IF(SUM(EPih!$H724:$R724)=0,0,IF(EPih!R724&gt;0.75*AVERAGE(EPih!$H724:$R724),1,EPih!R724/AVERAGE(EPih!$H724:$R724))))</f>
        <v>0</v>
      </c>
      <c r="Q727" s="18">
        <v>1</v>
      </c>
      <c r="R727" s="18">
        <v>1</v>
      </c>
      <c r="S727" s="18">
        <v>1</v>
      </c>
      <c r="T727" s="18">
        <v>1</v>
      </c>
      <c r="U727" s="18">
        <v>1</v>
      </c>
      <c r="V727" s="18">
        <v>1</v>
      </c>
      <c r="W727" s="18">
        <v>1</v>
      </c>
      <c r="X727" s="18">
        <v>1</v>
      </c>
      <c r="Y727" s="18">
        <v>1</v>
      </c>
      <c r="Z727" s="18">
        <v>1</v>
      </c>
      <c r="AA727" s="18">
        <v>1</v>
      </c>
      <c r="AD727" s="22">
        <f t="shared" si="22"/>
        <v>1</v>
      </c>
      <c r="AE727">
        <v>2</v>
      </c>
    </row>
    <row r="728" spans="1:31">
      <c r="A728" s="2"/>
      <c r="B728">
        <f t="shared" ref="B728:B751" si="24">IF(E728&gt;=100,1,0)</f>
        <v>0</v>
      </c>
      <c r="C728" s="18">
        <v>1</v>
      </c>
      <c r="D728" s="19">
        <f>IFERROR(SUMPRODUCT(F728:P728,Q728:AA728,'Datos Brutos'!$H$5:$R$5)/SUMPRODUCT('Datos Brutos'!$H$5:$R$5,Q728:AA728),0)</f>
        <v>0</v>
      </c>
      <c r="E728" s="20">
        <f>IFERROR(AVERAGE('Datos Filtrados'!E725:G725),0)</f>
        <v>0</v>
      </c>
      <c r="F728">
        <f>IF($B728=0,0,IF(SUM(EPih!$H725:$R725)=0,0,IF(EPih!H725&gt;0.75*AVERAGE(EPih!$H725:$R725),1,EPih!H725/AVERAGE(EPih!$H725:$R725))))</f>
        <v>0</v>
      </c>
      <c r="G728">
        <f>IF($B728=0,0,IF(SUM(EPih!$H725:$R725)=0,0,IF(EPih!I725&gt;0.75*AVERAGE(EPih!$H725:$R725),1,EPih!I725/AVERAGE(EPih!$H725:$R725))))</f>
        <v>0</v>
      </c>
      <c r="H728">
        <f>IF($B728=0,0,IF(SUM(EPih!$H725:$R725)=0,0,IF(EPih!J725&gt;0.75*AVERAGE(EPih!$H725:$R725),1,EPih!J725/AVERAGE(EPih!$H725:$R725))))</f>
        <v>0</v>
      </c>
      <c r="I728">
        <f>IF($B728=0,0,IF(SUM(EPih!$H725:$R725)=0,0,IF(EPih!K725&gt;0.75*AVERAGE(EPih!$H725:$R725),1,EPih!K725/AVERAGE(EPih!$H725:$R725))))</f>
        <v>0</v>
      </c>
      <c r="J728">
        <f>IF($B728=0,0,IF(SUM(EPih!$H725:$R725)=0,0,IF(EPih!L725&gt;0.75*AVERAGE(EPih!$H725:$R725),1,EPih!L725/AVERAGE(EPih!$H725:$R725))))</f>
        <v>0</v>
      </c>
      <c r="K728">
        <f>IF($B728=0,0,IF(SUM(EPih!$H725:$R725)=0,0,IF(EPih!M725&gt;0.75*AVERAGE(EPih!$H725:$R725),1,EPih!M725/AVERAGE(EPih!$H725:$R725))))</f>
        <v>0</v>
      </c>
      <c r="L728">
        <f>IF($B728=0,0,IF(SUM(EPih!$H725:$R725)=0,0,IF(EPih!N725&gt;0.75*AVERAGE(EPih!$H725:$R725),1,EPih!N725/AVERAGE(EPih!$H725:$R725))))</f>
        <v>0</v>
      </c>
      <c r="M728">
        <f>IF($B728=0,0,IF(SUM(EPih!$H725:$R725)=0,0,IF(EPih!O725&gt;0.75*AVERAGE(EPih!$H725:$R725),1,EPih!O725/AVERAGE(EPih!$H725:$R725))))</f>
        <v>0</v>
      </c>
      <c r="N728">
        <f>IF($B728=0,0,IF(SUM(EPih!$H725:$R725)=0,0,IF(EPih!P725&gt;0.75*AVERAGE(EPih!$H725:$R725),1,EPih!P725/AVERAGE(EPih!$H725:$R725))))</f>
        <v>0</v>
      </c>
      <c r="O728">
        <f>IF($B728=0,0,IF(SUM(EPih!$H725:$R725)=0,0,IF(EPih!Q725&gt;0.75*AVERAGE(EPih!$H725:$R725),1,EPih!Q725/AVERAGE(EPih!$H725:$R725))))</f>
        <v>0</v>
      </c>
      <c r="P728">
        <f>IF($B728=0,0,IF(SUM(EPih!$H725:$R725)=0,0,IF(EPih!R725&gt;0.75*AVERAGE(EPih!$H725:$R725),1,EPih!R725/AVERAGE(EPih!$H725:$R725))))</f>
        <v>0</v>
      </c>
      <c r="Q728" s="18">
        <v>1</v>
      </c>
      <c r="R728" s="18">
        <v>1</v>
      </c>
      <c r="S728" s="18">
        <v>1</v>
      </c>
      <c r="T728" s="18">
        <v>1</v>
      </c>
      <c r="U728" s="18">
        <v>1</v>
      </c>
      <c r="V728" s="18">
        <v>1</v>
      </c>
      <c r="W728" s="18">
        <v>1</v>
      </c>
      <c r="X728" s="18">
        <v>1</v>
      </c>
      <c r="Y728" s="18">
        <v>1</v>
      </c>
      <c r="Z728" s="18">
        <v>1</v>
      </c>
      <c r="AA728" s="18">
        <v>1</v>
      </c>
      <c r="AD728" s="22">
        <f>+SUMPRODUCT(B706:B727,C706:C727,D706:D727,E706:E727)/SUMPRODUCT(B706:B727,C706:C727,E706:E727)</f>
        <v>1</v>
      </c>
      <c r="AE728">
        <v>3</v>
      </c>
    </row>
    <row r="729" spans="1:31">
      <c r="A729" s="2"/>
      <c r="B729">
        <f t="shared" si="24"/>
        <v>0</v>
      </c>
      <c r="C729" s="18">
        <v>1</v>
      </c>
      <c r="D729" s="19">
        <f>IFERROR(SUMPRODUCT(F729:P729,Q729:AA729,'Datos Brutos'!$H$5:$R$5)/SUMPRODUCT('Datos Brutos'!$H$5:$R$5,Q729:AA729),0)</f>
        <v>0</v>
      </c>
      <c r="E729" s="20">
        <f>IFERROR(AVERAGE('Datos Filtrados'!E726:G726),0)</f>
        <v>0</v>
      </c>
      <c r="F729">
        <f>IF($B729=0,0,IF(SUM(EPih!$H726:$R726)=0,0,IF(EPih!H726&gt;0.75*AVERAGE(EPih!$H726:$R726),1,EPih!H726/AVERAGE(EPih!$H726:$R726))))</f>
        <v>0</v>
      </c>
      <c r="G729">
        <f>IF($B729=0,0,IF(SUM(EPih!$H726:$R726)=0,0,IF(EPih!I726&gt;0.75*AVERAGE(EPih!$H726:$R726),1,EPih!I726/AVERAGE(EPih!$H726:$R726))))</f>
        <v>0</v>
      </c>
      <c r="H729">
        <f>IF($B729=0,0,IF(SUM(EPih!$H726:$R726)=0,0,IF(EPih!J726&gt;0.75*AVERAGE(EPih!$H726:$R726),1,EPih!J726/AVERAGE(EPih!$H726:$R726))))</f>
        <v>0</v>
      </c>
      <c r="I729">
        <f>IF($B729=0,0,IF(SUM(EPih!$H726:$R726)=0,0,IF(EPih!K726&gt;0.75*AVERAGE(EPih!$H726:$R726),1,EPih!K726/AVERAGE(EPih!$H726:$R726))))</f>
        <v>0</v>
      </c>
      <c r="J729">
        <f>IF($B729=0,0,IF(SUM(EPih!$H726:$R726)=0,0,IF(EPih!L726&gt;0.75*AVERAGE(EPih!$H726:$R726),1,EPih!L726/AVERAGE(EPih!$H726:$R726))))</f>
        <v>0</v>
      </c>
      <c r="K729">
        <f>IF($B729=0,0,IF(SUM(EPih!$H726:$R726)=0,0,IF(EPih!M726&gt;0.75*AVERAGE(EPih!$H726:$R726),1,EPih!M726/AVERAGE(EPih!$H726:$R726))))</f>
        <v>0</v>
      </c>
      <c r="L729">
        <f>IF($B729=0,0,IF(SUM(EPih!$H726:$R726)=0,0,IF(EPih!N726&gt;0.75*AVERAGE(EPih!$H726:$R726),1,EPih!N726/AVERAGE(EPih!$H726:$R726))))</f>
        <v>0</v>
      </c>
      <c r="M729">
        <f>IF($B729=0,0,IF(SUM(EPih!$H726:$R726)=0,0,IF(EPih!O726&gt;0.75*AVERAGE(EPih!$H726:$R726),1,EPih!O726/AVERAGE(EPih!$H726:$R726))))</f>
        <v>0</v>
      </c>
      <c r="N729">
        <f>IF($B729=0,0,IF(SUM(EPih!$H726:$R726)=0,0,IF(EPih!P726&gt;0.75*AVERAGE(EPih!$H726:$R726),1,EPih!P726/AVERAGE(EPih!$H726:$R726))))</f>
        <v>0</v>
      </c>
      <c r="O729">
        <f>IF($B729=0,0,IF(SUM(EPih!$H726:$R726)=0,0,IF(EPih!Q726&gt;0.75*AVERAGE(EPih!$H726:$R726),1,EPih!Q726/AVERAGE(EPih!$H726:$R726))))</f>
        <v>0</v>
      </c>
      <c r="P729">
        <f>IF($B729=0,0,IF(SUM(EPih!$H726:$R726)=0,0,IF(EPih!R726&gt;0.75*AVERAGE(EPih!$H726:$R726),1,EPih!R726/AVERAGE(EPih!$H726:$R726))))</f>
        <v>0</v>
      </c>
      <c r="Q729" s="18">
        <v>1</v>
      </c>
      <c r="R729" s="18">
        <v>1</v>
      </c>
      <c r="S729" s="18">
        <v>1</v>
      </c>
      <c r="T729" s="18">
        <v>1</v>
      </c>
      <c r="U729" s="18">
        <v>1</v>
      </c>
      <c r="V729" s="18">
        <v>1</v>
      </c>
      <c r="W729" s="18">
        <v>1</v>
      </c>
      <c r="X729" s="18">
        <v>1</v>
      </c>
      <c r="Y729" s="18">
        <v>1</v>
      </c>
      <c r="Z729" s="18">
        <v>1</v>
      </c>
      <c r="AA729" s="18">
        <v>1</v>
      </c>
      <c r="AD729" s="22">
        <f>+SUMPRODUCT(B707:B727,C707:C727,D707:D727,E707:E727)/SUMPRODUCT(B707:B727,C707:C727,E707:E727)</f>
        <v>1</v>
      </c>
      <c r="AE729">
        <v>4</v>
      </c>
    </row>
    <row r="730" spans="1:31">
      <c r="A730" s="2"/>
      <c r="B730">
        <f t="shared" si="24"/>
        <v>0</v>
      </c>
      <c r="C730" s="18">
        <v>1</v>
      </c>
      <c r="D730" s="19">
        <f>IFERROR(SUMPRODUCT(F730:P730,Q730:AA730,'Datos Brutos'!$H$5:$R$5)/SUMPRODUCT('Datos Brutos'!$H$5:$R$5,Q730:AA730),0)</f>
        <v>0</v>
      </c>
      <c r="E730" s="20">
        <f>IFERROR(AVERAGE('Datos Filtrados'!E727:G727),0)</f>
        <v>0</v>
      </c>
      <c r="F730">
        <f>IF($B730=0,0,IF(SUM(EPih!$H727:$R727)=0,0,IF(EPih!H727&gt;0.75*AVERAGE(EPih!$H727:$R727),1,EPih!H727/AVERAGE(EPih!$H727:$R727))))</f>
        <v>0</v>
      </c>
      <c r="G730">
        <f>IF($B730=0,0,IF(SUM(EPih!$H727:$R727)=0,0,IF(EPih!I727&gt;0.75*AVERAGE(EPih!$H727:$R727),1,EPih!I727/AVERAGE(EPih!$H727:$R727))))</f>
        <v>0</v>
      </c>
      <c r="H730">
        <f>IF($B730=0,0,IF(SUM(EPih!$H727:$R727)=0,0,IF(EPih!J727&gt;0.75*AVERAGE(EPih!$H727:$R727),1,EPih!J727/AVERAGE(EPih!$H727:$R727))))</f>
        <v>0</v>
      </c>
      <c r="I730">
        <f>IF($B730=0,0,IF(SUM(EPih!$H727:$R727)=0,0,IF(EPih!K727&gt;0.75*AVERAGE(EPih!$H727:$R727),1,EPih!K727/AVERAGE(EPih!$H727:$R727))))</f>
        <v>0</v>
      </c>
      <c r="J730">
        <f>IF($B730=0,0,IF(SUM(EPih!$H727:$R727)=0,0,IF(EPih!L727&gt;0.75*AVERAGE(EPih!$H727:$R727),1,EPih!L727/AVERAGE(EPih!$H727:$R727))))</f>
        <v>0</v>
      </c>
      <c r="K730">
        <f>IF($B730=0,0,IF(SUM(EPih!$H727:$R727)=0,0,IF(EPih!M727&gt;0.75*AVERAGE(EPih!$H727:$R727),1,EPih!M727/AVERAGE(EPih!$H727:$R727))))</f>
        <v>0</v>
      </c>
      <c r="L730">
        <f>IF($B730=0,0,IF(SUM(EPih!$H727:$R727)=0,0,IF(EPih!N727&gt;0.75*AVERAGE(EPih!$H727:$R727),1,EPih!N727/AVERAGE(EPih!$H727:$R727))))</f>
        <v>0</v>
      </c>
      <c r="M730">
        <f>IF($B730=0,0,IF(SUM(EPih!$H727:$R727)=0,0,IF(EPih!O727&gt;0.75*AVERAGE(EPih!$H727:$R727),1,EPih!O727/AVERAGE(EPih!$H727:$R727))))</f>
        <v>0</v>
      </c>
      <c r="N730">
        <f>IF($B730=0,0,IF(SUM(EPih!$H727:$R727)=0,0,IF(EPih!P727&gt;0.75*AVERAGE(EPih!$H727:$R727),1,EPih!P727/AVERAGE(EPih!$H727:$R727))))</f>
        <v>0</v>
      </c>
      <c r="O730">
        <f>IF($B730=0,0,IF(SUM(EPih!$H727:$R727)=0,0,IF(EPih!Q727&gt;0.75*AVERAGE(EPih!$H727:$R727),1,EPih!Q727/AVERAGE(EPih!$H727:$R727))))</f>
        <v>0</v>
      </c>
      <c r="P730">
        <f>IF($B730=0,0,IF(SUM(EPih!$H727:$R727)=0,0,IF(EPih!R727&gt;0.75*AVERAGE(EPih!$H727:$R727),1,EPih!R727/AVERAGE(EPih!$H727:$R727))))</f>
        <v>0</v>
      </c>
      <c r="Q730" s="18">
        <v>1</v>
      </c>
      <c r="R730" s="18">
        <v>1</v>
      </c>
      <c r="S730" s="18">
        <v>1</v>
      </c>
      <c r="T730" s="18">
        <v>1</v>
      </c>
      <c r="U730" s="18">
        <v>1</v>
      </c>
      <c r="V730" s="18">
        <v>1</v>
      </c>
      <c r="W730" s="18">
        <v>1</v>
      </c>
      <c r="X730" s="18">
        <v>1</v>
      </c>
      <c r="Y730" s="18">
        <v>1</v>
      </c>
      <c r="Z730" s="18">
        <v>1</v>
      </c>
      <c r="AA730" s="18">
        <v>1</v>
      </c>
      <c r="AD730" s="22">
        <f>+SUMPRODUCT(B708:B727,C708:C727,D708:D727,E708:E727)/SUMPRODUCT(B708:B727,C708:C727,E708:E727)</f>
        <v>1</v>
      </c>
      <c r="AE730">
        <v>5</v>
      </c>
    </row>
    <row r="731" spans="1:31">
      <c r="A731" s="2"/>
      <c r="B731">
        <f t="shared" si="24"/>
        <v>0</v>
      </c>
      <c r="C731" s="18">
        <v>1</v>
      </c>
      <c r="D731" s="19">
        <f>IFERROR(SUMPRODUCT(F731:P731,Q731:AA731,'Datos Brutos'!$H$5:$R$5)/SUMPRODUCT('Datos Brutos'!$H$5:$R$5,Q731:AA731),0)</f>
        <v>0</v>
      </c>
      <c r="E731" s="20">
        <f>IFERROR(AVERAGE('Datos Filtrados'!E728:G728),0)</f>
        <v>0</v>
      </c>
      <c r="F731">
        <f>IF($B731=0,0,IF(SUM(EPih!$H728:$R728)=0,0,IF(EPih!H728&gt;0.75*AVERAGE(EPih!$H728:$R728),1,EPih!H728/AVERAGE(EPih!$H728:$R728))))</f>
        <v>0</v>
      </c>
      <c r="G731">
        <f>IF($B731=0,0,IF(SUM(EPih!$H728:$R728)=0,0,IF(EPih!I728&gt;0.75*AVERAGE(EPih!$H728:$R728),1,EPih!I728/AVERAGE(EPih!$H728:$R728))))</f>
        <v>0</v>
      </c>
      <c r="H731">
        <f>IF($B731=0,0,IF(SUM(EPih!$H728:$R728)=0,0,IF(EPih!J728&gt;0.75*AVERAGE(EPih!$H728:$R728),1,EPih!J728/AVERAGE(EPih!$H728:$R728))))</f>
        <v>0</v>
      </c>
      <c r="I731">
        <f>IF($B731=0,0,IF(SUM(EPih!$H728:$R728)=0,0,IF(EPih!K728&gt;0.75*AVERAGE(EPih!$H728:$R728),1,EPih!K728/AVERAGE(EPih!$H728:$R728))))</f>
        <v>0</v>
      </c>
      <c r="J731">
        <f>IF($B731=0,0,IF(SUM(EPih!$H728:$R728)=0,0,IF(EPih!L728&gt;0.75*AVERAGE(EPih!$H728:$R728),1,EPih!L728/AVERAGE(EPih!$H728:$R728))))</f>
        <v>0</v>
      </c>
      <c r="K731">
        <f>IF($B731=0,0,IF(SUM(EPih!$H728:$R728)=0,0,IF(EPih!M728&gt;0.75*AVERAGE(EPih!$H728:$R728),1,EPih!M728/AVERAGE(EPih!$H728:$R728))))</f>
        <v>0</v>
      </c>
      <c r="L731">
        <f>IF($B731=0,0,IF(SUM(EPih!$H728:$R728)=0,0,IF(EPih!N728&gt;0.75*AVERAGE(EPih!$H728:$R728),1,EPih!N728/AVERAGE(EPih!$H728:$R728))))</f>
        <v>0</v>
      </c>
      <c r="M731">
        <f>IF($B731=0,0,IF(SUM(EPih!$H728:$R728)=0,0,IF(EPih!O728&gt;0.75*AVERAGE(EPih!$H728:$R728),1,EPih!O728/AVERAGE(EPih!$H728:$R728))))</f>
        <v>0</v>
      </c>
      <c r="N731">
        <f>IF($B731=0,0,IF(SUM(EPih!$H728:$R728)=0,0,IF(EPih!P728&gt;0.75*AVERAGE(EPih!$H728:$R728),1,EPih!P728/AVERAGE(EPih!$H728:$R728))))</f>
        <v>0</v>
      </c>
      <c r="O731">
        <f>IF($B731=0,0,IF(SUM(EPih!$H728:$R728)=0,0,IF(EPih!Q728&gt;0.75*AVERAGE(EPih!$H728:$R728),1,EPih!Q728/AVERAGE(EPih!$H728:$R728))))</f>
        <v>0</v>
      </c>
      <c r="P731">
        <f>IF($B731=0,0,IF(SUM(EPih!$H728:$R728)=0,0,IF(EPih!R728&gt;0.75*AVERAGE(EPih!$H728:$R728),1,EPih!R728/AVERAGE(EPih!$H728:$R728))))</f>
        <v>0</v>
      </c>
      <c r="Q731" s="18">
        <v>1</v>
      </c>
      <c r="R731" s="18">
        <v>1</v>
      </c>
      <c r="S731" s="18">
        <v>1</v>
      </c>
      <c r="T731" s="18">
        <v>1</v>
      </c>
      <c r="U731" s="18">
        <v>1</v>
      </c>
      <c r="V731" s="18">
        <v>1</v>
      </c>
      <c r="W731" s="18">
        <v>1</v>
      </c>
      <c r="X731" s="18">
        <v>1</v>
      </c>
      <c r="Y731" s="18">
        <v>1</v>
      </c>
      <c r="Z731" s="18">
        <v>1</v>
      </c>
      <c r="AA731" s="18">
        <v>1</v>
      </c>
      <c r="AD731" s="22">
        <f>+SUMPRODUCT(B709:B727,C709:C727,D709:D727,E709:E727)/SUMPRODUCT(B709:B727,C709:C727,E709:E727)</f>
        <v>1</v>
      </c>
      <c r="AE731">
        <v>6</v>
      </c>
    </row>
    <row r="732" spans="1:31">
      <c r="A732" s="2"/>
      <c r="B732">
        <f t="shared" si="24"/>
        <v>0</v>
      </c>
      <c r="C732" s="18">
        <v>1</v>
      </c>
      <c r="D732" s="19">
        <f>IFERROR(SUMPRODUCT(F732:P732,Q732:AA732,'Datos Brutos'!$H$5:$R$5)/SUMPRODUCT('Datos Brutos'!$H$5:$R$5,Q732:AA732),0)</f>
        <v>0</v>
      </c>
      <c r="E732" s="20">
        <f>IFERROR(AVERAGE('Datos Filtrados'!E729:G729),0)</f>
        <v>0</v>
      </c>
      <c r="F732">
        <f>IF($B732=0,0,IF(SUM(EPih!$H729:$R729)=0,0,IF(EPih!H729&gt;0.75*AVERAGE(EPih!$H729:$R729),1,EPih!H729/AVERAGE(EPih!$H729:$R729))))</f>
        <v>0</v>
      </c>
      <c r="G732">
        <f>IF($B732=0,0,IF(SUM(EPih!$H729:$R729)=0,0,IF(EPih!I729&gt;0.75*AVERAGE(EPih!$H729:$R729),1,EPih!I729/AVERAGE(EPih!$H729:$R729))))</f>
        <v>0</v>
      </c>
      <c r="H732">
        <f>IF($B732=0,0,IF(SUM(EPih!$H729:$R729)=0,0,IF(EPih!J729&gt;0.75*AVERAGE(EPih!$H729:$R729),1,EPih!J729/AVERAGE(EPih!$H729:$R729))))</f>
        <v>0</v>
      </c>
      <c r="I732">
        <f>IF($B732=0,0,IF(SUM(EPih!$H729:$R729)=0,0,IF(EPih!K729&gt;0.75*AVERAGE(EPih!$H729:$R729),1,EPih!K729/AVERAGE(EPih!$H729:$R729))))</f>
        <v>0</v>
      </c>
      <c r="J732">
        <f>IF($B732=0,0,IF(SUM(EPih!$H729:$R729)=0,0,IF(EPih!L729&gt;0.75*AVERAGE(EPih!$H729:$R729),1,EPih!L729/AVERAGE(EPih!$H729:$R729))))</f>
        <v>0</v>
      </c>
      <c r="K732">
        <f>IF($B732=0,0,IF(SUM(EPih!$H729:$R729)=0,0,IF(EPih!M729&gt;0.75*AVERAGE(EPih!$H729:$R729),1,EPih!M729/AVERAGE(EPih!$H729:$R729))))</f>
        <v>0</v>
      </c>
      <c r="L732">
        <f>IF($B732=0,0,IF(SUM(EPih!$H729:$R729)=0,0,IF(EPih!N729&gt;0.75*AVERAGE(EPih!$H729:$R729),1,EPih!N729/AVERAGE(EPih!$H729:$R729))))</f>
        <v>0</v>
      </c>
      <c r="M732">
        <f>IF($B732=0,0,IF(SUM(EPih!$H729:$R729)=0,0,IF(EPih!O729&gt;0.75*AVERAGE(EPih!$H729:$R729),1,EPih!O729/AVERAGE(EPih!$H729:$R729))))</f>
        <v>0</v>
      </c>
      <c r="N732">
        <f>IF($B732=0,0,IF(SUM(EPih!$H729:$R729)=0,0,IF(EPih!P729&gt;0.75*AVERAGE(EPih!$H729:$R729),1,EPih!P729/AVERAGE(EPih!$H729:$R729))))</f>
        <v>0</v>
      </c>
      <c r="O732">
        <f>IF($B732=0,0,IF(SUM(EPih!$H729:$R729)=0,0,IF(EPih!Q729&gt;0.75*AVERAGE(EPih!$H729:$R729),1,EPih!Q729/AVERAGE(EPih!$H729:$R729))))</f>
        <v>0</v>
      </c>
      <c r="P732">
        <f>IF($B732=0,0,IF(SUM(EPih!$H729:$R729)=0,0,IF(EPih!R729&gt;0.75*AVERAGE(EPih!$H729:$R729),1,EPih!R729/AVERAGE(EPih!$H729:$R729))))</f>
        <v>0</v>
      </c>
      <c r="Q732" s="18">
        <v>1</v>
      </c>
      <c r="R732" s="18">
        <v>1</v>
      </c>
      <c r="S732" s="18">
        <v>1</v>
      </c>
      <c r="T732" s="18">
        <v>1</v>
      </c>
      <c r="U732" s="18">
        <v>1</v>
      </c>
      <c r="V732" s="18">
        <v>1</v>
      </c>
      <c r="W732" s="18">
        <v>1</v>
      </c>
      <c r="X732" s="18">
        <v>1</v>
      </c>
      <c r="Y732" s="18">
        <v>1</v>
      </c>
      <c r="Z732" s="18">
        <v>1</v>
      </c>
      <c r="AA732" s="18">
        <v>1</v>
      </c>
      <c r="AD732" s="22">
        <f>+SUMPRODUCT(B710:B727,C710:C727,D710:D727,E710:E727)/SUMPRODUCT(B710:B727,C710:C727,E710:E727)</f>
        <v>1</v>
      </c>
      <c r="AE732">
        <v>7</v>
      </c>
    </row>
    <row r="733" spans="1:31">
      <c r="A733" s="2"/>
      <c r="B733">
        <f t="shared" si="24"/>
        <v>0</v>
      </c>
      <c r="C733" s="18">
        <v>1</v>
      </c>
      <c r="D733" s="19">
        <f>IFERROR(SUMPRODUCT(F733:P733,Q733:AA733,'Datos Brutos'!$H$5:$R$5)/SUMPRODUCT('Datos Brutos'!$H$5:$R$5,Q733:AA733),0)</f>
        <v>0</v>
      </c>
      <c r="E733" s="20">
        <f>IFERROR(AVERAGE('Datos Filtrados'!E730:G730),0)</f>
        <v>0</v>
      </c>
      <c r="F733">
        <f>IF($B733=0,0,IF(SUM(EPih!$H730:$R730)=0,0,IF(EPih!H730&gt;0.75*AVERAGE(EPih!$H730:$R730),1,EPih!H730/AVERAGE(EPih!$H730:$R730))))</f>
        <v>0</v>
      </c>
      <c r="G733">
        <f>IF($B733=0,0,IF(SUM(EPih!$H730:$R730)=0,0,IF(EPih!I730&gt;0.75*AVERAGE(EPih!$H730:$R730),1,EPih!I730/AVERAGE(EPih!$H730:$R730))))</f>
        <v>0</v>
      </c>
      <c r="H733">
        <f>IF($B733=0,0,IF(SUM(EPih!$H730:$R730)=0,0,IF(EPih!J730&gt;0.75*AVERAGE(EPih!$H730:$R730),1,EPih!J730/AVERAGE(EPih!$H730:$R730))))</f>
        <v>0</v>
      </c>
      <c r="I733">
        <f>IF($B733=0,0,IF(SUM(EPih!$H730:$R730)=0,0,IF(EPih!K730&gt;0.75*AVERAGE(EPih!$H730:$R730),1,EPih!K730/AVERAGE(EPih!$H730:$R730))))</f>
        <v>0</v>
      </c>
      <c r="J733">
        <f>IF($B733=0,0,IF(SUM(EPih!$H730:$R730)=0,0,IF(EPih!L730&gt;0.75*AVERAGE(EPih!$H730:$R730),1,EPih!L730/AVERAGE(EPih!$H730:$R730))))</f>
        <v>0</v>
      </c>
      <c r="K733">
        <f>IF($B733=0,0,IF(SUM(EPih!$H730:$R730)=0,0,IF(EPih!M730&gt;0.75*AVERAGE(EPih!$H730:$R730),1,EPih!M730/AVERAGE(EPih!$H730:$R730))))</f>
        <v>0</v>
      </c>
      <c r="L733">
        <f>IF($B733=0,0,IF(SUM(EPih!$H730:$R730)=0,0,IF(EPih!N730&gt;0.75*AVERAGE(EPih!$H730:$R730),1,EPih!N730/AVERAGE(EPih!$H730:$R730))))</f>
        <v>0</v>
      </c>
      <c r="M733">
        <f>IF($B733=0,0,IF(SUM(EPih!$H730:$R730)=0,0,IF(EPih!O730&gt;0.75*AVERAGE(EPih!$H730:$R730),1,EPih!O730/AVERAGE(EPih!$H730:$R730))))</f>
        <v>0</v>
      </c>
      <c r="N733">
        <f>IF($B733=0,0,IF(SUM(EPih!$H730:$R730)=0,0,IF(EPih!P730&gt;0.75*AVERAGE(EPih!$H730:$R730),1,EPih!P730/AVERAGE(EPih!$H730:$R730))))</f>
        <v>0</v>
      </c>
      <c r="O733">
        <f>IF($B733=0,0,IF(SUM(EPih!$H730:$R730)=0,0,IF(EPih!Q730&gt;0.75*AVERAGE(EPih!$H730:$R730),1,EPih!Q730/AVERAGE(EPih!$H730:$R730))))</f>
        <v>0</v>
      </c>
      <c r="P733">
        <f>IF($B733=0,0,IF(SUM(EPih!$H730:$R730)=0,0,IF(EPih!R730&gt;0.75*AVERAGE(EPih!$H730:$R730),1,EPih!R730/AVERAGE(EPih!$H730:$R730))))</f>
        <v>0</v>
      </c>
      <c r="Q733" s="18">
        <v>1</v>
      </c>
      <c r="R733" s="18">
        <v>1</v>
      </c>
      <c r="S733" s="18">
        <v>1</v>
      </c>
      <c r="T733" s="18">
        <v>1</v>
      </c>
      <c r="U733" s="18">
        <v>1</v>
      </c>
      <c r="V733" s="18">
        <v>1</v>
      </c>
      <c r="W733" s="18">
        <v>1</v>
      </c>
      <c r="X733" s="18">
        <v>1</v>
      </c>
      <c r="Y733" s="18">
        <v>1</v>
      </c>
      <c r="Z733" s="18">
        <v>1</v>
      </c>
      <c r="AA733" s="18">
        <v>1</v>
      </c>
      <c r="AD733" s="22">
        <f>+SUMPRODUCT(B711:B727,C711:C727,D711:D727,E711:E727)/SUMPRODUCT(B711:B727,C711:C727,E711:E727)</f>
        <v>1</v>
      </c>
      <c r="AE733">
        <v>8</v>
      </c>
    </row>
    <row r="734" spans="1:31">
      <c r="A734" s="2"/>
      <c r="B734">
        <f t="shared" si="24"/>
        <v>0</v>
      </c>
      <c r="C734" s="18">
        <v>1</v>
      </c>
      <c r="D734" s="19">
        <f>IFERROR(SUMPRODUCT(F734:P734,Q734:AA734,'Datos Brutos'!$H$5:$R$5)/SUMPRODUCT('Datos Brutos'!$H$5:$R$5,Q734:AA734),0)</f>
        <v>0</v>
      </c>
      <c r="E734" s="20">
        <f>IFERROR(AVERAGE('Datos Filtrados'!E731:G731),0)</f>
        <v>0</v>
      </c>
      <c r="F734">
        <f>IF($B734=0,0,IF(SUM(EPih!$H731:$R731)=0,0,IF(EPih!H731&gt;0.75*AVERAGE(EPih!$H731:$R731),1,EPih!H731/AVERAGE(EPih!$H731:$R731))))</f>
        <v>0</v>
      </c>
      <c r="G734">
        <f>IF($B734=0,0,IF(SUM(EPih!$H731:$R731)=0,0,IF(EPih!I731&gt;0.75*AVERAGE(EPih!$H731:$R731),1,EPih!I731/AVERAGE(EPih!$H731:$R731))))</f>
        <v>0</v>
      </c>
      <c r="H734">
        <f>IF($B734=0,0,IF(SUM(EPih!$H731:$R731)=0,0,IF(EPih!J731&gt;0.75*AVERAGE(EPih!$H731:$R731),1,EPih!J731/AVERAGE(EPih!$H731:$R731))))</f>
        <v>0</v>
      </c>
      <c r="I734">
        <f>IF($B734=0,0,IF(SUM(EPih!$H731:$R731)=0,0,IF(EPih!K731&gt;0.75*AVERAGE(EPih!$H731:$R731),1,EPih!K731/AVERAGE(EPih!$H731:$R731))))</f>
        <v>0</v>
      </c>
      <c r="J734">
        <f>IF($B734=0,0,IF(SUM(EPih!$H731:$R731)=0,0,IF(EPih!L731&gt;0.75*AVERAGE(EPih!$H731:$R731),1,EPih!L731/AVERAGE(EPih!$H731:$R731))))</f>
        <v>0</v>
      </c>
      <c r="K734">
        <f>IF($B734=0,0,IF(SUM(EPih!$H731:$R731)=0,0,IF(EPih!M731&gt;0.75*AVERAGE(EPih!$H731:$R731),1,EPih!M731/AVERAGE(EPih!$H731:$R731))))</f>
        <v>0</v>
      </c>
      <c r="L734">
        <f>IF($B734=0,0,IF(SUM(EPih!$H731:$R731)=0,0,IF(EPih!N731&gt;0.75*AVERAGE(EPih!$H731:$R731),1,EPih!N731/AVERAGE(EPih!$H731:$R731))))</f>
        <v>0</v>
      </c>
      <c r="M734">
        <f>IF($B734=0,0,IF(SUM(EPih!$H731:$R731)=0,0,IF(EPih!O731&gt;0.75*AVERAGE(EPih!$H731:$R731),1,EPih!O731/AVERAGE(EPih!$H731:$R731))))</f>
        <v>0</v>
      </c>
      <c r="N734">
        <f>IF($B734=0,0,IF(SUM(EPih!$H731:$R731)=0,0,IF(EPih!P731&gt;0.75*AVERAGE(EPih!$H731:$R731),1,EPih!P731/AVERAGE(EPih!$H731:$R731))))</f>
        <v>0</v>
      </c>
      <c r="O734">
        <f>IF($B734=0,0,IF(SUM(EPih!$H731:$R731)=0,0,IF(EPih!Q731&gt;0.75*AVERAGE(EPih!$H731:$R731),1,EPih!Q731/AVERAGE(EPih!$H731:$R731))))</f>
        <v>0</v>
      </c>
      <c r="P734">
        <f>IF($B734=0,0,IF(SUM(EPih!$H731:$R731)=0,0,IF(EPih!R731&gt;0.75*AVERAGE(EPih!$H731:$R731),1,EPih!R731/AVERAGE(EPih!$H731:$R731))))</f>
        <v>0</v>
      </c>
      <c r="Q734" s="18">
        <v>1</v>
      </c>
      <c r="R734" s="18">
        <v>1</v>
      </c>
      <c r="S734" s="18">
        <v>1</v>
      </c>
      <c r="T734" s="18">
        <v>1</v>
      </c>
      <c r="U734" s="18">
        <v>1</v>
      </c>
      <c r="V734" s="18">
        <v>1</v>
      </c>
      <c r="W734" s="18">
        <v>1</v>
      </c>
      <c r="X734" s="18">
        <v>1</v>
      </c>
      <c r="Y734" s="18">
        <v>1</v>
      </c>
      <c r="Z734" s="18">
        <v>1</v>
      </c>
      <c r="AA734" s="18">
        <v>1</v>
      </c>
      <c r="AD734" s="22">
        <f>+SUMPRODUCT(B712:B727,C712:C727,D712:D727,E712:E727)/SUMPRODUCT(B712:B727,C712:C727,E712:E727)</f>
        <v>1</v>
      </c>
      <c r="AE734">
        <v>9</v>
      </c>
    </row>
    <row r="735" spans="1:31">
      <c r="A735" s="2"/>
      <c r="B735">
        <f t="shared" si="24"/>
        <v>0</v>
      </c>
      <c r="C735" s="18">
        <v>1</v>
      </c>
      <c r="D735" s="19">
        <f>IFERROR(SUMPRODUCT(F735:P735,Q735:AA735,'Datos Brutos'!$H$5:$R$5)/SUMPRODUCT('Datos Brutos'!$H$5:$R$5,Q735:AA735),0)</f>
        <v>0</v>
      </c>
      <c r="E735" s="20">
        <f>IFERROR(AVERAGE('Datos Filtrados'!E732:G732),0)</f>
        <v>62.563000000000002</v>
      </c>
      <c r="F735">
        <f>IF($B735=0,0,IF(SUM(EPih!$H732:$R732)=0,0,IF(EPih!H732&gt;0.75*AVERAGE(EPih!$H732:$R732),1,EPih!H732/AVERAGE(EPih!$H732:$R732))))</f>
        <v>0</v>
      </c>
      <c r="G735">
        <f>IF($B735=0,0,IF(SUM(EPih!$H732:$R732)=0,0,IF(EPih!I732&gt;0.75*AVERAGE(EPih!$H732:$R732),1,EPih!I732/AVERAGE(EPih!$H732:$R732))))</f>
        <v>0</v>
      </c>
      <c r="H735">
        <f>IF($B735=0,0,IF(SUM(EPih!$H732:$R732)=0,0,IF(EPih!J732&gt;0.75*AVERAGE(EPih!$H732:$R732),1,EPih!J732/AVERAGE(EPih!$H732:$R732))))</f>
        <v>0</v>
      </c>
      <c r="I735">
        <f>IF($B735=0,0,IF(SUM(EPih!$H732:$R732)=0,0,IF(EPih!K732&gt;0.75*AVERAGE(EPih!$H732:$R732),1,EPih!K732/AVERAGE(EPih!$H732:$R732))))</f>
        <v>0</v>
      </c>
      <c r="J735">
        <f>IF($B735=0,0,IF(SUM(EPih!$H732:$R732)=0,0,IF(EPih!L732&gt;0.75*AVERAGE(EPih!$H732:$R732),1,EPih!L732/AVERAGE(EPih!$H732:$R732))))</f>
        <v>0</v>
      </c>
      <c r="K735">
        <f>IF($B735=0,0,IF(SUM(EPih!$H732:$R732)=0,0,IF(EPih!M732&gt;0.75*AVERAGE(EPih!$H732:$R732),1,EPih!M732/AVERAGE(EPih!$H732:$R732))))</f>
        <v>0</v>
      </c>
      <c r="L735">
        <f>IF($B735=0,0,IF(SUM(EPih!$H732:$R732)=0,0,IF(EPih!N732&gt;0.75*AVERAGE(EPih!$H732:$R732),1,EPih!N732/AVERAGE(EPih!$H732:$R732))))</f>
        <v>0</v>
      </c>
      <c r="M735">
        <f>IF($B735=0,0,IF(SUM(EPih!$H732:$R732)=0,0,IF(EPih!O732&gt;0.75*AVERAGE(EPih!$H732:$R732),1,EPih!O732/AVERAGE(EPih!$H732:$R732))))</f>
        <v>0</v>
      </c>
      <c r="N735">
        <f>IF($B735=0,0,IF(SUM(EPih!$H732:$R732)=0,0,IF(EPih!P732&gt;0.75*AVERAGE(EPih!$H732:$R732),1,EPih!P732/AVERAGE(EPih!$H732:$R732))))</f>
        <v>0</v>
      </c>
      <c r="O735">
        <f>IF($B735=0,0,IF(SUM(EPih!$H732:$R732)=0,0,IF(EPih!Q732&gt;0.75*AVERAGE(EPih!$H732:$R732),1,EPih!Q732/AVERAGE(EPih!$H732:$R732))))</f>
        <v>0</v>
      </c>
      <c r="P735">
        <f>IF($B735=0,0,IF(SUM(EPih!$H732:$R732)=0,0,IF(EPih!R732&gt;0.75*AVERAGE(EPih!$H732:$R732),1,EPih!R732/AVERAGE(EPih!$H732:$R732))))</f>
        <v>0</v>
      </c>
      <c r="Q735" s="18">
        <v>1</v>
      </c>
      <c r="R735" s="18">
        <v>1</v>
      </c>
      <c r="S735" s="18">
        <v>1</v>
      </c>
      <c r="T735" s="18">
        <v>1</v>
      </c>
      <c r="U735" s="18">
        <v>1</v>
      </c>
      <c r="V735" s="18">
        <v>1</v>
      </c>
      <c r="W735" s="18">
        <v>1</v>
      </c>
      <c r="X735" s="18">
        <v>1</v>
      </c>
      <c r="Y735" s="18">
        <v>1</v>
      </c>
      <c r="Z735" s="18">
        <v>1</v>
      </c>
      <c r="AA735" s="18">
        <v>1</v>
      </c>
      <c r="AD735" s="22">
        <f>+SUMPRODUCT(B713:B727,C713:C727,D713:D727,E713:E727)/SUMPRODUCT(B713:B727,C713:C727,E713:E727)</f>
        <v>1</v>
      </c>
      <c r="AE735">
        <v>10</v>
      </c>
    </row>
    <row r="736" spans="1:31">
      <c r="A736" s="2"/>
      <c r="B736">
        <f t="shared" si="24"/>
        <v>1</v>
      </c>
      <c r="C736" s="18">
        <v>1</v>
      </c>
      <c r="D736" s="19">
        <f>IFERROR(SUMPRODUCT(F736:P736,Q736:AA736,'Datos Brutos'!$H$5:$R$5)/SUMPRODUCT('Datos Brutos'!$H$5:$R$5,Q736:AA736),0)</f>
        <v>0.63143218592142392</v>
      </c>
      <c r="E736" s="20">
        <f>IFERROR(AVERAGE('Datos Filtrados'!E733:G733),0)</f>
        <v>459.98250000000002</v>
      </c>
      <c r="F736">
        <f>IF($B736=0,0,IF(SUM(EPih!$H733:$R733)=0,0,IF(EPih!H733&gt;0.75*AVERAGE(EPih!$H733:$R733),1,EPih!H733/AVERAGE(EPih!$H733:$R733))))</f>
        <v>1</v>
      </c>
      <c r="G736">
        <f>IF($B736=0,0,IF(SUM(EPih!$H733:$R733)=0,0,IF(EPih!I733&gt;0.75*AVERAGE(EPih!$H733:$R733),1,EPih!I733/AVERAGE(EPih!$H733:$R733))))</f>
        <v>1</v>
      </c>
      <c r="H736">
        <f>IF($B736=0,0,IF(SUM(EPih!$H733:$R733)=0,0,IF(EPih!J733&gt;0.75*AVERAGE(EPih!$H733:$R733),1,EPih!J733/AVERAGE(EPih!$H733:$R733))))</f>
        <v>1</v>
      </c>
      <c r="I736">
        <f>IF($B736=0,0,IF(SUM(EPih!$H733:$R733)=0,0,IF(EPih!K733&gt;0.75*AVERAGE(EPih!$H733:$R733),1,EPih!K733/AVERAGE(EPih!$H733:$R733))))</f>
        <v>0</v>
      </c>
      <c r="J736">
        <f>IF($B736=0,0,IF(SUM(EPih!$H733:$R733)=0,0,IF(EPih!L733&gt;0.75*AVERAGE(EPih!$H733:$R733),1,EPih!L733/AVERAGE(EPih!$H733:$R733))))</f>
        <v>0</v>
      </c>
      <c r="K736">
        <f>IF($B736=0,0,IF(SUM(EPih!$H733:$R733)=0,0,IF(EPih!M733&gt;0.75*AVERAGE(EPih!$H733:$R733),1,EPih!M733/AVERAGE(EPih!$H733:$R733))))</f>
        <v>0</v>
      </c>
      <c r="L736">
        <f>IF($B736=0,0,IF(SUM(EPih!$H733:$R733)=0,0,IF(EPih!N733&gt;0.75*AVERAGE(EPih!$H733:$R733),1,EPih!N733/AVERAGE(EPih!$H733:$R733))))</f>
        <v>0</v>
      </c>
      <c r="M736">
        <f>IF($B736=0,0,IF(SUM(EPih!$H733:$R733)=0,0,IF(EPih!O733&gt;0.75*AVERAGE(EPih!$H733:$R733),1,EPih!O733/AVERAGE(EPih!$H733:$R733))))</f>
        <v>1</v>
      </c>
      <c r="N736">
        <f>IF($B736=0,0,IF(SUM(EPih!$H733:$R733)=0,0,IF(EPih!P733&gt;0.75*AVERAGE(EPih!$H733:$R733),1,EPih!P733/AVERAGE(EPih!$H733:$R733))))</f>
        <v>1</v>
      </c>
      <c r="O736">
        <f>IF($B736=0,0,IF(SUM(EPih!$H733:$R733)=0,0,IF(EPih!Q733&gt;0.75*AVERAGE(EPih!$H733:$R733),1,EPih!Q733/AVERAGE(EPih!$H733:$R733))))</f>
        <v>1</v>
      </c>
      <c r="P736">
        <f>IF($B736=0,0,IF(SUM(EPih!$H733:$R733)=0,0,IF(EPih!R733&gt;0.75*AVERAGE(EPih!$H733:$R733),1,EPih!R733/AVERAGE(EPih!$H733:$R733))))</f>
        <v>1</v>
      </c>
      <c r="Q736" s="18">
        <v>1</v>
      </c>
      <c r="R736" s="18">
        <v>1</v>
      </c>
      <c r="S736" s="18">
        <v>1</v>
      </c>
      <c r="T736" s="18">
        <v>1</v>
      </c>
      <c r="U736" s="18">
        <v>1</v>
      </c>
      <c r="V736" s="18">
        <v>1</v>
      </c>
      <c r="W736" s="18">
        <v>1</v>
      </c>
      <c r="X736" s="18">
        <v>1</v>
      </c>
      <c r="Y736" s="18">
        <v>1</v>
      </c>
      <c r="Z736" s="18">
        <v>1</v>
      </c>
      <c r="AA736" s="18">
        <v>1</v>
      </c>
      <c r="AD736" s="22">
        <f>+SUMPRODUCT(B714:B727,C714:C727,D714:D727,E714:E727)/SUMPRODUCT(B714:B727,C714:C727,E714:E727)</f>
        <v>1</v>
      </c>
      <c r="AE736">
        <v>11</v>
      </c>
    </row>
    <row r="737" spans="1:31">
      <c r="A737" s="2"/>
      <c r="B737">
        <f t="shared" si="24"/>
        <v>1</v>
      </c>
      <c r="C737" s="18">
        <v>1</v>
      </c>
      <c r="D737" s="19">
        <f>IFERROR(SUMPRODUCT(F737:P737,Q737:AA737,'Datos Brutos'!$H$5:$R$5)/SUMPRODUCT('Datos Brutos'!$H$5:$R$5,Q737:AA737),0)</f>
        <v>0.63143218592142392</v>
      </c>
      <c r="E737" s="20">
        <f>IFERROR(AVERAGE('Datos Filtrados'!E734:G734),0)</f>
        <v>830.75549999999998</v>
      </c>
      <c r="F737">
        <f>IF($B737=0,0,IF(SUM(EPih!$H734:$R734)=0,0,IF(EPih!H734&gt;0.75*AVERAGE(EPih!$H734:$R734),1,EPih!H734/AVERAGE(EPih!$H734:$R734))))</f>
        <v>1</v>
      </c>
      <c r="G737">
        <f>IF($B737=0,0,IF(SUM(EPih!$H734:$R734)=0,0,IF(EPih!I734&gt;0.75*AVERAGE(EPih!$H734:$R734),1,EPih!I734/AVERAGE(EPih!$H734:$R734))))</f>
        <v>1</v>
      </c>
      <c r="H737">
        <f>IF($B737=0,0,IF(SUM(EPih!$H734:$R734)=0,0,IF(EPih!J734&gt;0.75*AVERAGE(EPih!$H734:$R734),1,EPih!J734/AVERAGE(EPih!$H734:$R734))))</f>
        <v>1</v>
      </c>
      <c r="I737">
        <f>IF($B737=0,0,IF(SUM(EPih!$H734:$R734)=0,0,IF(EPih!K734&gt;0.75*AVERAGE(EPih!$H734:$R734),1,EPih!K734/AVERAGE(EPih!$H734:$R734))))</f>
        <v>0</v>
      </c>
      <c r="J737">
        <f>IF($B737=0,0,IF(SUM(EPih!$H734:$R734)=0,0,IF(EPih!L734&gt;0.75*AVERAGE(EPih!$H734:$R734),1,EPih!L734/AVERAGE(EPih!$H734:$R734))))</f>
        <v>0</v>
      </c>
      <c r="K737">
        <f>IF($B737=0,0,IF(SUM(EPih!$H734:$R734)=0,0,IF(EPih!M734&gt;0.75*AVERAGE(EPih!$H734:$R734),1,EPih!M734/AVERAGE(EPih!$H734:$R734))))</f>
        <v>0</v>
      </c>
      <c r="L737">
        <f>IF($B737=0,0,IF(SUM(EPih!$H734:$R734)=0,0,IF(EPih!N734&gt;0.75*AVERAGE(EPih!$H734:$R734),1,EPih!N734/AVERAGE(EPih!$H734:$R734))))</f>
        <v>0</v>
      </c>
      <c r="M737">
        <f>IF($B737=0,0,IF(SUM(EPih!$H734:$R734)=0,0,IF(EPih!O734&gt;0.75*AVERAGE(EPih!$H734:$R734),1,EPih!O734/AVERAGE(EPih!$H734:$R734))))</f>
        <v>1</v>
      </c>
      <c r="N737">
        <f>IF($B737=0,0,IF(SUM(EPih!$H734:$R734)=0,0,IF(EPih!P734&gt;0.75*AVERAGE(EPih!$H734:$R734),1,EPih!P734/AVERAGE(EPih!$H734:$R734))))</f>
        <v>1</v>
      </c>
      <c r="O737">
        <f>IF($B737=0,0,IF(SUM(EPih!$H734:$R734)=0,0,IF(EPih!Q734&gt;0.75*AVERAGE(EPih!$H734:$R734),1,EPih!Q734/AVERAGE(EPih!$H734:$R734))))</f>
        <v>1</v>
      </c>
      <c r="P737">
        <f>IF($B737=0,0,IF(SUM(EPih!$H734:$R734)=0,0,IF(EPih!R734&gt;0.75*AVERAGE(EPih!$H734:$R734),1,EPih!R734/AVERAGE(EPih!$H734:$R734))))</f>
        <v>1</v>
      </c>
      <c r="Q737" s="18">
        <v>1</v>
      </c>
      <c r="R737" s="18">
        <v>1</v>
      </c>
      <c r="S737" s="18">
        <v>1</v>
      </c>
      <c r="T737" s="18">
        <v>1</v>
      </c>
      <c r="U737" s="18">
        <v>1</v>
      </c>
      <c r="V737" s="18">
        <v>1</v>
      </c>
      <c r="W737" s="18">
        <v>1</v>
      </c>
      <c r="X737" s="18">
        <v>1</v>
      </c>
      <c r="Y737" s="18">
        <v>1</v>
      </c>
      <c r="Z737" s="18">
        <v>1</v>
      </c>
      <c r="AA737" s="18">
        <v>1</v>
      </c>
      <c r="AD737" s="22">
        <f>+SUMPRODUCT(B715:B727,C715:C727,D715:D727,E715:E727)/SUMPRODUCT(B715:B727,C715:C727,E715:E727)</f>
        <v>1</v>
      </c>
      <c r="AE737">
        <v>12</v>
      </c>
    </row>
    <row r="738" spans="1:31">
      <c r="A738" s="2"/>
      <c r="B738">
        <f t="shared" si="24"/>
        <v>1</v>
      </c>
      <c r="C738" s="18">
        <v>1</v>
      </c>
      <c r="D738" s="19">
        <f>IFERROR(SUMPRODUCT(F738:P738,Q738:AA738,'Datos Brutos'!$H$5:$R$5)/SUMPRODUCT('Datos Brutos'!$H$5:$R$5,Q738:AA738),0)</f>
        <v>0.63143218592142392</v>
      </c>
      <c r="E738" s="20">
        <f>IFERROR(AVERAGE('Datos Filtrados'!E735:G735),0)</f>
        <v>909.34199999999998</v>
      </c>
      <c r="F738">
        <f>IF($B738=0,0,IF(SUM(EPih!$H735:$R735)=0,0,IF(EPih!H735&gt;0.75*AVERAGE(EPih!$H735:$R735),1,EPih!H735/AVERAGE(EPih!$H735:$R735))))</f>
        <v>1</v>
      </c>
      <c r="G738">
        <f>IF($B738=0,0,IF(SUM(EPih!$H735:$R735)=0,0,IF(EPih!I735&gt;0.75*AVERAGE(EPih!$H735:$R735),1,EPih!I735/AVERAGE(EPih!$H735:$R735))))</f>
        <v>1</v>
      </c>
      <c r="H738">
        <f>IF($B738=0,0,IF(SUM(EPih!$H735:$R735)=0,0,IF(EPih!J735&gt;0.75*AVERAGE(EPih!$H735:$R735),1,EPih!J735/AVERAGE(EPih!$H735:$R735))))</f>
        <v>1</v>
      </c>
      <c r="I738">
        <f>IF($B738=0,0,IF(SUM(EPih!$H735:$R735)=0,0,IF(EPih!K735&gt;0.75*AVERAGE(EPih!$H735:$R735),1,EPih!K735/AVERAGE(EPih!$H735:$R735))))</f>
        <v>0</v>
      </c>
      <c r="J738">
        <f>IF($B738=0,0,IF(SUM(EPih!$H735:$R735)=0,0,IF(EPih!L735&gt;0.75*AVERAGE(EPih!$H735:$R735),1,EPih!L735/AVERAGE(EPih!$H735:$R735))))</f>
        <v>0</v>
      </c>
      <c r="K738">
        <f>IF($B738=0,0,IF(SUM(EPih!$H735:$R735)=0,0,IF(EPih!M735&gt;0.75*AVERAGE(EPih!$H735:$R735),1,EPih!M735/AVERAGE(EPih!$H735:$R735))))</f>
        <v>0</v>
      </c>
      <c r="L738">
        <f>IF($B738=0,0,IF(SUM(EPih!$H735:$R735)=0,0,IF(EPih!N735&gt;0.75*AVERAGE(EPih!$H735:$R735),1,EPih!N735/AVERAGE(EPih!$H735:$R735))))</f>
        <v>0</v>
      </c>
      <c r="M738">
        <f>IF($B738=0,0,IF(SUM(EPih!$H735:$R735)=0,0,IF(EPih!O735&gt;0.75*AVERAGE(EPih!$H735:$R735),1,EPih!O735/AVERAGE(EPih!$H735:$R735))))</f>
        <v>1</v>
      </c>
      <c r="N738">
        <f>IF($B738=0,0,IF(SUM(EPih!$H735:$R735)=0,0,IF(EPih!P735&gt;0.75*AVERAGE(EPih!$H735:$R735),1,EPih!P735/AVERAGE(EPih!$H735:$R735))))</f>
        <v>1</v>
      </c>
      <c r="O738">
        <f>IF($B738=0,0,IF(SUM(EPih!$H735:$R735)=0,0,IF(EPih!Q735&gt;0.75*AVERAGE(EPih!$H735:$R735),1,EPih!Q735/AVERAGE(EPih!$H735:$R735))))</f>
        <v>1</v>
      </c>
      <c r="P738">
        <f>IF($B738=0,0,IF(SUM(EPih!$H735:$R735)=0,0,IF(EPih!R735&gt;0.75*AVERAGE(EPih!$H735:$R735),1,EPih!R735/AVERAGE(EPih!$H735:$R735))))</f>
        <v>1</v>
      </c>
      <c r="Q738" s="18">
        <v>1</v>
      </c>
      <c r="R738" s="18">
        <v>1</v>
      </c>
      <c r="S738" s="18">
        <v>1</v>
      </c>
      <c r="T738" s="18">
        <v>1</v>
      </c>
      <c r="U738" s="18">
        <v>1</v>
      </c>
      <c r="V738" s="18">
        <v>1</v>
      </c>
      <c r="W738" s="18">
        <v>1</v>
      </c>
      <c r="X738" s="18">
        <v>1</v>
      </c>
      <c r="Y738" s="18">
        <v>1</v>
      </c>
      <c r="Z738" s="18">
        <v>1</v>
      </c>
      <c r="AA738" s="18">
        <v>1</v>
      </c>
      <c r="AD738" s="22">
        <f>+SUMPRODUCT(B716:B727,C716:C727,D716:D727,E716:E727)/SUMPRODUCT(B716:B727,C716:C727,E716:E727)</f>
        <v>1</v>
      </c>
      <c r="AE738">
        <v>13</v>
      </c>
    </row>
    <row r="739" spans="1:31">
      <c r="A739" s="2"/>
      <c r="B739">
        <f t="shared" si="24"/>
        <v>1</v>
      </c>
      <c r="C739" s="18">
        <v>1</v>
      </c>
      <c r="D739" s="19">
        <f>IFERROR(SUMPRODUCT(F739:P739,Q739:AA739,'Datos Brutos'!$H$5:$R$5)/SUMPRODUCT('Datos Brutos'!$H$5:$R$5,Q739:AA739),0)</f>
        <v>0.63143218592142392</v>
      </c>
      <c r="E739" s="20">
        <f>IFERROR(AVERAGE('Datos Filtrados'!E736:G736),0)</f>
        <v>945.21900000000005</v>
      </c>
      <c r="F739">
        <f>IF($B739=0,0,IF(SUM(EPih!$H736:$R736)=0,0,IF(EPih!H736&gt;0.75*AVERAGE(EPih!$H736:$R736),1,EPih!H736/AVERAGE(EPih!$H736:$R736))))</f>
        <v>1</v>
      </c>
      <c r="G739">
        <f>IF($B739=0,0,IF(SUM(EPih!$H736:$R736)=0,0,IF(EPih!I736&gt;0.75*AVERAGE(EPih!$H736:$R736),1,EPih!I736/AVERAGE(EPih!$H736:$R736))))</f>
        <v>1</v>
      </c>
      <c r="H739">
        <f>IF($B739=0,0,IF(SUM(EPih!$H736:$R736)=0,0,IF(EPih!J736&gt;0.75*AVERAGE(EPih!$H736:$R736),1,EPih!J736/AVERAGE(EPih!$H736:$R736))))</f>
        <v>1</v>
      </c>
      <c r="I739">
        <f>IF($B739=0,0,IF(SUM(EPih!$H736:$R736)=0,0,IF(EPih!K736&gt;0.75*AVERAGE(EPih!$H736:$R736),1,EPih!K736/AVERAGE(EPih!$H736:$R736))))</f>
        <v>0</v>
      </c>
      <c r="J739">
        <f>IF($B739=0,0,IF(SUM(EPih!$H736:$R736)=0,0,IF(EPih!L736&gt;0.75*AVERAGE(EPih!$H736:$R736),1,EPih!L736/AVERAGE(EPih!$H736:$R736))))</f>
        <v>0</v>
      </c>
      <c r="K739">
        <f>IF($B739=0,0,IF(SUM(EPih!$H736:$R736)=0,0,IF(EPih!M736&gt;0.75*AVERAGE(EPih!$H736:$R736),1,EPih!M736/AVERAGE(EPih!$H736:$R736))))</f>
        <v>0</v>
      </c>
      <c r="L739">
        <f>IF($B739=0,0,IF(SUM(EPih!$H736:$R736)=0,0,IF(EPih!N736&gt;0.75*AVERAGE(EPih!$H736:$R736),1,EPih!N736/AVERAGE(EPih!$H736:$R736))))</f>
        <v>0</v>
      </c>
      <c r="M739">
        <f>IF($B739=0,0,IF(SUM(EPih!$H736:$R736)=0,0,IF(EPih!O736&gt;0.75*AVERAGE(EPih!$H736:$R736),1,EPih!O736/AVERAGE(EPih!$H736:$R736))))</f>
        <v>1</v>
      </c>
      <c r="N739">
        <f>IF($B739=0,0,IF(SUM(EPih!$H736:$R736)=0,0,IF(EPih!P736&gt;0.75*AVERAGE(EPih!$H736:$R736),1,EPih!P736/AVERAGE(EPih!$H736:$R736))))</f>
        <v>1</v>
      </c>
      <c r="O739">
        <f>IF($B739=0,0,IF(SUM(EPih!$H736:$R736)=0,0,IF(EPih!Q736&gt;0.75*AVERAGE(EPih!$H736:$R736),1,EPih!Q736/AVERAGE(EPih!$H736:$R736))))</f>
        <v>1</v>
      </c>
      <c r="P739">
        <f>IF($B739=0,0,IF(SUM(EPih!$H736:$R736)=0,0,IF(EPih!R736&gt;0.75*AVERAGE(EPih!$H736:$R736),1,EPih!R736/AVERAGE(EPih!$H736:$R736))))</f>
        <v>1</v>
      </c>
      <c r="Q739" s="18">
        <v>1</v>
      </c>
      <c r="R739" s="18">
        <v>1</v>
      </c>
      <c r="S739" s="18">
        <v>1</v>
      </c>
      <c r="T739" s="18">
        <v>1</v>
      </c>
      <c r="U739" s="18">
        <v>1</v>
      </c>
      <c r="V739" s="18">
        <v>1</v>
      </c>
      <c r="W739" s="18">
        <v>1</v>
      </c>
      <c r="X739" s="18">
        <v>1</v>
      </c>
      <c r="Y739" s="18">
        <v>1</v>
      </c>
      <c r="Z739" s="18">
        <v>1</v>
      </c>
      <c r="AA739" s="18">
        <v>1</v>
      </c>
      <c r="AD739" s="22">
        <f>+SUMPRODUCT(B717:B727,C717:C727,D717:D727,E717:E727)/SUMPRODUCT(B717:B727,C717:C727,E717:E727)</f>
        <v>1</v>
      </c>
      <c r="AE739">
        <v>14</v>
      </c>
    </row>
    <row r="740" spans="1:31">
      <c r="A740" s="2"/>
      <c r="B740">
        <f t="shared" si="24"/>
        <v>1</v>
      </c>
      <c r="C740" s="18">
        <v>1</v>
      </c>
      <c r="D740" s="19">
        <f>IFERROR(SUMPRODUCT(F740:P740,Q740:AA740,'Datos Brutos'!$H$5:$R$5)/SUMPRODUCT('Datos Brutos'!$H$5:$R$5,Q740:AA740),0)</f>
        <v>0.63143218592142392</v>
      </c>
      <c r="E740" s="20">
        <f>IFERROR(AVERAGE('Datos Filtrados'!E737:G737),0)</f>
        <v>948.8993333333334</v>
      </c>
      <c r="F740">
        <f>IF($B740=0,0,IF(SUM(EPih!$H737:$R737)=0,0,IF(EPih!H737&gt;0.75*AVERAGE(EPih!$H737:$R737),1,EPih!H737/AVERAGE(EPih!$H737:$R737))))</f>
        <v>1</v>
      </c>
      <c r="G740">
        <f>IF($B740=0,0,IF(SUM(EPih!$H737:$R737)=0,0,IF(EPih!I737&gt;0.75*AVERAGE(EPih!$H737:$R737),1,EPih!I737/AVERAGE(EPih!$H737:$R737))))</f>
        <v>1</v>
      </c>
      <c r="H740">
        <f>IF($B740=0,0,IF(SUM(EPih!$H737:$R737)=0,0,IF(EPih!J737&gt;0.75*AVERAGE(EPih!$H737:$R737),1,EPih!J737/AVERAGE(EPih!$H737:$R737))))</f>
        <v>1</v>
      </c>
      <c r="I740">
        <f>IF($B740=0,0,IF(SUM(EPih!$H737:$R737)=0,0,IF(EPih!K737&gt;0.75*AVERAGE(EPih!$H737:$R737),1,EPih!K737/AVERAGE(EPih!$H737:$R737))))</f>
        <v>0</v>
      </c>
      <c r="J740">
        <f>IF($B740=0,0,IF(SUM(EPih!$H737:$R737)=0,0,IF(EPih!L737&gt;0.75*AVERAGE(EPih!$H737:$R737),1,EPih!L737/AVERAGE(EPih!$H737:$R737))))</f>
        <v>0</v>
      </c>
      <c r="K740">
        <f>IF($B740=0,0,IF(SUM(EPih!$H737:$R737)=0,0,IF(EPih!M737&gt;0.75*AVERAGE(EPih!$H737:$R737),1,EPih!M737/AVERAGE(EPih!$H737:$R737))))</f>
        <v>0</v>
      </c>
      <c r="L740">
        <f>IF($B740=0,0,IF(SUM(EPih!$H737:$R737)=0,0,IF(EPih!N737&gt;0.75*AVERAGE(EPih!$H737:$R737),1,EPih!N737/AVERAGE(EPih!$H737:$R737))))</f>
        <v>0</v>
      </c>
      <c r="M740">
        <f>IF($B740=0,0,IF(SUM(EPih!$H737:$R737)=0,0,IF(EPih!O737&gt;0.75*AVERAGE(EPih!$H737:$R737),1,EPih!O737/AVERAGE(EPih!$H737:$R737))))</f>
        <v>1</v>
      </c>
      <c r="N740">
        <f>IF($B740=0,0,IF(SUM(EPih!$H737:$R737)=0,0,IF(EPih!P737&gt;0.75*AVERAGE(EPih!$H737:$R737),1,EPih!P737/AVERAGE(EPih!$H737:$R737))))</f>
        <v>1</v>
      </c>
      <c r="O740">
        <f>IF($B740=0,0,IF(SUM(EPih!$H737:$R737)=0,0,IF(EPih!Q737&gt;0.75*AVERAGE(EPih!$H737:$R737),1,EPih!Q737/AVERAGE(EPih!$H737:$R737))))</f>
        <v>1</v>
      </c>
      <c r="P740">
        <f>IF($B740=0,0,IF(SUM(EPih!$H737:$R737)=0,0,IF(EPih!R737&gt;0.75*AVERAGE(EPih!$H737:$R737),1,EPih!R737/AVERAGE(EPih!$H737:$R737))))</f>
        <v>1</v>
      </c>
      <c r="Q740" s="18">
        <v>1</v>
      </c>
      <c r="R740" s="18">
        <v>1</v>
      </c>
      <c r="S740" s="18">
        <v>1</v>
      </c>
      <c r="T740" s="18">
        <v>1</v>
      </c>
      <c r="U740" s="18">
        <v>1</v>
      </c>
      <c r="V740" s="18">
        <v>1</v>
      </c>
      <c r="W740" s="18">
        <v>1</v>
      </c>
      <c r="X740" s="18">
        <v>1</v>
      </c>
      <c r="Y740" s="18">
        <v>1</v>
      </c>
      <c r="Z740" s="18">
        <v>1</v>
      </c>
      <c r="AA740" s="18">
        <v>1</v>
      </c>
      <c r="AD740" s="22">
        <f>+SUMPRODUCT(B718:B727,C718:C727,D718:D727,E718:E727)/SUMPRODUCT(B718:B727,C718:C727,E718:E727)</f>
        <v>1</v>
      </c>
      <c r="AE740">
        <v>15</v>
      </c>
    </row>
    <row r="741" spans="1:31">
      <c r="A741" s="2"/>
      <c r="B741">
        <f t="shared" si="24"/>
        <v>1</v>
      </c>
      <c r="C741" s="18">
        <v>1</v>
      </c>
      <c r="D741" s="19">
        <f>IFERROR(SUMPRODUCT(F741:P741,Q741:AA741,'Datos Brutos'!$H$5:$R$5)/SUMPRODUCT('Datos Brutos'!$H$5:$R$5,Q741:AA741),0)</f>
        <v>0.63143218592142392</v>
      </c>
      <c r="E741" s="20">
        <f>IFERROR(AVERAGE('Datos Filtrados'!E738:G738),0)</f>
        <v>951.89633333333325</v>
      </c>
      <c r="F741">
        <f>IF($B741=0,0,IF(SUM(EPih!$H738:$R738)=0,0,IF(EPih!H738&gt;0.75*AVERAGE(EPih!$H738:$R738),1,EPih!H738/AVERAGE(EPih!$H738:$R738))))</f>
        <v>1</v>
      </c>
      <c r="G741">
        <f>IF($B741=0,0,IF(SUM(EPih!$H738:$R738)=0,0,IF(EPih!I738&gt;0.75*AVERAGE(EPih!$H738:$R738),1,EPih!I738/AVERAGE(EPih!$H738:$R738))))</f>
        <v>1</v>
      </c>
      <c r="H741">
        <f>IF($B741=0,0,IF(SUM(EPih!$H738:$R738)=0,0,IF(EPih!J738&gt;0.75*AVERAGE(EPih!$H738:$R738),1,EPih!J738/AVERAGE(EPih!$H738:$R738))))</f>
        <v>1</v>
      </c>
      <c r="I741">
        <f>IF($B741=0,0,IF(SUM(EPih!$H738:$R738)=0,0,IF(EPih!K738&gt;0.75*AVERAGE(EPih!$H738:$R738),1,EPih!K738/AVERAGE(EPih!$H738:$R738))))</f>
        <v>0</v>
      </c>
      <c r="J741">
        <f>IF($B741=0,0,IF(SUM(EPih!$H738:$R738)=0,0,IF(EPih!L738&gt;0.75*AVERAGE(EPih!$H738:$R738),1,EPih!L738/AVERAGE(EPih!$H738:$R738))))</f>
        <v>0</v>
      </c>
      <c r="K741">
        <f>IF($B741=0,0,IF(SUM(EPih!$H738:$R738)=0,0,IF(EPih!M738&gt;0.75*AVERAGE(EPih!$H738:$R738),1,EPih!M738/AVERAGE(EPih!$H738:$R738))))</f>
        <v>0</v>
      </c>
      <c r="L741">
        <f>IF($B741=0,0,IF(SUM(EPih!$H738:$R738)=0,0,IF(EPih!N738&gt;0.75*AVERAGE(EPih!$H738:$R738),1,EPih!N738/AVERAGE(EPih!$H738:$R738))))</f>
        <v>0</v>
      </c>
      <c r="M741">
        <f>IF($B741=0,0,IF(SUM(EPih!$H738:$R738)=0,0,IF(EPih!O738&gt;0.75*AVERAGE(EPih!$H738:$R738),1,EPih!O738/AVERAGE(EPih!$H738:$R738))))</f>
        <v>1</v>
      </c>
      <c r="N741">
        <f>IF($B741=0,0,IF(SUM(EPih!$H738:$R738)=0,0,IF(EPih!P738&gt;0.75*AVERAGE(EPih!$H738:$R738),1,EPih!P738/AVERAGE(EPih!$H738:$R738))))</f>
        <v>1</v>
      </c>
      <c r="O741">
        <f>IF($B741=0,0,IF(SUM(EPih!$H738:$R738)=0,0,IF(EPih!Q738&gt;0.75*AVERAGE(EPih!$H738:$R738),1,EPih!Q738/AVERAGE(EPih!$H738:$R738))))</f>
        <v>1</v>
      </c>
      <c r="P741">
        <f>IF($B741=0,0,IF(SUM(EPih!$H738:$R738)=0,0,IF(EPih!R738&gt;0.75*AVERAGE(EPih!$H738:$R738),1,EPih!R738/AVERAGE(EPih!$H738:$R738))))</f>
        <v>1</v>
      </c>
      <c r="Q741" s="18">
        <v>1</v>
      </c>
      <c r="R741" s="18">
        <v>1</v>
      </c>
      <c r="S741" s="18">
        <v>1</v>
      </c>
      <c r="T741" s="18">
        <v>1</v>
      </c>
      <c r="U741" s="18">
        <v>1</v>
      </c>
      <c r="V741" s="18">
        <v>1</v>
      </c>
      <c r="W741" s="18">
        <v>1</v>
      </c>
      <c r="X741" s="18">
        <v>1</v>
      </c>
      <c r="Y741" s="18">
        <v>1</v>
      </c>
      <c r="Z741" s="18">
        <v>1</v>
      </c>
      <c r="AA741" s="18">
        <v>1</v>
      </c>
      <c r="AD741" s="22">
        <f>+SUMPRODUCT(B719:B727,C719:C727,D719:D727,E719:E727)/SUMPRODUCT(B719:B727,C719:C727,E719:E727)</f>
        <v>1</v>
      </c>
      <c r="AE741">
        <v>16</v>
      </c>
    </row>
    <row r="742" spans="1:31">
      <c r="A742" s="2"/>
      <c r="B742">
        <f t="shared" si="24"/>
        <v>1</v>
      </c>
      <c r="C742" s="18">
        <v>1</v>
      </c>
      <c r="D742" s="19">
        <f>IFERROR(SUMPRODUCT(F742:P742,Q742:AA742,'Datos Brutos'!$H$5:$R$5)/SUMPRODUCT('Datos Brutos'!$H$5:$R$5,Q742:AA742),0)</f>
        <v>0.63143218592142392</v>
      </c>
      <c r="E742" s="20">
        <f>IFERROR(AVERAGE('Datos Filtrados'!E739:G739),0)</f>
        <v>920.74066666666658</v>
      </c>
      <c r="F742">
        <f>IF($B742=0,0,IF(SUM(EPih!$H739:$R739)=0,0,IF(EPih!H739&gt;0.75*AVERAGE(EPih!$H739:$R739),1,EPih!H739/AVERAGE(EPih!$H739:$R739))))</f>
        <v>1</v>
      </c>
      <c r="G742">
        <f>IF($B742=0,0,IF(SUM(EPih!$H739:$R739)=0,0,IF(EPih!I739&gt;0.75*AVERAGE(EPih!$H739:$R739),1,EPih!I739/AVERAGE(EPih!$H739:$R739))))</f>
        <v>1</v>
      </c>
      <c r="H742">
        <f>IF($B742=0,0,IF(SUM(EPih!$H739:$R739)=0,0,IF(EPih!J739&gt;0.75*AVERAGE(EPih!$H739:$R739),1,EPih!J739/AVERAGE(EPih!$H739:$R739))))</f>
        <v>1</v>
      </c>
      <c r="I742">
        <f>IF($B742=0,0,IF(SUM(EPih!$H739:$R739)=0,0,IF(EPih!K739&gt;0.75*AVERAGE(EPih!$H739:$R739),1,EPih!K739/AVERAGE(EPih!$H739:$R739))))</f>
        <v>0</v>
      </c>
      <c r="J742">
        <f>IF($B742=0,0,IF(SUM(EPih!$H739:$R739)=0,0,IF(EPih!L739&gt;0.75*AVERAGE(EPih!$H739:$R739),1,EPih!L739/AVERAGE(EPih!$H739:$R739))))</f>
        <v>0</v>
      </c>
      <c r="K742">
        <f>IF($B742=0,0,IF(SUM(EPih!$H739:$R739)=0,0,IF(EPih!M739&gt;0.75*AVERAGE(EPih!$H739:$R739),1,EPih!M739/AVERAGE(EPih!$H739:$R739))))</f>
        <v>0</v>
      </c>
      <c r="L742">
        <f>IF($B742=0,0,IF(SUM(EPih!$H739:$R739)=0,0,IF(EPih!N739&gt;0.75*AVERAGE(EPih!$H739:$R739),1,EPih!N739/AVERAGE(EPih!$H739:$R739))))</f>
        <v>0</v>
      </c>
      <c r="M742">
        <f>IF($B742=0,0,IF(SUM(EPih!$H739:$R739)=0,0,IF(EPih!O739&gt;0.75*AVERAGE(EPih!$H739:$R739),1,EPih!O739/AVERAGE(EPih!$H739:$R739))))</f>
        <v>1</v>
      </c>
      <c r="N742">
        <f>IF($B742=0,0,IF(SUM(EPih!$H739:$R739)=0,0,IF(EPih!P739&gt;0.75*AVERAGE(EPih!$H739:$R739),1,EPih!P739/AVERAGE(EPih!$H739:$R739))))</f>
        <v>1</v>
      </c>
      <c r="O742">
        <f>IF($B742=0,0,IF(SUM(EPih!$H739:$R739)=0,0,IF(EPih!Q739&gt;0.75*AVERAGE(EPih!$H739:$R739),1,EPih!Q739/AVERAGE(EPih!$H739:$R739))))</f>
        <v>1</v>
      </c>
      <c r="P742">
        <f>IF($B742=0,0,IF(SUM(EPih!$H739:$R739)=0,0,IF(EPih!R739&gt;0.75*AVERAGE(EPih!$H739:$R739),1,EPih!R739/AVERAGE(EPih!$H739:$R739))))</f>
        <v>1</v>
      </c>
      <c r="Q742" s="18">
        <v>1</v>
      </c>
      <c r="R742" s="18">
        <v>1</v>
      </c>
      <c r="S742" s="18">
        <v>1</v>
      </c>
      <c r="T742" s="18">
        <v>1</v>
      </c>
      <c r="U742" s="18">
        <v>1</v>
      </c>
      <c r="V742" s="18">
        <v>1</v>
      </c>
      <c r="W742" s="18">
        <v>1</v>
      </c>
      <c r="X742" s="18">
        <v>1</v>
      </c>
      <c r="Y742" s="18">
        <v>1</v>
      </c>
      <c r="Z742" s="18">
        <v>1</v>
      </c>
      <c r="AA742" s="18">
        <v>1</v>
      </c>
      <c r="AD742" s="22">
        <f>+SUMPRODUCT(B720:B727,C720:C727,D720:D727,E720:E727)/SUMPRODUCT(B720:B727,C720:C727,E720:E727)</f>
        <v>1</v>
      </c>
      <c r="AE742">
        <v>17</v>
      </c>
    </row>
    <row r="743" spans="1:31">
      <c r="A743" s="2"/>
      <c r="B743">
        <f t="shared" si="24"/>
        <v>1</v>
      </c>
      <c r="C743" s="18">
        <v>1</v>
      </c>
      <c r="D743" s="19">
        <f>IFERROR(SUMPRODUCT(F743:P743,Q743:AA743,'Datos Brutos'!$H$5:$R$5)/SUMPRODUCT('Datos Brutos'!$H$5:$R$5,Q743:AA743),0)</f>
        <v>0.63143218592142392</v>
      </c>
      <c r="E743" s="20">
        <f>IFERROR(AVERAGE('Datos Filtrados'!E740:G740),0)</f>
        <v>944.4136666666667</v>
      </c>
      <c r="F743">
        <f>IF($B743=0,0,IF(SUM(EPih!$H740:$R740)=0,0,IF(EPih!H740&gt;0.75*AVERAGE(EPih!$H740:$R740),1,EPih!H740/AVERAGE(EPih!$H740:$R740))))</f>
        <v>1</v>
      </c>
      <c r="G743">
        <f>IF($B743=0,0,IF(SUM(EPih!$H740:$R740)=0,0,IF(EPih!I740&gt;0.75*AVERAGE(EPih!$H740:$R740),1,EPih!I740/AVERAGE(EPih!$H740:$R740))))</f>
        <v>1</v>
      </c>
      <c r="H743">
        <f>IF($B743=0,0,IF(SUM(EPih!$H740:$R740)=0,0,IF(EPih!J740&gt;0.75*AVERAGE(EPih!$H740:$R740),1,EPih!J740/AVERAGE(EPih!$H740:$R740))))</f>
        <v>1</v>
      </c>
      <c r="I743">
        <f>IF($B743=0,0,IF(SUM(EPih!$H740:$R740)=0,0,IF(EPih!K740&gt;0.75*AVERAGE(EPih!$H740:$R740),1,EPih!K740/AVERAGE(EPih!$H740:$R740))))</f>
        <v>0</v>
      </c>
      <c r="J743">
        <f>IF($B743=0,0,IF(SUM(EPih!$H740:$R740)=0,0,IF(EPih!L740&gt;0.75*AVERAGE(EPih!$H740:$R740),1,EPih!L740/AVERAGE(EPih!$H740:$R740))))</f>
        <v>0</v>
      </c>
      <c r="K743">
        <f>IF($B743=0,0,IF(SUM(EPih!$H740:$R740)=0,0,IF(EPih!M740&gt;0.75*AVERAGE(EPih!$H740:$R740),1,EPih!M740/AVERAGE(EPih!$H740:$R740))))</f>
        <v>0</v>
      </c>
      <c r="L743">
        <f>IF($B743=0,0,IF(SUM(EPih!$H740:$R740)=0,0,IF(EPih!N740&gt;0.75*AVERAGE(EPih!$H740:$R740),1,EPih!N740/AVERAGE(EPih!$H740:$R740))))</f>
        <v>0</v>
      </c>
      <c r="M743">
        <f>IF($B743=0,0,IF(SUM(EPih!$H740:$R740)=0,0,IF(EPih!O740&gt;0.75*AVERAGE(EPih!$H740:$R740),1,EPih!O740/AVERAGE(EPih!$H740:$R740))))</f>
        <v>1</v>
      </c>
      <c r="N743">
        <f>IF($B743=0,0,IF(SUM(EPih!$H740:$R740)=0,0,IF(EPih!P740&gt;0.75*AVERAGE(EPih!$H740:$R740),1,EPih!P740/AVERAGE(EPih!$H740:$R740))))</f>
        <v>1</v>
      </c>
      <c r="O743">
        <f>IF($B743=0,0,IF(SUM(EPih!$H740:$R740)=0,0,IF(EPih!Q740&gt;0.75*AVERAGE(EPih!$H740:$R740),1,EPih!Q740/AVERAGE(EPih!$H740:$R740))))</f>
        <v>1</v>
      </c>
      <c r="P743">
        <f>IF($B743=0,0,IF(SUM(EPih!$H740:$R740)=0,0,IF(EPih!R740&gt;0.75*AVERAGE(EPih!$H740:$R740),1,EPih!R740/AVERAGE(EPih!$H740:$R740))))</f>
        <v>1</v>
      </c>
      <c r="Q743" s="18">
        <v>1</v>
      </c>
      <c r="R743" s="18">
        <v>1</v>
      </c>
      <c r="S743" s="18">
        <v>1</v>
      </c>
      <c r="T743" s="18">
        <v>1</v>
      </c>
      <c r="U743" s="18">
        <v>1</v>
      </c>
      <c r="V743" s="18">
        <v>1</v>
      </c>
      <c r="W743" s="18">
        <v>1</v>
      </c>
      <c r="X743" s="18">
        <v>1</v>
      </c>
      <c r="Y743" s="18">
        <v>1</v>
      </c>
      <c r="Z743" s="18">
        <v>1</v>
      </c>
      <c r="AA743" s="18">
        <v>1</v>
      </c>
      <c r="AD743" s="22">
        <f>+SUMPRODUCT(B721:B727,C721:C727,D721:D727,E721:E727)/SUMPRODUCT(B721:B727,C721:C727,E721:E727)</f>
        <v>1</v>
      </c>
      <c r="AE743">
        <v>18</v>
      </c>
    </row>
    <row r="744" spans="1:31">
      <c r="A744" s="2"/>
      <c r="B744">
        <f t="shared" si="24"/>
        <v>1</v>
      </c>
      <c r="C744" s="18">
        <v>1</v>
      </c>
      <c r="D744" s="19">
        <f>IFERROR(SUMPRODUCT(F744:P744,Q744:AA744,'Datos Brutos'!$H$5:$R$5)/SUMPRODUCT('Datos Brutos'!$H$5:$R$5,Q744:AA744),0)</f>
        <v>0.63143218592142392</v>
      </c>
      <c r="E744" s="20">
        <f>IFERROR(AVERAGE('Datos Filtrados'!E741:G741),0)</f>
        <v>969.26233333333323</v>
      </c>
      <c r="F744">
        <f>IF($B744=0,0,IF(SUM(EPih!$H741:$R741)=0,0,IF(EPih!H741&gt;0.75*AVERAGE(EPih!$H741:$R741),1,EPih!H741/AVERAGE(EPih!$H741:$R741))))</f>
        <v>1</v>
      </c>
      <c r="G744">
        <f>IF($B744=0,0,IF(SUM(EPih!$H741:$R741)=0,0,IF(EPih!I741&gt;0.75*AVERAGE(EPih!$H741:$R741),1,EPih!I741/AVERAGE(EPih!$H741:$R741))))</f>
        <v>1</v>
      </c>
      <c r="H744">
        <f>IF($B744=0,0,IF(SUM(EPih!$H741:$R741)=0,0,IF(EPih!J741&gt;0.75*AVERAGE(EPih!$H741:$R741),1,EPih!J741/AVERAGE(EPih!$H741:$R741))))</f>
        <v>1</v>
      </c>
      <c r="I744">
        <f>IF($B744=0,0,IF(SUM(EPih!$H741:$R741)=0,0,IF(EPih!K741&gt;0.75*AVERAGE(EPih!$H741:$R741),1,EPih!K741/AVERAGE(EPih!$H741:$R741))))</f>
        <v>0</v>
      </c>
      <c r="J744">
        <f>IF($B744=0,0,IF(SUM(EPih!$H741:$R741)=0,0,IF(EPih!L741&gt;0.75*AVERAGE(EPih!$H741:$R741),1,EPih!L741/AVERAGE(EPih!$H741:$R741))))</f>
        <v>0</v>
      </c>
      <c r="K744">
        <f>IF($B744=0,0,IF(SUM(EPih!$H741:$R741)=0,0,IF(EPih!M741&gt;0.75*AVERAGE(EPih!$H741:$R741),1,EPih!M741/AVERAGE(EPih!$H741:$R741))))</f>
        <v>0</v>
      </c>
      <c r="L744">
        <f>IF($B744=0,0,IF(SUM(EPih!$H741:$R741)=0,0,IF(EPih!N741&gt;0.75*AVERAGE(EPih!$H741:$R741),1,EPih!N741/AVERAGE(EPih!$H741:$R741))))</f>
        <v>0</v>
      </c>
      <c r="M744">
        <f>IF($B744=0,0,IF(SUM(EPih!$H741:$R741)=0,0,IF(EPih!O741&gt;0.75*AVERAGE(EPih!$H741:$R741),1,EPih!O741/AVERAGE(EPih!$H741:$R741))))</f>
        <v>1</v>
      </c>
      <c r="N744">
        <f>IF($B744=0,0,IF(SUM(EPih!$H741:$R741)=0,0,IF(EPih!P741&gt;0.75*AVERAGE(EPih!$H741:$R741),1,EPih!P741/AVERAGE(EPih!$H741:$R741))))</f>
        <v>1</v>
      </c>
      <c r="O744">
        <f>IF($B744=0,0,IF(SUM(EPih!$H741:$R741)=0,0,IF(EPih!Q741&gt;0.75*AVERAGE(EPih!$H741:$R741),1,EPih!Q741/AVERAGE(EPih!$H741:$R741))))</f>
        <v>1</v>
      </c>
      <c r="P744">
        <f>IF($B744=0,0,IF(SUM(EPih!$H741:$R741)=0,0,IF(EPih!R741&gt;0.75*AVERAGE(EPih!$H741:$R741),1,EPih!R741/AVERAGE(EPih!$H741:$R741))))</f>
        <v>1</v>
      </c>
      <c r="Q744" s="18">
        <v>1</v>
      </c>
      <c r="R744" s="18">
        <v>1</v>
      </c>
      <c r="S744" s="18">
        <v>1</v>
      </c>
      <c r="T744" s="18">
        <v>1</v>
      </c>
      <c r="U744" s="18">
        <v>1</v>
      </c>
      <c r="V744" s="18">
        <v>1</v>
      </c>
      <c r="W744" s="18">
        <v>1</v>
      </c>
      <c r="X744" s="18">
        <v>1</v>
      </c>
      <c r="Y744" s="18">
        <v>1</v>
      </c>
      <c r="Z744" s="18">
        <v>1</v>
      </c>
      <c r="AA744" s="18">
        <v>1</v>
      </c>
      <c r="AD744" s="22">
        <f t="shared" ref="AD744:AD750" si="25">+SUMPRODUCT(B722:B728,C722:C728,D722:D728,E722:E728)/SUMPRODUCT(B722:B728,C722:C728,E722:E728)</f>
        <v>1</v>
      </c>
      <c r="AE744">
        <v>19</v>
      </c>
    </row>
    <row r="745" spans="1:31">
      <c r="A745" s="2"/>
      <c r="B745">
        <f t="shared" si="24"/>
        <v>1</v>
      </c>
      <c r="C745" s="18">
        <v>1</v>
      </c>
      <c r="D745" s="19">
        <f>IFERROR(SUMPRODUCT(F745:P745,Q745:AA745,'Datos Brutos'!$H$5:$R$5)/SUMPRODUCT('Datos Brutos'!$H$5:$R$5,Q745:AA745),0)</f>
        <v>0.63143218592142392</v>
      </c>
      <c r="E745" s="20">
        <f>IFERROR(AVERAGE('Datos Filtrados'!E742:G742),0)</f>
        <v>975.51900000000001</v>
      </c>
      <c r="F745">
        <f>IF($B745=0,0,IF(SUM(EPih!$H742:$R742)=0,0,IF(EPih!H742&gt;0.75*AVERAGE(EPih!$H742:$R742),1,EPih!H742/AVERAGE(EPih!$H742:$R742))))</f>
        <v>1</v>
      </c>
      <c r="G745">
        <f>IF($B745=0,0,IF(SUM(EPih!$H742:$R742)=0,0,IF(EPih!I742&gt;0.75*AVERAGE(EPih!$H742:$R742),1,EPih!I742/AVERAGE(EPih!$H742:$R742))))</f>
        <v>1</v>
      </c>
      <c r="H745">
        <f>IF($B745=0,0,IF(SUM(EPih!$H742:$R742)=0,0,IF(EPih!J742&gt;0.75*AVERAGE(EPih!$H742:$R742),1,EPih!J742/AVERAGE(EPih!$H742:$R742))))</f>
        <v>1</v>
      </c>
      <c r="I745">
        <f>IF($B745=0,0,IF(SUM(EPih!$H742:$R742)=0,0,IF(EPih!K742&gt;0.75*AVERAGE(EPih!$H742:$R742),1,EPih!K742/AVERAGE(EPih!$H742:$R742))))</f>
        <v>0</v>
      </c>
      <c r="J745">
        <f>IF($B745=0,0,IF(SUM(EPih!$H742:$R742)=0,0,IF(EPih!L742&gt;0.75*AVERAGE(EPih!$H742:$R742),1,EPih!L742/AVERAGE(EPih!$H742:$R742))))</f>
        <v>0</v>
      </c>
      <c r="K745">
        <f>IF($B745=0,0,IF(SUM(EPih!$H742:$R742)=0,0,IF(EPih!M742&gt;0.75*AVERAGE(EPih!$H742:$R742),1,EPih!M742/AVERAGE(EPih!$H742:$R742))))</f>
        <v>0</v>
      </c>
      <c r="L745">
        <f>IF($B745=0,0,IF(SUM(EPih!$H742:$R742)=0,0,IF(EPih!N742&gt;0.75*AVERAGE(EPih!$H742:$R742),1,EPih!N742/AVERAGE(EPih!$H742:$R742))))</f>
        <v>0</v>
      </c>
      <c r="M745">
        <f>IF($B745=0,0,IF(SUM(EPih!$H742:$R742)=0,0,IF(EPih!O742&gt;0.75*AVERAGE(EPih!$H742:$R742),1,EPih!O742/AVERAGE(EPih!$H742:$R742))))</f>
        <v>1</v>
      </c>
      <c r="N745">
        <f>IF($B745=0,0,IF(SUM(EPih!$H742:$R742)=0,0,IF(EPih!P742&gt;0.75*AVERAGE(EPih!$H742:$R742),1,EPih!P742/AVERAGE(EPih!$H742:$R742))))</f>
        <v>1</v>
      </c>
      <c r="O745">
        <f>IF($B745=0,0,IF(SUM(EPih!$H742:$R742)=0,0,IF(EPih!Q742&gt;0.75*AVERAGE(EPih!$H742:$R742),1,EPih!Q742/AVERAGE(EPih!$H742:$R742))))</f>
        <v>1</v>
      </c>
      <c r="P745">
        <f>IF($B745=0,0,IF(SUM(EPih!$H742:$R742)=0,0,IF(EPih!R742&gt;0.75*AVERAGE(EPih!$H742:$R742),1,EPih!R742/AVERAGE(EPih!$H742:$R742))))</f>
        <v>1</v>
      </c>
      <c r="Q745" s="18">
        <v>1</v>
      </c>
      <c r="R745" s="18">
        <v>1</v>
      </c>
      <c r="S745" s="18">
        <v>1</v>
      </c>
      <c r="T745" s="18">
        <v>1</v>
      </c>
      <c r="U745" s="18">
        <v>1</v>
      </c>
      <c r="V745" s="18">
        <v>1</v>
      </c>
      <c r="W745" s="18">
        <v>1</v>
      </c>
      <c r="X745" s="18">
        <v>1</v>
      </c>
      <c r="Y745" s="18">
        <v>1</v>
      </c>
      <c r="Z745" s="18">
        <v>1</v>
      </c>
      <c r="AA745" s="18">
        <v>1</v>
      </c>
      <c r="AD745" s="22">
        <f t="shared" si="25"/>
        <v>1</v>
      </c>
      <c r="AE745">
        <v>20</v>
      </c>
    </row>
    <row r="746" spans="1:31">
      <c r="A746" s="2"/>
      <c r="B746">
        <f t="shared" si="24"/>
        <v>1</v>
      </c>
      <c r="C746" s="18">
        <v>1</v>
      </c>
      <c r="D746" s="19">
        <f>IFERROR(SUMPRODUCT(F746:P746,Q746:AA746,'Datos Brutos'!$H$5:$R$5)/SUMPRODUCT('Datos Brutos'!$H$5:$R$5,Q746:AA746),0)</f>
        <v>0.63143218592142392</v>
      </c>
      <c r="E746" s="20">
        <f>IFERROR(AVERAGE('Datos Filtrados'!E743:G743),0)</f>
        <v>923.47699999999998</v>
      </c>
      <c r="F746">
        <f>IF($B746=0,0,IF(SUM(EPih!$H743:$R743)=0,0,IF(EPih!H743&gt;0.75*AVERAGE(EPih!$H743:$R743),1,EPih!H743/AVERAGE(EPih!$H743:$R743))))</f>
        <v>1</v>
      </c>
      <c r="G746">
        <f>IF($B746=0,0,IF(SUM(EPih!$H743:$R743)=0,0,IF(EPih!I743&gt;0.75*AVERAGE(EPih!$H743:$R743),1,EPih!I743/AVERAGE(EPih!$H743:$R743))))</f>
        <v>1</v>
      </c>
      <c r="H746">
        <f>IF($B746=0,0,IF(SUM(EPih!$H743:$R743)=0,0,IF(EPih!J743&gt;0.75*AVERAGE(EPih!$H743:$R743),1,EPih!J743/AVERAGE(EPih!$H743:$R743))))</f>
        <v>1</v>
      </c>
      <c r="I746">
        <f>IF($B746=0,0,IF(SUM(EPih!$H743:$R743)=0,0,IF(EPih!K743&gt;0.75*AVERAGE(EPih!$H743:$R743),1,EPih!K743/AVERAGE(EPih!$H743:$R743))))</f>
        <v>0</v>
      </c>
      <c r="J746">
        <f>IF($B746=0,0,IF(SUM(EPih!$H743:$R743)=0,0,IF(EPih!L743&gt;0.75*AVERAGE(EPih!$H743:$R743),1,EPih!L743/AVERAGE(EPih!$H743:$R743))))</f>
        <v>0</v>
      </c>
      <c r="K746">
        <f>IF($B746=0,0,IF(SUM(EPih!$H743:$R743)=0,0,IF(EPih!M743&gt;0.75*AVERAGE(EPih!$H743:$R743),1,EPih!M743/AVERAGE(EPih!$H743:$R743))))</f>
        <v>0</v>
      </c>
      <c r="L746">
        <f>IF($B746=0,0,IF(SUM(EPih!$H743:$R743)=0,0,IF(EPih!N743&gt;0.75*AVERAGE(EPih!$H743:$R743),1,EPih!N743/AVERAGE(EPih!$H743:$R743))))</f>
        <v>0</v>
      </c>
      <c r="M746">
        <f>IF($B746=0,0,IF(SUM(EPih!$H743:$R743)=0,0,IF(EPih!O743&gt;0.75*AVERAGE(EPih!$H743:$R743),1,EPih!O743/AVERAGE(EPih!$H743:$R743))))</f>
        <v>1</v>
      </c>
      <c r="N746">
        <f>IF($B746=0,0,IF(SUM(EPih!$H743:$R743)=0,0,IF(EPih!P743&gt;0.75*AVERAGE(EPih!$H743:$R743),1,EPih!P743/AVERAGE(EPih!$H743:$R743))))</f>
        <v>1</v>
      </c>
      <c r="O746">
        <f>IF($B746=0,0,IF(SUM(EPih!$H743:$R743)=0,0,IF(EPih!Q743&gt;0.75*AVERAGE(EPih!$H743:$R743),1,EPih!Q743/AVERAGE(EPih!$H743:$R743))))</f>
        <v>1</v>
      </c>
      <c r="P746">
        <f>IF($B746=0,0,IF(SUM(EPih!$H743:$R743)=0,0,IF(EPih!R743&gt;0.75*AVERAGE(EPih!$H743:$R743),1,EPih!R743/AVERAGE(EPih!$H743:$R743))))</f>
        <v>1</v>
      </c>
      <c r="Q746" s="18">
        <v>1</v>
      </c>
      <c r="R746" s="18">
        <v>1</v>
      </c>
      <c r="S746" s="18">
        <v>1</v>
      </c>
      <c r="T746" s="18">
        <v>1</v>
      </c>
      <c r="U746" s="18">
        <v>1</v>
      </c>
      <c r="V746" s="18">
        <v>1</v>
      </c>
      <c r="W746" s="18">
        <v>1</v>
      </c>
      <c r="X746" s="18">
        <v>1</v>
      </c>
      <c r="Y746" s="18">
        <v>1</v>
      </c>
      <c r="Z746" s="18">
        <v>1</v>
      </c>
      <c r="AA746" s="18">
        <v>1</v>
      </c>
      <c r="AD746" s="22">
        <f t="shared" si="25"/>
        <v>1</v>
      </c>
      <c r="AE746">
        <v>21</v>
      </c>
    </row>
    <row r="747" spans="1:31">
      <c r="A747" s="2"/>
      <c r="B747">
        <f t="shared" si="24"/>
        <v>1</v>
      </c>
      <c r="C747" s="18">
        <v>1</v>
      </c>
      <c r="D747" s="19">
        <f>IFERROR(SUMPRODUCT(F747:P747,Q747:AA747,'Datos Brutos'!$H$5:$R$5)/SUMPRODUCT('Datos Brutos'!$H$5:$R$5,Q747:AA747),0)</f>
        <v>0.63143218592142392</v>
      </c>
      <c r="E747" s="20">
        <f>IFERROR(AVERAGE('Datos Filtrados'!E744:G744),0)</f>
        <v>806.72950000000003</v>
      </c>
      <c r="F747">
        <f>IF($B747=0,0,IF(SUM(EPih!$H744:$R744)=0,0,IF(EPih!H744&gt;0.75*AVERAGE(EPih!$H744:$R744),1,EPih!H744/AVERAGE(EPih!$H744:$R744))))</f>
        <v>1</v>
      </c>
      <c r="G747">
        <f>IF($B747=0,0,IF(SUM(EPih!$H744:$R744)=0,0,IF(EPih!I744&gt;0.75*AVERAGE(EPih!$H744:$R744),1,EPih!I744/AVERAGE(EPih!$H744:$R744))))</f>
        <v>1</v>
      </c>
      <c r="H747">
        <f>IF($B747=0,0,IF(SUM(EPih!$H744:$R744)=0,0,IF(EPih!J744&gt;0.75*AVERAGE(EPih!$H744:$R744),1,EPih!J744/AVERAGE(EPih!$H744:$R744))))</f>
        <v>1</v>
      </c>
      <c r="I747">
        <f>IF($B747=0,0,IF(SUM(EPih!$H744:$R744)=0,0,IF(EPih!K744&gt;0.75*AVERAGE(EPih!$H744:$R744),1,EPih!K744/AVERAGE(EPih!$H744:$R744))))</f>
        <v>0</v>
      </c>
      <c r="J747">
        <f>IF($B747=0,0,IF(SUM(EPih!$H744:$R744)=0,0,IF(EPih!L744&gt;0.75*AVERAGE(EPih!$H744:$R744),1,EPih!L744/AVERAGE(EPih!$H744:$R744))))</f>
        <v>0</v>
      </c>
      <c r="K747">
        <f>IF($B747=0,0,IF(SUM(EPih!$H744:$R744)=0,0,IF(EPih!M744&gt;0.75*AVERAGE(EPih!$H744:$R744),1,EPih!M744/AVERAGE(EPih!$H744:$R744))))</f>
        <v>0</v>
      </c>
      <c r="L747">
        <f>IF($B747=0,0,IF(SUM(EPih!$H744:$R744)=0,0,IF(EPih!N744&gt;0.75*AVERAGE(EPih!$H744:$R744),1,EPih!N744/AVERAGE(EPih!$H744:$R744))))</f>
        <v>0</v>
      </c>
      <c r="M747">
        <f>IF($B747=0,0,IF(SUM(EPih!$H744:$R744)=0,0,IF(EPih!O744&gt;0.75*AVERAGE(EPih!$H744:$R744),1,EPih!O744/AVERAGE(EPih!$H744:$R744))))</f>
        <v>1</v>
      </c>
      <c r="N747">
        <f>IF($B747=0,0,IF(SUM(EPih!$H744:$R744)=0,0,IF(EPih!P744&gt;0.75*AVERAGE(EPih!$H744:$R744),1,EPih!P744/AVERAGE(EPih!$H744:$R744))))</f>
        <v>1</v>
      </c>
      <c r="O747">
        <f>IF($B747=0,0,IF(SUM(EPih!$H744:$R744)=0,0,IF(EPih!Q744&gt;0.75*AVERAGE(EPih!$H744:$R744),1,EPih!Q744/AVERAGE(EPih!$H744:$R744))))</f>
        <v>1</v>
      </c>
      <c r="P747">
        <f>IF($B747=0,0,IF(SUM(EPih!$H744:$R744)=0,0,IF(EPih!R744&gt;0.75*AVERAGE(EPih!$H744:$R744),1,EPih!R744/AVERAGE(EPih!$H744:$R744))))</f>
        <v>1</v>
      </c>
      <c r="Q747" s="18">
        <v>1</v>
      </c>
      <c r="R747" s="18">
        <v>1</v>
      </c>
      <c r="S747" s="18">
        <v>1</v>
      </c>
      <c r="T747" s="18">
        <v>1</v>
      </c>
      <c r="U747" s="18">
        <v>1</v>
      </c>
      <c r="V747" s="18">
        <v>1</v>
      </c>
      <c r="W747" s="18">
        <v>1</v>
      </c>
      <c r="X747" s="18">
        <v>1</v>
      </c>
      <c r="Y747" s="18">
        <v>1</v>
      </c>
      <c r="Z747" s="18">
        <v>1</v>
      </c>
      <c r="AA747" s="18">
        <v>1</v>
      </c>
      <c r="AD747" s="22" t="e">
        <f t="shared" si="25"/>
        <v>#DIV/0!</v>
      </c>
      <c r="AE747">
        <v>22</v>
      </c>
    </row>
    <row r="748" spans="1:31">
      <c r="A748" s="2"/>
      <c r="B748">
        <f t="shared" si="24"/>
        <v>1</v>
      </c>
      <c r="C748" s="18">
        <v>1</v>
      </c>
      <c r="D748" s="19">
        <f>IFERROR(SUMPRODUCT(F748:P748,Q748:AA748,'Datos Brutos'!$H$5:$R$5)/SUMPRODUCT('Datos Brutos'!$H$5:$R$5,Q748:AA748),0)</f>
        <v>0.63143218592142392</v>
      </c>
      <c r="E748" s="20">
        <f>IFERROR(AVERAGE('Datos Filtrados'!E745:G745),0)</f>
        <v>398.92899999999997</v>
      </c>
      <c r="F748">
        <f>IF($B748=0,0,IF(SUM(EPih!$H745:$R745)=0,0,IF(EPih!H745&gt;0.75*AVERAGE(EPih!$H745:$R745),1,EPih!H745/AVERAGE(EPih!$H745:$R745))))</f>
        <v>1</v>
      </c>
      <c r="G748">
        <f>IF($B748=0,0,IF(SUM(EPih!$H745:$R745)=0,0,IF(EPih!I745&gt;0.75*AVERAGE(EPih!$H745:$R745),1,EPih!I745/AVERAGE(EPih!$H745:$R745))))</f>
        <v>1</v>
      </c>
      <c r="H748">
        <f>IF($B748=0,0,IF(SUM(EPih!$H745:$R745)=0,0,IF(EPih!J745&gt;0.75*AVERAGE(EPih!$H745:$R745),1,EPih!J745/AVERAGE(EPih!$H745:$R745))))</f>
        <v>1</v>
      </c>
      <c r="I748">
        <f>IF($B748=0,0,IF(SUM(EPih!$H745:$R745)=0,0,IF(EPih!K745&gt;0.75*AVERAGE(EPih!$H745:$R745),1,EPih!K745/AVERAGE(EPih!$H745:$R745))))</f>
        <v>0</v>
      </c>
      <c r="J748">
        <f>IF($B748=0,0,IF(SUM(EPih!$H745:$R745)=0,0,IF(EPih!L745&gt;0.75*AVERAGE(EPih!$H745:$R745),1,EPih!L745/AVERAGE(EPih!$H745:$R745))))</f>
        <v>0</v>
      </c>
      <c r="K748">
        <f>IF($B748=0,0,IF(SUM(EPih!$H745:$R745)=0,0,IF(EPih!M745&gt;0.75*AVERAGE(EPih!$H745:$R745),1,EPih!M745/AVERAGE(EPih!$H745:$R745))))</f>
        <v>0</v>
      </c>
      <c r="L748">
        <f>IF($B748=0,0,IF(SUM(EPih!$H745:$R745)=0,0,IF(EPih!N745&gt;0.75*AVERAGE(EPih!$H745:$R745),1,EPih!N745/AVERAGE(EPih!$H745:$R745))))</f>
        <v>0</v>
      </c>
      <c r="M748">
        <f>IF($B748=0,0,IF(SUM(EPih!$H745:$R745)=0,0,IF(EPih!O745&gt;0.75*AVERAGE(EPih!$H745:$R745),1,EPih!O745/AVERAGE(EPih!$H745:$R745))))</f>
        <v>1</v>
      </c>
      <c r="N748">
        <f>IF($B748=0,0,IF(SUM(EPih!$H745:$R745)=0,0,IF(EPih!P745&gt;0.75*AVERAGE(EPih!$H745:$R745),1,EPih!P745/AVERAGE(EPih!$H745:$R745))))</f>
        <v>1</v>
      </c>
      <c r="O748">
        <f>IF($B748=0,0,IF(SUM(EPih!$H745:$R745)=0,0,IF(EPih!Q745&gt;0.75*AVERAGE(EPih!$H745:$R745),1,EPih!Q745/AVERAGE(EPih!$H745:$R745))))</f>
        <v>1</v>
      </c>
      <c r="P748">
        <f>IF($B748=0,0,IF(SUM(EPih!$H745:$R745)=0,0,IF(EPih!R745&gt;0.75*AVERAGE(EPih!$H745:$R745),1,EPih!R745/AVERAGE(EPih!$H745:$R745))))</f>
        <v>1</v>
      </c>
      <c r="Q748" s="18">
        <v>1</v>
      </c>
      <c r="R748" s="18">
        <v>1</v>
      </c>
      <c r="S748" s="18">
        <v>1</v>
      </c>
      <c r="T748" s="18">
        <v>1</v>
      </c>
      <c r="U748" s="18">
        <v>1</v>
      </c>
      <c r="V748" s="18">
        <v>1</v>
      </c>
      <c r="W748" s="18">
        <v>1</v>
      </c>
      <c r="X748" s="18">
        <v>1</v>
      </c>
      <c r="Y748" s="18">
        <v>1</v>
      </c>
      <c r="Z748" s="18">
        <v>1</v>
      </c>
      <c r="AA748" s="18">
        <v>1</v>
      </c>
      <c r="AD748" s="22" t="e">
        <f t="shared" si="25"/>
        <v>#DIV/0!</v>
      </c>
      <c r="AE748">
        <v>23</v>
      </c>
    </row>
    <row r="749" spans="1:31">
      <c r="A749" s="2"/>
      <c r="B749">
        <f t="shared" si="24"/>
        <v>0</v>
      </c>
      <c r="C749" s="18">
        <v>1</v>
      </c>
      <c r="D749" s="19">
        <f>IFERROR(SUMPRODUCT(F749:P749,Q749:AA749,'Datos Brutos'!$H$5:$R$5)/SUMPRODUCT('Datos Brutos'!$H$5:$R$5,Q749:AA749),0)</f>
        <v>0</v>
      </c>
      <c r="E749" s="20">
        <f>IFERROR(AVERAGE('Datos Filtrados'!E746:G746),0)</f>
        <v>45.546999999999997</v>
      </c>
      <c r="F749">
        <f>IF($B749=0,0,IF(SUM(EPih!$H746:$R746)=0,0,IF(EPih!H746&gt;0.75*AVERAGE(EPih!$H746:$R746),1,EPih!H746/AVERAGE(EPih!$H746:$R746))))</f>
        <v>0</v>
      </c>
      <c r="G749">
        <f>IF($B749=0,0,IF(SUM(EPih!$H746:$R746)=0,0,IF(EPih!I746&gt;0.75*AVERAGE(EPih!$H746:$R746),1,EPih!I746/AVERAGE(EPih!$H746:$R746))))</f>
        <v>0</v>
      </c>
      <c r="H749">
        <f>IF($B749=0,0,IF(SUM(EPih!$H746:$R746)=0,0,IF(EPih!J746&gt;0.75*AVERAGE(EPih!$H746:$R746),1,EPih!J746/AVERAGE(EPih!$H746:$R746))))</f>
        <v>0</v>
      </c>
      <c r="I749">
        <f>IF($B749=0,0,IF(SUM(EPih!$H746:$R746)=0,0,IF(EPih!K746&gt;0.75*AVERAGE(EPih!$H746:$R746),1,EPih!K746/AVERAGE(EPih!$H746:$R746))))</f>
        <v>0</v>
      </c>
      <c r="J749">
        <f>IF($B749=0,0,IF(SUM(EPih!$H746:$R746)=0,0,IF(EPih!L746&gt;0.75*AVERAGE(EPih!$H746:$R746),1,EPih!L746/AVERAGE(EPih!$H746:$R746))))</f>
        <v>0</v>
      </c>
      <c r="K749">
        <f>IF($B749=0,0,IF(SUM(EPih!$H746:$R746)=0,0,IF(EPih!M746&gt;0.75*AVERAGE(EPih!$H746:$R746),1,EPih!M746/AVERAGE(EPih!$H746:$R746))))</f>
        <v>0</v>
      </c>
      <c r="L749">
        <f>IF($B749=0,0,IF(SUM(EPih!$H746:$R746)=0,0,IF(EPih!N746&gt;0.75*AVERAGE(EPih!$H746:$R746),1,EPih!N746/AVERAGE(EPih!$H746:$R746))))</f>
        <v>0</v>
      </c>
      <c r="M749">
        <f>IF($B749=0,0,IF(SUM(EPih!$H746:$R746)=0,0,IF(EPih!O746&gt;0.75*AVERAGE(EPih!$H746:$R746),1,EPih!O746/AVERAGE(EPih!$H746:$R746))))</f>
        <v>0</v>
      </c>
      <c r="N749">
        <f>IF($B749=0,0,IF(SUM(EPih!$H746:$R746)=0,0,IF(EPih!P746&gt;0.75*AVERAGE(EPih!$H746:$R746),1,EPih!P746/AVERAGE(EPih!$H746:$R746))))</f>
        <v>0</v>
      </c>
      <c r="O749">
        <f>IF($B749=0,0,IF(SUM(EPih!$H746:$R746)=0,0,IF(EPih!Q746&gt;0.75*AVERAGE(EPih!$H746:$R746),1,EPih!Q746/AVERAGE(EPih!$H746:$R746))))</f>
        <v>0</v>
      </c>
      <c r="P749">
        <f>IF($B749=0,0,IF(SUM(EPih!$H746:$R746)=0,0,IF(EPih!R746&gt;0.75*AVERAGE(EPih!$H746:$R746),1,EPih!R746/AVERAGE(EPih!$H746:$R746))))</f>
        <v>0</v>
      </c>
      <c r="Q749" s="18">
        <v>1</v>
      </c>
      <c r="R749" s="18">
        <v>1</v>
      </c>
      <c r="S749" s="18">
        <v>1</v>
      </c>
      <c r="T749" s="18">
        <v>1</v>
      </c>
      <c r="U749" s="18">
        <v>1</v>
      </c>
      <c r="V749" s="18">
        <v>1</v>
      </c>
      <c r="W749" s="18">
        <v>1</v>
      </c>
      <c r="X749" s="18">
        <v>1</v>
      </c>
      <c r="Y749" s="18">
        <v>1</v>
      </c>
      <c r="Z749" s="18">
        <v>1</v>
      </c>
      <c r="AA749" s="18">
        <v>1</v>
      </c>
      <c r="AD749" s="22" t="e">
        <f t="shared" si="25"/>
        <v>#DIV/0!</v>
      </c>
      <c r="AE749">
        <v>24</v>
      </c>
    </row>
    <row r="750" spans="1:31">
      <c r="A750" s="2"/>
      <c r="B750">
        <f t="shared" si="24"/>
        <v>0</v>
      </c>
      <c r="C750" s="18">
        <v>1</v>
      </c>
      <c r="D750" s="19">
        <f>IFERROR(SUMPRODUCT(F750:P750,Q750:AA750,'Datos Brutos'!$H$5:$R$5)/SUMPRODUCT('Datos Brutos'!$H$5:$R$5,Q750:AA750),0)</f>
        <v>0</v>
      </c>
      <c r="E750" s="20">
        <f>IFERROR(AVERAGE('Datos Filtrados'!E747:G747),0)</f>
        <v>0</v>
      </c>
      <c r="F750">
        <f>IF($B750=0,0,IF(SUM(EPih!$H747:$R747)=0,0,IF(EPih!H747&gt;0.75*AVERAGE(EPih!$H747:$R747),1,EPih!H747/AVERAGE(EPih!$H747:$R747))))</f>
        <v>0</v>
      </c>
      <c r="G750">
        <f>IF($B750=0,0,IF(SUM(EPih!$H747:$R747)=0,0,IF(EPih!I747&gt;0.75*AVERAGE(EPih!$H747:$R747),1,EPih!I747/AVERAGE(EPih!$H747:$R747))))</f>
        <v>0</v>
      </c>
      <c r="H750">
        <f>IF($B750=0,0,IF(SUM(EPih!$H747:$R747)=0,0,IF(EPih!J747&gt;0.75*AVERAGE(EPih!$H747:$R747),1,EPih!J747/AVERAGE(EPih!$H747:$R747))))</f>
        <v>0</v>
      </c>
      <c r="I750">
        <f>IF($B750=0,0,IF(SUM(EPih!$H747:$R747)=0,0,IF(EPih!K747&gt;0.75*AVERAGE(EPih!$H747:$R747),1,EPih!K747/AVERAGE(EPih!$H747:$R747))))</f>
        <v>0</v>
      </c>
      <c r="J750">
        <f>IF($B750=0,0,IF(SUM(EPih!$H747:$R747)=0,0,IF(EPih!L747&gt;0.75*AVERAGE(EPih!$H747:$R747),1,EPih!L747/AVERAGE(EPih!$H747:$R747))))</f>
        <v>0</v>
      </c>
      <c r="K750">
        <f>IF($B750=0,0,IF(SUM(EPih!$H747:$R747)=0,0,IF(EPih!M747&gt;0.75*AVERAGE(EPih!$H747:$R747),1,EPih!M747/AVERAGE(EPih!$H747:$R747))))</f>
        <v>0</v>
      </c>
      <c r="L750">
        <f>IF($B750=0,0,IF(SUM(EPih!$H747:$R747)=0,0,IF(EPih!N747&gt;0.75*AVERAGE(EPih!$H747:$R747),1,EPih!N747/AVERAGE(EPih!$H747:$R747))))</f>
        <v>0</v>
      </c>
      <c r="M750">
        <f>IF($B750=0,0,IF(SUM(EPih!$H747:$R747)=0,0,IF(EPih!O747&gt;0.75*AVERAGE(EPih!$H747:$R747),1,EPih!O747/AVERAGE(EPih!$H747:$R747))))</f>
        <v>0</v>
      </c>
      <c r="N750">
        <f>IF($B750=0,0,IF(SUM(EPih!$H747:$R747)=0,0,IF(EPih!P747&gt;0.75*AVERAGE(EPih!$H747:$R747),1,EPih!P747/AVERAGE(EPih!$H747:$R747))))</f>
        <v>0</v>
      </c>
      <c r="O750">
        <f>IF($B750=0,0,IF(SUM(EPih!$H747:$R747)=0,0,IF(EPih!Q747&gt;0.75*AVERAGE(EPih!$H747:$R747),1,EPih!Q747/AVERAGE(EPih!$H747:$R747))))</f>
        <v>0</v>
      </c>
      <c r="P750">
        <f>IF($B750=0,0,IF(SUM(EPih!$H747:$R747)=0,0,IF(EPih!R747&gt;0.75*AVERAGE(EPih!$H747:$R747),1,EPih!R747/AVERAGE(EPih!$H747:$R747))))</f>
        <v>0</v>
      </c>
      <c r="Q750" s="18">
        <v>1</v>
      </c>
      <c r="R750" s="18">
        <v>1</v>
      </c>
      <c r="S750" s="18">
        <v>1</v>
      </c>
      <c r="T750" s="18">
        <v>1</v>
      </c>
      <c r="U750" s="18">
        <v>1</v>
      </c>
      <c r="V750" s="18">
        <v>1</v>
      </c>
      <c r="W750" s="18">
        <v>1</v>
      </c>
      <c r="X750" s="18">
        <v>1</v>
      </c>
      <c r="Y750" s="18">
        <v>1</v>
      </c>
      <c r="Z750" s="18">
        <v>1</v>
      </c>
      <c r="AA750" s="18">
        <v>1</v>
      </c>
      <c r="AD750" s="22" t="e">
        <f t="shared" si="25"/>
        <v>#DIV/0!</v>
      </c>
      <c r="AE750" s="24">
        <v>1</v>
      </c>
    </row>
    <row r="751" spans="1:31">
      <c r="A751" s="2"/>
      <c r="B751">
        <f t="shared" si="24"/>
        <v>0</v>
      </c>
      <c r="C751" s="18">
        <v>1</v>
      </c>
      <c r="D751" s="19">
        <f>IFERROR(SUMPRODUCT(F751:P751,Q751:AA751,'Datos Brutos'!$H$5:$R$5)/SUMPRODUCT('Datos Brutos'!$H$5:$R$5,Q751:AA751),0)</f>
        <v>0</v>
      </c>
      <c r="E751" s="20">
        <f>IFERROR(AVERAGE('Datos Filtrados'!E748:G748),0)</f>
        <v>0</v>
      </c>
      <c r="F751">
        <f>IF($B751=0,0,IF(SUM(EPih!$H748:$R748)=0,0,IF(EPih!H748&gt;0.75*AVERAGE(EPih!$H748:$R748),1,EPih!H748/AVERAGE(EPih!$H748:$R748))))</f>
        <v>0</v>
      </c>
      <c r="G751">
        <f>IF($B751=0,0,IF(SUM(EPih!$H748:$R748)=0,0,IF(EPih!I748&gt;0.75*AVERAGE(EPih!$H748:$R748),1,EPih!I748/AVERAGE(EPih!$H748:$R748))))</f>
        <v>0</v>
      </c>
      <c r="H751">
        <f>IF($B751=0,0,IF(SUM(EPih!$H748:$R748)=0,0,IF(EPih!J748&gt;0.75*AVERAGE(EPih!$H748:$R748),1,EPih!J748/AVERAGE(EPih!$H748:$R748))))</f>
        <v>0</v>
      </c>
      <c r="I751">
        <f>IF($B751=0,0,IF(SUM(EPih!$H748:$R748)=0,0,IF(EPih!K748&gt;0.75*AVERAGE(EPih!$H748:$R748),1,EPih!K748/AVERAGE(EPih!$H748:$R748))))</f>
        <v>0</v>
      </c>
      <c r="J751">
        <f>IF($B751=0,0,IF(SUM(EPih!$H748:$R748)=0,0,IF(EPih!L748&gt;0.75*AVERAGE(EPih!$H748:$R748),1,EPih!L748/AVERAGE(EPih!$H748:$R748))))</f>
        <v>0</v>
      </c>
      <c r="K751">
        <f>IF($B751=0,0,IF(SUM(EPih!$H748:$R748)=0,0,IF(EPih!M748&gt;0.75*AVERAGE(EPih!$H748:$R748),1,EPih!M748/AVERAGE(EPih!$H748:$R748))))</f>
        <v>0</v>
      </c>
      <c r="L751">
        <f>IF($B751=0,0,IF(SUM(EPih!$H748:$R748)=0,0,IF(EPih!N748&gt;0.75*AVERAGE(EPih!$H748:$R748),1,EPih!N748/AVERAGE(EPih!$H748:$R748))))</f>
        <v>0</v>
      </c>
      <c r="M751">
        <f>IF($B751=0,0,IF(SUM(EPih!$H748:$R748)=0,0,IF(EPih!O748&gt;0.75*AVERAGE(EPih!$H748:$R748),1,EPih!O748/AVERAGE(EPih!$H748:$R748))))</f>
        <v>0</v>
      </c>
      <c r="N751">
        <f>IF($B751=0,0,IF(SUM(EPih!$H748:$R748)=0,0,IF(EPih!P748&gt;0.75*AVERAGE(EPih!$H748:$R748),1,EPih!P748/AVERAGE(EPih!$H748:$R748))))</f>
        <v>0</v>
      </c>
      <c r="O751">
        <f>IF($B751=0,0,IF(SUM(EPih!$H748:$R748)=0,0,IF(EPih!Q748&gt;0.75*AVERAGE(EPih!$H748:$R748),1,EPih!Q748/AVERAGE(EPih!$H748:$R748))))</f>
        <v>0</v>
      </c>
      <c r="P751">
        <f>IF($B751=0,0,IF(SUM(EPih!$H748:$R748)=0,0,IF(EPih!R748&gt;0.75*AVERAGE(EPih!$H748:$R748),1,EPih!R748/AVERAGE(EPih!$H748:$R748))))</f>
        <v>0</v>
      </c>
      <c r="Q751" s="18">
        <v>1</v>
      </c>
      <c r="R751" s="18">
        <v>1</v>
      </c>
      <c r="S751" s="18">
        <v>1</v>
      </c>
      <c r="T751" s="18">
        <v>1</v>
      </c>
      <c r="U751" s="18">
        <v>1</v>
      </c>
      <c r="V751" s="18">
        <v>1</v>
      </c>
      <c r="W751" s="18">
        <v>1</v>
      </c>
      <c r="X751" s="18">
        <v>1</v>
      </c>
      <c r="Y751" s="18">
        <v>1</v>
      </c>
      <c r="Z751" s="18">
        <v>1</v>
      </c>
      <c r="AA751" s="18">
        <v>1</v>
      </c>
    </row>
    <row r="752" spans="1:31">
      <c r="A752" s="2"/>
    </row>
  </sheetData>
  <mergeCells count="13">
    <mergeCell ref="I2:M2"/>
    <mergeCell ref="N2:P2"/>
    <mergeCell ref="B3:F3"/>
    <mergeCell ref="I3:M3"/>
    <mergeCell ref="N3:P3"/>
    <mergeCell ref="AI10:AJ10"/>
    <mergeCell ref="Q4:AA5"/>
    <mergeCell ref="F6:P6"/>
    <mergeCell ref="Q6:AA6"/>
    <mergeCell ref="B4:B6"/>
    <mergeCell ref="C4:C6"/>
    <mergeCell ref="E4:E6"/>
    <mergeCell ref="F4:P5"/>
  </mergeCells>
  <conditionalFormatting sqref="A8:A703">
    <cfRule type="duplicateValues" dxfId="8" priority="13"/>
  </conditionalFormatting>
  <conditionalFormatting sqref="Q8:AA751 C8:C751">
    <cfRule type="cellIs" dxfId="7" priority="12" operator="equal">
      <formula>0</formula>
    </cfRule>
  </conditionalFormatting>
  <conditionalFormatting sqref="D8:D751">
    <cfRule type="cellIs" dxfId="6" priority="11" operator="between">
      <formula>0.00000001</formula>
      <formula>0.99999999999</formula>
    </cfRule>
  </conditionalFormatting>
  <conditionalFormatting sqref="A704:A752">
    <cfRule type="duplicateValues" dxfId="5" priority="30"/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6DAC6-EB47-49EB-A482-BD5DB4858B0E}">
  <dimension ref="A1:AN798"/>
  <sheetViews>
    <sheetView tabSelected="1" zoomScale="50" zoomScaleNormal="50" workbookViewId="0">
      <pane ySplit="7" topLeftCell="A8" activePane="bottomLeft" state="frozen"/>
      <selection pane="bottomLeft" activeCell="AB4" sqref="AB4"/>
    </sheetView>
  </sheetViews>
  <sheetFormatPr defaultColWidth="11.42578125" defaultRowHeight="14.45"/>
  <cols>
    <col min="1" max="1" width="35.140625" customWidth="1" collapsed="1"/>
    <col min="2" max="2" width="12.28515625" bestFit="1" customWidth="1" collapsed="1"/>
    <col min="3" max="3" width="10.28515625" customWidth="1" collapsed="1"/>
    <col min="4" max="4" width="12.5703125" bestFit="1" customWidth="1" collapsed="1"/>
    <col min="5" max="5" width="12.5703125" customWidth="1" collapsed="1"/>
    <col min="6" max="12" width="12.5703125" bestFit="1" customWidth="1" collapsed="1"/>
    <col min="13" max="13" width="12.42578125" customWidth="1" collapsed="1"/>
    <col min="14" max="15" width="12.5703125" bestFit="1" customWidth="1" collapsed="1"/>
    <col min="16" max="16" width="8.85546875" customWidth="1" collapsed="1"/>
    <col min="17" max="27" width="5.7109375" customWidth="1" collapsed="1"/>
    <col min="29" max="29" width="27.7109375" customWidth="1" collapsed="1"/>
    <col min="30" max="30" width="23.85546875" customWidth="1" collapsed="1"/>
    <col min="31" max="31" width="28.28515625" customWidth="1" collapsed="1"/>
    <col min="32" max="32" width="29" customWidth="1" collapsed="1"/>
    <col min="40" max="40" width="17" customWidth="1" collapsed="1"/>
  </cols>
  <sheetData>
    <row r="1" spans="1:40" ht="15" thickBot="1"/>
    <row r="2" spans="1:40" ht="15" thickBot="1">
      <c r="I2" s="45"/>
      <c r="J2" s="46"/>
      <c r="K2" s="46"/>
      <c r="L2" s="46"/>
      <c r="M2" s="47"/>
      <c r="N2" s="48"/>
      <c r="O2" s="46"/>
      <c r="P2" s="47"/>
    </row>
    <row r="3" spans="1:40" ht="17.25">
      <c r="B3" s="49" t="s">
        <v>141</v>
      </c>
      <c r="C3" s="49"/>
      <c r="D3" s="49"/>
      <c r="E3" s="49"/>
      <c r="F3" s="49"/>
      <c r="I3" s="45" t="s">
        <v>142</v>
      </c>
      <c r="J3" s="46"/>
      <c r="K3" s="46"/>
      <c r="L3" s="46"/>
      <c r="M3" s="47"/>
      <c r="N3" s="48">
        <f>+SUMPRODUCT(B8:B751,C8:C751,D8:D751,E8:E751)/SUMPRODUCT(B8:B751,C8:C751,E8:E751)</f>
        <v>0.99812419837793609</v>
      </c>
      <c r="O3" s="46"/>
      <c r="P3" s="47"/>
    </row>
    <row r="4" spans="1:40" ht="66" customHeight="1">
      <c r="B4" s="41" t="s">
        <v>110</v>
      </c>
      <c r="C4" s="41" t="s">
        <v>111</v>
      </c>
      <c r="E4" s="43" t="s">
        <v>112</v>
      </c>
      <c r="F4" s="41" t="s">
        <v>113</v>
      </c>
      <c r="G4" s="41"/>
      <c r="H4" s="41"/>
      <c r="I4" s="41"/>
      <c r="J4" s="41"/>
      <c r="K4" s="41"/>
      <c r="L4" s="41"/>
      <c r="M4" s="41"/>
      <c r="N4" s="41"/>
      <c r="O4" s="41"/>
      <c r="P4" s="41"/>
      <c r="Q4" s="37" t="s">
        <v>114</v>
      </c>
      <c r="R4" s="37"/>
      <c r="S4" s="37"/>
      <c r="T4" s="37"/>
      <c r="U4" s="37"/>
      <c r="V4" s="37"/>
      <c r="W4" s="37"/>
      <c r="X4" s="37"/>
      <c r="Y4" s="37"/>
      <c r="Z4" s="37"/>
      <c r="AA4" s="37"/>
    </row>
    <row r="5" spans="1:40" ht="20.25" customHeight="1" thickBot="1">
      <c r="B5" s="41"/>
      <c r="C5" s="41"/>
      <c r="D5" s="11" t="s">
        <v>115</v>
      </c>
      <c r="E5" s="43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</row>
    <row r="6" spans="1:40" ht="26.25" customHeight="1" thickBot="1">
      <c r="B6" s="42"/>
      <c r="C6" s="42"/>
      <c r="D6" s="12">
        <f>+SUMPRODUCT(B8:B751,C8:C751,D8:D751,E8:E751)/SUMPRODUCT(B8:B751,C8:C751,E8:E751)</f>
        <v>0.99812419837793609</v>
      </c>
      <c r="E6" s="44"/>
      <c r="F6" s="39" t="s">
        <v>116</v>
      </c>
      <c r="G6" s="40"/>
      <c r="H6" s="40"/>
      <c r="I6" s="40"/>
      <c r="J6" s="40"/>
      <c r="K6" s="40"/>
      <c r="L6" s="40"/>
      <c r="M6" s="40"/>
      <c r="N6" s="40"/>
      <c r="O6" s="40"/>
      <c r="P6" s="40"/>
      <c r="Q6" s="39" t="s">
        <v>117</v>
      </c>
      <c r="R6" s="40"/>
      <c r="S6" s="40"/>
      <c r="T6" s="40"/>
      <c r="U6" s="40"/>
      <c r="V6" s="40"/>
      <c r="W6" s="40"/>
      <c r="X6" s="40"/>
      <c r="Y6" s="40"/>
      <c r="Z6" s="40"/>
      <c r="AA6" s="40"/>
    </row>
    <row r="7" spans="1:40" ht="15" thickBot="1">
      <c r="A7" s="13" t="s">
        <v>118</v>
      </c>
      <c r="B7" s="14" t="s">
        <v>119</v>
      </c>
      <c r="C7" s="14" t="s">
        <v>120</v>
      </c>
      <c r="D7" s="15" t="s">
        <v>121</v>
      </c>
      <c r="E7" s="16" t="s">
        <v>122</v>
      </c>
      <c r="F7" s="16" t="s">
        <v>123</v>
      </c>
      <c r="G7" s="16" t="s">
        <v>124</v>
      </c>
      <c r="H7" s="16" t="s">
        <v>125</v>
      </c>
      <c r="I7" s="16" t="s">
        <v>126</v>
      </c>
      <c r="J7" s="16" t="s">
        <v>127</v>
      </c>
      <c r="K7" s="16" t="s">
        <v>128</v>
      </c>
      <c r="L7" s="16" t="s">
        <v>129</v>
      </c>
      <c r="M7" s="16" t="s">
        <v>130</v>
      </c>
      <c r="N7" s="16" t="s">
        <v>131</v>
      </c>
      <c r="O7" s="16" t="s">
        <v>132</v>
      </c>
      <c r="P7" s="16" t="s">
        <v>133</v>
      </c>
      <c r="Q7" s="16" t="s">
        <v>123</v>
      </c>
      <c r="R7" s="16" t="s">
        <v>124</v>
      </c>
      <c r="S7" s="16" t="s">
        <v>125</v>
      </c>
      <c r="T7" s="16" t="s">
        <v>126</v>
      </c>
      <c r="U7" s="16" t="s">
        <v>127</v>
      </c>
      <c r="V7" s="16" t="s">
        <v>128</v>
      </c>
      <c r="W7" s="16" t="s">
        <v>129</v>
      </c>
      <c r="X7" s="16" t="s">
        <v>130</v>
      </c>
      <c r="Y7" s="16" t="s">
        <v>131</v>
      </c>
      <c r="Z7" s="16" t="s">
        <v>132</v>
      </c>
      <c r="AA7" s="16" t="s">
        <v>133</v>
      </c>
    </row>
    <row r="8" spans="1:40">
      <c r="A8" s="33">
        <v>45444</v>
      </c>
      <c r="B8">
        <f t="shared" ref="B8:B71" si="0">IF(E8&gt;=100,1,0)</f>
        <v>0</v>
      </c>
      <c r="C8" s="18">
        <v>1</v>
      </c>
      <c r="D8" s="19">
        <f>IFERROR(SUMPRODUCT(F8:P8,Q8:AA8,'Datos Brutos'!$H$5:$R$5)/SUMPRODUCT('Datos Brutos'!$H$5:$R$5,Q8:AA8),0)</f>
        <v>0</v>
      </c>
      <c r="E8" s="20">
        <f>IFERROR(AVERAGE('Datos Filtrados'!E5:G5),0)</f>
        <v>0</v>
      </c>
      <c r="F8">
        <f>IFERROR(IF(EPih!H5&gt;=0.75*AVERAGE(EPih!$H5:$R5),1,EPih!H5/AVERAGE(EPih!$H5:$R5)),0)*$B8</f>
        <v>0</v>
      </c>
      <c r="G8">
        <f>IFERROR(IF(EPih!I5&gt;=0.75*AVERAGE(EPih!$H5:$R5),1,EPih!I5/AVERAGE(EPih!$H5:$R5)),0)*$B8</f>
        <v>0</v>
      </c>
      <c r="H8">
        <f>IFERROR(IF(EPih!J5&gt;=0.75*AVERAGE(EPih!$H5:$R5),1,EPih!J5/AVERAGE(EPih!$H5:$R5)),0)*$B8</f>
        <v>0</v>
      </c>
      <c r="I8">
        <f>IFERROR(IF(EPih!K5&gt;=0.75*AVERAGE(EPih!$H5:$R5),1,EPih!K5/AVERAGE(EPih!$H5:$R5)),0)*$B8</f>
        <v>0</v>
      </c>
      <c r="J8">
        <f>IFERROR(IF(EPih!L5&gt;=0.75*AVERAGE(EPih!$H5:$R5),1,EPih!L5/AVERAGE(EPih!$H5:$R5)),0)*$B8</f>
        <v>0</v>
      </c>
      <c r="K8">
        <f>IFERROR(IF(EPih!M5&gt;=0.75*AVERAGE(EPih!$H5:$R5),1,EPih!M5/AVERAGE(EPih!$H5:$R5)),0)*$B8</f>
        <v>0</v>
      </c>
      <c r="L8">
        <f>IFERROR(IF(EPih!N5&gt;=0.75*AVERAGE(EPih!$H5:$R5),1,EPih!N5/AVERAGE(EPih!$H5:$R5)),0)*$B8</f>
        <v>0</v>
      </c>
      <c r="M8">
        <f>IFERROR(IF(EPih!O5&gt;=0.75*AVERAGE(EPih!$H5:$R5),1,EPih!O5/AVERAGE(EPih!$H5:$R5)),0)*$B8</f>
        <v>0</v>
      </c>
      <c r="N8">
        <f>IFERROR(IF(EPih!P5&gt;=0.75*AVERAGE(EPih!$H5:$R5),1,EPih!P5/AVERAGE(EPih!$H5:$R5)),0)*$B8</f>
        <v>0</v>
      </c>
      <c r="O8">
        <f>IFERROR(IF(EPih!Q5&gt;=0.75*AVERAGE(EPih!$H5:$R5),1,EPih!Q5/AVERAGE(EPih!$H5:$R5)),0)*$B8</f>
        <v>0</v>
      </c>
      <c r="P8">
        <f>IFERROR(IF(EPih!R5&gt;=0.75*AVERAGE(EPih!$H5:$R5),1,EPih!R5/AVERAGE(EPih!$H5:$R5)),0)*$B8</f>
        <v>0</v>
      </c>
      <c r="Q8" s="18">
        <v>1</v>
      </c>
      <c r="R8" s="18">
        <v>1</v>
      </c>
      <c r="S8" s="18">
        <v>1</v>
      </c>
      <c r="T8" s="18">
        <v>1</v>
      </c>
      <c r="U8" s="18">
        <v>1</v>
      </c>
      <c r="V8" s="18">
        <v>1</v>
      </c>
      <c r="W8" s="18">
        <v>1</v>
      </c>
      <c r="X8" s="18">
        <v>1</v>
      </c>
      <c r="Y8" s="18">
        <v>1</v>
      </c>
      <c r="Z8" s="18">
        <v>1</v>
      </c>
      <c r="AA8" s="18">
        <v>1</v>
      </c>
    </row>
    <row r="9" spans="1:40" ht="15">
      <c r="A9" s="33">
        <v>45444.041666666664</v>
      </c>
      <c r="B9">
        <f t="shared" si="0"/>
        <v>0</v>
      </c>
      <c r="C9" s="18">
        <v>1</v>
      </c>
      <c r="D9" s="19">
        <f>IFERROR(SUMPRODUCT(F9:P9,Q9:AA9,'Datos Brutos'!$H$5:$R$5)/SUMPRODUCT('Datos Brutos'!$H$5:$R$5,Q9:AA9),0)</f>
        <v>0</v>
      </c>
      <c r="E9" s="20">
        <f>IFERROR(AVERAGE('Datos Filtrados'!E6:G6),0)</f>
        <v>0</v>
      </c>
      <c r="F9">
        <f>IFERROR(IF(EPih!H6&gt;=0.75*AVERAGE(EPih!$H6:$R6),1,EPih!H6/AVERAGE(EPih!$H6:$R6)),0)*$B9</f>
        <v>0</v>
      </c>
      <c r="G9">
        <f>IFERROR(IF(EPih!I6&gt;=0.75*AVERAGE(EPih!$H6:$R6),1,EPih!I6/AVERAGE(EPih!$H6:$R6)),0)*$B9</f>
        <v>0</v>
      </c>
      <c r="H9">
        <f>IFERROR(IF(EPih!J6&gt;=0.75*AVERAGE(EPih!$H6:$R6),1,EPih!J6/AVERAGE(EPih!$H6:$R6)),0)*$B9</f>
        <v>0</v>
      </c>
      <c r="I9">
        <f>IFERROR(IF(EPih!K6&gt;=0.75*AVERAGE(EPih!$H6:$R6),1,EPih!K6/AVERAGE(EPih!$H6:$R6)),0)*$B9</f>
        <v>0</v>
      </c>
      <c r="J9">
        <f>IFERROR(IF(EPih!L6&gt;=0.75*AVERAGE(EPih!$H6:$R6),1,EPih!L6/AVERAGE(EPih!$H6:$R6)),0)*$B9</f>
        <v>0</v>
      </c>
      <c r="K9">
        <f>IFERROR(IF(EPih!M6&gt;=0.75*AVERAGE(EPih!$H6:$R6),1,EPih!M6/AVERAGE(EPih!$H6:$R6)),0)*$B9</f>
        <v>0</v>
      </c>
      <c r="L9">
        <f>IFERROR(IF(EPih!N6&gt;=0.75*AVERAGE(EPih!$H6:$R6),1,EPih!N6/AVERAGE(EPih!$H6:$R6)),0)*$B9</f>
        <v>0</v>
      </c>
      <c r="M9">
        <f>IFERROR(IF(EPih!O6&gt;=0.75*AVERAGE(EPih!$H6:$R6),1,EPih!O6/AVERAGE(EPih!$H6:$R6)),0)*$B9</f>
        <v>0</v>
      </c>
      <c r="N9">
        <f>IFERROR(IF(EPih!P6&gt;=0.75*AVERAGE(EPih!$H6:$R6),1,EPih!P6/AVERAGE(EPih!$H6:$R6)),0)*$B9</f>
        <v>0</v>
      </c>
      <c r="O9">
        <f>IFERROR(IF(EPih!Q6&gt;=0.75*AVERAGE(EPih!$H6:$R6),1,EPih!Q6/AVERAGE(EPih!$H6:$R6)),0)*$B9</f>
        <v>0</v>
      </c>
      <c r="P9">
        <f>IFERROR(IF(EPih!R6&gt;=0.75*AVERAGE(EPih!$H6:$R6),1,EPih!R6/AVERAGE(EPih!$H6:$R6)),0)*$B9</f>
        <v>0</v>
      </c>
      <c r="Q9" s="18">
        <v>1</v>
      </c>
      <c r="R9" s="18">
        <v>1</v>
      </c>
      <c r="S9" s="18">
        <v>1</v>
      </c>
      <c r="T9" s="18">
        <v>1</v>
      </c>
      <c r="U9" s="18">
        <v>1</v>
      </c>
      <c r="V9" s="18">
        <v>1</v>
      </c>
      <c r="W9" s="18">
        <v>1</v>
      </c>
      <c r="X9" s="18">
        <v>1</v>
      </c>
      <c r="Y9" s="18">
        <v>1</v>
      </c>
      <c r="Z9" s="18">
        <v>1</v>
      </c>
      <c r="AA9" s="18">
        <v>1</v>
      </c>
      <c r="AN9" s="29"/>
    </row>
    <row r="10" spans="1:40" ht="15">
      <c r="A10" s="33">
        <v>45444.083333333336</v>
      </c>
      <c r="B10">
        <f t="shared" si="0"/>
        <v>0</v>
      </c>
      <c r="C10" s="18">
        <v>1</v>
      </c>
      <c r="D10" s="19">
        <f>IFERROR(SUMPRODUCT(F10:P10,Q10:AA10,'Datos Brutos'!$H$5:$R$5)/SUMPRODUCT('Datos Brutos'!$H$5:$R$5,Q10:AA10),0)</f>
        <v>0</v>
      </c>
      <c r="E10" s="20">
        <f>IFERROR(AVERAGE('Datos Filtrados'!E7:G7),0)</f>
        <v>0</v>
      </c>
      <c r="F10">
        <f>IFERROR(IF(EPih!H7&gt;=0.75*AVERAGE(EPih!$H7:$R7),1,EPih!H7/AVERAGE(EPih!$H7:$R7)),0)*$B10</f>
        <v>0</v>
      </c>
      <c r="G10">
        <f>IFERROR(IF(EPih!I7&gt;=0.75*AVERAGE(EPih!$H7:$R7),1,EPih!I7/AVERAGE(EPih!$H7:$R7)),0)*$B10</f>
        <v>0</v>
      </c>
      <c r="H10">
        <f>IFERROR(IF(EPih!J7&gt;=0.75*AVERAGE(EPih!$H7:$R7),1,EPih!J7/AVERAGE(EPih!$H7:$R7)),0)*$B10</f>
        <v>0</v>
      </c>
      <c r="I10">
        <f>IFERROR(IF(EPih!K7&gt;=0.75*AVERAGE(EPih!$H7:$R7),1,EPih!K7/AVERAGE(EPih!$H7:$R7)),0)*$B10</f>
        <v>0</v>
      </c>
      <c r="J10">
        <f>IFERROR(IF(EPih!L7&gt;=0.75*AVERAGE(EPih!$H7:$R7),1,EPih!L7/AVERAGE(EPih!$H7:$R7)),0)*$B10</f>
        <v>0</v>
      </c>
      <c r="K10">
        <f>IFERROR(IF(EPih!M7&gt;=0.75*AVERAGE(EPih!$H7:$R7),1,EPih!M7/AVERAGE(EPih!$H7:$R7)),0)*$B10</f>
        <v>0</v>
      </c>
      <c r="L10">
        <f>IFERROR(IF(EPih!N7&gt;=0.75*AVERAGE(EPih!$H7:$R7),1,EPih!N7/AVERAGE(EPih!$H7:$R7)),0)*$B10</f>
        <v>0</v>
      </c>
      <c r="M10">
        <f>IFERROR(IF(EPih!O7&gt;=0.75*AVERAGE(EPih!$H7:$R7),1,EPih!O7/AVERAGE(EPih!$H7:$R7)),0)*$B10</f>
        <v>0</v>
      </c>
      <c r="N10">
        <f>IFERROR(IF(EPih!P7&gt;=0.75*AVERAGE(EPih!$H7:$R7),1,EPih!P7/AVERAGE(EPih!$H7:$R7)),0)*$B10</f>
        <v>0</v>
      </c>
      <c r="O10">
        <f>IFERROR(IF(EPih!Q7&gt;=0.75*AVERAGE(EPih!$H7:$R7),1,EPih!Q7/AVERAGE(EPih!$H7:$R7)),0)*$B10</f>
        <v>0</v>
      </c>
      <c r="P10">
        <f>IFERROR(IF(EPih!R7&gt;=0.75*AVERAGE(EPih!$H7:$R7),1,EPih!R7/AVERAGE(EPih!$H7:$R7)),0)*$B10</f>
        <v>0</v>
      </c>
      <c r="Q10" s="18">
        <v>1</v>
      </c>
      <c r="R10" s="18">
        <v>1</v>
      </c>
      <c r="S10" s="18">
        <v>1</v>
      </c>
      <c r="T10" s="18">
        <v>1</v>
      </c>
      <c r="U10" s="18">
        <v>1</v>
      </c>
      <c r="V10" s="18">
        <v>1</v>
      </c>
      <c r="W10" s="18">
        <v>1</v>
      </c>
      <c r="X10" s="18">
        <v>1</v>
      </c>
      <c r="Y10" s="18">
        <v>1</v>
      </c>
      <c r="Z10" s="18">
        <v>1</v>
      </c>
      <c r="AA10" s="18">
        <v>1</v>
      </c>
      <c r="AD10" s="21" t="s">
        <v>135</v>
      </c>
      <c r="AF10" s="21" t="s">
        <v>136</v>
      </c>
      <c r="AI10" s="36" t="s">
        <v>134</v>
      </c>
      <c r="AJ10" s="36"/>
    </row>
    <row r="11" spans="1:40" ht="15">
      <c r="A11" s="33">
        <v>45444.125</v>
      </c>
      <c r="B11">
        <f t="shared" si="0"/>
        <v>0</v>
      </c>
      <c r="C11" s="18">
        <v>1</v>
      </c>
      <c r="D11" s="19">
        <f>IFERROR(SUMPRODUCT(F11:P11,Q11:AA11,'Datos Brutos'!$H$5:$R$5)/SUMPRODUCT('Datos Brutos'!$H$5:$R$5,Q11:AA11),0)</f>
        <v>0</v>
      </c>
      <c r="E11" s="20">
        <f>IFERROR(AVERAGE('Datos Filtrados'!E8:G8),0)</f>
        <v>0</v>
      </c>
      <c r="F11">
        <f>IFERROR(IF(EPih!H8&gt;=0.75*AVERAGE(EPih!$H8:$R8),1,EPih!H8/AVERAGE(EPih!$H8:$R8)),0)*$B11</f>
        <v>0</v>
      </c>
      <c r="G11">
        <f>IFERROR(IF(EPih!I8&gt;=0.75*AVERAGE(EPih!$H8:$R8),1,EPih!I8/AVERAGE(EPih!$H8:$R8)),0)*$B11</f>
        <v>0</v>
      </c>
      <c r="H11">
        <f>IFERROR(IF(EPih!J8&gt;=0.75*AVERAGE(EPih!$H8:$R8),1,EPih!J8/AVERAGE(EPih!$H8:$R8)),0)*$B11</f>
        <v>0</v>
      </c>
      <c r="I11">
        <f>IFERROR(IF(EPih!K8&gt;=0.75*AVERAGE(EPih!$H8:$R8),1,EPih!K8/AVERAGE(EPih!$H8:$R8)),0)*$B11</f>
        <v>0</v>
      </c>
      <c r="J11">
        <f>IFERROR(IF(EPih!L8&gt;=0.75*AVERAGE(EPih!$H8:$R8),1,EPih!L8/AVERAGE(EPih!$H8:$R8)),0)*$B11</f>
        <v>0</v>
      </c>
      <c r="K11">
        <f>IFERROR(IF(EPih!M8&gt;=0.75*AVERAGE(EPih!$H8:$R8),1,EPih!M8/AVERAGE(EPih!$H8:$R8)),0)*$B11</f>
        <v>0</v>
      </c>
      <c r="L11">
        <f>IFERROR(IF(EPih!N8&gt;=0.75*AVERAGE(EPih!$H8:$R8),1,EPih!N8/AVERAGE(EPih!$H8:$R8)),0)*$B11</f>
        <v>0</v>
      </c>
      <c r="M11">
        <f>IFERROR(IF(EPih!O8&gt;=0.75*AVERAGE(EPih!$H8:$R8),1,EPih!O8/AVERAGE(EPih!$H8:$R8)),0)*$B11</f>
        <v>0</v>
      </c>
      <c r="N11">
        <f>IFERROR(IF(EPih!P8&gt;=0.75*AVERAGE(EPih!$H8:$R8),1,EPih!P8/AVERAGE(EPih!$H8:$R8)),0)*$B11</f>
        <v>0</v>
      </c>
      <c r="O11">
        <f>IFERROR(IF(EPih!Q8&gt;=0.75*AVERAGE(EPih!$H8:$R8),1,EPih!Q8/AVERAGE(EPih!$H8:$R8)),0)*$B11</f>
        <v>0</v>
      </c>
      <c r="P11">
        <f>IFERROR(IF(EPih!R8&gt;=0.75*AVERAGE(EPih!$H8:$R8),1,EPih!R8/AVERAGE(EPih!$H8:$R8)),0)*$B11</f>
        <v>0</v>
      </c>
      <c r="Q11" s="18">
        <v>1</v>
      </c>
      <c r="R11" s="18">
        <v>1</v>
      </c>
      <c r="S11" s="18">
        <v>1</v>
      </c>
      <c r="T11" s="18">
        <v>1</v>
      </c>
      <c r="U11" s="18">
        <v>1</v>
      </c>
      <c r="V11" s="18">
        <v>1</v>
      </c>
      <c r="W11" s="18">
        <v>1</v>
      </c>
      <c r="X11" s="18">
        <v>1</v>
      </c>
      <c r="Y11" s="18">
        <v>1</v>
      </c>
      <c r="Z11" s="18">
        <v>1</v>
      </c>
      <c r="AA11" s="18">
        <v>1</v>
      </c>
      <c r="AI11" s="26" t="s">
        <v>137</v>
      </c>
      <c r="AJ11" s="26" t="s">
        <v>138</v>
      </c>
    </row>
    <row r="12" spans="1:40" ht="15">
      <c r="A12" s="33">
        <v>45444.166666666664</v>
      </c>
      <c r="B12">
        <f t="shared" si="0"/>
        <v>0</v>
      </c>
      <c r="C12" s="18">
        <v>1</v>
      </c>
      <c r="D12" s="19">
        <f>IFERROR(SUMPRODUCT(F12:P12,Q12:AA12,'Datos Brutos'!$H$5:$R$5)/SUMPRODUCT('Datos Brutos'!$H$5:$R$5,Q12:AA12),0)</f>
        <v>0</v>
      </c>
      <c r="E12" s="20">
        <f>IFERROR(AVERAGE('Datos Filtrados'!E9:G9),0)</f>
        <v>0</v>
      </c>
      <c r="F12">
        <f>IFERROR(IF(EPih!H9&gt;=0.75*AVERAGE(EPih!$H9:$R9),1,EPih!H9/AVERAGE(EPih!$H9:$R9)),0)*$B12</f>
        <v>0</v>
      </c>
      <c r="G12">
        <f>IFERROR(IF(EPih!I9&gt;=0.75*AVERAGE(EPih!$H9:$R9),1,EPih!I9/AVERAGE(EPih!$H9:$R9)),0)*$B12</f>
        <v>0</v>
      </c>
      <c r="H12">
        <f>IFERROR(IF(EPih!J9&gt;=0.75*AVERAGE(EPih!$H9:$R9),1,EPih!J9/AVERAGE(EPih!$H9:$R9)),0)*$B12</f>
        <v>0</v>
      </c>
      <c r="I12">
        <f>IFERROR(IF(EPih!K9&gt;=0.75*AVERAGE(EPih!$H9:$R9),1,EPih!K9/AVERAGE(EPih!$H9:$R9)),0)*$B12</f>
        <v>0</v>
      </c>
      <c r="J12">
        <f>IFERROR(IF(EPih!L9&gt;=0.75*AVERAGE(EPih!$H9:$R9),1,EPih!L9/AVERAGE(EPih!$H9:$R9)),0)*$B12</f>
        <v>0</v>
      </c>
      <c r="K12">
        <f>IFERROR(IF(EPih!M9&gt;=0.75*AVERAGE(EPih!$H9:$R9),1,EPih!M9/AVERAGE(EPih!$H9:$R9)),0)*$B12</f>
        <v>0</v>
      </c>
      <c r="L12">
        <f>IFERROR(IF(EPih!N9&gt;=0.75*AVERAGE(EPih!$H9:$R9),1,EPih!N9/AVERAGE(EPih!$H9:$R9)),0)*$B12</f>
        <v>0</v>
      </c>
      <c r="M12">
        <f>IFERROR(IF(EPih!O9&gt;=0.75*AVERAGE(EPih!$H9:$R9),1,EPih!O9/AVERAGE(EPih!$H9:$R9)),0)*$B12</f>
        <v>0</v>
      </c>
      <c r="N12">
        <f>IFERROR(IF(EPih!P9&gt;=0.75*AVERAGE(EPih!$H9:$R9),1,EPih!P9/AVERAGE(EPih!$H9:$R9)),0)*$B12</f>
        <v>0</v>
      </c>
      <c r="O12">
        <f>IFERROR(IF(EPih!Q9&gt;=0.75*AVERAGE(EPih!$H9:$R9),1,EPih!Q9/AVERAGE(EPih!$H9:$R9)),0)*$B12</f>
        <v>0</v>
      </c>
      <c r="P12">
        <f>IFERROR(IF(EPih!R9&gt;=0.75*AVERAGE(EPih!$H9:$R9),1,EPih!R9/AVERAGE(EPih!$H9:$R9)),0)*$B12</f>
        <v>0</v>
      </c>
      <c r="Q12" s="18">
        <v>1</v>
      </c>
      <c r="R12" s="18">
        <v>1</v>
      </c>
      <c r="S12" s="18">
        <v>1</v>
      </c>
      <c r="T12" s="18">
        <v>1</v>
      </c>
      <c r="U12" s="18">
        <v>1</v>
      </c>
      <c r="V12" s="18">
        <v>1</v>
      </c>
      <c r="W12" s="18">
        <v>1</v>
      </c>
      <c r="X12" s="18">
        <v>1</v>
      </c>
      <c r="Y12" s="18">
        <v>1</v>
      </c>
      <c r="Z12" s="18">
        <v>1</v>
      </c>
      <c r="AA12" s="18">
        <v>1</v>
      </c>
      <c r="AI12" s="27">
        <v>1</v>
      </c>
      <c r="AJ12" s="28">
        <f>$AD$54</f>
        <v>1</v>
      </c>
    </row>
    <row r="13" spans="1:40" ht="15">
      <c r="A13" s="33">
        <v>45444.208333333336</v>
      </c>
      <c r="B13">
        <f t="shared" si="0"/>
        <v>0</v>
      </c>
      <c r="C13" s="18">
        <v>1</v>
      </c>
      <c r="D13" s="19">
        <f>IFERROR(SUMPRODUCT(F13:P13,Q13:AA13,'Datos Brutos'!$H$5:$R$5)/SUMPRODUCT('Datos Brutos'!$H$5:$R$5,Q13:AA13),0)</f>
        <v>0</v>
      </c>
      <c r="E13" s="20">
        <f>IFERROR(AVERAGE('Datos Filtrados'!E10:G10),0)</f>
        <v>0</v>
      </c>
      <c r="F13">
        <f>IFERROR(IF(EPih!H10&gt;=0.75*AVERAGE(EPih!$H10:$R10),1,EPih!H10/AVERAGE(EPih!$H10:$R10)),0)*$B13</f>
        <v>0</v>
      </c>
      <c r="G13">
        <f>IFERROR(IF(EPih!I10&gt;=0.75*AVERAGE(EPih!$H10:$R10),1,EPih!I10/AVERAGE(EPih!$H10:$R10)),0)*$B13</f>
        <v>0</v>
      </c>
      <c r="H13">
        <f>IFERROR(IF(EPih!J10&gt;=0.75*AVERAGE(EPih!$H10:$R10),1,EPih!J10/AVERAGE(EPih!$H10:$R10)),0)*$B13</f>
        <v>0</v>
      </c>
      <c r="I13">
        <f>IFERROR(IF(EPih!K10&gt;=0.75*AVERAGE(EPih!$H10:$R10),1,EPih!K10/AVERAGE(EPih!$H10:$R10)),0)*$B13</f>
        <v>0</v>
      </c>
      <c r="J13">
        <f>IFERROR(IF(EPih!L10&gt;=0.75*AVERAGE(EPih!$H10:$R10),1,EPih!L10/AVERAGE(EPih!$H10:$R10)),0)*$B13</f>
        <v>0</v>
      </c>
      <c r="K13">
        <f>IFERROR(IF(EPih!M10&gt;=0.75*AVERAGE(EPih!$H10:$R10),1,EPih!M10/AVERAGE(EPih!$H10:$R10)),0)*$B13</f>
        <v>0</v>
      </c>
      <c r="L13">
        <f>IFERROR(IF(EPih!N10&gt;=0.75*AVERAGE(EPih!$H10:$R10),1,EPih!N10/AVERAGE(EPih!$H10:$R10)),0)*$B13</f>
        <v>0</v>
      </c>
      <c r="M13">
        <f>IFERROR(IF(EPih!O10&gt;=0.75*AVERAGE(EPih!$H10:$R10),1,EPih!O10/AVERAGE(EPih!$H10:$R10)),0)*$B13</f>
        <v>0</v>
      </c>
      <c r="N13">
        <f>IFERROR(IF(EPih!P10&gt;=0.75*AVERAGE(EPih!$H10:$R10),1,EPih!P10/AVERAGE(EPih!$H10:$R10)),0)*$B13</f>
        <v>0</v>
      </c>
      <c r="O13">
        <f>IFERROR(IF(EPih!Q10&gt;=0.75*AVERAGE(EPih!$H10:$R10),1,EPih!Q10/AVERAGE(EPih!$H10:$R10)),0)*$B13</f>
        <v>0</v>
      </c>
      <c r="P13">
        <f>IFERROR(IF(EPih!R10&gt;=0.75*AVERAGE(EPih!$H10:$R10),1,EPih!R10/AVERAGE(EPih!$H10:$R10)),0)*$B13</f>
        <v>0</v>
      </c>
      <c r="Q13" s="18">
        <v>1</v>
      </c>
      <c r="R13" s="18">
        <v>1</v>
      </c>
      <c r="S13" s="18">
        <v>1</v>
      </c>
      <c r="T13" s="18">
        <v>1</v>
      </c>
      <c r="U13" s="18">
        <v>1</v>
      </c>
      <c r="V13" s="18">
        <v>1</v>
      </c>
      <c r="W13" s="18">
        <v>1</v>
      </c>
      <c r="X13" s="18">
        <v>1</v>
      </c>
      <c r="Y13" s="18">
        <v>1</v>
      </c>
      <c r="Z13" s="18">
        <v>1</v>
      </c>
      <c r="AA13" s="18">
        <v>1</v>
      </c>
      <c r="AI13" s="27">
        <v>2</v>
      </c>
      <c r="AJ13" s="28">
        <f>$AD$78</f>
        <v>1</v>
      </c>
    </row>
    <row r="14" spans="1:40" ht="15">
      <c r="A14" s="33">
        <v>45444.25</v>
      </c>
      <c r="B14">
        <f t="shared" si="0"/>
        <v>0</v>
      </c>
      <c r="C14" s="18">
        <v>1</v>
      </c>
      <c r="D14" s="19">
        <f>IFERROR(SUMPRODUCT(F14:P14,Q14:AA14,'Datos Brutos'!$H$5:$R$5)/SUMPRODUCT('Datos Brutos'!$H$5:$R$5,Q14:AA14),0)</f>
        <v>0</v>
      </c>
      <c r="E14" s="20">
        <f>IFERROR(AVERAGE('Datos Filtrados'!E11:G11),0)</f>
        <v>0</v>
      </c>
      <c r="F14">
        <f>IFERROR(IF(EPih!H11&gt;=0.75*AVERAGE(EPih!$H11:$R11),1,EPih!H11/AVERAGE(EPih!$H11:$R11)),0)*$B14</f>
        <v>0</v>
      </c>
      <c r="G14">
        <f>IFERROR(IF(EPih!I11&gt;=0.75*AVERAGE(EPih!$H11:$R11),1,EPih!I11/AVERAGE(EPih!$H11:$R11)),0)*$B14</f>
        <v>0</v>
      </c>
      <c r="H14">
        <f>IFERROR(IF(EPih!J11&gt;=0.75*AVERAGE(EPih!$H11:$R11),1,EPih!J11/AVERAGE(EPih!$H11:$R11)),0)*$B14</f>
        <v>0</v>
      </c>
      <c r="I14">
        <f>IFERROR(IF(EPih!K11&gt;=0.75*AVERAGE(EPih!$H11:$R11),1,EPih!K11/AVERAGE(EPih!$H11:$R11)),0)*$B14</f>
        <v>0</v>
      </c>
      <c r="J14">
        <f>IFERROR(IF(EPih!L11&gt;=0.75*AVERAGE(EPih!$H11:$R11),1,EPih!L11/AVERAGE(EPih!$H11:$R11)),0)*$B14</f>
        <v>0</v>
      </c>
      <c r="K14">
        <f>IFERROR(IF(EPih!M11&gt;=0.75*AVERAGE(EPih!$H11:$R11),1,EPih!M11/AVERAGE(EPih!$H11:$R11)),0)*$B14</f>
        <v>0</v>
      </c>
      <c r="L14">
        <f>IFERROR(IF(EPih!N11&gt;=0.75*AVERAGE(EPih!$H11:$R11),1,EPih!N11/AVERAGE(EPih!$H11:$R11)),0)*$B14</f>
        <v>0</v>
      </c>
      <c r="M14">
        <f>IFERROR(IF(EPih!O11&gt;=0.75*AVERAGE(EPih!$H11:$R11),1,EPih!O11/AVERAGE(EPih!$H11:$R11)),0)*$B14</f>
        <v>0</v>
      </c>
      <c r="N14">
        <f>IFERROR(IF(EPih!P11&gt;=0.75*AVERAGE(EPih!$H11:$R11),1,EPih!P11/AVERAGE(EPih!$H11:$R11)),0)*$B14</f>
        <v>0</v>
      </c>
      <c r="O14">
        <f>IFERROR(IF(EPih!Q11&gt;=0.75*AVERAGE(EPih!$H11:$R11),1,EPih!Q11/AVERAGE(EPih!$H11:$R11)),0)*$B14</f>
        <v>0</v>
      </c>
      <c r="P14">
        <f>IFERROR(IF(EPih!R11&gt;=0.75*AVERAGE(EPih!$H11:$R11),1,EPih!R11/AVERAGE(EPih!$H11:$R11)),0)*$B14</f>
        <v>0</v>
      </c>
      <c r="Q14" s="18">
        <v>1</v>
      </c>
      <c r="R14" s="18">
        <v>1</v>
      </c>
      <c r="S14" s="18">
        <v>1</v>
      </c>
      <c r="T14" s="18">
        <v>1</v>
      </c>
      <c r="U14" s="18">
        <v>1</v>
      </c>
      <c r="V14" s="18">
        <v>1</v>
      </c>
      <c r="W14" s="18">
        <v>1</v>
      </c>
      <c r="X14" s="18">
        <v>1</v>
      </c>
      <c r="Y14" s="18">
        <v>1</v>
      </c>
      <c r="Z14" s="18">
        <v>1</v>
      </c>
      <c r="AA14" s="18">
        <v>1</v>
      </c>
      <c r="AI14" s="27">
        <v>3</v>
      </c>
      <c r="AJ14" s="28">
        <f>$AD$102</f>
        <v>1</v>
      </c>
    </row>
    <row r="15" spans="1:40" ht="15">
      <c r="A15" s="33">
        <v>45444.291666666664</v>
      </c>
      <c r="B15">
        <f t="shared" si="0"/>
        <v>0</v>
      </c>
      <c r="C15" s="18">
        <v>1</v>
      </c>
      <c r="D15" s="19">
        <f>IFERROR(SUMPRODUCT(F15:P15,Q15:AA15,'Datos Brutos'!$H$5:$R$5)/SUMPRODUCT('Datos Brutos'!$H$5:$R$5,Q15:AA15),0)</f>
        <v>0</v>
      </c>
      <c r="E15" s="20">
        <f>IFERROR(AVERAGE('Datos Filtrados'!E12:G12),0)</f>
        <v>63.263000000000005</v>
      </c>
      <c r="F15">
        <f>IFERROR(IF(EPih!H12&gt;=0.75*AVERAGE(EPih!$H12:$R12),1,EPih!H12/AVERAGE(EPih!$H12:$R12)),0)*$B15</f>
        <v>0</v>
      </c>
      <c r="G15">
        <f>IFERROR(IF(EPih!I12&gt;=0.75*AVERAGE(EPih!$H12:$R12),1,EPih!I12/AVERAGE(EPih!$H12:$R12)),0)*$B15</f>
        <v>0</v>
      </c>
      <c r="H15">
        <f>IFERROR(IF(EPih!J12&gt;=0.75*AVERAGE(EPih!$H12:$R12),1,EPih!J12/AVERAGE(EPih!$H12:$R12)),0)*$B15</f>
        <v>0</v>
      </c>
      <c r="I15">
        <f>IFERROR(IF(EPih!K12&gt;=0.75*AVERAGE(EPih!$H12:$R12),1,EPih!K12/AVERAGE(EPih!$H12:$R12)),0)*$B15</f>
        <v>0</v>
      </c>
      <c r="J15">
        <f>IFERROR(IF(EPih!L12&gt;=0.75*AVERAGE(EPih!$H12:$R12),1,EPih!L12/AVERAGE(EPih!$H12:$R12)),0)*$B15</f>
        <v>0</v>
      </c>
      <c r="K15">
        <f>IFERROR(IF(EPih!M12&gt;=0.75*AVERAGE(EPih!$H12:$R12),1,EPih!M12/AVERAGE(EPih!$H12:$R12)),0)*$B15</f>
        <v>0</v>
      </c>
      <c r="L15">
        <f>IFERROR(IF(EPih!N12&gt;=0.75*AVERAGE(EPih!$H12:$R12),1,EPih!N12/AVERAGE(EPih!$H12:$R12)),0)*$B15</f>
        <v>0</v>
      </c>
      <c r="M15">
        <f>IFERROR(IF(EPih!O12&gt;=0.75*AVERAGE(EPih!$H12:$R12),1,EPih!O12/AVERAGE(EPih!$H12:$R12)),0)*$B15</f>
        <v>0</v>
      </c>
      <c r="N15">
        <f>IFERROR(IF(EPih!P12&gt;=0.75*AVERAGE(EPih!$H12:$R12),1,EPih!P12/AVERAGE(EPih!$H12:$R12)),0)*$B15</f>
        <v>0</v>
      </c>
      <c r="O15">
        <f>IFERROR(IF(EPih!Q12&gt;=0.75*AVERAGE(EPih!$H12:$R12),1,EPih!Q12/AVERAGE(EPih!$H12:$R12)),0)*$B15</f>
        <v>0</v>
      </c>
      <c r="P15">
        <f>IFERROR(IF(EPih!R12&gt;=0.75*AVERAGE(EPih!$H12:$R12),1,EPih!R12/AVERAGE(EPih!$H12:$R12)),0)*$B15</f>
        <v>0</v>
      </c>
      <c r="Q15" s="18">
        <v>1</v>
      </c>
      <c r="R15" s="18">
        <v>1</v>
      </c>
      <c r="S15" s="18">
        <v>1</v>
      </c>
      <c r="T15" s="18">
        <v>1</v>
      </c>
      <c r="U15" s="18">
        <v>1</v>
      </c>
      <c r="V15" s="18">
        <v>1</v>
      </c>
      <c r="W15" s="18">
        <v>1</v>
      </c>
      <c r="X15" s="18">
        <v>1</v>
      </c>
      <c r="Y15" s="18">
        <v>1</v>
      </c>
      <c r="Z15" s="18">
        <v>1</v>
      </c>
      <c r="AA15" s="18">
        <v>1</v>
      </c>
      <c r="AI15" s="27">
        <v>4</v>
      </c>
      <c r="AJ15" s="28">
        <f>$AD$126</f>
        <v>1</v>
      </c>
    </row>
    <row r="16" spans="1:40" ht="15">
      <c r="A16" s="33">
        <v>45444.333333333336</v>
      </c>
      <c r="B16">
        <f t="shared" si="0"/>
        <v>1</v>
      </c>
      <c r="C16" s="18">
        <v>1</v>
      </c>
      <c r="D16" s="19">
        <f>IFERROR(SUMPRODUCT(F16:P16,Q16:AA16,'Datos Brutos'!$H$5:$R$5)/SUMPRODUCT('Datos Brutos'!$H$5:$R$5,Q16:AA16),0)</f>
        <v>1</v>
      </c>
      <c r="E16" s="20">
        <f>IFERROR(AVERAGE('Datos Filtrados'!E13:G13),0)</f>
        <v>442.08799999999997</v>
      </c>
      <c r="F16">
        <f>IFERROR(IF(EPih!H13&gt;=0.75*AVERAGE(EPih!$H13:$R13),1,EPih!H13/AVERAGE(EPih!$H13:$R13)),0)*$B16</f>
        <v>1</v>
      </c>
      <c r="G16">
        <f>IFERROR(IF(EPih!I13&gt;=0.75*AVERAGE(EPih!$H13:$R13),1,EPih!I13/AVERAGE(EPih!$H13:$R13)),0)*$B16</f>
        <v>1</v>
      </c>
      <c r="H16">
        <f>IFERROR(IF(EPih!J13&gt;=0.75*AVERAGE(EPih!$H13:$R13),1,EPih!J13/AVERAGE(EPih!$H13:$R13)),0)*$B16</f>
        <v>1</v>
      </c>
      <c r="I16">
        <f>IFERROR(IF(EPih!K13&gt;=0.75*AVERAGE(EPih!$H13:$R13),1,EPih!K13/AVERAGE(EPih!$H13:$R13)),0)*$B16</f>
        <v>0</v>
      </c>
      <c r="J16">
        <f>IFERROR(IF(EPih!L13&gt;=0.75*AVERAGE(EPih!$H13:$R13),1,EPih!L13/AVERAGE(EPih!$H13:$R13)),0)*$B16</f>
        <v>0</v>
      </c>
      <c r="K16">
        <f>IFERROR(IF(EPih!M13&gt;=0.75*AVERAGE(EPih!$H13:$R13),1,EPih!M13/AVERAGE(EPih!$H13:$R13)),0)*$B16</f>
        <v>0</v>
      </c>
      <c r="L16">
        <f>IFERROR(IF(EPih!N13&gt;=0.75*AVERAGE(EPih!$H13:$R13),1,EPih!N13/AVERAGE(EPih!$H13:$R13)),0)*$B16</f>
        <v>0</v>
      </c>
      <c r="M16">
        <f>IFERROR(IF(EPih!O13&gt;=0.75*AVERAGE(EPih!$H13:$R13),1,EPih!O13/AVERAGE(EPih!$H13:$R13)),0)*$B16</f>
        <v>1</v>
      </c>
      <c r="N16">
        <f>IFERROR(IF(EPih!P13&gt;=0.75*AVERAGE(EPih!$H13:$R13),1,EPih!P13/AVERAGE(EPih!$H13:$R13)),0)*$B16</f>
        <v>1</v>
      </c>
      <c r="O16">
        <f>IFERROR(IF(EPih!Q13&gt;=0.75*AVERAGE(EPih!$H13:$R13),1,EPih!Q13/AVERAGE(EPih!$H13:$R13)),0)*$B16</f>
        <v>1</v>
      </c>
      <c r="P16">
        <f>IFERROR(IF(EPih!R13&gt;=0.75*AVERAGE(EPih!$H13:$R13),1,EPih!R13/AVERAGE(EPih!$H13:$R13)),0)*$B16</f>
        <v>1</v>
      </c>
      <c r="Q16" s="18">
        <v>1</v>
      </c>
      <c r="R16" s="18">
        <v>1</v>
      </c>
      <c r="S16" s="18">
        <v>1</v>
      </c>
      <c r="T16" s="18">
        <v>0</v>
      </c>
      <c r="U16" s="18">
        <v>0</v>
      </c>
      <c r="V16" s="18">
        <v>0</v>
      </c>
      <c r="W16" s="18">
        <v>0</v>
      </c>
      <c r="X16" s="18">
        <v>1</v>
      </c>
      <c r="Y16" s="18">
        <v>1</v>
      </c>
      <c r="Z16" s="18">
        <v>1</v>
      </c>
      <c r="AA16" s="18">
        <v>1</v>
      </c>
      <c r="AI16" s="27">
        <v>5</v>
      </c>
      <c r="AJ16" s="28">
        <f>$AD$150</f>
        <v>1</v>
      </c>
    </row>
    <row r="17" spans="1:36">
      <c r="A17" s="33">
        <v>45444.375</v>
      </c>
      <c r="B17">
        <f t="shared" si="0"/>
        <v>1</v>
      </c>
      <c r="C17" s="18">
        <v>1</v>
      </c>
      <c r="D17" s="19">
        <f>IFERROR(SUMPRODUCT(F17:P17,Q17:AA17,'Datos Brutos'!$H$5:$R$5)/SUMPRODUCT('Datos Brutos'!$H$5:$R$5,Q17:AA17),0)</f>
        <v>1</v>
      </c>
      <c r="E17" s="20">
        <f>IFERROR(AVERAGE('Datos Filtrados'!E14:G14),0)</f>
        <v>815.04700000000003</v>
      </c>
      <c r="F17">
        <f>IFERROR(IF(EPih!H14&gt;=0.75*AVERAGE(EPih!$H14:$R14),1,EPih!H14/AVERAGE(EPih!$H14:$R14)),0)*$B17</f>
        <v>1</v>
      </c>
      <c r="G17">
        <f>IFERROR(IF(EPih!I14&gt;=0.75*AVERAGE(EPih!$H14:$R14),1,EPih!I14/AVERAGE(EPih!$H14:$R14)),0)*$B17</f>
        <v>1</v>
      </c>
      <c r="H17">
        <f>IFERROR(IF(EPih!J14&gt;=0.75*AVERAGE(EPih!$H14:$R14),1,EPih!J14/AVERAGE(EPih!$H14:$R14)),0)*$B17</f>
        <v>1</v>
      </c>
      <c r="I17">
        <f>IFERROR(IF(EPih!K14&gt;=0.75*AVERAGE(EPih!$H14:$R14),1,EPih!K14/AVERAGE(EPih!$H14:$R14)),0)*$B17</f>
        <v>0</v>
      </c>
      <c r="J17">
        <f>IFERROR(IF(EPih!L14&gt;=0.75*AVERAGE(EPih!$H14:$R14),1,EPih!L14/AVERAGE(EPih!$H14:$R14)),0)*$B17</f>
        <v>0</v>
      </c>
      <c r="K17">
        <f>IFERROR(IF(EPih!M14&gt;=0.75*AVERAGE(EPih!$H14:$R14),1,EPih!M14/AVERAGE(EPih!$H14:$R14)),0)*$B17</f>
        <v>0</v>
      </c>
      <c r="L17">
        <f>IFERROR(IF(EPih!N14&gt;=0.75*AVERAGE(EPih!$H14:$R14),1,EPih!N14/AVERAGE(EPih!$H14:$R14)),0)*$B17</f>
        <v>0</v>
      </c>
      <c r="M17">
        <f>IFERROR(IF(EPih!O14&gt;=0.75*AVERAGE(EPih!$H14:$R14),1,EPih!O14/AVERAGE(EPih!$H14:$R14)),0)*$B17</f>
        <v>1</v>
      </c>
      <c r="N17">
        <f>IFERROR(IF(EPih!P14&gt;=0.75*AVERAGE(EPih!$H14:$R14),1,EPih!P14/AVERAGE(EPih!$H14:$R14)),0)*$B17</f>
        <v>1</v>
      </c>
      <c r="O17">
        <f>IFERROR(IF(EPih!Q14&gt;=0.75*AVERAGE(EPih!$H14:$R14),1,EPih!Q14/AVERAGE(EPih!$H14:$R14)),0)*$B17</f>
        <v>1</v>
      </c>
      <c r="P17">
        <f>IFERROR(IF(EPih!R14&gt;=0.75*AVERAGE(EPih!$H14:$R14),1,EPih!R14/AVERAGE(EPih!$H14:$R14)),0)*$B17</f>
        <v>1</v>
      </c>
      <c r="Q17" s="18">
        <v>1</v>
      </c>
      <c r="R17" s="18">
        <v>1</v>
      </c>
      <c r="S17" s="18">
        <v>1</v>
      </c>
      <c r="T17" s="18">
        <v>0</v>
      </c>
      <c r="U17" s="18">
        <v>0</v>
      </c>
      <c r="V17" s="18">
        <v>0</v>
      </c>
      <c r="W17" s="18">
        <v>0</v>
      </c>
      <c r="X17" s="18">
        <v>1</v>
      </c>
      <c r="Y17" s="18">
        <v>1</v>
      </c>
      <c r="Z17" s="18">
        <v>1</v>
      </c>
      <c r="AA17" s="18">
        <v>1</v>
      </c>
      <c r="AI17" s="27">
        <v>6</v>
      </c>
      <c r="AJ17" s="28">
        <f>$AD$174</f>
        <v>1</v>
      </c>
    </row>
    <row r="18" spans="1:36">
      <c r="A18" s="33">
        <v>45444.416666666664</v>
      </c>
      <c r="B18">
        <f t="shared" si="0"/>
        <v>1</v>
      </c>
      <c r="C18" s="18">
        <v>1</v>
      </c>
      <c r="D18" s="19">
        <f>IFERROR(SUMPRODUCT(F18:P18,Q18:AA18,'Datos Brutos'!$H$5:$R$5)/SUMPRODUCT('Datos Brutos'!$H$5:$R$5,Q18:AA18),0)</f>
        <v>1</v>
      </c>
      <c r="E18" s="20">
        <f>IFERROR(AVERAGE('Datos Filtrados'!E15:G15),0)</f>
        <v>931.17149999999992</v>
      </c>
      <c r="F18">
        <f>IFERROR(IF(EPih!H15&gt;=0.75*AVERAGE(EPih!$H15:$R15),1,EPih!H15/AVERAGE(EPih!$H15:$R15)),0)*$B18</f>
        <v>1</v>
      </c>
      <c r="G18">
        <f>IFERROR(IF(EPih!I15&gt;=0.75*AVERAGE(EPih!$H15:$R15),1,EPih!I15/AVERAGE(EPih!$H15:$R15)),0)*$B18</f>
        <v>1</v>
      </c>
      <c r="H18">
        <f>IFERROR(IF(EPih!J15&gt;=0.75*AVERAGE(EPih!$H15:$R15),1,EPih!J15/AVERAGE(EPih!$H15:$R15)),0)*$B18</f>
        <v>1</v>
      </c>
      <c r="I18">
        <f>IFERROR(IF(EPih!K15&gt;=0.75*AVERAGE(EPih!$H15:$R15),1,EPih!K15/AVERAGE(EPih!$H15:$R15)),0)*$B18</f>
        <v>0</v>
      </c>
      <c r="J18">
        <f>IFERROR(IF(EPih!L15&gt;=0.75*AVERAGE(EPih!$H15:$R15),1,EPih!L15/AVERAGE(EPih!$H15:$R15)),0)*$B18</f>
        <v>0</v>
      </c>
      <c r="K18">
        <f>IFERROR(IF(EPih!M15&gt;=0.75*AVERAGE(EPih!$H15:$R15),1,EPih!M15/AVERAGE(EPih!$H15:$R15)),0)*$B18</f>
        <v>0</v>
      </c>
      <c r="L18">
        <f>IFERROR(IF(EPih!N15&gt;=0.75*AVERAGE(EPih!$H15:$R15),1,EPih!N15/AVERAGE(EPih!$H15:$R15)),0)*$B18</f>
        <v>0</v>
      </c>
      <c r="M18">
        <f>IFERROR(IF(EPih!O15&gt;=0.75*AVERAGE(EPih!$H15:$R15),1,EPih!O15/AVERAGE(EPih!$H15:$R15)),0)*$B18</f>
        <v>1</v>
      </c>
      <c r="N18">
        <f>IFERROR(IF(EPih!P15&gt;=0.75*AVERAGE(EPih!$H15:$R15),1,EPih!P15/AVERAGE(EPih!$H15:$R15)),0)*$B18</f>
        <v>1</v>
      </c>
      <c r="O18">
        <f>IFERROR(IF(EPih!Q15&gt;=0.75*AVERAGE(EPih!$H15:$R15),1,EPih!Q15/AVERAGE(EPih!$H15:$R15)),0)*$B18</f>
        <v>1</v>
      </c>
      <c r="P18">
        <f>IFERROR(IF(EPih!R15&gt;=0.75*AVERAGE(EPih!$H15:$R15),1,EPih!R15/AVERAGE(EPih!$H15:$R15)),0)*$B18</f>
        <v>1</v>
      </c>
      <c r="Q18" s="18">
        <v>1</v>
      </c>
      <c r="R18" s="18">
        <v>1</v>
      </c>
      <c r="S18" s="18">
        <v>1</v>
      </c>
      <c r="T18" s="18">
        <v>0</v>
      </c>
      <c r="U18" s="18">
        <v>0</v>
      </c>
      <c r="V18" s="18">
        <v>0</v>
      </c>
      <c r="W18" s="18">
        <v>0</v>
      </c>
      <c r="X18" s="18">
        <v>1</v>
      </c>
      <c r="Y18" s="18">
        <v>1</v>
      </c>
      <c r="Z18" s="18">
        <v>1</v>
      </c>
      <c r="AA18" s="18">
        <v>1</v>
      </c>
      <c r="AI18" s="27">
        <v>7</v>
      </c>
      <c r="AJ18" s="28">
        <f>$AD$198</f>
        <v>0.99429294847889882</v>
      </c>
    </row>
    <row r="19" spans="1:36">
      <c r="A19" s="33">
        <v>45444.458333333336</v>
      </c>
      <c r="B19">
        <f t="shared" si="0"/>
        <v>1</v>
      </c>
      <c r="C19" s="18">
        <v>1</v>
      </c>
      <c r="D19" s="19">
        <f>IFERROR(SUMPRODUCT(F19:P19,Q19:AA19,'Datos Brutos'!$H$5:$R$5)/SUMPRODUCT('Datos Brutos'!$H$5:$R$5,Q19:AA19),0)</f>
        <v>1</v>
      </c>
      <c r="E19" s="20">
        <f>IFERROR(AVERAGE('Datos Filtrados'!E16:G16),0)</f>
        <v>974.78399999999999</v>
      </c>
      <c r="F19">
        <f>IFERROR(IF(EPih!H16&gt;=0.75*AVERAGE(EPih!$H16:$R16),1,EPih!H16/AVERAGE(EPih!$H16:$R16)),0)*$B19</f>
        <v>1</v>
      </c>
      <c r="G19">
        <f>IFERROR(IF(EPih!I16&gt;=0.75*AVERAGE(EPih!$H16:$R16),1,EPih!I16/AVERAGE(EPih!$H16:$R16)),0)*$B19</f>
        <v>1</v>
      </c>
      <c r="H19">
        <f>IFERROR(IF(EPih!J16&gt;=0.75*AVERAGE(EPih!$H16:$R16),1,EPih!J16/AVERAGE(EPih!$H16:$R16)),0)*$B19</f>
        <v>1</v>
      </c>
      <c r="I19">
        <f>IFERROR(IF(EPih!K16&gt;=0.75*AVERAGE(EPih!$H16:$R16),1,EPih!K16/AVERAGE(EPih!$H16:$R16)),0)*$B19</f>
        <v>0</v>
      </c>
      <c r="J19">
        <f>IFERROR(IF(EPih!L16&gt;=0.75*AVERAGE(EPih!$H16:$R16),1,EPih!L16/AVERAGE(EPih!$H16:$R16)),0)*$B19</f>
        <v>0</v>
      </c>
      <c r="K19">
        <f>IFERROR(IF(EPih!M16&gt;=0.75*AVERAGE(EPih!$H16:$R16),1,EPih!M16/AVERAGE(EPih!$H16:$R16)),0)*$B19</f>
        <v>0</v>
      </c>
      <c r="L19">
        <f>IFERROR(IF(EPih!N16&gt;=0.75*AVERAGE(EPih!$H16:$R16),1,EPih!N16/AVERAGE(EPih!$H16:$R16)),0)*$B19</f>
        <v>0</v>
      </c>
      <c r="M19">
        <f>IFERROR(IF(EPih!O16&gt;=0.75*AVERAGE(EPih!$H16:$R16),1,EPih!O16/AVERAGE(EPih!$H16:$R16)),0)*$B19</f>
        <v>1</v>
      </c>
      <c r="N19">
        <f>IFERROR(IF(EPih!P16&gt;=0.75*AVERAGE(EPih!$H16:$R16),1,EPih!P16/AVERAGE(EPih!$H16:$R16)),0)*$B19</f>
        <v>1</v>
      </c>
      <c r="O19">
        <f>IFERROR(IF(EPih!Q16&gt;=0.75*AVERAGE(EPih!$H16:$R16),1,EPih!Q16/AVERAGE(EPih!$H16:$R16)),0)*$B19</f>
        <v>1</v>
      </c>
      <c r="P19">
        <f>IFERROR(IF(EPih!R16&gt;=0.75*AVERAGE(EPih!$H16:$R16),1,EPih!R16/AVERAGE(EPih!$H16:$R16)),0)*$B19</f>
        <v>1</v>
      </c>
      <c r="Q19" s="18">
        <v>1</v>
      </c>
      <c r="R19" s="18">
        <v>1</v>
      </c>
      <c r="S19" s="18">
        <v>1</v>
      </c>
      <c r="T19" s="18">
        <v>0</v>
      </c>
      <c r="U19" s="18">
        <v>0</v>
      </c>
      <c r="V19" s="18">
        <v>0</v>
      </c>
      <c r="W19" s="18">
        <v>0</v>
      </c>
      <c r="X19" s="18">
        <v>1</v>
      </c>
      <c r="Y19" s="18">
        <v>1</v>
      </c>
      <c r="Z19" s="18">
        <v>1</v>
      </c>
      <c r="AA19" s="18">
        <v>1</v>
      </c>
      <c r="AI19" s="27">
        <v>8</v>
      </c>
      <c r="AJ19" s="34">
        <f>$AD$222</f>
        <v>0.98493365605199257</v>
      </c>
    </row>
    <row r="20" spans="1:36">
      <c r="A20" s="33">
        <v>45444.5</v>
      </c>
      <c r="B20">
        <f t="shared" si="0"/>
        <v>1</v>
      </c>
      <c r="C20" s="18">
        <v>1</v>
      </c>
      <c r="D20" s="19">
        <f>IFERROR(SUMPRODUCT(F20:P20,Q20:AA20,'Datos Brutos'!$H$5:$R$5)/SUMPRODUCT('Datos Brutos'!$H$5:$R$5,Q20:AA20),0)</f>
        <v>1</v>
      </c>
      <c r="E20" s="20">
        <f>IFERROR(AVERAGE('Datos Filtrados'!E17:G17),0)</f>
        <v>979.83899999999994</v>
      </c>
      <c r="F20">
        <f>IFERROR(IF(EPih!H17&gt;=0.75*AVERAGE(EPih!$H17:$R17),1,EPih!H17/AVERAGE(EPih!$H17:$R17)),0)*$B20</f>
        <v>1</v>
      </c>
      <c r="G20">
        <f>IFERROR(IF(EPih!I17&gt;=0.75*AVERAGE(EPih!$H17:$R17),1,EPih!I17/AVERAGE(EPih!$H17:$R17)),0)*$B20</f>
        <v>1</v>
      </c>
      <c r="H20">
        <f>IFERROR(IF(EPih!J17&gt;=0.75*AVERAGE(EPih!$H17:$R17),1,EPih!J17/AVERAGE(EPih!$H17:$R17)),0)*$B20</f>
        <v>1</v>
      </c>
      <c r="I20">
        <f>IFERROR(IF(EPih!K17&gt;=0.75*AVERAGE(EPih!$H17:$R17),1,EPih!K17/AVERAGE(EPih!$H17:$R17)),0)*$B20</f>
        <v>0</v>
      </c>
      <c r="J20">
        <f>IFERROR(IF(EPih!L17&gt;=0.75*AVERAGE(EPih!$H17:$R17),1,EPih!L17/AVERAGE(EPih!$H17:$R17)),0)*$B20</f>
        <v>0</v>
      </c>
      <c r="K20">
        <f>IFERROR(IF(EPih!M17&gt;=0.75*AVERAGE(EPih!$H17:$R17),1,EPih!M17/AVERAGE(EPih!$H17:$R17)),0)*$B20</f>
        <v>0</v>
      </c>
      <c r="L20">
        <f>IFERROR(IF(EPih!N17&gt;=0.75*AVERAGE(EPih!$H17:$R17),1,EPih!N17/AVERAGE(EPih!$H17:$R17)),0)*$B20</f>
        <v>0</v>
      </c>
      <c r="M20">
        <f>IFERROR(IF(EPih!O17&gt;=0.75*AVERAGE(EPih!$H17:$R17),1,EPih!O17/AVERAGE(EPih!$H17:$R17)),0)*$B20</f>
        <v>1</v>
      </c>
      <c r="N20">
        <f>IFERROR(IF(EPih!P17&gt;=0.75*AVERAGE(EPih!$H17:$R17),1,EPih!P17/AVERAGE(EPih!$H17:$R17)),0)*$B20</f>
        <v>1</v>
      </c>
      <c r="O20">
        <f>IFERROR(IF(EPih!Q17&gt;=0.75*AVERAGE(EPih!$H17:$R17),1,EPih!Q17/AVERAGE(EPih!$H17:$R17)),0)*$B20</f>
        <v>1</v>
      </c>
      <c r="P20">
        <f>IFERROR(IF(EPih!R17&gt;=0.75*AVERAGE(EPih!$H17:$R17),1,EPih!R17/AVERAGE(EPih!$H17:$R17)),0)*$B20</f>
        <v>1</v>
      </c>
      <c r="Q20" s="18">
        <v>1</v>
      </c>
      <c r="R20" s="18">
        <v>1</v>
      </c>
      <c r="S20" s="18">
        <v>1</v>
      </c>
      <c r="T20" s="18">
        <v>0</v>
      </c>
      <c r="U20" s="18">
        <v>0</v>
      </c>
      <c r="V20" s="18">
        <v>0</v>
      </c>
      <c r="W20" s="18">
        <v>0</v>
      </c>
      <c r="X20" s="18">
        <v>1</v>
      </c>
      <c r="Y20" s="18">
        <v>1</v>
      </c>
      <c r="Z20" s="18">
        <v>1</v>
      </c>
      <c r="AA20" s="18">
        <v>1</v>
      </c>
      <c r="AI20" s="27">
        <v>9</v>
      </c>
      <c r="AJ20" s="28">
        <f>$AD$246</f>
        <v>0.99520751033506394</v>
      </c>
    </row>
    <row r="21" spans="1:36">
      <c r="A21" s="33">
        <v>45444.541666666664</v>
      </c>
      <c r="B21">
        <f t="shared" si="0"/>
        <v>1</v>
      </c>
      <c r="C21" s="18">
        <v>1</v>
      </c>
      <c r="D21" s="19">
        <f>IFERROR(SUMPRODUCT(F21:P21,Q21:AA21,'Datos Brutos'!$H$5:$R$5)/SUMPRODUCT('Datos Brutos'!$H$5:$R$5,Q21:AA21),0)</f>
        <v>1</v>
      </c>
      <c r="E21" s="20">
        <f>IFERROR(AVERAGE('Datos Filtrados'!E18:G18),0)</f>
        <v>975.25399999999991</v>
      </c>
      <c r="F21">
        <f>IFERROR(IF(EPih!H18&gt;=0.75*AVERAGE(EPih!$H18:$R18),1,EPih!H18/AVERAGE(EPih!$H18:$R18)),0)*$B21</f>
        <v>1</v>
      </c>
      <c r="G21">
        <f>IFERROR(IF(EPih!I18&gt;=0.75*AVERAGE(EPih!$H18:$R18),1,EPih!I18/AVERAGE(EPih!$H18:$R18)),0)*$B21</f>
        <v>1</v>
      </c>
      <c r="H21">
        <f>IFERROR(IF(EPih!J18&gt;=0.75*AVERAGE(EPih!$H18:$R18),1,EPih!J18/AVERAGE(EPih!$H18:$R18)),0)*$B21</f>
        <v>1</v>
      </c>
      <c r="I21">
        <f>IFERROR(IF(EPih!K18&gt;=0.75*AVERAGE(EPih!$H18:$R18),1,EPih!K18/AVERAGE(EPih!$H18:$R18)),0)*$B21</f>
        <v>0</v>
      </c>
      <c r="J21">
        <f>IFERROR(IF(EPih!L18&gt;=0.75*AVERAGE(EPih!$H18:$R18),1,EPih!L18/AVERAGE(EPih!$H18:$R18)),0)*$B21</f>
        <v>0</v>
      </c>
      <c r="K21">
        <f>IFERROR(IF(EPih!M18&gt;=0.75*AVERAGE(EPih!$H18:$R18),1,EPih!M18/AVERAGE(EPih!$H18:$R18)),0)*$B21</f>
        <v>0</v>
      </c>
      <c r="L21">
        <f>IFERROR(IF(EPih!N18&gt;=0.75*AVERAGE(EPih!$H18:$R18),1,EPih!N18/AVERAGE(EPih!$H18:$R18)),0)*$B21</f>
        <v>0</v>
      </c>
      <c r="M21">
        <f>IFERROR(IF(EPih!O18&gt;=0.75*AVERAGE(EPih!$H18:$R18),1,EPih!O18/AVERAGE(EPih!$H18:$R18)),0)*$B21</f>
        <v>1</v>
      </c>
      <c r="N21">
        <f>IFERROR(IF(EPih!P18&gt;=0.75*AVERAGE(EPih!$H18:$R18),1,EPih!P18/AVERAGE(EPih!$H18:$R18)),0)*$B21</f>
        <v>1</v>
      </c>
      <c r="O21">
        <f>IFERROR(IF(EPih!Q18&gt;=0.75*AVERAGE(EPih!$H18:$R18),1,EPih!Q18/AVERAGE(EPih!$H18:$R18)),0)*$B21</f>
        <v>1</v>
      </c>
      <c r="P21">
        <f>IFERROR(IF(EPih!R18&gt;=0.75*AVERAGE(EPih!$H18:$R18),1,EPih!R18/AVERAGE(EPih!$H18:$R18)),0)*$B21</f>
        <v>1</v>
      </c>
      <c r="Q21" s="18">
        <v>1</v>
      </c>
      <c r="R21" s="18">
        <v>1</v>
      </c>
      <c r="S21" s="18">
        <v>1</v>
      </c>
      <c r="T21" s="18">
        <v>0</v>
      </c>
      <c r="U21" s="18">
        <v>0</v>
      </c>
      <c r="V21" s="18">
        <v>0</v>
      </c>
      <c r="W21" s="18">
        <v>0</v>
      </c>
      <c r="X21" s="18">
        <v>1</v>
      </c>
      <c r="Y21" s="18">
        <v>1</v>
      </c>
      <c r="Z21" s="18">
        <v>1</v>
      </c>
      <c r="AA21" s="18">
        <v>1</v>
      </c>
      <c r="AI21" s="27">
        <v>10</v>
      </c>
      <c r="AJ21" s="28">
        <f>$AD$270</f>
        <v>1</v>
      </c>
    </row>
    <row r="22" spans="1:36">
      <c r="A22" s="33">
        <v>45444.583333333336</v>
      </c>
      <c r="B22">
        <f t="shared" si="0"/>
        <v>1</v>
      </c>
      <c r="C22" s="18">
        <v>1</v>
      </c>
      <c r="D22" s="19">
        <f>IFERROR(SUMPRODUCT(F22:P22,Q22:AA22,'Datos Brutos'!$H$5:$R$5)/SUMPRODUCT('Datos Brutos'!$H$5:$R$5,Q22:AA22),0)</f>
        <v>1</v>
      </c>
      <c r="E22" s="20">
        <f>IFERROR(AVERAGE('Datos Filtrados'!E19:G19),0)</f>
        <v>974.71799999999996</v>
      </c>
      <c r="F22">
        <f>IFERROR(IF(EPih!H19&gt;=0.75*AVERAGE(EPih!$H19:$R19),1,EPih!H19/AVERAGE(EPih!$H19:$R19)),0)*$B22</f>
        <v>1</v>
      </c>
      <c r="G22">
        <f>IFERROR(IF(EPih!I19&gt;=0.75*AVERAGE(EPih!$H19:$R19),1,EPih!I19/AVERAGE(EPih!$H19:$R19)),0)*$B22</f>
        <v>1</v>
      </c>
      <c r="H22">
        <f>IFERROR(IF(EPih!J19&gt;=0.75*AVERAGE(EPih!$H19:$R19),1,EPih!J19/AVERAGE(EPih!$H19:$R19)),0)*$B22</f>
        <v>1</v>
      </c>
      <c r="I22">
        <f>IFERROR(IF(EPih!K19&gt;=0.75*AVERAGE(EPih!$H19:$R19),1,EPih!K19/AVERAGE(EPih!$H19:$R19)),0)*$B22</f>
        <v>0</v>
      </c>
      <c r="J22">
        <f>IFERROR(IF(EPih!L19&gt;=0.75*AVERAGE(EPih!$H19:$R19),1,EPih!L19/AVERAGE(EPih!$H19:$R19)),0)*$B22</f>
        <v>0</v>
      </c>
      <c r="K22">
        <f>IFERROR(IF(EPih!M19&gt;=0.75*AVERAGE(EPih!$H19:$R19),1,EPih!M19/AVERAGE(EPih!$H19:$R19)),0)*$B22</f>
        <v>0</v>
      </c>
      <c r="L22">
        <f>IFERROR(IF(EPih!N19&gt;=0.75*AVERAGE(EPih!$H19:$R19),1,EPih!N19/AVERAGE(EPih!$H19:$R19)),0)*$B22</f>
        <v>0</v>
      </c>
      <c r="M22">
        <f>IFERROR(IF(EPih!O19&gt;=0.75*AVERAGE(EPih!$H19:$R19),1,EPih!O19/AVERAGE(EPih!$H19:$R19)),0)*$B22</f>
        <v>1</v>
      </c>
      <c r="N22">
        <f>IFERROR(IF(EPih!P19&gt;=0.75*AVERAGE(EPih!$H19:$R19),1,EPih!P19/AVERAGE(EPih!$H19:$R19)),0)*$B22</f>
        <v>1</v>
      </c>
      <c r="O22">
        <f>IFERROR(IF(EPih!Q19&gt;=0.75*AVERAGE(EPih!$H19:$R19),1,EPih!Q19/AVERAGE(EPih!$H19:$R19)),0)*$B22</f>
        <v>1</v>
      </c>
      <c r="P22">
        <f>IFERROR(IF(EPih!R19&gt;=0.75*AVERAGE(EPih!$H19:$R19),1,EPih!R19/AVERAGE(EPih!$H19:$R19)),0)*$B22</f>
        <v>1</v>
      </c>
      <c r="Q22" s="18">
        <v>1</v>
      </c>
      <c r="R22" s="18">
        <v>1</v>
      </c>
      <c r="S22" s="18">
        <v>1</v>
      </c>
      <c r="T22" s="18">
        <v>0</v>
      </c>
      <c r="U22" s="18">
        <v>0</v>
      </c>
      <c r="V22" s="18">
        <v>0</v>
      </c>
      <c r="W22" s="18">
        <v>0</v>
      </c>
      <c r="X22" s="18">
        <v>1</v>
      </c>
      <c r="Y22" s="18">
        <v>1</v>
      </c>
      <c r="Z22" s="18">
        <v>1</v>
      </c>
      <c r="AA22" s="18">
        <v>1</v>
      </c>
      <c r="AI22" s="27">
        <v>11</v>
      </c>
      <c r="AJ22" s="28">
        <f>$AD$294</f>
        <v>1</v>
      </c>
    </row>
    <row r="23" spans="1:36">
      <c r="A23" s="33">
        <v>45444.625</v>
      </c>
      <c r="B23">
        <f t="shared" si="0"/>
        <v>1</v>
      </c>
      <c r="C23" s="18">
        <v>1</v>
      </c>
      <c r="D23" s="19">
        <f>IFERROR(SUMPRODUCT(F23:P23,Q23:AA23,'Datos Brutos'!$H$5:$R$5)/SUMPRODUCT('Datos Brutos'!$H$5:$R$5,Q23:AA23),0)</f>
        <v>1</v>
      </c>
      <c r="E23" s="20">
        <f>IFERROR(AVERAGE('Datos Filtrados'!E20:G20),0)</f>
        <v>982.97800000000007</v>
      </c>
      <c r="F23">
        <f>IFERROR(IF(EPih!H20&gt;=0.75*AVERAGE(EPih!$H20:$R20),1,EPih!H20/AVERAGE(EPih!$H20:$R20)),0)*$B23</f>
        <v>1</v>
      </c>
      <c r="G23">
        <f>IFERROR(IF(EPih!I20&gt;=0.75*AVERAGE(EPih!$H20:$R20),1,EPih!I20/AVERAGE(EPih!$H20:$R20)),0)*$B23</f>
        <v>1</v>
      </c>
      <c r="H23">
        <f>IFERROR(IF(EPih!J20&gt;=0.75*AVERAGE(EPih!$H20:$R20),1,EPih!J20/AVERAGE(EPih!$H20:$R20)),0)*$B23</f>
        <v>1</v>
      </c>
      <c r="I23">
        <f>IFERROR(IF(EPih!K20&gt;=0.75*AVERAGE(EPih!$H20:$R20),1,EPih!K20/AVERAGE(EPih!$H20:$R20)),0)*$B23</f>
        <v>0</v>
      </c>
      <c r="J23">
        <f>IFERROR(IF(EPih!L20&gt;=0.75*AVERAGE(EPih!$H20:$R20),1,EPih!L20/AVERAGE(EPih!$H20:$R20)),0)*$B23</f>
        <v>0</v>
      </c>
      <c r="K23">
        <f>IFERROR(IF(EPih!M20&gt;=0.75*AVERAGE(EPih!$H20:$R20),1,EPih!M20/AVERAGE(EPih!$H20:$R20)),0)*$B23</f>
        <v>0</v>
      </c>
      <c r="L23">
        <f>IFERROR(IF(EPih!N20&gt;=0.75*AVERAGE(EPih!$H20:$R20),1,EPih!N20/AVERAGE(EPih!$H20:$R20)),0)*$B23</f>
        <v>0</v>
      </c>
      <c r="M23">
        <f>IFERROR(IF(EPih!O20&gt;=0.75*AVERAGE(EPih!$H20:$R20),1,EPih!O20/AVERAGE(EPih!$H20:$R20)),0)*$B23</f>
        <v>1</v>
      </c>
      <c r="N23">
        <f>IFERROR(IF(EPih!P20&gt;=0.75*AVERAGE(EPih!$H20:$R20),1,EPih!P20/AVERAGE(EPih!$H20:$R20)),0)*$B23</f>
        <v>1</v>
      </c>
      <c r="O23">
        <f>IFERROR(IF(EPih!Q20&gt;=0.75*AVERAGE(EPih!$H20:$R20),1,EPih!Q20/AVERAGE(EPih!$H20:$R20)),0)*$B23</f>
        <v>1</v>
      </c>
      <c r="P23">
        <f>IFERROR(IF(EPih!R20&gt;=0.75*AVERAGE(EPih!$H20:$R20),1,EPih!R20/AVERAGE(EPih!$H20:$R20)),0)*$B23</f>
        <v>1</v>
      </c>
      <c r="Q23" s="18">
        <v>1</v>
      </c>
      <c r="R23" s="18">
        <v>1</v>
      </c>
      <c r="S23" s="18">
        <v>1</v>
      </c>
      <c r="T23" s="18">
        <v>0</v>
      </c>
      <c r="U23" s="18">
        <v>0</v>
      </c>
      <c r="V23" s="18">
        <v>0</v>
      </c>
      <c r="W23" s="18">
        <v>0</v>
      </c>
      <c r="X23" s="18">
        <v>1</v>
      </c>
      <c r="Y23" s="18">
        <v>1</v>
      </c>
      <c r="Z23" s="18">
        <v>1</v>
      </c>
      <c r="AA23" s="18">
        <v>1</v>
      </c>
      <c r="AI23" s="27">
        <v>12</v>
      </c>
      <c r="AJ23" s="28">
        <f>$AD$318</f>
        <v>1</v>
      </c>
    </row>
    <row r="24" spans="1:36">
      <c r="A24" s="33">
        <v>45444.666666666664</v>
      </c>
      <c r="B24">
        <f t="shared" si="0"/>
        <v>1</v>
      </c>
      <c r="C24" s="18">
        <v>1</v>
      </c>
      <c r="D24" s="19">
        <f>IFERROR(SUMPRODUCT(F24:P24,Q24:AA24,'Datos Brutos'!$H$5:$R$5)/SUMPRODUCT('Datos Brutos'!$H$5:$R$5,Q24:AA24),0)</f>
        <v>1</v>
      </c>
      <c r="E24" s="20">
        <f>IFERROR(AVERAGE('Datos Filtrados'!E21:G21),0)</f>
        <v>993.12249999999995</v>
      </c>
      <c r="F24">
        <f>IFERROR(IF(EPih!H21&gt;=0.75*AVERAGE(EPih!$H21:$R21),1,EPih!H21/AVERAGE(EPih!$H21:$R21)),0)*$B24</f>
        <v>1</v>
      </c>
      <c r="G24">
        <f>IFERROR(IF(EPih!I21&gt;=0.75*AVERAGE(EPih!$H21:$R21),1,EPih!I21/AVERAGE(EPih!$H21:$R21)),0)*$B24</f>
        <v>1</v>
      </c>
      <c r="H24">
        <f>IFERROR(IF(EPih!J21&gt;=0.75*AVERAGE(EPih!$H21:$R21),1,EPih!J21/AVERAGE(EPih!$H21:$R21)),0)*$B24</f>
        <v>1</v>
      </c>
      <c r="I24">
        <f>IFERROR(IF(EPih!K21&gt;=0.75*AVERAGE(EPih!$H21:$R21),1,EPih!K21/AVERAGE(EPih!$H21:$R21)),0)*$B24</f>
        <v>0</v>
      </c>
      <c r="J24">
        <f>IFERROR(IF(EPih!L21&gt;=0.75*AVERAGE(EPih!$H21:$R21),1,EPih!L21/AVERAGE(EPih!$H21:$R21)),0)*$B24</f>
        <v>0</v>
      </c>
      <c r="K24">
        <f>IFERROR(IF(EPih!M21&gt;=0.75*AVERAGE(EPih!$H21:$R21),1,EPih!M21/AVERAGE(EPih!$H21:$R21)),0)*$B24</f>
        <v>0</v>
      </c>
      <c r="L24">
        <f>IFERROR(IF(EPih!N21&gt;=0.75*AVERAGE(EPih!$H21:$R21),1,EPih!N21/AVERAGE(EPih!$H21:$R21)),0)*$B24</f>
        <v>0</v>
      </c>
      <c r="M24">
        <f>IFERROR(IF(EPih!O21&gt;=0.75*AVERAGE(EPih!$H21:$R21),1,EPih!O21/AVERAGE(EPih!$H21:$R21)),0)*$B24</f>
        <v>1</v>
      </c>
      <c r="N24">
        <f>IFERROR(IF(EPih!P21&gt;=0.75*AVERAGE(EPih!$H21:$R21),1,EPih!P21/AVERAGE(EPih!$H21:$R21)),0)*$B24</f>
        <v>1</v>
      </c>
      <c r="O24">
        <f>IFERROR(IF(EPih!Q21&gt;=0.75*AVERAGE(EPih!$H21:$R21),1,EPih!Q21/AVERAGE(EPih!$H21:$R21)),0)*$B24</f>
        <v>1</v>
      </c>
      <c r="P24">
        <f>IFERROR(IF(EPih!R21&gt;=0.75*AVERAGE(EPih!$H21:$R21),1,EPih!R21/AVERAGE(EPih!$H21:$R21)),0)*$B24</f>
        <v>1</v>
      </c>
      <c r="Q24" s="18">
        <v>1</v>
      </c>
      <c r="R24" s="18">
        <v>1</v>
      </c>
      <c r="S24" s="18">
        <v>1</v>
      </c>
      <c r="T24" s="18">
        <v>0</v>
      </c>
      <c r="U24" s="18">
        <v>0</v>
      </c>
      <c r="V24" s="18">
        <v>0</v>
      </c>
      <c r="W24" s="18">
        <v>0</v>
      </c>
      <c r="X24" s="18">
        <v>1</v>
      </c>
      <c r="Y24" s="18">
        <v>1</v>
      </c>
      <c r="Z24" s="18">
        <v>1</v>
      </c>
      <c r="AA24" s="18">
        <v>1</v>
      </c>
      <c r="AI24" s="27">
        <v>13</v>
      </c>
      <c r="AJ24" s="34">
        <f>$AD$342</f>
        <v>1</v>
      </c>
    </row>
    <row r="25" spans="1:36">
      <c r="A25" s="33">
        <v>45444.708333333336</v>
      </c>
      <c r="B25">
        <f t="shared" si="0"/>
        <v>1</v>
      </c>
      <c r="C25" s="18">
        <v>1</v>
      </c>
      <c r="D25" s="19">
        <f>IFERROR(SUMPRODUCT(F25:P25,Q25:AA25,'Datos Brutos'!$H$5:$R$5)/SUMPRODUCT('Datos Brutos'!$H$5:$R$5,Q25:AA25),0)</f>
        <v>1</v>
      </c>
      <c r="E25" s="20">
        <f>IFERROR(AVERAGE('Datos Filtrados'!E22:G22),0)</f>
        <v>978.66300000000001</v>
      </c>
      <c r="F25">
        <f>IFERROR(IF(EPih!H22&gt;=0.75*AVERAGE(EPih!$H22:$R22),1,EPih!H22/AVERAGE(EPih!$H22:$R22)),0)*$B25</f>
        <v>1</v>
      </c>
      <c r="G25">
        <f>IFERROR(IF(EPih!I22&gt;=0.75*AVERAGE(EPih!$H22:$R22),1,EPih!I22/AVERAGE(EPih!$H22:$R22)),0)*$B25</f>
        <v>1</v>
      </c>
      <c r="H25">
        <f>IFERROR(IF(EPih!J22&gt;=0.75*AVERAGE(EPih!$H22:$R22),1,EPih!J22/AVERAGE(EPih!$H22:$R22)),0)*$B25</f>
        <v>1</v>
      </c>
      <c r="I25">
        <f>IFERROR(IF(EPih!K22&gt;=0.75*AVERAGE(EPih!$H22:$R22),1,EPih!K22/AVERAGE(EPih!$H22:$R22)),0)*$B25</f>
        <v>0</v>
      </c>
      <c r="J25">
        <f>IFERROR(IF(EPih!L22&gt;=0.75*AVERAGE(EPih!$H22:$R22),1,EPih!L22/AVERAGE(EPih!$H22:$R22)),0)*$B25</f>
        <v>0</v>
      </c>
      <c r="K25">
        <f>IFERROR(IF(EPih!M22&gt;=0.75*AVERAGE(EPih!$H22:$R22),1,EPih!M22/AVERAGE(EPih!$H22:$R22)),0)*$B25</f>
        <v>0</v>
      </c>
      <c r="L25">
        <f>IFERROR(IF(EPih!N22&gt;=0.75*AVERAGE(EPih!$H22:$R22),1,EPih!N22/AVERAGE(EPih!$H22:$R22)),0)*$B25</f>
        <v>0</v>
      </c>
      <c r="M25">
        <f>IFERROR(IF(EPih!O22&gt;=0.75*AVERAGE(EPih!$H22:$R22),1,EPih!O22/AVERAGE(EPih!$H22:$R22)),0)*$B25</f>
        <v>1</v>
      </c>
      <c r="N25">
        <f>IFERROR(IF(EPih!P22&gt;=0.75*AVERAGE(EPih!$H22:$R22),1,EPih!P22/AVERAGE(EPih!$H22:$R22)),0)*$B25</f>
        <v>1</v>
      </c>
      <c r="O25">
        <f>IFERROR(IF(EPih!Q22&gt;=0.75*AVERAGE(EPih!$H22:$R22),1,EPih!Q22/AVERAGE(EPih!$H22:$R22)),0)*$B25</f>
        <v>1</v>
      </c>
      <c r="P25">
        <f>IFERROR(IF(EPih!R22&gt;=0.75*AVERAGE(EPih!$H22:$R22),1,EPih!R22/AVERAGE(EPih!$H22:$R22)),0)*$B25</f>
        <v>1</v>
      </c>
      <c r="Q25" s="18">
        <v>1</v>
      </c>
      <c r="R25" s="18">
        <v>1</v>
      </c>
      <c r="S25" s="18">
        <v>1</v>
      </c>
      <c r="T25" s="18">
        <v>0</v>
      </c>
      <c r="U25" s="18">
        <v>0</v>
      </c>
      <c r="V25" s="18">
        <v>0</v>
      </c>
      <c r="W25" s="18">
        <v>0</v>
      </c>
      <c r="X25" s="18">
        <v>1</v>
      </c>
      <c r="Y25" s="18">
        <v>1</v>
      </c>
      <c r="Z25" s="18">
        <v>1</v>
      </c>
      <c r="AA25" s="18">
        <v>1</v>
      </c>
      <c r="AI25" s="27">
        <v>14</v>
      </c>
      <c r="AJ25" s="34">
        <f>$AD$366</f>
        <v>0.99198810708966811</v>
      </c>
    </row>
    <row r="26" spans="1:36">
      <c r="A26" s="33">
        <v>45444.75</v>
      </c>
      <c r="B26">
        <f t="shared" si="0"/>
        <v>1</v>
      </c>
      <c r="C26" s="18">
        <v>1</v>
      </c>
      <c r="D26" s="19">
        <f>IFERROR(SUMPRODUCT(F26:P26,Q26:AA26,'Datos Brutos'!$H$5:$R$5)/SUMPRODUCT('Datos Brutos'!$H$5:$R$5,Q26:AA26),0)</f>
        <v>1</v>
      </c>
      <c r="E26" s="20">
        <f>IFERROR(AVERAGE('Datos Filtrados'!E23:G23),0)</f>
        <v>932.87950000000001</v>
      </c>
      <c r="F26">
        <f>IFERROR(IF(EPih!H23&gt;=0.75*AVERAGE(EPih!$H23:$R23),1,EPih!H23/AVERAGE(EPih!$H23:$R23)),0)*$B26</f>
        <v>1</v>
      </c>
      <c r="G26">
        <f>IFERROR(IF(EPih!I23&gt;=0.75*AVERAGE(EPih!$H23:$R23),1,EPih!I23/AVERAGE(EPih!$H23:$R23)),0)*$B26</f>
        <v>1</v>
      </c>
      <c r="H26">
        <f>IFERROR(IF(EPih!J23&gt;=0.75*AVERAGE(EPih!$H23:$R23),1,EPih!J23/AVERAGE(EPih!$H23:$R23)),0)*$B26</f>
        <v>1</v>
      </c>
      <c r="I26">
        <f>IFERROR(IF(EPih!K23&gt;=0.75*AVERAGE(EPih!$H23:$R23),1,EPih!K23/AVERAGE(EPih!$H23:$R23)),0)*$B26</f>
        <v>0</v>
      </c>
      <c r="J26">
        <f>IFERROR(IF(EPih!L23&gt;=0.75*AVERAGE(EPih!$H23:$R23),1,EPih!L23/AVERAGE(EPih!$H23:$R23)),0)*$B26</f>
        <v>0</v>
      </c>
      <c r="K26">
        <f>IFERROR(IF(EPih!M23&gt;=0.75*AVERAGE(EPih!$H23:$R23),1,EPih!M23/AVERAGE(EPih!$H23:$R23)),0)*$B26</f>
        <v>0</v>
      </c>
      <c r="L26">
        <f>IFERROR(IF(EPih!N23&gt;=0.75*AVERAGE(EPih!$H23:$R23),1,EPih!N23/AVERAGE(EPih!$H23:$R23)),0)*$B26</f>
        <v>0</v>
      </c>
      <c r="M26">
        <f>IFERROR(IF(EPih!O23&gt;=0.75*AVERAGE(EPih!$H23:$R23),1,EPih!O23/AVERAGE(EPih!$H23:$R23)),0)*$B26</f>
        <v>1</v>
      </c>
      <c r="N26">
        <f>IFERROR(IF(EPih!P23&gt;=0.75*AVERAGE(EPih!$H23:$R23),1,EPih!P23/AVERAGE(EPih!$H23:$R23)),0)*$B26</f>
        <v>1</v>
      </c>
      <c r="O26">
        <f>IFERROR(IF(EPih!Q23&gt;=0.75*AVERAGE(EPih!$H23:$R23),1,EPih!Q23/AVERAGE(EPih!$H23:$R23)),0)*$B26</f>
        <v>1</v>
      </c>
      <c r="P26">
        <f>IFERROR(IF(EPih!R23&gt;=0.75*AVERAGE(EPih!$H23:$R23),1,EPih!R23/AVERAGE(EPih!$H23:$R23)),0)*$B26</f>
        <v>1</v>
      </c>
      <c r="Q26" s="18">
        <v>1</v>
      </c>
      <c r="R26" s="18">
        <v>1</v>
      </c>
      <c r="S26" s="18">
        <v>1</v>
      </c>
      <c r="T26" s="18">
        <v>0</v>
      </c>
      <c r="U26" s="18">
        <v>0</v>
      </c>
      <c r="V26" s="18">
        <v>0</v>
      </c>
      <c r="W26" s="18">
        <v>0</v>
      </c>
      <c r="X26" s="18">
        <v>1</v>
      </c>
      <c r="Y26" s="18">
        <v>1</v>
      </c>
      <c r="Z26" s="18">
        <v>1</v>
      </c>
      <c r="AA26" s="18">
        <v>1</v>
      </c>
      <c r="AI26" s="27">
        <v>15</v>
      </c>
      <c r="AJ26" s="34">
        <f>$AD$390</f>
        <v>0.99522637326516072</v>
      </c>
    </row>
    <row r="27" spans="1:36">
      <c r="A27" s="33">
        <v>45444.791666666664</v>
      </c>
      <c r="B27">
        <f t="shared" si="0"/>
        <v>1</v>
      </c>
      <c r="C27" s="18">
        <v>1</v>
      </c>
      <c r="D27" s="19">
        <f>IFERROR(SUMPRODUCT(F27:P27,Q27:AA27,'Datos Brutos'!$H$5:$R$5)/SUMPRODUCT('Datos Brutos'!$H$5:$R$5,Q27:AA27),0)</f>
        <v>1</v>
      </c>
      <c r="E27" s="20">
        <f>IFERROR(AVERAGE('Datos Filtrados'!E24:G24),0)</f>
        <v>812.17200000000003</v>
      </c>
      <c r="F27">
        <f>IFERROR(IF(EPih!H24&gt;=0.75*AVERAGE(EPih!$H24:$R24),1,EPih!H24/AVERAGE(EPih!$H24:$R24)),0)*$B27</f>
        <v>1</v>
      </c>
      <c r="G27">
        <f>IFERROR(IF(EPih!I24&gt;=0.75*AVERAGE(EPih!$H24:$R24),1,EPih!I24/AVERAGE(EPih!$H24:$R24)),0)*$B27</f>
        <v>1</v>
      </c>
      <c r="H27">
        <f>IFERROR(IF(EPih!J24&gt;=0.75*AVERAGE(EPih!$H24:$R24),1,EPih!J24/AVERAGE(EPih!$H24:$R24)),0)*$B27</f>
        <v>1</v>
      </c>
      <c r="I27">
        <f>IFERROR(IF(EPih!K24&gt;=0.75*AVERAGE(EPih!$H24:$R24),1,EPih!K24/AVERAGE(EPih!$H24:$R24)),0)*$B27</f>
        <v>0</v>
      </c>
      <c r="J27">
        <f>IFERROR(IF(EPih!L24&gt;=0.75*AVERAGE(EPih!$H24:$R24),1,EPih!L24/AVERAGE(EPih!$H24:$R24)),0)*$B27</f>
        <v>0</v>
      </c>
      <c r="K27">
        <f>IFERROR(IF(EPih!M24&gt;=0.75*AVERAGE(EPih!$H24:$R24),1,EPih!M24/AVERAGE(EPih!$H24:$R24)),0)*$B27</f>
        <v>0</v>
      </c>
      <c r="L27">
        <f>IFERROR(IF(EPih!N24&gt;=0.75*AVERAGE(EPih!$H24:$R24),1,EPih!N24/AVERAGE(EPih!$H24:$R24)),0)*$B27</f>
        <v>0</v>
      </c>
      <c r="M27">
        <f>IFERROR(IF(EPih!O24&gt;=0.75*AVERAGE(EPih!$H24:$R24),1,EPih!O24/AVERAGE(EPih!$H24:$R24)),0)*$B27</f>
        <v>1</v>
      </c>
      <c r="N27">
        <f>IFERROR(IF(EPih!P24&gt;=0.75*AVERAGE(EPih!$H24:$R24),1,EPih!P24/AVERAGE(EPih!$H24:$R24)),0)*$B27</f>
        <v>1</v>
      </c>
      <c r="O27">
        <f>IFERROR(IF(EPih!Q24&gt;=0.75*AVERAGE(EPih!$H24:$R24),1,EPih!Q24/AVERAGE(EPih!$H24:$R24)),0)*$B27</f>
        <v>1</v>
      </c>
      <c r="P27">
        <f>IFERROR(IF(EPih!R24&gt;=0.75*AVERAGE(EPih!$H24:$R24),1,EPih!R24/AVERAGE(EPih!$H24:$R24)),0)*$B27</f>
        <v>1</v>
      </c>
      <c r="Q27" s="18">
        <v>1</v>
      </c>
      <c r="R27" s="18">
        <v>1</v>
      </c>
      <c r="S27" s="18">
        <v>1</v>
      </c>
      <c r="T27" s="18">
        <v>0</v>
      </c>
      <c r="U27" s="18">
        <v>0</v>
      </c>
      <c r="V27" s="18">
        <v>0</v>
      </c>
      <c r="W27" s="18">
        <v>0</v>
      </c>
      <c r="X27" s="18">
        <v>1</v>
      </c>
      <c r="Y27" s="18">
        <v>1</v>
      </c>
      <c r="Z27" s="18">
        <v>1</v>
      </c>
      <c r="AA27" s="18">
        <v>1</v>
      </c>
      <c r="AI27" s="27">
        <v>16</v>
      </c>
      <c r="AJ27" s="28">
        <f>$AD$414</f>
        <v>0.99873394157743556</v>
      </c>
    </row>
    <row r="28" spans="1:36">
      <c r="A28" s="33">
        <v>45444.833333333336</v>
      </c>
      <c r="B28">
        <f t="shared" si="0"/>
        <v>1</v>
      </c>
      <c r="C28" s="18">
        <v>1</v>
      </c>
      <c r="D28" s="19">
        <f>IFERROR(SUMPRODUCT(F28:P28,Q28:AA28,'Datos Brutos'!$H$5:$R$5)/SUMPRODUCT('Datos Brutos'!$H$5:$R$5,Q28:AA28),0)</f>
        <v>1</v>
      </c>
      <c r="E28" s="20">
        <f>IFERROR(AVERAGE('Datos Filtrados'!E25:G25),0)</f>
        <v>398.185</v>
      </c>
      <c r="F28">
        <f>IFERROR(IF(EPih!H25&gt;=0.75*AVERAGE(EPih!$H25:$R25),1,EPih!H25/AVERAGE(EPih!$H25:$R25)),0)*$B28</f>
        <v>1</v>
      </c>
      <c r="G28">
        <f>IFERROR(IF(EPih!I25&gt;=0.75*AVERAGE(EPih!$H25:$R25),1,EPih!I25/AVERAGE(EPih!$H25:$R25)),0)*$B28</f>
        <v>1</v>
      </c>
      <c r="H28">
        <f>IFERROR(IF(EPih!J25&gt;=0.75*AVERAGE(EPih!$H25:$R25),1,EPih!J25/AVERAGE(EPih!$H25:$R25)),0)*$B28</f>
        <v>1</v>
      </c>
      <c r="I28">
        <f>IFERROR(IF(EPih!K25&gt;=0.75*AVERAGE(EPih!$H25:$R25),1,EPih!K25/AVERAGE(EPih!$H25:$R25)),0)*$B28</f>
        <v>0</v>
      </c>
      <c r="J28">
        <f>IFERROR(IF(EPih!L25&gt;=0.75*AVERAGE(EPih!$H25:$R25),1,EPih!L25/AVERAGE(EPih!$H25:$R25)),0)*$B28</f>
        <v>0</v>
      </c>
      <c r="K28">
        <f>IFERROR(IF(EPih!M25&gt;=0.75*AVERAGE(EPih!$H25:$R25),1,EPih!M25/AVERAGE(EPih!$H25:$R25)),0)*$B28</f>
        <v>0</v>
      </c>
      <c r="L28">
        <f>IFERROR(IF(EPih!N25&gt;=0.75*AVERAGE(EPih!$H25:$R25),1,EPih!N25/AVERAGE(EPih!$H25:$R25)),0)*$B28</f>
        <v>0</v>
      </c>
      <c r="M28">
        <f>IFERROR(IF(EPih!O25&gt;=0.75*AVERAGE(EPih!$H25:$R25),1,EPih!O25/AVERAGE(EPih!$H25:$R25)),0)*$B28</f>
        <v>1</v>
      </c>
      <c r="N28">
        <f>IFERROR(IF(EPih!P25&gt;=0.75*AVERAGE(EPih!$H25:$R25),1,EPih!P25/AVERAGE(EPih!$H25:$R25)),0)*$B28</f>
        <v>1</v>
      </c>
      <c r="O28">
        <f>IFERROR(IF(EPih!Q25&gt;=0.75*AVERAGE(EPih!$H25:$R25),1,EPih!Q25/AVERAGE(EPih!$H25:$R25)),0)*$B28</f>
        <v>1</v>
      </c>
      <c r="P28">
        <f>IFERROR(IF(EPih!R25&gt;=0.75*AVERAGE(EPih!$H25:$R25),1,EPih!R25/AVERAGE(EPih!$H25:$R25)),0)*$B28</f>
        <v>1</v>
      </c>
      <c r="Q28" s="18">
        <v>1</v>
      </c>
      <c r="R28" s="18">
        <v>1</v>
      </c>
      <c r="S28" s="18">
        <v>1</v>
      </c>
      <c r="T28" s="18">
        <v>0</v>
      </c>
      <c r="U28" s="18">
        <v>0</v>
      </c>
      <c r="V28" s="18">
        <v>0</v>
      </c>
      <c r="W28" s="18">
        <v>0</v>
      </c>
      <c r="X28" s="18">
        <v>1</v>
      </c>
      <c r="Y28" s="18">
        <v>1</v>
      </c>
      <c r="Z28" s="18">
        <v>1</v>
      </c>
      <c r="AA28" s="18">
        <v>1</v>
      </c>
      <c r="AI28" s="27">
        <v>17</v>
      </c>
      <c r="AJ28" s="34">
        <f>$AD$438</f>
        <v>1</v>
      </c>
    </row>
    <row r="29" spans="1:36">
      <c r="A29" s="33">
        <v>45444.875</v>
      </c>
      <c r="B29">
        <f t="shared" si="0"/>
        <v>0</v>
      </c>
      <c r="C29" s="18">
        <v>1</v>
      </c>
      <c r="D29" s="19">
        <f>IFERROR(SUMPRODUCT(F29:P29,Q29:AA29,'Datos Brutos'!$H$5:$R$5)/SUMPRODUCT('Datos Brutos'!$H$5:$R$5,Q29:AA29),0)</f>
        <v>0</v>
      </c>
      <c r="E29" s="20">
        <f>IFERROR(AVERAGE('Datos Filtrados'!E26:G26),0)</f>
        <v>47.898499999999999</v>
      </c>
      <c r="F29">
        <f>IFERROR(IF(EPih!H26&gt;=0.75*AVERAGE(EPih!$H26:$R26),1,EPih!H26/AVERAGE(EPih!$H26:$R26)),0)*$B29</f>
        <v>0</v>
      </c>
      <c r="G29">
        <f>IFERROR(IF(EPih!I26&gt;=0.75*AVERAGE(EPih!$H26:$R26),1,EPih!I26/AVERAGE(EPih!$H26:$R26)),0)*$B29</f>
        <v>0</v>
      </c>
      <c r="H29">
        <f>IFERROR(IF(EPih!J26&gt;=0.75*AVERAGE(EPih!$H26:$R26),1,EPih!J26/AVERAGE(EPih!$H26:$R26)),0)*$B29</f>
        <v>0</v>
      </c>
      <c r="I29">
        <f>IFERROR(IF(EPih!K26&gt;=0.75*AVERAGE(EPih!$H26:$R26),1,EPih!K26/AVERAGE(EPih!$H26:$R26)),0)*$B29</f>
        <v>0</v>
      </c>
      <c r="J29">
        <f>IFERROR(IF(EPih!L26&gt;=0.75*AVERAGE(EPih!$H26:$R26),1,EPih!L26/AVERAGE(EPih!$H26:$R26)),0)*$B29</f>
        <v>0</v>
      </c>
      <c r="K29">
        <f>IFERROR(IF(EPih!M26&gt;=0.75*AVERAGE(EPih!$H26:$R26),1,EPih!M26/AVERAGE(EPih!$H26:$R26)),0)*$B29</f>
        <v>0</v>
      </c>
      <c r="L29">
        <f>IFERROR(IF(EPih!N26&gt;=0.75*AVERAGE(EPih!$H26:$R26),1,EPih!N26/AVERAGE(EPih!$H26:$R26)),0)*$B29</f>
        <v>0</v>
      </c>
      <c r="M29">
        <f>IFERROR(IF(EPih!O26&gt;=0.75*AVERAGE(EPih!$H26:$R26),1,EPih!O26/AVERAGE(EPih!$H26:$R26)),0)*$B29</f>
        <v>0</v>
      </c>
      <c r="N29">
        <f>IFERROR(IF(EPih!P26&gt;=0.75*AVERAGE(EPih!$H26:$R26),1,EPih!P26/AVERAGE(EPih!$H26:$R26)),0)*$B29</f>
        <v>0</v>
      </c>
      <c r="O29">
        <f>IFERROR(IF(EPih!Q26&gt;=0.75*AVERAGE(EPih!$H26:$R26),1,EPih!Q26/AVERAGE(EPih!$H26:$R26)),0)*$B29</f>
        <v>0</v>
      </c>
      <c r="P29">
        <f>IFERROR(IF(EPih!R26&gt;=0.75*AVERAGE(EPih!$H26:$R26),1,EPih!R26/AVERAGE(EPih!$H26:$R26)),0)*$B29</f>
        <v>0</v>
      </c>
      <c r="Q29" s="18">
        <v>1</v>
      </c>
      <c r="R29" s="18">
        <v>1</v>
      </c>
      <c r="S29" s="18">
        <v>1</v>
      </c>
      <c r="T29" s="18">
        <v>0</v>
      </c>
      <c r="U29" s="18">
        <v>0</v>
      </c>
      <c r="V29" s="18">
        <v>0</v>
      </c>
      <c r="W29" s="18">
        <v>0</v>
      </c>
      <c r="X29" s="18">
        <v>1</v>
      </c>
      <c r="Y29" s="18">
        <v>1</v>
      </c>
      <c r="Z29" s="18">
        <v>1</v>
      </c>
      <c r="AA29" s="18">
        <v>1</v>
      </c>
      <c r="AI29" s="27">
        <v>18</v>
      </c>
      <c r="AJ29" s="34">
        <f>$AD$462</f>
        <v>1</v>
      </c>
    </row>
    <row r="30" spans="1:36">
      <c r="A30" s="33">
        <v>45444.916666666664</v>
      </c>
      <c r="B30">
        <f t="shared" si="0"/>
        <v>0</v>
      </c>
      <c r="C30" s="18">
        <v>1</v>
      </c>
      <c r="D30" s="19">
        <f>IFERROR(SUMPRODUCT(F30:P30,Q30:AA30,'Datos Brutos'!$H$5:$R$5)/SUMPRODUCT('Datos Brutos'!$H$5:$R$5,Q30:AA30),0)</f>
        <v>0</v>
      </c>
      <c r="E30" s="20">
        <f>IFERROR(AVERAGE('Datos Filtrados'!E27:G27),0)</f>
        <v>0</v>
      </c>
      <c r="F30">
        <f>IFERROR(IF(EPih!H27&gt;=0.75*AVERAGE(EPih!$H27:$R27),1,EPih!H27/AVERAGE(EPih!$H27:$R27)),0)*$B30</f>
        <v>0</v>
      </c>
      <c r="G30">
        <f>IFERROR(IF(EPih!I27&gt;=0.75*AVERAGE(EPih!$H27:$R27),1,EPih!I27/AVERAGE(EPih!$H27:$R27)),0)*$B30</f>
        <v>0</v>
      </c>
      <c r="H30">
        <f>IFERROR(IF(EPih!J27&gt;=0.75*AVERAGE(EPih!$H27:$R27),1,EPih!J27/AVERAGE(EPih!$H27:$R27)),0)*$B30</f>
        <v>0</v>
      </c>
      <c r="I30">
        <f>IFERROR(IF(EPih!K27&gt;=0.75*AVERAGE(EPih!$H27:$R27),1,EPih!K27/AVERAGE(EPih!$H27:$R27)),0)*$B30</f>
        <v>0</v>
      </c>
      <c r="J30">
        <f>IFERROR(IF(EPih!L27&gt;=0.75*AVERAGE(EPih!$H27:$R27),1,EPih!L27/AVERAGE(EPih!$H27:$R27)),0)*$B30</f>
        <v>0</v>
      </c>
      <c r="K30">
        <f>IFERROR(IF(EPih!M27&gt;=0.75*AVERAGE(EPih!$H27:$R27),1,EPih!M27/AVERAGE(EPih!$H27:$R27)),0)*$B30</f>
        <v>0</v>
      </c>
      <c r="L30">
        <f>IFERROR(IF(EPih!N27&gt;=0.75*AVERAGE(EPih!$H27:$R27),1,EPih!N27/AVERAGE(EPih!$H27:$R27)),0)*$B30</f>
        <v>0</v>
      </c>
      <c r="M30">
        <f>IFERROR(IF(EPih!O27&gt;=0.75*AVERAGE(EPih!$H27:$R27),1,EPih!O27/AVERAGE(EPih!$H27:$R27)),0)*$B30</f>
        <v>0</v>
      </c>
      <c r="N30">
        <f>IFERROR(IF(EPih!P27&gt;=0.75*AVERAGE(EPih!$H27:$R27),1,EPih!P27/AVERAGE(EPih!$H27:$R27)),0)*$B30</f>
        <v>0</v>
      </c>
      <c r="O30">
        <f>IFERROR(IF(EPih!Q27&gt;=0.75*AVERAGE(EPih!$H27:$R27),1,EPih!Q27/AVERAGE(EPih!$H27:$R27)),0)*$B30</f>
        <v>0</v>
      </c>
      <c r="P30">
        <f>IFERROR(IF(EPih!R27&gt;=0.75*AVERAGE(EPih!$H27:$R27),1,EPih!R27/AVERAGE(EPih!$H27:$R27)),0)*$B30</f>
        <v>0</v>
      </c>
      <c r="Q30" s="18">
        <v>1</v>
      </c>
      <c r="R30" s="18">
        <v>1</v>
      </c>
      <c r="S30" s="18">
        <v>1</v>
      </c>
      <c r="T30" s="18">
        <v>0</v>
      </c>
      <c r="U30" s="18">
        <v>0</v>
      </c>
      <c r="V30" s="18">
        <v>0</v>
      </c>
      <c r="W30" s="18">
        <v>0</v>
      </c>
      <c r="X30" s="18">
        <v>1</v>
      </c>
      <c r="Y30" s="18">
        <v>1</v>
      </c>
      <c r="Z30" s="18">
        <v>1</v>
      </c>
      <c r="AA30" s="18">
        <v>1</v>
      </c>
      <c r="AI30" s="27">
        <v>19</v>
      </c>
      <c r="AJ30" s="28">
        <f>$AD$486</f>
        <v>0.99510917905593865</v>
      </c>
    </row>
    <row r="31" spans="1:36">
      <c r="A31" s="33">
        <v>45444.958333333336</v>
      </c>
      <c r="B31">
        <f t="shared" si="0"/>
        <v>0</v>
      </c>
      <c r="C31" s="18">
        <v>1</v>
      </c>
      <c r="D31" s="19">
        <f>IFERROR(SUMPRODUCT(F31:P31,Q31:AA31,'Datos Brutos'!$H$5:$R$5)/SUMPRODUCT('Datos Brutos'!$H$5:$R$5,Q31:AA31),0)</f>
        <v>0</v>
      </c>
      <c r="E31" s="20">
        <f>IFERROR(AVERAGE('Datos Filtrados'!E28:G28),0)</f>
        <v>0</v>
      </c>
      <c r="F31">
        <f>IFERROR(IF(EPih!H28&gt;=0.75*AVERAGE(EPih!$H28:$R28),1,EPih!H28/AVERAGE(EPih!$H28:$R28)),0)*$B31</f>
        <v>0</v>
      </c>
      <c r="G31">
        <f>IFERROR(IF(EPih!I28&gt;=0.75*AVERAGE(EPih!$H28:$R28),1,EPih!I28/AVERAGE(EPih!$H28:$R28)),0)*$B31</f>
        <v>0</v>
      </c>
      <c r="H31">
        <f>IFERROR(IF(EPih!J28&gt;=0.75*AVERAGE(EPih!$H28:$R28),1,EPih!J28/AVERAGE(EPih!$H28:$R28)),0)*$B31</f>
        <v>0</v>
      </c>
      <c r="I31">
        <f>IFERROR(IF(EPih!K28&gt;=0.75*AVERAGE(EPih!$H28:$R28),1,EPih!K28/AVERAGE(EPih!$H28:$R28)),0)*$B31</f>
        <v>0</v>
      </c>
      <c r="J31">
        <f>IFERROR(IF(EPih!L28&gt;=0.75*AVERAGE(EPih!$H28:$R28),1,EPih!L28/AVERAGE(EPih!$H28:$R28)),0)*$B31</f>
        <v>0</v>
      </c>
      <c r="K31">
        <f>IFERROR(IF(EPih!M28&gt;=0.75*AVERAGE(EPih!$H28:$R28),1,EPih!M28/AVERAGE(EPih!$H28:$R28)),0)*$B31</f>
        <v>0</v>
      </c>
      <c r="L31">
        <f>IFERROR(IF(EPih!N28&gt;=0.75*AVERAGE(EPih!$H28:$R28),1,EPih!N28/AVERAGE(EPih!$H28:$R28)),0)*$B31</f>
        <v>0</v>
      </c>
      <c r="M31">
        <f>IFERROR(IF(EPih!O28&gt;=0.75*AVERAGE(EPih!$H28:$R28),1,EPih!O28/AVERAGE(EPih!$H28:$R28)),0)*$B31</f>
        <v>0</v>
      </c>
      <c r="N31">
        <f>IFERROR(IF(EPih!P28&gt;=0.75*AVERAGE(EPih!$H28:$R28),1,EPih!P28/AVERAGE(EPih!$H28:$R28)),0)*$B31</f>
        <v>0</v>
      </c>
      <c r="O31">
        <f>IFERROR(IF(EPih!Q28&gt;=0.75*AVERAGE(EPih!$H28:$R28),1,EPih!Q28/AVERAGE(EPih!$H28:$R28)),0)*$B31</f>
        <v>0</v>
      </c>
      <c r="P31">
        <f>IFERROR(IF(EPih!R28&gt;=0.75*AVERAGE(EPih!$H28:$R28),1,EPih!R28/AVERAGE(EPih!$H28:$R28)),0)*$B31</f>
        <v>0</v>
      </c>
      <c r="Q31" s="18">
        <v>1</v>
      </c>
      <c r="R31" s="18">
        <v>1</v>
      </c>
      <c r="S31" s="18">
        <v>1</v>
      </c>
      <c r="T31" s="18">
        <v>0</v>
      </c>
      <c r="U31" s="18">
        <v>0</v>
      </c>
      <c r="V31" s="18">
        <v>0</v>
      </c>
      <c r="W31" s="18">
        <v>0</v>
      </c>
      <c r="X31" s="18">
        <v>1</v>
      </c>
      <c r="Y31" s="18">
        <v>1</v>
      </c>
      <c r="Z31" s="18">
        <v>1</v>
      </c>
      <c r="AA31" s="18">
        <v>1</v>
      </c>
      <c r="AI31" s="27">
        <v>20</v>
      </c>
      <c r="AJ31" s="34">
        <f>$AD$510</f>
        <v>0.98266081439911868</v>
      </c>
    </row>
    <row r="32" spans="1:36">
      <c r="A32" s="33">
        <v>45445</v>
      </c>
      <c r="B32">
        <f t="shared" si="0"/>
        <v>0</v>
      </c>
      <c r="C32" s="18">
        <v>1</v>
      </c>
      <c r="D32" s="19">
        <f>IFERROR(SUMPRODUCT(F32:P32,Q32:AA32,'Datos Brutos'!$H$5:$R$5)/SUMPRODUCT('Datos Brutos'!$H$5:$R$5,Q32:AA32),0)</f>
        <v>0</v>
      </c>
      <c r="E32" s="20">
        <f>IFERROR(AVERAGE('Datos Filtrados'!E29:G29),0)</f>
        <v>0</v>
      </c>
      <c r="F32">
        <f>IFERROR(IF(EPih!H29&gt;=0.75*AVERAGE(EPih!$H29:$R29),1,EPih!H29/AVERAGE(EPih!$H29:$R29)),0)*$B32</f>
        <v>0</v>
      </c>
      <c r="G32">
        <f>IFERROR(IF(EPih!I29&gt;=0.75*AVERAGE(EPih!$H29:$R29),1,EPih!I29/AVERAGE(EPih!$H29:$R29)),0)*$B32</f>
        <v>0</v>
      </c>
      <c r="H32">
        <f>IFERROR(IF(EPih!J29&gt;=0.75*AVERAGE(EPih!$H29:$R29),1,EPih!J29/AVERAGE(EPih!$H29:$R29)),0)*$B32</f>
        <v>0</v>
      </c>
      <c r="I32">
        <f>IFERROR(IF(EPih!K29&gt;=0.75*AVERAGE(EPih!$H29:$R29),1,EPih!K29/AVERAGE(EPih!$H29:$R29)),0)*$B32</f>
        <v>0</v>
      </c>
      <c r="J32">
        <f>IFERROR(IF(EPih!L29&gt;=0.75*AVERAGE(EPih!$H29:$R29),1,EPih!L29/AVERAGE(EPih!$H29:$R29)),0)*$B32</f>
        <v>0</v>
      </c>
      <c r="K32">
        <f>IFERROR(IF(EPih!M29&gt;=0.75*AVERAGE(EPih!$H29:$R29),1,EPih!M29/AVERAGE(EPih!$H29:$R29)),0)*$B32</f>
        <v>0</v>
      </c>
      <c r="L32">
        <f>IFERROR(IF(EPih!N29&gt;=0.75*AVERAGE(EPih!$H29:$R29),1,EPih!N29/AVERAGE(EPih!$H29:$R29)),0)*$B32</f>
        <v>0</v>
      </c>
      <c r="M32">
        <f>IFERROR(IF(EPih!O29&gt;=0.75*AVERAGE(EPih!$H29:$R29),1,EPih!O29/AVERAGE(EPih!$H29:$R29)),0)*$B32</f>
        <v>0</v>
      </c>
      <c r="N32">
        <f>IFERROR(IF(EPih!P29&gt;=0.75*AVERAGE(EPih!$H29:$R29),1,EPih!P29/AVERAGE(EPih!$H29:$R29)),0)*$B32</f>
        <v>0</v>
      </c>
      <c r="O32">
        <f>IFERROR(IF(EPih!Q29&gt;=0.75*AVERAGE(EPih!$H29:$R29),1,EPih!Q29/AVERAGE(EPih!$H29:$R29)),0)*$B32</f>
        <v>0</v>
      </c>
      <c r="P32">
        <f>IFERROR(IF(EPih!R29&gt;=0.75*AVERAGE(EPih!$H29:$R29),1,EPih!R29/AVERAGE(EPih!$H29:$R29)),0)*$B32</f>
        <v>0</v>
      </c>
      <c r="Q32" s="18">
        <v>1</v>
      </c>
      <c r="R32" s="18">
        <v>1</v>
      </c>
      <c r="S32" s="18">
        <v>1</v>
      </c>
      <c r="T32" s="18">
        <v>0</v>
      </c>
      <c r="U32" s="18">
        <v>0</v>
      </c>
      <c r="V32" s="18">
        <v>0</v>
      </c>
      <c r="W32" s="18">
        <v>0</v>
      </c>
      <c r="X32" s="18">
        <v>1</v>
      </c>
      <c r="Y32" s="18">
        <v>1</v>
      </c>
      <c r="Z32" s="18">
        <v>1</v>
      </c>
      <c r="AA32" s="18">
        <v>1</v>
      </c>
      <c r="AI32" s="27">
        <v>21</v>
      </c>
      <c r="AJ32" s="28">
        <f>$AD$534</f>
        <v>1</v>
      </c>
    </row>
    <row r="33" spans="1:36">
      <c r="A33" s="33">
        <v>45445.041666666664</v>
      </c>
      <c r="B33">
        <f t="shared" si="0"/>
        <v>0</v>
      </c>
      <c r="C33" s="18">
        <v>1</v>
      </c>
      <c r="D33" s="19">
        <f>IFERROR(SUMPRODUCT(F33:P33,Q33:AA33,'Datos Brutos'!$H$5:$R$5)/SUMPRODUCT('Datos Brutos'!$H$5:$R$5,Q33:AA33),0)</f>
        <v>0</v>
      </c>
      <c r="E33" s="20">
        <f>IFERROR(AVERAGE('Datos Filtrados'!E30:G30),0)</f>
        <v>0</v>
      </c>
      <c r="F33">
        <f>IFERROR(IF(EPih!H30&gt;=0.75*AVERAGE(EPih!$H30:$R30),1,EPih!H30/AVERAGE(EPih!$H30:$R30)),0)*$B33</f>
        <v>0</v>
      </c>
      <c r="G33">
        <f>IFERROR(IF(EPih!I30&gt;=0.75*AVERAGE(EPih!$H30:$R30),1,EPih!I30/AVERAGE(EPih!$H30:$R30)),0)*$B33</f>
        <v>0</v>
      </c>
      <c r="H33">
        <f>IFERROR(IF(EPih!J30&gt;=0.75*AVERAGE(EPih!$H30:$R30),1,EPih!J30/AVERAGE(EPih!$H30:$R30)),0)*$B33</f>
        <v>0</v>
      </c>
      <c r="I33">
        <f>IFERROR(IF(EPih!K30&gt;=0.75*AVERAGE(EPih!$H30:$R30),1,EPih!K30/AVERAGE(EPih!$H30:$R30)),0)*$B33</f>
        <v>0</v>
      </c>
      <c r="J33">
        <f>IFERROR(IF(EPih!L30&gt;=0.75*AVERAGE(EPih!$H30:$R30),1,EPih!L30/AVERAGE(EPih!$H30:$R30)),0)*$B33</f>
        <v>0</v>
      </c>
      <c r="K33">
        <f>IFERROR(IF(EPih!M30&gt;=0.75*AVERAGE(EPih!$H30:$R30),1,EPih!M30/AVERAGE(EPih!$H30:$R30)),0)*$B33</f>
        <v>0</v>
      </c>
      <c r="L33">
        <f>IFERROR(IF(EPih!N30&gt;=0.75*AVERAGE(EPih!$H30:$R30),1,EPih!N30/AVERAGE(EPih!$H30:$R30)),0)*$B33</f>
        <v>0</v>
      </c>
      <c r="M33">
        <f>IFERROR(IF(EPih!O30&gt;=0.75*AVERAGE(EPih!$H30:$R30),1,EPih!O30/AVERAGE(EPih!$H30:$R30)),0)*$B33</f>
        <v>0</v>
      </c>
      <c r="N33">
        <f>IFERROR(IF(EPih!P30&gt;=0.75*AVERAGE(EPih!$H30:$R30),1,EPih!P30/AVERAGE(EPih!$H30:$R30)),0)*$B33</f>
        <v>0</v>
      </c>
      <c r="O33">
        <f>IFERROR(IF(EPih!Q30&gt;=0.75*AVERAGE(EPih!$H30:$R30),1,EPih!Q30/AVERAGE(EPih!$H30:$R30)),0)*$B33</f>
        <v>0</v>
      </c>
      <c r="P33">
        <f>IFERROR(IF(EPih!R30&gt;=0.75*AVERAGE(EPih!$H30:$R30),1,EPih!R30/AVERAGE(EPih!$H30:$R30)),0)*$B33</f>
        <v>0</v>
      </c>
      <c r="Q33" s="18">
        <v>1</v>
      </c>
      <c r="R33" s="18">
        <v>1</v>
      </c>
      <c r="S33" s="18">
        <v>1</v>
      </c>
      <c r="T33" s="18">
        <v>0</v>
      </c>
      <c r="U33" s="18">
        <v>0</v>
      </c>
      <c r="V33" s="18">
        <v>0</v>
      </c>
      <c r="W33" s="18">
        <v>0</v>
      </c>
      <c r="X33" s="18">
        <v>1</v>
      </c>
      <c r="Y33" s="18">
        <v>1</v>
      </c>
      <c r="Z33" s="18">
        <v>1</v>
      </c>
      <c r="AA33" s="18">
        <v>1</v>
      </c>
      <c r="AI33" s="27">
        <v>22</v>
      </c>
      <c r="AJ33" s="28">
        <f>$AD$558</f>
        <v>1</v>
      </c>
    </row>
    <row r="34" spans="1:36">
      <c r="A34" s="33">
        <v>45445.083333333336</v>
      </c>
      <c r="B34">
        <f t="shared" si="0"/>
        <v>0</v>
      </c>
      <c r="C34" s="18">
        <v>1</v>
      </c>
      <c r="D34" s="19">
        <f>IFERROR(SUMPRODUCT(F34:P34,Q34:AA34,'Datos Brutos'!$H$5:$R$5)/SUMPRODUCT('Datos Brutos'!$H$5:$R$5,Q34:AA34),0)</f>
        <v>0</v>
      </c>
      <c r="E34" s="20">
        <f>IFERROR(AVERAGE('Datos Filtrados'!E31:G31),0)</f>
        <v>0</v>
      </c>
      <c r="F34">
        <f>IFERROR(IF(EPih!H31&gt;=0.75*AVERAGE(EPih!$H31:$R31),1,EPih!H31/AVERAGE(EPih!$H31:$R31)),0)*$B34</f>
        <v>0</v>
      </c>
      <c r="G34">
        <f>IFERROR(IF(EPih!I31&gt;=0.75*AVERAGE(EPih!$H31:$R31),1,EPih!I31/AVERAGE(EPih!$H31:$R31)),0)*$B34</f>
        <v>0</v>
      </c>
      <c r="H34">
        <f>IFERROR(IF(EPih!J31&gt;=0.75*AVERAGE(EPih!$H31:$R31),1,EPih!J31/AVERAGE(EPih!$H31:$R31)),0)*$B34</f>
        <v>0</v>
      </c>
      <c r="I34">
        <f>IFERROR(IF(EPih!K31&gt;=0.75*AVERAGE(EPih!$H31:$R31),1,EPih!K31/AVERAGE(EPih!$H31:$R31)),0)*$B34</f>
        <v>0</v>
      </c>
      <c r="J34">
        <f>IFERROR(IF(EPih!L31&gt;=0.75*AVERAGE(EPih!$H31:$R31),1,EPih!L31/AVERAGE(EPih!$H31:$R31)),0)*$B34</f>
        <v>0</v>
      </c>
      <c r="K34">
        <f>IFERROR(IF(EPih!M31&gt;=0.75*AVERAGE(EPih!$H31:$R31),1,EPih!M31/AVERAGE(EPih!$H31:$R31)),0)*$B34</f>
        <v>0</v>
      </c>
      <c r="L34">
        <f>IFERROR(IF(EPih!N31&gt;=0.75*AVERAGE(EPih!$H31:$R31),1,EPih!N31/AVERAGE(EPih!$H31:$R31)),0)*$B34</f>
        <v>0</v>
      </c>
      <c r="M34">
        <f>IFERROR(IF(EPih!O31&gt;=0.75*AVERAGE(EPih!$H31:$R31),1,EPih!O31/AVERAGE(EPih!$H31:$R31)),0)*$B34</f>
        <v>0</v>
      </c>
      <c r="N34">
        <f>IFERROR(IF(EPih!P31&gt;=0.75*AVERAGE(EPih!$H31:$R31),1,EPih!P31/AVERAGE(EPih!$H31:$R31)),0)*$B34</f>
        <v>0</v>
      </c>
      <c r="O34">
        <f>IFERROR(IF(EPih!Q31&gt;=0.75*AVERAGE(EPih!$H31:$R31),1,EPih!Q31/AVERAGE(EPih!$H31:$R31)),0)*$B34</f>
        <v>0</v>
      </c>
      <c r="P34">
        <f>IFERROR(IF(EPih!R31&gt;=0.75*AVERAGE(EPih!$H31:$R31),1,EPih!R31/AVERAGE(EPih!$H31:$R31)),0)*$B34</f>
        <v>0</v>
      </c>
      <c r="Q34" s="18">
        <v>1</v>
      </c>
      <c r="R34" s="18">
        <v>1</v>
      </c>
      <c r="S34" s="18">
        <v>1</v>
      </c>
      <c r="T34" s="18">
        <v>0</v>
      </c>
      <c r="U34" s="18">
        <v>0</v>
      </c>
      <c r="V34" s="18">
        <v>0</v>
      </c>
      <c r="W34" s="18">
        <v>0</v>
      </c>
      <c r="X34" s="18">
        <v>1</v>
      </c>
      <c r="Y34" s="18">
        <v>1</v>
      </c>
      <c r="Z34" s="18">
        <v>1</v>
      </c>
      <c r="AA34" s="18">
        <v>1</v>
      </c>
      <c r="AI34" s="27">
        <v>23</v>
      </c>
      <c r="AJ34" s="28">
        <f>$AD$582</f>
        <v>1</v>
      </c>
    </row>
    <row r="35" spans="1:36">
      <c r="A35" s="33">
        <v>45445.125</v>
      </c>
      <c r="B35">
        <f t="shared" si="0"/>
        <v>0</v>
      </c>
      <c r="C35" s="18">
        <v>1</v>
      </c>
      <c r="D35" s="19">
        <f>IFERROR(SUMPRODUCT(F35:P35,Q35:AA35,'Datos Brutos'!$H$5:$R$5)/SUMPRODUCT('Datos Brutos'!$H$5:$R$5,Q35:AA35),0)</f>
        <v>0</v>
      </c>
      <c r="E35" s="20">
        <f>IFERROR(AVERAGE('Datos Filtrados'!E32:G32),0)</f>
        <v>0</v>
      </c>
      <c r="F35">
        <f>IFERROR(IF(EPih!H32&gt;=0.75*AVERAGE(EPih!$H32:$R32),1,EPih!H32/AVERAGE(EPih!$H32:$R32)),0)*$B35</f>
        <v>0</v>
      </c>
      <c r="G35">
        <f>IFERROR(IF(EPih!I32&gt;=0.75*AVERAGE(EPih!$H32:$R32),1,EPih!I32/AVERAGE(EPih!$H32:$R32)),0)*$B35</f>
        <v>0</v>
      </c>
      <c r="H35">
        <f>IFERROR(IF(EPih!J32&gt;=0.75*AVERAGE(EPih!$H32:$R32),1,EPih!J32/AVERAGE(EPih!$H32:$R32)),0)*$B35</f>
        <v>0</v>
      </c>
      <c r="I35">
        <f>IFERROR(IF(EPih!K32&gt;=0.75*AVERAGE(EPih!$H32:$R32),1,EPih!K32/AVERAGE(EPih!$H32:$R32)),0)*$B35</f>
        <v>0</v>
      </c>
      <c r="J35">
        <f>IFERROR(IF(EPih!L32&gt;=0.75*AVERAGE(EPih!$H32:$R32),1,EPih!L32/AVERAGE(EPih!$H32:$R32)),0)*$B35</f>
        <v>0</v>
      </c>
      <c r="K35">
        <f>IFERROR(IF(EPih!M32&gt;=0.75*AVERAGE(EPih!$H32:$R32),1,EPih!M32/AVERAGE(EPih!$H32:$R32)),0)*$B35</f>
        <v>0</v>
      </c>
      <c r="L35">
        <f>IFERROR(IF(EPih!N32&gt;=0.75*AVERAGE(EPih!$H32:$R32),1,EPih!N32/AVERAGE(EPih!$H32:$R32)),0)*$B35</f>
        <v>0</v>
      </c>
      <c r="M35">
        <f>IFERROR(IF(EPih!O32&gt;=0.75*AVERAGE(EPih!$H32:$R32),1,EPih!O32/AVERAGE(EPih!$H32:$R32)),0)*$B35</f>
        <v>0</v>
      </c>
      <c r="N35">
        <f>IFERROR(IF(EPih!P32&gt;=0.75*AVERAGE(EPih!$H32:$R32),1,EPih!P32/AVERAGE(EPih!$H32:$R32)),0)*$B35</f>
        <v>0</v>
      </c>
      <c r="O35">
        <f>IFERROR(IF(EPih!Q32&gt;=0.75*AVERAGE(EPih!$H32:$R32),1,EPih!Q32/AVERAGE(EPih!$H32:$R32)),0)*$B35</f>
        <v>0</v>
      </c>
      <c r="P35">
        <f>IFERROR(IF(EPih!R32&gt;=0.75*AVERAGE(EPih!$H32:$R32),1,EPih!R32/AVERAGE(EPih!$H32:$R32)),0)*$B35</f>
        <v>0</v>
      </c>
      <c r="Q35" s="18">
        <v>1</v>
      </c>
      <c r="R35" s="18">
        <v>1</v>
      </c>
      <c r="S35" s="18">
        <v>1</v>
      </c>
      <c r="T35" s="18">
        <v>0</v>
      </c>
      <c r="U35" s="18">
        <v>0</v>
      </c>
      <c r="V35" s="18">
        <v>0</v>
      </c>
      <c r="W35" s="18">
        <v>0</v>
      </c>
      <c r="X35" s="18">
        <v>1</v>
      </c>
      <c r="Y35" s="18">
        <v>1</v>
      </c>
      <c r="Z35" s="18">
        <v>1</v>
      </c>
      <c r="AA35" s="18">
        <v>1</v>
      </c>
      <c r="AI35" s="27">
        <v>24</v>
      </c>
      <c r="AJ35" s="28">
        <f>$AD$606</f>
        <v>1</v>
      </c>
    </row>
    <row r="36" spans="1:36">
      <c r="A36" s="33">
        <v>45445.166666666664</v>
      </c>
      <c r="B36">
        <f t="shared" si="0"/>
        <v>0</v>
      </c>
      <c r="C36" s="18">
        <v>1</v>
      </c>
      <c r="D36" s="19">
        <f>IFERROR(SUMPRODUCT(F36:P36,Q36:AA36,'Datos Brutos'!$H$5:$R$5)/SUMPRODUCT('Datos Brutos'!$H$5:$R$5,Q36:AA36),0)</f>
        <v>0</v>
      </c>
      <c r="E36" s="20">
        <f>IFERROR(AVERAGE('Datos Filtrados'!E33:G33),0)</f>
        <v>0</v>
      </c>
      <c r="F36">
        <f>IFERROR(IF(EPih!H33&gt;=0.75*AVERAGE(EPih!$H33:$R33),1,EPih!H33/AVERAGE(EPih!$H33:$R33)),0)*$B36</f>
        <v>0</v>
      </c>
      <c r="G36">
        <f>IFERROR(IF(EPih!I33&gt;=0.75*AVERAGE(EPih!$H33:$R33),1,EPih!I33/AVERAGE(EPih!$H33:$R33)),0)*$B36</f>
        <v>0</v>
      </c>
      <c r="H36">
        <f>IFERROR(IF(EPih!J33&gt;=0.75*AVERAGE(EPih!$H33:$R33),1,EPih!J33/AVERAGE(EPih!$H33:$R33)),0)*$B36</f>
        <v>0</v>
      </c>
      <c r="I36">
        <f>IFERROR(IF(EPih!K33&gt;=0.75*AVERAGE(EPih!$H33:$R33),1,EPih!K33/AVERAGE(EPih!$H33:$R33)),0)*$B36</f>
        <v>0</v>
      </c>
      <c r="J36">
        <f>IFERROR(IF(EPih!L33&gt;=0.75*AVERAGE(EPih!$H33:$R33),1,EPih!L33/AVERAGE(EPih!$H33:$R33)),0)*$B36</f>
        <v>0</v>
      </c>
      <c r="K36">
        <f>IFERROR(IF(EPih!M33&gt;=0.75*AVERAGE(EPih!$H33:$R33),1,EPih!M33/AVERAGE(EPih!$H33:$R33)),0)*$B36</f>
        <v>0</v>
      </c>
      <c r="L36">
        <f>IFERROR(IF(EPih!N33&gt;=0.75*AVERAGE(EPih!$H33:$R33),1,EPih!N33/AVERAGE(EPih!$H33:$R33)),0)*$B36</f>
        <v>0</v>
      </c>
      <c r="M36">
        <f>IFERROR(IF(EPih!O33&gt;=0.75*AVERAGE(EPih!$H33:$R33),1,EPih!O33/AVERAGE(EPih!$H33:$R33)),0)*$B36</f>
        <v>0</v>
      </c>
      <c r="N36">
        <f>IFERROR(IF(EPih!P33&gt;=0.75*AVERAGE(EPih!$H33:$R33),1,EPih!P33/AVERAGE(EPih!$H33:$R33)),0)*$B36</f>
        <v>0</v>
      </c>
      <c r="O36">
        <f>IFERROR(IF(EPih!Q33&gt;=0.75*AVERAGE(EPih!$H33:$R33),1,EPih!Q33/AVERAGE(EPih!$H33:$R33)),0)*$B36</f>
        <v>0</v>
      </c>
      <c r="P36">
        <f>IFERROR(IF(EPih!R33&gt;=0.75*AVERAGE(EPih!$H33:$R33),1,EPih!R33/AVERAGE(EPih!$H33:$R33)),0)*$B36</f>
        <v>0</v>
      </c>
      <c r="Q36" s="18">
        <v>1</v>
      </c>
      <c r="R36" s="18">
        <v>1</v>
      </c>
      <c r="S36" s="18">
        <v>1</v>
      </c>
      <c r="T36" s="18">
        <v>0</v>
      </c>
      <c r="U36" s="18">
        <v>0</v>
      </c>
      <c r="V36" s="18">
        <v>0</v>
      </c>
      <c r="W36" s="18">
        <v>0</v>
      </c>
      <c r="X36" s="18">
        <v>1</v>
      </c>
      <c r="Y36" s="18">
        <v>1</v>
      </c>
      <c r="Z36" s="18">
        <v>1</v>
      </c>
      <c r="AA36" s="18">
        <v>1</v>
      </c>
      <c r="AI36" s="27">
        <v>25</v>
      </c>
      <c r="AJ36" s="28">
        <f>$AD$630</f>
        <v>0.991757419000035</v>
      </c>
    </row>
    <row r="37" spans="1:36">
      <c r="A37" s="33">
        <v>45445.208333333336</v>
      </c>
      <c r="B37">
        <f t="shared" si="0"/>
        <v>0</v>
      </c>
      <c r="C37" s="18">
        <v>1</v>
      </c>
      <c r="D37" s="19">
        <f>IFERROR(SUMPRODUCT(F37:P37,Q37:AA37,'Datos Brutos'!$H$5:$R$5)/SUMPRODUCT('Datos Brutos'!$H$5:$R$5,Q37:AA37),0)</f>
        <v>0</v>
      </c>
      <c r="E37" s="20">
        <f>IFERROR(AVERAGE('Datos Filtrados'!E34:G34),0)</f>
        <v>0</v>
      </c>
      <c r="F37">
        <f>IFERROR(IF(EPih!H34&gt;=0.75*AVERAGE(EPih!$H34:$R34),1,EPih!H34/AVERAGE(EPih!$H34:$R34)),0)*$B37</f>
        <v>0</v>
      </c>
      <c r="G37">
        <f>IFERROR(IF(EPih!I34&gt;=0.75*AVERAGE(EPih!$H34:$R34),1,EPih!I34/AVERAGE(EPih!$H34:$R34)),0)*$B37</f>
        <v>0</v>
      </c>
      <c r="H37">
        <f>IFERROR(IF(EPih!J34&gt;=0.75*AVERAGE(EPih!$H34:$R34),1,EPih!J34/AVERAGE(EPih!$H34:$R34)),0)*$B37</f>
        <v>0</v>
      </c>
      <c r="I37">
        <f>IFERROR(IF(EPih!K34&gt;=0.75*AVERAGE(EPih!$H34:$R34),1,EPih!K34/AVERAGE(EPih!$H34:$R34)),0)*$B37</f>
        <v>0</v>
      </c>
      <c r="J37">
        <f>IFERROR(IF(EPih!L34&gt;=0.75*AVERAGE(EPih!$H34:$R34),1,EPih!L34/AVERAGE(EPih!$H34:$R34)),0)*$B37</f>
        <v>0</v>
      </c>
      <c r="K37">
        <f>IFERROR(IF(EPih!M34&gt;=0.75*AVERAGE(EPih!$H34:$R34),1,EPih!M34/AVERAGE(EPih!$H34:$R34)),0)*$B37</f>
        <v>0</v>
      </c>
      <c r="L37">
        <f>IFERROR(IF(EPih!N34&gt;=0.75*AVERAGE(EPih!$H34:$R34),1,EPih!N34/AVERAGE(EPih!$H34:$R34)),0)*$B37</f>
        <v>0</v>
      </c>
      <c r="M37">
        <f>IFERROR(IF(EPih!O34&gt;=0.75*AVERAGE(EPih!$H34:$R34),1,EPih!O34/AVERAGE(EPih!$H34:$R34)),0)*$B37</f>
        <v>0</v>
      </c>
      <c r="N37">
        <f>IFERROR(IF(EPih!P34&gt;=0.75*AVERAGE(EPih!$H34:$R34),1,EPih!P34/AVERAGE(EPih!$H34:$R34)),0)*$B37</f>
        <v>0</v>
      </c>
      <c r="O37">
        <f>IFERROR(IF(EPih!Q34&gt;=0.75*AVERAGE(EPih!$H34:$R34),1,EPih!Q34/AVERAGE(EPih!$H34:$R34)),0)*$B37</f>
        <v>0</v>
      </c>
      <c r="P37">
        <f>IFERROR(IF(EPih!R34&gt;=0.75*AVERAGE(EPih!$H34:$R34),1,EPih!R34/AVERAGE(EPih!$H34:$R34)),0)*$B37</f>
        <v>0</v>
      </c>
      <c r="Q37" s="18">
        <v>1</v>
      </c>
      <c r="R37" s="18">
        <v>1</v>
      </c>
      <c r="S37" s="18">
        <v>1</v>
      </c>
      <c r="T37" s="18">
        <v>0</v>
      </c>
      <c r="U37" s="18">
        <v>0</v>
      </c>
      <c r="V37" s="18">
        <v>0</v>
      </c>
      <c r="W37" s="18">
        <v>0</v>
      </c>
      <c r="X37" s="18">
        <v>1</v>
      </c>
      <c r="Y37" s="18">
        <v>1</v>
      </c>
      <c r="Z37" s="18">
        <v>1</v>
      </c>
      <c r="AA37" s="18">
        <v>1</v>
      </c>
      <c r="AI37" s="27">
        <v>26</v>
      </c>
      <c r="AJ37" s="28">
        <f>$AD$654</f>
        <v>1</v>
      </c>
    </row>
    <row r="38" spans="1:36">
      <c r="A38" s="33">
        <v>45445.25</v>
      </c>
      <c r="B38">
        <f t="shared" si="0"/>
        <v>0</v>
      </c>
      <c r="C38" s="18">
        <v>1</v>
      </c>
      <c r="D38" s="19">
        <f>IFERROR(SUMPRODUCT(F38:P38,Q38:AA38,'Datos Brutos'!$H$5:$R$5)/SUMPRODUCT('Datos Brutos'!$H$5:$R$5,Q38:AA38),0)</f>
        <v>0</v>
      </c>
      <c r="E38" s="20">
        <f>IFERROR(AVERAGE('Datos Filtrados'!E35:G35),0)</f>
        <v>0</v>
      </c>
      <c r="F38">
        <f>IFERROR(IF(EPih!H35&gt;=0.75*AVERAGE(EPih!$H35:$R35),1,EPih!H35/AVERAGE(EPih!$H35:$R35)),0)*$B38</f>
        <v>0</v>
      </c>
      <c r="G38">
        <f>IFERROR(IF(EPih!I35&gt;=0.75*AVERAGE(EPih!$H35:$R35),1,EPih!I35/AVERAGE(EPih!$H35:$R35)),0)*$B38</f>
        <v>0</v>
      </c>
      <c r="H38">
        <f>IFERROR(IF(EPih!J35&gt;=0.75*AVERAGE(EPih!$H35:$R35),1,EPih!J35/AVERAGE(EPih!$H35:$R35)),0)*$B38</f>
        <v>0</v>
      </c>
      <c r="I38">
        <f>IFERROR(IF(EPih!K35&gt;=0.75*AVERAGE(EPih!$H35:$R35),1,EPih!K35/AVERAGE(EPih!$H35:$R35)),0)*$B38</f>
        <v>0</v>
      </c>
      <c r="J38">
        <f>IFERROR(IF(EPih!L35&gt;=0.75*AVERAGE(EPih!$H35:$R35),1,EPih!L35/AVERAGE(EPih!$H35:$R35)),0)*$B38</f>
        <v>0</v>
      </c>
      <c r="K38">
        <f>IFERROR(IF(EPih!M35&gt;=0.75*AVERAGE(EPih!$H35:$R35),1,EPih!M35/AVERAGE(EPih!$H35:$R35)),0)*$B38</f>
        <v>0</v>
      </c>
      <c r="L38">
        <f>IFERROR(IF(EPih!N35&gt;=0.75*AVERAGE(EPih!$H35:$R35),1,EPih!N35/AVERAGE(EPih!$H35:$R35)),0)*$B38</f>
        <v>0</v>
      </c>
      <c r="M38">
        <f>IFERROR(IF(EPih!O35&gt;=0.75*AVERAGE(EPih!$H35:$R35),1,EPih!O35/AVERAGE(EPih!$H35:$R35)),0)*$B38</f>
        <v>0</v>
      </c>
      <c r="N38">
        <f>IFERROR(IF(EPih!P35&gt;=0.75*AVERAGE(EPih!$H35:$R35),1,EPih!P35/AVERAGE(EPih!$H35:$R35)),0)*$B38</f>
        <v>0</v>
      </c>
      <c r="O38">
        <f>IFERROR(IF(EPih!Q35&gt;=0.75*AVERAGE(EPih!$H35:$R35),1,EPih!Q35/AVERAGE(EPih!$H35:$R35)),0)*$B38</f>
        <v>0</v>
      </c>
      <c r="P38">
        <f>IFERROR(IF(EPih!R35&gt;=0.75*AVERAGE(EPih!$H35:$R35),1,EPih!R35/AVERAGE(EPih!$H35:$R35)),0)*$B38</f>
        <v>0</v>
      </c>
      <c r="Q38" s="18">
        <v>1</v>
      </c>
      <c r="R38" s="18">
        <v>1</v>
      </c>
      <c r="S38" s="18">
        <v>1</v>
      </c>
      <c r="T38" s="18">
        <v>0</v>
      </c>
      <c r="U38" s="18">
        <v>0</v>
      </c>
      <c r="V38" s="18">
        <v>0</v>
      </c>
      <c r="W38" s="18">
        <v>0</v>
      </c>
      <c r="X38" s="18">
        <v>1</v>
      </c>
      <c r="Y38" s="18">
        <v>1</v>
      </c>
      <c r="Z38" s="18">
        <v>1</v>
      </c>
      <c r="AA38" s="18">
        <v>1</v>
      </c>
      <c r="AI38" s="27">
        <v>27</v>
      </c>
      <c r="AJ38" s="28">
        <f>$AD$678</f>
        <v>1</v>
      </c>
    </row>
    <row r="39" spans="1:36">
      <c r="A39" s="33">
        <v>45445.291666666664</v>
      </c>
      <c r="B39">
        <f t="shared" si="0"/>
        <v>0</v>
      </c>
      <c r="C39" s="18">
        <v>1</v>
      </c>
      <c r="D39" s="19">
        <f>IFERROR(SUMPRODUCT(F39:P39,Q39:AA39,'Datos Brutos'!$H$5:$R$5)/SUMPRODUCT('Datos Brutos'!$H$5:$R$5,Q39:AA39),0)</f>
        <v>0</v>
      </c>
      <c r="E39" s="20">
        <f>IFERROR(AVERAGE('Datos Filtrados'!E36:G36),0)</f>
        <v>53.153500000000001</v>
      </c>
      <c r="F39">
        <f>IFERROR(IF(EPih!H36&gt;=0.75*AVERAGE(EPih!$H36:$R36),1,EPih!H36/AVERAGE(EPih!$H36:$R36)),0)*$B39</f>
        <v>0</v>
      </c>
      <c r="G39">
        <f>IFERROR(IF(EPih!I36&gt;=0.75*AVERAGE(EPih!$H36:$R36),1,EPih!I36/AVERAGE(EPih!$H36:$R36)),0)*$B39</f>
        <v>0</v>
      </c>
      <c r="H39">
        <f>IFERROR(IF(EPih!J36&gt;=0.75*AVERAGE(EPih!$H36:$R36),1,EPih!J36/AVERAGE(EPih!$H36:$R36)),0)*$B39</f>
        <v>0</v>
      </c>
      <c r="I39">
        <f>IFERROR(IF(EPih!K36&gt;=0.75*AVERAGE(EPih!$H36:$R36),1,EPih!K36/AVERAGE(EPih!$H36:$R36)),0)*$B39</f>
        <v>0</v>
      </c>
      <c r="J39">
        <f>IFERROR(IF(EPih!L36&gt;=0.75*AVERAGE(EPih!$H36:$R36),1,EPih!L36/AVERAGE(EPih!$H36:$R36)),0)*$B39</f>
        <v>0</v>
      </c>
      <c r="K39">
        <f>IFERROR(IF(EPih!M36&gt;=0.75*AVERAGE(EPih!$H36:$R36),1,EPih!M36/AVERAGE(EPih!$H36:$R36)),0)*$B39</f>
        <v>0</v>
      </c>
      <c r="L39">
        <f>IFERROR(IF(EPih!N36&gt;=0.75*AVERAGE(EPih!$H36:$R36),1,EPih!N36/AVERAGE(EPih!$H36:$R36)),0)*$B39</f>
        <v>0</v>
      </c>
      <c r="M39">
        <f>IFERROR(IF(EPih!O36&gt;=0.75*AVERAGE(EPih!$H36:$R36),1,EPih!O36/AVERAGE(EPih!$H36:$R36)),0)*$B39</f>
        <v>0</v>
      </c>
      <c r="N39">
        <f>IFERROR(IF(EPih!P36&gt;=0.75*AVERAGE(EPih!$H36:$R36),1,EPih!P36/AVERAGE(EPih!$H36:$R36)),0)*$B39</f>
        <v>0</v>
      </c>
      <c r="O39">
        <f>IFERROR(IF(EPih!Q36&gt;=0.75*AVERAGE(EPih!$H36:$R36),1,EPih!Q36/AVERAGE(EPih!$H36:$R36)),0)*$B39</f>
        <v>0</v>
      </c>
      <c r="P39">
        <f>IFERROR(IF(EPih!R36&gt;=0.75*AVERAGE(EPih!$H36:$R36),1,EPih!R36/AVERAGE(EPih!$H36:$R36)),0)*$B39</f>
        <v>0</v>
      </c>
      <c r="Q39" s="18">
        <v>1</v>
      </c>
      <c r="R39" s="18">
        <v>1</v>
      </c>
      <c r="S39" s="18">
        <v>1</v>
      </c>
      <c r="T39" s="18">
        <v>0</v>
      </c>
      <c r="U39" s="18">
        <v>0</v>
      </c>
      <c r="V39" s="18">
        <v>0</v>
      </c>
      <c r="W39" s="18">
        <v>0</v>
      </c>
      <c r="X39" s="18">
        <v>1</v>
      </c>
      <c r="Y39" s="18">
        <v>1</v>
      </c>
      <c r="Z39" s="18">
        <v>1</v>
      </c>
      <c r="AA39" s="18">
        <v>1</v>
      </c>
      <c r="AI39" s="27">
        <v>28</v>
      </c>
      <c r="AJ39" s="28">
        <f>$AD$702</f>
        <v>1</v>
      </c>
    </row>
    <row r="40" spans="1:36">
      <c r="A40" s="33">
        <v>45445.333333333336</v>
      </c>
      <c r="B40">
        <f t="shared" si="0"/>
        <v>0</v>
      </c>
      <c r="C40" s="18">
        <v>1</v>
      </c>
      <c r="D40" s="19">
        <f>IFERROR(SUMPRODUCT(F40:P40,Q40:AA40,'Datos Brutos'!$H$5:$R$5)/SUMPRODUCT('Datos Brutos'!$H$5:$R$5,Q40:AA40),0)</f>
        <v>0</v>
      </c>
      <c r="E40" s="20">
        <f>IFERROR(AVERAGE('Datos Filtrados'!E37:G37),0)</f>
        <v>0</v>
      </c>
      <c r="F40">
        <f>IFERROR(IF(EPih!H37&gt;=0.75*AVERAGE(EPih!$H37:$R37),1,EPih!H37/AVERAGE(EPih!$H37:$R37)),0)*$B40</f>
        <v>0</v>
      </c>
      <c r="G40">
        <f>IFERROR(IF(EPih!I37&gt;=0.75*AVERAGE(EPih!$H37:$R37),1,EPih!I37/AVERAGE(EPih!$H37:$R37)),0)*$B40</f>
        <v>0</v>
      </c>
      <c r="H40">
        <f>IFERROR(IF(EPih!J37&gt;=0.75*AVERAGE(EPih!$H37:$R37),1,EPih!J37/AVERAGE(EPih!$H37:$R37)),0)*$B40</f>
        <v>0</v>
      </c>
      <c r="I40">
        <f>IFERROR(IF(EPih!K37&gt;=0.75*AVERAGE(EPih!$H37:$R37),1,EPih!K37/AVERAGE(EPih!$H37:$R37)),0)*$B40</f>
        <v>0</v>
      </c>
      <c r="J40">
        <f>IFERROR(IF(EPih!L37&gt;=0.75*AVERAGE(EPih!$H37:$R37),1,EPih!L37/AVERAGE(EPih!$H37:$R37)),0)*$B40</f>
        <v>0</v>
      </c>
      <c r="K40">
        <f>IFERROR(IF(EPih!M37&gt;=0.75*AVERAGE(EPih!$H37:$R37),1,EPih!M37/AVERAGE(EPih!$H37:$R37)),0)*$B40</f>
        <v>0</v>
      </c>
      <c r="L40">
        <f>IFERROR(IF(EPih!N37&gt;=0.75*AVERAGE(EPih!$H37:$R37),1,EPih!N37/AVERAGE(EPih!$H37:$R37)),0)*$B40</f>
        <v>0</v>
      </c>
      <c r="M40">
        <f>IFERROR(IF(EPih!O37&gt;=0.75*AVERAGE(EPih!$H37:$R37),1,EPih!O37/AVERAGE(EPih!$H37:$R37)),0)*$B40</f>
        <v>0</v>
      </c>
      <c r="N40">
        <f>IFERROR(IF(EPih!P37&gt;=0.75*AVERAGE(EPih!$H37:$R37),1,EPih!P37/AVERAGE(EPih!$H37:$R37)),0)*$B40</f>
        <v>0</v>
      </c>
      <c r="O40">
        <f>IFERROR(IF(EPih!Q37&gt;=0.75*AVERAGE(EPih!$H37:$R37),1,EPih!Q37/AVERAGE(EPih!$H37:$R37)),0)*$B40</f>
        <v>0</v>
      </c>
      <c r="P40">
        <f>IFERROR(IF(EPih!R37&gt;=0.75*AVERAGE(EPih!$H37:$R37),1,EPih!R37/AVERAGE(EPih!$H37:$R37)),0)*$B40</f>
        <v>0</v>
      </c>
      <c r="Q40" s="18">
        <v>1</v>
      </c>
      <c r="R40" s="18">
        <v>1</v>
      </c>
      <c r="S40" s="18">
        <v>1</v>
      </c>
      <c r="T40" s="18">
        <v>0</v>
      </c>
      <c r="U40" s="18">
        <v>0</v>
      </c>
      <c r="V40" s="18">
        <v>0</v>
      </c>
      <c r="W40" s="18">
        <v>0</v>
      </c>
      <c r="X40" s="18">
        <v>1</v>
      </c>
      <c r="Y40" s="18">
        <v>1</v>
      </c>
      <c r="Z40" s="18">
        <v>1</v>
      </c>
      <c r="AA40" s="18">
        <v>1</v>
      </c>
      <c r="AI40" s="27">
        <v>29</v>
      </c>
      <c r="AJ40" s="28">
        <f>$AD$725</f>
        <v>1</v>
      </c>
    </row>
    <row r="41" spans="1:36">
      <c r="A41" s="33">
        <v>45445.375</v>
      </c>
      <c r="B41">
        <f t="shared" si="0"/>
        <v>1</v>
      </c>
      <c r="C41" s="18">
        <v>1</v>
      </c>
      <c r="D41" s="19">
        <f>IFERROR(SUMPRODUCT(F41:P41,Q41:AA41,'Datos Brutos'!$H$5:$R$5)/SUMPRODUCT('Datos Brutos'!$H$5:$R$5,Q41:AA41),0)</f>
        <v>1</v>
      </c>
      <c r="E41" s="20">
        <f>IFERROR(AVERAGE('Datos Filtrados'!E38:G38),0)</f>
        <v>456.3655</v>
      </c>
      <c r="F41">
        <f>IFERROR(IF(EPih!H38&gt;=0.75*AVERAGE(EPih!$H38:$R38),1,EPih!H38/AVERAGE(EPih!$H38:$R38)),0)*$B41</f>
        <v>1</v>
      </c>
      <c r="G41">
        <f>IFERROR(IF(EPih!I38&gt;=0.75*AVERAGE(EPih!$H38:$R38),1,EPih!I38/AVERAGE(EPih!$H38:$R38)),0)*$B41</f>
        <v>1</v>
      </c>
      <c r="H41">
        <f>IFERROR(IF(EPih!J38&gt;=0.75*AVERAGE(EPih!$H38:$R38),1,EPih!J38/AVERAGE(EPih!$H38:$R38)),0)*$B41</f>
        <v>0</v>
      </c>
      <c r="I41">
        <f>IFERROR(IF(EPih!K38&gt;=0.75*AVERAGE(EPih!$H38:$R38),1,EPih!K38/AVERAGE(EPih!$H38:$R38)),0)*$B41</f>
        <v>0</v>
      </c>
      <c r="J41">
        <f>IFERROR(IF(EPih!L38&gt;=0.75*AVERAGE(EPih!$H38:$R38),1,EPih!L38/AVERAGE(EPih!$H38:$R38)),0)*$B41</f>
        <v>0</v>
      </c>
      <c r="K41">
        <f>IFERROR(IF(EPih!M38&gt;=0.75*AVERAGE(EPih!$H38:$R38),1,EPih!M38/AVERAGE(EPih!$H38:$R38)),0)*$B41</f>
        <v>0</v>
      </c>
      <c r="L41">
        <f>IFERROR(IF(EPih!N38&gt;=0.75*AVERAGE(EPih!$H38:$R38),1,EPih!N38/AVERAGE(EPih!$H38:$R38)),0)*$B41</f>
        <v>0</v>
      </c>
      <c r="M41">
        <f>IFERROR(IF(EPih!O38&gt;=0.75*AVERAGE(EPih!$H38:$R38),1,EPih!O38/AVERAGE(EPih!$H38:$R38)),0)*$B41</f>
        <v>1</v>
      </c>
      <c r="N41">
        <f>IFERROR(IF(EPih!P38&gt;=0.75*AVERAGE(EPih!$H38:$R38),1,EPih!P38/AVERAGE(EPih!$H38:$R38)),0)*$B41</f>
        <v>1</v>
      </c>
      <c r="O41">
        <f>IFERROR(IF(EPih!Q38&gt;=0.75*AVERAGE(EPih!$H38:$R38),1,EPih!Q38/AVERAGE(EPih!$H38:$R38)),0)*$B41</f>
        <v>1</v>
      </c>
      <c r="P41">
        <f>IFERROR(IF(EPih!R38&gt;=0.75*AVERAGE(EPih!$H38:$R38),1,EPih!R38/AVERAGE(EPih!$H38:$R38)),0)*$B41</f>
        <v>1</v>
      </c>
      <c r="Q41" s="18">
        <v>1</v>
      </c>
      <c r="R41" s="18">
        <v>1</v>
      </c>
      <c r="S41" s="18">
        <v>0</v>
      </c>
      <c r="T41" s="18">
        <v>0</v>
      </c>
      <c r="U41" s="18">
        <v>0</v>
      </c>
      <c r="V41" s="18">
        <v>0</v>
      </c>
      <c r="W41" s="18">
        <v>0</v>
      </c>
      <c r="X41" s="18">
        <v>1</v>
      </c>
      <c r="Y41" s="18">
        <v>1</v>
      </c>
      <c r="Z41" s="18">
        <v>1</v>
      </c>
      <c r="AA41" s="18">
        <v>1</v>
      </c>
      <c r="AI41" s="27">
        <v>30</v>
      </c>
      <c r="AJ41" s="28">
        <f>$AD$728</f>
        <v>1</v>
      </c>
    </row>
    <row r="42" spans="1:36">
      <c r="A42" s="33">
        <v>45445.416666666664</v>
      </c>
      <c r="B42">
        <f t="shared" si="0"/>
        <v>1</v>
      </c>
      <c r="C42" s="18">
        <v>1</v>
      </c>
      <c r="D42" s="19">
        <f>IFERROR(SUMPRODUCT(F42:P42,Q42:AA42,'Datos Brutos'!$H$5:$R$5)/SUMPRODUCT('Datos Brutos'!$H$5:$R$5,Q42:AA42),0)</f>
        <v>1</v>
      </c>
      <c r="E42" s="20">
        <f>IFERROR(AVERAGE('Datos Filtrados'!E39:G39),0)</f>
        <v>638.94650000000001</v>
      </c>
      <c r="F42">
        <f>IFERROR(IF(EPih!H39&gt;=0.75*AVERAGE(EPih!$H39:$R39),1,EPih!H39/AVERAGE(EPih!$H39:$R39)),0)*$B42</f>
        <v>1</v>
      </c>
      <c r="G42">
        <f>IFERROR(IF(EPih!I39&gt;=0.75*AVERAGE(EPih!$H39:$R39),1,EPih!I39/AVERAGE(EPih!$H39:$R39)),0)*$B42</f>
        <v>1</v>
      </c>
      <c r="H42">
        <f>IFERROR(IF(EPih!J39&gt;=0.75*AVERAGE(EPih!$H39:$R39),1,EPih!J39/AVERAGE(EPih!$H39:$R39)),0)*$B42</f>
        <v>0</v>
      </c>
      <c r="I42">
        <f>IFERROR(IF(EPih!K39&gt;=0.75*AVERAGE(EPih!$H39:$R39),1,EPih!K39/AVERAGE(EPih!$H39:$R39)),0)*$B42</f>
        <v>0</v>
      </c>
      <c r="J42">
        <f>IFERROR(IF(EPih!L39&gt;=0.75*AVERAGE(EPih!$H39:$R39),1,EPih!L39/AVERAGE(EPih!$H39:$R39)),0)*$B42</f>
        <v>0</v>
      </c>
      <c r="K42">
        <f>IFERROR(IF(EPih!M39&gt;=0.75*AVERAGE(EPih!$H39:$R39),1,EPih!M39/AVERAGE(EPih!$H39:$R39)),0)*$B42</f>
        <v>0</v>
      </c>
      <c r="L42">
        <f>IFERROR(IF(EPih!N39&gt;=0.75*AVERAGE(EPih!$H39:$R39),1,EPih!N39/AVERAGE(EPih!$H39:$R39)),0)*$B42</f>
        <v>0</v>
      </c>
      <c r="M42">
        <f>IFERROR(IF(EPih!O39&gt;=0.75*AVERAGE(EPih!$H39:$R39),1,EPih!O39/AVERAGE(EPih!$H39:$R39)),0)*$B42</f>
        <v>1</v>
      </c>
      <c r="N42">
        <f>IFERROR(IF(EPih!P39&gt;=0.75*AVERAGE(EPih!$H39:$R39),1,EPih!P39/AVERAGE(EPih!$H39:$R39)),0)*$B42</f>
        <v>1</v>
      </c>
      <c r="O42">
        <f>IFERROR(IF(EPih!Q39&gt;=0.75*AVERAGE(EPih!$H39:$R39),1,EPih!Q39/AVERAGE(EPih!$H39:$R39)),0)*$B42</f>
        <v>1</v>
      </c>
      <c r="P42">
        <f>IFERROR(IF(EPih!R39&gt;=0.75*AVERAGE(EPih!$H39:$R39),1,EPih!R39/AVERAGE(EPih!$H39:$R39)),0)*$B42</f>
        <v>1</v>
      </c>
      <c r="Q42" s="18">
        <v>1</v>
      </c>
      <c r="R42" s="18">
        <v>1</v>
      </c>
      <c r="S42" s="18">
        <v>0</v>
      </c>
      <c r="T42" s="18">
        <v>0</v>
      </c>
      <c r="U42" s="18">
        <v>0</v>
      </c>
      <c r="V42" s="18">
        <v>0</v>
      </c>
      <c r="W42" s="18">
        <v>0</v>
      </c>
      <c r="X42" s="18">
        <v>1</v>
      </c>
      <c r="Y42" s="18">
        <v>1</v>
      </c>
      <c r="Z42" s="18">
        <v>1</v>
      </c>
      <c r="AA42" s="18">
        <v>1</v>
      </c>
      <c r="AI42" s="27">
        <v>31</v>
      </c>
      <c r="AJ42" s="28" t="e">
        <f>AD750</f>
        <v>#DIV/0!</v>
      </c>
    </row>
    <row r="43" spans="1:36">
      <c r="A43" s="33">
        <v>45445.458333333336</v>
      </c>
      <c r="B43">
        <f t="shared" si="0"/>
        <v>1</v>
      </c>
      <c r="C43" s="18">
        <v>1</v>
      </c>
      <c r="D43" s="19">
        <f>IFERROR(SUMPRODUCT(F43:P43,Q43:AA43,'Datos Brutos'!$H$5:$R$5)/SUMPRODUCT('Datos Brutos'!$H$5:$R$5,Q43:AA43),0)</f>
        <v>1</v>
      </c>
      <c r="E43" s="20">
        <f>IFERROR(AVERAGE('Datos Filtrados'!E40:G40),0)</f>
        <v>792.24950000000001</v>
      </c>
      <c r="F43">
        <f>IFERROR(IF(EPih!H40&gt;=0.75*AVERAGE(EPih!$H40:$R40),1,EPih!H40/AVERAGE(EPih!$H40:$R40)),0)*$B43</f>
        <v>1</v>
      </c>
      <c r="G43">
        <f>IFERROR(IF(EPih!I40&gt;=0.75*AVERAGE(EPih!$H40:$R40),1,EPih!I40/AVERAGE(EPih!$H40:$R40)),0)*$B43</f>
        <v>1</v>
      </c>
      <c r="H43">
        <f>IFERROR(IF(EPih!J40&gt;=0.75*AVERAGE(EPih!$H40:$R40),1,EPih!J40/AVERAGE(EPih!$H40:$R40)),0)*$B43</f>
        <v>0</v>
      </c>
      <c r="I43">
        <f>IFERROR(IF(EPih!K40&gt;=0.75*AVERAGE(EPih!$H40:$R40),1,EPih!K40/AVERAGE(EPih!$H40:$R40)),0)*$B43</f>
        <v>0</v>
      </c>
      <c r="J43">
        <f>IFERROR(IF(EPih!L40&gt;=0.75*AVERAGE(EPih!$H40:$R40),1,EPih!L40/AVERAGE(EPih!$H40:$R40)),0)*$B43</f>
        <v>0</v>
      </c>
      <c r="K43">
        <f>IFERROR(IF(EPih!M40&gt;=0.75*AVERAGE(EPih!$H40:$R40),1,EPih!M40/AVERAGE(EPih!$H40:$R40)),0)*$B43</f>
        <v>0</v>
      </c>
      <c r="L43">
        <f>IFERROR(IF(EPih!N40&gt;=0.75*AVERAGE(EPih!$H40:$R40),1,EPih!N40/AVERAGE(EPih!$H40:$R40)),0)*$B43</f>
        <v>0</v>
      </c>
      <c r="M43">
        <f>IFERROR(IF(EPih!O40&gt;=0.75*AVERAGE(EPih!$H40:$R40),1,EPih!O40/AVERAGE(EPih!$H40:$R40)),0)*$B43</f>
        <v>1</v>
      </c>
      <c r="N43">
        <f>IFERROR(IF(EPih!P40&gt;=0.75*AVERAGE(EPih!$H40:$R40),1,EPih!P40/AVERAGE(EPih!$H40:$R40)),0)*$B43</f>
        <v>1</v>
      </c>
      <c r="O43">
        <f>IFERROR(IF(EPih!Q40&gt;=0.75*AVERAGE(EPih!$H40:$R40),1,EPih!Q40/AVERAGE(EPih!$H40:$R40)),0)*$B43</f>
        <v>1</v>
      </c>
      <c r="P43">
        <f>IFERROR(IF(EPih!R40&gt;=0.75*AVERAGE(EPih!$H40:$R40),1,EPih!R40/AVERAGE(EPih!$H40:$R40)),0)*$B43</f>
        <v>1</v>
      </c>
      <c r="Q43" s="18">
        <v>1</v>
      </c>
      <c r="R43" s="18">
        <v>1</v>
      </c>
      <c r="S43" s="18">
        <v>0</v>
      </c>
      <c r="T43" s="18">
        <v>0</v>
      </c>
      <c r="U43" s="18">
        <v>0</v>
      </c>
      <c r="V43" s="18">
        <v>0</v>
      </c>
      <c r="W43" s="18">
        <v>0</v>
      </c>
      <c r="X43" s="18">
        <v>1</v>
      </c>
      <c r="Y43" s="18">
        <v>1</v>
      </c>
      <c r="Z43" s="18">
        <v>1</v>
      </c>
      <c r="AA43" s="18">
        <v>1</v>
      </c>
      <c r="AI43" s="27" t="s">
        <v>139</v>
      </c>
      <c r="AJ43" s="28" t="e">
        <f>AVERAGE(AJ12:AJ42)</f>
        <v>#DIV/0!</v>
      </c>
    </row>
    <row r="44" spans="1:36">
      <c r="A44" s="33">
        <v>45445.5</v>
      </c>
      <c r="B44">
        <f t="shared" si="0"/>
        <v>1</v>
      </c>
      <c r="C44" s="18">
        <v>1</v>
      </c>
      <c r="D44" s="19">
        <f>IFERROR(SUMPRODUCT(F44:P44,Q44:AA44,'Datos Brutos'!$H$5:$R$5)/SUMPRODUCT('Datos Brutos'!$H$5:$R$5,Q44:AA44),0)</f>
        <v>1</v>
      </c>
      <c r="E44" s="20">
        <f>IFERROR(AVERAGE('Datos Filtrados'!E41:G41),0)</f>
        <v>993.87349999999992</v>
      </c>
      <c r="F44">
        <f>IFERROR(IF(EPih!H41&gt;=0.75*AVERAGE(EPih!$H41:$R41),1,EPih!H41/AVERAGE(EPih!$H41:$R41)),0)*$B44</f>
        <v>1</v>
      </c>
      <c r="G44">
        <f>IFERROR(IF(EPih!I41&gt;=0.75*AVERAGE(EPih!$H41:$R41),1,EPih!I41/AVERAGE(EPih!$H41:$R41)),0)*$B44</f>
        <v>1</v>
      </c>
      <c r="H44">
        <f>IFERROR(IF(EPih!J41&gt;=0.75*AVERAGE(EPih!$H41:$R41),1,EPih!J41/AVERAGE(EPih!$H41:$R41)),0)*$B44</f>
        <v>1</v>
      </c>
      <c r="I44">
        <f>IFERROR(IF(EPih!K41&gt;=0.75*AVERAGE(EPih!$H41:$R41),1,EPih!K41/AVERAGE(EPih!$H41:$R41)),0)*$B44</f>
        <v>0</v>
      </c>
      <c r="J44">
        <f>IFERROR(IF(EPih!L41&gt;=0.75*AVERAGE(EPih!$H41:$R41),1,EPih!L41/AVERAGE(EPih!$H41:$R41)),0)*$B44</f>
        <v>0</v>
      </c>
      <c r="K44">
        <f>IFERROR(IF(EPih!M41&gt;=0.75*AVERAGE(EPih!$H41:$R41),1,EPih!M41/AVERAGE(EPih!$H41:$R41)),0)*$B44</f>
        <v>0</v>
      </c>
      <c r="L44">
        <f>IFERROR(IF(EPih!N41&gt;=0.75*AVERAGE(EPih!$H41:$R41),1,EPih!N41/AVERAGE(EPih!$H41:$R41)),0)*$B44</f>
        <v>0</v>
      </c>
      <c r="M44">
        <f>IFERROR(IF(EPih!O41&gt;=0.75*AVERAGE(EPih!$H41:$R41),1,EPih!O41/AVERAGE(EPih!$H41:$R41)),0)*$B44</f>
        <v>1</v>
      </c>
      <c r="N44">
        <f>IFERROR(IF(EPih!P41&gt;=0.75*AVERAGE(EPih!$H41:$R41),1,EPih!P41/AVERAGE(EPih!$H41:$R41)),0)*$B44</f>
        <v>1</v>
      </c>
      <c r="O44">
        <f>IFERROR(IF(EPih!Q41&gt;=0.75*AVERAGE(EPih!$H41:$R41),1,EPih!Q41/AVERAGE(EPih!$H41:$R41)),0)*$B44</f>
        <v>1</v>
      </c>
      <c r="P44">
        <f>IFERROR(IF(EPih!R41&gt;=0.75*AVERAGE(EPih!$H41:$R41),1,EPih!R41/AVERAGE(EPih!$H41:$R41)),0)*$B44</f>
        <v>1</v>
      </c>
      <c r="Q44" s="18">
        <v>1</v>
      </c>
      <c r="R44" s="18">
        <v>1</v>
      </c>
      <c r="S44" s="18">
        <v>1</v>
      </c>
      <c r="T44" s="18">
        <v>0</v>
      </c>
      <c r="U44" s="18">
        <v>0</v>
      </c>
      <c r="V44" s="18">
        <v>0</v>
      </c>
      <c r="W44" s="18">
        <v>0</v>
      </c>
      <c r="X44" s="18">
        <v>1</v>
      </c>
      <c r="Y44" s="18">
        <v>1</v>
      </c>
      <c r="Z44" s="18">
        <v>1</v>
      </c>
      <c r="AA44" s="18">
        <v>1</v>
      </c>
    </row>
    <row r="45" spans="1:36">
      <c r="A45" s="33">
        <v>45445.541666666664</v>
      </c>
      <c r="B45">
        <f t="shared" si="0"/>
        <v>1</v>
      </c>
      <c r="C45" s="18">
        <v>1</v>
      </c>
      <c r="D45" s="19">
        <f>IFERROR(SUMPRODUCT(F45:P45,Q45:AA45,'Datos Brutos'!$H$5:$R$5)/SUMPRODUCT('Datos Brutos'!$H$5:$R$5,Q45:AA45),0)</f>
        <v>1</v>
      </c>
      <c r="E45" s="20">
        <f>IFERROR(AVERAGE('Datos Filtrados'!E42:G42),0)</f>
        <v>989.54250000000002</v>
      </c>
      <c r="F45">
        <f>IFERROR(IF(EPih!H42&gt;=0.75*AVERAGE(EPih!$H42:$R42),1,EPih!H42/AVERAGE(EPih!$H42:$R42)),0)*$B45</f>
        <v>1</v>
      </c>
      <c r="G45">
        <f>IFERROR(IF(EPih!I42&gt;=0.75*AVERAGE(EPih!$H42:$R42),1,EPih!I42/AVERAGE(EPih!$H42:$R42)),0)*$B45</f>
        <v>1</v>
      </c>
      <c r="H45">
        <f>IFERROR(IF(EPih!J42&gt;=0.75*AVERAGE(EPih!$H42:$R42),1,EPih!J42/AVERAGE(EPih!$H42:$R42)),0)*$B45</f>
        <v>1</v>
      </c>
      <c r="I45">
        <f>IFERROR(IF(EPih!K42&gt;=0.75*AVERAGE(EPih!$H42:$R42),1,EPih!K42/AVERAGE(EPih!$H42:$R42)),0)*$B45</f>
        <v>0</v>
      </c>
      <c r="J45">
        <f>IFERROR(IF(EPih!L42&gt;=0.75*AVERAGE(EPih!$H42:$R42),1,EPih!L42/AVERAGE(EPih!$H42:$R42)),0)*$B45</f>
        <v>0</v>
      </c>
      <c r="K45">
        <f>IFERROR(IF(EPih!M42&gt;=0.75*AVERAGE(EPih!$H42:$R42),1,EPih!M42/AVERAGE(EPih!$H42:$R42)),0)*$B45</f>
        <v>0</v>
      </c>
      <c r="L45">
        <f>IFERROR(IF(EPih!N42&gt;=0.75*AVERAGE(EPih!$H42:$R42),1,EPih!N42/AVERAGE(EPih!$H42:$R42)),0)*$B45</f>
        <v>0</v>
      </c>
      <c r="M45">
        <f>IFERROR(IF(EPih!O42&gt;=0.75*AVERAGE(EPih!$H42:$R42),1,EPih!O42/AVERAGE(EPih!$H42:$R42)),0)*$B45</f>
        <v>1</v>
      </c>
      <c r="N45">
        <f>IFERROR(IF(EPih!P42&gt;=0.75*AVERAGE(EPih!$H42:$R42),1,EPih!P42/AVERAGE(EPih!$H42:$R42)),0)*$B45</f>
        <v>1</v>
      </c>
      <c r="O45">
        <f>IFERROR(IF(EPih!Q42&gt;=0.75*AVERAGE(EPih!$H42:$R42),1,EPih!Q42/AVERAGE(EPih!$H42:$R42)),0)*$B45</f>
        <v>1</v>
      </c>
      <c r="P45">
        <f>IFERROR(IF(EPih!R42&gt;=0.75*AVERAGE(EPih!$H42:$R42),1,EPih!R42/AVERAGE(EPih!$H42:$R42)),0)*$B45</f>
        <v>1</v>
      </c>
      <c r="Q45" s="18">
        <v>1</v>
      </c>
      <c r="R45" s="18">
        <v>1</v>
      </c>
      <c r="S45" s="18">
        <v>1</v>
      </c>
      <c r="T45" s="18">
        <v>0</v>
      </c>
      <c r="U45" s="18">
        <v>0</v>
      </c>
      <c r="V45" s="18">
        <v>0</v>
      </c>
      <c r="W45" s="18">
        <v>0</v>
      </c>
      <c r="X45" s="18">
        <v>1</v>
      </c>
      <c r="Y45" s="18">
        <v>1</v>
      </c>
      <c r="Z45" s="18">
        <v>1</v>
      </c>
      <c r="AA45" s="18">
        <v>1</v>
      </c>
    </row>
    <row r="46" spans="1:36">
      <c r="A46" s="33">
        <v>45445.583333333336</v>
      </c>
      <c r="B46">
        <f t="shared" si="0"/>
        <v>1</v>
      </c>
      <c r="C46" s="18">
        <v>1</v>
      </c>
      <c r="D46" s="19">
        <f>IFERROR(SUMPRODUCT(F46:P46,Q46:AA46,'Datos Brutos'!$H$5:$R$5)/SUMPRODUCT('Datos Brutos'!$H$5:$R$5,Q46:AA46),0)</f>
        <v>1</v>
      </c>
      <c r="E46" s="20">
        <f>IFERROR(AVERAGE('Datos Filtrados'!E43:G43),0)</f>
        <v>988.90300000000002</v>
      </c>
      <c r="F46">
        <f>IFERROR(IF(EPih!H43&gt;=0.75*AVERAGE(EPih!$H43:$R43),1,EPih!H43/AVERAGE(EPih!$H43:$R43)),0)*$B46</f>
        <v>1</v>
      </c>
      <c r="G46">
        <f>IFERROR(IF(EPih!I43&gt;=0.75*AVERAGE(EPih!$H43:$R43),1,EPih!I43/AVERAGE(EPih!$H43:$R43)),0)*$B46</f>
        <v>1</v>
      </c>
      <c r="H46">
        <f>IFERROR(IF(EPih!J43&gt;=0.75*AVERAGE(EPih!$H43:$R43),1,EPih!J43/AVERAGE(EPih!$H43:$R43)),0)*$B46</f>
        <v>1</v>
      </c>
      <c r="I46">
        <f>IFERROR(IF(EPih!K43&gt;=0.75*AVERAGE(EPih!$H43:$R43),1,EPih!K43/AVERAGE(EPih!$H43:$R43)),0)*$B46</f>
        <v>0</v>
      </c>
      <c r="J46">
        <f>IFERROR(IF(EPih!L43&gt;=0.75*AVERAGE(EPih!$H43:$R43),1,EPih!L43/AVERAGE(EPih!$H43:$R43)),0)*$B46</f>
        <v>0</v>
      </c>
      <c r="K46">
        <f>IFERROR(IF(EPih!M43&gt;=0.75*AVERAGE(EPih!$H43:$R43),1,EPih!M43/AVERAGE(EPih!$H43:$R43)),0)*$B46</f>
        <v>0</v>
      </c>
      <c r="L46">
        <f>IFERROR(IF(EPih!N43&gt;=0.75*AVERAGE(EPih!$H43:$R43),1,EPih!N43/AVERAGE(EPih!$H43:$R43)),0)*$B46</f>
        <v>0</v>
      </c>
      <c r="M46">
        <f>IFERROR(IF(EPih!O43&gt;=0.75*AVERAGE(EPih!$H43:$R43),1,EPih!O43/AVERAGE(EPih!$H43:$R43)),0)*$B46</f>
        <v>1</v>
      </c>
      <c r="N46">
        <f>IFERROR(IF(EPih!P43&gt;=0.75*AVERAGE(EPih!$H43:$R43),1,EPih!P43/AVERAGE(EPih!$H43:$R43)),0)*$B46</f>
        <v>1</v>
      </c>
      <c r="O46">
        <f>IFERROR(IF(EPih!Q43&gt;=0.75*AVERAGE(EPih!$H43:$R43),1,EPih!Q43/AVERAGE(EPih!$H43:$R43)),0)*$B46</f>
        <v>1</v>
      </c>
      <c r="P46">
        <f>IFERROR(IF(EPih!R43&gt;=0.75*AVERAGE(EPih!$H43:$R43),1,EPih!R43/AVERAGE(EPih!$H43:$R43)),0)*$B46</f>
        <v>1</v>
      </c>
      <c r="Q46" s="18">
        <v>1</v>
      </c>
      <c r="R46" s="18">
        <v>1</v>
      </c>
      <c r="S46" s="18">
        <v>1</v>
      </c>
      <c r="T46" s="18">
        <v>0</v>
      </c>
      <c r="U46" s="18">
        <v>0</v>
      </c>
      <c r="V46" s="18">
        <v>0</v>
      </c>
      <c r="W46" s="18">
        <v>0</v>
      </c>
      <c r="X46" s="18">
        <v>1</v>
      </c>
      <c r="Y46" s="18">
        <v>1</v>
      </c>
      <c r="Z46" s="18">
        <v>1</v>
      </c>
      <c r="AA46" s="18">
        <v>1</v>
      </c>
    </row>
    <row r="47" spans="1:36">
      <c r="A47" s="33">
        <v>45445.625</v>
      </c>
      <c r="B47">
        <f t="shared" si="0"/>
        <v>1</v>
      </c>
      <c r="C47" s="18">
        <v>1</v>
      </c>
      <c r="D47" s="19">
        <f>IFERROR(SUMPRODUCT(F47:P47,Q47:AA47,'Datos Brutos'!$H$5:$R$5)/SUMPRODUCT('Datos Brutos'!$H$5:$R$5,Q47:AA47),0)</f>
        <v>1</v>
      </c>
      <c r="E47" s="20">
        <f>IFERROR(AVERAGE('Datos Filtrados'!E44:G44),0)</f>
        <v>990.69349999999997</v>
      </c>
      <c r="F47">
        <f>IFERROR(IF(EPih!H44&gt;=0.75*AVERAGE(EPih!$H44:$R44),1,EPih!H44/AVERAGE(EPih!$H44:$R44)),0)*$B47</f>
        <v>1</v>
      </c>
      <c r="G47">
        <f>IFERROR(IF(EPih!I44&gt;=0.75*AVERAGE(EPih!$H44:$R44),1,EPih!I44/AVERAGE(EPih!$H44:$R44)),0)*$B47</f>
        <v>1</v>
      </c>
      <c r="H47">
        <f>IFERROR(IF(EPih!J44&gt;=0.75*AVERAGE(EPih!$H44:$R44),1,EPih!J44/AVERAGE(EPih!$H44:$R44)),0)*$B47</f>
        <v>1</v>
      </c>
      <c r="I47">
        <f>IFERROR(IF(EPih!K44&gt;=0.75*AVERAGE(EPih!$H44:$R44),1,EPih!K44/AVERAGE(EPih!$H44:$R44)),0)*$B47</f>
        <v>0</v>
      </c>
      <c r="J47">
        <f>IFERROR(IF(EPih!L44&gt;=0.75*AVERAGE(EPih!$H44:$R44),1,EPih!L44/AVERAGE(EPih!$H44:$R44)),0)*$B47</f>
        <v>0</v>
      </c>
      <c r="K47">
        <f>IFERROR(IF(EPih!M44&gt;=0.75*AVERAGE(EPih!$H44:$R44),1,EPih!M44/AVERAGE(EPih!$H44:$R44)),0)*$B47</f>
        <v>0</v>
      </c>
      <c r="L47">
        <f>IFERROR(IF(EPih!N44&gt;=0.75*AVERAGE(EPih!$H44:$R44),1,EPih!N44/AVERAGE(EPih!$H44:$R44)),0)*$B47</f>
        <v>0</v>
      </c>
      <c r="M47">
        <f>IFERROR(IF(EPih!O44&gt;=0.75*AVERAGE(EPih!$H44:$R44),1,EPih!O44/AVERAGE(EPih!$H44:$R44)),0)*$B47</f>
        <v>1</v>
      </c>
      <c r="N47">
        <f>IFERROR(IF(EPih!P44&gt;=0.75*AVERAGE(EPih!$H44:$R44),1,EPih!P44/AVERAGE(EPih!$H44:$R44)),0)*$B47</f>
        <v>1</v>
      </c>
      <c r="O47">
        <f>IFERROR(IF(EPih!Q44&gt;=0.75*AVERAGE(EPih!$H44:$R44),1,EPih!Q44/AVERAGE(EPih!$H44:$R44)),0)*$B47</f>
        <v>1</v>
      </c>
      <c r="P47">
        <f>IFERROR(IF(EPih!R44&gt;=0.75*AVERAGE(EPih!$H44:$R44),1,EPih!R44/AVERAGE(EPih!$H44:$R44)),0)*$B47</f>
        <v>1</v>
      </c>
      <c r="Q47" s="18">
        <v>1</v>
      </c>
      <c r="R47" s="18">
        <v>1</v>
      </c>
      <c r="S47" s="18">
        <v>1</v>
      </c>
      <c r="T47" s="18">
        <v>0</v>
      </c>
      <c r="U47" s="18">
        <v>0</v>
      </c>
      <c r="V47" s="18">
        <v>0</v>
      </c>
      <c r="W47" s="18">
        <v>0</v>
      </c>
      <c r="X47" s="18">
        <v>1</v>
      </c>
      <c r="Y47" s="18">
        <v>1</v>
      </c>
      <c r="Z47" s="18">
        <v>1</v>
      </c>
      <c r="AA47" s="18">
        <v>1</v>
      </c>
    </row>
    <row r="48" spans="1:36">
      <c r="A48" s="33">
        <v>45445.666666666664</v>
      </c>
      <c r="B48">
        <f t="shared" si="0"/>
        <v>1</v>
      </c>
      <c r="C48" s="18">
        <v>1</v>
      </c>
      <c r="D48" s="19">
        <f>IFERROR(SUMPRODUCT(F48:P48,Q48:AA48,'Datos Brutos'!$H$5:$R$5)/SUMPRODUCT('Datos Brutos'!$H$5:$R$5,Q48:AA48),0)</f>
        <v>1</v>
      </c>
      <c r="E48" s="20">
        <f>IFERROR(AVERAGE('Datos Filtrados'!E45:G45),0)</f>
        <v>993.20699999999999</v>
      </c>
      <c r="F48">
        <f>IFERROR(IF(EPih!H45&gt;=0.75*AVERAGE(EPih!$H45:$R45),1,EPih!H45/AVERAGE(EPih!$H45:$R45)),0)*$B48</f>
        <v>1</v>
      </c>
      <c r="G48">
        <f>IFERROR(IF(EPih!I45&gt;=0.75*AVERAGE(EPih!$H45:$R45),1,EPih!I45/AVERAGE(EPih!$H45:$R45)),0)*$B48</f>
        <v>1</v>
      </c>
      <c r="H48">
        <f>IFERROR(IF(EPih!J45&gt;=0.75*AVERAGE(EPih!$H45:$R45),1,EPih!J45/AVERAGE(EPih!$H45:$R45)),0)*$B48</f>
        <v>1</v>
      </c>
      <c r="I48">
        <f>IFERROR(IF(EPih!K45&gt;=0.75*AVERAGE(EPih!$H45:$R45),1,EPih!K45/AVERAGE(EPih!$H45:$R45)),0)*$B48</f>
        <v>0</v>
      </c>
      <c r="J48">
        <f>IFERROR(IF(EPih!L45&gt;=0.75*AVERAGE(EPih!$H45:$R45),1,EPih!L45/AVERAGE(EPih!$H45:$R45)),0)*$B48</f>
        <v>0</v>
      </c>
      <c r="K48">
        <f>IFERROR(IF(EPih!M45&gt;=0.75*AVERAGE(EPih!$H45:$R45),1,EPih!M45/AVERAGE(EPih!$H45:$R45)),0)*$B48</f>
        <v>0</v>
      </c>
      <c r="L48">
        <f>IFERROR(IF(EPih!N45&gt;=0.75*AVERAGE(EPih!$H45:$R45),1,EPih!N45/AVERAGE(EPih!$H45:$R45)),0)*$B48</f>
        <v>0</v>
      </c>
      <c r="M48">
        <f>IFERROR(IF(EPih!O45&gt;=0.75*AVERAGE(EPih!$H45:$R45),1,EPih!O45/AVERAGE(EPih!$H45:$R45)),0)*$B48</f>
        <v>1</v>
      </c>
      <c r="N48">
        <f>IFERROR(IF(EPih!P45&gt;=0.75*AVERAGE(EPih!$H45:$R45),1,EPih!P45/AVERAGE(EPih!$H45:$R45)),0)*$B48</f>
        <v>1</v>
      </c>
      <c r="O48">
        <f>IFERROR(IF(EPih!Q45&gt;=0.75*AVERAGE(EPih!$H45:$R45),1,EPih!Q45/AVERAGE(EPih!$H45:$R45)),0)*$B48</f>
        <v>1</v>
      </c>
      <c r="P48">
        <f>IFERROR(IF(EPih!R45&gt;=0.75*AVERAGE(EPih!$H45:$R45),1,EPih!R45/AVERAGE(EPih!$H45:$R45)),0)*$B48</f>
        <v>1</v>
      </c>
      <c r="Q48" s="18">
        <v>1</v>
      </c>
      <c r="R48" s="18">
        <v>1</v>
      </c>
      <c r="S48" s="18">
        <v>1</v>
      </c>
      <c r="T48" s="18">
        <v>0</v>
      </c>
      <c r="U48" s="18">
        <v>0</v>
      </c>
      <c r="V48" s="18">
        <v>0</v>
      </c>
      <c r="W48" s="18">
        <v>0</v>
      </c>
      <c r="X48" s="18">
        <v>1</v>
      </c>
      <c r="Y48" s="18">
        <v>1</v>
      </c>
      <c r="Z48" s="18">
        <v>1</v>
      </c>
      <c r="AA48" s="18">
        <v>1</v>
      </c>
    </row>
    <row r="49" spans="1:31">
      <c r="A49" s="33">
        <v>45445.708333333336</v>
      </c>
      <c r="B49">
        <f t="shared" si="0"/>
        <v>1</v>
      </c>
      <c r="C49" s="18">
        <v>1</v>
      </c>
      <c r="D49" s="19">
        <f>IFERROR(SUMPRODUCT(F49:P49,Q49:AA49,'Datos Brutos'!$H$5:$R$5)/SUMPRODUCT('Datos Brutos'!$H$5:$R$5,Q49:AA49),0)</f>
        <v>1</v>
      </c>
      <c r="E49" s="20">
        <f>IFERROR(AVERAGE('Datos Filtrados'!E46:G46),0)</f>
        <v>972.56299999999999</v>
      </c>
      <c r="F49">
        <f>IFERROR(IF(EPih!H46&gt;=0.75*AVERAGE(EPih!$H46:$R46),1,EPih!H46/AVERAGE(EPih!$H46:$R46)),0)*$B49</f>
        <v>1</v>
      </c>
      <c r="G49">
        <f>IFERROR(IF(EPih!I46&gt;=0.75*AVERAGE(EPih!$H46:$R46),1,EPih!I46/AVERAGE(EPih!$H46:$R46)),0)*$B49</f>
        <v>1</v>
      </c>
      <c r="H49">
        <f>IFERROR(IF(EPih!J46&gt;=0.75*AVERAGE(EPih!$H46:$R46),1,EPih!J46/AVERAGE(EPih!$H46:$R46)),0)*$B49</f>
        <v>1</v>
      </c>
      <c r="I49">
        <f>IFERROR(IF(EPih!K46&gt;=0.75*AVERAGE(EPih!$H46:$R46),1,EPih!K46/AVERAGE(EPih!$H46:$R46)),0)*$B49</f>
        <v>0</v>
      </c>
      <c r="J49">
        <f>IFERROR(IF(EPih!L46&gt;=0.75*AVERAGE(EPih!$H46:$R46),1,EPih!L46/AVERAGE(EPih!$H46:$R46)),0)*$B49</f>
        <v>0</v>
      </c>
      <c r="K49">
        <f>IFERROR(IF(EPih!M46&gt;=0.75*AVERAGE(EPih!$H46:$R46),1,EPih!M46/AVERAGE(EPih!$H46:$R46)),0)*$B49</f>
        <v>0</v>
      </c>
      <c r="L49">
        <f>IFERROR(IF(EPih!N46&gt;=0.75*AVERAGE(EPih!$H46:$R46),1,EPih!N46/AVERAGE(EPih!$H46:$R46)),0)*$B49</f>
        <v>0</v>
      </c>
      <c r="M49">
        <f>IFERROR(IF(EPih!O46&gt;=0.75*AVERAGE(EPih!$H46:$R46),1,EPih!O46/AVERAGE(EPih!$H46:$R46)),0)*$B49</f>
        <v>1</v>
      </c>
      <c r="N49">
        <f>IFERROR(IF(EPih!P46&gt;=0.75*AVERAGE(EPih!$H46:$R46),1,EPih!P46/AVERAGE(EPih!$H46:$R46)),0)*$B49</f>
        <v>1</v>
      </c>
      <c r="O49">
        <f>IFERROR(IF(EPih!Q46&gt;=0.75*AVERAGE(EPih!$H46:$R46),1,EPih!Q46/AVERAGE(EPih!$H46:$R46)),0)*$B49</f>
        <v>1</v>
      </c>
      <c r="P49">
        <f>IFERROR(IF(EPih!R46&gt;=0.75*AVERAGE(EPih!$H46:$R46),1,EPih!R46/AVERAGE(EPih!$H46:$R46)),0)*$B49</f>
        <v>1</v>
      </c>
      <c r="Q49" s="18">
        <v>1</v>
      </c>
      <c r="R49" s="18">
        <v>1</v>
      </c>
      <c r="S49" s="18">
        <v>1</v>
      </c>
      <c r="T49" s="18">
        <v>0</v>
      </c>
      <c r="U49" s="18">
        <v>0</v>
      </c>
      <c r="V49" s="18">
        <v>0</v>
      </c>
      <c r="W49" s="18">
        <v>0</v>
      </c>
      <c r="X49" s="18">
        <v>1</v>
      </c>
      <c r="Y49" s="18">
        <v>1</v>
      </c>
      <c r="Z49" s="18">
        <v>1</v>
      </c>
      <c r="AA49" s="18">
        <v>1</v>
      </c>
    </row>
    <row r="50" spans="1:31">
      <c r="A50" s="33">
        <v>45445.75</v>
      </c>
      <c r="B50">
        <f t="shared" si="0"/>
        <v>1</v>
      </c>
      <c r="C50" s="18">
        <v>1</v>
      </c>
      <c r="D50" s="19">
        <f>IFERROR(SUMPRODUCT(F50:P50,Q50:AA50,'Datos Brutos'!$H$5:$R$5)/SUMPRODUCT('Datos Brutos'!$H$5:$R$5,Q50:AA50),0)</f>
        <v>1</v>
      </c>
      <c r="E50" s="20">
        <f>IFERROR(AVERAGE('Datos Filtrados'!E47:G47),0)</f>
        <v>921.63699999999994</v>
      </c>
      <c r="F50">
        <f>IFERROR(IF(EPih!H47&gt;=0.75*AVERAGE(EPih!$H47:$R47),1,EPih!H47/AVERAGE(EPih!$H47:$R47)),0)*$B50</f>
        <v>1</v>
      </c>
      <c r="G50">
        <f>IFERROR(IF(EPih!I47&gt;=0.75*AVERAGE(EPih!$H47:$R47),1,EPih!I47/AVERAGE(EPih!$H47:$R47)),0)*$B50</f>
        <v>1</v>
      </c>
      <c r="H50">
        <f>IFERROR(IF(EPih!J47&gt;=0.75*AVERAGE(EPih!$H47:$R47),1,EPih!J47/AVERAGE(EPih!$H47:$R47)),0)*$B50</f>
        <v>1</v>
      </c>
      <c r="I50">
        <f>IFERROR(IF(EPih!K47&gt;=0.75*AVERAGE(EPih!$H47:$R47),1,EPih!K47/AVERAGE(EPih!$H47:$R47)),0)*$B50</f>
        <v>0</v>
      </c>
      <c r="J50">
        <f>IFERROR(IF(EPih!L47&gt;=0.75*AVERAGE(EPih!$H47:$R47),1,EPih!L47/AVERAGE(EPih!$H47:$R47)),0)*$B50</f>
        <v>0</v>
      </c>
      <c r="K50">
        <f>IFERROR(IF(EPih!M47&gt;=0.75*AVERAGE(EPih!$H47:$R47),1,EPih!M47/AVERAGE(EPih!$H47:$R47)),0)*$B50</f>
        <v>0</v>
      </c>
      <c r="L50">
        <f>IFERROR(IF(EPih!N47&gt;=0.75*AVERAGE(EPih!$H47:$R47),1,EPih!N47/AVERAGE(EPih!$H47:$R47)),0)*$B50</f>
        <v>0</v>
      </c>
      <c r="M50">
        <f>IFERROR(IF(EPih!O47&gt;=0.75*AVERAGE(EPih!$H47:$R47),1,EPih!O47/AVERAGE(EPih!$H47:$R47)),0)*$B50</f>
        <v>1</v>
      </c>
      <c r="N50">
        <f>IFERROR(IF(EPih!P47&gt;=0.75*AVERAGE(EPih!$H47:$R47),1,EPih!P47/AVERAGE(EPih!$H47:$R47)),0)*$B50</f>
        <v>1</v>
      </c>
      <c r="O50">
        <f>IFERROR(IF(EPih!Q47&gt;=0.75*AVERAGE(EPih!$H47:$R47),1,EPih!Q47/AVERAGE(EPih!$H47:$R47)),0)*$B50</f>
        <v>1</v>
      </c>
      <c r="P50">
        <f>IFERROR(IF(EPih!R47&gt;=0.75*AVERAGE(EPih!$H47:$R47),1,EPih!R47/AVERAGE(EPih!$H47:$R47)),0)*$B50</f>
        <v>1</v>
      </c>
      <c r="Q50" s="18">
        <v>1</v>
      </c>
      <c r="R50" s="18">
        <v>1</v>
      </c>
      <c r="S50" s="18">
        <v>1</v>
      </c>
      <c r="T50" s="18">
        <v>0</v>
      </c>
      <c r="U50" s="18">
        <v>0</v>
      </c>
      <c r="V50" s="18">
        <v>0</v>
      </c>
      <c r="W50" s="18">
        <v>0</v>
      </c>
      <c r="X50" s="18">
        <v>1</v>
      </c>
      <c r="Y50" s="18">
        <v>1</v>
      </c>
      <c r="Z50" s="18">
        <v>1</v>
      </c>
      <c r="AA50" s="18">
        <v>1</v>
      </c>
    </row>
    <row r="51" spans="1:31">
      <c r="A51" s="33">
        <v>45445.791666666664</v>
      </c>
      <c r="B51">
        <f t="shared" si="0"/>
        <v>1</v>
      </c>
      <c r="C51" s="18">
        <v>1</v>
      </c>
      <c r="D51" s="19">
        <f>IFERROR(SUMPRODUCT(F51:P51,Q51:AA51,'Datos Brutos'!$H$5:$R$5)/SUMPRODUCT('Datos Brutos'!$H$5:$R$5,Q51:AA51),0)</f>
        <v>1</v>
      </c>
      <c r="E51" s="20">
        <f>IFERROR(AVERAGE('Datos Filtrados'!E48:G48),0)</f>
        <v>798.9079999999999</v>
      </c>
      <c r="F51">
        <f>IFERROR(IF(EPih!H48&gt;=0.75*AVERAGE(EPih!$H48:$R48),1,EPih!H48/AVERAGE(EPih!$H48:$R48)),0)*$B51</f>
        <v>1</v>
      </c>
      <c r="G51">
        <f>IFERROR(IF(EPih!I48&gt;=0.75*AVERAGE(EPih!$H48:$R48),1,EPih!I48/AVERAGE(EPih!$H48:$R48)),0)*$B51</f>
        <v>1</v>
      </c>
      <c r="H51">
        <f>IFERROR(IF(EPih!J48&gt;=0.75*AVERAGE(EPih!$H48:$R48),1,EPih!J48/AVERAGE(EPih!$H48:$R48)),0)*$B51</f>
        <v>1</v>
      </c>
      <c r="I51">
        <f>IFERROR(IF(EPih!K48&gt;=0.75*AVERAGE(EPih!$H48:$R48),1,EPih!K48/AVERAGE(EPih!$H48:$R48)),0)*$B51</f>
        <v>0</v>
      </c>
      <c r="J51">
        <f>IFERROR(IF(EPih!L48&gt;=0.75*AVERAGE(EPih!$H48:$R48),1,EPih!L48/AVERAGE(EPih!$H48:$R48)),0)*$B51</f>
        <v>0</v>
      </c>
      <c r="K51">
        <f>IFERROR(IF(EPih!M48&gt;=0.75*AVERAGE(EPih!$H48:$R48),1,EPih!M48/AVERAGE(EPih!$H48:$R48)),0)*$B51</f>
        <v>0</v>
      </c>
      <c r="L51">
        <f>IFERROR(IF(EPih!N48&gt;=0.75*AVERAGE(EPih!$H48:$R48),1,EPih!N48/AVERAGE(EPih!$H48:$R48)),0)*$B51</f>
        <v>0</v>
      </c>
      <c r="M51">
        <f>IFERROR(IF(EPih!O48&gt;=0.75*AVERAGE(EPih!$H48:$R48),1,EPih!O48/AVERAGE(EPih!$H48:$R48)),0)*$B51</f>
        <v>1</v>
      </c>
      <c r="N51">
        <f>IFERROR(IF(EPih!P48&gt;=0.75*AVERAGE(EPih!$H48:$R48),1,EPih!P48/AVERAGE(EPih!$H48:$R48)),0)*$B51</f>
        <v>1</v>
      </c>
      <c r="O51">
        <f>IFERROR(IF(EPih!Q48&gt;=0.75*AVERAGE(EPih!$H48:$R48),1,EPih!Q48/AVERAGE(EPih!$H48:$R48)),0)*$B51</f>
        <v>1</v>
      </c>
      <c r="P51">
        <f>IFERROR(IF(EPih!R48&gt;=0.75*AVERAGE(EPih!$H48:$R48),1,EPih!R48/AVERAGE(EPih!$H48:$R48)),0)*$B51</f>
        <v>1</v>
      </c>
      <c r="Q51" s="18">
        <v>1</v>
      </c>
      <c r="R51" s="18">
        <v>1</v>
      </c>
      <c r="S51" s="18">
        <v>1</v>
      </c>
      <c r="T51" s="18">
        <v>0</v>
      </c>
      <c r="U51" s="18">
        <v>0</v>
      </c>
      <c r="V51" s="18">
        <v>0</v>
      </c>
      <c r="W51" s="18">
        <v>0</v>
      </c>
      <c r="X51" s="18">
        <v>1</v>
      </c>
      <c r="Y51" s="18">
        <v>1</v>
      </c>
      <c r="Z51" s="18">
        <v>1</v>
      </c>
      <c r="AA51" s="18">
        <v>1</v>
      </c>
    </row>
    <row r="52" spans="1:31">
      <c r="A52" s="33">
        <v>45445.833333333336</v>
      </c>
      <c r="B52">
        <f t="shared" si="0"/>
        <v>1</v>
      </c>
      <c r="C52" s="18">
        <v>1</v>
      </c>
      <c r="D52" s="19">
        <f>IFERROR(SUMPRODUCT(F52:P52,Q52:AA52,'Datos Brutos'!$H$5:$R$5)/SUMPRODUCT('Datos Brutos'!$H$5:$R$5,Q52:AA52),0)</f>
        <v>1</v>
      </c>
      <c r="E52" s="20">
        <f>IFERROR(AVERAGE('Datos Filtrados'!E49:G49),0)</f>
        <v>390.40949999999998</v>
      </c>
      <c r="F52">
        <f>IFERROR(IF(EPih!H49&gt;=0.75*AVERAGE(EPih!$H49:$R49),1,EPih!H49/AVERAGE(EPih!$H49:$R49)),0)*$B52</f>
        <v>1</v>
      </c>
      <c r="G52">
        <f>IFERROR(IF(EPih!I49&gt;=0.75*AVERAGE(EPih!$H49:$R49),1,EPih!I49/AVERAGE(EPih!$H49:$R49)),0)*$B52</f>
        <v>1</v>
      </c>
      <c r="H52">
        <f>IFERROR(IF(EPih!J49&gt;=0.75*AVERAGE(EPih!$H49:$R49),1,EPih!J49/AVERAGE(EPih!$H49:$R49)),0)*$B52</f>
        <v>1</v>
      </c>
      <c r="I52">
        <f>IFERROR(IF(EPih!K49&gt;=0.75*AVERAGE(EPih!$H49:$R49),1,EPih!K49/AVERAGE(EPih!$H49:$R49)),0)*$B52</f>
        <v>0</v>
      </c>
      <c r="J52">
        <f>IFERROR(IF(EPih!L49&gt;=0.75*AVERAGE(EPih!$H49:$R49),1,EPih!L49/AVERAGE(EPih!$H49:$R49)),0)*$B52</f>
        <v>0</v>
      </c>
      <c r="K52">
        <f>IFERROR(IF(EPih!M49&gt;=0.75*AVERAGE(EPih!$H49:$R49),1,EPih!M49/AVERAGE(EPih!$H49:$R49)),0)*$B52</f>
        <v>0</v>
      </c>
      <c r="L52">
        <f>IFERROR(IF(EPih!N49&gt;=0.75*AVERAGE(EPih!$H49:$R49),1,EPih!N49/AVERAGE(EPih!$H49:$R49)),0)*$B52</f>
        <v>0</v>
      </c>
      <c r="M52">
        <f>IFERROR(IF(EPih!O49&gt;=0.75*AVERAGE(EPih!$H49:$R49),1,EPih!O49/AVERAGE(EPih!$H49:$R49)),0)*$B52</f>
        <v>1</v>
      </c>
      <c r="N52">
        <f>IFERROR(IF(EPih!P49&gt;=0.75*AVERAGE(EPih!$H49:$R49),1,EPih!P49/AVERAGE(EPih!$H49:$R49)),0)*$B52</f>
        <v>1</v>
      </c>
      <c r="O52">
        <f>IFERROR(IF(EPih!Q49&gt;=0.75*AVERAGE(EPih!$H49:$R49),1,EPih!Q49/AVERAGE(EPih!$H49:$R49)),0)*$B52</f>
        <v>1</v>
      </c>
      <c r="P52">
        <f>IFERROR(IF(EPih!R49&gt;=0.75*AVERAGE(EPih!$H49:$R49),1,EPih!R49/AVERAGE(EPih!$H49:$R49)),0)*$B52</f>
        <v>1</v>
      </c>
      <c r="Q52" s="18">
        <v>1</v>
      </c>
      <c r="R52" s="18">
        <v>1</v>
      </c>
      <c r="S52" s="18">
        <v>1</v>
      </c>
      <c r="T52" s="18">
        <v>0</v>
      </c>
      <c r="U52" s="18">
        <v>0</v>
      </c>
      <c r="V52" s="18">
        <v>0</v>
      </c>
      <c r="W52" s="18">
        <v>0</v>
      </c>
      <c r="X52" s="18">
        <v>1</v>
      </c>
      <c r="Y52" s="18">
        <v>1</v>
      </c>
      <c r="Z52" s="18">
        <v>1</v>
      </c>
      <c r="AA52" s="18">
        <v>1</v>
      </c>
    </row>
    <row r="53" spans="1:31">
      <c r="A53" s="33">
        <v>45445.875</v>
      </c>
      <c r="B53">
        <f t="shared" si="0"/>
        <v>0</v>
      </c>
      <c r="C53" s="18">
        <v>1</v>
      </c>
      <c r="D53" s="19">
        <f>IFERROR(SUMPRODUCT(F53:P53,Q53:AA53,'Datos Brutos'!$H$5:$R$5)/SUMPRODUCT('Datos Brutos'!$H$5:$R$5,Q53:AA53),0)</f>
        <v>0</v>
      </c>
      <c r="E53" s="20">
        <f>IFERROR(AVERAGE('Datos Filtrados'!E50:G50),0)</f>
        <v>42.492000000000004</v>
      </c>
      <c r="F53">
        <f>IFERROR(IF(EPih!H50&gt;=0.75*AVERAGE(EPih!$H50:$R50),1,EPih!H50/AVERAGE(EPih!$H50:$R50)),0)*$B53</f>
        <v>0</v>
      </c>
      <c r="G53">
        <f>IFERROR(IF(EPih!I50&gt;=0.75*AVERAGE(EPih!$H50:$R50),1,EPih!I50/AVERAGE(EPih!$H50:$R50)),0)*$B53</f>
        <v>0</v>
      </c>
      <c r="H53">
        <f>IFERROR(IF(EPih!J50&gt;=0.75*AVERAGE(EPih!$H50:$R50),1,EPih!J50/AVERAGE(EPih!$H50:$R50)),0)*$B53</f>
        <v>0</v>
      </c>
      <c r="I53">
        <f>IFERROR(IF(EPih!K50&gt;=0.75*AVERAGE(EPih!$H50:$R50),1,EPih!K50/AVERAGE(EPih!$H50:$R50)),0)*$B53</f>
        <v>0</v>
      </c>
      <c r="J53">
        <f>IFERROR(IF(EPih!L50&gt;=0.75*AVERAGE(EPih!$H50:$R50),1,EPih!L50/AVERAGE(EPih!$H50:$R50)),0)*$B53</f>
        <v>0</v>
      </c>
      <c r="K53">
        <f>IFERROR(IF(EPih!M50&gt;=0.75*AVERAGE(EPih!$H50:$R50),1,EPih!M50/AVERAGE(EPih!$H50:$R50)),0)*$B53</f>
        <v>0</v>
      </c>
      <c r="L53">
        <f>IFERROR(IF(EPih!N50&gt;=0.75*AVERAGE(EPih!$H50:$R50),1,EPih!N50/AVERAGE(EPih!$H50:$R50)),0)*$B53</f>
        <v>0</v>
      </c>
      <c r="M53">
        <f>IFERROR(IF(EPih!O50&gt;=0.75*AVERAGE(EPih!$H50:$R50),1,EPih!O50/AVERAGE(EPih!$H50:$R50)),0)*$B53</f>
        <v>0</v>
      </c>
      <c r="N53">
        <f>IFERROR(IF(EPih!P50&gt;=0.75*AVERAGE(EPih!$H50:$R50),1,EPih!P50/AVERAGE(EPih!$H50:$R50)),0)*$B53</f>
        <v>0</v>
      </c>
      <c r="O53">
        <f>IFERROR(IF(EPih!Q50&gt;=0.75*AVERAGE(EPih!$H50:$R50),1,EPih!Q50/AVERAGE(EPih!$H50:$R50)),0)*$B53</f>
        <v>0</v>
      </c>
      <c r="P53">
        <f>IFERROR(IF(EPih!R50&gt;=0.75*AVERAGE(EPih!$H50:$R50),1,EPih!R50/AVERAGE(EPih!$H50:$R50)),0)*$B53</f>
        <v>0</v>
      </c>
      <c r="Q53" s="18">
        <v>1</v>
      </c>
      <c r="R53" s="18">
        <v>1</v>
      </c>
      <c r="S53" s="18">
        <v>1</v>
      </c>
      <c r="T53" s="18">
        <v>0</v>
      </c>
      <c r="U53" s="18">
        <v>0</v>
      </c>
      <c r="V53" s="18">
        <v>0</v>
      </c>
      <c r="W53" s="18">
        <v>0</v>
      </c>
      <c r="X53" s="18">
        <v>1</v>
      </c>
      <c r="Y53" s="18">
        <v>1</v>
      </c>
      <c r="Z53" s="18">
        <v>1</v>
      </c>
      <c r="AA53" s="18">
        <v>1</v>
      </c>
      <c r="AD53" s="25"/>
      <c r="AE53" t="s">
        <v>140</v>
      </c>
    </row>
    <row r="54" spans="1:31">
      <c r="A54" s="33">
        <v>45445.916666666664</v>
      </c>
      <c r="B54">
        <f t="shared" si="0"/>
        <v>0</v>
      </c>
      <c r="C54" s="18">
        <v>1</v>
      </c>
      <c r="D54" s="19">
        <f>IFERROR(SUMPRODUCT(F54:P54,Q54:AA54,'Datos Brutos'!$H$5:$R$5)/SUMPRODUCT('Datos Brutos'!$H$5:$R$5,Q54:AA54),0)</f>
        <v>0</v>
      </c>
      <c r="E54" s="20">
        <f>IFERROR(AVERAGE('Datos Filtrados'!E51:G51),0)</f>
        <v>0</v>
      </c>
      <c r="F54">
        <f>IFERROR(IF(EPih!H51&gt;=0.75*AVERAGE(EPih!$H51:$R51),1,EPih!H51/AVERAGE(EPih!$H51:$R51)),0)*$B54</f>
        <v>0</v>
      </c>
      <c r="G54">
        <f>IFERROR(IF(EPih!I51&gt;=0.75*AVERAGE(EPih!$H51:$R51),1,EPih!I51/AVERAGE(EPih!$H51:$R51)),0)*$B54</f>
        <v>0</v>
      </c>
      <c r="H54">
        <f>IFERROR(IF(EPih!J51&gt;=0.75*AVERAGE(EPih!$H51:$R51),1,EPih!J51/AVERAGE(EPih!$H51:$R51)),0)*$B54</f>
        <v>0</v>
      </c>
      <c r="I54">
        <f>IFERROR(IF(EPih!K51&gt;=0.75*AVERAGE(EPih!$H51:$R51),1,EPih!K51/AVERAGE(EPih!$H51:$R51)),0)*$B54</f>
        <v>0</v>
      </c>
      <c r="J54">
        <f>IFERROR(IF(EPih!L51&gt;=0.75*AVERAGE(EPih!$H51:$R51),1,EPih!L51/AVERAGE(EPih!$H51:$R51)),0)*$B54</f>
        <v>0</v>
      </c>
      <c r="K54">
        <f>IFERROR(IF(EPih!M51&gt;=0.75*AVERAGE(EPih!$H51:$R51),1,EPih!M51/AVERAGE(EPih!$H51:$R51)),0)*$B54</f>
        <v>0</v>
      </c>
      <c r="L54">
        <f>IFERROR(IF(EPih!N51&gt;=0.75*AVERAGE(EPih!$H51:$R51),1,EPih!N51/AVERAGE(EPih!$H51:$R51)),0)*$B54</f>
        <v>0</v>
      </c>
      <c r="M54">
        <f>IFERROR(IF(EPih!O51&gt;=0.75*AVERAGE(EPih!$H51:$R51),1,EPih!O51/AVERAGE(EPih!$H51:$R51)),0)*$B54</f>
        <v>0</v>
      </c>
      <c r="N54">
        <f>IFERROR(IF(EPih!P51&gt;=0.75*AVERAGE(EPih!$H51:$R51),1,EPih!P51/AVERAGE(EPih!$H51:$R51)),0)*$B54</f>
        <v>0</v>
      </c>
      <c r="O54">
        <f>IFERROR(IF(EPih!Q51&gt;=0.75*AVERAGE(EPih!$H51:$R51),1,EPih!Q51/AVERAGE(EPih!$H51:$R51)),0)*$B54</f>
        <v>0</v>
      </c>
      <c r="P54">
        <f>IFERROR(IF(EPih!R51&gt;=0.75*AVERAGE(EPih!$H51:$R51),1,EPih!R51/AVERAGE(EPih!$H51:$R51)),0)*$B54</f>
        <v>0</v>
      </c>
      <c r="Q54" s="18">
        <v>1</v>
      </c>
      <c r="R54" s="18">
        <v>1</v>
      </c>
      <c r="S54" s="18">
        <v>1</v>
      </c>
      <c r="T54" s="18">
        <v>0</v>
      </c>
      <c r="U54" s="18">
        <v>0</v>
      </c>
      <c r="V54" s="18">
        <v>0</v>
      </c>
      <c r="W54" s="18">
        <v>0</v>
      </c>
      <c r="X54" s="18">
        <v>1</v>
      </c>
      <c r="Y54" s="18">
        <v>1</v>
      </c>
      <c r="Z54" s="18">
        <v>1</v>
      </c>
      <c r="AA54" s="18">
        <v>1</v>
      </c>
      <c r="AD54" s="22">
        <f>+SUMPRODUCT(B8:B31,C8:C31,D8:D31,E8:E31)/SUMPRODUCT(B8:B31,C8:C31,E8:E31)</f>
        <v>1</v>
      </c>
      <c r="AE54" s="24">
        <v>1</v>
      </c>
    </row>
    <row r="55" spans="1:31">
      <c r="A55" s="33">
        <v>45445.958333333336</v>
      </c>
      <c r="B55">
        <f t="shared" si="0"/>
        <v>0</v>
      </c>
      <c r="C55" s="18">
        <v>1</v>
      </c>
      <c r="D55" s="19">
        <f>IFERROR(SUMPRODUCT(F55:P55,Q55:AA55,'Datos Brutos'!$H$5:$R$5)/SUMPRODUCT('Datos Brutos'!$H$5:$R$5,Q55:AA55),0)</f>
        <v>0</v>
      </c>
      <c r="E55" s="20">
        <f>IFERROR(AVERAGE('Datos Filtrados'!E52:G52),0)</f>
        <v>0</v>
      </c>
      <c r="F55">
        <f>IFERROR(IF(EPih!H52&gt;=0.75*AVERAGE(EPih!$H52:$R52),1,EPih!H52/AVERAGE(EPih!$H52:$R52)),0)*$B55</f>
        <v>0</v>
      </c>
      <c r="G55">
        <f>IFERROR(IF(EPih!I52&gt;=0.75*AVERAGE(EPih!$H52:$R52),1,EPih!I52/AVERAGE(EPih!$H52:$R52)),0)*$B55</f>
        <v>0</v>
      </c>
      <c r="H55">
        <f>IFERROR(IF(EPih!J52&gt;=0.75*AVERAGE(EPih!$H52:$R52),1,EPih!J52/AVERAGE(EPih!$H52:$R52)),0)*$B55</f>
        <v>0</v>
      </c>
      <c r="I55">
        <f>IFERROR(IF(EPih!K52&gt;=0.75*AVERAGE(EPih!$H52:$R52),1,EPih!K52/AVERAGE(EPih!$H52:$R52)),0)*$B55</f>
        <v>0</v>
      </c>
      <c r="J55">
        <f>IFERROR(IF(EPih!L52&gt;=0.75*AVERAGE(EPih!$H52:$R52),1,EPih!L52/AVERAGE(EPih!$H52:$R52)),0)*$B55</f>
        <v>0</v>
      </c>
      <c r="K55">
        <f>IFERROR(IF(EPih!M52&gt;=0.75*AVERAGE(EPih!$H52:$R52),1,EPih!M52/AVERAGE(EPih!$H52:$R52)),0)*$B55</f>
        <v>0</v>
      </c>
      <c r="L55">
        <f>IFERROR(IF(EPih!N52&gt;=0.75*AVERAGE(EPih!$H52:$R52),1,EPih!N52/AVERAGE(EPih!$H52:$R52)),0)*$B55</f>
        <v>0</v>
      </c>
      <c r="M55">
        <f>IFERROR(IF(EPih!O52&gt;=0.75*AVERAGE(EPih!$H52:$R52),1,EPih!O52/AVERAGE(EPih!$H52:$R52)),0)*$B55</f>
        <v>0</v>
      </c>
      <c r="N55">
        <f>IFERROR(IF(EPih!P52&gt;=0.75*AVERAGE(EPih!$H52:$R52),1,EPih!P52/AVERAGE(EPih!$H52:$R52)),0)*$B55</f>
        <v>0</v>
      </c>
      <c r="O55">
        <f>IFERROR(IF(EPih!Q52&gt;=0.75*AVERAGE(EPih!$H52:$R52),1,EPih!Q52/AVERAGE(EPih!$H52:$R52)),0)*$B55</f>
        <v>0</v>
      </c>
      <c r="P55">
        <f>IFERROR(IF(EPih!R52&gt;=0.75*AVERAGE(EPih!$H52:$R52),1,EPih!R52/AVERAGE(EPih!$H52:$R52)),0)*$B55</f>
        <v>0</v>
      </c>
      <c r="Q55" s="18">
        <v>1</v>
      </c>
      <c r="R55" s="18">
        <v>1</v>
      </c>
      <c r="S55" s="18">
        <v>1</v>
      </c>
      <c r="T55" s="18">
        <v>0</v>
      </c>
      <c r="U55" s="18">
        <v>0</v>
      </c>
      <c r="V55" s="18">
        <v>0</v>
      </c>
      <c r="W55" s="18">
        <v>0</v>
      </c>
      <c r="X55" s="18">
        <v>1</v>
      </c>
      <c r="Y55" s="18">
        <v>1</v>
      </c>
      <c r="Z55" s="18">
        <v>1</v>
      </c>
      <c r="AA55" s="18">
        <v>1</v>
      </c>
      <c r="AD55" s="22">
        <f>+SUMPRODUCT(B9:B32,C9:C32,D9:D32,E9:E32)/SUMPRODUCT(B9:B32,C9:C32,E9:E32)</f>
        <v>1</v>
      </c>
      <c r="AE55">
        <v>2</v>
      </c>
    </row>
    <row r="56" spans="1:31">
      <c r="A56" s="33">
        <v>45446</v>
      </c>
      <c r="B56">
        <f t="shared" si="0"/>
        <v>0</v>
      </c>
      <c r="C56" s="18">
        <v>1</v>
      </c>
      <c r="D56" s="19">
        <f>IFERROR(SUMPRODUCT(F56:P56,Q56:AA56,'Datos Brutos'!$H$5:$R$5)/SUMPRODUCT('Datos Brutos'!$H$5:$R$5,Q56:AA56),0)</f>
        <v>0</v>
      </c>
      <c r="E56" s="20">
        <f>IFERROR(AVERAGE('Datos Filtrados'!E53:G53),0)</f>
        <v>0</v>
      </c>
      <c r="F56">
        <f>IFERROR(IF(EPih!H53&gt;=0.75*AVERAGE(EPih!$H53:$R53),1,EPih!H53/AVERAGE(EPih!$H53:$R53)),0)*$B56</f>
        <v>0</v>
      </c>
      <c r="G56">
        <f>IFERROR(IF(EPih!I53&gt;=0.75*AVERAGE(EPih!$H53:$R53),1,EPih!I53/AVERAGE(EPih!$H53:$R53)),0)*$B56</f>
        <v>0</v>
      </c>
      <c r="H56">
        <f>IFERROR(IF(EPih!J53&gt;=0.75*AVERAGE(EPih!$H53:$R53),1,EPih!J53/AVERAGE(EPih!$H53:$R53)),0)*$B56</f>
        <v>0</v>
      </c>
      <c r="I56">
        <f>IFERROR(IF(EPih!K53&gt;=0.75*AVERAGE(EPih!$H53:$R53),1,EPih!K53/AVERAGE(EPih!$H53:$R53)),0)*$B56</f>
        <v>0</v>
      </c>
      <c r="J56">
        <f>IFERROR(IF(EPih!L53&gt;=0.75*AVERAGE(EPih!$H53:$R53),1,EPih!L53/AVERAGE(EPih!$H53:$R53)),0)*$B56</f>
        <v>0</v>
      </c>
      <c r="K56">
        <f>IFERROR(IF(EPih!M53&gt;=0.75*AVERAGE(EPih!$H53:$R53),1,EPih!M53/AVERAGE(EPih!$H53:$R53)),0)*$B56</f>
        <v>0</v>
      </c>
      <c r="L56">
        <f>IFERROR(IF(EPih!N53&gt;=0.75*AVERAGE(EPih!$H53:$R53),1,EPih!N53/AVERAGE(EPih!$H53:$R53)),0)*$B56</f>
        <v>0</v>
      </c>
      <c r="M56">
        <f>IFERROR(IF(EPih!O53&gt;=0.75*AVERAGE(EPih!$H53:$R53),1,EPih!O53/AVERAGE(EPih!$H53:$R53)),0)*$B56</f>
        <v>0</v>
      </c>
      <c r="N56">
        <f>IFERROR(IF(EPih!P53&gt;=0.75*AVERAGE(EPih!$H53:$R53),1,EPih!P53/AVERAGE(EPih!$H53:$R53)),0)*$B56</f>
        <v>0</v>
      </c>
      <c r="O56">
        <f>IFERROR(IF(EPih!Q53&gt;=0.75*AVERAGE(EPih!$H53:$R53),1,EPih!Q53/AVERAGE(EPih!$H53:$R53)),0)*$B56</f>
        <v>0</v>
      </c>
      <c r="P56">
        <f>IFERROR(IF(EPih!R53&gt;=0.75*AVERAGE(EPih!$H53:$R53),1,EPih!R53/AVERAGE(EPih!$H53:$R53)),0)*$B56</f>
        <v>0</v>
      </c>
      <c r="Q56" s="18">
        <v>1</v>
      </c>
      <c r="R56" s="18">
        <v>1</v>
      </c>
      <c r="S56" s="18">
        <v>1</v>
      </c>
      <c r="T56" s="18">
        <v>0</v>
      </c>
      <c r="U56" s="18">
        <v>0</v>
      </c>
      <c r="V56" s="18">
        <v>0</v>
      </c>
      <c r="W56" s="18">
        <v>0</v>
      </c>
      <c r="X56" s="18">
        <v>1</v>
      </c>
      <c r="Y56" s="18">
        <v>1</v>
      </c>
      <c r="Z56" s="18">
        <v>1</v>
      </c>
      <c r="AA56" s="18">
        <v>1</v>
      </c>
      <c r="AD56" s="22">
        <f t="shared" ref="AD56:AD119" si="1">+SUMPRODUCT(B10:B33,C10:C33,D10:D33,E10:E33)/SUMPRODUCT(B10:B33,C10:C33,E10:E33)</f>
        <v>1</v>
      </c>
      <c r="AE56">
        <v>3</v>
      </c>
    </row>
    <row r="57" spans="1:31">
      <c r="A57" s="33">
        <v>45446.041666666664</v>
      </c>
      <c r="B57">
        <f t="shared" si="0"/>
        <v>0</v>
      </c>
      <c r="C57" s="18">
        <v>1</v>
      </c>
      <c r="D57" s="19">
        <f>IFERROR(SUMPRODUCT(F57:P57,Q57:AA57,'Datos Brutos'!$H$5:$R$5)/SUMPRODUCT('Datos Brutos'!$H$5:$R$5,Q57:AA57),0)</f>
        <v>0</v>
      </c>
      <c r="E57" s="20">
        <f>IFERROR(AVERAGE('Datos Filtrados'!E54:G54),0)</f>
        <v>0</v>
      </c>
      <c r="F57">
        <f>IFERROR(IF(EPih!H54&gt;=0.75*AVERAGE(EPih!$H54:$R54),1,EPih!H54/AVERAGE(EPih!$H54:$R54)),0)*$B57</f>
        <v>0</v>
      </c>
      <c r="G57">
        <f>IFERROR(IF(EPih!I54&gt;=0.75*AVERAGE(EPih!$H54:$R54),1,EPih!I54/AVERAGE(EPih!$H54:$R54)),0)*$B57</f>
        <v>0</v>
      </c>
      <c r="H57">
        <f>IFERROR(IF(EPih!J54&gt;=0.75*AVERAGE(EPih!$H54:$R54),1,EPih!J54/AVERAGE(EPih!$H54:$R54)),0)*$B57</f>
        <v>0</v>
      </c>
      <c r="I57">
        <f>IFERROR(IF(EPih!K54&gt;=0.75*AVERAGE(EPih!$H54:$R54),1,EPih!K54/AVERAGE(EPih!$H54:$R54)),0)*$B57</f>
        <v>0</v>
      </c>
      <c r="J57">
        <f>IFERROR(IF(EPih!L54&gt;=0.75*AVERAGE(EPih!$H54:$R54),1,EPih!L54/AVERAGE(EPih!$H54:$R54)),0)*$B57</f>
        <v>0</v>
      </c>
      <c r="K57">
        <f>IFERROR(IF(EPih!M54&gt;=0.75*AVERAGE(EPih!$H54:$R54),1,EPih!M54/AVERAGE(EPih!$H54:$R54)),0)*$B57</f>
        <v>0</v>
      </c>
      <c r="L57">
        <f>IFERROR(IF(EPih!N54&gt;=0.75*AVERAGE(EPih!$H54:$R54),1,EPih!N54/AVERAGE(EPih!$H54:$R54)),0)*$B57</f>
        <v>0</v>
      </c>
      <c r="M57">
        <f>IFERROR(IF(EPih!O54&gt;=0.75*AVERAGE(EPih!$H54:$R54),1,EPih!O54/AVERAGE(EPih!$H54:$R54)),0)*$B57</f>
        <v>0</v>
      </c>
      <c r="N57">
        <f>IFERROR(IF(EPih!P54&gt;=0.75*AVERAGE(EPih!$H54:$R54),1,EPih!P54/AVERAGE(EPih!$H54:$R54)),0)*$B57</f>
        <v>0</v>
      </c>
      <c r="O57">
        <f>IFERROR(IF(EPih!Q54&gt;=0.75*AVERAGE(EPih!$H54:$R54),1,EPih!Q54/AVERAGE(EPih!$H54:$R54)),0)*$B57</f>
        <v>0</v>
      </c>
      <c r="P57">
        <f>IFERROR(IF(EPih!R54&gt;=0.75*AVERAGE(EPih!$H54:$R54),1,EPih!R54/AVERAGE(EPih!$H54:$R54)),0)*$B57</f>
        <v>0</v>
      </c>
      <c r="Q57" s="18">
        <v>1</v>
      </c>
      <c r="R57" s="18">
        <v>1</v>
      </c>
      <c r="S57" s="18">
        <v>1</v>
      </c>
      <c r="T57" s="18">
        <v>0</v>
      </c>
      <c r="U57" s="18">
        <v>0</v>
      </c>
      <c r="V57" s="18">
        <v>0</v>
      </c>
      <c r="W57" s="18">
        <v>0</v>
      </c>
      <c r="X57" s="18">
        <v>1</v>
      </c>
      <c r="Y57" s="18">
        <v>1</v>
      </c>
      <c r="Z57" s="18">
        <v>1</v>
      </c>
      <c r="AA57" s="18">
        <v>1</v>
      </c>
      <c r="AD57" s="22">
        <f t="shared" si="1"/>
        <v>1</v>
      </c>
      <c r="AE57">
        <v>4</v>
      </c>
    </row>
    <row r="58" spans="1:31">
      <c r="A58" s="33">
        <v>45446.083333333336</v>
      </c>
      <c r="B58">
        <f t="shared" si="0"/>
        <v>0</v>
      </c>
      <c r="C58" s="18">
        <v>1</v>
      </c>
      <c r="D58" s="19">
        <f>IFERROR(SUMPRODUCT(F58:P58,Q58:AA58,'Datos Brutos'!$H$5:$R$5)/SUMPRODUCT('Datos Brutos'!$H$5:$R$5,Q58:AA58),0)</f>
        <v>0</v>
      </c>
      <c r="E58" s="20">
        <f>IFERROR(AVERAGE('Datos Filtrados'!E55:G55),0)</f>
        <v>0</v>
      </c>
      <c r="F58">
        <f>IFERROR(IF(EPih!H55&gt;=0.75*AVERAGE(EPih!$H55:$R55),1,EPih!H55/AVERAGE(EPih!$H55:$R55)),0)*$B58</f>
        <v>0</v>
      </c>
      <c r="G58">
        <f>IFERROR(IF(EPih!I55&gt;=0.75*AVERAGE(EPih!$H55:$R55),1,EPih!I55/AVERAGE(EPih!$H55:$R55)),0)*$B58</f>
        <v>0</v>
      </c>
      <c r="H58">
        <f>IFERROR(IF(EPih!J55&gt;=0.75*AVERAGE(EPih!$H55:$R55),1,EPih!J55/AVERAGE(EPih!$H55:$R55)),0)*$B58</f>
        <v>0</v>
      </c>
      <c r="I58">
        <f>IFERROR(IF(EPih!K55&gt;=0.75*AVERAGE(EPih!$H55:$R55),1,EPih!K55/AVERAGE(EPih!$H55:$R55)),0)*$B58</f>
        <v>0</v>
      </c>
      <c r="J58">
        <f>IFERROR(IF(EPih!L55&gt;=0.75*AVERAGE(EPih!$H55:$R55),1,EPih!L55/AVERAGE(EPih!$H55:$R55)),0)*$B58</f>
        <v>0</v>
      </c>
      <c r="K58">
        <f>IFERROR(IF(EPih!M55&gt;=0.75*AVERAGE(EPih!$H55:$R55),1,EPih!M55/AVERAGE(EPih!$H55:$R55)),0)*$B58</f>
        <v>0</v>
      </c>
      <c r="L58">
        <f>IFERROR(IF(EPih!N55&gt;=0.75*AVERAGE(EPih!$H55:$R55),1,EPih!N55/AVERAGE(EPih!$H55:$R55)),0)*$B58</f>
        <v>0</v>
      </c>
      <c r="M58">
        <f>IFERROR(IF(EPih!O55&gt;=0.75*AVERAGE(EPih!$H55:$R55),1,EPih!O55/AVERAGE(EPih!$H55:$R55)),0)*$B58</f>
        <v>0</v>
      </c>
      <c r="N58">
        <f>IFERROR(IF(EPih!P55&gt;=0.75*AVERAGE(EPih!$H55:$R55),1,EPih!P55/AVERAGE(EPih!$H55:$R55)),0)*$B58</f>
        <v>0</v>
      </c>
      <c r="O58">
        <f>IFERROR(IF(EPih!Q55&gt;=0.75*AVERAGE(EPih!$H55:$R55),1,EPih!Q55/AVERAGE(EPih!$H55:$R55)),0)*$B58</f>
        <v>0</v>
      </c>
      <c r="P58">
        <f>IFERROR(IF(EPih!R55&gt;=0.75*AVERAGE(EPih!$H55:$R55),1,EPih!R55/AVERAGE(EPih!$H55:$R55)),0)*$B58</f>
        <v>0</v>
      </c>
      <c r="Q58" s="18">
        <v>1</v>
      </c>
      <c r="R58" s="18">
        <v>1</v>
      </c>
      <c r="S58" s="18">
        <v>1</v>
      </c>
      <c r="T58" s="18">
        <v>0</v>
      </c>
      <c r="U58" s="18">
        <v>0</v>
      </c>
      <c r="V58" s="18">
        <v>0</v>
      </c>
      <c r="W58" s="18">
        <v>0</v>
      </c>
      <c r="X58" s="18">
        <v>1</v>
      </c>
      <c r="Y58" s="18">
        <v>1</v>
      </c>
      <c r="Z58" s="18">
        <v>1</v>
      </c>
      <c r="AA58" s="18">
        <v>1</v>
      </c>
      <c r="AD58" s="22">
        <f t="shared" si="1"/>
        <v>1</v>
      </c>
      <c r="AE58">
        <v>5</v>
      </c>
    </row>
    <row r="59" spans="1:31">
      <c r="A59" s="33">
        <v>45446.125</v>
      </c>
      <c r="B59">
        <f t="shared" si="0"/>
        <v>0</v>
      </c>
      <c r="C59" s="18">
        <v>1</v>
      </c>
      <c r="D59" s="19">
        <f>IFERROR(SUMPRODUCT(F59:P59,Q59:AA59,'Datos Brutos'!$H$5:$R$5)/SUMPRODUCT('Datos Brutos'!$H$5:$R$5,Q59:AA59),0)</f>
        <v>0</v>
      </c>
      <c r="E59" s="20">
        <f>IFERROR(AVERAGE('Datos Filtrados'!E56:G56),0)</f>
        <v>0</v>
      </c>
      <c r="F59">
        <f>IFERROR(IF(EPih!H56&gt;=0.75*AVERAGE(EPih!$H56:$R56),1,EPih!H56/AVERAGE(EPih!$H56:$R56)),0)*$B59</f>
        <v>0</v>
      </c>
      <c r="G59">
        <f>IFERROR(IF(EPih!I56&gt;=0.75*AVERAGE(EPih!$H56:$R56),1,EPih!I56/AVERAGE(EPih!$H56:$R56)),0)*$B59</f>
        <v>0</v>
      </c>
      <c r="H59">
        <f>IFERROR(IF(EPih!J56&gt;=0.75*AVERAGE(EPih!$H56:$R56),1,EPih!J56/AVERAGE(EPih!$H56:$R56)),0)*$B59</f>
        <v>0</v>
      </c>
      <c r="I59">
        <f>IFERROR(IF(EPih!K56&gt;=0.75*AVERAGE(EPih!$H56:$R56),1,EPih!K56/AVERAGE(EPih!$H56:$R56)),0)*$B59</f>
        <v>0</v>
      </c>
      <c r="J59">
        <f>IFERROR(IF(EPih!L56&gt;=0.75*AVERAGE(EPih!$H56:$R56),1,EPih!L56/AVERAGE(EPih!$H56:$R56)),0)*$B59</f>
        <v>0</v>
      </c>
      <c r="K59">
        <f>IFERROR(IF(EPih!M56&gt;=0.75*AVERAGE(EPih!$H56:$R56),1,EPih!M56/AVERAGE(EPih!$H56:$R56)),0)*$B59</f>
        <v>0</v>
      </c>
      <c r="L59">
        <f>IFERROR(IF(EPih!N56&gt;=0.75*AVERAGE(EPih!$H56:$R56),1,EPih!N56/AVERAGE(EPih!$H56:$R56)),0)*$B59</f>
        <v>0</v>
      </c>
      <c r="M59">
        <f>IFERROR(IF(EPih!O56&gt;=0.75*AVERAGE(EPih!$H56:$R56),1,EPih!O56/AVERAGE(EPih!$H56:$R56)),0)*$B59</f>
        <v>0</v>
      </c>
      <c r="N59">
        <f>IFERROR(IF(EPih!P56&gt;=0.75*AVERAGE(EPih!$H56:$R56),1,EPih!P56/AVERAGE(EPih!$H56:$R56)),0)*$B59</f>
        <v>0</v>
      </c>
      <c r="O59">
        <f>IFERROR(IF(EPih!Q56&gt;=0.75*AVERAGE(EPih!$H56:$R56),1,EPih!Q56/AVERAGE(EPih!$H56:$R56)),0)*$B59</f>
        <v>0</v>
      </c>
      <c r="P59">
        <f>IFERROR(IF(EPih!R56&gt;=0.75*AVERAGE(EPih!$H56:$R56),1,EPih!R56/AVERAGE(EPih!$H56:$R56)),0)*$B59</f>
        <v>0</v>
      </c>
      <c r="Q59" s="18">
        <v>1</v>
      </c>
      <c r="R59" s="18">
        <v>1</v>
      </c>
      <c r="S59" s="18">
        <v>1</v>
      </c>
      <c r="T59" s="18">
        <v>0</v>
      </c>
      <c r="U59" s="18">
        <v>0</v>
      </c>
      <c r="V59" s="18">
        <v>0</v>
      </c>
      <c r="W59" s="18">
        <v>0</v>
      </c>
      <c r="X59" s="18">
        <v>1</v>
      </c>
      <c r="Y59" s="18">
        <v>1</v>
      </c>
      <c r="Z59" s="18">
        <v>1</v>
      </c>
      <c r="AA59" s="18">
        <v>1</v>
      </c>
      <c r="AD59" s="22">
        <f>+SUMPRODUCT(B13:B36,C13:C36,D13:D36,E13:E36)/SUMPRODUCT(B13:B36,C13:C36,E13:E36)</f>
        <v>1</v>
      </c>
      <c r="AE59">
        <v>6</v>
      </c>
    </row>
    <row r="60" spans="1:31">
      <c r="A60" s="33">
        <v>45446.166666666664</v>
      </c>
      <c r="B60">
        <f t="shared" si="0"/>
        <v>0</v>
      </c>
      <c r="C60" s="18">
        <v>1</v>
      </c>
      <c r="D60" s="19">
        <f>IFERROR(SUMPRODUCT(F60:P60,Q60:AA60,'Datos Brutos'!$H$5:$R$5)/SUMPRODUCT('Datos Brutos'!$H$5:$R$5,Q60:AA60),0)</f>
        <v>0</v>
      </c>
      <c r="E60" s="20">
        <f>IFERROR(AVERAGE('Datos Filtrados'!E57:G57),0)</f>
        <v>0</v>
      </c>
      <c r="F60">
        <f>IFERROR(IF(EPih!H57&gt;=0.75*AVERAGE(EPih!$H57:$R57),1,EPih!H57/AVERAGE(EPih!$H57:$R57)),0)*$B60</f>
        <v>0</v>
      </c>
      <c r="G60">
        <f>IFERROR(IF(EPih!I57&gt;=0.75*AVERAGE(EPih!$H57:$R57),1,EPih!I57/AVERAGE(EPih!$H57:$R57)),0)*$B60</f>
        <v>0</v>
      </c>
      <c r="H60">
        <f>IFERROR(IF(EPih!J57&gt;=0.75*AVERAGE(EPih!$H57:$R57),1,EPih!J57/AVERAGE(EPih!$H57:$R57)),0)*$B60</f>
        <v>0</v>
      </c>
      <c r="I60">
        <f>IFERROR(IF(EPih!K57&gt;=0.75*AVERAGE(EPih!$H57:$R57),1,EPih!K57/AVERAGE(EPih!$H57:$R57)),0)*$B60</f>
        <v>0</v>
      </c>
      <c r="J60">
        <f>IFERROR(IF(EPih!L57&gt;=0.75*AVERAGE(EPih!$H57:$R57),1,EPih!L57/AVERAGE(EPih!$H57:$R57)),0)*$B60</f>
        <v>0</v>
      </c>
      <c r="K60">
        <f>IFERROR(IF(EPih!M57&gt;=0.75*AVERAGE(EPih!$H57:$R57),1,EPih!M57/AVERAGE(EPih!$H57:$R57)),0)*$B60</f>
        <v>0</v>
      </c>
      <c r="L60">
        <f>IFERROR(IF(EPih!N57&gt;=0.75*AVERAGE(EPih!$H57:$R57),1,EPih!N57/AVERAGE(EPih!$H57:$R57)),0)*$B60</f>
        <v>0</v>
      </c>
      <c r="M60">
        <f>IFERROR(IF(EPih!O57&gt;=0.75*AVERAGE(EPih!$H57:$R57),1,EPih!O57/AVERAGE(EPih!$H57:$R57)),0)*$B60</f>
        <v>0</v>
      </c>
      <c r="N60">
        <f>IFERROR(IF(EPih!P57&gt;=0.75*AVERAGE(EPih!$H57:$R57),1,EPih!P57/AVERAGE(EPih!$H57:$R57)),0)*$B60</f>
        <v>0</v>
      </c>
      <c r="O60">
        <f>IFERROR(IF(EPih!Q57&gt;=0.75*AVERAGE(EPih!$H57:$R57),1,EPih!Q57/AVERAGE(EPih!$H57:$R57)),0)*$B60</f>
        <v>0</v>
      </c>
      <c r="P60">
        <f>IFERROR(IF(EPih!R57&gt;=0.75*AVERAGE(EPih!$H57:$R57),1,EPih!R57/AVERAGE(EPih!$H57:$R57)),0)*$B60</f>
        <v>0</v>
      </c>
      <c r="Q60" s="18">
        <v>1</v>
      </c>
      <c r="R60" s="18">
        <v>1</v>
      </c>
      <c r="S60" s="18">
        <v>1</v>
      </c>
      <c r="T60" s="18">
        <v>0</v>
      </c>
      <c r="U60" s="18">
        <v>0</v>
      </c>
      <c r="V60" s="18">
        <v>0</v>
      </c>
      <c r="W60" s="18">
        <v>0</v>
      </c>
      <c r="X60" s="18">
        <v>1</v>
      </c>
      <c r="Y60" s="18">
        <v>1</v>
      </c>
      <c r="Z60" s="18">
        <v>1</v>
      </c>
      <c r="AA60" s="18">
        <v>1</v>
      </c>
      <c r="AD60" s="22">
        <f t="shared" si="1"/>
        <v>1</v>
      </c>
      <c r="AE60">
        <v>7</v>
      </c>
    </row>
    <row r="61" spans="1:31">
      <c r="A61" s="33">
        <v>45446.208333333336</v>
      </c>
      <c r="B61">
        <f t="shared" si="0"/>
        <v>0</v>
      </c>
      <c r="C61" s="18">
        <v>1</v>
      </c>
      <c r="D61" s="19">
        <f>IFERROR(SUMPRODUCT(F61:P61,Q61:AA61,'Datos Brutos'!$H$5:$R$5)/SUMPRODUCT('Datos Brutos'!$H$5:$R$5,Q61:AA61),0)</f>
        <v>0</v>
      </c>
      <c r="E61" s="20">
        <f>IFERROR(AVERAGE('Datos Filtrados'!E58:G58),0)</f>
        <v>0</v>
      </c>
      <c r="F61">
        <f>IFERROR(IF(EPih!H58&gt;=0.75*AVERAGE(EPih!$H58:$R58),1,EPih!H58/AVERAGE(EPih!$H58:$R58)),0)*$B61</f>
        <v>0</v>
      </c>
      <c r="G61">
        <f>IFERROR(IF(EPih!I58&gt;=0.75*AVERAGE(EPih!$H58:$R58),1,EPih!I58/AVERAGE(EPih!$H58:$R58)),0)*$B61</f>
        <v>0</v>
      </c>
      <c r="H61">
        <f>IFERROR(IF(EPih!J58&gt;=0.75*AVERAGE(EPih!$H58:$R58),1,EPih!J58/AVERAGE(EPih!$H58:$R58)),0)*$B61</f>
        <v>0</v>
      </c>
      <c r="I61">
        <f>IFERROR(IF(EPih!K58&gt;=0.75*AVERAGE(EPih!$H58:$R58),1,EPih!K58/AVERAGE(EPih!$H58:$R58)),0)*$B61</f>
        <v>0</v>
      </c>
      <c r="J61">
        <f>IFERROR(IF(EPih!L58&gt;=0.75*AVERAGE(EPih!$H58:$R58),1,EPih!L58/AVERAGE(EPih!$H58:$R58)),0)*$B61</f>
        <v>0</v>
      </c>
      <c r="K61">
        <f>IFERROR(IF(EPih!M58&gt;=0.75*AVERAGE(EPih!$H58:$R58),1,EPih!M58/AVERAGE(EPih!$H58:$R58)),0)*$B61</f>
        <v>0</v>
      </c>
      <c r="L61">
        <f>IFERROR(IF(EPih!N58&gt;=0.75*AVERAGE(EPih!$H58:$R58),1,EPih!N58/AVERAGE(EPih!$H58:$R58)),0)*$B61</f>
        <v>0</v>
      </c>
      <c r="M61">
        <f>IFERROR(IF(EPih!O58&gt;=0.75*AVERAGE(EPih!$H58:$R58),1,EPih!O58/AVERAGE(EPih!$H58:$R58)),0)*$B61</f>
        <v>0</v>
      </c>
      <c r="N61">
        <f>IFERROR(IF(EPih!P58&gt;=0.75*AVERAGE(EPih!$H58:$R58),1,EPih!P58/AVERAGE(EPih!$H58:$R58)),0)*$B61</f>
        <v>0</v>
      </c>
      <c r="O61">
        <f>IFERROR(IF(EPih!Q58&gt;=0.75*AVERAGE(EPih!$H58:$R58),1,EPih!Q58/AVERAGE(EPih!$H58:$R58)),0)*$B61</f>
        <v>0</v>
      </c>
      <c r="P61">
        <f>IFERROR(IF(EPih!R58&gt;=0.75*AVERAGE(EPih!$H58:$R58),1,EPih!R58/AVERAGE(EPih!$H58:$R58)),0)*$B61</f>
        <v>0</v>
      </c>
      <c r="Q61" s="18">
        <v>1</v>
      </c>
      <c r="R61" s="18">
        <v>1</v>
      </c>
      <c r="S61" s="18">
        <v>1</v>
      </c>
      <c r="T61" s="18">
        <v>0</v>
      </c>
      <c r="U61" s="18">
        <v>0</v>
      </c>
      <c r="V61" s="18">
        <v>0</v>
      </c>
      <c r="W61" s="18">
        <v>0</v>
      </c>
      <c r="X61" s="18">
        <v>1</v>
      </c>
      <c r="Y61" s="18">
        <v>1</v>
      </c>
      <c r="Z61" s="18">
        <v>1</v>
      </c>
      <c r="AA61" s="18">
        <v>1</v>
      </c>
      <c r="AD61" s="22">
        <f t="shared" si="1"/>
        <v>1</v>
      </c>
      <c r="AE61">
        <v>8</v>
      </c>
    </row>
    <row r="62" spans="1:31">
      <c r="A62" s="33">
        <v>45446.25</v>
      </c>
      <c r="B62">
        <f t="shared" si="0"/>
        <v>0</v>
      </c>
      <c r="C62" s="18">
        <v>1</v>
      </c>
      <c r="D62" s="19">
        <f>IFERROR(SUMPRODUCT(F62:P62,Q62:AA62,'Datos Brutos'!$H$5:$R$5)/SUMPRODUCT('Datos Brutos'!$H$5:$R$5,Q62:AA62),0)</f>
        <v>0</v>
      </c>
      <c r="E62" s="20">
        <f>IFERROR(AVERAGE('Datos Filtrados'!E59:G59),0)</f>
        <v>0.60349999999999993</v>
      </c>
      <c r="F62">
        <f>IFERROR(IF(EPih!H59&gt;=0.75*AVERAGE(EPih!$H59:$R59),1,EPih!H59/AVERAGE(EPih!$H59:$R59)),0)*$B62</f>
        <v>0</v>
      </c>
      <c r="G62">
        <f>IFERROR(IF(EPih!I59&gt;=0.75*AVERAGE(EPih!$H59:$R59),1,EPih!I59/AVERAGE(EPih!$H59:$R59)),0)*$B62</f>
        <v>0</v>
      </c>
      <c r="H62">
        <f>IFERROR(IF(EPih!J59&gt;=0.75*AVERAGE(EPih!$H59:$R59),1,EPih!J59/AVERAGE(EPih!$H59:$R59)),0)*$B62</f>
        <v>0</v>
      </c>
      <c r="I62">
        <f>IFERROR(IF(EPih!K59&gt;=0.75*AVERAGE(EPih!$H59:$R59),1,EPih!K59/AVERAGE(EPih!$H59:$R59)),0)*$B62</f>
        <v>0</v>
      </c>
      <c r="J62">
        <f>IFERROR(IF(EPih!L59&gt;=0.75*AVERAGE(EPih!$H59:$R59),1,EPih!L59/AVERAGE(EPih!$H59:$R59)),0)*$B62</f>
        <v>0</v>
      </c>
      <c r="K62">
        <f>IFERROR(IF(EPih!M59&gt;=0.75*AVERAGE(EPih!$H59:$R59),1,EPih!M59/AVERAGE(EPih!$H59:$R59)),0)*$B62</f>
        <v>0</v>
      </c>
      <c r="L62">
        <f>IFERROR(IF(EPih!N59&gt;=0.75*AVERAGE(EPih!$H59:$R59),1,EPih!N59/AVERAGE(EPih!$H59:$R59)),0)*$B62</f>
        <v>0</v>
      </c>
      <c r="M62">
        <f>IFERROR(IF(EPih!O59&gt;=0.75*AVERAGE(EPih!$H59:$R59),1,EPih!O59/AVERAGE(EPih!$H59:$R59)),0)*$B62</f>
        <v>0</v>
      </c>
      <c r="N62">
        <f>IFERROR(IF(EPih!P59&gt;=0.75*AVERAGE(EPih!$H59:$R59),1,EPih!P59/AVERAGE(EPih!$H59:$R59)),0)*$B62</f>
        <v>0</v>
      </c>
      <c r="O62">
        <f>IFERROR(IF(EPih!Q59&gt;=0.75*AVERAGE(EPih!$H59:$R59),1,EPih!Q59/AVERAGE(EPih!$H59:$R59)),0)*$B62</f>
        <v>0</v>
      </c>
      <c r="P62">
        <f>IFERROR(IF(EPih!R59&gt;=0.75*AVERAGE(EPih!$H59:$R59),1,EPih!R59/AVERAGE(EPih!$H59:$R59)),0)*$B62</f>
        <v>0</v>
      </c>
      <c r="Q62" s="18">
        <v>1</v>
      </c>
      <c r="R62" s="18">
        <v>1</v>
      </c>
      <c r="S62" s="18">
        <v>1</v>
      </c>
      <c r="T62" s="18">
        <v>0</v>
      </c>
      <c r="U62" s="18">
        <v>0</v>
      </c>
      <c r="V62" s="18">
        <v>0</v>
      </c>
      <c r="W62" s="18">
        <v>0</v>
      </c>
      <c r="X62" s="18">
        <v>1</v>
      </c>
      <c r="Y62" s="18">
        <v>1</v>
      </c>
      <c r="Z62" s="18">
        <v>1</v>
      </c>
      <c r="AA62" s="18">
        <v>1</v>
      </c>
      <c r="AD62" s="22">
        <f t="shared" si="1"/>
        <v>1</v>
      </c>
      <c r="AE62">
        <v>9</v>
      </c>
    </row>
    <row r="63" spans="1:31">
      <c r="A63" s="33">
        <v>45446.291666666664</v>
      </c>
      <c r="B63">
        <f t="shared" si="0"/>
        <v>0</v>
      </c>
      <c r="C63" s="18">
        <v>1</v>
      </c>
      <c r="D63" s="19">
        <f>IFERROR(SUMPRODUCT(F63:P63,Q63:AA63,'Datos Brutos'!$H$5:$R$5)/SUMPRODUCT('Datos Brutos'!$H$5:$R$5,Q63:AA63),0)</f>
        <v>0</v>
      </c>
      <c r="E63" s="20">
        <f>IFERROR(AVERAGE('Datos Filtrados'!E60:G60),0)</f>
        <v>57.830500000000001</v>
      </c>
      <c r="F63">
        <f>IFERROR(IF(EPih!H60&gt;=0.75*AVERAGE(EPih!$H60:$R60),1,EPih!H60/AVERAGE(EPih!$H60:$R60)),0)*$B63</f>
        <v>0</v>
      </c>
      <c r="G63">
        <f>IFERROR(IF(EPih!I60&gt;=0.75*AVERAGE(EPih!$H60:$R60),1,EPih!I60/AVERAGE(EPih!$H60:$R60)),0)*$B63</f>
        <v>0</v>
      </c>
      <c r="H63">
        <f>IFERROR(IF(EPih!J60&gt;=0.75*AVERAGE(EPih!$H60:$R60),1,EPih!J60/AVERAGE(EPih!$H60:$R60)),0)*$B63</f>
        <v>0</v>
      </c>
      <c r="I63">
        <f>IFERROR(IF(EPih!K60&gt;=0.75*AVERAGE(EPih!$H60:$R60),1,EPih!K60/AVERAGE(EPih!$H60:$R60)),0)*$B63</f>
        <v>0</v>
      </c>
      <c r="J63">
        <f>IFERROR(IF(EPih!L60&gt;=0.75*AVERAGE(EPih!$H60:$R60),1,EPih!L60/AVERAGE(EPih!$H60:$R60)),0)*$B63</f>
        <v>0</v>
      </c>
      <c r="K63">
        <f>IFERROR(IF(EPih!M60&gt;=0.75*AVERAGE(EPih!$H60:$R60),1,EPih!M60/AVERAGE(EPih!$H60:$R60)),0)*$B63</f>
        <v>0</v>
      </c>
      <c r="L63">
        <f>IFERROR(IF(EPih!N60&gt;=0.75*AVERAGE(EPih!$H60:$R60),1,EPih!N60/AVERAGE(EPih!$H60:$R60)),0)*$B63</f>
        <v>0</v>
      </c>
      <c r="M63">
        <f>IFERROR(IF(EPih!O60&gt;=0.75*AVERAGE(EPih!$H60:$R60),1,EPih!O60/AVERAGE(EPih!$H60:$R60)),0)*$B63</f>
        <v>0</v>
      </c>
      <c r="N63">
        <f>IFERROR(IF(EPih!P60&gt;=0.75*AVERAGE(EPih!$H60:$R60),1,EPih!P60/AVERAGE(EPih!$H60:$R60)),0)*$B63</f>
        <v>0</v>
      </c>
      <c r="O63">
        <f>IFERROR(IF(EPih!Q60&gt;=0.75*AVERAGE(EPih!$H60:$R60),1,EPih!Q60/AVERAGE(EPih!$H60:$R60)),0)*$B63</f>
        <v>0</v>
      </c>
      <c r="P63">
        <f>IFERROR(IF(EPih!R60&gt;=0.75*AVERAGE(EPih!$H60:$R60),1,EPih!R60/AVERAGE(EPih!$H60:$R60)),0)*$B63</f>
        <v>0</v>
      </c>
      <c r="Q63" s="18">
        <v>1</v>
      </c>
      <c r="R63" s="18">
        <v>1</v>
      </c>
      <c r="S63" s="18">
        <v>1</v>
      </c>
      <c r="T63" s="18">
        <v>0</v>
      </c>
      <c r="U63" s="18">
        <v>0</v>
      </c>
      <c r="V63" s="18">
        <v>0</v>
      </c>
      <c r="W63" s="18">
        <v>0</v>
      </c>
      <c r="X63" s="18">
        <v>1</v>
      </c>
      <c r="Y63" s="18">
        <v>1</v>
      </c>
      <c r="Z63" s="18">
        <v>1</v>
      </c>
      <c r="AA63" s="18">
        <v>1</v>
      </c>
      <c r="AD63" s="22">
        <f t="shared" si="1"/>
        <v>1</v>
      </c>
      <c r="AE63">
        <v>10</v>
      </c>
    </row>
    <row r="64" spans="1:31">
      <c r="A64" s="33">
        <v>45446.333333333336</v>
      </c>
      <c r="B64">
        <f t="shared" si="0"/>
        <v>0</v>
      </c>
      <c r="C64" s="18">
        <v>1</v>
      </c>
      <c r="D64" s="19">
        <f>IFERROR(SUMPRODUCT(F64:P64,Q64:AA64,'Datos Brutos'!$H$5:$R$5)/SUMPRODUCT('Datos Brutos'!$H$5:$R$5,Q64:AA64),0)</f>
        <v>0</v>
      </c>
      <c r="E64" s="20">
        <f>IFERROR(AVERAGE('Datos Filtrados'!E61:G61),0)</f>
        <v>0</v>
      </c>
      <c r="F64">
        <f>IFERROR(IF(EPih!H61&gt;=0.75*AVERAGE(EPih!$H61:$R61),1,EPih!H61/AVERAGE(EPih!$H61:$R61)),0)*$B64</f>
        <v>0</v>
      </c>
      <c r="G64">
        <f>IFERROR(IF(EPih!I61&gt;=0.75*AVERAGE(EPih!$H61:$R61),1,EPih!I61/AVERAGE(EPih!$H61:$R61)),0)*$B64</f>
        <v>0</v>
      </c>
      <c r="H64">
        <f>IFERROR(IF(EPih!J61&gt;=0.75*AVERAGE(EPih!$H61:$R61),1,EPih!J61/AVERAGE(EPih!$H61:$R61)),0)*$B64</f>
        <v>0</v>
      </c>
      <c r="I64">
        <f>IFERROR(IF(EPih!K61&gt;=0.75*AVERAGE(EPih!$H61:$R61),1,EPih!K61/AVERAGE(EPih!$H61:$R61)),0)*$B64</f>
        <v>0</v>
      </c>
      <c r="J64">
        <f>IFERROR(IF(EPih!L61&gt;=0.75*AVERAGE(EPih!$H61:$R61),1,EPih!L61/AVERAGE(EPih!$H61:$R61)),0)*$B64</f>
        <v>0</v>
      </c>
      <c r="K64">
        <f>IFERROR(IF(EPih!M61&gt;=0.75*AVERAGE(EPih!$H61:$R61),1,EPih!M61/AVERAGE(EPih!$H61:$R61)),0)*$B64</f>
        <v>0</v>
      </c>
      <c r="L64">
        <f>IFERROR(IF(EPih!N61&gt;=0.75*AVERAGE(EPih!$H61:$R61),1,EPih!N61/AVERAGE(EPih!$H61:$R61)),0)*$B64</f>
        <v>0</v>
      </c>
      <c r="M64">
        <f>IFERROR(IF(EPih!O61&gt;=0.75*AVERAGE(EPih!$H61:$R61),1,EPih!O61/AVERAGE(EPih!$H61:$R61)),0)*$B64</f>
        <v>0</v>
      </c>
      <c r="N64">
        <f>IFERROR(IF(EPih!P61&gt;=0.75*AVERAGE(EPih!$H61:$R61),1,EPih!P61/AVERAGE(EPih!$H61:$R61)),0)*$B64</f>
        <v>0</v>
      </c>
      <c r="O64">
        <f>IFERROR(IF(EPih!Q61&gt;=0.75*AVERAGE(EPih!$H61:$R61),1,EPih!Q61/AVERAGE(EPih!$H61:$R61)),0)*$B64</f>
        <v>0</v>
      </c>
      <c r="P64">
        <f>IFERROR(IF(EPih!R61&gt;=0.75*AVERAGE(EPih!$H61:$R61),1,EPih!R61/AVERAGE(EPih!$H61:$R61)),0)*$B64</f>
        <v>0</v>
      </c>
      <c r="Q64" s="18">
        <v>1</v>
      </c>
      <c r="R64" s="18">
        <v>1</v>
      </c>
      <c r="S64" s="18">
        <v>1</v>
      </c>
      <c r="T64" s="18">
        <v>0</v>
      </c>
      <c r="U64" s="18">
        <v>0</v>
      </c>
      <c r="V64" s="18">
        <v>0</v>
      </c>
      <c r="W64" s="18">
        <v>0</v>
      </c>
      <c r="X64" s="18">
        <v>1</v>
      </c>
      <c r="Y64" s="18">
        <v>1</v>
      </c>
      <c r="Z64" s="18">
        <v>1</v>
      </c>
      <c r="AA64" s="18">
        <v>1</v>
      </c>
      <c r="AD64" s="22">
        <f t="shared" si="1"/>
        <v>1</v>
      </c>
      <c r="AE64">
        <v>11</v>
      </c>
    </row>
    <row r="65" spans="1:31">
      <c r="A65" s="33">
        <v>45446.375</v>
      </c>
      <c r="B65">
        <f t="shared" si="0"/>
        <v>1</v>
      </c>
      <c r="C65" s="18">
        <v>1</v>
      </c>
      <c r="D65" s="19">
        <f>IFERROR(SUMPRODUCT(F65:P65,Q65:AA65,'Datos Brutos'!$H$5:$R$5)/SUMPRODUCT('Datos Brutos'!$H$5:$R$5,Q65:AA65),0)</f>
        <v>1</v>
      </c>
      <c r="E65" s="20">
        <f>IFERROR(AVERAGE('Datos Filtrados'!E62:G62),0)</f>
        <v>793.41100000000006</v>
      </c>
      <c r="F65">
        <f>IFERROR(IF(EPih!H62&gt;=0.75*AVERAGE(EPih!$H62:$R62),1,EPih!H62/AVERAGE(EPih!$H62:$R62)),0)*$B65</f>
        <v>1</v>
      </c>
      <c r="G65">
        <f>IFERROR(IF(EPih!I62&gt;=0.75*AVERAGE(EPih!$H62:$R62),1,EPih!I62/AVERAGE(EPih!$H62:$R62)),0)*$B65</f>
        <v>1</v>
      </c>
      <c r="H65">
        <f>IFERROR(IF(EPih!J62&gt;=0.75*AVERAGE(EPih!$H62:$R62),1,EPih!J62/AVERAGE(EPih!$H62:$R62)),0)*$B65</f>
        <v>1</v>
      </c>
      <c r="I65">
        <f>IFERROR(IF(EPih!K62&gt;=0.75*AVERAGE(EPih!$H62:$R62),1,EPih!K62/AVERAGE(EPih!$H62:$R62)),0)*$B65</f>
        <v>0</v>
      </c>
      <c r="J65">
        <f>IFERROR(IF(EPih!L62&gt;=0.75*AVERAGE(EPih!$H62:$R62),1,EPih!L62/AVERAGE(EPih!$H62:$R62)),0)*$B65</f>
        <v>0</v>
      </c>
      <c r="K65">
        <f>IFERROR(IF(EPih!M62&gt;=0.75*AVERAGE(EPih!$H62:$R62),1,EPih!M62/AVERAGE(EPih!$H62:$R62)),0)*$B65</f>
        <v>0</v>
      </c>
      <c r="L65">
        <f>IFERROR(IF(EPih!N62&gt;=0.75*AVERAGE(EPih!$H62:$R62),1,EPih!N62/AVERAGE(EPih!$H62:$R62)),0)*$B65</f>
        <v>0</v>
      </c>
      <c r="M65">
        <f>IFERROR(IF(EPih!O62&gt;=0.75*AVERAGE(EPih!$H62:$R62),1,EPih!O62/AVERAGE(EPih!$H62:$R62)),0)*$B65</f>
        <v>1</v>
      </c>
      <c r="N65">
        <f>IFERROR(IF(EPih!P62&gt;=0.75*AVERAGE(EPih!$H62:$R62),1,EPih!P62/AVERAGE(EPih!$H62:$R62)),0)*$B65</f>
        <v>1</v>
      </c>
      <c r="O65">
        <f>IFERROR(IF(EPih!Q62&gt;=0.75*AVERAGE(EPih!$H62:$R62),1,EPih!Q62/AVERAGE(EPih!$H62:$R62)),0)*$B65</f>
        <v>1</v>
      </c>
      <c r="P65">
        <f>IFERROR(IF(EPih!R62&gt;=0.75*AVERAGE(EPih!$H62:$R62),1,EPih!R62/AVERAGE(EPih!$H62:$R62)),0)*$B65</f>
        <v>1</v>
      </c>
      <c r="Q65" s="18">
        <v>1</v>
      </c>
      <c r="R65" s="18">
        <v>1</v>
      </c>
      <c r="S65" s="18">
        <v>1</v>
      </c>
      <c r="T65" s="18">
        <v>0</v>
      </c>
      <c r="U65" s="18">
        <v>0</v>
      </c>
      <c r="V65" s="18">
        <v>0</v>
      </c>
      <c r="W65" s="18">
        <v>0</v>
      </c>
      <c r="X65" s="18">
        <v>1</v>
      </c>
      <c r="Y65" s="18">
        <v>1</v>
      </c>
      <c r="Z65" s="18">
        <v>1</v>
      </c>
      <c r="AA65" s="18">
        <v>1</v>
      </c>
      <c r="AD65" s="22">
        <f t="shared" si="1"/>
        <v>1</v>
      </c>
      <c r="AE65">
        <v>12</v>
      </c>
    </row>
    <row r="66" spans="1:31">
      <c r="A66" s="33">
        <v>45446.416666666664</v>
      </c>
      <c r="B66">
        <f t="shared" si="0"/>
        <v>1</v>
      </c>
      <c r="C66" s="18">
        <v>1</v>
      </c>
      <c r="D66" s="19">
        <f>IFERROR(SUMPRODUCT(F66:P66,Q66:AA66,'Datos Brutos'!$H$5:$R$5)/SUMPRODUCT('Datos Brutos'!$H$5:$R$5,Q66:AA66),0)</f>
        <v>1</v>
      </c>
      <c r="E66" s="20">
        <f>IFERROR(AVERAGE('Datos Filtrados'!E63:G63),0)</f>
        <v>783.9665</v>
      </c>
      <c r="F66">
        <f>IFERROR(IF(EPih!H63&gt;=0.75*AVERAGE(EPih!$H63:$R63),1,EPih!H63/AVERAGE(EPih!$H63:$R63)),0)*$B66</f>
        <v>1</v>
      </c>
      <c r="G66">
        <f>IFERROR(IF(EPih!I63&gt;=0.75*AVERAGE(EPih!$H63:$R63),1,EPih!I63/AVERAGE(EPih!$H63:$R63)),0)*$B66</f>
        <v>1</v>
      </c>
      <c r="H66">
        <f>IFERROR(IF(EPih!J63&gt;=0.75*AVERAGE(EPih!$H63:$R63),1,EPih!J63/AVERAGE(EPih!$H63:$R63)),0)*$B66</f>
        <v>1</v>
      </c>
      <c r="I66">
        <f>IFERROR(IF(EPih!K63&gt;=0.75*AVERAGE(EPih!$H63:$R63),1,EPih!K63/AVERAGE(EPih!$H63:$R63)),0)*$B66</f>
        <v>0</v>
      </c>
      <c r="J66">
        <f>IFERROR(IF(EPih!L63&gt;=0.75*AVERAGE(EPih!$H63:$R63),1,EPih!L63/AVERAGE(EPih!$H63:$R63)),0)*$B66</f>
        <v>0</v>
      </c>
      <c r="K66">
        <f>IFERROR(IF(EPih!M63&gt;=0.75*AVERAGE(EPih!$H63:$R63),1,EPih!M63/AVERAGE(EPih!$H63:$R63)),0)*$B66</f>
        <v>0</v>
      </c>
      <c r="L66">
        <f>IFERROR(IF(EPih!N63&gt;=0.75*AVERAGE(EPih!$H63:$R63),1,EPih!N63/AVERAGE(EPih!$H63:$R63)),0)*$B66</f>
        <v>0</v>
      </c>
      <c r="M66">
        <f>IFERROR(IF(EPih!O63&gt;=0.75*AVERAGE(EPih!$H63:$R63),1,EPih!O63/AVERAGE(EPih!$H63:$R63)),0)*$B66</f>
        <v>1</v>
      </c>
      <c r="N66">
        <f>IFERROR(IF(EPih!P63&gt;=0.75*AVERAGE(EPih!$H63:$R63),1,EPih!P63/AVERAGE(EPih!$H63:$R63)),0)*$B66</f>
        <v>1</v>
      </c>
      <c r="O66">
        <f>IFERROR(IF(EPih!Q63&gt;=0.75*AVERAGE(EPih!$H63:$R63),1,EPih!Q63/AVERAGE(EPih!$H63:$R63)),0)*$B66</f>
        <v>1</v>
      </c>
      <c r="P66">
        <f>IFERROR(IF(EPih!R63&gt;=0.75*AVERAGE(EPih!$H63:$R63),1,EPih!R63/AVERAGE(EPih!$H63:$R63)),0)*$B66</f>
        <v>1</v>
      </c>
      <c r="Q66" s="18">
        <v>1</v>
      </c>
      <c r="R66" s="18">
        <v>1</v>
      </c>
      <c r="S66" s="18">
        <v>1</v>
      </c>
      <c r="T66" s="18">
        <v>0</v>
      </c>
      <c r="U66" s="18">
        <v>0</v>
      </c>
      <c r="V66" s="18">
        <v>0</v>
      </c>
      <c r="W66" s="18">
        <v>0</v>
      </c>
      <c r="X66" s="18">
        <v>1</v>
      </c>
      <c r="Y66" s="18">
        <v>1</v>
      </c>
      <c r="Z66" s="18">
        <v>1</v>
      </c>
      <c r="AA66" s="18">
        <v>1</v>
      </c>
      <c r="AD66" s="22">
        <f t="shared" si="1"/>
        <v>1</v>
      </c>
      <c r="AE66">
        <v>13</v>
      </c>
    </row>
    <row r="67" spans="1:31">
      <c r="A67" s="33">
        <v>45446.458333333336</v>
      </c>
      <c r="B67">
        <f t="shared" si="0"/>
        <v>1</v>
      </c>
      <c r="C67" s="18">
        <v>1</v>
      </c>
      <c r="D67" s="19">
        <f>IFERROR(SUMPRODUCT(F67:P67,Q67:AA67,'Datos Brutos'!$H$5:$R$5)/SUMPRODUCT('Datos Brutos'!$H$5:$R$5,Q67:AA67),0)</f>
        <v>1</v>
      </c>
      <c r="E67" s="20">
        <f>IFERROR(AVERAGE('Datos Filtrados'!E64:G64),0)</f>
        <v>920.53750000000002</v>
      </c>
      <c r="F67">
        <f>IFERROR(IF(EPih!H64&gt;=0.75*AVERAGE(EPih!$H64:$R64),1,EPih!H64/AVERAGE(EPih!$H64:$R64)),0)*$B67</f>
        <v>1</v>
      </c>
      <c r="G67">
        <f>IFERROR(IF(EPih!I64&gt;=0.75*AVERAGE(EPih!$H64:$R64),1,EPih!I64/AVERAGE(EPih!$H64:$R64)),0)*$B67</f>
        <v>1</v>
      </c>
      <c r="H67">
        <f>IFERROR(IF(EPih!J64&gt;=0.75*AVERAGE(EPih!$H64:$R64),1,EPih!J64/AVERAGE(EPih!$H64:$R64)),0)*$B67</f>
        <v>1</v>
      </c>
      <c r="I67">
        <f>IFERROR(IF(EPih!K64&gt;=0.75*AVERAGE(EPih!$H64:$R64),1,EPih!K64/AVERAGE(EPih!$H64:$R64)),0)*$B67</f>
        <v>0</v>
      </c>
      <c r="J67">
        <f>IFERROR(IF(EPih!L64&gt;=0.75*AVERAGE(EPih!$H64:$R64),1,EPih!L64/AVERAGE(EPih!$H64:$R64)),0)*$B67</f>
        <v>0</v>
      </c>
      <c r="K67">
        <f>IFERROR(IF(EPih!M64&gt;=0.75*AVERAGE(EPih!$H64:$R64),1,EPih!M64/AVERAGE(EPih!$H64:$R64)),0)*$B67</f>
        <v>0</v>
      </c>
      <c r="L67">
        <f>IFERROR(IF(EPih!N64&gt;=0.75*AVERAGE(EPih!$H64:$R64),1,EPih!N64/AVERAGE(EPih!$H64:$R64)),0)*$B67</f>
        <v>0</v>
      </c>
      <c r="M67">
        <f>IFERROR(IF(EPih!O64&gt;=0.75*AVERAGE(EPih!$H64:$R64),1,EPih!O64/AVERAGE(EPih!$H64:$R64)),0)*$B67</f>
        <v>1</v>
      </c>
      <c r="N67">
        <f>IFERROR(IF(EPih!P64&gt;=0.75*AVERAGE(EPih!$H64:$R64),1,EPih!P64/AVERAGE(EPih!$H64:$R64)),0)*$B67</f>
        <v>1</v>
      </c>
      <c r="O67">
        <f>IFERROR(IF(EPih!Q64&gt;=0.75*AVERAGE(EPih!$H64:$R64),1,EPih!Q64/AVERAGE(EPih!$H64:$R64)),0)*$B67</f>
        <v>1</v>
      </c>
      <c r="P67">
        <f>IFERROR(IF(EPih!R64&gt;=0.75*AVERAGE(EPih!$H64:$R64),1,EPih!R64/AVERAGE(EPih!$H64:$R64)),0)*$B67</f>
        <v>1</v>
      </c>
      <c r="Q67" s="18">
        <v>1</v>
      </c>
      <c r="R67" s="18">
        <v>1</v>
      </c>
      <c r="S67" s="18">
        <v>1</v>
      </c>
      <c r="T67" s="18">
        <v>0</v>
      </c>
      <c r="U67" s="18">
        <v>0</v>
      </c>
      <c r="V67" s="18">
        <v>0</v>
      </c>
      <c r="W67" s="18">
        <v>0</v>
      </c>
      <c r="X67" s="18">
        <v>1</v>
      </c>
      <c r="Y67" s="18">
        <v>1</v>
      </c>
      <c r="Z67" s="18">
        <v>1</v>
      </c>
      <c r="AA67" s="18">
        <v>1</v>
      </c>
      <c r="AD67" s="22">
        <f t="shared" si="1"/>
        <v>1</v>
      </c>
      <c r="AE67">
        <v>14</v>
      </c>
    </row>
    <row r="68" spans="1:31">
      <c r="A68" s="33">
        <v>45446.5</v>
      </c>
      <c r="B68">
        <f t="shared" si="0"/>
        <v>0</v>
      </c>
      <c r="C68" s="18">
        <v>1</v>
      </c>
      <c r="D68" s="19">
        <f>IFERROR(SUMPRODUCT(F68:P68,Q68:AA68,'Datos Brutos'!$H$5:$R$5)/SUMPRODUCT('Datos Brutos'!$H$5:$R$5,Q68:AA68),0)</f>
        <v>0</v>
      </c>
      <c r="E68" s="20">
        <f>IFERROR(AVERAGE('Datos Filtrados'!E65:G65),0)</f>
        <v>0</v>
      </c>
      <c r="F68">
        <f>IFERROR(IF(EPih!H65&gt;=0.75*AVERAGE(EPih!$H65:$R65),1,EPih!H65/AVERAGE(EPih!$H65:$R65)),0)*$B68</f>
        <v>0</v>
      </c>
      <c r="G68">
        <f>IFERROR(IF(EPih!I65&gt;=0.75*AVERAGE(EPih!$H65:$R65),1,EPih!I65/AVERAGE(EPih!$H65:$R65)),0)*$B68</f>
        <v>0</v>
      </c>
      <c r="H68">
        <f>IFERROR(IF(EPih!J65&gt;=0.75*AVERAGE(EPih!$H65:$R65),1,EPih!J65/AVERAGE(EPih!$H65:$R65)),0)*$B68</f>
        <v>0</v>
      </c>
      <c r="I68">
        <f>IFERROR(IF(EPih!K65&gt;=0.75*AVERAGE(EPih!$H65:$R65),1,EPih!K65/AVERAGE(EPih!$H65:$R65)),0)*$B68</f>
        <v>0</v>
      </c>
      <c r="J68">
        <f>IFERROR(IF(EPih!L65&gt;=0.75*AVERAGE(EPih!$H65:$R65),1,EPih!L65/AVERAGE(EPih!$H65:$R65)),0)*$B68</f>
        <v>0</v>
      </c>
      <c r="K68">
        <f>IFERROR(IF(EPih!M65&gt;=0.75*AVERAGE(EPih!$H65:$R65),1,EPih!M65/AVERAGE(EPih!$H65:$R65)),0)*$B68</f>
        <v>0</v>
      </c>
      <c r="L68">
        <f>IFERROR(IF(EPih!N65&gt;=0.75*AVERAGE(EPih!$H65:$R65),1,EPih!N65/AVERAGE(EPih!$H65:$R65)),0)*$B68</f>
        <v>0</v>
      </c>
      <c r="M68">
        <f>IFERROR(IF(EPih!O65&gt;=0.75*AVERAGE(EPih!$H65:$R65),1,EPih!O65/AVERAGE(EPih!$H65:$R65)),0)*$B68</f>
        <v>0</v>
      </c>
      <c r="N68">
        <f>IFERROR(IF(EPih!P65&gt;=0.75*AVERAGE(EPih!$H65:$R65),1,EPih!P65/AVERAGE(EPih!$H65:$R65)),0)*$B68</f>
        <v>0</v>
      </c>
      <c r="O68">
        <f>IFERROR(IF(EPih!Q65&gt;=0.75*AVERAGE(EPih!$H65:$R65),1,EPih!Q65/AVERAGE(EPih!$H65:$R65)),0)*$B68</f>
        <v>0</v>
      </c>
      <c r="P68">
        <f>IFERROR(IF(EPih!R65&gt;=0.75*AVERAGE(EPih!$H65:$R65),1,EPih!R65/AVERAGE(EPih!$H65:$R65)),0)*$B68</f>
        <v>0</v>
      </c>
      <c r="Q68" s="18">
        <v>1</v>
      </c>
      <c r="R68" s="18">
        <v>1</v>
      </c>
      <c r="S68" s="18">
        <v>1</v>
      </c>
      <c r="T68" s="18">
        <v>0</v>
      </c>
      <c r="U68" s="18">
        <v>0</v>
      </c>
      <c r="V68" s="18">
        <v>0</v>
      </c>
      <c r="W68" s="18">
        <v>0</v>
      </c>
      <c r="X68" s="18">
        <v>1</v>
      </c>
      <c r="Y68" s="18">
        <v>1</v>
      </c>
      <c r="Z68" s="18">
        <v>1</v>
      </c>
      <c r="AA68" s="18">
        <v>1</v>
      </c>
      <c r="AD68" s="22">
        <f t="shared" si="1"/>
        <v>1</v>
      </c>
      <c r="AE68">
        <v>15</v>
      </c>
    </row>
    <row r="69" spans="1:31">
      <c r="A69" s="33">
        <v>45446.541666666664</v>
      </c>
      <c r="B69">
        <f t="shared" si="0"/>
        <v>1</v>
      </c>
      <c r="C69" s="18">
        <v>1</v>
      </c>
      <c r="D69" s="19">
        <f>IFERROR(SUMPRODUCT(F69:P69,Q69:AA69,'Datos Brutos'!$H$5:$R$5)/SUMPRODUCT('Datos Brutos'!$H$5:$R$5,Q69:AA69),0)</f>
        <v>1</v>
      </c>
      <c r="E69" s="20">
        <f>IFERROR(AVERAGE('Datos Filtrados'!E66:G66),0)</f>
        <v>896.90250000000003</v>
      </c>
      <c r="F69">
        <f>IFERROR(IF(EPih!H66&gt;=0.75*AVERAGE(EPih!$H66:$R66),1,EPih!H66/AVERAGE(EPih!$H66:$R66)),0)*$B69</f>
        <v>1</v>
      </c>
      <c r="G69">
        <f>IFERROR(IF(EPih!I66&gt;=0.75*AVERAGE(EPih!$H66:$R66),1,EPih!I66/AVERAGE(EPih!$H66:$R66)),0)*$B69</f>
        <v>1</v>
      </c>
      <c r="H69">
        <f>IFERROR(IF(EPih!J66&gt;=0.75*AVERAGE(EPih!$H66:$R66),1,EPih!J66/AVERAGE(EPih!$H66:$R66)),0)*$B69</f>
        <v>1</v>
      </c>
      <c r="I69">
        <f>IFERROR(IF(EPih!K66&gt;=0.75*AVERAGE(EPih!$H66:$R66),1,EPih!K66/AVERAGE(EPih!$H66:$R66)),0)*$B69</f>
        <v>0</v>
      </c>
      <c r="J69">
        <f>IFERROR(IF(EPih!L66&gt;=0.75*AVERAGE(EPih!$H66:$R66),1,EPih!L66/AVERAGE(EPih!$H66:$R66)),0)*$B69</f>
        <v>0</v>
      </c>
      <c r="K69">
        <f>IFERROR(IF(EPih!M66&gt;=0.75*AVERAGE(EPih!$H66:$R66),1,EPih!M66/AVERAGE(EPih!$H66:$R66)),0)*$B69</f>
        <v>0</v>
      </c>
      <c r="L69">
        <f>IFERROR(IF(EPih!N66&gt;=0.75*AVERAGE(EPih!$H66:$R66),1,EPih!N66/AVERAGE(EPih!$H66:$R66)),0)*$B69</f>
        <v>0</v>
      </c>
      <c r="M69">
        <f>IFERROR(IF(EPih!O66&gt;=0.75*AVERAGE(EPih!$H66:$R66),1,EPih!O66/AVERAGE(EPih!$H66:$R66)),0)*$B69</f>
        <v>1</v>
      </c>
      <c r="N69">
        <f>IFERROR(IF(EPih!P66&gt;=0.75*AVERAGE(EPih!$H66:$R66),1,EPih!P66/AVERAGE(EPih!$H66:$R66)),0)*$B69</f>
        <v>1</v>
      </c>
      <c r="O69">
        <f>IFERROR(IF(EPih!Q66&gt;=0.75*AVERAGE(EPih!$H66:$R66),1,EPih!Q66/AVERAGE(EPih!$H66:$R66)),0)*$B69</f>
        <v>1</v>
      </c>
      <c r="P69">
        <f>IFERROR(IF(EPih!R66&gt;=0.75*AVERAGE(EPih!$H66:$R66),1,EPih!R66/AVERAGE(EPih!$H66:$R66)),0)*$B69</f>
        <v>1</v>
      </c>
      <c r="Q69" s="18">
        <v>1</v>
      </c>
      <c r="R69" s="18">
        <v>1</v>
      </c>
      <c r="S69" s="18">
        <v>1</v>
      </c>
      <c r="T69" s="18">
        <v>0</v>
      </c>
      <c r="U69" s="18">
        <v>0</v>
      </c>
      <c r="V69" s="18">
        <v>0</v>
      </c>
      <c r="W69" s="18">
        <v>0</v>
      </c>
      <c r="X69" s="18">
        <v>1</v>
      </c>
      <c r="Y69" s="18">
        <v>1</v>
      </c>
      <c r="Z69" s="18">
        <v>1</v>
      </c>
      <c r="AA69" s="18">
        <v>1</v>
      </c>
      <c r="AD69" s="22">
        <f t="shared" si="1"/>
        <v>1</v>
      </c>
      <c r="AE69">
        <v>16</v>
      </c>
    </row>
    <row r="70" spans="1:31">
      <c r="A70" s="33">
        <v>45446.583333333336</v>
      </c>
      <c r="B70">
        <f t="shared" si="0"/>
        <v>0</v>
      </c>
      <c r="C70" s="18">
        <v>1</v>
      </c>
      <c r="D70" s="19">
        <f>IFERROR(SUMPRODUCT(F70:P70,Q70:AA70,'Datos Brutos'!$H$5:$R$5)/SUMPRODUCT('Datos Brutos'!$H$5:$R$5,Q70:AA70),0)</f>
        <v>0</v>
      </c>
      <c r="E70" s="20">
        <f>IFERROR(AVERAGE('Datos Filtrados'!E67:G67),0)</f>
        <v>0</v>
      </c>
      <c r="F70">
        <f>IFERROR(IF(EPih!H67&gt;=0.75*AVERAGE(EPih!$H67:$R67),1,EPih!H67/AVERAGE(EPih!$H67:$R67)),0)*$B70</f>
        <v>0</v>
      </c>
      <c r="G70">
        <f>IFERROR(IF(EPih!I67&gt;=0.75*AVERAGE(EPih!$H67:$R67),1,EPih!I67/AVERAGE(EPih!$H67:$R67)),0)*$B70</f>
        <v>0</v>
      </c>
      <c r="H70">
        <f>IFERROR(IF(EPih!J67&gt;=0.75*AVERAGE(EPih!$H67:$R67),1,EPih!J67/AVERAGE(EPih!$H67:$R67)),0)*$B70</f>
        <v>0</v>
      </c>
      <c r="I70">
        <f>IFERROR(IF(EPih!K67&gt;=0.75*AVERAGE(EPih!$H67:$R67),1,EPih!K67/AVERAGE(EPih!$H67:$R67)),0)*$B70</f>
        <v>0</v>
      </c>
      <c r="J70">
        <f>IFERROR(IF(EPih!L67&gt;=0.75*AVERAGE(EPih!$H67:$R67),1,EPih!L67/AVERAGE(EPih!$H67:$R67)),0)*$B70</f>
        <v>0</v>
      </c>
      <c r="K70">
        <f>IFERROR(IF(EPih!M67&gt;=0.75*AVERAGE(EPih!$H67:$R67),1,EPih!M67/AVERAGE(EPih!$H67:$R67)),0)*$B70</f>
        <v>0</v>
      </c>
      <c r="L70">
        <f>IFERROR(IF(EPih!N67&gt;=0.75*AVERAGE(EPih!$H67:$R67),1,EPih!N67/AVERAGE(EPih!$H67:$R67)),0)*$B70</f>
        <v>0</v>
      </c>
      <c r="M70">
        <f>IFERROR(IF(EPih!O67&gt;=0.75*AVERAGE(EPih!$H67:$R67),1,EPih!O67/AVERAGE(EPih!$H67:$R67)),0)*$B70</f>
        <v>0</v>
      </c>
      <c r="N70">
        <f>IFERROR(IF(EPih!P67&gt;=0.75*AVERAGE(EPih!$H67:$R67),1,EPih!P67/AVERAGE(EPih!$H67:$R67)),0)*$B70</f>
        <v>0</v>
      </c>
      <c r="O70">
        <f>IFERROR(IF(EPih!Q67&gt;=0.75*AVERAGE(EPih!$H67:$R67),1,EPih!Q67/AVERAGE(EPih!$H67:$R67)),0)*$B70</f>
        <v>0</v>
      </c>
      <c r="P70">
        <f>IFERROR(IF(EPih!R67&gt;=0.75*AVERAGE(EPih!$H67:$R67),1,EPih!R67/AVERAGE(EPih!$H67:$R67)),0)*$B70</f>
        <v>0</v>
      </c>
      <c r="Q70" s="18">
        <v>1</v>
      </c>
      <c r="R70" s="18">
        <v>1</v>
      </c>
      <c r="S70" s="18">
        <v>1</v>
      </c>
      <c r="T70" s="18">
        <v>0</v>
      </c>
      <c r="U70" s="18">
        <v>0</v>
      </c>
      <c r="V70" s="18">
        <v>0</v>
      </c>
      <c r="W70" s="18">
        <v>0</v>
      </c>
      <c r="X70" s="18">
        <v>1</v>
      </c>
      <c r="Y70" s="18">
        <v>1</v>
      </c>
      <c r="Z70" s="18">
        <v>1</v>
      </c>
      <c r="AA70" s="18">
        <v>1</v>
      </c>
      <c r="AD70" s="22">
        <f t="shared" si="1"/>
        <v>1</v>
      </c>
      <c r="AE70">
        <v>17</v>
      </c>
    </row>
    <row r="71" spans="1:31">
      <c r="A71" s="33">
        <v>45446.625</v>
      </c>
      <c r="B71">
        <f t="shared" si="0"/>
        <v>1</v>
      </c>
      <c r="C71" s="18">
        <v>1</v>
      </c>
      <c r="D71" s="19">
        <f>IFERROR(SUMPRODUCT(F71:P71,Q71:AA71,'Datos Brutos'!$H$5:$R$5)/SUMPRODUCT('Datos Brutos'!$H$5:$R$5,Q71:AA71),0)</f>
        <v>1</v>
      </c>
      <c r="E71" s="20">
        <f>IFERROR(AVERAGE('Datos Filtrados'!E68:G68),0)</f>
        <v>638.52600000000007</v>
      </c>
      <c r="F71">
        <f>IFERROR(IF(EPih!H68&gt;=0.75*AVERAGE(EPih!$H68:$R68),1,EPih!H68/AVERAGE(EPih!$H68:$R68)),0)*$B71</f>
        <v>1</v>
      </c>
      <c r="G71">
        <f>IFERROR(IF(EPih!I68&gt;=0.75*AVERAGE(EPih!$H68:$R68),1,EPih!I68/AVERAGE(EPih!$H68:$R68)),0)*$B71</f>
        <v>1</v>
      </c>
      <c r="H71">
        <f>IFERROR(IF(EPih!J68&gt;=0.75*AVERAGE(EPih!$H68:$R68),1,EPih!J68/AVERAGE(EPih!$H68:$R68)),0)*$B71</f>
        <v>1</v>
      </c>
      <c r="I71">
        <f>IFERROR(IF(EPih!K68&gt;=0.75*AVERAGE(EPih!$H68:$R68),1,EPih!K68/AVERAGE(EPih!$H68:$R68)),0)*$B71</f>
        <v>0</v>
      </c>
      <c r="J71">
        <f>IFERROR(IF(EPih!L68&gt;=0.75*AVERAGE(EPih!$H68:$R68),1,EPih!L68/AVERAGE(EPih!$H68:$R68)),0)*$B71</f>
        <v>0</v>
      </c>
      <c r="K71">
        <f>IFERROR(IF(EPih!M68&gt;=0.75*AVERAGE(EPih!$H68:$R68),1,EPih!M68/AVERAGE(EPih!$H68:$R68)),0)*$B71</f>
        <v>0</v>
      </c>
      <c r="L71">
        <f>IFERROR(IF(EPih!N68&gt;=0.75*AVERAGE(EPih!$H68:$R68),1,EPih!N68/AVERAGE(EPih!$H68:$R68)),0)*$B71</f>
        <v>0</v>
      </c>
      <c r="M71">
        <f>IFERROR(IF(EPih!O68&gt;=0.75*AVERAGE(EPih!$H68:$R68),1,EPih!O68/AVERAGE(EPih!$H68:$R68)),0)*$B71</f>
        <v>1</v>
      </c>
      <c r="N71">
        <f>IFERROR(IF(EPih!P68&gt;=0.75*AVERAGE(EPih!$H68:$R68),1,EPih!P68/AVERAGE(EPih!$H68:$R68)),0)*$B71</f>
        <v>1</v>
      </c>
      <c r="O71">
        <f>IFERROR(IF(EPih!Q68&gt;=0.75*AVERAGE(EPih!$H68:$R68),1,EPih!Q68/AVERAGE(EPih!$H68:$R68)),0)*$B71</f>
        <v>1</v>
      </c>
      <c r="P71">
        <f>IFERROR(IF(EPih!R68&gt;=0.75*AVERAGE(EPih!$H68:$R68),1,EPih!R68/AVERAGE(EPih!$H68:$R68)),0)*$B71</f>
        <v>1</v>
      </c>
      <c r="Q71" s="18">
        <v>1</v>
      </c>
      <c r="R71" s="18">
        <v>1</v>
      </c>
      <c r="S71" s="18">
        <v>1</v>
      </c>
      <c r="T71" s="18">
        <v>0</v>
      </c>
      <c r="U71" s="18">
        <v>0</v>
      </c>
      <c r="V71" s="18">
        <v>0</v>
      </c>
      <c r="W71" s="18">
        <v>0</v>
      </c>
      <c r="X71" s="18">
        <v>1</v>
      </c>
      <c r="Y71" s="18">
        <v>1</v>
      </c>
      <c r="Z71" s="18">
        <v>1</v>
      </c>
      <c r="AA71" s="18">
        <v>1</v>
      </c>
      <c r="AD71" s="22">
        <f t="shared" si="1"/>
        <v>1</v>
      </c>
      <c r="AE71">
        <v>18</v>
      </c>
    </row>
    <row r="72" spans="1:31">
      <c r="A72" s="33">
        <v>45446.666666666664</v>
      </c>
      <c r="B72">
        <f t="shared" ref="B72:B135" si="2">IF(E72&gt;=100,1,0)</f>
        <v>1</v>
      </c>
      <c r="C72" s="18">
        <v>1</v>
      </c>
      <c r="D72" s="19">
        <f>IFERROR(SUMPRODUCT(F72:P72,Q72:AA72,'Datos Brutos'!$H$5:$R$5)/SUMPRODUCT('Datos Brutos'!$H$5:$R$5,Q72:AA72),0)</f>
        <v>1</v>
      </c>
      <c r="E72" s="20">
        <f>IFERROR(AVERAGE('Datos Filtrados'!E69:G69),0)</f>
        <v>743.40250000000003</v>
      </c>
      <c r="F72">
        <f>IFERROR(IF(EPih!H69&gt;=0.75*AVERAGE(EPih!$H69:$R69),1,EPih!H69/AVERAGE(EPih!$H69:$R69)),0)*$B72</f>
        <v>1</v>
      </c>
      <c r="G72">
        <f>IFERROR(IF(EPih!I69&gt;=0.75*AVERAGE(EPih!$H69:$R69),1,EPih!I69/AVERAGE(EPih!$H69:$R69)),0)*$B72</f>
        <v>1</v>
      </c>
      <c r="H72">
        <f>IFERROR(IF(EPih!J69&gt;=0.75*AVERAGE(EPih!$H69:$R69),1,EPih!J69/AVERAGE(EPih!$H69:$R69)),0)*$B72</f>
        <v>1</v>
      </c>
      <c r="I72">
        <f>IFERROR(IF(EPih!K69&gt;=0.75*AVERAGE(EPih!$H69:$R69),1,EPih!K69/AVERAGE(EPih!$H69:$R69)),0)*$B72</f>
        <v>0</v>
      </c>
      <c r="J72">
        <f>IFERROR(IF(EPih!L69&gt;=0.75*AVERAGE(EPih!$H69:$R69),1,EPih!L69/AVERAGE(EPih!$H69:$R69)),0)*$B72</f>
        <v>0</v>
      </c>
      <c r="K72">
        <f>IFERROR(IF(EPih!M69&gt;=0.75*AVERAGE(EPih!$H69:$R69),1,EPih!M69/AVERAGE(EPih!$H69:$R69)),0)*$B72</f>
        <v>0</v>
      </c>
      <c r="L72">
        <f>IFERROR(IF(EPih!N69&gt;=0.75*AVERAGE(EPih!$H69:$R69),1,EPih!N69/AVERAGE(EPih!$H69:$R69)),0)*$B72</f>
        <v>0</v>
      </c>
      <c r="M72">
        <f>IFERROR(IF(EPih!O69&gt;=0.75*AVERAGE(EPih!$H69:$R69),1,EPih!O69/AVERAGE(EPih!$H69:$R69)),0)*$B72</f>
        <v>1</v>
      </c>
      <c r="N72">
        <f>IFERROR(IF(EPih!P69&gt;=0.75*AVERAGE(EPih!$H69:$R69),1,EPih!P69/AVERAGE(EPih!$H69:$R69)),0)*$B72</f>
        <v>1</v>
      </c>
      <c r="O72">
        <f>IFERROR(IF(EPih!Q69&gt;=0.75*AVERAGE(EPih!$H69:$R69),1,EPih!Q69/AVERAGE(EPih!$H69:$R69)),0)*$B72</f>
        <v>1</v>
      </c>
      <c r="P72">
        <f>IFERROR(IF(EPih!R69&gt;=0.75*AVERAGE(EPih!$H69:$R69),1,EPih!R69/AVERAGE(EPih!$H69:$R69)),0)*$B72</f>
        <v>1</v>
      </c>
      <c r="Q72" s="18">
        <v>1</v>
      </c>
      <c r="R72" s="18">
        <v>1</v>
      </c>
      <c r="S72" s="18">
        <v>1</v>
      </c>
      <c r="T72" s="18">
        <v>0</v>
      </c>
      <c r="U72" s="18">
        <v>0</v>
      </c>
      <c r="V72" s="18">
        <v>0</v>
      </c>
      <c r="W72" s="18">
        <v>0</v>
      </c>
      <c r="X72" s="18">
        <v>1</v>
      </c>
      <c r="Y72" s="18">
        <v>1</v>
      </c>
      <c r="Z72" s="18">
        <v>1</v>
      </c>
      <c r="AA72" s="18">
        <v>1</v>
      </c>
      <c r="AD72" s="22">
        <f>+SUMPRODUCT(B26:B49,C26:C49,D26:D49,E26:E49)/SUMPRODUCT(B26:B49,C26:C49,E26:E49)</f>
        <v>1</v>
      </c>
      <c r="AE72">
        <v>19</v>
      </c>
    </row>
    <row r="73" spans="1:31">
      <c r="A73" s="33">
        <v>45446.708333333336</v>
      </c>
      <c r="B73">
        <f t="shared" si="2"/>
        <v>0</v>
      </c>
      <c r="C73" s="18">
        <v>1</v>
      </c>
      <c r="D73" s="19">
        <f>IFERROR(SUMPRODUCT(F73:P73,Q73:AA73,'Datos Brutos'!$H$5:$R$5)/SUMPRODUCT('Datos Brutos'!$H$5:$R$5,Q73:AA73),0)</f>
        <v>0</v>
      </c>
      <c r="E73" s="20">
        <f>IFERROR(AVERAGE('Datos Filtrados'!E70:G70),0)</f>
        <v>0</v>
      </c>
      <c r="F73">
        <f>IFERROR(IF(EPih!H70&gt;=0.75*AVERAGE(EPih!$H70:$R70),1,EPih!H70/AVERAGE(EPih!$H70:$R70)),0)*$B73</f>
        <v>0</v>
      </c>
      <c r="G73">
        <f>IFERROR(IF(EPih!I70&gt;=0.75*AVERAGE(EPih!$H70:$R70),1,EPih!I70/AVERAGE(EPih!$H70:$R70)),0)*$B73</f>
        <v>0</v>
      </c>
      <c r="H73">
        <f>IFERROR(IF(EPih!J70&gt;=0.75*AVERAGE(EPih!$H70:$R70),1,EPih!J70/AVERAGE(EPih!$H70:$R70)),0)*$B73</f>
        <v>0</v>
      </c>
      <c r="I73">
        <f>IFERROR(IF(EPih!K70&gt;=0.75*AVERAGE(EPih!$H70:$R70),1,EPih!K70/AVERAGE(EPih!$H70:$R70)),0)*$B73</f>
        <v>0</v>
      </c>
      <c r="J73">
        <f>IFERROR(IF(EPih!L70&gt;=0.75*AVERAGE(EPih!$H70:$R70),1,EPih!L70/AVERAGE(EPih!$H70:$R70)),0)*$B73</f>
        <v>0</v>
      </c>
      <c r="K73">
        <f>IFERROR(IF(EPih!M70&gt;=0.75*AVERAGE(EPih!$H70:$R70),1,EPih!M70/AVERAGE(EPih!$H70:$R70)),0)*$B73</f>
        <v>0</v>
      </c>
      <c r="L73">
        <f>IFERROR(IF(EPih!N70&gt;=0.75*AVERAGE(EPih!$H70:$R70),1,EPih!N70/AVERAGE(EPih!$H70:$R70)),0)*$B73</f>
        <v>0</v>
      </c>
      <c r="M73">
        <f>IFERROR(IF(EPih!O70&gt;=0.75*AVERAGE(EPih!$H70:$R70),1,EPih!O70/AVERAGE(EPih!$H70:$R70)),0)*$B73</f>
        <v>0</v>
      </c>
      <c r="N73">
        <f>IFERROR(IF(EPih!P70&gt;=0.75*AVERAGE(EPih!$H70:$R70),1,EPih!P70/AVERAGE(EPih!$H70:$R70)),0)*$B73</f>
        <v>0</v>
      </c>
      <c r="O73">
        <f>IFERROR(IF(EPih!Q70&gt;=0.75*AVERAGE(EPih!$H70:$R70),1,EPih!Q70/AVERAGE(EPih!$H70:$R70)),0)*$B73</f>
        <v>0</v>
      </c>
      <c r="P73">
        <f>IFERROR(IF(EPih!R70&gt;=0.75*AVERAGE(EPih!$H70:$R70),1,EPih!R70/AVERAGE(EPih!$H70:$R70)),0)*$B73</f>
        <v>0</v>
      </c>
      <c r="Q73" s="18">
        <v>1</v>
      </c>
      <c r="R73" s="18">
        <v>1</v>
      </c>
      <c r="S73" s="18">
        <v>1</v>
      </c>
      <c r="T73" s="18">
        <v>0</v>
      </c>
      <c r="U73" s="18">
        <v>0</v>
      </c>
      <c r="V73" s="18">
        <v>0</v>
      </c>
      <c r="W73" s="18">
        <v>0</v>
      </c>
      <c r="X73" s="18">
        <v>1</v>
      </c>
      <c r="Y73" s="18">
        <v>1</v>
      </c>
      <c r="Z73" s="18">
        <v>1</v>
      </c>
      <c r="AA73" s="18">
        <v>1</v>
      </c>
      <c r="AD73" s="22">
        <f t="shared" si="1"/>
        <v>1</v>
      </c>
      <c r="AE73">
        <v>20</v>
      </c>
    </row>
    <row r="74" spans="1:31">
      <c r="A74" s="33">
        <v>45446.75</v>
      </c>
      <c r="B74">
        <f t="shared" si="2"/>
        <v>0</v>
      </c>
      <c r="C74" s="18">
        <v>1</v>
      </c>
      <c r="D74" s="19">
        <f>IFERROR(SUMPRODUCT(F74:P74,Q74:AA74,'Datos Brutos'!$H$5:$R$5)/SUMPRODUCT('Datos Brutos'!$H$5:$R$5,Q74:AA74),0)</f>
        <v>0</v>
      </c>
      <c r="E74" s="20">
        <f>IFERROR(AVERAGE('Datos Filtrados'!E71:G71),0)</f>
        <v>0</v>
      </c>
      <c r="F74">
        <f>IFERROR(IF(EPih!H71&gt;=0.75*AVERAGE(EPih!$H71:$R71),1,EPih!H71/AVERAGE(EPih!$H71:$R71)),0)*$B74</f>
        <v>0</v>
      </c>
      <c r="G74">
        <f>IFERROR(IF(EPih!I71&gt;=0.75*AVERAGE(EPih!$H71:$R71),1,EPih!I71/AVERAGE(EPih!$H71:$R71)),0)*$B74</f>
        <v>0</v>
      </c>
      <c r="H74">
        <f>IFERROR(IF(EPih!J71&gt;=0.75*AVERAGE(EPih!$H71:$R71),1,EPih!J71/AVERAGE(EPih!$H71:$R71)),0)*$B74</f>
        <v>0</v>
      </c>
      <c r="I74">
        <f>IFERROR(IF(EPih!K71&gt;=0.75*AVERAGE(EPih!$H71:$R71),1,EPih!K71/AVERAGE(EPih!$H71:$R71)),0)*$B74</f>
        <v>0</v>
      </c>
      <c r="J74">
        <f>IFERROR(IF(EPih!L71&gt;=0.75*AVERAGE(EPih!$H71:$R71),1,EPih!L71/AVERAGE(EPih!$H71:$R71)),0)*$B74</f>
        <v>0</v>
      </c>
      <c r="K74">
        <f>IFERROR(IF(EPih!M71&gt;=0.75*AVERAGE(EPih!$H71:$R71),1,EPih!M71/AVERAGE(EPih!$H71:$R71)),0)*$B74</f>
        <v>0</v>
      </c>
      <c r="L74">
        <f>IFERROR(IF(EPih!N71&gt;=0.75*AVERAGE(EPih!$H71:$R71),1,EPih!N71/AVERAGE(EPih!$H71:$R71)),0)*$B74</f>
        <v>0</v>
      </c>
      <c r="M74">
        <f>IFERROR(IF(EPih!O71&gt;=0.75*AVERAGE(EPih!$H71:$R71),1,EPih!O71/AVERAGE(EPih!$H71:$R71)),0)*$B74</f>
        <v>0</v>
      </c>
      <c r="N74">
        <f>IFERROR(IF(EPih!P71&gt;=0.75*AVERAGE(EPih!$H71:$R71),1,EPih!P71/AVERAGE(EPih!$H71:$R71)),0)*$B74</f>
        <v>0</v>
      </c>
      <c r="O74">
        <f>IFERROR(IF(EPih!Q71&gt;=0.75*AVERAGE(EPih!$H71:$R71),1,EPih!Q71/AVERAGE(EPih!$H71:$R71)),0)*$B74</f>
        <v>0</v>
      </c>
      <c r="P74">
        <f>IFERROR(IF(EPih!R71&gt;=0.75*AVERAGE(EPih!$H71:$R71),1,EPih!R71/AVERAGE(EPih!$H71:$R71)),0)*$B74</f>
        <v>0</v>
      </c>
      <c r="Q74" s="18">
        <v>1</v>
      </c>
      <c r="R74" s="18">
        <v>1</v>
      </c>
      <c r="S74" s="18">
        <v>1</v>
      </c>
      <c r="T74" s="18">
        <v>0</v>
      </c>
      <c r="U74" s="18">
        <v>0</v>
      </c>
      <c r="V74" s="18">
        <v>0</v>
      </c>
      <c r="W74" s="18">
        <v>0</v>
      </c>
      <c r="X74" s="18">
        <v>1</v>
      </c>
      <c r="Y74" s="18">
        <v>1</v>
      </c>
      <c r="Z74" s="18">
        <v>1</v>
      </c>
      <c r="AA74" s="18">
        <v>1</v>
      </c>
      <c r="AD74" s="22">
        <f t="shared" si="1"/>
        <v>1</v>
      </c>
      <c r="AE74">
        <v>21</v>
      </c>
    </row>
    <row r="75" spans="1:31">
      <c r="A75" s="33">
        <v>45446.791666666664</v>
      </c>
      <c r="B75">
        <f t="shared" si="2"/>
        <v>1</v>
      </c>
      <c r="C75" s="18">
        <v>1</v>
      </c>
      <c r="D75" s="19">
        <f>IFERROR(SUMPRODUCT(F75:P75,Q75:AA75,'Datos Brutos'!$H$5:$R$5)/SUMPRODUCT('Datos Brutos'!$H$5:$R$5,Q75:AA75),0)</f>
        <v>1</v>
      </c>
      <c r="E75" s="20">
        <f>IFERROR(AVERAGE('Datos Filtrados'!E72:G72),0)</f>
        <v>177.3665</v>
      </c>
      <c r="F75">
        <f>IFERROR(IF(EPih!H72&gt;=0.75*AVERAGE(EPih!$H72:$R72),1,EPih!H72/AVERAGE(EPih!$H72:$R72)),0)*$B75</f>
        <v>1</v>
      </c>
      <c r="G75">
        <f>IFERROR(IF(EPih!I72&gt;=0.75*AVERAGE(EPih!$H72:$R72),1,EPih!I72/AVERAGE(EPih!$H72:$R72)),0)*$B75</f>
        <v>1</v>
      </c>
      <c r="H75">
        <f>IFERROR(IF(EPih!J72&gt;=0.75*AVERAGE(EPih!$H72:$R72),1,EPih!J72/AVERAGE(EPih!$H72:$R72)),0)*$B75</f>
        <v>1</v>
      </c>
      <c r="I75">
        <f>IFERROR(IF(EPih!K72&gt;=0.75*AVERAGE(EPih!$H72:$R72),1,EPih!K72/AVERAGE(EPih!$H72:$R72)),0)*$B75</f>
        <v>0</v>
      </c>
      <c r="J75">
        <f>IFERROR(IF(EPih!L72&gt;=0.75*AVERAGE(EPih!$H72:$R72),1,EPih!L72/AVERAGE(EPih!$H72:$R72)),0)*$B75</f>
        <v>0</v>
      </c>
      <c r="K75">
        <f>IFERROR(IF(EPih!M72&gt;=0.75*AVERAGE(EPih!$H72:$R72),1,EPih!M72/AVERAGE(EPih!$H72:$R72)),0)*$B75</f>
        <v>0</v>
      </c>
      <c r="L75">
        <f>IFERROR(IF(EPih!N72&gt;=0.75*AVERAGE(EPih!$H72:$R72),1,EPih!N72/AVERAGE(EPih!$H72:$R72)),0)*$B75</f>
        <v>0</v>
      </c>
      <c r="M75">
        <f>IFERROR(IF(EPih!O72&gt;=0.75*AVERAGE(EPih!$H72:$R72),1,EPih!O72/AVERAGE(EPih!$H72:$R72)),0)*$B75</f>
        <v>1</v>
      </c>
      <c r="N75">
        <f>IFERROR(IF(EPih!P72&gt;=0.75*AVERAGE(EPih!$H72:$R72),1,EPih!P72/AVERAGE(EPih!$H72:$R72)),0)*$B75</f>
        <v>1</v>
      </c>
      <c r="O75">
        <f>IFERROR(IF(EPih!Q72&gt;=0.75*AVERAGE(EPih!$H72:$R72),1,EPih!Q72/AVERAGE(EPih!$H72:$R72)),0)*$B75</f>
        <v>1</v>
      </c>
      <c r="P75">
        <f>IFERROR(IF(EPih!R72&gt;=0.75*AVERAGE(EPih!$H72:$R72),1,EPih!R72/AVERAGE(EPih!$H72:$R72)),0)*$B75</f>
        <v>1</v>
      </c>
      <c r="Q75" s="18">
        <v>1</v>
      </c>
      <c r="R75" s="18">
        <v>1</v>
      </c>
      <c r="S75" s="18">
        <v>1</v>
      </c>
      <c r="T75" s="18">
        <v>0</v>
      </c>
      <c r="U75" s="18">
        <v>0</v>
      </c>
      <c r="V75" s="18">
        <v>0</v>
      </c>
      <c r="W75" s="18">
        <v>0</v>
      </c>
      <c r="X75" s="18">
        <v>1</v>
      </c>
      <c r="Y75" s="18">
        <v>1</v>
      </c>
      <c r="Z75" s="18">
        <v>1</v>
      </c>
      <c r="AA75" s="18">
        <v>1</v>
      </c>
      <c r="AD75" s="22">
        <f t="shared" si="1"/>
        <v>1</v>
      </c>
      <c r="AE75">
        <v>22</v>
      </c>
    </row>
    <row r="76" spans="1:31">
      <c r="A76" s="33">
        <v>45446.833333333336</v>
      </c>
      <c r="B76">
        <f t="shared" si="2"/>
        <v>0</v>
      </c>
      <c r="C76" s="18">
        <v>1</v>
      </c>
      <c r="D76" s="19">
        <f>IFERROR(SUMPRODUCT(F76:P76,Q76:AA76,'Datos Brutos'!$H$5:$R$5)/SUMPRODUCT('Datos Brutos'!$H$5:$R$5,Q76:AA76),0)</f>
        <v>0</v>
      </c>
      <c r="E76" s="20">
        <f>IFERROR(AVERAGE('Datos Filtrados'!E73:G73),0)</f>
        <v>0</v>
      </c>
      <c r="F76">
        <f>IFERROR(IF(EPih!H73&gt;=0.75*AVERAGE(EPih!$H73:$R73),1,EPih!H73/AVERAGE(EPih!$H73:$R73)),0)*$B76</f>
        <v>0</v>
      </c>
      <c r="G76">
        <f>IFERROR(IF(EPih!I73&gt;=0.75*AVERAGE(EPih!$H73:$R73),1,EPih!I73/AVERAGE(EPih!$H73:$R73)),0)*$B76</f>
        <v>0</v>
      </c>
      <c r="H76">
        <f>IFERROR(IF(EPih!J73&gt;=0.75*AVERAGE(EPih!$H73:$R73),1,EPih!J73/AVERAGE(EPih!$H73:$R73)),0)*$B76</f>
        <v>0</v>
      </c>
      <c r="I76">
        <f>IFERROR(IF(EPih!K73&gt;=0.75*AVERAGE(EPih!$H73:$R73),1,EPih!K73/AVERAGE(EPih!$H73:$R73)),0)*$B76</f>
        <v>0</v>
      </c>
      <c r="J76">
        <f>IFERROR(IF(EPih!L73&gt;=0.75*AVERAGE(EPih!$H73:$R73),1,EPih!L73/AVERAGE(EPih!$H73:$R73)),0)*$B76</f>
        <v>0</v>
      </c>
      <c r="K76">
        <f>IFERROR(IF(EPih!M73&gt;=0.75*AVERAGE(EPih!$H73:$R73),1,EPih!M73/AVERAGE(EPih!$H73:$R73)),0)*$B76</f>
        <v>0</v>
      </c>
      <c r="L76">
        <f>IFERROR(IF(EPih!N73&gt;=0.75*AVERAGE(EPih!$H73:$R73),1,EPih!N73/AVERAGE(EPih!$H73:$R73)),0)*$B76</f>
        <v>0</v>
      </c>
      <c r="M76">
        <f>IFERROR(IF(EPih!O73&gt;=0.75*AVERAGE(EPih!$H73:$R73),1,EPih!O73/AVERAGE(EPih!$H73:$R73)),0)*$B76</f>
        <v>0</v>
      </c>
      <c r="N76">
        <f>IFERROR(IF(EPih!P73&gt;=0.75*AVERAGE(EPih!$H73:$R73),1,EPih!P73/AVERAGE(EPih!$H73:$R73)),0)*$B76</f>
        <v>0</v>
      </c>
      <c r="O76">
        <f>IFERROR(IF(EPih!Q73&gt;=0.75*AVERAGE(EPih!$H73:$R73),1,EPih!Q73/AVERAGE(EPih!$H73:$R73)),0)*$B76</f>
        <v>0</v>
      </c>
      <c r="P76">
        <f>IFERROR(IF(EPih!R73&gt;=0.75*AVERAGE(EPih!$H73:$R73),1,EPih!R73/AVERAGE(EPih!$H73:$R73)),0)*$B76</f>
        <v>0</v>
      </c>
      <c r="Q76" s="18">
        <v>1</v>
      </c>
      <c r="R76" s="18">
        <v>1</v>
      </c>
      <c r="S76" s="18">
        <v>1</v>
      </c>
      <c r="T76" s="18">
        <v>0</v>
      </c>
      <c r="U76" s="18">
        <v>0</v>
      </c>
      <c r="V76" s="18">
        <v>0</v>
      </c>
      <c r="W76" s="18">
        <v>0</v>
      </c>
      <c r="X76" s="18">
        <v>1</v>
      </c>
      <c r="Y76" s="18">
        <v>1</v>
      </c>
      <c r="Z76" s="18">
        <v>1</v>
      </c>
      <c r="AA76" s="18">
        <v>1</v>
      </c>
      <c r="AD76" s="22">
        <f>+SUMPRODUCT(B30:B53,C30:C53,D30:D53,E30:E53)/SUMPRODUCT(B30:B53,C30:C53,E30:E53)</f>
        <v>1</v>
      </c>
      <c r="AE76">
        <v>23</v>
      </c>
    </row>
    <row r="77" spans="1:31">
      <c r="A77" s="33">
        <v>45446.875</v>
      </c>
      <c r="B77">
        <f t="shared" si="2"/>
        <v>0</v>
      </c>
      <c r="C77" s="18">
        <v>1</v>
      </c>
      <c r="D77" s="19">
        <f>IFERROR(SUMPRODUCT(F77:P77,Q77:AA77,'Datos Brutos'!$H$5:$R$5)/SUMPRODUCT('Datos Brutos'!$H$5:$R$5,Q77:AA77),0)</f>
        <v>0</v>
      </c>
      <c r="E77" s="20">
        <f>IFERROR(AVERAGE('Datos Filtrados'!E74:G74),0)</f>
        <v>20.5185</v>
      </c>
      <c r="F77">
        <f>IFERROR(IF(EPih!H74&gt;=0.75*AVERAGE(EPih!$H74:$R74),1,EPih!H74/AVERAGE(EPih!$H74:$R74)),0)*$B77</f>
        <v>0</v>
      </c>
      <c r="G77">
        <f>IFERROR(IF(EPih!I74&gt;=0.75*AVERAGE(EPih!$H74:$R74),1,EPih!I74/AVERAGE(EPih!$H74:$R74)),0)*$B77</f>
        <v>0</v>
      </c>
      <c r="H77">
        <f>IFERROR(IF(EPih!J74&gt;=0.75*AVERAGE(EPih!$H74:$R74),1,EPih!J74/AVERAGE(EPih!$H74:$R74)),0)*$B77</f>
        <v>0</v>
      </c>
      <c r="I77">
        <f>IFERROR(IF(EPih!K74&gt;=0.75*AVERAGE(EPih!$H74:$R74),1,EPih!K74/AVERAGE(EPih!$H74:$R74)),0)*$B77</f>
        <v>0</v>
      </c>
      <c r="J77">
        <f>IFERROR(IF(EPih!L74&gt;=0.75*AVERAGE(EPih!$H74:$R74),1,EPih!L74/AVERAGE(EPih!$H74:$R74)),0)*$B77</f>
        <v>0</v>
      </c>
      <c r="K77">
        <f>IFERROR(IF(EPih!M74&gt;=0.75*AVERAGE(EPih!$H74:$R74),1,EPih!M74/AVERAGE(EPih!$H74:$R74)),0)*$B77</f>
        <v>0</v>
      </c>
      <c r="L77">
        <f>IFERROR(IF(EPih!N74&gt;=0.75*AVERAGE(EPih!$H74:$R74),1,EPih!N74/AVERAGE(EPih!$H74:$R74)),0)*$B77</f>
        <v>0</v>
      </c>
      <c r="M77">
        <f>IFERROR(IF(EPih!O74&gt;=0.75*AVERAGE(EPih!$H74:$R74),1,EPih!O74/AVERAGE(EPih!$H74:$R74)),0)*$B77</f>
        <v>0</v>
      </c>
      <c r="N77">
        <f>IFERROR(IF(EPih!P74&gt;=0.75*AVERAGE(EPih!$H74:$R74),1,EPih!P74/AVERAGE(EPih!$H74:$R74)),0)*$B77</f>
        <v>0</v>
      </c>
      <c r="O77">
        <f>IFERROR(IF(EPih!Q74&gt;=0.75*AVERAGE(EPih!$H74:$R74),1,EPih!Q74/AVERAGE(EPih!$H74:$R74)),0)*$B77</f>
        <v>0</v>
      </c>
      <c r="P77">
        <f>IFERROR(IF(EPih!R74&gt;=0.75*AVERAGE(EPih!$H74:$R74),1,EPih!R74/AVERAGE(EPih!$H74:$R74)),0)*$B77</f>
        <v>0</v>
      </c>
      <c r="Q77" s="18">
        <v>1</v>
      </c>
      <c r="R77" s="18">
        <v>1</v>
      </c>
      <c r="S77" s="18">
        <v>1</v>
      </c>
      <c r="T77" s="18">
        <v>0</v>
      </c>
      <c r="U77" s="18">
        <v>0</v>
      </c>
      <c r="V77" s="18">
        <v>0</v>
      </c>
      <c r="W77" s="18">
        <v>0</v>
      </c>
      <c r="X77" s="18">
        <v>1</v>
      </c>
      <c r="Y77" s="18">
        <v>1</v>
      </c>
      <c r="Z77" s="18">
        <v>1</v>
      </c>
      <c r="AA77" s="18">
        <v>1</v>
      </c>
      <c r="AD77" s="22">
        <f>+SUMPRODUCT(B31:B54,C31:C54,D31:D54,E31:E54)/SUMPRODUCT(B31:B54,C31:C54,E31:E54)</f>
        <v>1</v>
      </c>
      <c r="AE77">
        <v>24</v>
      </c>
    </row>
    <row r="78" spans="1:31">
      <c r="A78" s="33">
        <v>45446.916666666664</v>
      </c>
      <c r="B78">
        <f t="shared" si="2"/>
        <v>0</v>
      </c>
      <c r="C78" s="18">
        <v>1</v>
      </c>
      <c r="D78" s="19">
        <f>IFERROR(SUMPRODUCT(F78:P78,Q78:AA78,'Datos Brutos'!$H$5:$R$5)/SUMPRODUCT('Datos Brutos'!$H$5:$R$5,Q78:AA78),0)</f>
        <v>0</v>
      </c>
      <c r="E78" s="20">
        <f>IFERROR(AVERAGE('Datos Filtrados'!E75:G75),0)</f>
        <v>0</v>
      </c>
      <c r="F78">
        <f>IFERROR(IF(EPih!H75&gt;=0.75*AVERAGE(EPih!$H75:$R75),1,EPih!H75/AVERAGE(EPih!$H75:$R75)),0)*$B78</f>
        <v>0</v>
      </c>
      <c r="G78">
        <f>IFERROR(IF(EPih!I75&gt;=0.75*AVERAGE(EPih!$H75:$R75),1,EPih!I75/AVERAGE(EPih!$H75:$R75)),0)*$B78</f>
        <v>0</v>
      </c>
      <c r="H78">
        <f>IFERROR(IF(EPih!J75&gt;=0.75*AVERAGE(EPih!$H75:$R75),1,EPih!J75/AVERAGE(EPih!$H75:$R75)),0)*$B78</f>
        <v>0</v>
      </c>
      <c r="I78">
        <f>IFERROR(IF(EPih!K75&gt;=0.75*AVERAGE(EPih!$H75:$R75),1,EPih!K75/AVERAGE(EPih!$H75:$R75)),0)*$B78</f>
        <v>0</v>
      </c>
      <c r="J78">
        <f>IFERROR(IF(EPih!L75&gt;=0.75*AVERAGE(EPih!$H75:$R75),1,EPih!L75/AVERAGE(EPih!$H75:$R75)),0)*$B78</f>
        <v>0</v>
      </c>
      <c r="K78">
        <f>IFERROR(IF(EPih!M75&gt;=0.75*AVERAGE(EPih!$H75:$R75),1,EPih!M75/AVERAGE(EPih!$H75:$R75)),0)*$B78</f>
        <v>0</v>
      </c>
      <c r="L78">
        <f>IFERROR(IF(EPih!N75&gt;=0.75*AVERAGE(EPih!$H75:$R75),1,EPih!N75/AVERAGE(EPih!$H75:$R75)),0)*$B78</f>
        <v>0</v>
      </c>
      <c r="M78">
        <f>IFERROR(IF(EPih!O75&gt;=0.75*AVERAGE(EPih!$H75:$R75),1,EPih!O75/AVERAGE(EPih!$H75:$R75)),0)*$B78</f>
        <v>0</v>
      </c>
      <c r="N78">
        <f>IFERROR(IF(EPih!P75&gt;=0.75*AVERAGE(EPih!$H75:$R75),1,EPih!P75/AVERAGE(EPih!$H75:$R75)),0)*$B78</f>
        <v>0</v>
      </c>
      <c r="O78">
        <f>IFERROR(IF(EPih!Q75&gt;=0.75*AVERAGE(EPih!$H75:$R75),1,EPih!Q75/AVERAGE(EPih!$H75:$R75)),0)*$B78</f>
        <v>0</v>
      </c>
      <c r="P78">
        <f>IFERROR(IF(EPih!R75&gt;=0.75*AVERAGE(EPih!$H75:$R75),1,EPih!R75/AVERAGE(EPih!$H75:$R75)),0)*$B78</f>
        <v>0</v>
      </c>
      <c r="Q78" s="18">
        <v>1</v>
      </c>
      <c r="R78" s="18">
        <v>1</v>
      </c>
      <c r="S78" s="18">
        <v>1</v>
      </c>
      <c r="T78" s="18">
        <v>0</v>
      </c>
      <c r="U78" s="18">
        <v>0</v>
      </c>
      <c r="V78" s="18">
        <v>0</v>
      </c>
      <c r="W78" s="18">
        <v>0</v>
      </c>
      <c r="X78" s="18">
        <v>1</v>
      </c>
      <c r="Y78" s="18">
        <v>1</v>
      </c>
      <c r="Z78" s="18">
        <v>1</v>
      </c>
      <c r="AA78" s="18">
        <v>1</v>
      </c>
      <c r="AD78" s="22">
        <f>+SUMPRODUCT(B32:B55,C32:C55,D32:D55,E32:E55)/SUMPRODUCT(B32:B55,C32:C55,E32:E55)</f>
        <v>1</v>
      </c>
      <c r="AE78" s="24">
        <v>1</v>
      </c>
    </row>
    <row r="79" spans="1:31">
      <c r="A79" s="33">
        <v>45446.958333333336</v>
      </c>
      <c r="B79">
        <f t="shared" si="2"/>
        <v>0</v>
      </c>
      <c r="C79" s="18">
        <v>1</v>
      </c>
      <c r="D79" s="19">
        <f>IFERROR(SUMPRODUCT(F79:P79,Q79:AA79,'Datos Brutos'!$H$5:$R$5)/SUMPRODUCT('Datos Brutos'!$H$5:$R$5,Q79:AA79),0)</f>
        <v>0</v>
      </c>
      <c r="E79" s="20">
        <f>IFERROR(AVERAGE('Datos Filtrados'!E76:G76),0)</f>
        <v>0</v>
      </c>
      <c r="F79">
        <f>IFERROR(IF(EPih!H76&gt;=0.75*AVERAGE(EPih!$H76:$R76),1,EPih!H76/AVERAGE(EPih!$H76:$R76)),0)*$B79</f>
        <v>0</v>
      </c>
      <c r="G79">
        <f>IFERROR(IF(EPih!I76&gt;=0.75*AVERAGE(EPih!$H76:$R76),1,EPih!I76/AVERAGE(EPih!$H76:$R76)),0)*$B79</f>
        <v>0</v>
      </c>
      <c r="H79">
        <f>IFERROR(IF(EPih!J76&gt;=0.75*AVERAGE(EPih!$H76:$R76),1,EPih!J76/AVERAGE(EPih!$H76:$R76)),0)*$B79</f>
        <v>0</v>
      </c>
      <c r="I79">
        <f>IFERROR(IF(EPih!K76&gt;=0.75*AVERAGE(EPih!$H76:$R76),1,EPih!K76/AVERAGE(EPih!$H76:$R76)),0)*$B79</f>
        <v>0</v>
      </c>
      <c r="J79">
        <f>IFERROR(IF(EPih!L76&gt;=0.75*AVERAGE(EPih!$H76:$R76),1,EPih!L76/AVERAGE(EPih!$H76:$R76)),0)*$B79</f>
        <v>0</v>
      </c>
      <c r="K79">
        <f>IFERROR(IF(EPih!M76&gt;=0.75*AVERAGE(EPih!$H76:$R76),1,EPih!M76/AVERAGE(EPih!$H76:$R76)),0)*$B79</f>
        <v>0</v>
      </c>
      <c r="L79">
        <f>IFERROR(IF(EPih!N76&gt;=0.75*AVERAGE(EPih!$H76:$R76),1,EPih!N76/AVERAGE(EPih!$H76:$R76)),0)*$B79</f>
        <v>0</v>
      </c>
      <c r="M79">
        <f>IFERROR(IF(EPih!O76&gt;=0.75*AVERAGE(EPih!$H76:$R76),1,EPih!O76/AVERAGE(EPih!$H76:$R76)),0)*$B79</f>
        <v>0</v>
      </c>
      <c r="N79">
        <f>IFERROR(IF(EPih!P76&gt;=0.75*AVERAGE(EPih!$H76:$R76),1,EPih!P76/AVERAGE(EPih!$H76:$R76)),0)*$B79</f>
        <v>0</v>
      </c>
      <c r="O79">
        <f>IFERROR(IF(EPih!Q76&gt;=0.75*AVERAGE(EPih!$H76:$R76),1,EPih!Q76/AVERAGE(EPih!$H76:$R76)),0)*$B79</f>
        <v>0</v>
      </c>
      <c r="P79">
        <f>IFERROR(IF(EPih!R76&gt;=0.75*AVERAGE(EPih!$H76:$R76),1,EPih!R76/AVERAGE(EPih!$H76:$R76)),0)*$B79</f>
        <v>0</v>
      </c>
      <c r="Q79" s="18">
        <v>1</v>
      </c>
      <c r="R79" s="18">
        <v>1</v>
      </c>
      <c r="S79" s="18">
        <v>1</v>
      </c>
      <c r="T79" s="18">
        <v>0</v>
      </c>
      <c r="U79" s="18">
        <v>0</v>
      </c>
      <c r="V79" s="18">
        <v>0</v>
      </c>
      <c r="W79" s="18">
        <v>0</v>
      </c>
      <c r="X79" s="18">
        <v>1</v>
      </c>
      <c r="Y79" s="18">
        <v>1</v>
      </c>
      <c r="Z79" s="18">
        <v>1</v>
      </c>
      <c r="AA79" s="18">
        <v>1</v>
      </c>
      <c r="AD79" s="22">
        <f t="shared" si="1"/>
        <v>1</v>
      </c>
      <c r="AE79">
        <v>2</v>
      </c>
    </row>
    <row r="80" spans="1:31">
      <c r="A80" s="33">
        <v>45447</v>
      </c>
      <c r="B80">
        <f t="shared" si="2"/>
        <v>0</v>
      </c>
      <c r="C80" s="18">
        <v>1</v>
      </c>
      <c r="D80" s="19">
        <f>IFERROR(SUMPRODUCT(F80:P80,Q80:AA80,'Datos Brutos'!$H$5:$R$5)/SUMPRODUCT('Datos Brutos'!$H$5:$R$5,Q80:AA80),0)</f>
        <v>0</v>
      </c>
      <c r="E80" s="20">
        <f>IFERROR(AVERAGE('Datos Filtrados'!E77:G77),0)</f>
        <v>0</v>
      </c>
      <c r="F80">
        <f>IFERROR(IF(EPih!H77&gt;=0.75*AVERAGE(EPih!$H77:$R77),1,EPih!H77/AVERAGE(EPih!$H77:$R77)),0)*$B80</f>
        <v>0</v>
      </c>
      <c r="G80">
        <f>IFERROR(IF(EPih!I77&gt;=0.75*AVERAGE(EPih!$H77:$R77),1,EPih!I77/AVERAGE(EPih!$H77:$R77)),0)*$B80</f>
        <v>0</v>
      </c>
      <c r="H80">
        <f>IFERROR(IF(EPih!J77&gt;=0.75*AVERAGE(EPih!$H77:$R77),1,EPih!J77/AVERAGE(EPih!$H77:$R77)),0)*$B80</f>
        <v>0</v>
      </c>
      <c r="I80">
        <f>IFERROR(IF(EPih!K77&gt;=0.75*AVERAGE(EPih!$H77:$R77),1,EPih!K77/AVERAGE(EPih!$H77:$R77)),0)*$B80</f>
        <v>0</v>
      </c>
      <c r="J80">
        <f>IFERROR(IF(EPih!L77&gt;=0.75*AVERAGE(EPih!$H77:$R77),1,EPih!L77/AVERAGE(EPih!$H77:$R77)),0)*$B80</f>
        <v>0</v>
      </c>
      <c r="K80">
        <f>IFERROR(IF(EPih!M77&gt;=0.75*AVERAGE(EPih!$H77:$R77),1,EPih!M77/AVERAGE(EPih!$H77:$R77)),0)*$B80</f>
        <v>0</v>
      </c>
      <c r="L80">
        <f>IFERROR(IF(EPih!N77&gt;=0.75*AVERAGE(EPih!$H77:$R77),1,EPih!N77/AVERAGE(EPih!$H77:$R77)),0)*$B80</f>
        <v>0</v>
      </c>
      <c r="M80">
        <f>IFERROR(IF(EPih!O77&gt;=0.75*AVERAGE(EPih!$H77:$R77),1,EPih!O77/AVERAGE(EPih!$H77:$R77)),0)*$B80</f>
        <v>0</v>
      </c>
      <c r="N80">
        <f>IFERROR(IF(EPih!P77&gt;=0.75*AVERAGE(EPih!$H77:$R77),1,EPih!P77/AVERAGE(EPih!$H77:$R77)),0)*$B80</f>
        <v>0</v>
      </c>
      <c r="O80">
        <f>IFERROR(IF(EPih!Q77&gt;=0.75*AVERAGE(EPih!$H77:$R77),1,EPih!Q77/AVERAGE(EPih!$H77:$R77)),0)*$B80</f>
        <v>0</v>
      </c>
      <c r="P80">
        <f>IFERROR(IF(EPih!R77&gt;=0.75*AVERAGE(EPih!$H77:$R77),1,EPih!R77/AVERAGE(EPih!$H77:$R77)),0)*$B80</f>
        <v>0</v>
      </c>
      <c r="Q80" s="18">
        <v>1</v>
      </c>
      <c r="R80" s="18">
        <v>1</v>
      </c>
      <c r="S80" s="18">
        <v>1</v>
      </c>
      <c r="T80" s="18">
        <v>0</v>
      </c>
      <c r="U80" s="18">
        <v>0</v>
      </c>
      <c r="V80" s="18">
        <v>0</v>
      </c>
      <c r="W80" s="18">
        <v>0</v>
      </c>
      <c r="X80" s="18">
        <v>1</v>
      </c>
      <c r="Y80" s="18">
        <v>1</v>
      </c>
      <c r="Z80" s="18">
        <v>1</v>
      </c>
      <c r="AA80" s="18">
        <v>1</v>
      </c>
      <c r="AD80" s="22">
        <f t="shared" si="1"/>
        <v>1</v>
      </c>
      <c r="AE80">
        <v>3</v>
      </c>
    </row>
    <row r="81" spans="1:31">
      <c r="A81" s="33">
        <v>45447.041666666664</v>
      </c>
      <c r="B81">
        <f t="shared" si="2"/>
        <v>0</v>
      </c>
      <c r="C81" s="18">
        <v>1</v>
      </c>
      <c r="D81" s="19">
        <f>IFERROR(SUMPRODUCT(F81:P81,Q81:AA81,'Datos Brutos'!$H$5:$R$5)/SUMPRODUCT('Datos Brutos'!$H$5:$R$5,Q81:AA81),0)</f>
        <v>0</v>
      </c>
      <c r="E81" s="20">
        <f>IFERROR(AVERAGE('Datos Filtrados'!E78:G78),0)</f>
        <v>0</v>
      </c>
      <c r="F81">
        <f>IFERROR(IF(EPih!H78&gt;=0.75*AVERAGE(EPih!$H78:$R78),1,EPih!H78/AVERAGE(EPih!$H78:$R78)),0)*$B81</f>
        <v>0</v>
      </c>
      <c r="G81">
        <f>IFERROR(IF(EPih!I78&gt;=0.75*AVERAGE(EPih!$H78:$R78),1,EPih!I78/AVERAGE(EPih!$H78:$R78)),0)*$B81</f>
        <v>0</v>
      </c>
      <c r="H81">
        <f>IFERROR(IF(EPih!J78&gt;=0.75*AVERAGE(EPih!$H78:$R78),1,EPih!J78/AVERAGE(EPih!$H78:$R78)),0)*$B81</f>
        <v>0</v>
      </c>
      <c r="I81">
        <f>IFERROR(IF(EPih!K78&gt;=0.75*AVERAGE(EPih!$H78:$R78),1,EPih!K78/AVERAGE(EPih!$H78:$R78)),0)*$B81</f>
        <v>0</v>
      </c>
      <c r="J81">
        <f>IFERROR(IF(EPih!L78&gt;=0.75*AVERAGE(EPih!$H78:$R78),1,EPih!L78/AVERAGE(EPih!$H78:$R78)),0)*$B81</f>
        <v>0</v>
      </c>
      <c r="K81">
        <f>IFERROR(IF(EPih!M78&gt;=0.75*AVERAGE(EPih!$H78:$R78),1,EPih!M78/AVERAGE(EPih!$H78:$R78)),0)*$B81</f>
        <v>0</v>
      </c>
      <c r="L81">
        <f>IFERROR(IF(EPih!N78&gt;=0.75*AVERAGE(EPih!$H78:$R78),1,EPih!N78/AVERAGE(EPih!$H78:$R78)),0)*$B81</f>
        <v>0</v>
      </c>
      <c r="M81">
        <f>IFERROR(IF(EPih!O78&gt;=0.75*AVERAGE(EPih!$H78:$R78),1,EPih!O78/AVERAGE(EPih!$H78:$R78)),0)*$B81</f>
        <v>0</v>
      </c>
      <c r="N81">
        <f>IFERROR(IF(EPih!P78&gt;=0.75*AVERAGE(EPih!$H78:$R78),1,EPih!P78/AVERAGE(EPih!$H78:$R78)),0)*$B81</f>
        <v>0</v>
      </c>
      <c r="O81">
        <f>IFERROR(IF(EPih!Q78&gt;=0.75*AVERAGE(EPih!$H78:$R78),1,EPih!Q78/AVERAGE(EPih!$H78:$R78)),0)*$B81</f>
        <v>0</v>
      </c>
      <c r="P81">
        <f>IFERROR(IF(EPih!R78&gt;=0.75*AVERAGE(EPih!$H78:$R78),1,EPih!R78/AVERAGE(EPih!$H78:$R78)),0)*$B81</f>
        <v>0</v>
      </c>
      <c r="Q81" s="18">
        <v>1</v>
      </c>
      <c r="R81" s="18">
        <v>1</v>
      </c>
      <c r="S81" s="18">
        <v>1</v>
      </c>
      <c r="T81" s="18">
        <v>0</v>
      </c>
      <c r="U81" s="18">
        <v>0</v>
      </c>
      <c r="V81" s="18">
        <v>0</v>
      </c>
      <c r="W81" s="18">
        <v>0</v>
      </c>
      <c r="X81" s="18">
        <v>1</v>
      </c>
      <c r="Y81" s="18">
        <v>1</v>
      </c>
      <c r="Z81" s="18">
        <v>1</v>
      </c>
      <c r="AA81" s="18">
        <v>1</v>
      </c>
      <c r="AD81" s="22">
        <f t="shared" si="1"/>
        <v>1</v>
      </c>
      <c r="AE81">
        <v>4</v>
      </c>
    </row>
    <row r="82" spans="1:31">
      <c r="A82" s="33">
        <v>45447.083333333336</v>
      </c>
      <c r="B82">
        <f t="shared" si="2"/>
        <v>0</v>
      </c>
      <c r="C82" s="18">
        <v>1</v>
      </c>
      <c r="D82" s="19">
        <f>IFERROR(SUMPRODUCT(F82:P82,Q82:AA82,'Datos Brutos'!$H$5:$R$5)/SUMPRODUCT('Datos Brutos'!$H$5:$R$5,Q82:AA82),0)</f>
        <v>0</v>
      </c>
      <c r="E82" s="20">
        <f>IFERROR(AVERAGE('Datos Filtrados'!E79:G79),0)</f>
        <v>0</v>
      </c>
      <c r="F82">
        <f>IFERROR(IF(EPih!H79&gt;=0.75*AVERAGE(EPih!$H79:$R79),1,EPih!H79/AVERAGE(EPih!$H79:$R79)),0)*$B82</f>
        <v>0</v>
      </c>
      <c r="G82">
        <f>IFERROR(IF(EPih!I79&gt;=0.75*AVERAGE(EPih!$H79:$R79),1,EPih!I79/AVERAGE(EPih!$H79:$R79)),0)*$B82</f>
        <v>0</v>
      </c>
      <c r="H82">
        <f>IFERROR(IF(EPih!J79&gt;=0.75*AVERAGE(EPih!$H79:$R79),1,EPih!J79/AVERAGE(EPih!$H79:$R79)),0)*$B82</f>
        <v>0</v>
      </c>
      <c r="I82">
        <f>IFERROR(IF(EPih!K79&gt;=0.75*AVERAGE(EPih!$H79:$R79),1,EPih!K79/AVERAGE(EPih!$H79:$R79)),0)*$B82</f>
        <v>0</v>
      </c>
      <c r="J82">
        <f>IFERROR(IF(EPih!L79&gt;=0.75*AVERAGE(EPih!$H79:$R79),1,EPih!L79/AVERAGE(EPih!$H79:$R79)),0)*$B82</f>
        <v>0</v>
      </c>
      <c r="K82">
        <f>IFERROR(IF(EPih!M79&gt;=0.75*AVERAGE(EPih!$H79:$R79),1,EPih!M79/AVERAGE(EPih!$H79:$R79)),0)*$B82</f>
        <v>0</v>
      </c>
      <c r="L82">
        <f>IFERROR(IF(EPih!N79&gt;=0.75*AVERAGE(EPih!$H79:$R79),1,EPih!N79/AVERAGE(EPih!$H79:$R79)),0)*$B82</f>
        <v>0</v>
      </c>
      <c r="M82">
        <f>IFERROR(IF(EPih!O79&gt;=0.75*AVERAGE(EPih!$H79:$R79),1,EPih!O79/AVERAGE(EPih!$H79:$R79)),0)*$B82</f>
        <v>0</v>
      </c>
      <c r="N82">
        <f>IFERROR(IF(EPih!P79&gt;=0.75*AVERAGE(EPih!$H79:$R79),1,EPih!P79/AVERAGE(EPih!$H79:$R79)),0)*$B82</f>
        <v>0</v>
      </c>
      <c r="O82">
        <f>IFERROR(IF(EPih!Q79&gt;=0.75*AVERAGE(EPih!$H79:$R79),1,EPih!Q79/AVERAGE(EPih!$H79:$R79)),0)*$B82</f>
        <v>0</v>
      </c>
      <c r="P82">
        <f>IFERROR(IF(EPih!R79&gt;=0.75*AVERAGE(EPih!$H79:$R79),1,EPih!R79/AVERAGE(EPih!$H79:$R79)),0)*$B82</f>
        <v>0</v>
      </c>
      <c r="Q82" s="18">
        <v>1</v>
      </c>
      <c r="R82" s="18">
        <v>1</v>
      </c>
      <c r="S82" s="18">
        <v>1</v>
      </c>
      <c r="T82" s="18">
        <v>0</v>
      </c>
      <c r="U82" s="18">
        <v>0</v>
      </c>
      <c r="V82" s="18">
        <v>0</v>
      </c>
      <c r="W82" s="18">
        <v>0</v>
      </c>
      <c r="X82" s="18">
        <v>1</v>
      </c>
      <c r="Y82" s="18">
        <v>1</v>
      </c>
      <c r="Z82" s="18">
        <v>1</v>
      </c>
      <c r="AA82" s="18">
        <v>1</v>
      </c>
      <c r="AD82" s="22">
        <f t="shared" si="1"/>
        <v>1</v>
      </c>
      <c r="AE82">
        <v>5</v>
      </c>
    </row>
    <row r="83" spans="1:31">
      <c r="A83" s="33">
        <v>45447.125</v>
      </c>
      <c r="B83">
        <f t="shared" si="2"/>
        <v>0</v>
      </c>
      <c r="C83" s="18">
        <v>1</v>
      </c>
      <c r="D83" s="19">
        <f>IFERROR(SUMPRODUCT(F83:P83,Q83:AA83,'Datos Brutos'!$H$5:$R$5)/SUMPRODUCT('Datos Brutos'!$H$5:$R$5,Q83:AA83),0)</f>
        <v>0</v>
      </c>
      <c r="E83" s="20">
        <f>IFERROR(AVERAGE('Datos Filtrados'!E80:G80),0)</f>
        <v>0</v>
      </c>
      <c r="F83">
        <f>IFERROR(IF(EPih!H80&gt;=0.75*AVERAGE(EPih!$H80:$R80),1,EPih!H80/AVERAGE(EPih!$H80:$R80)),0)*$B83</f>
        <v>0</v>
      </c>
      <c r="G83">
        <f>IFERROR(IF(EPih!I80&gt;=0.75*AVERAGE(EPih!$H80:$R80),1,EPih!I80/AVERAGE(EPih!$H80:$R80)),0)*$B83</f>
        <v>0</v>
      </c>
      <c r="H83">
        <f>IFERROR(IF(EPih!J80&gt;=0.75*AVERAGE(EPih!$H80:$R80),1,EPih!J80/AVERAGE(EPih!$H80:$R80)),0)*$B83</f>
        <v>0</v>
      </c>
      <c r="I83">
        <f>IFERROR(IF(EPih!K80&gt;=0.75*AVERAGE(EPih!$H80:$R80),1,EPih!K80/AVERAGE(EPih!$H80:$R80)),0)*$B83</f>
        <v>0</v>
      </c>
      <c r="J83">
        <f>IFERROR(IF(EPih!L80&gt;=0.75*AVERAGE(EPih!$H80:$R80),1,EPih!L80/AVERAGE(EPih!$H80:$R80)),0)*$B83</f>
        <v>0</v>
      </c>
      <c r="K83">
        <f>IFERROR(IF(EPih!M80&gt;=0.75*AVERAGE(EPih!$H80:$R80),1,EPih!M80/AVERAGE(EPih!$H80:$R80)),0)*$B83</f>
        <v>0</v>
      </c>
      <c r="L83">
        <f>IFERROR(IF(EPih!N80&gt;=0.75*AVERAGE(EPih!$H80:$R80),1,EPih!N80/AVERAGE(EPih!$H80:$R80)),0)*$B83</f>
        <v>0</v>
      </c>
      <c r="M83">
        <f>IFERROR(IF(EPih!O80&gt;=0.75*AVERAGE(EPih!$H80:$R80),1,EPih!O80/AVERAGE(EPih!$H80:$R80)),0)*$B83</f>
        <v>0</v>
      </c>
      <c r="N83">
        <f>IFERROR(IF(EPih!P80&gt;=0.75*AVERAGE(EPih!$H80:$R80),1,EPih!P80/AVERAGE(EPih!$H80:$R80)),0)*$B83</f>
        <v>0</v>
      </c>
      <c r="O83">
        <f>IFERROR(IF(EPih!Q80&gt;=0.75*AVERAGE(EPih!$H80:$R80),1,EPih!Q80/AVERAGE(EPih!$H80:$R80)),0)*$B83</f>
        <v>0</v>
      </c>
      <c r="P83">
        <f>IFERROR(IF(EPih!R80&gt;=0.75*AVERAGE(EPih!$H80:$R80),1,EPih!R80/AVERAGE(EPih!$H80:$R80)),0)*$B83</f>
        <v>0</v>
      </c>
      <c r="Q83" s="18">
        <v>1</v>
      </c>
      <c r="R83" s="18">
        <v>1</v>
      </c>
      <c r="S83" s="18">
        <v>1</v>
      </c>
      <c r="T83" s="18">
        <v>0</v>
      </c>
      <c r="U83" s="18">
        <v>0</v>
      </c>
      <c r="V83" s="18">
        <v>0</v>
      </c>
      <c r="W83" s="18">
        <v>0</v>
      </c>
      <c r="X83" s="18">
        <v>1</v>
      </c>
      <c r="Y83" s="18">
        <v>1</v>
      </c>
      <c r="Z83" s="18">
        <v>1</v>
      </c>
      <c r="AA83" s="18">
        <v>1</v>
      </c>
      <c r="AD83" s="22">
        <f t="shared" si="1"/>
        <v>1</v>
      </c>
      <c r="AE83">
        <v>6</v>
      </c>
    </row>
    <row r="84" spans="1:31">
      <c r="A84" s="33">
        <v>45447.166666666664</v>
      </c>
      <c r="B84">
        <f t="shared" si="2"/>
        <v>0</v>
      </c>
      <c r="C84" s="18">
        <v>1</v>
      </c>
      <c r="D84" s="19">
        <f>IFERROR(SUMPRODUCT(F84:P84,Q84:AA84,'Datos Brutos'!$H$5:$R$5)/SUMPRODUCT('Datos Brutos'!$H$5:$R$5,Q84:AA84),0)</f>
        <v>0</v>
      </c>
      <c r="E84" s="20">
        <f>IFERROR(AVERAGE('Datos Filtrados'!E81:G81),0)</f>
        <v>0</v>
      </c>
      <c r="F84">
        <f>IFERROR(IF(EPih!H81&gt;=0.75*AVERAGE(EPih!$H81:$R81),1,EPih!H81/AVERAGE(EPih!$H81:$R81)),0)*$B84</f>
        <v>0</v>
      </c>
      <c r="G84">
        <f>IFERROR(IF(EPih!I81&gt;=0.75*AVERAGE(EPih!$H81:$R81),1,EPih!I81/AVERAGE(EPih!$H81:$R81)),0)*$B84</f>
        <v>0</v>
      </c>
      <c r="H84">
        <f>IFERROR(IF(EPih!J81&gt;=0.75*AVERAGE(EPih!$H81:$R81),1,EPih!J81/AVERAGE(EPih!$H81:$R81)),0)*$B84</f>
        <v>0</v>
      </c>
      <c r="I84">
        <f>IFERROR(IF(EPih!K81&gt;=0.75*AVERAGE(EPih!$H81:$R81),1,EPih!K81/AVERAGE(EPih!$H81:$R81)),0)*$B84</f>
        <v>0</v>
      </c>
      <c r="J84">
        <f>IFERROR(IF(EPih!L81&gt;=0.75*AVERAGE(EPih!$H81:$R81),1,EPih!L81/AVERAGE(EPih!$H81:$R81)),0)*$B84</f>
        <v>0</v>
      </c>
      <c r="K84">
        <f>IFERROR(IF(EPih!M81&gt;=0.75*AVERAGE(EPih!$H81:$R81),1,EPih!M81/AVERAGE(EPih!$H81:$R81)),0)*$B84</f>
        <v>0</v>
      </c>
      <c r="L84">
        <f>IFERROR(IF(EPih!N81&gt;=0.75*AVERAGE(EPih!$H81:$R81),1,EPih!N81/AVERAGE(EPih!$H81:$R81)),0)*$B84</f>
        <v>0</v>
      </c>
      <c r="M84">
        <f>IFERROR(IF(EPih!O81&gt;=0.75*AVERAGE(EPih!$H81:$R81),1,EPih!O81/AVERAGE(EPih!$H81:$R81)),0)*$B84</f>
        <v>0</v>
      </c>
      <c r="N84">
        <f>IFERROR(IF(EPih!P81&gt;=0.75*AVERAGE(EPih!$H81:$R81),1,EPih!P81/AVERAGE(EPih!$H81:$R81)),0)*$B84</f>
        <v>0</v>
      </c>
      <c r="O84">
        <f>IFERROR(IF(EPih!Q81&gt;=0.75*AVERAGE(EPih!$H81:$R81),1,EPih!Q81/AVERAGE(EPih!$H81:$R81)),0)*$B84</f>
        <v>0</v>
      </c>
      <c r="P84">
        <f>IFERROR(IF(EPih!R81&gt;=0.75*AVERAGE(EPih!$H81:$R81),1,EPih!R81/AVERAGE(EPih!$H81:$R81)),0)*$B84</f>
        <v>0</v>
      </c>
      <c r="Q84" s="18">
        <v>1</v>
      </c>
      <c r="R84" s="18">
        <v>1</v>
      </c>
      <c r="S84" s="18">
        <v>1</v>
      </c>
      <c r="T84" s="18">
        <v>0</v>
      </c>
      <c r="U84" s="18">
        <v>0</v>
      </c>
      <c r="V84" s="18">
        <v>0</v>
      </c>
      <c r="W84" s="18">
        <v>0</v>
      </c>
      <c r="X84" s="18">
        <v>1</v>
      </c>
      <c r="Y84" s="18">
        <v>1</v>
      </c>
      <c r="Z84" s="18">
        <v>1</v>
      </c>
      <c r="AA84" s="18">
        <v>1</v>
      </c>
      <c r="AD84" s="22">
        <f t="shared" si="1"/>
        <v>1</v>
      </c>
      <c r="AE84">
        <v>7</v>
      </c>
    </row>
    <row r="85" spans="1:31">
      <c r="A85" s="33">
        <v>45447.208333333336</v>
      </c>
      <c r="B85">
        <f t="shared" si="2"/>
        <v>0</v>
      </c>
      <c r="C85" s="18">
        <v>1</v>
      </c>
      <c r="D85" s="19">
        <f>IFERROR(SUMPRODUCT(F85:P85,Q85:AA85,'Datos Brutos'!$H$5:$R$5)/SUMPRODUCT('Datos Brutos'!$H$5:$R$5,Q85:AA85),0)</f>
        <v>0</v>
      </c>
      <c r="E85" s="20">
        <f>IFERROR(AVERAGE('Datos Filtrados'!E82:G82),0)</f>
        <v>0</v>
      </c>
      <c r="F85">
        <f>IFERROR(IF(EPih!H82&gt;=0.75*AVERAGE(EPih!$H82:$R82),1,EPih!H82/AVERAGE(EPih!$H82:$R82)),0)*$B85</f>
        <v>0</v>
      </c>
      <c r="G85">
        <f>IFERROR(IF(EPih!I82&gt;=0.75*AVERAGE(EPih!$H82:$R82),1,EPih!I82/AVERAGE(EPih!$H82:$R82)),0)*$B85</f>
        <v>0</v>
      </c>
      <c r="H85">
        <f>IFERROR(IF(EPih!J82&gt;=0.75*AVERAGE(EPih!$H82:$R82),1,EPih!J82/AVERAGE(EPih!$H82:$R82)),0)*$B85</f>
        <v>0</v>
      </c>
      <c r="I85">
        <f>IFERROR(IF(EPih!K82&gt;=0.75*AVERAGE(EPih!$H82:$R82),1,EPih!K82/AVERAGE(EPih!$H82:$R82)),0)*$B85</f>
        <v>0</v>
      </c>
      <c r="J85">
        <f>IFERROR(IF(EPih!L82&gt;=0.75*AVERAGE(EPih!$H82:$R82),1,EPih!L82/AVERAGE(EPih!$H82:$R82)),0)*$B85</f>
        <v>0</v>
      </c>
      <c r="K85">
        <f>IFERROR(IF(EPih!M82&gt;=0.75*AVERAGE(EPih!$H82:$R82),1,EPih!M82/AVERAGE(EPih!$H82:$R82)),0)*$B85</f>
        <v>0</v>
      </c>
      <c r="L85">
        <f>IFERROR(IF(EPih!N82&gt;=0.75*AVERAGE(EPih!$H82:$R82),1,EPih!N82/AVERAGE(EPih!$H82:$R82)),0)*$B85</f>
        <v>0</v>
      </c>
      <c r="M85">
        <f>IFERROR(IF(EPih!O82&gt;=0.75*AVERAGE(EPih!$H82:$R82),1,EPih!O82/AVERAGE(EPih!$H82:$R82)),0)*$B85</f>
        <v>0</v>
      </c>
      <c r="N85">
        <f>IFERROR(IF(EPih!P82&gt;=0.75*AVERAGE(EPih!$H82:$R82),1,EPih!P82/AVERAGE(EPih!$H82:$R82)),0)*$B85</f>
        <v>0</v>
      </c>
      <c r="O85">
        <f>IFERROR(IF(EPih!Q82&gt;=0.75*AVERAGE(EPih!$H82:$R82),1,EPih!Q82/AVERAGE(EPih!$H82:$R82)),0)*$B85</f>
        <v>0</v>
      </c>
      <c r="P85">
        <f>IFERROR(IF(EPih!R82&gt;=0.75*AVERAGE(EPih!$H82:$R82),1,EPih!R82/AVERAGE(EPih!$H82:$R82)),0)*$B85</f>
        <v>0</v>
      </c>
      <c r="Q85" s="18">
        <v>1</v>
      </c>
      <c r="R85" s="18">
        <v>1</v>
      </c>
      <c r="S85" s="18">
        <v>1</v>
      </c>
      <c r="T85" s="18">
        <v>0</v>
      </c>
      <c r="U85" s="18">
        <v>0</v>
      </c>
      <c r="V85" s="18">
        <v>0</v>
      </c>
      <c r="W85" s="18">
        <v>0</v>
      </c>
      <c r="X85" s="18">
        <v>1</v>
      </c>
      <c r="Y85" s="18">
        <v>1</v>
      </c>
      <c r="Z85" s="18">
        <v>1</v>
      </c>
      <c r="AA85" s="18">
        <v>1</v>
      </c>
      <c r="AD85" s="22">
        <f t="shared" si="1"/>
        <v>1</v>
      </c>
      <c r="AE85">
        <v>8</v>
      </c>
    </row>
    <row r="86" spans="1:31">
      <c r="A86" s="33">
        <v>45447.25</v>
      </c>
      <c r="B86">
        <f t="shared" si="2"/>
        <v>0</v>
      </c>
      <c r="C86" s="18">
        <v>1</v>
      </c>
      <c r="D86" s="19">
        <f>IFERROR(SUMPRODUCT(F86:P86,Q86:AA86,'Datos Brutos'!$H$5:$R$5)/SUMPRODUCT('Datos Brutos'!$H$5:$R$5,Q86:AA86),0)</f>
        <v>0</v>
      </c>
      <c r="E86" s="20">
        <f>IFERROR(AVERAGE('Datos Filtrados'!E83:G83),0)</f>
        <v>0</v>
      </c>
      <c r="F86">
        <f>IFERROR(IF(EPih!H83&gt;=0.75*AVERAGE(EPih!$H83:$R83),1,EPih!H83/AVERAGE(EPih!$H83:$R83)),0)*$B86</f>
        <v>0</v>
      </c>
      <c r="G86">
        <f>IFERROR(IF(EPih!I83&gt;=0.75*AVERAGE(EPih!$H83:$R83),1,EPih!I83/AVERAGE(EPih!$H83:$R83)),0)*$B86</f>
        <v>0</v>
      </c>
      <c r="H86">
        <f>IFERROR(IF(EPih!J83&gt;=0.75*AVERAGE(EPih!$H83:$R83),1,EPih!J83/AVERAGE(EPih!$H83:$R83)),0)*$B86</f>
        <v>0</v>
      </c>
      <c r="I86">
        <f>IFERROR(IF(EPih!K83&gt;=0.75*AVERAGE(EPih!$H83:$R83),1,EPih!K83/AVERAGE(EPih!$H83:$R83)),0)*$B86</f>
        <v>0</v>
      </c>
      <c r="J86">
        <f>IFERROR(IF(EPih!L83&gt;=0.75*AVERAGE(EPih!$H83:$R83),1,EPih!L83/AVERAGE(EPih!$H83:$R83)),0)*$B86</f>
        <v>0</v>
      </c>
      <c r="K86">
        <f>IFERROR(IF(EPih!M83&gt;=0.75*AVERAGE(EPih!$H83:$R83),1,EPih!M83/AVERAGE(EPih!$H83:$R83)),0)*$B86</f>
        <v>0</v>
      </c>
      <c r="L86">
        <f>IFERROR(IF(EPih!N83&gt;=0.75*AVERAGE(EPih!$H83:$R83),1,EPih!N83/AVERAGE(EPih!$H83:$R83)),0)*$B86</f>
        <v>0</v>
      </c>
      <c r="M86">
        <f>IFERROR(IF(EPih!O83&gt;=0.75*AVERAGE(EPih!$H83:$R83),1,EPih!O83/AVERAGE(EPih!$H83:$R83)),0)*$B86</f>
        <v>0</v>
      </c>
      <c r="N86">
        <f>IFERROR(IF(EPih!P83&gt;=0.75*AVERAGE(EPih!$H83:$R83),1,EPih!P83/AVERAGE(EPih!$H83:$R83)),0)*$B86</f>
        <v>0</v>
      </c>
      <c r="O86">
        <f>IFERROR(IF(EPih!Q83&gt;=0.75*AVERAGE(EPih!$H83:$R83),1,EPih!Q83/AVERAGE(EPih!$H83:$R83)),0)*$B86</f>
        <v>0</v>
      </c>
      <c r="P86">
        <f>IFERROR(IF(EPih!R83&gt;=0.75*AVERAGE(EPih!$H83:$R83),1,EPih!R83/AVERAGE(EPih!$H83:$R83)),0)*$B86</f>
        <v>0</v>
      </c>
      <c r="Q86" s="18">
        <v>1</v>
      </c>
      <c r="R86" s="18">
        <v>1</v>
      </c>
      <c r="S86" s="18">
        <v>1</v>
      </c>
      <c r="T86" s="18">
        <v>0</v>
      </c>
      <c r="U86" s="18">
        <v>0</v>
      </c>
      <c r="V86" s="18">
        <v>0</v>
      </c>
      <c r="W86" s="18">
        <v>0</v>
      </c>
      <c r="X86" s="18">
        <v>1</v>
      </c>
      <c r="Y86" s="18">
        <v>1</v>
      </c>
      <c r="Z86" s="18">
        <v>1</v>
      </c>
      <c r="AA86" s="18">
        <v>1</v>
      </c>
      <c r="AD86" s="22">
        <f t="shared" si="1"/>
        <v>1</v>
      </c>
      <c r="AE86">
        <v>9</v>
      </c>
    </row>
    <row r="87" spans="1:31">
      <c r="A87" s="33">
        <v>45447.291666666664</v>
      </c>
      <c r="B87">
        <f t="shared" si="2"/>
        <v>0</v>
      </c>
      <c r="C87" s="18">
        <v>1</v>
      </c>
      <c r="D87" s="19">
        <f>IFERROR(SUMPRODUCT(F87:P87,Q87:AA87,'Datos Brutos'!$H$5:$R$5)/SUMPRODUCT('Datos Brutos'!$H$5:$R$5,Q87:AA87),0)</f>
        <v>0</v>
      </c>
      <c r="E87" s="20">
        <f>IFERROR(AVERAGE('Datos Filtrados'!E84:G84),0)</f>
        <v>60.638999999999996</v>
      </c>
      <c r="F87">
        <f>IFERROR(IF(EPih!H84&gt;=0.75*AVERAGE(EPih!$H84:$R84),1,EPih!H84/AVERAGE(EPih!$H84:$R84)),0)*$B87</f>
        <v>0</v>
      </c>
      <c r="G87">
        <f>IFERROR(IF(EPih!I84&gt;=0.75*AVERAGE(EPih!$H84:$R84),1,EPih!I84/AVERAGE(EPih!$H84:$R84)),0)*$B87</f>
        <v>0</v>
      </c>
      <c r="H87">
        <f>IFERROR(IF(EPih!J84&gt;=0.75*AVERAGE(EPih!$H84:$R84),1,EPih!J84/AVERAGE(EPih!$H84:$R84)),0)*$B87</f>
        <v>0</v>
      </c>
      <c r="I87">
        <f>IFERROR(IF(EPih!K84&gt;=0.75*AVERAGE(EPih!$H84:$R84),1,EPih!K84/AVERAGE(EPih!$H84:$R84)),0)*$B87</f>
        <v>0</v>
      </c>
      <c r="J87">
        <f>IFERROR(IF(EPih!L84&gt;=0.75*AVERAGE(EPih!$H84:$R84),1,EPih!L84/AVERAGE(EPih!$H84:$R84)),0)*$B87</f>
        <v>0</v>
      </c>
      <c r="K87">
        <f>IFERROR(IF(EPih!M84&gt;=0.75*AVERAGE(EPih!$H84:$R84),1,EPih!M84/AVERAGE(EPih!$H84:$R84)),0)*$B87</f>
        <v>0</v>
      </c>
      <c r="L87">
        <f>IFERROR(IF(EPih!N84&gt;=0.75*AVERAGE(EPih!$H84:$R84),1,EPih!N84/AVERAGE(EPih!$H84:$R84)),0)*$B87</f>
        <v>0</v>
      </c>
      <c r="M87">
        <f>IFERROR(IF(EPih!O84&gt;=0.75*AVERAGE(EPih!$H84:$R84),1,EPih!O84/AVERAGE(EPih!$H84:$R84)),0)*$B87</f>
        <v>0</v>
      </c>
      <c r="N87">
        <f>IFERROR(IF(EPih!P84&gt;=0.75*AVERAGE(EPih!$H84:$R84),1,EPih!P84/AVERAGE(EPih!$H84:$R84)),0)*$B87</f>
        <v>0</v>
      </c>
      <c r="O87">
        <f>IFERROR(IF(EPih!Q84&gt;=0.75*AVERAGE(EPih!$H84:$R84),1,EPih!Q84/AVERAGE(EPih!$H84:$R84)),0)*$B87</f>
        <v>0</v>
      </c>
      <c r="P87">
        <f>IFERROR(IF(EPih!R84&gt;=0.75*AVERAGE(EPih!$H84:$R84),1,EPih!R84/AVERAGE(EPih!$H84:$R84)),0)*$B87</f>
        <v>0</v>
      </c>
      <c r="Q87" s="18">
        <v>1</v>
      </c>
      <c r="R87" s="18">
        <v>1</v>
      </c>
      <c r="S87" s="18">
        <v>1</v>
      </c>
      <c r="T87" s="18">
        <v>0</v>
      </c>
      <c r="U87" s="18">
        <v>0</v>
      </c>
      <c r="V87" s="18">
        <v>0</v>
      </c>
      <c r="W87" s="18">
        <v>0</v>
      </c>
      <c r="X87" s="18">
        <v>1</v>
      </c>
      <c r="Y87" s="18">
        <v>1</v>
      </c>
      <c r="Z87" s="18">
        <v>1</v>
      </c>
      <c r="AA87" s="18">
        <v>1</v>
      </c>
      <c r="AD87" s="22">
        <f t="shared" si="1"/>
        <v>1</v>
      </c>
      <c r="AE87">
        <v>10</v>
      </c>
    </row>
    <row r="88" spans="1:31">
      <c r="A88" s="33">
        <v>45447.333333333336</v>
      </c>
      <c r="B88">
        <f t="shared" si="2"/>
        <v>1</v>
      </c>
      <c r="C88" s="18">
        <v>1</v>
      </c>
      <c r="D88" s="19">
        <f>IFERROR(SUMPRODUCT(F88:P88,Q88:AA88,'Datos Brutos'!$H$5:$R$5)/SUMPRODUCT('Datos Brutos'!$H$5:$R$5,Q88:AA88),0)</f>
        <v>1</v>
      </c>
      <c r="E88" s="20">
        <f>IFERROR(AVERAGE('Datos Filtrados'!E85:G85),0)</f>
        <v>422.56400000000002</v>
      </c>
      <c r="F88">
        <f>IFERROR(IF(EPih!H85&gt;=0.75*AVERAGE(EPih!$H85:$R85),1,EPih!H85/AVERAGE(EPih!$H85:$R85)),0)*$B88</f>
        <v>1</v>
      </c>
      <c r="G88">
        <f>IFERROR(IF(EPih!I85&gt;=0.75*AVERAGE(EPih!$H85:$R85),1,EPih!I85/AVERAGE(EPih!$H85:$R85)),0)*$B88</f>
        <v>1</v>
      </c>
      <c r="H88">
        <f>IFERROR(IF(EPih!J85&gt;=0.75*AVERAGE(EPih!$H85:$R85),1,EPih!J85/AVERAGE(EPih!$H85:$R85)),0)*$B88</f>
        <v>1</v>
      </c>
      <c r="I88">
        <f>IFERROR(IF(EPih!K85&gt;=0.75*AVERAGE(EPih!$H85:$R85),1,EPih!K85/AVERAGE(EPih!$H85:$R85)),0)*$B88</f>
        <v>0</v>
      </c>
      <c r="J88">
        <f>IFERROR(IF(EPih!L85&gt;=0.75*AVERAGE(EPih!$H85:$R85),1,EPih!L85/AVERAGE(EPih!$H85:$R85)),0)*$B88</f>
        <v>0</v>
      </c>
      <c r="K88">
        <f>IFERROR(IF(EPih!M85&gt;=0.75*AVERAGE(EPih!$H85:$R85),1,EPih!M85/AVERAGE(EPih!$H85:$R85)),0)*$B88</f>
        <v>0</v>
      </c>
      <c r="L88">
        <f>IFERROR(IF(EPih!N85&gt;=0.75*AVERAGE(EPih!$H85:$R85),1,EPih!N85/AVERAGE(EPih!$H85:$R85)),0)*$B88</f>
        <v>0</v>
      </c>
      <c r="M88">
        <f>IFERROR(IF(EPih!O85&gt;=0.75*AVERAGE(EPih!$H85:$R85),1,EPih!O85/AVERAGE(EPih!$H85:$R85)),0)*$B88</f>
        <v>1</v>
      </c>
      <c r="N88">
        <f>IFERROR(IF(EPih!P85&gt;=0.75*AVERAGE(EPih!$H85:$R85),1,EPih!P85/AVERAGE(EPih!$H85:$R85)),0)*$B88</f>
        <v>1</v>
      </c>
      <c r="O88">
        <f>IFERROR(IF(EPih!Q85&gt;=0.75*AVERAGE(EPih!$H85:$R85),1,EPih!Q85/AVERAGE(EPih!$H85:$R85)),0)*$B88</f>
        <v>1</v>
      </c>
      <c r="P88">
        <f>IFERROR(IF(EPih!R85&gt;=0.75*AVERAGE(EPih!$H85:$R85),1,EPih!R85/AVERAGE(EPih!$H85:$R85)),0)*$B88</f>
        <v>1</v>
      </c>
      <c r="Q88" s="18">
        <v>1</v>
      </c>
      <c r="R88" s="18">
        <v>1</v>
      </c>
      <c r="S88" s="18">
        <v>1</v>
      </c>
      <c r="T88" s="18">
        <v>0</v>
      </c>
      <c r="U88" s="18">
        <v>0</v>
      </c>
      <c r="V88" s="18">
        <v>0</v>
      </c>
      <c r="W88" s="18">
        <v>0</v>
      </c>
      <c r="X88" s="18">
        <v>1</v>
      </c>
      <c r="Y88" s="18">
        <v>1</v>
      </c>
      <c r="Z88" s="18">
        <v>1</v>
      </c>
      <c r="AA88" s="18">
        <v>1</v>
      </c>
      <c r="AD88" s="22">
        <f t="shared" si="1"/>
        <v>1</v>
      </c>
      <c r="AE88">
        <v>11</v>
      </c>
    </row>
    <row r="89" spans="1:31">
      <c r="A89" s="33">
        <v>45447.375</v>
      </c>
      <c r="B89">
        <f t="shared" si="2"/>
        <v>1</v>
      </c>
      <c r="C89" s="18">
        <v>1</v>
      </c>
      <c r="D89" s="19">
        <f>IFERROR(SUMPRODUCT(F89:P89,Q89:AA89,'Datos Brutos'!$H$5:$R$5)/SUMPRODUCT('Datos Brutos'!$H$5:$R$5,Q89:AA89),0)</f>
        <v>1</v>
      </c>
      <c r="E89" s="20">
        <f>IFERROR(AVERAGE('Datos Filtrados'!E86:G86),0)</f>
        <v>795.98749999999995</v>
      </c>
      <c r="F89">
        <f>IFERROR(IF(EPih!H86&gt;=0.75*AVERAGE(EPih!$H86:$R86),1,EPih!H86/AVERAGE(EPih!$H86:$R86)),0)*$B89</f>
        <v>1</v>
      </c>
      <c r="G89">
        <f>IFERROR(IF(EPih!I86&gt;=0.75*AVERAGE(EPih!$H86:$R86),1,EPih!I86/AVERAGE(EPih!$H86:$R86)),0)*$B89</f>
        <v>1</v>
      </c>
      <c r="H89">
        <f>IFERROR(IF(EPih!J86&gt;=0.75*AVERAGE(EPih!$H86:$R86),1,EPih!J86/AVERAGE(EPih!$H86:$R86)),0)*$B89</f>
        <v>1</v>
      </c>
      <c r="I89">
        <f>IFERROR(IF(EPih!K86&gt;=0.75*AVERAGE(EPih!$H86:$R86),1,EPih!K86/AVERAGE(EPih!$H86:$R86)),0)*$B89</f>
        <v>0</v>
      </c>
      <c r="J89">
        <f>IFERROR(IF(EPih!L86&gt;=0.75*AVERAGE(EPih!$H86:$R86),1,EPih!L86/AVERAGE(EPih!$H86:$R86)),0)*$B89</f>
        <v>0</v>
      </c>
      <c r="K89">
        <f>IFERROR(IF(EPih!M86&gt;=0.75*AVERAGE(EPih!$H86:$R86),1,EPih!M86/AVERAGE(EPih!$H86:$R86)),0)*$B89</f>
        <v>0</v>
      </c>
      <c r="L89">
        <f>IFERROR(IF(EPih!N86&gt;=0.75*AVERAGE(EPih!$H86:$R86),1,EPih!N86/AVERAGE(EPih!$H86:$R86)),0)*$B89</f>
        <v>0</v>
      </c>
      <c r="M89">
        <f>IFERROR(IF(EPih!O86&gt;=0.75*AVERAGE(EPih!$H86:$R86),1,EPih!O86/AVERAGE(EPih!$H86:$R86)),0)*$B89</f>
        <v>1</v>
      </c>
      <c r="N89">
        <f>IFERROR(IF(EPih!P86&gt;=0.75*AVERAGE(EPih!$H86:$R86),1,EPih!P86/AVERAGE(EPih!$H86:$R86)),0)*$B89</f>
        <v>1</v>
      </c>
      <c r="O89">
        <f>IFERROR(IF(EPih!Q86&gt;=0.75*AVERAGE(EPih!$H86:$R86),1,EPih!Q86/AVERAGE(EPih!$H86:$R86)),0)*$B89</f>
        <v>1</v>
      </c>
      <c r="P89">
        <f>IFERROR(IF(EPih!R86&gt;=0.75*AVERAGE(EPih!$H86:$R86),1,EPih!R86/AVERAGE(EPih!$H86:$R86)),0)*$B89</f>
        <v>1</v>
      </c>
      <c r="Q89" s="18">
        <v>1</v>
      </c>
      <c r="R89" s="18">
        <v>1</v>
      </c>
      <c r="S89" s="18">
        <v>1</v>
      </c>
      <c r="T89" s="18">
        <v>0</v>
      </c>
      <c r="U89" s="18">
        <v>0</v>
      </c>
      <c r="V89" s="18">
        <v>0</v>
      </c>
      <c r="W89" s="18">
        <v>0</v>
      </c>
      <c r="X89" s="18">
        <v>1</v>
      </c>
      <c r="Y89" s="18">
        <v>1</v>
      </c>
      <c r="Z89" s="18">
        <v>1</v>
      </c>
      <c r="AA89" s="18">
        <v>1</v>
      </c>
      <c r="AD89" s="22">
        <f t="shared" si="1"/>
        <v>1</v>
      </c>
      <c r="AE89">
        <v>12</v>
      </c>
    </row>
    <row r="90" spans="1:31">
      <c r="A90" s="33">
        <v>45447.416666666664</v>
      </c>
      <c r="B90">
        <f t="shared" si="2"/>
        <v>1</v>
      </c>
      <c r="C90" s="18">
        <v>1</v>
      </c>
      <c r="D90" s="19">
        <f>IFERROR(SUMPRODUCT(F90:P90,Q90:AA90,'Datos Brutos'!$H$5:$R$5)/SUMPRODUCT('Datos Brutos'!$H$5:$R$5,Q90:AA90),0)</f>
        <v>1</v>
      </c>
      <c r="E90" s="20">
        <f>IFERROR(AVERAGE('Datos Filtrados'!E87:G87),0)</f>
        <v>921.18799999999999</v>
      </c>
      <c r="F90">
        <f>IFERROR(IF(EPih!H87&gt;=0.75*AVERAGE(EPih!$H87:$R87),1,EPih!H87/AVERAGE(EPih!$H87:$R87)),0)*$B90</f>
        <v>1</v>
      </c>
      <c r="G90">
        <f>IFERROR(IF(EPih!I87&gt;=0.75*AVERAGE(EPih!$H87:$R87),1,EPih!I87/AVERAGE(EPih!$H87:$R87)),0)*$B90</f>
        <v>1</v>
      </c>
      <c r="H90">
        <f>IFERROR(IF(EPih!J87&gt;=0.75*AVERAGE(EPih!$H87:$R87),1,EPih!J87/AVERAGE(EPih!$H87:$R87)),0)*$B90</f>
        <v>1</v>
      </c>
      <c r="I90">
        <f>IFERROR(IF(EPih!K87&gt;=0.75*AVERAGE(EPih!$H87:$R87),1,EPih!K87/AVERAGE(EPih!$H87:$R87)),0)*$B90</f>
        <v>0</v>
      </c>
      <c r="J90">
        <f>IFERROR(IF(EPih!L87&gt;=0.75*AVERAGE(EPih!$H87:$R87),1,EPih!L87/AVERAGE(EPih!$H87:$R87)),0)*$B90</f>
        <v>0</v>
      </c>
      <c r="K90">
        <f>IFERROR(IF(EPih!M87&gt;=0.75*AVERAGE(EPih!$H87:$R87),1,EPih!M87/AVERAGE(EPih!$H87:$R87)),0)*$B90</f>
        <v>0</v>
      </c>
      <c r="L90">
        <f>IFERROR(IF(EPih!N87&gt;=0.75*AVERAGE(EPih!$H87:$R87),1,EPih!N87/AVERAGE(EPih!$H87:$R87)),0)*$B90</f>
        <v>0</v>
      </c>
      <c r="M90">
        <f>IFERROR(IF(EPih!O87&gt;=0.75*AVERAGE(EPih!$H87:$R87),1,EPih!O87/AVERAGE(EPih!$H87:$R87)),0)*$B90</f>
        <v>1</v>
      </c>
      <c r="N90">
        <f>IFERROR(IF(EPih!P87&gt;=0.75*AVERAGE(EPih!$H87:$R87),1,EPih!P87/AVERAGE(EPih!$H87:$R87)),0)*$B90</f>
        <v>1</v>
      </c>
      <c r="O90">
        <f>IFERROR(IF(EPih!Q87&gt;=0.75*AVERAGE(EPih!$H87:$R87),1,EPih!Q87/AVERAGE(EPih!$H87:$R87)),0)*$B90</f>
        <v>1</v>
      </c>
      <c r="P90">
        <f>IFERROR(IF(EPih!R87&gt;=0.75*AVERAGE(EPih!$H87:$R87),1,EPih!R87/AVERAGE(EPih!$H87:$R87)),0)*$B90</f>
        <v>1</v>
      </c>
      <c r="Q90" s="18">
        <v>1</v>
      </c>
      <c r="R90" s="18">
        <v>1</v>
      </c>
      <c r="S90" s="18">
        <v>1</v>
      </c>
      <c r="T90" s="18">
        <v>0</v>
      </c>
      <c r="U90" s="18">
        <v>0</v>
      </c>
      <c r="V90" s="18">
        <v>0</v>
      </c>
      <c r="W90" s="18">
        <v>0</v>
      </c>
      <c r="X90" s="18">
        <v>1</v>
      </c>
      <c r="Y90" s="18">
        <v>1</v>
      </c>
      <c r="Z90" s="18">
        <v>1</v>
      </c>
      <c r="AA90" s="18">
        <v>1</v>
      </c>
      <c r="AD90" s="22">
        <f t="shared" si="1"/>
        <v>1</v>
      </c>
      <c r="AE90">
        <v>13</v>
      </c>
    </row>
    <row r="91" spans="1:31">
      <c r="A91" s="33">
        <v>45447.458333333336</v>
      </c>
      <c r="B91">
        <f t="shared" si="2"/>
        <v>1</v>
      </c>
      <c r="C91" s="18">
        <v>1</v>
      </c>
      <c r="D91" s="19">
        <f>IFERROR(SUMPRODUCT(F91:P91,Q91:AA91,'Datos Brutos'!$H$5:$R$5)/SUMPRODUCT('Datos Brutos'!$H$5:$R$5,Q91:AA91),0)</f>
        <v>1</v>
      </c>
      <c r="E91" s="20">
        <f>IFERROR(AVERAGE('Datos Filtrados'!E88:G88),0)</f>
        <v>977.28800000000001</v>
      </c>
      <c r="F91">
        <f>IFERROR(IF(EPih!H88&gt;=0.75*AVERAGE(EPih!$H88:$R88),1,EPih!H88/AVERAGE(EPih!$H88:$R88)),0)*$B91</f>
        <v>1</v>
      </c>
      <c r="G91">
        <f>IFERROR(IF(EPih!I88&gt;=0.75*AVERAGE(EPih!$H88:$R88),1,EPih!I88/AVERAGE(EPih!$H88:$R88)),0)*$B91</f>
        <v>1</v>
      </c>
      <c r="H91">
        <f>IFERROR(IF(EPih!J88&gt;=0.75*AVERAGE(EPih!$H88:$R88),1,EPih!J88/AVERAGE(EPih!$H88:$R88)),0)*$B91</f>
        <v>1</v>
      </c>
      <c r="I91">
        <f>IFERROR(IF(EPih!K88&gt;=0.75*AVERAGE(EPih!$H88:$R88),1,EPih!K88/AVERAGE(EPih!$H88:$R88)),0)*$B91</f>
        <v>0</v>
      </c>
      <c r="J91">
        <f>IFERROR(IF(EPih!L88&gt;=0.75*AVERAGE(EPih!$H88:$R88),1,EPih!L88/AVERAGE(EPih!$H88:$R88)),0)*$B91</f>
        <v>0</v>
      </c>
      <c r="K91">
        <f>IFERROR(IF(EPih!M88&gt;=0.75*AVERAGE(EPih!$H88:$R88),1,EPih!M88/AVERAGE(EPih!$H88:$R88)),0)*$B91</f>
        <v>0</v>
      </c>
      <c r="L91">
        <f>IFERROR(IF(EPih!N88&gt;=0.75*AVERAGE(EPih!$H88:$R88),1,EPih!N88/AVERAGE(EPih!$H88:$R88)),0)*$B91</f>
        <v>0</v>
      </c>
      <c r="M91">
        <f>IFERROR(IF(EPih!O88&gt;=0.75*AVERAGE(EPih!$H88:$R88),1,EPih!O88/AVERAGE(EPih!$H88:$R88)),0)*$B91</f>
        <v>1</v>
      </c>
      <c r="N91">
        <f>IFERROR(IF(EPih!P88&gt;=0.75*AVERAGE(EPih!$H88:$R88),1,EPih!P88/AVERAGE(EPih!$H88:$R88)),0)*$B91</f>
        <v>1</v>
      </c>
      <c r="O91">
        <f>IFERROR(IF(EPih!Q88&gt;=0.75*AVERAGE(EPih!$H88:$R88),1,EPih!Q88/AVERAGE(EPih!$H88:$R88)),0)*$B91</f>
        <v>1</v>
      </c>
      <c r="P91">
        <f>IFERROR(IF(EPih!R88&gt;=0.75*AVERAGE(EPih!$H88:$R88),1,EPih!R88/AVERAGE(EPih!$H88:$R88)),0)*$B91</f>
        <v>1</v>
      </c>
      <c r="Q91" s="18">
        <v>1</v>
      </c>
      <c r="R91" s="18">
        <v>1</v>
      </c>
      <c r="S91" s="18">
        <v>1</v>
      </c>
      <c r="T91" s="18">
        <v>0</v>
      </c>
      <c r="U91" s="18">
        <v>0</v>
      </c>
      <c r="V91" s="18">
        <v>0</v>
      </c>
      <c r="W91" s="18">
        <v>0</v>
      </c>
      <c r="X91" s="18">
        <v>1</v>
      </c>
      <c r="Y91" s="18">
        <v>1</v>
      </c>
      <c r="Z91" s="18">
        <v>1</v>
      </c>
      <c r="AA91" s="18">
        <v>1</v>
      </c>
      <c r="AD91" s="22">
        <f t="shared" si="1"/>
        <v>1</v>
      </c>
      <c r="AE91">
        <v>14</v>
      </c>
    </row>
    <row r="92" spans="1:31">
      <c r="A92" s="33">
        <v>45447.5</v>
      </c>
      <c r="B92">
        <f t="shared" si="2"/>
        <v>1</v>
      </c>
      <c r="C92" s="18">
        <v>1</v>
      </c>
      <c r="D92" s="19">
        <f>IFERROR(SUMPRODUCT(F92:P92,Q92:AA92,'Datos Brutos'!$H$5:$R$5)/SUMPRODUCT('Datos Brutos'!$H$5:$R$5,Q92:AA92),0)</f>
        <v>1</v>
      </c>
      <c r="E92" s="20">
        <f>IFERROR(AVERAGE('Datos Filtrados'!E89:G89),0)</f>
        <v>988.50900000000001</v>
      </c>
      <c r="F92">
        <f>IFERROR(IF(EPih!H89&gt;=0.75*AVERAGE(EPih!$H89:$R89),1,EPih!H89/AVERAGE(EPih!$H89:$R89)),0)*$B92</f>
        <v>1</v>
      </c>
      <c r="G92">
        <f>IFERROR(IF(EPih!I89&gt;=0.75*AVERAGE(EPih!$H89:$R89),1,EPih!I89/AVERAGE(EPih!$H89:$R89)),0)*$B92</f>
        <v>1</v>
      </c>
      <c r="H92">
        <f>IFERROR(IF(EPih!J89&gt;=0.75*AVERAGE(EPih!$H89:$R89),1,EPih!J89/AVERAGE(EPih!$H89:$R89)),0)*$B92</f>
        <v>1</v>
      </c>
      <c r="I92">
        <f>IFERROR(IF(EPih!K89&gt;=0.75*AVERAGE(EPih!$H89:$R89),1,EPih!K89/AVERAGE(EPih!$H89:$R89)),0)*$B92</f>
        <v>0</v>
      </c>
      <c r="J92">
        <f>IFERROR(IF(EPih!L89&gt;=0.75*AVERAGE(EPih!$H89:$R89),1,EPih!L89/AVERAGE(EPih!$H89:$R89)),0)*$B92</f>
        <v>0</v>
      </c>
      <c r="K92">
        <f>IFERROR(IF(EPih!M89&gt;=0.75*AVERAGE(EPih!$H89:$R89),1,EPih!M89/AVERAGE(EPih!$H89:$R89)),0)*$B92</f>
        <v>0</v>
      </c>
      <c r="L92">
        <f>IFERROR(IF(EPih!N89&gt;=0.75*AVERAGE(EPih!$H89:$R89),1,EPih!N89/AVERAGE(EPih!$H89:$R89)),0)*$B92</f>
        <v>0</v>
      </c>
      <c r="M92">
        <f>IFERROR(IF(EPih!O89&gt;=0.75*AVERAGE(EPih!$H89:$R89),1,EPih!O89/AVERAGE(EPih!$H89:$R89)),0)*$B92</f>
        <v>1</v>
      </c>
      <c r="N92">
        <f>IFERROR(IF(EPih!P89&gt;=0.75*AVERAGE(EPih!$H89:$R89),1,EPih!P89/AVERAGE(EPih!$H89:$R89)),0)*$B92</f>
        <v>1</v>
      </c>
      <c r="O92">
        <f>IFERROR(IF(EPih!Q89&gt;=0.75*AVERAGE(EPih!$H89:$R89),1,EPih!Q89/AVERAGE(EPih!$H89:$R89)),0)*$B92</f>
        <v>1</v>
      </c>
      <c r="P92">
        <f>IFERROR(IF(EPih!R89&gt;=0.75*AVERAGE(EPih!$H89:$R89),1,EPih!R89/AVERAGE(EPih!$H89:$R89)),0)*$B92</f>
        <v>1</v>
      </c>
      <c r="Q92" s="18">
        <v>1</v>
      </c>
      <c r="R92" s="18">
        <v>1</v>
      </c>
      <c r="S92" s="18">
        <v>1</v>
      </c>
      <c r="T92" s="18">
        <v>0</v>
      </c>
      <c r="U92" s="18">
        <v>0</v>
      </c>
      <c r="V92" s="18">
        <v>0</v>
      </c>
      <c r="W92" s="18">
        <v>0</v>
      </c>
      <c r="X92" s="18">
        <v>1</v>
      </c>
      <c r="Y92" s="18">
        <v>1</v>
      </c>
      <c r="Z92" s="18">
        <v>1</v>
      </c>
      <c r="AA92" s="18">
        <v>1</v>
      </c>
      <c r="AD92" s="22">
        <f t="shared" si="1"/>
        <v>1</v>
      </c>
      <c r="AE92">
        <v>15</v>
      </c>
    </row>
    <row r="93" spans="1:31">
      <c r="A93" s="33">
        <v>45447.541666666664</v>
      </c>
      <c r="B93">
        <f>IF(E93&gt;=100,1,0)</f>
        <v>1</v>
      </c>
      <c r="C93" s="18">
        <v>1</v>
      </c>
      <c r="D93" s="19">
        <f>IFERROR(SUMPRODUCT(F93:P93,Q93:AA93,'Datos Brutos'!$H$5:$R$5)/SUMPRODUCT('Datos Brutos'!$H$5:$R$5,Q93:AA93),0)</f>
        <v>1</v>
      </c>
      <c r="E93" s="20">
        <f>IFERROR(AVERAGE('Datos Filtrados'!E90:G90),0)</f>
        <v>987.18200000000002</v>
      </c>
      <c r="F93">
        <f>IFERROR(IF(EPih!H90&gt;=0.75*AVERAGE(EPih!$H90:$R90),1,EPih!H90/AVERAGE(EPih!$H90:$R90)),0)*$B93</f>
        <v>1</v>
      </c>
      <c r="G93">
        <f>IFERROR(IF(EPih!I90&gt;=0.75*AVERAGE(EPih!$H90:$R90),1,EPih!I90/AVERAGE(EPih!$H90:$R90)),0)*$B93</f>
        <v>1</v>
      </c>
      <c r="H93">
        <f>IFERROR(IF(EPih!J90&gt;=0.75*AVERAGE(EPih!$H90:$R90),1,EPih!J90/AVERAGE(EPih!$H90:$R90)),0)*$B93</f>
        <v>1</v>
      </c>
      <c r="I93">
        <f>IFERROR(IF(EPih!K90&gt;=0.75*AVERAGE(EPih!$H90:$R90),1,EPih!K90/AVERAGE(EPih!$H90:$R90)),0)*$B93</f>
        <v>0</v>
      </c>
      <c r="J93">
        <f>IFERROR(IF(EPih!L90&gt;=0.75*AVERAGE(EPih!$H90:$R90),1,EPih!L90/AVERAGE(EPih!$H90:$R90)),0)*$B93</f>
        <v>0</v>
      </c>
      <c r="K93">
        <f>IFERROR(IF(EPih!M90&gt;=0.75*AVERAGE(EPih!$H90:$R90),1,EPih!M90/AVERAGE(EPih!$H90:$R90)),0)*$B93</f>
        <v>0</v>
      </c>
      <c r="L93">
        <f>IFERROR(IF(EPih!N90&gt;=0.75*AVERAGE(EPih!$H90:$R90),1,EPih!N90/AVERAGE(EPih!$H90:$R90)),0)*$B93</f>
        <v>0</v>
      </c>
      <c r="M93">
        <f>IFERROR(IF(EPih!O90&gt;=0.75*AVERAGE(EPih!$H90:$R90),1,EPih!O90/AVERAGE(EPih!$H90:$R90)),0)*$B93</f>
        <v>1</v>
      </c>
      <c r="N93">
        <f>IFERROR(IF(EPih!P90&gt;=0.75*AVERAGE(EPih!$H90:$R90),1,EPih!P90/AVERAGE(EPih!$H90:$R90)),0)*$B93</f>
        <v>1</v>
      </c>
      <c r="O93">
        <f>IFERROR(IF(EPih!Q90&gt;=0.75*AVERAGE(EPih!$H90:$R90),1,EPih!Q90/AVERAGE(EPih!$H90:$R90)),0)*$B93</f>
        <v>1</v>
      </c>
      <c r="P93">
        <f>IFERROR(IF(EPih!R90&gt;=0.75*AVERAGE(EPih!$H90:$R90),1,EPih!R90/AVERAGE(EPih!$H90:$R90)),0)*$B93</f>
        <v>1</v>
      </c>
      <c r="Q93" s="18">
        <v>1</v>
      </c>
      <c r="R93" s="18">
        <v>1</v>
      </c>
      <c r="S93" s="18">
        <v>1</v>
      </c>
      <c r="T93" s="18">
        <v>0</v>
      </c>
      <c r="U93" s="18">
        <v>0</v>
      </c>
      <c r="V93" s="18">
        <v>0</v>
      </c>
      <c r="W93" s="18">
        <v>0</v>
      </c>
      <c r="X93" s="18">
        <v>1</v>
      </c>
      <c r="Y93" s="18">
        <v>1</v>
      </c>
      <c r="Z93" s="18">
        <v>1</v>
      </c>
      <c r="AA93" s="18">
        <v>1</v>
      </c>
      <c r="AD93" s="22">
        <f t="shared" si="1"/>
        <v>1</v>
      </c>
      <c r="AE93">
        <v>16</v>
      </c>
    </row>
    <row r="94" spans="1:31">
      <c r="A94" s="33">
        <v>45447.583333333336</v>
      </c>
      <c r="B94">
        <f t="shared" si="2"/>
        <v>0</v>
      </c>
      <c r="C94" s="18">
        <v>1</v>
      </c>
      <c r="D94" s="19">
        <f>IFERROR(SUMPRODUCT(F94:P94,Q94:AA94,'Datos Brutos'!$H$5:$R$5)/SUMPRODUCT('Datos Brutos'!$H$5:$R$5,Q94:AA94),0)</f>
        <v>0</v>
      </c>
      <c r="E94" s="20">
        <f>IFERROR(AVERAGE('Datos Filtrados'!E91:G91),0)</f>
        <v>0</v>
      </c>
      <c r="F94">
        <f>IFERROR(IF(EPih!H91&gt;=0.75*AVERAGE(EPih!$H91:$R91),1,EPih!H91/AVERAGE(EPih!$H91:$R91)),0)*$B94</f>
        <v>0</v>
      </c>
      <c r="G94">
        <f>IFERROR(IF(EPih!I91&gt;=0.75*AVERAGE(EPih!$H91:$R91),1,EPih!I91/AVERAGE(EPih!$H91:$R91)),0)*$B94</f>
        <v>0</v>
      </c>
      <c r="H94">
        <f>IFERROR(IF(EPih!J91&gt;=0.75*AVERAGE(EPih!$H91:$R91),1,EPih!J91/AVERAGE(EPih!$H91:$R91)),0)*$B94</f>
        <v>0</v>
      </c>
      <c r="I94">
        <f>IFERROR(IF(EPih!K91&gt;=0.75*AVERAGE(EPih!$H91:$R91),1,EPih!K91/AVERAGE(EPih!$H91:$R91)),0)*$B94</f>
        <v>0</v>
      </c>
      <c r="J94">
        <f>IFERROR(IF(EPih!L91&gt;=0.75*AVERAGE(EPih!$H91:$R91),1,EPih!L91/AVERAGE(EPih!$H91:$R91)),0)*$B94</f>
        <v>0</v>
      </c>
      <c r="K94">
        <f>IFERROR(IF(EPih!M91&gt;=0.75*AVERAGE(EPih!$H91:$R91),1,EPih!M91/AVERAGE(EPih!$H91:$R91)),0)*$B94</f>
        <v>0</v>
      </c>
      <c r="L94">
        <f>IFERROR(IF(EPih!N91&gt;=0.75*AVERAGE(EPih!$H91:$R91),1,EPih!N91/AVERAGE(EPih!$H91:$R91)),0)*$B94</f>
        <v>0</v>
      </c>
      <c r="M94">
        <f>IFERROR(IF(EPih!O91&gt;=0.75*AVERAGE(EPih!$H91:$R91),1,EPih!O91/AVERAGE(EPih!$H91:$R91)),0)*$B94</f>
        <v>0</v>
      </c>
      <c r="N94">
        <f>IFERROR(IF(EPih!P91&gt;=0.75*AVERAGE(EPih!$H91:$R91),1,EPih!P91/AVERAGE(EPih!$H91:$R91)),0)*$B94</f>
        <v>0</v>
      </c>
      <c r="O94">
        <f>IFERROR(IF(EPih!Q91&gt;=0.75*AVERAGE(EPih!$H91:$R91),1,EPih!Q91/AVERAGE(EPih!$H91:$R91)),0)*$B94</f>
        <v>0</v>
      </c>
      <c r="P94">
        <f>IFERROR(IF(EPih!R91&gt;=0.75*AVERAGE(EPih!$H91:$R91),1,EPih!R91/AVERAGE(EPih!$H91:$R91)),0)*$B94</f>
        <v>0</v>
      </c>
      <c r="Q94" s="18">
        <v>1</v>
      </c>
      <c r="R94" s="18">
        <v>1</v>
      </c>
      <c r="S94" s="18">
        <v>1</v>
      </c>
      <c r="T94" s="18">
        <v>0</v>
      </c>
      <c r="U94" s="18">
        <v>0</v>
      </c>
      <c r="V94" s="18">
        <v>0</v>
      </c>
      <c r="W94" s="18">
        <v>0</v>
      </c>
      <c r="X94" s="18">
        <v>1</v>
      </c>
      <c r="Y94" s="18">
        <v>1</v>
      </c>
      <c r="Z94" s="18">
        <v>1</v>
      </c>
      <c r="AA94" s="18">
        <v>1</v>
      </c>
      <c r="AD94" s="22">
        <f t="shared" si="1"/>
        <v>1</v>
      </c>
      <c r="AE94">
        <v>17</v>
      </c>
    </row>
    <row r="95" spans="1:31">
      <c r="A95" s="33">
        <v>45447.625</v>
      </c>
      <c r="B95">
        <f t="shared" si="2"/>
        <v>1</v>
      </c>
      <c r="C95" s="18">
        <v>1</v>
      </c>
      <c r="D95" s="19">
        <f>IFERROR(SUMPRODUCT(F95:P95,Q95:AA95,'Datos Brutos'!$H$5:$R$5)/SUMPRODUCT('Datos Brutos'!$H$5:$R$5,Q95:AA95),0)</f>
        <v>1</v>
      </c>
      <c r="E95" s="20">
        <f>IFERROR(AVERAGE('Datos Filtrados'!E92:G92),0)</f>
        <v>975.21699999999998</v>
      </c>
      <c r="F95">
        <f>IFERROR(IF(EPih!H92&gt;=0.75*AVERAGE(EPih!$H92:$R92),1,EPih!H92/AVERAGE(EPih!$H92:$R92)),0)*$B95</f>
        <v>1</v>
      </c>
      <c r="G95">
        <f>IFERROR(IF(EPih!I92&gt;=0.75*AVERAGE(EPih!$H92:$R92),1,EPih!I92/AVERAGE(EPih!$H92:$R92)),0)*$B95</f>
        <v>1</v>
      </c>
      <c r="H95">
        <f>IFERROR(IF(EPih!J92&gt;=0.75*AVERAGE(EPih!$H92:$R92),1,EPih!J92/AVERAGE(EPih!$H92:$R92)),0)*$B95</f>
        <v>1</v>
      </c>
      <c r="I95">
        <f>IFERROR(IF(EPih!K92&gt;=0.75*AVERAGE(EPih!$H92:$R92),1,EPih!K92/AVERAGE(EPih!$H92:$R92)),0)*$B95</f>
        <v>0</v>
      </c>
      <c r="J95">
        <f>IFERROR(IF(EPih!L92&gt;=0.75*AVERAGE(EPih!$H92:$R92),1,EPih!L92/AVERAGE(EPih!$H92:$R92)),0)*$B95</f>
        <v>0</v>
      </c>
      <c r="K95">
        <f>IFERROR(IF(EPih!M92&gt;=0.75*AVERAGE(EPih!$H92:$R92),1,EPih!M92/AVERAGE(EPih!$H92:$R92)),0)*$B95</f>
        <v>0</v>
      </c>
      <c r="L95">
        <f>IFERROR(IF(EPih!N92&gt;=0.75*AVERAGE(EPih!$H92:$R92),1,EPih!N92/AVERAGE(EPih!$H92:$R92)),0)*$B95</f>
        <v>0</v>
      </c>
      <c r="M95">
        <f>IFERROR(IF(EPih!O92&gt;=0.75*AVERAGE(EPih!$H92:$R92),1,EPih!O92/AVERAGE(EPih!$H92:$R92)),0)*$B95</f>
        <v>1</v>
      </c>
      <c r="N95">
        <f>IFERROR(IF(EPih!P92&gt;=0.75*AVERAGE(EPih!$H92:$R92),1,EPih!P92/AVERAGE(EPih!$H92:$R92)),0)*$B95</f>
        <v>1</v>
      </c>
      <c r="O95">
        <f>IFERROR(IF(EPih!Q92&gt;=0.75*AVERAGE(EPih!$H92:$R92),1,EPih!Q92/AVERAGE(EPih!$H92:$R92)),0)*$B95</f>
        <v>1</v>
      </c>
      <c r="P95">
        <f>IFERROR(IF(EPih!R92&gt;=0.75*AVERAGE(EPih!$H92:$R92),1,EPih!R92/AVERAGE(EPih!$H92:$R92)),0)*$B95</f>
        <v>1</v>
      </c>
      <c r="Q95" s="18">
        <v>1</v>
      </c>
      <c r="R95" s="18">
        <v>1</v>
      </c>
      <c r="S95" s="18">
        <v>1</v>
      </c>
      <c r="T95" s="18">
        <v>0</v>
      </c>
      <c r="U95" s="18">
        <v>0</v>
      </c>
      <c r="V95" s="18">
        <v>0</v>
      </c>
      <c r="W95" s="18">
        <v>0</v>
      </c>
      <c r="X95" s="18">
        <v>1</v>
      </c>
      <c r="Y95" s="18">
        <v>1</v>
      </c>
      <c r="Z95" s="18">
        <v>1</v>
      </c>
      <c r="AA95" s="18">
        <v>1</v>
      </c>
      <c r="AD95" s="22">
        <f t="shared" si="1"/>
        <v>1</v>
      </c>
      <c r="AE95">
        <v>18</v>
      </c>
    </row>
    <row r="96" spans="1:31">
      <c r="A96" s="33">
        <v>45447.666666666664</v>
      </c>
      <c r="B96">
        <f t="shared" si="2"/>
        <v>1</v>
      </c>
      <c r="C96" s="18">
        <v>1</v>
      </c>
      <c r="D96" s="19">
        <f>IFERROR(SUMPRODUCT(F96:P96,Q96:AA96,'Datos Brutos'!$H$5:$R$5)/SUMPRODUCT('Datos Brutos'!$H$5:$R$5,Q96:AA96),0)</f>
        <v>1</v>
      </c>
      <c r="E96" s="20">
        <f>IFERROR(AVERAGE('Datos Filtrados'!E93:G93),0)</f>
        <v>733.62950000000001</v>
      </c>
      <c r="F96">
        <f>IFERROR(IF(EPih!H93&gt;=0.75*AVERAGE(EPih!$H93:$R93),1,EPih!H93/AVERAGE(EPih!$H93:$R93)),0)*$B96</f>
        <v>1</v>
      </c>
      <c r="G96">
        <f>IFERROR(IF(EPih!I93&gt;=0.75*AVERAGE(EPih!$H93:$R93),1,EPih!I93/AVERAGE(EPih!$H93:$R93)),0)*$B96</f>
        <v>1</v>
      </c>
      <c r="H96">
        <f>IFERROR(IF(EPih!J93&gt;=0.75*AVERAGE(EPih!$H93:$R93),1,EPih!J93/AVERAGE(EPih!$H93:$R93)),0)*$B96</f>
        <v>1</v>
      </c>
      <c r="I96">
        <f>IFERROR(IF(EPih!K93&gt;=0.75*AVERAGE(EPih!$H93:$R93),1,EPih!K93/AVERAGE(EPih!$H93:$R93)),0)*$B96</f>
        <v>0</v>
      </c>
      <c r="J96">
        <f>IFERROR(IF(EPih!L93&gt;=0.75*AVERAGE(EPih!$H93:$R93),1,EPih!L93/AVERAGE(EPih!$H93:$R93)),0)*$B96</f>
        <v>0</v>
      </c>
      <c r="K96">
        <f>IFERROR(IF(EPih!M93&gt;=0.75*AVERAGE(EPih!$H93:$R93),1,EPih!M93/AVERAGE(EPih!$H93:$R93)),0)*$B96</f>
        <v>0</v>
      </c>
      <c r="L96">
        <f>IFERROR(IF(EPih!N93&gt;=0.75*AVERAGE(EPih!$H93:$R93),1,EPih!N93/AVERAGE(EPih!$H93:$R93)),0)*$B96</f>
        <v>0</v>
      </c>
      <c r="M96">
        <f>IFERROR(IF(EPih!O93&gt;=0.75*AVERAGE(EPih!$H93:$R93),1,EPih!O93/AVERAGE(EPih!$H93:$R93)),0)*$B96</f>
        <v>1</v>
      </c>
      <c r="N96">
        <f>IFERROR(IF(EPih!P93&gt;=0.75*AVERAGE(EPih!$H93:$R93),1,EPih!P93/AVERAGE(EPih!$H93:$R93)),0)*$B96</f>
        <v>1</v>
      </c>
      <c r="O96">
        <f>IFERROR(IF(EPih!Q93&gt;=0.75*AVERAGE(EPih!$H93:$R93),1,EPih!Q93/AVERAGE(EPih!$H93:$R93)),0)*$B96</f>
        <v>1</v>
      </c>
      <c r="P96">
        <f>IFERROR(IF(EPih!R93&gt;=0.75*AVERAGE(EPih!$H93:$R93),1,EPih!R93/AVERAGE(EPih!$H93:$R93)),0)*$B96</f>
        <v>1</v>
      </c>
      <c r="Q96" s="18">
        <v>1</v>
      </c>
      <c r="R96" s="18">
        <v>1</v>
      </c>
      <c r="S96" s="18">
        <v>1</v>
      </c>
      <c r="T96" s="18">
        <v>0</v>
      </c>
      <c r="U96" s="18">
        <v>0</v>
      </c>
      <c r="V96" s="18">
        <v>0</v>
      </c>
      <c r="W96" s="18">
        <v>0</v>
      </c>
      <c r="X96" s="18">
        <v>1</v>
      </c>
      <c r="Y96" s="18">
        <v>1</v>
      </c>
      <c r="Z96" s="18">
        <v>1</v>
      </c>
      <c r="AA96" s="18">
        <v>1</v>
      </c>
      <c r="AD96" s="22">
        <f t="shared" si="1"/>
        <v>1</v>
      </c>
      <c r="AE96">
        <v>19</v>
      </c>
    </row>
    <row r="97" spans="1:31">
      <c r="A97" s="33">
        <v>45447.708333333336</v>
      </c>
      <c r="B97">
        <f t="shared" si="2"/>
        <v>0</v>
      </c>
      <c r="C97" s="18">
        <v>1</v>
      </c>
      <c r="D97" s="19">
        <f>IFERROR(SUMPRODUCT(F97:P97,Q97:AA97,'Datos Brutos'!$H$5:$R$5)/SUMPRODUCT('Datos Brutos'!$H$5:$R$5,Q97:AA97),0)</f>
        <v>0</v>
      </c>
      <c r="E97" s="20">
        <f>IFERROR(AVERAGE('Datos Filtrados'!E94:G94),0)</f>
        <v>0</v>
      </c>
      <c r="F97">
        <f>IFERROR(IF(EPih!H94&gt;=0.75*AVERAGE(EPih!$H94:$R94),1,EPih!H94/AVERAGE(EPih!$H94:$R94)),0)*$B97</f>
        <v>0</v>
      </c>
      <c r="G97">
        <f>IFERROR(IF(EPih!I94&gt;=0.75*AVERAGE(EPih!$H94:$R94),1,EPih!I94/AVERAGE(EPih!$H94:$R94)),0)*$B97</f>
        <v>0</v>
      </c>
      <c r="H97">
        <f>IFERROR(IF(EPih!J94&gt;=0.75*AVERAGE(EPih!$H94:$R94),1,EPih!J94/AVERAGE(EPih!$H94:$R94)),0)*$B97</f>
        <v>0</v>
      </c>
      <c r="I97">
        <f>IFERROR(IF(EPih!K94&gt;=0.75*AVERAGE(EPih!$H94:$R94),1,EPih!K94/AVERAGE(EPih!$H94:$R94)),0)*$B97</f>
        <v>0</v>
      </c>
      <c r="J97">
        <f>IFERROR(IF(EPih!L94&gt;=0.75*AVERAGE(EPih!$H94:$R94),1,EPih!L94/AVERAGE(EPih!$H94:$R94)),0)*$B97</f>
        <v>0</v>
      </c>
      <c r="K97">
        <f>IFERROR(IF(EPih!M94&gt;=0.75*AVERAGE(EPih!$H94:$R94),1,EPih!M94/AVERAGE(EPih!$H94:$R94)),0)*$B97</f>
        <v>0</v>
      </c>
      <c r="L97">
        <f>IFERROR(IF(EPih!N94&gt;=0.75*AVERAGE(EPih!$H94:$R94),1,EPih!N94/AVERAGE(EPih!$H94:$R94)),0)*$B97</f>
        <v>0</v>
      </c>
      <c r="M97">
        <f>IFERROR(IF(EPih!O94&gt;=0.75*AVERAGE(EPih!$H94:$R94),1,EPih!O94/AVERAGE(EPih!$H94:$R94)),0)*$B97</f>
        <v>0</v>
      </c>
      <c r="N97">
        <f>IFERROR(IF(EPih!P94&gt;=0.75*AVERAGE(EPih!$H94:$R94),1,EPih!P94/AVERAGE(EPih!$H94:$R94)),0)*$B97</f>
        <v>0</v>
      </c>
      <c r="O97">
        <f>IFERROR(IF(EPih!Q94&gt;=0.75*AVERAGE(EPih!$H94:$R94),1,EPih!Q94/AVERAGE(EPih!$H94:$R94)),0)*$B97</f>
        <v>0</v>
      </c>
      <c r="P97">
        <f>IFERROR(IF(EPih!R94&gt;=0.75*AVERAGE(EPih!$H94:$R94),1,EPih!R94/AVERAGE(EPih!$H94:$R94)),0)*$B97</f>
        <v>0</v>
      </c>
      <c r="Q97" s="18">
        <v>1</v>
      </c>
      <c r="R97" s="18">
        <v>1</v>
      </c>
      <c r="S97" s="18">
        <v>1</v>
      </c>
      <c r="T97" s="18">
        <v>0</v>
      </c>
      <c r="U97" s="18">
        <v>0</v>
      </c>
      <c r="V97" s="18">
        <v>0</v>
      </c>
      <c r="W97" s="18">
        <v>0</v>
      </c>
      <c r="X97" s="18">
        <v>1</v>
      </c>
      <c r="Y97" s="18">
        <v>1</v>
      </c>
      <c r="Z97" s="18">
        <v>1</v>
      </c>
      <c r="AA97" s="18">
        <v>1</v>
      </c>
      <c r="AD97" s="22">
        <f t="shared" si="1"/>
        <v>1</v>
      </c>
      <c r="AE97">
        <v>20</v>
      </c>
    </row>
    <row r="98" spans="1:31">
      <c r="A98" s="33">
        <v>45447.75</v>
      </c>
      <c r="B98">
        <f t="shared" si="2"/>
        <v>1</v>
      </c>
      <c r="C98" s="18">
        <v>1</v>
      </c>
      <c r="D98" s="19">
        <f>IFERROR(SUMPRODUCT(F98:P98,Q98:AA98,'Datos Brutos'!$H$5:$R$5)/SUMPRODUCT('Datos Brutos'!$H$5:$R$5,Q98:AA98),0)</f>
        <v>1</v>
      </c>
      <c r="E98" s="20">
        <f>IFERROR(AVERAGE('Datos Filtrados'!E95:G95),0)</f>
        <v>941.33950000000004</v>
      </c>
      <c r="F98">
        <f>IFERROR(IF(EPih!H95&gt;=0.75*AVERAGE(EPih!$H95:$R95),1,EPih!H95/AVERAGE(EPih!$H95:$R95)),0)*$B98</f>
        <v>1</v>
      </c>
      <c r="G98">
        <f>IFERROR(IF(EPih!I95&gt;=0.75*AVERAGE(EPih!$H95:$R95),1,EPih!I95/AVERAGE(EPih!$H95:$R95)),0)*$B98</f>
        <v>1</v>
      </c>
      <c r="H98">
        <f>IFERROR(IF(EPih!J95&gt;=0.75*AVERAGE(EPih!$H95:$R95),1,EPih!J95/AVERAGE(EPih!$H95:$R95)),0)*$B98</f>
        <v>1</v>
      </c>
      <c r="I98">
        <f>IFERROR(IF(EPih!K95&gt;=0.75*AVERAGE(EPih!$H95:$R95),1,EPih!K95/AVERAGE(EPih!$H95:$R95)),0)*$B98</f>
        <v>0</v>
      </c>
      <c r="J98">
        <f>IFERROR(IF(EPih!L95&gt;=0.75*AVERAGE(EPih!$H95:$R95),1,EPih!L95/AVERAGE(EPih!$H95:$R95)),0)*$B98</f>
        <v>0</v>
      </c>
      <c r="K98">
        <f>IFERROR(IF(EPih!M95&gt;=0.75*AVERAGE(EPih!$H95:$R95),1,EPih!M95/AVERAGE(EPih!$H95:$R95)),0)*$B98</f>
        <v>0</v>
      </c>
      <c r="L98">
        <f>IFERROR(IF(EPih!N95&gt;=0.75*AVERAGE(EPih!$H95:$R95),1,EPih!N95/AVERAGE(EPih!$H95:$R95)),0)*$B98</f>
        <v>0</v>
      </c>
      <c r="M98">
        <f>IFERROR(IF(EPih!O95&gt;=0.75*AVERAGE(EPih!$H95:$R95),1,EPih!O95/AVERAGE(EPih!$H95:$R95)),0)*$B98</f>
        <v>1</v>
      </c>
      <c r="N98">
        <f>IFERROR(IF(EPih!P95&gt;=0.75*AVERAGE(EPih!$H95:$R95),1,EPih!P95/AVERAGE(EPih!$H95:$R95)),0)*$B98</f>
        <v>1</v>
      </c>
      <c r="O98">
        <f>IFERROR(IF(EPih!Q95&gt;=0.75*AVERAGE(EPih!$H95:$R95),1,EPih!Q95/AVERAGE(EPih!$H95:$R95)),0)*$B98</f>
        <v>1</v>
      </c>
      <c r="P98">
        <f>IFERROR(IF(EPih!R95&gt;=0.75*AVERAGE(EPih!$H95:$R95),1,EPih!R95/AVERAGE(EPih!$H95:$R95)),0)*$B98</f>
        <v>1</v>
      </c>
      <c r="Q98" s="18">
        <v>1</v>
      </c>
      <c r="R98" s="18">
        <v>1</v>
      </c>
      <c r="S98" s="18">
        <v>1</v>
      </c>
      <c r="T98" s="18">
        <v>0</v>
      </c>
      <c r="U98" s="18">
        <v>0</v>
      </c>
      <c r="V98" s="18">
        <v>0</v>
      </c>
      <c r="W98" s="18">
        <v>0</v>
      </c>
      <c r="X98" s="18">
        <v>1</v>
      </c>
      <c r="Y98" s="18">
        <v>1</v>
      </c>
      <c r="Z98" s="18">
        <v>1</v>
      </c>
      <c r="AA98" s="18">
        <v>1</v>
      </c>
      <c r="AD98" s="22">
        <f t="shared" si="1"/>
        <v>1</v>
      </c>
      <c r="AE98">
        <v>21</v>
      </c>
    </row>
    <row r="99" spans="1:31">
      <c r="A99" s="33">
        <v>45447.791666666664</v>
      </c>
      <c r="B99">
        <f t="shared" si="2"/>
        <v>1</v>
      </c>
      <c r="C99" s="18">
        <v>1</v>
      </c>
      <c r="D99" s="19">
        <f>IFERROR(SUMPRODUCT(F99:P99,Q99:AA99,'Datos Brutos'!$H$5:$R$5)/SUMPRODUCT('Datos Brutos'!$H$5:$R$5,Q99:AA99),0)</f>
        <v>1</v>
      </c>
      <c r="E99" s="20">
        <f>IFERROR(AVERAGE('Datos Filtrados'!E96:G96),0)</f>
        <v>568.77700000000004</v>
      </c>
      <c r="F99">
        <f>IFERROR(IF(EPih!H96&gt;=0.75*AVERAGE(EPih!$H96:$R96),1,EPih!H96/AVERAGE(EPih!$H96:$R96)),0)*$B99</f>
        <v>1</v>
      </c>
      <c r="G99">
        <f>IFERROR(IF(EPih!I96&gt;=0.75*AVERAGE(EPih!$H96:$R96),1,EPih!I96/AVERAGE(EPih!$H96:$R96)),0)*$B99</f>
        <v>1</v>
      </c>
      <c r="H99">
        <f>IFERROR(IF(EPih!J96&gt;=0.75*AVERAGE(EPih!$H96:$R96),1,EPih!J96/AVERAGE(EPih!$H96:$R96)),0)*$B99</f>
        <v>1</v>
      </c>
      <c r="I99">
        <f>IFERROR(IF(EPih!K96&gt;=0.75*AVERAGE(EPih!$H96:$R96),1,EPih!K96/AVERAGE(EPih!$H96:$R96)),0)*$B99</f>
        <v>0</v>
      </c>
      <c r="J99">
        <f>IFERROR(IF(EPih!L96&gt;=0.75*AVERAGE(EPih!$H96:$R96),1,EPih!L96/AVERAGE(EPih!$H96:$R96)),0)*$B99</f>
        <v>0</v>
      </c>
      <c r="K99">
        <f>IFERROR(IF(EPih!M96&gt;=0.75*AVERAGE(EPih!$H96:$R96),1,EPih!M96/AVERAGE(EPih!$H96:$R96)),0)*$B99</f>
        <v>0</v>
      </c>
      <c r="L99">
        <f>IFERROR(IF(EPih!N96&gt;=0.75*AVERAGE(EPih!$H96:$R96),1,EPih!N96/AVERAGE(EPih!$H96:$R96)),0)*$B99</f>
        <v>0</v>
      </c>
      <c r="M99">
        <f>IFERROR(IF(EPih!O96&gt;=0.75*AVERAGE(EPih!$H96:$R96),1,EPih!O96/AVERAGE(EPih!$H96:$R96)),0)*$B99</f>
        <v>1</v>
      </c>
      <c r="N99">
        <f>IFERROR(IF(EPih!P96&gt;=0.75*AVERAGE(EPih!$H96:$R96),1,EPih!P96/AVERAGE(EPih!$H96:$R96)),0)*$B99</f>
        <v>1</v>
      </c>
      <c r="O99">
        <f>IFERROR(IF(EPih!Q96&gt;=0.75*AVERAGE(EPih!$H96:$R96),1,EPih!Q96/AVERAGE(EPih!$H96:$R96)),0)*$B99</f>
        <v>1</v>
      </c>
      <c r="P99">
        <f>IFERROR(IF(EPih!R96&gt;=0.75*AVERAGE(EPih!$H96:$R96),1,EPih!R96/AVERAGE(EPih!$H96:$R96)),0)*$B99</f>
        <v>1</v>
      </c>
      <c r="Q99" s="18">
        <v>1</v>
      </c>
      <c r="R99" s="18">
        <v>1</v>
      </c>
      <c r="S99" s="18">
        <v>1</v>
      </c>
      <c r="T99" s="18">
        <v>0</v>
      </c>
      <c r="U99" s="18">
        <v>0</v>
      </c>
      <c r="V99" s="18">
        <v>0</v>
      </c>
      <c r="W99" s="18">
        <v>0</v>
      </c>
      <c r="X99" s="18">
        <v>1</v>
      </c>
      <c r="Y99" s="18">
        <v>1</v>
      </c>
      <c r="Z99" s="18">
        <v>1</v>
      </c>
      <c r="AA99" s="18">
        <v>1</v>
      </c>
      <c r="AD99" s="22">
        <f t="shared" si="1"/>
        <v>1</v>
      </c>
      <c r="AE99">
        <v>22</v>
      </c>
    </row>
    <row r="100" spans="1:31">
      <c r="A100" s="33">
        <v>45447.833333333336</v>
      </c>
      <c r="B100">
        <f t="shared" si="2"/>
        <v>1</v>
      </c>
      <c r="C100" s="18">
        <v>1</v>
      </c>
      <c r="D100" s="19">
        <f>IFERROR(SUMPRODUCT(F100:P100,Q100:AA100,'Datos Brutos'!$H$5:$R$5)/SUMPRODUCT('Datos Brutos'!$H$5:$R$5,Q100:AA100),0)</f>
        <v>1</v>
      </c>
      <c r="E100" s="20">
        <f>IFERROR(AVERAGE('Datos Filtrados'!E97:G97),0)</f>
        <v>318.44899999999996</v>
      </c>
      <c r="F100">
        <f>IFERROR(IF(EPih!H97&gt;=0.75*AVERAGE(EPih!$H97:$R97),1,EPih!H97/AVERAGE(EPih!$H97:$R97)),0)*$B100</f>
        <v>1</v>
      </c>
      <c r="G100">
        <f>IFERROR(IF(EPih!I97&gt;=0.75*AVERAGE(EPih!$H97:$R97),1,EPih!I97/AVERAGE(EPih!$H97:$R97)),0)*$B100</f>
        <v>1</v>
      </c>
      <c r="H100">
        <f>IFERROR(IF(EPih!J97&gt;=0.75*AVERAGE(EPih!$H97:$R97),1,EPih!J97/AVERAGE(EPih!$H97:$R97)),0)*$B100</f>
        <v>1</v>
      </c>
      <c r="I100">
        <f>IFERROR(IF(EPih!K97&gt;=0.75*AVERAGE(EPih!$H97:$R97),1,EPih!K97/AVERAGE(EPih!$H97:$R97)),0)*$B100</f>
        <v>0</v>
      </c>
      <c r="J100">
        <f>IFERROR(IF(EPih!L97&gt;=0.75*AVERAGE(EPih!$H97:$R97),1,EPih!L97/AVERAGE(EPih!$H97:$R97)),0)*$B100</f>
        <v>0</v>
      </c>
      <c r="K100">
        <f>IFERROR(IF(EPih!M97&gt;=0.75*AVERAGE(EPih!$H97:$R97),1,EPih!M97/AVERAGE(EPih!$H97:$R97)),0)*$B100</f>
        <v>0</v>
      </c>
      <c r="L100">
        <f>IFERROR(IF(EPih!N97&gt;=0.75*AVERAGE(EPih!$H97:$R97),1,EPih!N97/AVERAGE(EPih!$H97:$R97)),0)*$B100</f>
        <v>0</v>
      </c>
      <c r="M100">
        <f>IFERROR(IF(EPih!O97&gt;=0.75*AVERAGE(EPih!$H97:$R97),1,EPih!O97/AVERAGE(EPih!$H97:$R97)),0)*$B100</f>
        <v>1</v>
      </c>
      <c r="N100">
        <f>IFERROR(IF(EPih!P97&gt;=0.75*AVERAGE(EPih!$H97:$R97),1,EPih!P97/AVERAGE(EPih!$H97:$R97)),0)*$B100</f>
        <v>1</v>
      </c>
      <c r="O100">
        <f>IFERROR(IF(EPih!Q97&gt;=0.75*AVERAGE(EPih!$H97:$R97),1,EPih!Q97/AVERAGE(EPih!$H97:$R97)),0)*$B100</f>
        <v>1</v>
      </c>
      <c r="P100">
        <f>IFERROR(IF(EPih!R97&gt;=0.75*AVERAGE(EPih!$H97:$R97),1,EPih!R97/AVERAGE(EPih!$H97:$R97)),0)*$B100</f>
        <v>1</v>
      </c>
      <c r="Q100" s="18">
        <v>1</v>
      </c>
      <c r="R100" s="18">
        <v>1</v>
      </c>
      <c r="S100" s="18">
        <v>1</v>
      </c>
      <c r="T100" s="18">
        <v>0</v>
      </c>
      <c r="U100" s="18">
        <v>0</v>
      </c>
      <c r="V100" s="18">
        <v>0</v>
      </c>
      <c r="W100" s="18">
        <v>0</v>
      </c>
      <c r="X100" s="18">
        <v>1</v>
      </c>
      <c r="Y100" s="18">
        <v>1</v>
      </c>
      <c r="Z100" s="18">
        <v>1</v>
      </c>
      <c r="AA100" s="18">
        <v>1</v>
      </c>
      <c r="AD100" s="22">
        <f t="shared" si="1"/>
        <v>1</v>
      </c>
      <c r="AE100">
        <v>23</v>
      </c>
    </row>
    <row r="101" spans="1:31">
      <c r="A101" s="33">
        <v>45447.875</v>
      </c>
      <c r="B101">
        <f t="shared" si="2"/>
        <v>0</v>
      </c>
      <c r="C101" s="18">
        <v>1</v>
      </c>
      <c r="D101" s="19">
        <f>IFERROR(SUMPRODUCT(F101:P101,Q101:AA101,'Datos Brutos'!$H$5:$R$5)/SUMPRODUCT('Datos Brutos'!$H$5:$R$5,Q101:AA101),0)</f>
        <v>0</v>
      </c>
      <c r="E101" s="20">
        <f>IFERROR(AVERAGE('Datos Filtrados'!E98:G98),0)</f>
        <v>0</v>
      </c>
      <c r="F101">
        <f>IFERROR(IF(EPih!H98&gt;=0.75*AVERAGE(EPih!$H98:$R98),1,EPih!H98/AVERAGE(EPih!$H98:$R98)),0)*$B101</f>
        <v>0</v>
      </c>
      <c r="G101">
        <f>IFERROR(IF(EPih!I98&gt;=0.75*AVERAGE(EPih!$H98:$R98),1,EPih!I98/AVERAGE(EPih!$H98:$R98)),0)*$B101</f>
        <v>0</v>
      </c>
      <c r="H101">
        <f>IFERROR(IF(EPih!J98&gt;=0.75*AVERAGE(EPih!$H98:$R98),1,EPih!J98/AVERAGE(EPih!$H98:$R98)),0)*$B101</f>
        <v>0</v>
      </c>
      <c r="I101">
        <f>IFERROR(IF(EPih!K98&gt;=0.75*AVERAGE(EPih!$H98:$R98),1,EPih!K98/AVERAGE(EPih!$H98:$R98)),0)*$B101</f>
        <v>0</v>
      </c>
      <c r="J101">
        <f>IFERROR(IF(EPih!L98&gt;=0.75*AVERAGE(EPih!$H98:$R98),1,EPih!L98/AVERAGE(EPih!$H98:$R98)),0)*$B101</f>
        <v>0</v>
      </c>
      <c r="K101">
        <f>IFERROR(IF(EPih!M98&gt;=0.75*AVERAGE(EPih!$H98:$R98),1,EPih!M98/AVERAGE(EPih!$H98:$R98)),0)*$B101</f>
        <v>0</v>
      </c>
      <c r="L101">
        <f>IFERROR(IF(EPih!N98&gt;=0.75*AVERAGE(EPih!$H98:$R98),1,EPih!N98/AVERAGE(EPih!$H98:$R98)),0)*$B101</f>
        <v>0</v>
      </c>
      <c r="M101">
        <f>IFERROR(IF(EPih!O98&gt;=0.75*AVERAGE(EPih!$H98:$R98),1,EPih!O98/AVERAGE(EPih!$H98:$R98)),0)*$B101</f>
        <v>0</v>
      </c>
      <c r="N101">
        <f>IFERROR(IF(EPih!P98&gt;=0.75*AVERAGE(EPih!$H98:$R98),1,EPih!P98/AVERAGE(EPih!$H98:$R98)),0)*$B101</f>
        <v>0</v>
      </c>
      <c r="O101">
        <f>IFERROR(IF(EPih!Q98&gt;=0.75*AVERAGE(EPih!$H98:$R98),1,EPih!Q98/AVERAGE(EPih!$H98:$R98)),0)*$B101</f>
        <v>0</v>
      </c>
      <c r="P101">
        <f>IFERROR(IF(EPih!R98&gt;=0.75*AVERAGE(EPih!$H98:$R98),1,EPih!R98/AVERAGE(EPih!$H98:$R98)),0)*$B101</f>
        <v>0</v>
      </c>
      <c r="Q101" s="18">
        <v>1</v>
      </c>
      <c r="R101" s="18">
        <v>1</v>
      </c>
      <c r="S101" s="18">
        <v>1</v>
      </c>
      <c r="T101" s="18">
        <v>0</v>
      </c>
      <c r="U101" s="18">
        <v>0</v>
      </c>
      <c r="V101" s="18">
        <v>0</v>
      </c>
      <c r="W101" s="18">
        <v>0</v>
      </c>
      <c r="X101" s="18">
        <v>1</v>
      </c>
      <c r="Y101" s="18">
        <v>1</v>
      </c>
      <c r="Z101" s="18">
        <v>1</v>
      </c>
      <c r="AA101" s="18">
        <v>1</v>
      </c>
      <c r="AD101" s="22">
        <f>+SUMPRODUCT(B55:B78,C55:C78,D55:D78,E55:E78)/SUMPRODUCT(B55:B78,C55:C78,E55:E78)</f>
        <v>1</v>
      </c>
      <c r="AE101">
        <v>24</v>
      </c>
    </row>
    <row r="102" spans="1:31">
      <c r="A102" s="33">
        <v>45447.916666666664</v>
      </c>
      <c r="B102">
        <f t="shared" si="2"/>
        <v>0</v>
      </c>
      <c r="C102" s="18">
        <v>1</v>
      </c>
      <c r="D102" s="19">
        <f>IFERROR(SUMPRODUCT(F102:P102,Q102:AA102,'Datos Brutos'!$H$5:$R$5)/SUMPRODUCT('Datos Brutos'!$H$5:$R$5,Q102:AA102),0)</f>
        <v>0</v>
      </c>
      <c r="E102" s="20">
        <f>IFERROR(AVERAGE('Datos Filtrados'!E99:G99),0)</f>
        <v>0.3</v>
      </c>
      <c r="F102">
        <f>IFERROR(IF(EPih!H99&gt;=0.75*AVERAGE(EPih!$H99:$R99),1,EPih!H99/AVERAGE(EPih!$H99:$R99)),0)*$B102</f>
        <v>0</v>
      </c>
      <c r="G102">
        <f>IFERROR(IF(EPih!I99&gt;=0.75*AVERAGE(EPih!$H99:$R99),1,EPih!I99/AVERAGE(EPih!$H99:$R99)),0)*$B102</f>
        <v>0</v>
      </c>
      <c r="H102">
        <f>IFERROR(IF(EPih!J99&gt;=0.75*AVERAGE(EPih!$H99:$R99),1,EPih!J99/AVERAGE(EPih!$H99:$R99)),0)*$B102</f>
        <v>0</v>
      </c>
      <c r="I102">
        <f>IFERROR(IF(EPih!K99&gt;=0.75*AVERAGE(EPih!$H99:$R99),1,EPih!K99/AVERAGE(EPih!$H99:$R99)),0)*$B102</f>
        <v>0</v>
      </c>
      <c r="J102">
        <f>IFERROR(IF(EPih!L99&gt;=0.75*AVERAGE(EPih!$H99:$R99),1,EPih!L99/AVERAGE(EPih!$H99:$R99)),0)*$B102</f>
        <v>0</v>
      </c>
      <c r="K102">
        <f>IFERROR(IF(EPih!M99&gt;=0.75*AVERAGE(EPih!$H99:$R99),1,EPih!M99/AVERAGE(EPih!$H99:$R99)),0)*$B102</f>
        <v>0</v>
      </c>
      <c r="L102">
        <f>IFERROR(IF(EPih!N99&gt;=0.75*AVERAGE(EPih!$H99:$R99),1,EPih!N99/AVERAGE(EPih!$H99:$R99)),0)*$B102</f>
        <v>0</v>
      </c>
      <c r="M102">
        <f>IFERROR(IF(EPih!O99&gt;=0.75*AVERAGE(EPih!$H99:$R99),1,EPih!O99/AVERAGE(EPih!$H99:$R99)),0)*$B102</f>
        <v>0</v>
      </c>
      <c r="N102">
        <f>IFERROR(IF(EPih!P99&gt;=0.75*AVERAGE(EPih!$H99:$R99),1,EPih!P99/AVERAGE(EPih!$H99:$R99)),0)*$B102</f>
        <v>0</v>
      </c>
      <c r="O102">
        <f>IFERROR(IF(EPih!Q99&gt;=0.75*AVERAGE(EPih!$H99:$R99),1,EPih!Q99/AVERAGE(EPih!$H99:$R99)),0)*$B102</f>
        <v>0</v>
      </c>
      <c r="P102">
        <f>IFERROR(IF(EPih!R99&gt;=0.75*AVERAGE(EPih!$H99:$R99),1,EPih!R99/AVERAGE(EPih!$H99:$R99)),0)*$B102</f>
        <v>0</v>
      </c>
      <c r="Q102" s="18">
        <v>1</v>
      </c>
      <c r="R102" s="18">
        <v>1</v>
      </c>
      <c r="S102" s="18">
        <v>1</v>
      </c>
      <c r="T102" s="18">
        <v>0</v>
      </c>
      <c r="U102" s="18">
        <v>0</v>
      </c>
      <c r="V102" s="18">
        <v>0</v>
      </c>
      <c r="W102" s="18">
        <v>0</v>
      </c>
      <c r="X102" s="18">
        <v>1</v>
      </c>
      <c r="Y102" s="18">
        <v>1</v>
      </c>
      <c r="Z102" s="18">
        <v>1</v>
      </c>
      <c r="AA102" s="18">
        <v>1</v>
      </c>
      <c r="AD102" s="22">
        <f>+SUMPRODUCT(B56:B79,C56:C79,D56:D79,E56:E79)/SUMPRODUCT(B56:B79,C56:C79,E56:E79)</f>
        <v>1</v>
      </c>
      <c r="AE102" s="24">
        <v>1</v>
      </c>
    </row>
    <row r="103" spans="1:31">
      <c r="A103" s="33">
        <v>45447.958333333336</v>
      </c>
      <c r="B103">
        <f t="shared" si="2"/>
        <v>0</v>
      </c>
      <c r="C103" s="18">
        <v>1</v>
      </c>
      <c r="D103" s="19">
        <f>IFERROR(SUMPRODUCT(F103:P103,Q103:AA103,'Datos Brutos'!$H$5:$R$5)/SUMPRODUCT('Datos Brutos'!$H$5:$R$5,Q103:AA103),0)</f>
        <v>0</v>
      </c>
      <c r="E103" s="20">
        <f>IFERROR(AVERAGE('Datos Filtrados'!E100:G100),0)</f>
        <v>0</v>
      </c>
      <c r="F103">
        <f>IFERROR(IF(EPih!H100&gt;=0.75*AVERAGE(EPih!$H100:$R100),1,EPih!H100/AVERAGE(EPih!$H100:$R100)),0)*$B103</f>
        <v>0</v>
      </c>
      <c r="G103">
        <f>IFERROR(IF(EPih!I100&gt;=0.75*AVERAGE(EPih!$H100:$R100),1,EPih!I100/AVERAGE(EPih!$H100:$R100)),0)*$B103</f>
        <v>0</v>
      </c>
      <c r="H103">
        <f>IFERROR(IF(EPih!J100&gt;=0.75*AVERAGE(EPih!$H100:$R100),1,EPih!J100/AVERAGE(EPih!$H100:$R100)),0)*$B103</f>
        <v>0</v>
      </c>
      <c r="I103">
        <f>IFERROR(IF(EPih!K100&gt;=0.75*AVERAGE(EPih!$H100:$R100),1,EPih!K100/AVERAGE(EPih!$H100:$R100)),0)*$B103</f>
        <v>0</v>
      </c>
      <c r="J103">
        <f>IFERROR(IF(EPih!L100&gt;=0.75*AVERAGE(EPih!$H100:$R100),1,EPih!L100/AVERAGE(EPih!$H100:$R100)),0)*$B103</f>
        <v>0</v>
      </c>
      <c r="K103">
        <f>IFERROR(IF(EPih!M100&gt;=0.75*AVERAGE(EPih!$H100:$R100),1,EPih!M100/AVERAGE(EPih!$H100:$R100)),0)*$B103</f>
        <v>0</v>
      </c>
      <c r="L103">
        <f>IFERROR(IF(EPih!N100&gt;=0.75*AVERAGE(EPih!$H100:$R100),1,EPih!N100/AVERAGE(EPih!$H100:$R100)),0)*$B103</f>
        <v>0</v>
      </c>
      <c r="M103">
        <f>IFERROR(IF(EPih!O100&gt;=0.75*AVERAGE(EPih!$H100:$R100),1,EPih!O100/AVERAGE(EPih!$H100:$R100)),0)*$B103</f>
        <v>0</v>
      </c>
      <c r="N103">
        <f>IFERROR(IF(EPih!P100&gt;=0.75*AVERAGE(EPih!$H100:$R100),1,EPih!P100/AVERAGE(EPih!$H100:$R100)),0)*$B103</f>
        <v>0</v>
      </c>
      <c r="O103">
        <f>IFERROR(IF(EPih!Q100&gt;=0.75*AVERAGE(EPih!$H100:$R100),1,EPih!Q100/AVERAGE(EPih!$H100:$R100)),0)*$B103</f>
        <v>0</v>
      </c>
      <c r="P103">
        <f>IFERROR(IF(EPih!R100&gt;=0.75*AVERAGE(EPih!$H100:$R100),1,EPih!R100/AVERAGE(EPih!$H100:$R100)),0)*$B103</f>
        <v>0</v>
      </c>
      <c r="Q103" s="18">
        <v>1</v>
      </c>
      <c r="R103" s="18">
        <v>1</v>
      </c>
      <c r="S103" s="18">
        <v>1</v>
      </c>
      <c r="T103" s="18">
        <v>0</v>
      </c>
      <c r="U103" s="18">
        <v>0</v>
      </c>
      <c r="V103" s="18">
        <v>0</v>
      </c>
      <c r="W103" s="18">
        <v>0</v>
      </c>
      <c r="X103" s="18">
        <v>1</v>
      </c>
      <c r="Y103" s="18">
        <v>1</v>
      </c>
      <c r="Z103" s="18">
        <v>1</v>
      </c>
      <c r="AA103" s="18">
        <v>1</v>
      </c>
      <c r="AD103" s="22">
        <f>+SUMPRODUCT(B57:B80,C57:C80,D57:D80,E57:E80)/SUMPRODUCT(B57:B80,C57:C80,E57:E80)</f>
        <v>1</v>
      </c>
      <c r="AE103">
        <v>2</v>
      </c>
    </row>
    <row r="104" spans="1:31">
      <c r="A104" s="33">
        <v>45448</v>
      </c>
      <c r="B104">
        <f t="shared" si="2"/>
        <v>0</v>
      </c>
      <c r="C104" s="18">
        <v>1</v>
      </c>
      <c r="D104" s="19">
        <f>IFERROR(SUMPRODUCT(F104:P104,Q104:AA104,'Datos Brutos'!$H$5:$R$5)/SUMPRODUCT('Datos Brutos'!$H$5:$R$5,Q104:AA104),0)</f>
        <v>0</v>
      </c>
      <c r="E104" s="20">
        <f>IFERROR(AVERAGE('Datos Filtrados'!E101:G101),0)</f>
        <v>0</v>
      </c>
      <c r="F104">
        <f>IFERROR(IF(EPih!H101&gt;=0.75*AVERAGE(EPih!$H101:$R101),1,EPih!H101/AVERAGE(EPih!$H101:$R101)),0)*$B104</f>
        <v>0</v>
      </c>
      <c r="G104">
        <f>IFERROR(IF(EPih!I101&gt;=0.75*AVERAGE(EPih!$H101:$R101),1,EPih!I101/AVERAGE(EPih!$H101:$R101)),0)*$B104</f>
        <v>0</v>
      </c>
      <c r="H104">
        <f>IFERROR(IF(EPih!J101&gt;=0.75*AVERAGE(EPih!$H101:$R101),1,EPih!J101/AVERAGE(EPih!$H101:$R101)),0)*$B104</f>
        <v>0</v>
      </c>
      <c r="I104">
        <f>IFERROR(IF(EPih!K101&gt;=0.75*AVERAGE(EPih!$H101:$R101),1,EPih!K101/AVERAGE(EPih!$H101:$R101)),0)*$B104</f>
        <v>0</v>
      </c>
      <c r="J104">
        <f>IFERROR(IF(EPih!L101&gt;=0.75*AVERAGE(EPih!$H101:$R101),1,EPih!L101/AVERAGE(EPih!$H101:$R101)),0)*$B104</f>
        <v>0</v>
      </c>
      <c r="K104">
        <f>IFERROR(IF(EPih!M101&gt;=0.75*AVERAGE(EPih!$H101:$R101),1,EPih!M101/AVERAGE(EPih!$H101:$R101)),0)*$B104</f>
        <v>0</v>
      </c>
      <c r="L104">
        <f>IFERROR(IF(EPih!N101&gt;=0.75*AVERAGE(EPih!$H101:$R101),1,EPih!N101/AVERAGE(EPih!$H101:$R101)),0)*$B104</f>
        <v>0</v>
      </c>
      <c r="M104">
        <f>IFERROR(IF(EPih!O101&gt;=0.75*AVERAGE(EPih!$H101:$R101),1,EPih!O101/AVERAGE(EPih!$H101:$R101)),0)*$B104</f>
        <v>0</v>
      </c>
      <c r="N104">
        <f>IFERROR(IF(EPih!P101&gt;=0.75*AVERAGE(EPih!$H101:$R101),1,EPih!P101/AVERAGE(EPih!$H101:$R101)),0)*$B104</f>
        <v>0</v>
      </c>
      <c r="O104">
        <f>IFERROR(IF(EPih!Q101&gt;=0.75*AVERAGE(EPih!$H101:$R101),1,EPih!Q101/AVERAGE(EPih!$H101:$R101)),0)*$B104</f>
        <v>0</v>
      </c>
      <c r="P104">
        <f>IFERROR(IF(EPih!R101&gt;=0.75*AVERAGE(EPih!$H101:$R101),1,EPih!R101/AVERAGE(EPih!$H101:$R101)),0)*$B104</f>
        <v>0</v>
      </c>
      <c r="Q104" s="18">
        <v>1</v>
      </c>
      <c r="R104" s="18">
        <v>1</v>
      </c>
      <c r="S104" s="18">
        <v>1</v>
      </c>
      <c r="T104" s="18">
        <v>0</v>
      </c>
      <c r="U104" s="18">
        <v>0</v>
      </c>
      <c r="V104" s="18">
        <v>0</v>
      </c>
      <c r="W104" s="18">
        <v>0</v>
      </c>
      <c r="X104" s="18">
        <v>1</v>
      </c>
      <c r="Y104" s="18">
        <v>1</v>
      </c>
      <c r="Z104" s="18">
        <v>1</v>
      </c>
      <c r="AA104" s="18">
        <v>1</v>
      </c>
      <c r="AD104" s="22">
        <f t="shared" si="1"/>
        <v>1</v>
      </c>
      <c r="AE104">
        <v>3</v>
      </c>
    </row>
    <row r="105" spans="1:31">
      <c r="A105" s="33">
        <v>45448.041666666664</v>
      </c>
      <c r="B105">
        <f t="shared" si="2"/>
        <v>0</v>
      </c>
      <c r="C105" s="18">
        <v>1</v>
      </c>
      <c r="D105" s="19">
        <f>IFERROR(SUMPRODUCT(F105:P105,Q105:AA105,'Datos Brutos'!$H$5:$R$5)/SUMPRODUCT('Datos Brutos'!$H$5:$R$5,Q105:AA105),0)</f>
        <v>0</v>
      </c>
      <c r="E105" s="20">
        <f>IFERROR(AVERAGE('Datos Filtrados'!E102:G102),0)</f>
        <v>0</v>
      </c>
      <c r="F105">
        <f>IFERROR(IF(EPih!H102&gt;=0.75*AVERAGE(EPih!$H102:$R102),1,EPih!H102/AVERAGE(EPih!$H102:$R102)),0)*$B105</f>
        <v>0</v>
      </c>
      <c r="G105">
        <f>IFERROR(IF(EPih!I102&gt;=0.75*AVERAGE(EPih!$H102:$R102),1,EPih!I102/AVERAGE(EPih!$H102:$R102)),0)*$B105</f>
        <v>0</v>
      </c>
      <c r="H105">
        <f>IFERROR(IF(EPih!J102&gt;=0.75*AVERAGE(EPih!$H102:$R102),1,EPih!J102/AVERAGE(EPih!$H102:$R102)),0)*$B105</f>
        <v>0</v>
      </c>
      <c r="I105">
        <f>IFERROR(IF(EPih!K102&gt;=0.75*AVERAGE(EPih!$H102:$R102),1,EPih!K102/AVERAGE(EPih!$H102:$R102)),0)*$B105</f>
        <v>0</v>
      </c>
      <c r="J105">
        <f>IFERROR(IF(EPih!L102&gt;=0.75*AVERAGE(EPih!$H102:$R102),1,EPih!L102/AVERAGE(EPih!$H102:$R102)),0)*$B105</f>
        <v>0</v>
      </c>
      <c r="K105">
        <f>IFERROR(IF(EPih!M102&gt;=0.75*AVERAGE(EPih!$H102:$R102),1,EPih!M102/AVERAGE(EPih!$H102:$R102)),0)*$B105</f>
        <v>0</v>
      </c>
      <c r="L105">
        <f>IFERROR(IF(EPih!N102&gt;=0.75*AVERAGE(EPih!$H102:$R102),1,EPih!N102/AVERAGE(EPih!$H102:$R102)),0)*$B105</f>
        <v>0</v>
      </c>
      <c r="M105">
        <f>IFERROR(IF(EPih!O102&gt;=0.75*AVERAGE(EPih!$H102:$R102),1,EPih!O102/AVERAGE(EPih!$H102:$R102)),0)*$B105</f>
        <v>0</v>
      </c>
      <c r="N105">
        <f>IFERROR(IF(EPih!P102&gt;=0.75*AVERAGE(EPih!$H102:$R102),1,EPih!P102/AVERAGE(EPih!$H102:$R102)),0)*$B105</f>
        <v>0</v>
      </c>
      <c r="O105">
        <f>IFERROR(IF(EPih!Q102&gt;=0.75*AVERAGE(EPih!$H102:$R102),1,EPih!Q102/AVERAGE(EPih!$H102:$R102)),0)*$B105</f>
        <v>0</v>
      </c>
      <c r="P105">
        <f>IFERROR(IF(EPih!R102&gt;=0.75*AVERAGE(EPih!$H102:$R102),1,EPih!R102/AVERAGE(EPih!$H102:$R102)),0)*$B105</f>
        <v>0</v>
      </c>
      <c r="Q105" s="18">
        <v>1</v>
      </c>
      <c r="R105" s="18">
        <v>1</v>
      </c>
      <c r="S105" s="18">
        <v>1</v>
      </c>
      <c r="T105" s="18">
        <v>0</v>
      </c>
      <c r="U105" s="18">
        <v>0</v>
      </c>
      <c r="V105" s="18">
        <v>0</v>
      </c>
      <c r="W105" s="18">
        <v>0</v>
      </c>
      <c r="X105" s="18">
        <v>1</v>
      </c>
      <c r="Y105" s="18">
        <v>1</v>
      </c>
      <c r="Z105" s="18">
        <v>1</v>
      </c>
      <c r="AA105" s="18">
        <v>1</v>
      </c>
      <c r="AD105" s="22">
        <f t="shared" si="1"/>
        <v>1</v>
      </c>
      <c r="AE105">
        <v>4</v>
      </c>
    </row>
    <row r="106" spans="1:31">
      <c r="A106" s="33">
        <v>45448.083333333336</v>
      </c>
      <c r="B106">
        <f t="shared" si="2"/>
        <v>0</v>
      </c>
      <c r="C106" s="18">
        <v>1</v>
      </c>
      <c r="D106" s="19">
        <f>IFERROR(SUMPRODUCT(F106:P106,Q106:AA106,'Datos Brutos'!$H$5:$R$5)/SUMPRODUCT('Datos Brutos'!$H$5:$R$5,Q106:AA106),0)</f>
        <v>0</v>
      </c>
      <c r="E106" s="20">
        <f>IFERROR(AVERAGE('Datos Filtrados'!E103:G103),0)</f>
        <v>8.9999999999999993E-3</v>
      </c>
      <c r="F106">
        <f>IFERROR(IF(EPih!H103&gt;=0.75*AVERAGE(EPih!$H103:$R103),1,EPih!H103/AVERAGE(EPih!$H103:$R103)),0)*$B106</f>
        <v>0</v>
      </c>
      <c r="G106">
        <f>IFERROR(IF(EPih!I103&gt;=0.75*AVERAGE(EPih!$H103:$R103),1,EPih!I103/AVERAGE(EPih!$H103:$R103)),0)*$B106</f>
        <v>0</v>
      </c>
      <c r="H106">
        <f>IFERROR(IF(EPih!J103&gt;=0.75*AVERAGE(EPih!$H103:$R103),1,EPih!J103/AVERAGE(EPih!$H103:$R103)),0)*$B106</f>
        <v>0</v>
      </c>
      <c r="I106">
        <f>IFERROR(IF(EPih!K103&gt;=0.75*AVERAGE(EPih!$H103:$R103),1,EPih!K103/AVERAGE(EPih!$H103:$R103)),0)*$B106</f>
        <v>0</v>
      </c>
      <c r="J106">
        <f>IFERROR(IF(EPih!L103&gt;=0.75*AVERAGE(EPih!$H103:$R103),1,EPih!L103/AVERAGE(EPih!$H103:$R103)),0)*$B106</f>
        <v>0</v>
      </c>
      <c r="K106">
        <f>IFERROR(IF(EPih!M103&gt;=0.75*AVERAGE(EPih!$H103:$R103),1,EPih!M103/AVERAGE(EPih!$H103:$R103)),0)*$B106</f>
        <v>0</v>
      </c>
      <c r="L106">
        <f>IFERROR(IF(EPih!N103&gt;=0.75*AVERAGE(EPih!$H103:$R103),1,EPih!N103/AVERAGE(EPih!$H103:$R103)),0)*$B106</f>
        <v>0</v>
      </c>
      <c r="M106">
        <f>IFERROR(IF(EPih!O103&gt;=0.75*AVERAGE(EPih!$H103:$R103),1,EPih!O103/AVERAGE(EPih!$H103:$R103)),0)*$B106</f>
        <v>0</v>
      </c>
      <c r="N106">
        <f>IFERROR(IF(EPih!P103&gt;=0.75*AVERAGE(EPih!$H103:$R103),1,EPih!P103/AVERAGE(EPih!$H103:$R103)),0)*$B106</f>
        <v>0</v>
      </c>
      <c r="O106">
        <f>IFERROR(IF(EPih!Q103&gt;=0.75*AVERAGE(EPih!$H103:$R103),1,EPih!Q103/AVERAGE(EPih!$H103:$R103)),0)*$B106</f>
        <v>0</v>
      </c>
      <c r="P106">
        <f>IFERROR(IF(EPih!R103&gt;=0.75*AVERAGE(EPih!$H103:$R103),1,EPih!R103/AVERAGE(EPih!$H103:$R103)),0)*$B106</f>
        <v>0</v>
      </c>
      <c r="Q106" s="18">
        <v>1</v>
      </c>
      <c r="R106" s="18">
        <v>1</v>
      </c>
      <c r="S106" s="18">
        <v>1</v>
      </c>
      <c r="T106" s="18">
        <v>0</v>
      </c>
      <c r="U106" s="18">
        <v>0</v>
      </c>
      <c r="V106" s="18">
        <v>0</v>
      </c>
      <c r="W106" s="18">
        <v>0</v>
      </c>
      <c r="X106" s="18">
        <v>1</v>
      </c>
      <c r="Y106" s="18">
        <v>1</v>
      </c>
      <c r="Z106" s="18">
        <v>1</v>
      </c>
      <c r="AA106" s="18">
        <v>1</v>
      </c>
      <c r="AD106" s="22">
        <f t="shared" si="1"/>
        <v>1</v>
      </c>
      <c r="AE106">
        <v>5</v>
      </c>
    </row>
    <row r="107" spans="1:31">
      <c r="A107" s="33">
        <v>45448.125</v>
      </c>
      <c r="B107">
        <f t="shared" si="2"/>
        <v>0</v>
      </c>
      <c r="C107" s="18">
        <v>1</v>
      </c>
      <c r="D107" s="19">
        <f>IFERROR(SUMPRODUCT(F107:P107,Q107:AA107,'Datos Brutos'!$H$5:$R$5)/SUMPRODUCT('Datos Brutos'!$H$5:$R$5,Q107:AA107),0)</f>
        <v>0</v>
      </c>
      <c r="E107" s="20">
        <f>IFERROR(AVERAGE('Datos Filtrados'!E104:G104),0)</f>
        <v>0</v>
      </c>
      <c r="F107">
        <f>IFERROR(IF(EPih!H104&gt;=0.75*AVERAGE(EPih!$H104:$R104),1,EPih!H104/AVERAGE(EPih!$H104:$R104)),0)*$B107</f>
        <v>0</v>
      </c>
      <c r="G107">
        <f>IFERROR(IF(EPih!I104&gt;=0.75*AVERAGE(EPih!$H104:$R104),1,EPih!I104/AVERAGE(EPih!$H104:$R104)),0)*$B107</f>
        <v>0</v>
      </c>
      <c r="H107">
        <f>IFERROR(IF(EPih!J104&gt;=0.75*AVERAGE(EPih!$H104:$R104),1,EPih!J104/AVERAGE(EPih!$H104:$R104)),0)*$B107</f>
        <v>0</v>
      </c>
      <c r="I107">
        <f>IFERROR(IF(EPih!K104&gt;=0.75*AVERAGE(EPih!$H104:$R104),1,EPih!K104/AVERAGE(EPih!$H104:$R104)),0)*$B107</f>
        <v>0</v>
      </c>
      <c r="J107">
        <f>IFERROR(IF(EPih!L104&gt;=0.75*AVERAGE(EPih!$H104:$R104),1,EPih!L104/AVERAGE(EPih!$H104:$R104)),0)*$B107</f>
        <v>0</v>
      </c>
      <c r="K107">
        <f>IFERROR(IF(EPih!M104&gt;=0.75*AVERAGE(EPih!$H104:$R104),1,EPih!M104/AVERAGE(EPih!$H104:$R104)),0)*$B107</f>
        <v>0</v>
      </c>
      <c r="L107">
        <f>IFERROR(IF(EPih!N104&gt;=0.75*AVERAGE(EPih!$H104:$R104),1,EPih!N104/AVERAGE(EPih!$H104:$R104)),0)*$B107</f>
        <v>0</v>
      </c>
      <c r="M107">
        <f>IFERROR(IF(EPih!O104&gt;=0.75*AVERAGE(EPih!$H104:$R104),1,EPih!O104/AVERAGE(EPih!$H104:$R104)),0)*$B107</f>
        <v>0</v>
      </c>
      <c r="N107">
        <f>IFERROR(IF(EPih!P104&gt;=0.75*AVERAGE(EPih!$H104:$R104),1,EPih!P104/AVERAGE(EPih!$H104:$R104)),0)*$B107</f>
        <v>0</v>
      </c>
      <c r="O107">
        <f>IFERROR(IF(EPih!Q104&gt;=0.75*AVERAGE(EPih!$H104:$R104),1,EPih!Q104/AVERAGE(EPih!$H104:$R104)),0)*$B107</f>
        <v>0</v>
      </c>
      <c r="P107">
        <f>IFERROR(IF(EPih!R104&gt;=0.75*AVERAGE(EPih!$H104:$R104),1,EPih!R104/AVERAGE(EPih!$H104:$R104)),0)*$B107</f>
        <v>0</v>
      </c>
      <c r="Q107" s="18">
        <v>1</v>
      </c>
      <c r="R107" s="18">
        <v>1</v>
      </c>
      <c r="S107" s="18">
        <v>1</v>
      </c>
      <c r="T107" s="18">
        <v>0</v>
      </c>
      <c r="U107" s="18">
        <v>0</v>
      </c>
      <c r="V107" s="18">
        <v>0</v>
      </c>
      <c r="W107" s="18">
        <v>0</v>
      </c>
      <c r="X107" s="18">
        <v>1</v>
      </c>
      <c r="Y107" s="18">
        <v>1</v>
      </c>
      <c r="Z107" s="18">
        <v>1</v>
      </c>
      <c r="AA107" s="18">
        <v>1</v>
      </c>
      <c r="AD107" s="22">
        <f t="shared" si="1"/>
        <v>1</v>
      </c>
      <c r="AE107">
        <v>6</v>
      </c>
    </row>
    <row r="108" spans="1:31">
      <c r="A108" s="33">
        <v>45448.166666666664</v>
      </c>
      <c r="B108">
        <f t="shared" si="2"/>
        <v>0</v>
      </c>
      <c r="C108" s="18">
        <v>1</v>
      </c>
      <c r="D108" s="19">
        <f>IFERROR(SUMPRODUCT(F108:P108,Q108:AA108,'Datos Brutos'!$H$5:$R$5)/SUMPRODUCT('Datos Brutos'!$H$5:$R$5,Q108:AA108),0)</f>
        <v>0</v>
      </c>
      <c r="E108" s="20">
        <f>IFERROR(AVERAGE('Datos Filtrados'!E105:G105),0)</f>
        <v>0</v>
      </c>
      <c r="F108">
        <f>IFERROR(IF(EPih!H105&gt;=0.75*AVERAGE(EPih!$H105:$R105),1,EPih!H105/AVERAGE(EPih!$H105:$R105)),0)*$B108</f>
        <v>0</v>
      </c>
      <c r="G108">
        <f>IFERROR(IF(EPih!I105&gt;=0.75*AVERAGE(EPih!$H105:$R105),1,EPih!I105/AVERAGE(EPih!$H105:$R105)),0)*$B108</f>
        <v>0</v>
      </c>
      <c r="H108">
        <f>IFERROR(IF(EPih!J105&gt;=0.75*AVERAGE(EPih!$H105:$R105),1,EPih!J105/AVERAGE(EPih!$H105:$R105)),0)*$B108</f>
        <v>0</v>
      </c>
      <c r="I108">
        <f>IFERROR(IF(EPih!K105&gt;=0.75*AVERAGE(EPih!$H105:$R105),1,EPih!K105/AVERAGE(EPih!$H105:$R105)),0)*$B108</f>
        <v>0</v>
      </c>
      <c r="J108">
        <f>IFERROR(IF(EPih!L105&gt;=0.75*AVERAGE(EPih!$H105:$R105),1,EPih!L105/AVERAGE(EPih!$H105:$R105)),0)*$B108</f>
        <v>0</v>
      </c>
      <c r="K108">
        <f>IFERROR(IF(EPih!M105&gt;=0.75*AVERAGE(EPih!$H105:$R105),1,EPih!M105/AVERAGE(EPih!$H105:$R105)),0)*$B108</f>
        <v>0</v>
      </c>
      <c r="L108">
        <f>IFERROR(IF(EPih!N105&gt;=0.75*AVERAGE(EPih!$H105:$R105),1,EPih!N105/AVERAGE(EPih!$H105:$R105)),0)*$B108</f>
        <v>0</v>
      </c>
      <c r="M108">
        <f>IFERROR(IF(EPih!O105&gt;=0.75*AVERAGE(EPih!$H105:$R105),1,EPih!O105/AVERAGE(EPih!$H105:$R105)),0)*$B108</f>
        <v>0</v>
      </c>
      <c r="N108">
        <f>IFERROR(IF(EPih!P105&gt;=0.75*AVERAGE(EPih!$H105:$R105),1,EPih!P105/AVERAGE(EPih!$H105:$R105)),0)*$B108</f>
        <v>0</v>
      </c>
      <c r="O108">
        <f>IFERROR(IF(EPih!Q105&gt;=0.75*AVERAGE(EPih!$H105:$R105),1,EPih!Q105/AVERAGE(EPih!$H105:$R105)),0)*$B108</f>
        <v>0</v>
      </c>
      <c r="P108">
        <f>IFERROR(IF(EPih!R105&gt;=0.75*AVERAGE(EPih!$H105:$R105),1,EPih!R105/AVERAGE(EPih!$H105:$R105)),0)*$B108</f>
        <v>0</v>
      </c>
      <c r="Q108" s="18">
        <v>1</v>
      </c>
      <c r="R108" s="18">
        <v>1</v>
      </c>
      <c r="S108" s="18">
        <v>1</v>
      </c>
      <c r="T108" s="18">
        <v>0</v>
      </c>
      <c r="U108" s="18">
        <v>0</v>
      </c>
      <c r="V108" s="18">
        <v>0</v>
      </c>
      <c r="W108" s="18">
        <v>0</v>
      </c>
      <c r="X108" s="18">
        <v>1</v>
      </c>
      <c r="Y108" s="18">
        <v>1</v>
      </c>
      <c r="Z108" s="18">
        <v>1</v>
      </c>
      <c r="AA108" s="18">
        <v>1</v>
      </c>
      <c r="AD108" s="22">
        <f t="shared" si="1"/>
        <v>1</v>
      </c>
      <c r="AE108">
        <v>7</v>
      </c>
    </row>
    <row r="109" spans="1:31">
      <c r="A109" s="33">
        <v>45448.208333333336</v>
      </c>
      <c r="B109">
        <f t="shared" si="2"/>
        <v>0</v>
      </c>
      <c r="C109" s="18">
        <v>1</v>
      </c>
      <c r="D109" s="19">
        <f>IFERROR(SUMPRODUCT(F109:P109,Q109:AA109,'Datos Brutos'!$H$5:$R$5)/SUMPRODUCT('Datos Brutos'!$H$5:$R$5,Q109:AA109),0)</f>
        <v>0</v>
      </c>
      <c r="E109" s="20">
        <f>IFERROR(AVERAGE('Datos Filtrados'!E106:G106),0)</f>
        <v>0</v>
      </c>
      <c r="F109">
        <f>IFERROR(IF(EPih!H106&gt;=0.75*AVERAGE(EPih!$H106:$R106),1,EPih!H106/AVERAGE(EPih!$H106:$R106)),0)*$B109</f>
        <v>0</v>
      </c>
      <c r="G109">
        <f>IFERROR(IF(EPih!I106&gt;=0.75*AVERAGE(EPih!$H106:$R106),1,EPih!I106/AVERAGE(EPih!$H106:$R106)),0)*$B109</f>
        <v>0</v>
      </c>
      <c r="H109">
        <f>IFERROR(IF(EPih!J106&gt;=0.75*AVERAGE(EPih!$H106:$R106),1,EPih!J106/AVERAGE(EPih!$H106:$R106)),0)*$B109</f>
        <v>0</v>
      </c>
      <c r="I109">
        <f>IFERROR(IF(EPih!K106&gt;=0.75*AVERAGE(EPih!$H106:$R106),1,EPih!K106/AVERAGE(EPih!$H106:$R106)),0)*$B109</f>
        <v>0</v>
      </c>
      <c r="J109">
        <f>IFERROR(IF(EPih!L106&gt;=0.75*AVERAGE(EPih!$H106:$R106),1,EPih!L106/AVERAGE(EPih!$H106:$R106)),0)*$B109</f>
        <v>0</v>
      </c>
      <c r="K109">
        <f>IFERROR(IF(EPih!M106&gt;=0.75*AVERAGE(EPih!$H106:$R106),1,EPih!M106/AVERAGE(EPih!$H106:$R106)),0)*$B109</f>
        <v>0</v>
      </c>
      <c r="L109">
        <f>IFERROR(IF(EPih!N106&gt;=0.75*AVERAGE(EPih!$H106:$R106),1,EPih!N106/AVERAGE(EPih!$H106:$R106)),0)*$B109</f>
        <v>0</v>
      </c>
      <c r="M109">
        <f>IFERROR(IF(EPih!O106&gt;=0.75*AVERAGE(EPih!$H106:$R106),1,EPih!O106/AVERAGE(EPih!$H106:$R106)),0)*$B109</f>
        <v>0</v>
      </c>
      <c r="N109">
        <f>IFERROR(IF(EPih!P106&gt;=0.75*AVERAGE(EPih!$H106:$R106),1,EPih!P106/AVERAGE(EPih!$H106:$R106)),0)*$B109</f>
        <v>0</v>
      </c>
      <c r="O109">
        <f>IFERROR(IF(EPih!Q106&gt;=0.75*AVERAGE(EPih!$H106:$R106),1,EPih!Q106/AVERAGE(EPih!$H106:$R106)),0)*$B109</f>
        <v>0</v>
      </c>
      <c r="P109">
        <f>IFERROR(IF(EPih!R106&gt;=0.75*AVERAGE(EPih!$H106:$R106),1,EPih!R106/AVERAGE(EPih!$H106:$R106)),0)*$B109</f>
        <v>0</v>
      </c>
      <c r="Q109" s="18">
        <v>1</v>
      </c>
      <c r="R109" s="18">
        <v>1</v>
      </c>
      <c r="S109" s="18">
        <v>1</v>
      </c>
      <c r="T109" s="18">
        <v>0</v>
      </c>
      <c r="U109" s="18">
        <v>0</v>
      </c>
      <c r="V109" s="18">
        <v>0</v>
      </c>
      <c r="W109" s="18">
        <v>0</v>
      </c>
      <c r="X109" s="18">
        <v>1</v>
      </c>
      <c r="Y109" s="18">
        <v>1</v>
      </c>
      <c r="Z109" s="18">
        <v>1</v>
      </c>
      <c r="AA109" s="18">
        <v>1</v>
      </c>
      <c r="AD109" s="22">
        <f t="shared" si="1"/>
        <v>1</v>
      </c>
      <c r="AE109">
        <v>8</v>
      </c>
    </row>
    <row r="110" spans="1:31">
      <c r="A110" s="33">
        <v>45448.25</v>
      </c>
      <c r="B110">
        <f t="shared" si="2"/>
        <v>0</v>
      </c>
      <c r="C110" s="18">
        <v>1</v>
      </c>
      <c r="D110" s="19">
        <f>IFERROR(SUMPRODUCT(F110:P110,Q110:AA110,'Datos Brutos'!$H$5:$R$5)/SUMPRODUCT('Datos Brutos'!$H$5:$R$5,Q110:AA110),0)</f>
        <v>0</v>
      </c>
      <c r="E110" s="20">
        <f>IFERROR(AVERAGE('Datos Filtrados'!E107:G107),0)</f>
        <v>0.47699999999999998</v>
      </c>
      <c r="F110">
        <f>IFERROR(IF(EPih!H107&gt;=0.75*AVERAGE(EPih!$H107:$R107),1,EPih!H107/AVERAGE(EPih!$H107:$R107)),0)*$B110</f>
        <v>0</v>
      </c>
      <c r="G110">
        <f>IFERROR(IF(EPih!I107&gt;=0.75*AVERAGE(EPih!$H107:$R107),1,EPih!I107/AVERAGE(EPih!$H107:$R107)),0)*$B110</f>
        <v>0</v>
      </c>
      <c r="H110">
        <f>IFERROR(IF(EPih!J107&gt;=0.75*AVERAGE(EPih!$H107:$R107),1,EPih!J107/AVERAGE(EPih!$H107:$R107)),0)*$B110</f>
        <v>0</v>
      </c>
      <c r="I110">
        <f>IFERROR(IF(EPih!K107&gt;=0.75*AVERAGE(EPih!$H107:$R107),1,EPih!K107/AVERAGE(EPih!$H107:$R107)),0)*$B110</f>
        <v>0</v>
      </c>
      <c r="J110">
        <f>IFERROR(IF(EPih!L107&gt;=0.75*AVERAGE(EPih!$H107:$R107),1,EPih!L107/AVERAGE(EPih!$H107:$R107)),0)*$B110</f>
        <v>0</v>
      </c>
      <c r="K110">
        <f>IFERROR(IF(EPih!M107&gt;=0.75*AVERAGE(EPih!$H107:$R107),1,EPih!M107/AVERAGE(EPih!$H107:$R107)),0)*$B110</f>
        <v>0</v>
      </c>
      <c r="L110">
        <f>IFERROR(IF(EPih!N107&gt;=0.75*AVERAGE(EPih!$H107:$R107),1,EPih!N107/AVERAGE(EPih!$H107:$R107)),0)*$B110</f>
        <v>0</v>
      </c>
      <c r="M110">
        <f>IFERROR(IF(EPih!O107&gt;=0.75*AVERAGE(EPih!$H107:$R107),1,EPih!O107/AVERAGE(EPih!$H107:$R107)),0)*$B110</f>
        <v>0</v>
      </c>
      <c r="N110">
        <f>IFERROR(IF(EPih!P107&gt;=0.75*AVERAGE(EPih!$H107:$R107),1,EPih!P107/AVERAGE(EPih!$H107:$R107)),0)*$B110</f>
        <v>0</v>
      </c>
      <c r="O110">
        <f>IFERROR(IF(EPih!Q107&gt;=0.75*AVERAGE(EPih!$H107:$R107),1,EPih!Q107/AVERAGE(EPih!$H107:$R107)),0)*$B110</f>
        <v>0</v>
      </c>
      <c r="P110">
        <f>IFERROR(IF(EPih!R107&gt;=0.75*AVERAGE(EPih!$H107:$R107),1,EPih!R107/AVERAGE(EPih!$H107:$R107)),0)*$B110</f>
        <v>0</v>
      </c>
      <c r="Q110" s="18">
        <v>1</v>
      </c>
      <c r="R110" s="18">
        <v>1</v>
      </c>
      <c r="S110" s="18">
        <v>1</v>
      </c>
      <c r="T110" s="18">
        <v>0</v>
      </c>
      <c r="U110" s="18">
        <v>0</v>
      </c>
      <c r="V110" s="18">
        <v>0</v>
      </c>
      <c r="W110" s="18">
        <v>0</v>
      </c>
      <c r="X110" s="18">
        <v>1</v>
      </c>
      <c r="Y110" s="18">
        <v>1</v>
      </c>
      <c r="Z110" s="18">
        <v>1</v>
      </c>
      <c r="AA110" s="18">
        <v>1</v>
      </c>
      <c r="AD110" s="22">
        <f t="shared" si="1"/>
        <v>1</v>
      </c>
      <c r="AE110">
        <v>9</v>
      </c>
    </row>
    <row r="111" spans="1:31">
      <c r="A111" s="33">
        <v>45448.291666666664</v>
      </c>
      <c r="B111">
        <f t="shared" si="2"/>
        <v>0</v>
      </c>
      <c r="C111" s="18">
        <v>1</v>
      </c>
      <c r="D111" s="19">
        <f>IFERROR(SUMPRODUCT(F111:P111,Q111:AA111,'Datos Brutos'!$H$5:$R$5)/SUMPRODUCT('Datos Brutos'!$H$5:$R$5,Q111:AA111),0)</f>
        <v>0</v>
      </c>
      <c r="E111" s="20">
        <f>IFERROR(AVERAGE('Datos Filtrados'!E108:G108),0)</f>
        <v>20.007000000000001</v>
      </c>
      <c r="F111">
        <f>IFERROR(IF(EPih!H108&gt;=0.75*AVERAGE(EPih!$H108:$R108),1,EPih!H108/AVERAGE(EPih!$H108:$R108)),0)*$B111</f>
        <v>0</v>
      </c>
      <c r="G111">
        <f>IFERROR(IF(EPih!I108&gt;=0.75*AVERAGE(EPih!$H108:$R108),1,EPih!I108/AVERAGE(EPih!$H108:$R108)),0)*$B111</f>
        <v>0</v>
      </c>
      <c r="H111">
        <f>IFERROR(IF(EPih!J108&gt;=0.75*AVERAGE(EPih!$H108:$R108),1,EPih!J108/AVERAGE(EPih!$H108:$R108)),0)*$B111</f>
        <v>0</v>
      </c>
      <c r="I111">
        <f>IFERROR(IF(EPih!K108&gt;=0.75*AVERAGE(EPih!$H108:$R108),1,EPih!K108/AVERAGE(EPih!$H108:$R108)),0)*$B111</f>
        <v>0</v>
      </c>
      <c r="J111">
        <f>IFERROR(IF(EPih!L108&gt;=0.75*AVERAGE(EPih!$H108:$R108),1,EPih!L108/AVERAGE(EPih!$H108:$R108)),0)*$B111</f>
        <v>0</v>
      </c>
      <c r="K111">
        <f>IFERROR(IF(EPih!M108&gt;=0.75*AVERAGE(EPih!$H108:$R108),1,EPih!M108/AVERAGE(EPih!$H108:$R108)),0)*$B111</f>
        <v>0</v>
      </c>
      <c r="L111">
        <f>IFERROR(IF(EPih!N108&gt;=0.75*AVERAGE(EPih!$H108:$R108),1,EPih!N108/AVERAGE(EPih!$H108:$R108)),0)*$B111</f>
        <v>0</v>
      </c>
      <c r="M111">
        <f>IFERROR(IF(EPih!O108&gt;=0.75*AVERAGE(EPih!$H108:$R108),1,EPih!O108/AVERAGE(EPih!$H108:$R108)),0)*$B111</f>
        <v>0</v>
      </c>
      <c r="N111">
        <f>IFERROR(IF(EPih!P108&gt;=0.75*AVERAGE(EPih!$H108:$R108),1,EPih!P108/AVERAGE(EPih!$H108:$R108)),0)*$B111</f>
        <v>0</v>
      </c>
      <c r="O111">
        <f>IFERROR(IF(EPih!Q108&gt;=0.75*AVERAGE(EPih!$H108:$R108),1,EPih!Q108/AVERAGE(EPih!$H108:$R108)),0)*$B111</f>
        <v>0</v>
      </c>
      <c r="P111">
        <f>IFERROR(IF(EPih!R108&gt;=0.75*AVERAGE(EPih!$H108:$R108),1,EPih!R108/AVERAGE(EPih!$H108:$R108)),0)*$B111</f>
        <v>0</v>
      </c>
      <c r="Q111" s="18">
        <v>1</v>
      </c>
      <c r="R111" s="18">
        <v>1</v>
      </c>
      <c r="S111" s="18">
        <v>1</v>
      </c>
      <c r="T111" s="18">
        <v>0</v>
      </c>
      <c r="U111" s="18">
        <v>0</v>
      </c>
      <c r="V111" s="18">
        <v>0</v>
      </c>
      <c r="W111" s="18">
        <v>0</v>
      </c>
      <c r="X111" s="18">
        <v>1</v>
      </c>
      <c r="Y111" s="18">
        <v>1</v>
      </c>
      <c r="Z111" s="18">
        <v>1</v>
      </c>
      <c r="AA111" s="18">
        <v>1</v>
      </c>
      <c r="AD111" s="22">
        <f t="shared" si="1"/>
        <v>1</v>
      </c>
      <c r="AE111">
        <v>10</v>
      </c>
    </row>
    <row r="112" spans="1:31">
      <c r="A112" s="33">
        <v>45448.333333333336</v>
      </c>
      <c r="B112">
        <f t="shared" si="2"/>
        <v>0</v>
      </c>
      <c r="C112" s="18">
        <v>1</v>
      </c>
      <c r="D112" s="19">
        <f>IFERROR(SUMPRODUCT(F112:P112,Q112:AA112,'Datos Brutos'!$H$5:$R$5)/SUMPRODUCT('Datos Brutos'!$H$5:$R$5,Q112:AA112),0)</f>
        <v>0</v>
      </c>
      <c r="E112" s="20">
        <f>IFERROR(AVERAGE('Datos Filtrados'!E109:G109),0)</f>
        <v>57.515999999999998</v>
      </c>
      <c r="F112">
        <f>IFERROR(IF(EPih!H109&gt;=0.75*AVERAGE(EPih!$H109:$R109),1,EPih!H109/AVERAGE(EPih!$H109:$R109)),0)*$B112</f>
        <v>0</v>
      </c>
      <c r="G112">
        <f>IFERROR(IF(EPih!I109&gt;=0.75*AVERAGE(EPih!$H109:$R109),1,EPih!I109/AVERAGE(EPih!$H109:$R109)),0)*$B112</f>
        <v>0</v>
      </c>
      <c r="H112">
        <f>IFERROR(IF(EPih!J109&gt;=0.75*AVERAGE(EPih!$H109:$R109),1,EPih!J109/AVERAGE(EPih!$H109:$R109)),0)*$B112</f>
        <v>0</v>
      </c>
      <c r="I112">
        <f>IFERROR(IF(EPih!K109&gt;=0.75*AVERAGE(EPih!$H109:$R109),1,EPih!K109/AVERAGE(EPih!$H109:$R109)),0)*$B112</f>
        <v>0</v>
      </c>
      <c r="J112">
        <f>IFERROR(IF(EPih!L109&gt;=0.75*AVERAGE(EPih!$H109:$R109),1,EPih!L109/AVERAGE(EPih!$H109:$R109)),0)*$B112</f>
        <v>0</v>
      </c>
      <c r="K112">
        <f>IFERROR(IF(EPih!M109&gt;=0.75*AVERAGE(EPih!$H109:$R109),1,EPih!M109/AVERAGE(EPih!$H109:$R109)),0)*$B112</f>
        <v>0</v>
      </c>
      <c r="L112">
        <f>IFERROR(IF(EPih!N109&gt;=0.75*AVERAGE(EPih!$H109:$R109),1,EPih!N109/AVERAGE(EPih!$H109:$R109)),0)*$B112</f>
        <v>0</v>
      </c>
      <c r="M112">
        <f>IFERROR(IF(EPih!O109&gt;=0.75*AVERAGE(EPih!$H109:$R109),1,EPih!O109/AVERAGE(EPih!$H109:$R109)),0)*$B112</f>
        <v>0</v>
      </c>
      <c r="N112">
        <f>IFERROR(IF(EPih!P109&gt;=0.75*AVERAGE(EPih!$H109:$R109),1,EPih!P109/AVERAGE(EPih!$H109:$R109)),0)*$B112</f>
        <v>0</v>
      </c>
      <c r="O112">
        <f>IFERROR(IF(EPih!Q109&gt;=0.75*AVERAGE(EPih!$H109:$R109),1,EPih!Q109/AVERAGE(EPih!$H109:$R109)),0)*$B112</f>
        <v>0</v>
      </c>
      <c r="P112">
        <f>IFERROR(IF(EPih!R109&gt;=0.75*AVERAGE(EPih!$H109:$R109),1,EPih!R109/AVERAGE(EPih!$H109:$R109)),0)*$B112</f>
        <v>0</v>
      </c>
      <c r="Q112" s="18">
        <v>1</v>
      </c>
      <c r="R112" s="18">
        <v>1</v>
      </c>
      <c r="S112" s="18">
        <v>1</v>
      </c>
      <c r="T112" s="18">
        <v>0</v>
      </c>
      <c r="U112" s="18">
        <v>0</v>
      </c>
      <c r="V112" s="18">
        <v>0</v>
      </c>
      <c r="W112" s="18">
        <v>0</v>
      </c>
      <c r="X112" s="18">
        <v>1</v>
      </c>
      <c r="Y112" s="18">
        <v>1</v>
      </c>
      <c r="Z112" s="18">
        <v>1</v>
      </c>
      <c r="AA112" s="18">
        <v>1</v>
      </c>
      <c r="AD112" s="22">
        <f t="shared" si="1"/>
        <v>1</v>
      </c>
      <c r="AE112">
        <v>11</v>
      </c>
    </row>
    <row r="113" spans="1:31">
      <c r="A113" s="33">
        <v>45448.375</v>
      </c>
      <c r="B113">
        <f t="shared" si="2"/>
        <v>1</v>
      </c>
      <c r="C113" s="18">
        <v>1</v>
      </c>
      <c r="D113" s="19">
        <f>IFERROR(SUMPRODUCT(F113:P113,Q113:AA113,'Datos Brutos'!$H$5:$R$5)/SUMPRODUCT('Datos Brutos'!$H$5:$R$5,Q113:AA113),0)</f>
        <v>1</v>
      </c>
      <c r="E113" s="20">
        <f>IFERROR(AVERAGE('Datos Filtrados'!E110:G110),0)</f>
        <v>106.42700000000001</v>
      </c>
      <c r="F113">
        <f>IFERROR(IF(EPih!H110&gt;=0.75*AVERAGE(EPih!$H110:$R110),1,EPih!H110/AVERAGE(EPih!$H110:$R110)),0)*$B113</f>
        <v>0</v>
      </c>
      <c r="G113">
        <f>IFERROR(IF(EPih!I110&gt;=0.75*AVERAGE(EPih!$H110:$R110),1,EPih!I110/AVERAGE(EPih!$H110:$R110)),0)*$B113</f>
        <v>0</v>
      </c>
      <c r="H113">
        <f>IFERROR(IF(EPih!J110&gt;=0.75*AVERAGE(EPih!$H110:$R110),1,EPih!J110/AVERAGE(EPih!$H110:$R110)),0)*$B113</f>
        <v>1</v>
      </c>
      <c r="I113">
        <f>IFERROR(IF(EPih!K110&gt;=0.75*AVERAGE(EPih!$H110:$R110),1,EPih!K110/AVERAGE(EPih!$H110:$R110)),0)*$B113</f>
        <v>0</v>
      </c>
      <c r="J113">
        <f>IFERROR(IF(EPih!L110&gt;=0.75*AVERAGE(EPih!$H110:$R110),1,EPih!L110/AVERAGE(EPih!$H110:$R110)),0)*$B113</f>
        <v>0</v>
      </c>
      <c r="K113">
        <f>IFERROR(IF(EPih!M110&gt;=0.75*AVERAGE(EPih!$H110:$R110),1,EPih!M110/AVERAGE(EPih!$H110:$R110)),0)*$B113</f>
        <v>0</v>
      </c>
      <c r="L113">
        <f>IFERROR(IF(EPih!N110&gt;=0.75*AVERAGE(EPih!$H110:$R110),1,EPih!N110/AVERAGE(EPih!$H110:$R110)),0)*$B113</f>
        <v>0</v>
      </c>
      <c r="M113">
        <f>IFERROR(IF(EPih!O110&gt;=0.75*AVERAGE(EPih!$H110:$R110),1,EPih!O110/AVERAGE(EPih!$H110:$R110)),0)*$B113</f>
        <v>1</v>
      </c>
      <c r="N113">
        <f>IFERROR(IF(EPih!P110&gt;=0.75*AVERAGE(EPih!$H110:$R110),1,EPih!P110/AVERAGE(EPih!$H110:$R110)),0)*$B113</f>
        <v>1</v>
      </c>
      <c r="O113">
        <f>IFERROR(IF(EPih!Q110&gt;=0.75*AVERAGE(EPih!$H110:$R110),1,EPih!Q110/AVERAGE(EPih!$H110:$R110)),0)*$B113</f>
        <v>1</v>
      </c>
      <c r="P113">
        <f>IFERROR(IF(EPih!R110&gt;=0.75*AVERAGE(EPih!$H110:$R110),1,EPih!R110/AVERAGE(EPih!$H110:$R110)),0)*$B113</f>
        <v>1</v>
      </c>
      <c r="Q113" s="18">
        <v>0</v>
      </c>
      <c r="R113" s="18">
        <v>0</v>
      </c>
      <c r="S113" s="18">
        <v>1</v>
      </c>
      <c r="T113" s="18">
        <v>0</v>
      </c>
      <c r="U113" s="18">
        <v>0</v>
      </c>
      <c r="V113" s="18">
        <v>0</v>
      </c>
      <c r="W113" s="18">
        <v>0</v>
      </c>
      <c r="X113" s="18">
        <v>1</v>
      </c>
      <c r="Y113" s="18">
        <v>1</v>
      </c>
      <c r="Z113" s="18">
        <v>1</v>
      </c>
      <c r="AA113" s="18">
        <v>1</v>
      </c>
      <c r="AD113" s="22">
        <f t="shared" si="1"/>
        <v>1</v>
      </c>
      <c r="AE113">
        <v>12</v>
      </c>
    </row>
    <row r="114" spans="1:31">
      <c r="A114" s="33">
        <v>45448.416666666664</v>
      </c>
      <c r="B114">
        <f t="shared" si="2"/>
        <v>1</v>
      </c>
      <c r="C114" s="18">
        <v>1</v>
      </c>
      <c r="D114" s="19">
        <f>IFERROR(SUMPRODUCT(F114:P114,Q114:AA114,'Datos Brutos'!$H$5:$R$5)/SUMPRODUCT('Datos Brutos'!$H$5:$R$5,Q114:AA114),0)</f>
        <v>1</v>
      </c>
      <c r="E114" s="20">
        <f>IFERROR(AVERAGE('Datos Filtrados'!E111:G111),0)</f>
        <v>116.931</v>
      </c>
      <c r="F114">
        <f>IFERROR(IF(EPih!H111&gt;=0.75*AVERAGE(EPih!$H111:$R111),1,EPih!H111/AVERAGE(EPih!$H111:$R111)),0)*$B114</f>
        <v>0</v>
      </c>
      <c r="G114">
        <f>IFERROR(IF(EPih!I111&gt;=0.75*AVERAGE(EPih!$H111:$R111),1,EPih!I111/AVERAGE(EPih!$H111:$R111)),0)*$B114</f>
        <v>0</v>
      </c>
      <c r="H114">
        <f>IFERROR(IF(EPih!J111&gt;=0.75*AVERAGE(EPih!$H111:$R111),1,EPih!J111/AVERAGE(EPih!$H111:$R111)),0)*$B114</f>
        <v>1</v>
      </c>
      <c r="I114">
        <f>IFERROR(IF(EPih!K111&gt;=0.75*AVERAGE(EPih!$H111:$R111),1,EPih!K111/AVERAGE(EPih!$H111:$R111)),0)*$B114</f>
        <v>0</v>
      </c>
      <c r="J114">
        <f>IFERROR(IF(EPih!L111&gt;=0.75*AVERAGE(EPih!$H111:$R111),1,EPih!L111/AVERAGE(EPih!$H111:$R111)),0)*$B114</f>
        <v>0</v>
      </c>
      <c r="K114">
        <f>IFERROR(IF(EPih!M111&gt;=0.75*AVERAGE(EPih!$H111:$R111),1,EPih!M111/AVERAGE(EPih!$H111:$R111)),0)*$B114</f>
        <v>0</v>
      </c>
      <c r="L114">
        <f>IFERROR(IF(EPih!N111&gt;=0.75*AVERAGE(EPih!$H111:$R111),1,EPih!N111/AVERAGE(EPih!$H111:$R111)),0)*$B114</f>
        <v>0</v>
      </c>
      <c r="M114">
        <f>IFERROR(IF(EPih!O111&gt;=0.75*AVERAGE(EPih!$H111:$R111),1,EPih!O111/AVERAGE(EPih!$H111:$R111)),0)*$B114</f>
        <v>1</v>
      </c>
      <c r="N114">
        <f>IFERROR(IF(EPih!P111&gt;=0.75*AVERAGE(EPih!$H111:$R111),1,EPih!P111/AVERAGE(EPih!$H111:$R111)),0)*$B114</f>
        <v>1</v>
      </c>
      <c r="O114">
        <f>IFERROR(IF(EPih!Q111&gt;=0.75*AVERAGE(EPih!$H111:$R111),1,EPih!Q111/AVERAGE(EPih!$H111:$R111)),0)*$B114</f>
        <v>1</v>
      </c>
      <c r="P114">
        <f>IFERROR(IF(EPih!R111&gt;=0.75*AVERAGE(EPih!$H111:$R111),1,EPih!R111/AVERAGE(EPih!$H111:$R111)),0)*$B114</f>
        <v>1</v>
      </c>
      <c r="Q114" s="18">
        <v>0</v>
      </c>
      <c r="R114" s="18">
        <v>0</v>
      </c>
      <c r="S114" s="18">
        <v>1</v>
      </c>
      <c r="T114" s="18">
        <v>0</v>
      </c>
      <c r="U114" s="18">
        <v>0</v>
      </c>
      <c r="V114" s="18">
        <v>0</v>
      </c>
      <c r="W114" s="18">
        <v>0</v>
      </c>
      <c r="X114" s="18">
        <v>1</v>
      </c>
      <c r="Y114" s="18">
        <v>1</v>
      </c>
      <c r="Z114" s="18">
        <v>1</v>
      </c>
      <c r="AA114" s="18">
        <v>1</v>
      </c>
      <c r="AD114" s="22">
        <f t="shared" si="1"/>
        <v>1</v>
      </c>
      <c r="AE114">
        <v>13</v>
      </c>
    </row>
    <row r="115" spans="1:31">
      <c r="A115" s="33">
        <v>45448.458333333336</v>
      </c>
      <c r="B115">
        <f t="shared" si="2"/>
        <v>1</v>
      </c>
      <c r="C115" s="18">
        <v>1</v>
      </c>
      <c r="D115" s="19">
        <f>IFERROR(SUMPRODUCT(F115:P115,Q115:AA115,'Datos Brutos'!$H$5:$R$5)/SUMPRODUCT('Datos Brutos'!$H$5:$R$5,Q115:AA115),0)</f>
        <v>1</v>
      </c>
      <c r="E115" s="20">
        <f>IFERROR(AVERAGE('Datos Filtrados'!E112:G112),0)</f>
        <v>146.58500000000001</v>
      </c>
      <c r="F115">
        <f>IFERROR(IF(EPih!H112&gt;=0.75*AVERAGE(EPih!$H112:$R112),1,EPih!H112/AVERAGE(EPih!$H112:$R112)),0)*$B115</f>
        <v>0</v>
      </c>
      <c r="G115">
        <f>IFERROR(IF(EPih!I112&gt;=0.75*AVERAGE(EPih!$H112:$R112),1,EPih!I112/AVERAGE(EPih!$H112:$R112)),0)*$B115</f>
        <v>0</v>
      </c>
      <c r="H115">
        <f>IFERROR(IF(EPih!J112&gt;=0.75*AVERAGE(EPih!$H112:$R112),1,EPih!J112/AVERAGE(EPih!$H112:$R112)),0)*$B115</f>
        <v>1</v>
      </c>
      <c r="I115">
        <f>IFERROR(IF(EPih!K112&gt;=0.75*AVERAGE(EPih!$H112:$R112),1,EPih!K112/AVERAGE(EPih!$H112:$R112)),0)*$B115</f>
        <v>0</v>
      </c>
      <c r="J115">
        <f>IFERROR(IF(EPih!L112&gt;=0.75*AVERAGE(EPih!$H112:$R112),1,EPih!L112/AVERAGE(EPih!$H112:$R112)),0)*$B115</f>
        <v>0</v>
      </c>
      <c r="K115">
        <f>IFERROR(IF(EPih!M112&gt;=0.75*AVERAGE(EPih!$H112:$R112),1,EPih!M112/AVERAGE(EPih!$H112:$R112)),0)*$B115</f>
        <v>0</v>
      </c>
      <c r="L115">
        <f>IFERROR(IF(EPih!N112&gt;=0.75*AVERAGE(EPih!$H112:$R112),1,EPih!N112/AVERAGE(EPih!$H112:$R112)),0)*$B115</f>
        <v>0</v>
      </c>
      <c r="M115">
        <f>IFERROR(IF(EPih!O112&gt;=0.75*AVERAGE(EPih!$H112:$R112),1,EPih!O112/AVERAGE(EPih!$H112:$R112)),0)*$B115</f>
        <v>1</v>
      </c>
      <c r="N115">
        <f>IFERROR(IF(EPih!P112&gt;=0.75*AVERAGE(EPih!$H112:$R112),1,EPih!P112/AVERAGE(EPih!$H112:$R112)),0)*$B115</f>
        <v>1</v>
      </c>
      <c r="O115">
        <f>IFERROR(IF(EPih!Q112&gt;=0.75*AVERAGE(EPih!$H112:$R112),1,EPih!Q112/AVERAGE(EPih!$H112:$R112)),0)*$B115</f>
        <v>1</v>
      </c>
      <c r="P115">
        <f>IFERROR(IF(EPih!R112&gt;=0.75*AVERAGE(EPih!$H112:$R112),1,EPih!R112/AVERAGE(EPih!$H112:$R112)),0)*$B115</f>
        <v>1</v>
      </c>
      <c r="Q115" s="18">
        <v>0</v>
      </c>
      <c r="R115" s="18">
        <v>0</v>
      </c>
      <c r="S115" s="18">
        <v>1</v>
      </c>
      <c r="T115" s="18">
        <v>0</v>
      </c>
      <c r="U115" s="18">
        <v>0</v>
      </c>
      <c r="V115" s="18">
        <v>0</v>
      </c>
      <c r="W115" s="18">
        <v>0</v>
      </c>
      <c r="X115" s="18">
        <v>1</v>
      </c>
      <c r="Y115" s="18">
        <v>1</v>
      </c>
      <c r="Z115" s="18">
        <v>1</v>
      </c>
      <c r="AA115" s="18">
        <v>1</v>
      </c>
      <c r="AD115" s="22">
        <f t="shared" si="1"/>
        <v>1</v>
      </c>
      <c r="AE115">
        <v>14</v>
      </c>
    </row>
    <row r="116" spans="1:31">
      <c r="A116" s="33">
        <v>45448.5</v>
      </c>
      <c r="B116">
        <f t="shared" si="2"/>
        <v>1</v>
      </c>
      <c r="C116" s="18">
        <v>1</v>
      </c>
      <c r="D116" s="19">
        <f>IFERROR(SUMPRODUCT(F116:P116,Q116:AA116,'Datos Brutos'!$H$5:$R$5)/SUMPRODUCT('Datos Brutos'!$H$5:$R$5,Q116:AA116),0)</f>
        <v>1</v>
      </c>
      <c r="E116" s="20">
        <f>IFERROR(AVERAGE('Datos Filtrados'!E113:G113),0)</f>
        <v>271.625</v>
      </c>
      <c r="F116">
        <f>IFERROR(IF(EPih!H113&gt;=0.75*AVERAGE(EPih!$H113:$R113),1,EPih!H113/AVERAGE(EPih!$H113:$R113)),0)*$B116</f>
        <v>0</v>
      </c>
      <c r="G116">
        <f>IFERROR(IF(EPih!I113&gt;=0.75*AVERAGE(EPih!$H113:$R113),1,EPih!I113/AVERAGE(EPih!$H113:$R113)),0)*$B116</f>
        <v>0</v>
      </c>
      <c r="H116">
        <f>IFERROR(IF(EPih!J113&gt;=0.75*AVERAGE(EPih!$H113:$R113),1,EPih!J113/AVERAGE(EPih!$H113:$R113)),0)*$B116</f>
        <v>1</v>
      </c>
      <c r="I116">
        <f>IFERROR(IF(EPih!K113&gt;=0.75*AVERAGE(EPih!$H113:$R113),1,EPih!K113/AVERAGE(EPih!$H113:$R113)),0)*$B116</f>
        <v>0</v>
      </c>
      <c r="J116">
        <f>IFERROR(IF(EPih!L113&gt;=0.75*AVERAGE(EPih!$H113:$R113),1,EPih!L113/AVERAGE(EPih!$H113:$R113)),0)*$B116</f>
        <v>0</v>
      </c>
      <c r="K116">
        <f>IFERROR(IF(EPih!M113&gt;=0.75*AVERAGE(EPih!$H113:$R113),1,EPih!M113/AVERAGE(EPih!$H113:$R113)),0)*$B116</f>
        <v>0</v>
      </c>
      <c r="L116">
        <f>IFERROR(IF(EPih!N113&gt;=0.75*AVERAGE(EPih!$H113:$R113),1,EPih!N113/AVERAGE(EPih!$H113:$R113)),0)*$B116</f>
        <v>0</v>
      </c>
      <c r="M116">
        <f>IFERROR(IF(EPih!O113&gt;=0.75*AVERAGE(EPih!$H113:$R113),1,EPih!O113/AVERAGE(EPih!$H113:$R113)),0)*$B116</f>
        <v>1</v>
      </c>
      <c r="N116">
        <f>IFERROR(IF(EPih!P113&gt;=0.75*AVERAGE(EPih!$H113:$R113),1,EPih!P113/AVERAGE(EPih!$H113:$R113)),0)*$B116</f>
        <v>1</v>
      </c>
      <c r="O116">
        <f>IFERROR(IF(EPih!Q113&gt;=0.75*AVERAGE(EPih!$H113:$R113),1,EPih!Q113/AVERAGE(EPih!$H113:$R113)),0)*$B116</f>
        <v>1</v>
      </c>
      <c r="P116">
        <f>IFERROR(IF(EPih!R113&gt;=0.75*AVERAGE(EPih!$H113:$R113),1,EPih!R113/AVERAGE(EPih!$H113:$R113)),0)*$B116</f>
        <v>1</v>
      </c>
      <c r="Q116" s="18">
        <v>0</v>
      </c>
      <c r="R116" s="18">
        <v>0</v>
      </c>
      <c r="S116" s="18">
        <v>1</v>
      </c>
      <c r="T116" s="18">
        <v>0</v>
      </c>
      <c r="U116" s="18">
        <v>0</v>
      </c>
      <c r="V116" s="18">
        <v>0</v>
      </c>
      <c r="W116" s="18">
        <v>0</v>
      </c>
      <c r="X116" s="18">
        <v>1</v>
      </c>
      <c r="Y116" s="18">
        <v>1</v>
      </c>
      <c r="Z116" s="18">
        <v>1</v>
      </c>
      <c r="AA116" s="18">
        <v>1</v>
      </c>
      <c r="AD116" s="22">
        <f t="shared" si="1"/>
        <v>1</v>
      </c>
      <c r="AE116">
        <v>15</v>
      </c>
    </row>
    <row r="117" spans="1:31">
      <c r="A117" s="33">
        <v>45448.541666666664</v>
      </c>
      <c r="B117">
        <f t="shared" si="2"/>
        <v>1</v>
      </c>
      <c r="C117" s="18">
        <v>1</v>
      </c>
      <c r="D117" s="19">
        <f>IFERROR(SUMPRODUCT(F117:P117,Q117:AA117,'Datos Brutos'!$H$5:$R$5)/SUMPRODUCT('Datos Brutos'!$H$5:$R$5,Q117:AA117),0)</f>
        <v>1</v>
      </c>
      <c r="E117" s="20">
        <f>IFERROR(AVERAGE('Datos Filtrados'!E114:G114),0)</f>
        <v>914.25099999999998</v>
      </c>
      <c r="F117">
        <f>IFERROR(IF(EPih!H114&gt;=0.75*AVERAGE(EPih!$H114:$R114),1,EPih!H114/AVERAGE(EPih!$H114:$R114)),0)*$B117</f>
        <v>0</v>
      </c>
      <c r="G117">
        <f>IFERROR(IF(EPih!I114&gt;=0.75*AVERAGE(EPih!$H114:$R114),1,EPih!I114/AVERAGE(EPih!$H114:$R114)),0)*$B117</f>
        <v>0</v>
      </c>
      <c r="H117">
        <f>IFERROR(IF(EPih!J114&gt;=0.75*AVERAGE(EPih!$H114:$R114),1,EPih!J114/AVERAGE(EPih!$H114:$R114)),0)*$B117</f>
        <v>1</v>
      </c>
      <c r="I117">
        <f>IFERROR(IF(EPih!K114&gt;=0.75*AVERAGE(EPih!$H114:$R114),1,EPih!K114/AVERAGE(EPih!$H114:$R114)),0)*$B117</f>
        <v>0</v>
      </c>
      <c r="J117">
        <f>IFERROR(IF(EPih!L114&gt;=0.75*AVERAGE(EPih!$H114:$R114),1,EPih!L114/AVERAGE(EPih!$H114:$R114)),0)*$B117</f>
        <v>0</v>
      </c>
      <c r="K117">
        <f>IFERROR(IF(EPih!M114&gt;=0.75*AVERAGE(EPih!$H114:$R114),1,EPih!M114/AVERAGE(EPih!$H114:$R114)),0)*$B117</f>
        <v>0</v>
      </c>
      <c r="L117">
        <f>IFERROR(IF(EPih!N114&gt;=0.75*AVERAGE(EPih!$H114:$R114),1,EPih!N114/AVERAGE(EPih!$H114:$R114)),0)*$B117</f>
        <v>0</v>
      </c>
      <c r="M117">
        <f>IFERROR(IF(EPih!O114&gt;=0.75*AVERAGE(EPih!$H114:$R114),1,EPih!O114/AVERAGE(EPih!$H114:$R114)),0)*$B117</f>
        <v>1</v>
      </c>
      <c r="N117">
        <f>IFERROR(IF(EPih!P114&gt;=0.75*AVERAGE(EPih!$H114:$R114),1,EPih!P114/AVERAGE(EPih!$H114:$R114)),0)*$B117</f>
        <v>1</v>
      </c>
      <c r="O117">
        <f>IFERROR(IF(EPih!Q114&gt;=0.75*AVERAGE(EPih!$H114:$R114),1,EPih!Q114/AVERAGE(EPih!$H114:$R114)),0)*$B117</f>
        <v>1</v>
      </c>
      <c r="P117">
        <f>IFERROR(IF(EPih!R114&gt;=0.75*AVERAGE(EPih!$H114:$R114),1,EPih!R114/AVERAGE(EPih!$H114:$R114)),0)*$B117</f>
        <v>1</v>
      </c>
      <c r="Q117" s="18">
        <v>0</v>
      </c>
      <c r="R117" s="18">
        <v>0</v>
      </c>
      <c r="S117" s="18">
        <v>1</v>
      </c>
      <c r="T117" s="18">
        <v>0</v>
      </c>
      <c r="U117" s="18">
        <v>0</v>
      </c>
      <c r="V117" s="18">
        <v>0</v>
      </c>
      <c r="W117" s="18">
        <v>0</v>
      </c>
      <c r="X117" s="18">
        <v>1</v>
      </c>
      <c r="Y117" s="18">
        <v>1</v>
      </c>
      <c r="Z117" s="18">
        <v>1</v>
      </c>
      <c r="AA117" s="18">
        <v>1</v>
      </c>
      <c r="AD117" s="22">
        <f t="shared" si="1"/>
        <v>1</v>
      </c>
      <c r="AE117">
        <v>16</v>
      </c>
    </row>
    <row r="118" spans="1:31">
      <c r="A118" s="33">
        <v>45448.583333333336</v>
      </c>
      <c r="B118">
        <f t="shared" si="2"/>
        <v>1</v>
      </c>
      <c r="C118" s="18">
        <v>1</v>
      </c>
      <c r="D118" s="19">
        <f>IFERROR(SUMPRODUCT(F118:P118,Q118:AA118,'Datos Brutos'!$H$5:$R$5)/SUMPRODUCT('Datos Brutos'!$H$5:$R$5,Q118:AA118),0)</f>
        <v>1</v>
      </c>
      <c r="E118" s="20">
        <f>IFERROR(AVERAGE('Datos Filtrados'!E115:G115),0)</f>
        <v>916.05200000000002</v>
      </c>
      <c r="F118">
        <f>IFERROR(IF(EPih!H115&gt;=0.75*AVERAGE(EPih!$H115:$R115),1,EPih!H115/AVERAGE(EPih!$H115:$R115)),0)*$B118</f>
        <v>0</v>
      </c>
      <c r="G118">
        <f>IFERROR(IF(EPih!I115&gt;=0.75*AVERAGE(EPih!$H115:$R115),1,EPih!I115/AVERAGE(EPih!$H115:$R115)),0)*$B118</f>
        <v>0</v>
      </c>
      <c r="H118">
        <f>IFERROR(IF(EPih!J115&gt;=0.75*AVERAGE(EPih!$H115:$R115),1,EPih!J115/AVERAGE(EPih!$H115:$R115)),0)*$B118</f>
        <v>1</v>
      </c>
      <c r="I118">
        <f>IFERROR(IF(EPih!K115&gt;=0.75*AVERAGE(EPih!$H115:$R115),1,EPih!K115/AVERAGE(EPih!$H115:$R115)),0)*$B118</f>
        <v>0</v>
      </c>
      <c r="J118">
        <f>IFERROR(IF(EPih!L115&gt;=0.75*AVERAGE(EPih!$H115:$R115),1,EPih!L115/AVERAGE(EPih!$H115:$R115)),0)*$B118</f>
        <v>0</v>
      </c>
      <c r="K118">
        <f>IFERROR(IF(EPih!M115&gt;=0.75*AVERAGE(EPih!$H115:$R115),1,EPih!M115/AVERAGE(EPih!$H115:$R115)),0)*$B118</f>
        <v>0</v>
      </c>
      <c r="L118">
        <f>IFERROR(IF(EPih!N115&gt;=0.75*AVERAGE(EPih!$H115:$R115),1,EPih!N115/AVERAGE(EPih!$H115:$R115)),0)*$B118</f>
        <v>0</v>
      </c>
      <c r="M118">
        <f>IFERROR(IF(EPih!O115&gt;=0.75*AVERAGE(EPih!$H115:$R115),1,EPih!O115/AVERAGE(EPih!$H115:$R115)),0)*$B118</f>
        <v>1</v>
      </c>
      <c r="N118">
        <f>IFERROR(IF(EPih!P115&gt;=0.75*AVERAGE(EPih!$H115:$R115),1,EPih!P115/AVERAGE(EPih!$H115:$R115)),0)*$B118</f>
        <v>1</v>
      </c>
      <c r="O118">
        <f>IFERROR(IF(EPih!Q115&gt;=0.75*AVERAGE(EPih!$H115:$R115),1,EPih!Q115/AVERAGE(EPih!$H115:$R115)),0)*$B118</f>
        <v>1</v>
      </c>
      <c r="P118">
        <f>IFERROR(IF(EPih!R115&gt;=0.75*AVERAGE(EPih!$H115:$R115),1,EPih!R115/AVERAGE(EPih!$H115:$R115)),0)*$B118</f>
        <v>1</v>
      </c>
      <c r="Q118" s="18">
        <v>0</v>
      </c>
      <c r="R118" s="18">
        <v>0</v>
      </c>
      <c r="S118" s="18">
        <v>1</v>
      </c>
      <c r="T118" s="18">
        <v>0</v>
      </c>
      <c r="U118" s="18">
        <v>0</v>
      </c>
      <c r="V118" s="18">
        <v>0</v>
      </c>
      <c r="W118" s="18">
        <v>0</v>
      </c>
      <c r="X118" s="18">
        <v>1</v>
      </c>
      <c r="Y118" s="18">
        <v>1</v>
      </c>
      <c r="Z118" s="18">
        <v>1</v>
      </c>
      <c r="AA118" s="18">
        <v>1</v>
      </c>
      <c r="AD118" s="22">
        <f t="shared" si="1"/>
        <v>1</v>
      </c>
      <c r="AE118">
        <v>17</v>
      </c>
    </row>
    <row r="119" spans="1:31">
      <c r="A119" s="33">
        <v>45448.625</v>
      </c>
      <c r="B119">
        <f t="shared" si="2"/>
        <v>1</v>
      </c>
      <c r="C119" s="18">
        <v>1</v>
      </c>
      <c r="D119" s="19">
        <f>IFERROR(SUMPRODUCT(F119:P119,Q119:AA119,'Datos Brutos'!$H$5:$R$5)/SUMPRODUCT('Datos Brutos'!$H$5:$R$5,Q119:AA119),0)</f>
        <v>1</v>
      </c>
      <c r="E119" s="20">
        <f>IFERROR(AVERAGE('Datos Filtrados'!E116:G116),0)</f>
        <v>916.64400000000001</v>
      </c>
      <c r="F119">
        <f>IFERROR(IF(EPih!H116&gt;=0.75*AVERAGE(EPih!$H116:$R116),1,EPih!H116/AVERAGE(EPih!$H116:$R116)),0)*$B119</f>
        <v>0</v>
      </c>
      <c r="G119">
        <f>IFERROR(IF(EPih!I116&gt;=0.75*AVERAGE(EPih!$H116:$R116),1,EPih!I116/AVERAGE(EPih!$H116:$R116)),0)*$B119</f>
        <v>0</v>
      </c>
      <c r="H119">
        <f>IFERROR(IF(EPih!J116&gt;=0.75*AVERAGE(EPih!$H116:$R116),1,EPih!J116/AVERAGE(EPih!$H116:$R116)),0)*$B119</f>
        <v>1</v>
      </c>
      <c r="I119">
        <f>IFERROR(IF(EPih!K116&gt;=0.75*AVERAGE(EPih!$H116:$R116),1,EPih!K116/AVERAGE(EPih!$H116:$R116)),0)*$B119</f>
        <v>0</v>
      </c>
      <c r="J119">
        <f>IFERROR(IF(EPih!L116&gt;=0.75*AVERAGE(EPih!$H116:$R116),1,EPih!L116/AVERAGE(EPih!$H116:$R116)),0)*$B119</f>
        <v>0</v>
      </c>
      <c r="K119">
        <f>IFERROR(IF(EPih!M116&gt;=0.75*AVERAGE(EPih!$H116:$R116),1,EPih!M116/AVERAGE(EPih!$H116:$R116)),0)*$B119</f>
        <v>0</v>
      </c>
      <c r="L119">
        <f>IFERROR(IF(EPih!N116&gt;=0.75*AVERAGE(EPih!$H116:$R116),1,EPih!N116/AVERAGE(EPih!$H116:$R116)),0)*$B119</f>
        <v>0</v>
      </c>
      <c r="M119">
        <f>IFERROR(IF(EPih!O116&gt;=0.75*AVERAGE(EPih!$H116:$R116),1,EPih!O116/AVERAGE(EPih!$H116:$R116)),0)*$B119</f>
        <v>1</v>
      </c>
      <c r="N119">
        <f>IFERROR(IF(EPih!P116&gt;=0.75*AVERAGE(EPih!$H116:$R116),1,EPih!P116/AVERAGE(EPih!$H116:$R116)),0)*$B119</f>
        <v>1</v>
      </c>
      <c r="O119">
        <f>IFERROR(IF(EPih!Q116&gt;=0.75*AVERAGE(EPih!$H116:$R116),1,EPih!Q116/AVERAGE(EPih!$H116:$R116)),0)*$B119</f>
        <v>1</v>
      </c>
      <c r="P119">
        <f>IFERROR(IF(EPih!R116&gt;=0.75*AVERAGE(EPih!$H116:$R116),1,EPih!R116/AVERAGE(EPih!$H116:$R116)),0)*$B119</f>
        <v>1</v>
      </c>
      <c r="Q119" s="18">
        <v>0</v>
      </c>
      <c r="R119" s="18">
        <v>0</v>
      </c>
      <c r="S119" s="18">
        <v>1</v>
      </c>
      <c r="T119" s="18">
        <v>0</v>
      </c>
      <c r="U119" s="18">
        <v>0</v>
      </c>
      <c r="V119" s="18">
        <v>0</v>
      </c>
      <c r="W119" s="18">
        <v>0</v>
      </c>
      <c r="X119" s="18">
        <v>1</v>
      </c>
      <c r="Y119" s="18">
        <v>1</v>
      </c>
      <c r="Z119" s="18">
        <v>1</v>
      </c>
      <c r="AA119" s="18">
        <v>1</v>
      </c>
      <c r="AD119" s="22">
        <f t="shared" si="1"/>
        <v>1</v>
      </c>
      <c r="AE119">
        <v>18</v>
      </c>
    </row>
    <row r="120" spans="1:31">
      <c r="A120" s="33">
        <v>45448.666666666664</v>
      </c>
      <c r="B120">
        <f t="shared" si="2"/>
        <v>1</v>
      </c>
      <c r="C120" s="18">
        <v>1</v>
      </c>
      <c r="D120" s="19">
        <f>IFERROR(SUMPRODUCT(F120:P120,Q120:AA120,'Datos Brutos'!$H$5:$R$5)/SUMPRODUCT('Datos Brutos'!$H$5:$R$5,Q120:AA120),0)</f>
        <v>1</v>
      </c>
      <c r="E120" s="20">
        <f>IFERROR(AVERAGE('Datos Filtrados'!E117:G117),0)</f>
        <v>866.3</v>
      </c>
      <c r="F120">
        <f>IFERROR(IF(EPih!H117&gt;=0.75*AVERAGE(EPih!$H117:$R117),1,EPih!H117/AVERAGE(EPih!$H117:$R117)),0)*$B120</f>
        <v>0</v>
      </c>
      <c r="G120">
        <f>IFERROR(IF(EPih!I117&gt;=0.75*AVERAGE(EPih!$H117:$R117),1,EPih!I117/AVERAGE(EPih!$H117:$R117)),0)*$B120</f>
        <v>0</v>
      </c>
      <c r="H120">
        <f>IFERROR(IF(EPih!J117&gt;=0.75*AVERAGE(EPih!$H117:$R117),1,EPih!J117/AVERAGE(EPih!$H117:$R117)),0)*$B120</f>
        <v>1</v>
      </c>
      <c r="I120">
        <f>IFERROR(IF(EPih!K117&gt;=0.75*AVERAGE(EPih!$H117:$R117),1,EPih!K117/AVERAGE(EPih!$H117:$R117)),0)*$B120</f>
        <v>0</v>
      </c>
      <c r="J120">
        <f>IFERROR(IF(EPih!L117&gt;=0.75*AVERAGE(EPih!$H117:$R117),1,EPih!L117/AVERAGE(EPih!$H117:$R117)),0)*$B120</f>
        <v>0</v>
      </c>
      <c r="K120">
        <f>IFERROR(IF(EPih!M117&gt;=0.75*AVERAGE(EPih!$H117:$R117),1,EPih!M117/AVERAGE(EPih!$H117:$R117)),0)*$B120</f>
        <v>0</v>
      </c>
      <c r="L120">
        <f>IFERROR(IF(EPih!N117&gt;=0.75*AVERAGE(EPih!$H117:$R117),1,EPih!N117/AVERAGE(EPih!$H117:$R117)),0)*$B120</f>
        <v>0</v>
      </c>
      <c r="M120">
        <f>IFERROR(IF(EPih!O117&gt;=0.75*AVERAGE(EPih!$H117:$R117),1,EPih!O117/AVERAGE(EPih!$H117:$R117)),0)*$B120</f>
        <v>1</v>
      </c>
      <c r="N120">
        <f>IFERROR(IF(EPih!P117&gt;=0.75*AVERAGE(EPih!$H117:$R117),1,EPih!P117/AVERAGE(EPih!$H117:$R117)),0)*$B120</f>
        <v>1</v>
      </c>
      <c r="O120">
        <f>IFERROR(IF(EPih!Q117&gt;=0.75*AVERAGE(EPih!$H117:$R117),1,EPih!Q117/AVERAGE(EPih!$H117:$R117)),0)*$B120</f>
        <v>1</v>
      </c>
      <c r="P120">
        <f>IFERROR(IF(EPih!R117&gt;=0.75*AVERAGE(EPih!$H117:$R117),1,EPih!R117/AVERAGE(EPih!$H117:$R117)),0)*$B120</f>
        <v>1</v>
      </c>
      <c r="Q120" s="18">
        <v>0</v>
      </c>
      <c r="R120" s="18">
        <v>0</v>
      </c>
      <c r="S120" s="18">
        <v>1</v>
      </c>
      <c r="T120" s="18">
        <v>0</v>
      </c>
      <c r="U120" s="18">
        <v>0</v>
      </c>
      <c r="V120" s="18">
        <v>0</v>
      </c>
      <c r="W120" s="18">
        <v>0</v>
      </c>
      <c r="X120" s="18">
        <v>1</v>
      </c>
      <c r="Y120" s="18">
        <v>1</v>
      </c>
      <c r="Z120" s="18">
        <v>1</v>
      </c>
      <c r="AA120" s="18">
        <v>1</v>
      </c>
      <c r="AD120" s="22">
        <f t="shared" ref="AD120:AD183" si="3">+SUMPRODUCT(B74:B97,C74:C97,D74:D97,E74:E97)/SUMPRODUCT(B74:B97,C74:C97,E74:E97)</f>
        <v>1</v>
      </c>
      <c r="AE120">
        <v>19</v>
      </c>
    </row>
    <row r="121" spans="1:31">
      <c r="A121" s="33">
        <v>45448.708333333336</v>
      </c>
      <c r="B121">
        <f t="shared" si="2"/>
        <v>1</v>
      </c>
      <c r="C121" s="18">
        <v>1</v>
      </c>
      <c r="D121" s="19">
        <f>IFERROR(SUMPRODUCT(F121:P121,Q121:AA121,'Datos Brutos'!$H$5:$R$5)/SUMPRODUCT('Datos Brutos'!$H$5:$R$5,Q121:AA121),0)</f>
        <v>1</v>
      </c>
      <c r="E121" s="20">
        <f>IFERROR(AVERAGE('Datos Filtrados'!E118:G118),0)</f>
        <v>851.45600000000002</v>
      </c>
      <c r="F121">
        <f>IFERROR(IF(EPih!H118&gt;=0.75*AVERAGE(EPih!$H118:$R118),1,EPih!H118/AVERAGE(EPih!$H118:$R118)),0)*$B121</f>
        <v>0</v>
      </c>
      <c r="G121">
        <f>IFERROR(IF(EPih!I118&gt;=0.75*AVERAGE(EPih!$H118:$R118),1,EPih!I118/AVERAGE(EPih!$H118:$R118)),0)*$B121</f>
        <v>0</v>
      </c>
      <c r="H121">
        <f>IFERROR(IF(EPih!J118&gt;=0.75*AVERAGE(EPih!$H118:$R118),1,EPih!J118/AVERAGE(EPih!$H118:$R118)),0)*$B121</f>
        <v>1</v>
      </c>
      <c r="I121">
        <f>IFERROR(IF(EPih!K118&gt;=0.75*AVERAGE(EPih!$H118:$R118),1,EPih!K118/AVERAGE(EPih!$H118:$R118)),0)*$B121</f>
        <v>0</v>
      </c>
      <c r="J121">
        <f>IFERROR(IF(EPih!L118&gt;=0.75*AVERAGE(EPih!$H118:$R118),1,EPih!L118/AVERAGE(EPih!$H118:$R118)),0)*$B121</f>
        <v>0</v>
      </c>
      <c r="K121">
        <f>IFERROR(IF(EPih!M118&gt;=0.75*AVERAGE(EPih!$H118:$R118),1,EPih!M118/AVERAGE(EPih!$H118:$R118)),0)*$B121</f>
        <v>0</v>
      </c>
      <c r="L121">
        <f>IFERROR(IF(EPih!N118&gt;=0.75*AVERAGE(EPih!$H118:$R118),1,EPih!N118/AVERAGE(EPih!$H118:$R118)),0)*$B121</f>
        <v>0</v>
      </c>
      <c r="M121">
        <f>IFERROR(IF(EPih!O118&gt;=0.75*AVERAGE(EPih!$H118:$R118),1,EPih!O118/AVERAGE(EPih!$H118:$R118)),0)*$B121</f>
        <v>1</v>
      </c>
      <c r="N121">
        <f>IFERROR(IF(EPih!P118&gt;=0.75*AVERAGE(EPih!$H118:$R118),1,EPih!P118/AVERAGE(EPih!$H118:$R118)),0)*$B121</f>
        <v>1</v>
      </c>
      <c r="O121">
        <f>IFERROR(IF(EPih!Q118&gt;=0.75*AVERAGE(EPih!$H118:$R118),1,EPih!Q118/AVERAGE(EPih!$H118:$R118)),0)*$B121</f>
        <v>1</v>
      </c>
      <c r="P121">
        <f>IFERROR(IF(EPih!R118&gt;=0.75*AVERAGE(EPih!$H118:$R118),1,EPih!R118/AVERAGE(EPih!$H118:$R118)),0)*$B121</f>
        <v>1</v>
      </c>
      <c r="Q121" s="18">
        <v>0</v>
      </c>
      <c r="R121" s="18">
        <v>0</v>
      </c>
      <c r="S121" s="18">
        <v>1</v>
      </c>
      <c r="T121" s="18">
        <v>0</v>
      </c>
      <c r="U121" s="18">
        <v>0</v>
      </c>
      <c r="V121" s="18">
        <v>0</v>
      </c>
      <c r="W121" s="18">
        <v>0</v>
      </c>
      <c r="X121" s="18">
        <v>1</v>
      </c>
      <c r="Y121" s="18">
        <v>1</v>
      </c>
      <c r="Z121" s="18">
        <v>1</v>
      </c>
      <c r="AA121" s="18">
        <v>1</v>
      </c>
      <c r="AD121" s="22">
        <f t="shared" si="3"/>
        <v>1</v>
      </c>
      <c r="AE121">
        <v>20</v>
      </c>
    </row>
    <row r="122" spans="1:31">
      <c r="A122" s="33">
        <v>45448.75</v>
      </c>
      <c r="B122">
        <f t="shared" si="2"/>
        <v>1</v>
      </c>
      <c r="C122" s="18">
        <v>1</v>
      </c>
      <c r="D122" s="19">
        <f>IFERROR(SUMPRODUCT(F122:P122,Q122:AA122,'Datos Brutos'!$H$5:$R$5)/SUMPRODUCT('Datos Brutos'!$H$5:$R$5,Q122:AA122),0)</f>
        <v>1</v>
      </c>
      <c r="E122" s="20">
        <f>IFERROR(AVERAGE('Datos Filtrados'!E119:G119),0)</f>
        <v>797.87099999999998</v>
      </c>
      <c r="F122">
        <f>IFERROR(IF(EPih!H119&gt;=0.75*AVERAGE(EPih!$H119:$R119),1,EPih!H119/AVERAGE(EPih!$H119:$R119)),0)*$B122</f>
        <v>0</v>
      </c>
      <c r="G122">
        <f>IFERROR(IF(EPih!I119&gt;=0.75*AVERAGE(EPih!$H119:$R119),1,EPih!I119/AVERAGE(EPih!$H119:$R119)),0)*$B122</f>
        <v>0</v>
      </c>
      <c r="H122">
        <f>IFERROR(IF(EPih!J119&gt;=0.75*AVERAGE(EPih!$H119:$R119),1,EPih!J119/AVERAGE(EPih!$H119:$R119)),0)*$B122</f>
        <v>1</v>
      </c>
      <c r="I122">
        <f>IFERROR(IF(EPih!K119&gt;=0.75*AVERAGE(EPih!$H119:$R119),1,EPih!K119/AVERAGE(EPih!$H119:$R119)),0)*$B122</f>
        <v>0</v>
      </c>
      <c r="J122">
        <f>IFERROR(IF(EPih!L119&gt;=0.75*AVERAGE(EPih!$H119:$R119),1,EPih!L119/AVERAGE(EPih!$H119:$R119)),0)*$B122</f>
        <v>0</v>
      </c>
      <c r="K122">
        <f>IFERROR(IF(EPih!M119&gt;=0.75*AVERAGE(EPih!$H119:$R119),1,EPih!M119/AVERAGE(EPih!$H119:$R119)),0)*$B122</f>
        <v>0</v>
      </c>
      <c r="L122">
        <f>IFERROR(IF(EPih!N119&gt;=0.75*AVERAGE(EPih!$H119:$R119),1,EPih!N119/AVERAGE(EPih!$H119:$R119)),0)*$B122</f>
        <v>0</v>
      </c>
      <c r="M122">
        <f>IFERROR(IF(EPih!O119&gt;=0.75*AVERAGE(EPih!$H119:$R119),1,EPih!O119/AVERAGE(EPih!$H119:$R119)),0)*$B122</f>
        <v>1</v>
      </c>
      <c r="N122">
        <f>IFERROR(IF(EPih!P119&gt;=0.75*AVERAGE(EPih!$H119:$R119),1,EPih!P119/AVERAGE(EPih!$H119:$R119)),0)*$B122</f>
        <v>1</v>
      </c>
      <c r="O122">
        <f>IFERROR(IF(EPih!Q119&gt;=0.75*AVERAGE(EPih!$H119:$R119),1,EPih!Q119/AVERAGE(EPih!$H119:$R119)),0)*$B122</f>
        <v>1</v>
      </c>
      <c r="P122">
        <f>IFERROR(IF(EPih!R119&gt;=0.75*AVERAGE(EPih!$H119:$R119),1,EPih!R119/AVERAGE(EPih!$H119:$R119)),0)*$B122</f>
        <v>1</v>
      </c>
      <c r="Q122" s="18">
        <v>0</v>
      </c>
      <c r="R122" s="18">
        <v>0</v>
      </c>
      <c r="S122" s="18">
        <v>1</v>
      </c>
      <c r="T122" s="18">
        <v>0</v>
      </c>
      <c r="U122" s="18">
        <v>0</v>
      </c>
      <c r="V122" s="18">
        <v>0</v>
      </c>
      <c r="W122" s="18">
        <v>0</v>
      </c>
      <c r="X122" s="18">
        <v>1</v>
      </c>
      <c r="Y122" s="18">
        <v>1</v>
      </c>
      <c r="Z122" s="18">
        <v>1</v>
      </c>
      <c r="AA122" s="18">
        <v>1</v>
      </c>
      <c r="AD122" s="22">
        <f t="shared" si="3"/>
        <v>1</v>
      </c>
      <c r="AE122">
        <v>21</v>
      </c>
    </row>
    <row r="123" spans="1:31">
      <c r="A123" s="33">
        <v>45448.791666666664</v>
      </c>
      <c r="B123">
        <f t="shared" si="2"/>
        <v>1</v>
      </c>
      <c r="C123" s="18">
        <v>1</v>
      </c>
      <c r="D123" s="19">
        <f>IFERROR(SUMPRODUCT(F123:P123,Q123:AA123,'Datos Brutos'!$H$5:$R$5)/SUMPRODUCT('Datos Brutos'!$H$5:$R$5,Q123:AA123),0)</f>
        <v>1</v>
      </c>
      <c r="E123" s="20">
        <f>IFERROR(AVERAGE('Datos Filtrados'!E120:G120),0)</f>
        <v>533.91899999999998</v>
      </c>
      <c r="F123">
        <f>IFERROR(IF(EPih!H120&gt;=0.75*AVERAGE(EPih!$H120:$R120),1,EPih!H120/AVERAGE(EPih!$H120:$R120)),0)*$B123</f>
        <v>0</v>
      </c>
      <c r="G123">
        <f>IFERROR(IF(EPih!I120&gt;=0.75*AVERAGE(EPih!$H120:$R120),1,EPih!I120/AVERAGE(EPih!$H120:$R120)),0)*$B123</f>
        <v>0</v>
      </c>
      <c r="H123">
        <f>IFERROR(IF(EPih!J120&gt;=0.75*AVERAGE(EPih!$H120:$R120),1,EPih!J120/AVERAGE(EPih!$H120:$R120)),0)*$B123</f>
        <v>1</v>
      </c>
      <c r="I123">
        <f>IFERROR(IF(EPih!K120&gt;=0.75*AVERAGE(EPih!$H120:$R120),1,EPih!K120/AVERAGE(EPih!$H120:$R120)),0)*$B123</f>
        <v>0</v>
      </c>
      <c r="J123">
        <f>IFERROR(IF(EPih!L120&gt;=0.75*AVERAGE(EPih!$H120:$R120),1,EPih!L120/AVERAGE(EPih!$H120:$R120)),0)*$B123</f>
        <v>0</v>
      </c>
      <c r="K123">
        <f>IFERROR(IF(EPih!M120&gt;=0.75*AVERAGE(EPih!$H120:$R120),1,EPih!M120/AVERAGE(EPih!$H120:$R120)),0)*$B123</f>
        <v>0</v>
      </c>
      <c r="L123">
        <f>IFERROR(IF(EPih!N120&gt;=0.75*AVERAGE(EPih!$H120:$R120),1,EPih!N120/AVERAGE(EPih!$H120:$R120)),0)*$B123</f>
        <v>0</v>
      </c>
      <c r="M123">
        <f>IFERROR(IF(EPih!O120&gt;=0.75*AVERAGE(EPih!$H120:$R120),1,EPih!O120/AVERAGE(EPih!$H120:$R120)),0)*$B123</f>
        <v>1</v>
      </c>
      <c r="N123">
        <f>IFERROR(IF(EPih!P120&gt;=0.75*AVERAGE(EPih!$H120:$R120),1,EPih!P120/AVERAGE(EPih!$H120:$R120)),0)*$B123</f>
        <v>1</v>
      </c>
      <c r="O123">
        <f>IFERROR(IF(EPih!Q120&gt;=0.75*AVERAGE(EPih!$H120:$R120),1,EPih!Q120/AVERAGE(EPih!$H120:$R120)),0)*$B123</f>
        <v>1</v>
      </c>
      <c r="P123">
        <f>IFERROR(IF(EPih!R120&gt;=0.75*AVERAGE(EPih!$H120:$R120),1,EPih!R120/AVERAGE(EPih!$H120:$R120)),0)*$B123</f>
        <v>1</v>
      </c>
      <c r="Q123" s="18">
        <v>0</v>
      </c>
      <c r="R123" s="18">
        <v>0</v>
      </c>
      <c r="S123" s="18">
        <v>1</v>
      </c>
      <c r="T123" s="18">
        <v>0</v>
      </c>
      <c r="U123" s="18">
        <v>0</v>
      </c>
      <c r="V123" s="18">
        <v>0</v>
      </c>
      <c r="W123" s="18">
        <v>0</v>
      </c>
      <c r="X123" s="18">
        <v>1</v>
      </c>
      <c r="Y123" s="18">
        <v>1</v>
      </c>
      <c r="Z123" s="18">
        <v>1</v>
      </c>
      <c r="AA123" s="18">
        <v>1</v>
      </c>
      <c r="AD123" s="22">
        <f t="shared" si="3"/>
        <v>1</v>
      </c>
      <c r="AE123">
        <v>22</v>
      </c>
    </row>
    <row r="124" spans="1:31">
      <c r="A124" s="33">
        <v>45448.833333333336</v>
      </c>
      <c r="B124">
        <f t="shared" si="2"/>
        <v>1</v>
      </c>
      <c r="C124" s="18">
        <v>1</v>
      </c>
      <c r="D124" s="19">
        <f>IFERROR(SUMPRODUCT(F124:P124,Q124:AA124,'Datos Brutos'!$H$5:$R$5)/SUMPRODUCT('Datos Brutos'!$H$5:$R$5,Q124:AA124),0)</f>
        <v>1</v>
      </c>
      <c r="E124" s="20">
        <f>IFERROR(AVERAGE('Datos Filtrados'!E121:G121),0)</f>
        <v>197.648</v>
      </c>
      <c r="F124">
        <f>IFERROR(IF(EPih!H121&gt;=0.75*AVERAGE(EPih!$H121:$R121),1,EPih!H121/AVERAGE(EPih!$H121:$R121)),0)*$B124</f>
        <v>0</v>
      </c>
      <c r="G124">
        <f>IFERROR(IF(EPih!I121&gt;=0.75*AVERAGE(EPih!$H121:$R121),1,EPih!I121/AVERAGE(EPih!$H121:$R121)),0)*$B124</f>
        <v>0</v>
      </c>
      <c r="H124">
        <f>IFERROR(IF(EPih!J121&gt;=0.75*AVERAGE(EPih!$H121:$R121),1,EPih!J121/AVERAGE(EPih!$H121:$R121)),0)*$B124</f>
        <v>1</v>
      </c>
      <c r="I124">
        <f>IFERROR(IF(EPih!K121&gt;=0.75*AVERAGE(EPih!$H121:$R121),1,EPih!K121/AVERAGE(EPih!$H121:$R121)),0)*$B124</f>
        <v>0</v>
      </c>
      <c r="J124">
        <f>IFERROR(IF(EPih!L121&gt;=0.75*AVERAGE(EPih!$H121:$R121),1,EPih!L121/AVERAGE(EPih!$H121:$R121)),0)*$B124</f>
        <v>0</v>
      </c>
      <c r="K124">
        <f>IFERROR(IF(EPih!M121&gt;=0.75*AVERAGE(EPih!$H121:$R121),1,EPih!M121/AVERAGE(EPih!$H121:$R121)),0)*$B124</f>
        <v>0</v>
      </c>
      <c r="L124">
        <f>IFERROR(IF(EPih!N121&gt;=0.75*AVERAGE(EPih!$H121:$R121),1,EPih!N121/AVERAGE(EPih!$H121:$R121)),0)*$B124</f>
        <v>0</v>
      </c>
      <c r="M124">
        <f>IFERROR(IF(EPih!O121&gt;=0.75*AVERAGE(EPih!$H121:$R121),1,EPih!O121/AVERAGE(EPih!$H121:$R121)),0)*$B124</f>
        <v>1</v>
      </c>
      <c r="N124">
        <f>IFERROR(IF(EPih!P121&gt;=0.75*AVERAGE(EPih!$H121:$R121),1,EPih!P121/AVERAGE(EPih!$H121:$R121)),0)*$B124</f>
        <v>1</v>
      </c>
      <c r="O124">
        <f>IFERROR(IF(EPih!Q121&gt;=0.75*AVERAGE(EPih!$H121:$R121),1,EPih!Q121/AVERAGE(EPih!$H121:$R121)),0)*$B124</f>
        <v>1</v>
      </c>
      <c r="P124">
        <f>IFERROR(IF(EPih!R121&gt;=0.75*AVERAGE(EPih!$H121:$R121),1,EPih!R121/AVERAGE(EPih!$H121:$R121)),0)*$B124</f>
        <v>1</v>
      </c>
      <c r="Q124" s="18">
        <v>0</v>
      </c>
      <c r="R124" s="18">
        <v>0</v>
      </c>
      <c r="S124" s="18">
        <v>1</v>
      </c>
      <c r="T124" s="18">
        <v>0</v>
      </c>
      <c r="U124" s="18">
        <v>0</v>
      </c>
      <c r="V124" s="18">
        <v>0</v>
      </c>
      <c r="W124" s="18">
        <v>0</v>
      </c>
      <c r="X124" s="18">
        <v>1</v>
      </c>
      <c r="Y124" s="18">
        <v>1</v>
      </c>
      <c r="Z124" s="18">
        <v>1</v>
      </c>
      <c r="AA124" s="18">
        <v>1</v>
      </c>
      <c r="AD124" s="22">
        <f t="shared" si="3"/>
        <v>1</v>
      </c>
      <c r="AE124">
        <v>23</v>
      </c>
    </row>
    <row r="125" spans="1:31">
      <c r="A125" s="33">
        <v>45448.875</v>
      </c>
      <c r="B125">
        <f t="shared" si="2"/>
        <v>0</v>
      </c>
      <c r="C125" s="18">
        <v>1</v>
      </c>
      <c r="D125" s="19">
        <f>IFERROR(SUMPRODUCT(F125:P125,Q125:AA125,'Datos Brutos'!$H$5:$R$5)/SUMPRODUCT('Datos Brutos'!$H$5:$R$5,Q125:AA125),0)</f>
        <v>0</v>
      </c>
      <c r="E125" s="20">
        <f>IFERROR(AVERAGE('Datos Filtrados'!E122:G122),0)</f>
        <v>28.904</v>
      </c>
      <c r="F125">
        <f>IFERROR(IF(EPih!H122&gt;=0.75*AVERAGE(EPih!$H122:$R122),1,EPih!H122/AVERAGE(EPih!$H122:$R122)),0)*$B125</f>
        <v>0</v>
      </c>
      <c r="G125">
        <f>IFERROR(IF(EPih!I122&gt;=0.75*AVERAGE(EPih!$H122:$R122),1,EPih!I122/AVERAGE(EPih!$H122:$R122)),0)*$B125</f>
        <v>0</v>
      </c>
      <c r="H125">
        <f>IFERROR(IF(EPih!J122&gt;=0.75*AVERAGE(EPih!$H122:$R122),1,EPih!J122/AVERAGE(EPih!$H122:$R122)),0)*$B125</f>
        <v>0</v>
      </c>
      <c r="I125">
        <f>IFERROR(IF(EPih!K122&gt;=0.75*AVERAGE(EPih!$H122:$R122),1,EPih!K122/AVERAGE(EPih!$H122:$R122)),0)*$B125</f>
        <v>0</v>
      </c>
      <c r="J125">
        <f>IFERROR(IF(EPih!L122&gt;=0.75*AVERAGE(EPih!$H122:$R122),1,EPih!L122/AVERAGE(EPih!$H122:$R122)),0)*$B125</f>
        <v>0</v>
      </c>
      <c r="K125">
        <f>IFERROR(IF(EPih!M122&gt;=0.75*AVERAGE(EPih!$H122:$R122),1,EPih!M122/AVERAGE(EPih!$H122:$R122)),0)*$B125</f>
        <v>0</v>
      </c>
      <c r="L125">
        <f>IFERROR(IF(EPih!N122&gt;=0.75*AVERAGE(EPih!$H122:$R122),1,EPih!N122/AVERAGE(EPih!$H122:$R122)),0)*$B125</f>
        <v>0</v>
      </c>
      <c r="M125">
        <f>IFERROR(IF(EPih!O122&gt;=0.75*AVERAGE(EPih!$H122:$R122),1,EPih!O122/AVERAGE(EPih!$H122:$R122)),0)*$B125</f>
        <v>0</v>
      </c>
      <c r="N125">
        <f>IFERROR(IF(EPih!P122&gt;=0.75*AVERAGE(EPih!$H122:$R122),1,EPih!P122/AVERAGE(EPih!$H122:$R122)),0)*$B125</f>
        <v>0</v>
      </c>
      <c r="O125">
        <f>IFERROR(IF(EPih!Q122&gt;=0.75*AVERAGE(EPih!$H122:$R122),1,EPih!Q122/AVERAGE(EPih!$H122:$R122)),0)*$B125</f>
        <v>0</v>
      </c>
      <c r="P125">
        <f>IFERROR(IF(EPih!R122&gt;=0.75*AVERAGE(EPih!$H122:$R122),1,EPih!R122/AVERAGE(EPih!$H122:$R122)),0)*$B125</f>
        <v>0</v>
      </c>
      <c r="Q125" s="18">
        <v>0</v>
      </c>
      <c r="R125" s="18">
        <v>0</v>
      </c>
      <c r="S125" s="18">
        <v>1</v>
      </c>
      <c r="T125" s="18">
        <v>0</v>
      </c>
      <c r="U125" s="18">
        <v>0</v>
      </c>
      <c r="V125" s="18">
        <v>0</v>
      </c>
      <c r="W125" s="18">
        <v>0</v>
      </c>
      <c r="X125" s="18">
        <v>1</v>
      </c>
      <c r="Y125" s="18">
        <v>1</v>
      </c>
      <c r="Z125" s="18">
        <v>1</v>
      </c>
      <c r="AA125" s="18">
        <v>1</v>
      </c>
      <c r="AD125" s="22">
        <f t="shared" si="3"/>
        <v>1</v>
      </c>
      <c r="AE125">
        <v>24</v>
      </c>
    </row>
    <row r="126" spans="1:31">
      <c r="A126" s="33">
        <v>45448.916666666664</v>
      </c>
      <c r="B126">
        <f t="shared" si="2"/>
        <v>0</v>
      </c>
      <c r="C126" s="18">
        <v>1</v>
      </c>
      <c r="D126" s="19">
        <f>IFERROR(SUMPRODUCT(F126:P126,Q126:AA126,'Datos Brutos'!$H$5:$R$5)/SUMPRODUCT('Datos Brutos'!$H$5:$R$5,Q126:AA126),0)</f>
        <v>0</v>
      </c>
      <c r="E126" s="20">
        <f>IFERROR(AVERAGE('Datos Filtrados'!E123:G123),0)</f>
        <v>0.19700000000000001</v>
      </c>
      <c r="F126">
        <f>IFERROR(IF(EPih!H123&gt;=0.75*AVERAGE(EPih!$H123:$R123),1,EPih!H123/AVERAGE(EPih!$H123:$R123)),0)*$B126</f>
        <v>0</v>
      </c>
      <c r="G126">
        <f>IFERROR(IF(EPih!I123&gt;=0.75*AVERAGE(EPih!$H123:$R123),1,EPih!I123/AVERAGE(EPih!$H123:$R123)),0)*$B126</f>
        <v>0</v>
      </c>
      <c r="H126">
        <f>IFERROR(IF(EPih!J123&gt;=0.75*AVERAGE(EPih!$H123:$R123),1,EPih!J123/AVERAGE(EPih!$H123:$R123)),0)*$B126</f>
        <v>0</v>
      </c>
      <c r="I126">
        <f>IFERROR(IF(EPih!K123&gt;=0.75*AVERAGE(EPih!$H123:$R123),1,EPih!K123/AVERAGE(EPih!$H123:$R123)),0)*$B126</f>
        <v>0</v>
      </c>
      <c r="J126">
        <f>IFERROR(IF(EPih!L123&gt;=0.75*AVERAGE(EPih!$H123:$R123),1,EPih!L123/AVERAGE(EPih!$H123:$R123)),0)*$B126</f>
        <v>0</v>
      </c>
      <c r="K126">
        <f>IFERROR(IF(EPih!M123&gt;=0.75*AVERAGE(EPih!$H123:$R123),1,EPih!M123/AVERAGE(EPih!$H123:$R123)),0)*$B126</f>
        <v>0</v>
      </c>
      <c r="L126">
        <f>IFERROR(IF(EPih!N123&gt;=0.75*AVERAGE(EPih!$H123:$R123),1,EPih!N123/AVERAGE(EPih!$H123:$R123)),0)*$B126</f>
        <v>0</v>
      </c>
      <c r="M126">
        <f>IFERROR(IF(EPih!O123&gt;=0.75*AVERAGE(EPih!$H123:$R123),1,EPih!O123/AVERAGE(EPih!$H123:$R123)),0)*$B126</f>
        <v>0</v>
      </c>
      <c r="N126">
        <f>IFERROR(IF(EPih!P123&gt;=0.75*AVERAGE(EPih!$H123:$R123),1,EPih!P123/AVERAGE(EPih!$H123:$R123)),0)*$B126</f>
        <v>0</v>
      </c>
      <c r="O126">
        <f>IFERROR(IF(EPih!Q123&gt;=0.75*AVERAGE(EPih!$H123:$R123),1,EPih!Q123/AVERAGE(EPih!$H123:$R123)),0)*$B126</f>
        <v>0</v>
      </c>
      <c r="P126">
        <f>IFERROR(IF(EPih!R123&gt;=0.75*AVERAGE(EPih!$H123:$R123),1,EPih!R123/AVERAGE(EPih!$H123:$R123)),0)*$B126</f>
        <v>0</v>
      </c>
      <c r="Q126" s="18">
        <v>0</v>
      </c>
      <c r="R126" s="18">
        <v>0</v>
      </c>
      <c r="S126" s="18">
        <v>1</v>
      </c>
      <c r="T126" s="18">
        <v>0</v>
      </c>
      <c r="U126" s="18">
        <v>0</v>
      </c>
      <c r="V126" s="18">
        <v>0</v>
      </c>
      <c r="W126" s="18">
        <v>0</v>
      </c>
      <c r="X126" s="18">
        <v>1</v>
      </c>
      <c r="Y126" s="18">
        <v>1</v>
      </c>
      <c r="Z126" s="18">
        <v>1</v>
      </c>
      <c r="AA126" s="18">
        <v>1</v>
      </c>
      <c r="AD126" s="22">
        <f t="shared" si="3"/>
        <v>1</v>
      </c>
      <c r="AE126" s="24">
        <v>1</v>
      </c>
    </row>
    <row r="127" spans="1:31">
      <c r="A127" s="33">
        <v>45448.958333333336</v>
      </c>
      <c r="B127">
        <f t="shared" si="2"/>
        <v>0</v>
      </c>
      <c r="C127" s="18">
        <v>1</v>
      </c>
      <c r="D127" s="19">
        <f>IFERROR(SUMPRODUCT(F127:P127,Q127:AA127,'Datos Brutos'!$H$5:$R$5)/SUMPRODUCT('Datos Brutos'!$H$5:$R$5,Q127:AA127),0)</f>
        <v>0</v>
      </c>
      <c r="E127" s="20">
        <f>IFERROR(AVERAGE('Datos Filtrados'!E124:G124),0)</f>
        <v>0</v>
      </c>
      <c r="F127">
        <f>IFERROR(IF(EPih!H124&gt;=0.75*AVERAGE(EPih!$H124:$R124),1,EPih!H124/AVERAGE(EPih!$H124:$R124)),0)*$B127</f>
        <v>0</v>
      </c>
      <c r="G127">
        <f>IFERROR(IF(EPih!I124&gt;=0.75*AVERAGE(EPih!$H124:$R124),1,EPih!I124/AVERAGE(EPih!$H124:$R124)),0)*$B127</f>
        <v>0</v>
      </c>
      <c r="H127">
        <f>IFERROR(IF(EPih!J124&gt;=0.75*AVERAGE(EPih!$H124:$R124),1,EPih!J124/AVERAGE(EPih!$H124:$R124)),0)*$B127</f>
        <v>0</v>
      </c>
      <c r="I127">
        <f>IFERROR(IF(EPih!K124&gt;=0.75*AVERAGE(EPih!$H124:$R124),1,EPih!K124/AVERAGE(EPih!$H124:$R124)),0)*$B127</f>
        <v>0</v>
      </c>
      <c r="J127">
        <f>IFERROR(IF(EPih!L124&gt;=0.75*AVERAGE(EPih!$H124:$R124),1,EPih!L124/AVERAGE(EPih!$H124:$R124)),0)*$B127</f>
        <v>0</v>
      </c>
      <c r="K127">
        <f>IFERROR(IF(EPih!M124&gt;=0.75*AVERAGE(EPih!$H124:$R124),1,EPih!M124/AVERAGE(EPih!$H124:$R124)),0)*$B127</f>
        <v>0</v>
      </c>
      <c r="L127">
        <f>IFERROR(IF(EPih!N124&gt;=0.75*AVERAGE(EPih!$H124:$R124),1,EPih!N124/AVERAGE(EPih!$H124:$R124)),0)*$B127</f>
        <v>0</v>
      </c>
      <c r="M127">
        <f>IFERROR(IF(EPih!O124&gt;=0.75*AVERAGE(EPih!$H124:$R124),1,EPih!O124/AVERAGE(EPih!$H124:$R124)),0)*$B127</f>
        <v>0</v>
      </c>
      <c r="N127">
        <f>IFERROR(IF(EPih!P124&gt;=0.75*AVERAGE(EPih!$H124:$R124),1,EPih!P124/AVERAGE(EPih!$H124:$R124)),0)*$B127</f>
        <v>0</v>
      </c>
      <c r="O127">
        <f>IFERROR(IF(EPih!Q124&gt;=0.75*AVERAGE(EPih!$H124:$R124),1,EPih!Q124/AVERAGE(EPih!$H124:$R124)),0)*$B127</f>
        <v>0</v>
      </c>
      <c r="P127">
        <f>IFERROR(IF(EPih!R124&gt;=0.75*AVERAGE(EPih!$H124:$R124),1,EPih!R124/AVERAGE(EPih!$H124:$R124)),0)*$B127</f>
        <v>0</v>
      </c>
      <c r="Q127" s="18">
        <v>0</v>
      </c>
      <c r="R127" s="18">
        <v>0</v>
      </c>
      <c r="S127" s="18">
        <v>1</v>
      </c>
      <c r="T127" s="18">
        <v>0</v>
      </c>
      <c r="U127" s="18">
        <v>0</v>
      </c>
      <c r="V127" s="18">
        <v>0</v>
      </c>
      <c r="W127" s="18">
        <v>0</v>
      </c>
      <c r="X127" s="18">
        <v>1</v>
      </c>
      <c r="Y127" s="18">
        <v>1</v>
      </c>
      <c r="Z127" s="18">
        <v>1</v>
      </c>
      <c r="AA127" s="18">
        <v>1</v>
      </c>
      <c r="AD127" s="22">
        <f t="shared" si="3"/>
        <v>1</v>
      </c>
      <c r="AE127">
        <v>2</v>
      </c>
    </row>
    <row r="128" spans="1:31">
      <c r="A128" s="33">
        <v>45449</v>
      </c>
      <c r="B128">
        <f t="shared" si="2"/>
        <v>0</v>
      </c>
      <c r="C128" s="18">
        <v>1</v>
      </c>
      <c r="D128" s="19">
        <f>IFERROR(SUMPRODUCT(F128:P128,Q128:AA128,'Datos Brutos'!$H$5:$R$5)/SUMPRODUCT('Datos Brutos'!$H$5:$R$5,Q128:AA128),0)</f>
        <v>0</v>
      </c>
      <c r="E128" s="20">
        <f>IFERROR(AVERAGE('Datos Filtrados'!E125:G125),0)</f>
        <v>0</v>
      </c>
      <c r="F128">
        <f>IFERROR(IF(EPih!H125&gt;=0.75*AVERAGE(EPih!$H125:$R125),1,EPih!H125/AVERAGE(EPih!$H125:$R125)),0)*$B128</f>
        <v>0</v>
      </c>
      <c r="G128">
        <f>IFERROR(IF(EPih!I125&gt;=0.75*AVERAGE(EPih!$H125:$R125),1,EPih!I125/AVERAGE(EPih!$H125:$R125)),0)*$B128</f>
        <v>0</v>
      </c>
      <c r="H128">
        <f>IFERROR(IF(EPih!J125&gt;=0.75*AVERAGE(EPih!$H125:$R125),1,EPih!J125/AVERAGE(EPih!$H125:$R125)),0)*$B128</f>
        <v>0</v>
      </c>
      <c r="I128">
        <f>IFERROR(IF(EPih!K125&gt;=0.75*AVERAGE(EPih!$H125:$R125),1,EPih!K125/AVERAGE(EPih!$H125:$R125)),0)*$B128</f>
        <v>0</v>
      </c>
      <c r="J128">
        <f>IFERROR(IF(EPih!L125&gt;=0.75*AVERAGE(EPih!$H125:$R125),1,EPih!L125/AVERAGE(EPih!$H125:$R125)),0)*$B128</f>
        <v>0</v>
      </c>
      <c r="K128">
        <f>IFERROR(IF(EPih!M125&gt;=0.75*AVERAGE(EPih!$H125:$R125),1,EPih!M125/AVERAGE(EPih!$H125:$R125)),0)*$B128</f>
        <v>0</v>
      </c>
      <c r="L128">
        <f>IFERROR(IF(EPih!N125&gt;=0.75*AVERAGE(EPih!$H125:$R125),1,EPih!N125/AVERAGE(EPih!$H125:$R125)),0)*$B128</f>
        <v>0</v>
      </c>
      <c r="M128">
        <f>IFERROR(IF(EPih!O125&gt;=0.75*AVERAGE(EPih!$H125:$R125),1,EPih!O125/AVERAGE(EPih!$H125:$R125)),0)*$B128</f>
        <v>0</v>
      </c>
      <c r="N128">
        <f>IFERROR(IF(EPih!P125&gt;=0.75*AVERAGE(EPih!$H125:$R125),1,EPih!P125/AVERAGE(EPih!$H125:$R125)),0)*$B128</f>
        <v>0</v>
      </c>
      <c r="O128">
        <f>IFERROR(IF(EPih!Q125&gt;=0.75*AVERAGE(EPih!$H125:$R125),1,EPih!Q125/AVERAGE(EPih!$H125:$R125)),0)*$B128</f>
        <v>0</v>
      </c>
      <c r="P128">
        <f>IFERROR(IF(EPih!R125&gt;=0.75*AVERAGE(EPih!$H125:$R125),1,EPih!R125/AVERAGE(EPih!$H125:$R125)),0)*$B128</f>
        <v>0</v>
      </c>
      <c r="Q128" s="18">
        <v>0</v>
      </c>
      <c r="R128" s="18">
        <v>0</v>
      </c>
      <c r="S128" s="18">
        <v>1</v>
      </c>
      <c r="T128" s="18">
        <v>0</v>
      </c>
      <c r="U128" s="18">
        <v>0</v>
      </c>
      <c r="V128" s="18">
        <v>0</v>
      </c>
      <c r="W128" s="18">
        <v>0</v>
      </c>
      <c r="X128" s="18">
        <v>1</v>
      </c>
      <c r="Y128" s="18">
        <v>1</v>
      </c>
      <c r="Z128" s="18">
        <v>1</v>
      </c>
      <c r="AA128" s="18">
        <v>1</v>
      </c>
      <c r="AD128" s="22">
        <f t="shared" si="3"/>
        <v>1</v>
      </c>
      <c r="AE128">
        <v>3</v>
      </c>
    </row>
    <row r="129" spans="1:31">
      <c r="A129" s="33">
        <v>45449.041666666664</v>
      </c>
      <c r="B129">
        <f t="shared" si="2"/>
        <v>0</v>
      </c>
      <c r="C129" s="18">
        <v>1</v>
      </c>
      <c r="D129" s="19">
        <f>IFERROR(SUMPRODUCT(F129:P129,Q129:AA129,'Datos Brutos'!$H$5:$R$5)/SUMPRODUCT('Datos Brutos'!$H$5:$R$5,Q129:AA129),0)</f>
        <v>0</v>
      </c>
      <c r="E129" s="20">
        <f>IFERROR(AVERAGE('Datos Filtrados'!E126:G126),0)</f>
        <v>0</v>
      </c>
      <c r="F129">
        <f>IFERROR(IF(EPih!H126&gt;=0.75*AVERAGE(EPih!$H126:$R126),1,EPih!H126/AVERAGE(EPih!$H126:$R126)),0)*$B129</f>
        <v>0</v>
      </c>
      <c r="G129">
        <f>IFERROR(IF(EPih!I126&gt;=0.75*AVERAGE(EPih!$H126:$R126),1,EPih!I126/AVERAGE(EPih!$H126:$R126)),0)*$B129</f>
        <v>0</v>
      </c>
      <c r="H129">
        <f>IFERROR(IF(EPih!J126&gt;=0.75*AVERAGE(EPih!$H126:$R126),1,EPih!J126/AVERAGE(EPih!$H126:$R126)),0)*$B129</f>
        <v>0</v>
      </c>
      <c r="I129">
        <f>IFERROR(IF(EPih!K126&gt;=0.75*AVERAGE(EPih!$H126:$R126),1,EPih!K126/AVERAGE(EPih!$H126:$R126)),0)*$B129</f>
        <v>0</v>
      </c>
      <c r="J129">
        <f>IFERROR(IF(EPih!L126&gt;=0.75*AVERAGE(EPih!$H126:$R126),1,EPih!L126/AVERAGE(EPih!$H126:$R126)),0)*$B129</f>
        <v>0</v>
      </c>
      <c r="K129">
        <f>IFERROR(IF(EPih!M126&gt;=0.75*AVERAGE(EPih!$H126:$R126),1,EPih!M126/AVERAGE(EPih!$H126:$R126)),0)*$B129</f>
        <v>0</v>
      </c>
      <c r="L129">
        <f>IFERROR(IF(EPih!N126&gt;=0.75*AVERAGE(EPih!$H126:$R126),1,EPih!N126/AVERAGE(EPih!$H126:$R126)),0)*$B129</f>
        <v>0</v>
      </c>
      <c r="M129">
        <f>IFERROR(IF(EPih!O126&gt;=0.75*AVERAGE(EPih!$H126:$R126),1,EPih!O126/AVERAGE(EPih!$H126:$R126)),0)*$B129</f>
        <v>0</v>
      </c>
      <c r="N129">
        <f>IFERROR(IF(EPih!P126&gt;=0.75*AVERAGE(EPih!$H126:$R126),1,EPih!P126/AVERAGE(EPih!$H126:$R126)),0)*$B129</f>
        <v>0</v>
      </c>
      <c r="O129">
        <f>IFERROR(IF(EPih!Q126&gt;=0.75*AVERAGE(EPih!$H126:$R126),1,EPih!Q126/AVERAGE(EPih!$H126:$R126)),0)*$B129</f>
        <v>0</v>
      </c>
      <c r="P129">
        <f>IFERROR(IF(EPih!R126&gt;=0.75*AVERAGE(EPih!$H126:$R126),1,EPih!R126/AVERAGE(EPih!$H126:$R126)),0)*$B129</f>
        <v>0</v>
      </c>
      <c r="Q129" s="18">
        <v>0</v>
      </c>
      <c r="R129" s="18">
        <v>0</v>
      </c>
      <c r="S129" s="18">
        <v>1</v>
      </c>
      <c r="T129" s="18">
        <v>0</v>
      </c>
      <c r="U129" s="18">
        <v>0</v>
      </c>
      <c r="V129" s="18">
        <v>0</v>
      </c>
      <c r="W129" s="18">
        <v>0</v>
      </c>
      <c r="X129" s="18">
        <v>1</v>
      </c>
      <c r="Y129" s="18">
        <v>1</v>
      </c>
      <c r="Z129" s="18">
        <v>1</v>
      </c>
      <c r="AA129" s="18">
        <v>1</v>
      </c>
      <c r="AD129" s="22">
        <f t="shared" si="3"/>
        <v>1</v>
      </c>
      <c r="AE129">
        <v>4</v>
      </c>
    </row>
    <row r="130" spans="1:31">
      <c r="A130" s="33">
        <v>45449.083333333336</v>
      </c>
      <c r="B130">
        <f t="shared" si="2"/>
        <v>0</v>
      </c>
      <c r="C130" s="18">
        <v>1</v>
      </c>
      <c r="D130" s="19">
        <f>IFERROR(SUMPRODUCT(F130:P130,Q130:AA130,'Datos Brutos'!$H$5:$R$5)/SUMPRODUCT('Datos Brutos'!$H$5:$R$5,Q130:AA130),0)</f>
        <v>0</v>
      </c>
      <c r="E130" s="20">
        <f>IFERROR(AVERAGE('Datos Filtrados'!E127:G127),0)</f>
        <v>0</v>
      </c>
      <c r="F130">
        <f>IFERROR(IF(EPih!H127&gt;=0.75*AVERAGE(EPih!$H127:$R127),1,EPih!H127/AVERAGE(EPih!$H127:$R127)),0)*$B130</f>
        <v>0</v>
      </c>
      <c r="G130">
        <f>IFERROR(IF(EPih!I127&gt;=0.75*AVERAGE(EPih!$H127:$R127),1,EPih!I127/AVERAGE(EPih!$H127:$R127)),0)*$B130</f>
        <v>0</v>
      </c>
      <c r="H130">
        <f>IFERROR(IF(EPih!J127&gt;=0.75*AVERAGE(EPih!$H127:$R127),1,EPih!J127/AVERAGE(EPih!$H127:$R127)),0)*$B130</f>
        <v>0</v>
      </c>
      <c r="I130">
        <f>IFERROR(IF(EPih!K127&gt;=0.75*AVERAGE(EPih!$H127:$R127),1,EPih!K127/AVERAGE(EPih!$H127:$R127)),0)*$B130</f>
        <v>0</v>
      </c>
      <c r="J130">
        <f>IFERROR(IF(EPih!L127&gt;=0.75*AVERAGE(EPih!$H127:$R127),1,EPih!L127/AVERAGE(EPih!$H127:$R127)),0)*$B130</f>
        <v>0</v>
      </c>
      <c r="K130">
        <f>IFERROR(IF(EPih!M127&gt;=0.75*AVERAGE(EPih!$H127:$R127),1,EPih!M127/AVERAGE(EPih!$H127:$R127)),0)*$B130</f>
        <v>0</v>
      </c>
      <c r="L130">
        <f>IFERROR(IF(EPih!N127&gt;=0.75*AVERAGE(EPih!$H127:$R127),1,EPih!N127/AVERAGE(EPih!$H127:$R127)),0)*$B130</f>
        <v>0</v>
      </c>
      <c r="M130">
        <f>IFERROR(IF(EPih!O127&gt;=0.75*AVERAGE(EPih!$H127:$R127),1,EPih!O127/AVERAGE(EPih!$H127:$R127)),0)*$B130</f>
        <v>0</v>
      </c>
      <c r="N130">
        <f>IFERROR(IF(EPih!P127&gt;=0.75*AVERAGE(EPih!$H127:$R127),1,EPih!P127/AVERAGE(EPih!$H127:$R127)),0)*$B130</f>
        <v>0</v>
      </c>
      <c r="O130">
        <f>IFERROR(IF(EPih!Q127&gt;=0.75*AVERAGE(EPih!$H127:$R127),1,EPih!Q127/AVERAGE(EPih!$H127:$R127)),0)*$B130</f>
        <v>0</v>
      </c>
      <c r="P130">
        <f>IFERROR(IF(EPih!R127&gt;=0.75*AVERAGE(EPih!$H127:$R127),1,EPih!R127/AVERAGE(EPih!$H127:$R127)),0)*$B130</f>
        <v>0</v>
      </c>
      <c r="Q130" s="18">
        <v>0</v>
      </c>
      <c r="R130" s="18">
        <v>0</v>
      </c>
      <c r="S130" s="18">
        <v>1</v>
      </c>
      <c r="T130" s="18">
        <v>0</v>
      </c>
      <c r="U130" s="18">
        <v>0</v>
      </c>
      <c r="V130" s="18">
        <v>0</v>
      </c>
      <c r="W130" s="18">
        <v>0</v>
      </c>
      <c r="X130" s="18">
        <v>1</v>
      </c>
      <c r="Y130" s="18">
        <v>1</v>
      </c>
      <c r="Z130" s="18">
        <v>1</v>
      </c>
      <c r="AA130" s="18">
        <v>1</v>
      </c>
      <c r="AD130" s="22">
        <f t="shared" si="3"/>
        <v>1</v>
      </c>
      <c r="AE130">
        <v>5</v>
      </c>
    </row>
    <row r="131" spans="1:31">
      <c r="A131" s="33">
        <v>45449.125</v>
      </c>
      <c r="B131">
        <f t="shared" si="2"/>
        <v>0</v>
      </c>
      <c r="C131" s="18">
        <v>1</v>
      </c>
      <c r="D131" s="19">
        <f>IFERROR(SUMPRODUCT(F131:P131,Q131:AA131,'Datos Brutos'!$H$5:$R$5)/SUMPRODUCT('Datos Brutos'!$H$5:$R$5,Q131:AA131),0)</f>
        <v>0</v>
      </c>
      <c r="E131" s="20">
        <f>IFERROR(AVERAGE('Datos Filtrados'!E128:G128),0)</f>
        <v>0</v>
      </c>
      <c r="F131">
        <f>IFERROR(IF(EPih!H128&gt;=0.75*AVERAGE(EPih!$H128:$R128),1,EPih!H128/AVERAGE(EPih!$H128:$R128)),0)*$B131</f>
        <v>0</v>
      </c>
      <c r="G131">
        <f>IFERROR(IF(EPih!I128&gt;=0.75*AVERAGE(EPih!$H128:$R128),1,EPih!I128/AVERAGE(EPih!$H128:$R128)),0)*$B131</f>
        <v>0</v>
      </c>
      <c r="H131">
        <f>IFERROR(IF(EPih!J128&gt;=0.75*AVERAGE(EPih!$H128:$R128),1,EPih!J128/AVERAGE(EPih!$H128:$R128)),0)*$B131</f>
        <v>0</v>
      </c>
      <c r="I131">
        <f>IFERROR(IF(EPih!K128&gt;=0.75*AVERAGE(EPih!$H128:$R128),1,EPih!K128/AVERAGE(EPih!$H128:$R128)),0)*$B131</f>
        <v>0</v>
      </c>
      <c r="J131">
        <f>IFERROR(IF(EPih!L128&gt;=0.75*AVERAGE(EPih!$H128:$R128),1,EPih!L128/AVERAGE(EPih!$H128:$R128)),0)*$B131</f>
        <v>0</v>
      </c>
      <c r="K131">
        <f>IFERROR(IF(EPih!M128&gt;=0.75*AVERAGE(EPih!$H128:$R128),1,EPih!M128/AVERAGE(EPih!$H128:$R128)),0)*$B131</f>
        <v>0</v>
      </c>
      <c r="L131">
        <f>IFERROR(IF(EPih!N128&gt;=0.75*AVERAGE(EPih!$H128:$R128),1,EPih!N128/AVERAGE(EPih!$H128:$R128)),0)*$B131</f>
        <v>0</v>
      </c>
      <c r="M131">
        <f>IFERROR(IF(EPih!O128&gt;=0.75*AVERAGE(EPih!$H128:$R128),1,EPih!O128/AVERAGE(EPih!$H128:$R128)),0)*$B131</f>
        <v>0</v>
      </c>
      <c r="N131">
        <f>IFERROR(IF(EPih!P128&gt;=0.75*AVERAGE(EPih!$H128:$R128),1,EPih!P128/AVERAGE(EPih!$H128:$R128)),0)*$B131</f>
        <v>0</v>
      </c>
      <c r="O131">
        <f>IFERROR(IF(EPih!Q128&gt;=0.75*AVERAGE(EPih!$H128:$R128),1,EPih!Q128/AVERAGE(EPih!$H128:$R128)),0)*$B131</f>
        <v>0</v>
      </c>
      <c r="P131">
        <f>IFERROR(IF(EPih!R128&gt;=0.75*AVERAGE(EPih!$H128:$R128),1,EPih!R128/AVERAGE(EPih!$H128:$R128)),0)*$B131</f>
        <v>0</v>
      </c>
      <c r="Q131" s="18">
        <v>0</v>
      </c>
      <c r="R131" s="18">
        <v>0</v>
      </c>
      <c r="S131" s="18">
        <v>1</v>
      </c>
      <c r="T131" s="18">
        <v>0</v>
      </c>
      <c r="U131" s="18">
        <v>0</v>
      </c>
      <c r="V131" s="18">
        <v>0</v>
      </c>
      <c r="W131" s="18">
        <v>0</v>
      </c>
      <c r="X131" s="18">
        <v>1</v>
      </c>
      <c r="Y131" s="18">
        <v>1</v>
      </c>
      <c r="Z131" s="18">
        <v>1</v>
      </c>
      <c r="AA131" s="18">
        <v>1</v>
      </c>
      <c r="AD131" s="22">
        <f t="shared" si="3"/>
        <v>1</v>
      </c>
      <c r="AE131">
        <v>6</v>
      </c>
    </row>
    <row r="132" spans="1:31">
      <c r="A132" s="33">
        <v>45449.166666666664</v>
      </c>
      <c r="B132">
        <f t="shared" si="2"/>
        <v>0</v>
      </c>
      <c r="C132" s="18">
        <v>1</v>
      </c>
      <c r="D132" s="19">
        <f>IFERROR(SUMPRODUCT(F132:P132,Q132:AA132,'Datos Brutos'!$H$5:$R$5)/SUMPRODUCT('Datos Brutos'!$H$5:$R$5,Q132:AA132),0)</f>
        <v>0</v>
      </c>
      <c r="E132" s="20">
        <f>IFERROR(AVERAGE('Datos Filtrados'!E129:G129),0)</f>
        <v>0</v>
      </c>
      <c r="F132">
        <f>IFERROR(IF(EPih!H129&gt;=0.75*AVERAGE(EPih!$H129:$R129),1,EPih!H129/AVERAGE(EPih!$H129:$R129)),0)*$B132</f>
        <v>0</v>
      </c>
      <c r="G132">
        <f>IFERROR(IF(EPih!I129&gt;=0.75*AVERAGE(EPih!$H129:$R129),1,EPih!I129/AVERAGE(EPih!$H129:$R129)),0)*$B132</f>
        <v>0</v>
      </c>
      <c r="H132">
        <f>IFERROR(IF(EPih!J129&gt;=0.75*AVERAGE(EPih!$H129:$R129),1,EPih!J129/AVERAGE(EPih!$H129:$R129)),0)*$B132</f>
        <v>0</v>
      </c>
      <c r="I132">
        <f>IFERROR(IF(EPih!K129&gt;=0.75*AVERAGE(EPih!$H129:$R129),1,EPih!K129/AVERAGE(EPih!$H129:$R129)),0)*$B132</f>
        <v>0</v>
      </c>
      <c r="J132">
        <f>IFERROR(IF(EPih!L129&gt;=0.75*AVERAGE(EPih!$H129:$R129),1,EPih!L129/AVERAGE(EPih!$H129:$R129)),0)*$B132</f>
        <v>0</v>
      </c>
      <c r="K132">
        <f>IFERROR(IF(EPih!M129&gt;=0.75*AVERAGE(EPih!$H129:$R129),1,EPih!M129/AVERAGE(EPih!$H129:$R129)),0)*$B132</f>
        <v>0</v>
      </c>
      <c r="L132">
        <f>IFERROR(IF(EPih!N129&gt;=0.75*AVERAGE(EPih!$H129:$R129),1,EPih!N129/AVERAGE(EPih!$H129:$R129)),0)*$B132</f>
        <v>0</v>
      </c>
      <c r="M132">
        <f>IFERROR(IF(EPih!O129&gt;=0.75*AVERAGE(EPih!$H129:$R129),1,EPih!O129/AVERAGE(EPih!$H129:$R129)),0)*$B132</f>
        <v>0</v>
      </c>
      <c r="N132">
        <f>IFERROR(IF(EPih!P129&gt;=0.75*AVERAGE(EPih!$H129:$R129),1,EPih!P129/AVERAGE(EPih!$H129:$R129)),0)*$B132</f>
        <v>0</v>
      </c>
      <c r="O132">
        <f>IFERROR(IF(EPih!Q129&gt;=0.75*AVERAGE(EPih!$H129:$R129),1,EPih!Q129/AVERAGE(EPih!$H129:$R129)),0)*$B132</f>
        <v>0</v>
      </c>
      <c r="P132">
        <f>IFERROR(IF(EPih!R129&gt;=0.75*AVERAGE(EPih!$H129:$R129),1,EPih!R129/AVERAGE(EPih!$H129:$R129)),0)*$B132</f>
        <v>0</v>
      </c>
      <c r="Q132" s="18">
        <v>0</v>
      </c>
      <c r="R132" s="18">
        <v>0</v>
      </c>
      <c r="S132" s="18">
        <v>1</v>
      </c>
      <c r="T132" s="18">
        <v>0</v>
      </c>
      <c r="U132" s="18">
        <v>0</v>
      </c>
      <c r="V132" s="18">
        <v>0</v>
      </c>
      <c r="W132" s="18">
        <v>0</v>
      </c>
      <c r="X132" s="18">
        <v>1</v>
      </c>
      <c r="Y132" s="18">
        <v>1</v>
      </c>
      <c r="Z132" s="18">
        <v>1</v>
      </c>
      <c r="AA132" s="18">
        <v>1</v>
      </c>
      <c r="AD132" s="22">
        <f t="shared" si="3"/>
        <v>1</v>
      </c>
      <c r="AE132">
        <v>7</v>
      </c>
    </row>
    <row r="133" spans="1:31">
      <c r="A133" s="33">
        <v>45449.208333333336</v>
      </c>
      <c r="B133">
        <f t="shared" si="2"/>
        <v>0</v>
      </c>
      <c r="C133" s="18">
        <v>1</v>
      </c>
      <c r="D133" s="19">
        <f>IFERROR(SUMPRODUCT(F133:P133,Q133:AA133,'Datos Brutos'!$H$5:$R$5)/SUMPRODUCT('Datos Brutos'!$H$5:$R$5,Q133:AA133),0)</f>
        <v>0</v>
      </c>
      <c r="E133" s="20">
        <f>IFERROR(AVERAGE('Datos Filtrados'!E130:G130),0)</f>
        <v>9.2999999999999999E-2</v>
      </c>
      <c r="F133">
        <f>IFERROR(IF(EPih!H130&gt;=0.75*AVERAGE(EPih!$H130:$R130),1,EPih!H130/AVERAGE(EPih!$H130:$R130)),0)*$B133</f>
        <v>0</v>
      </c>
      <c r="G133">
        <f>IFERROR(IF(EPih!I130&gt;=0.75*AVERAGE(EPih!$H130:$R130),1,EPih!I130/AVERAGE(EPih!$H130:$R130)),0)*$B133</f>
        <v>0</v>
      </c>
      <c r="H133">
        <f>IFERROR(IF(EPih!J130&gt;=0.75*AVERAGE(EPih!$H130:$R130),1,EPih!J130/AVERAGE(EPih!$H130:$R130)),0)*$B133</f>
        <v>0</v>
      </c>
      <c r="I133">
        <f>IFERROR(IF(EPih!K130&gt;=0.75*AVERAGE(EPih!$H130:$R130),1,EPih!K130/AVERAGE(EPih!$H130:$R130)),0)*$B133</f>
        <v>0</v>
      </c>
      <c r="J133">
        <f>IFERROR(IF(EPih!L130&gt;=0.75*AVERAGE(EPih!$H130:$R130),1,EPih!L130/AVERAGE(EPih!$H130:$R130)),0)*$B133</f>
        <v>0</v>
      </c>
      <c r="K133">
        <f>IFERROR(IF(EPih!M130&gt;=0.75*AVERAGE(EPih!$H130:$R130),1,EPih!M130/AVERAGE(EPih!$H130:$R130)),0)*$B133</f>
        <v>0</v>
      </c>
      <c r="L133">
        <f>IFERROR(IF(EPih!N130&gt;=0.75*AVERAGE(EPih!$H130:$R130),1,EPih!N130/AVERAGE(EPih!$H130:$R130)),0)*$B133</f>
        <v>0</v>
      </c>
      <c r="M133">
        <f>IFERROR(IF(EPih!O130&gt;=0.75*AVERAGE(EPih!$H130:$R130),1,EPih!O130/AVERAGE(EPih!$H130:$R130)),0)*$B133</f>
        <v>0</v>
      </c>
      <c r="N133">
        <f>IFERROR(IF(EPih!P130&gt;=0.75*AVERAGE(EPih!$H130:$R130),1,EPih!P130/AVERAGE(EPih!$H130:$R130)),0)*$B133</f>
        <v>0</v>
      </c>
      <c r="O133">
        <f>IFERROR(IF(EPih!Q130&gt;=0.75*AVERAGE(EPih!$H130:$R130),1,EPih!Q130/AVERAGE(EPih!$H130:$R130)),0)*$B133</f>
        <v>0</v>
      </c>
      <c r="P133">
        <f>IFERROR(IF(EPih!R130&gt;=0.75*AVERAGE(EPih!$H130:$R130),1,EPih!R130/AVERAGE(EPih!$H130:$R130)),0)*$B133</f>
        <v>0</v>
      </c>
      <c r="Q133" s="18">
        <v>0</v>
      </c>
      <c r="R133" s="18">
        <v>0</v>
      </c>
      <c r="S133" s="18">
        <v>1</v>
      </c>
      <c r="T133" s="18">
        <v>0</v>
      </c>
      <c r="U133" s="18">
        <v>0</v>
      </c>
      <c r="V133" s="18">
        <v>0</v>
      </c>
      <c r="W133" s="18">
        <v>0</v>
      </c>
      <c r="X133" s="18">
        <v>1</v>
      </c>
      <c r="Y133" s="18">
        <v>1</v>
      </c>
      <c r="Z133" s="18">
        <v>1</v>
      </c>
      <c r="AA133" s="18">
        <v>1</v>
      </c>
      <c r="AD133" s="22">
        <f t="shared" si="3"/>
        <v>1</v>
      </c>
      <c r="AE133">
        <v>8</v>
      </c>
    </row>
    <row r="134" spans="1:31">
      <c r="A134" s="33">
        <v>45449.25</v>
      </c>
      <c r="B134">
        <f t="shared" si="2"/>
        <v>0</v>
      </c>
      <c r="C134" s="18">
        <v>1</v>
      </c>
      <c r="D134" s="19">
        <f>IFERROR(SUMPRODUCT(F134:P134,Q134:AA134,'Datos Brutos'!$H$5:$R$5)/SUMPRODUCT('Datos Brutos'!$H$5:$R$5,Q134:AA134),0)</f>
        <v>0</v>
      </c>
      <c r="E134" s="20">
        <f>IFERROR(AVERAGE('Datos Filtrados'!E131:G131),0)</f>
        <v>0.35299999999999998</v>
      </c>
      <c r="F134">
        <f>IFERROR(IF(EPih!H131&gt;=0.75*AVERAGE(EPih!$H131:$R131),1,EPih!H131/AVERAGE(EPih!$H131:$R131)),0)*$B134</f>
        <v>0</v>
      </c>
      <c r="G134">
        <f>IFERROR(IF(EPih!I131&gt;=0.75*AVERAGE(EPih!$H131:$R131),1,EPih!I131/AVERAGE(EPih!$H131:$R131)),0)*$B134</f>
        <v>0</v>
      </c>
      <c r="H134">
        <f>IFERROR(IF(EPih!J131&gt;=0.75*AVERAGE(EPih!$H131:$R131),1,EPih!J131/AVERAGE(EPih!$H131:$R131)),0)*$B134</f>
        <v>0</v>
      </c>
      <c r="I134">
        <f>IFERROR(IF(EPih!K131&gt;=0.75*AVERAGE(EPih!$H131:$R131),1,EPih!K131/AVERAGE(EPih!$H131:$R131)),0)*$B134</f>
        <v>0</v>
      </c>
      <c r="J134">
        <f>IFERROR(IF(EPih!L131&gt;=0.75*AVERAGE(EPih!$H131:$R131),1,EPih!L131/AVERAGE(EPih!$H131:$R131)),0)*$B134</f>
        <v>0</v>
      </c>
      <c r="K134">
        <f>IFERROR(IF(EPih!M131&gt;=0.75*AVERAGE(EPih!$H131:$R131),1,EPih!M131/AVERAGE(EPih!$H131:$R131)),0)*$B134</f>
        <v>0</v>
      </c>
      <c r="L134">
        <f>IFERROR(IF(EPih!N131&gt;=0.75*AVERAGE(EPih!$H131:$R131),1,EPih!N131/AVERAGE(EPih!$H131:$R131)),0)*$B134</f>
        <v>0</v>
      </c>
      <c r="M134">
        <f>IFERROR(IF(EPih!O131&gt;=0.75*AVERAGE(EPih!$H131:$R131),1,EPih!O131/AVERAGE(EPih!$H131:$R131)),0)*$B134</f>
        <v>0</v>
      </c>
      <c r="N134">
        <f>IFERROR(IF(EPih!P131&gt;=0.75*AVERAGE(EPih!$H131:$R131),1,EPih!P131/AVERAGE(EPih!$H131:$R131)),0)*$B134</f>
        <v>0</v>
      </c>
      <c r="O134">
        <f>IFERROR(IF(EPih!Q131&gt;=0.75*AVERAGE(EPih!$H131:$R131),1,EPih!Q131/AVERAGE(EPih!$H131:$R131)),0)*$B134</f>
        <v>0</v>
      </c>
      <c r="P134">
        <f>IFERROR(IF(EPih!R131&gt;=0.75*AVERAGE(EPih!$H131:$R131),1,EPih!R131/AVERAGE(EPih!$H131:$R131)),0)*$B134</f>
        <v>0</v>
      </c>
      <c r="Q134" s="18">
        <v>0</v>
      </c>
      <c r="R134" s="18">
        <v>0</v>
      </c>
      <c r="S134" s="18">
        <v>1</v>
      </c>
      <c r="T134" s="18">
        <v>0</v>
      </c>
      <c r="U134" s="18">
        <v>0</v>
      </c>
      <c r="V134" s="18">
        <v>0</v>
      </c>
      <c r="W134" s="18">
        <v>0</v>
      </c>
      <c r="X134" s="18">
        <v>1</v>
      </c>
      <c r="Y134" s="18">
        <v>1</v>
      </c>
      <c r="Z134" s="18">
        <v>1</v>
      </c>
      <c r="AA134" s="18">
        <v>1</v>
      </c>
      <c r="AD134" s="22">
        <f t="shared" si="3"/>
        <v>1</v>
      </c>
      <c r="AE134">
        <v>9</v>
      </c>
    </row>
    <row r="135" spans="1:31">
      <c r="A135" s="33">
        <v>45449.291666666664</v>
      </c>
      <c r="B135">
        <f t="shared" si="2"/>
        <v>0</v>
      </c>
      <c r="C135" s="18">
        <v>1</v>
      </c>
      <c r="D135" s="19">
        <f>IFERROR(SUMPRODUCT(F135:P135,Q135:AA135,'Datos Brutos'!$H$5:$R$5)/SUMPRODUCT('Datos Brutos'!$H$5:$R$5,Q135:AA135),0)</f>
        <v>0</v>
      </c>
      <c r="E135" s="20">
        <f>IFERROR(AVERAGE('Datos Filtrados'!E132:G132),0)</f>
        <v>59.692999999999998</v>
      </c>
      <c r="F135">
        <f>IFERROR(IF(EPih!H132&gt;=0.75*AVERAGE(EPih!$H132:$R132),1,EPih!H132/AVERAGE(EPih!$H132:$R132)),0)*$B135</f>
        <v>0</v>
      </c>
      <c r="G135">
        <f>IFERROR(IF(EPih!I132&gt;=0.75*AVERAGE(EPih!$H132:$R132),1,EPih!I132/AVERAGE(EPih!$H132:$R132)),0)*$B135</f>
        <v>0</v>
      </c>
      <c r="H135">
        <f>IFERROR(IF(EPih!J132&gt;=0.75*AVERAGE(EPih!$H132:$R132),1,EPih!J132/AVERAGE(EPih!$H132:$R132)),0)*$B135</f>
        <v>0</v>
      </c>
      <c r="I135">
        <f>IFERROR(IF(EPih!K132&gt;=0.75*AVERAGE(EPih!$H132:$R132),1,EPih!K132/AVERAGE(EPih!$H132:$R132)),0)*$B135</f>
        <v>0</v>
      </c>
      <c r="J135">
        <f>IFERROR(IF(EPih!L132&gt;=0.75*AVERAGE(EPih!$H132:$R132),1,EPih!L132/AVERAGE(EPih!$H132:$R132)),0)*$B135</f>
        <v>0</v>
      </c>
      <c r="K135">
        <f>IFERROR(IF(EPih!M132&gt;=0.75*AVERAGE(EPih!$H132:$R132),1,EPih!M132/AVERAGE(EPih!$H132:$R132)),0)*$B135</f>
        <v>0</v>
      </c>
      <c r="L135">
        <f>IFERROR(IF(EPih!N132&gt;=0.75*AVERAGE(EPih!$H132:$R132),1,EPih!N132/AVERAGE(EPih!$H132:$R132)),0)*$B135</f>
        <v>0</v>
      </c>
      <c r="M135">
        <f>IFERROR(IF(EPih!O132&gt;=0.75*AVERAGE(EPih!$H132:$R132),1,EPih!O132/AVERAGE(EPih!$H132:$R132)),0)*$B135</f>
        <v>0</v>
      </c>
      <c r="N135">
        <f>IFERROR(IF(EPih!P132&gt;=0.75*AVERAGE(EPih!$H132:$R132),1,EPih!P132/AVERAGE(EPih!$H132:$R132)),0)*$B135</f>
        <v>0</v>
      </c>
      <c r="O135">
        <f>IFERROR(IF(EPih!Q132&gt;=0.75*AVERAGE(EPih!$H132:$R132),1,EPih!Q132/AVERAGE(EPih!$H132:$R132)),0)*$B135</f>
        <v>0</v>
      </c>
      <c r="P135">
        <f>IFERROR(IF(EPih!R132&gt;=0.75*AVERAGE(EPih!$H132:$R132),1,EPih!R132/AVERAGE(EPih!$H132:$R132)),0)*$B135</f>
        <v>0</v>
      </c>
      <c r="Q135" s="18">
        <v>0</v>
      </c>
      <c r="R135" s="18">
        <v>0</v>
      </c>
      <c r="S135" s="18">
        <v>1</v>
      </c>
      <c r="T135" s="18">
        <v>0</v>
      </c>
      <c r="U135" s="18">
        <v>0</v>
      </c>
      <c r="V135" s="18">
        <v>0</v>
      </c>
      <c r="W135" s="18">
        <v>0</v>
      </c>
      <c r="X135" s="18">
        <v>1</v>
      </c>
      <c r="Y135" s="18">
        <v>1</v>
      </c>
      <c r="Z135" s="18">
        <v>1</v>
      </c>
      <c r="AA135" s="18">
        <v>1</v>
      </c>
      <c r="AD135" s="22">
        <f t="shared" si="3"/>
        <v>1</v>
      </c>
      <c r="AE135">
        <v>10</v>
      </c>
    </row>
    <row r="136" spans="1:31">
      <c r="A136" s="33">
        <v>45449.333333333336</v>
      </c>
      <c r="B136">
        <f t="shared" ref="B136:B199" si="4">IF(E136&gt;=100,1,0)</f>
        <v>1</v>
      </c>
      <c r="C136" s="18">
        <v>1</v>
      </c>
      <c r="D136" s="19">
        <f>IFERROR(SUMPRODUCT(F136:P136,Q136:AA136,'Datos Brutos'!$H$5:$R$5)/SUMPRODUCT('Datos Brutos'!$H$5:$R$5,Q136:AA136),0)</f>
        <v>1</v>
      </c>
      <c r="E136" s="20">
        <f>IFERROR(AVERAGE('Datos Filtrados'!E133:G133),0)</f>
        <v>415.29700000000003</v>
      </c>
      <c r="F136">
        <f>IFERROR(IF(EPih!H133&gt;=0.75*AVERAGE(EPih!$H133:$R133),1,EPih!H133/AVERAGE(EPih!$H133:$R133)),0)*$B136</f>
        <v>0</v>
      </c>
      <c r="G136">
        <f>IFERROR(IF(EPih!I133&gt;=0.75*AVERAGE(EPih!$H133:$R133),1,EPih!I133/AVERAGE(EPih!$H133:$R133)),0)*$B136</f>
        <v>0</v>
      </c>
      <c r="H136">
        <f>IFERROR(IF(EPih!J133&gt;=0.75*AVERAGE(EPih!$H133:$R133),1,EPih!J133/AVERAGE(EPih!$H133:$R133)),0)*$B136</f>
        <v>1</v>
      </c>
      <c r="I136">
        <f>IFERROR(IF(EPih!K133&gt;=0.75*AVERAGE(EPih!$H133:$R133),1,EPih!K133/AVERAGE(EPih!$H133:$R133)),0)*$B136</f>
        <v>0</v>
      </c>
      <c r="J136">
        <f>IFERROR(IF(EPih!L133&gt;=0.75*AVERAGE(EPih!$H133:$R133),1,EPih!L133/AVERAGE(EPih!$H133:$R133)),0)*$B136</f>
        <v>0</v>
      </c>
      <c r="K136">
        <f>IFERROR(IF(EPih!M133&gt;=0.75*AVERAGE(EPih!$H133:$R133),1,EPih!M133/AVERAGE(EPih!$H133:$R133)),0)*$B136</f>
        <v>0</v>
      </c>
      <c r="L136">
        <f>IFERROR(IF(EPih!N133&gt;=0.75*AVERAGE(EPih!$H133:$R133),1,EPih!N133/AVERAGE(EPih!$H133:$R133)),0)*$B136</f>
        <v>0</v>
      </c>
      <c r="M136">
        <f>IFERROR(IF(EPih!O133&gt;=0.75*AVERAGE(EPih!$H133:$R133),1,EPih!O133/AVERAGE(EPih!$H133:$R133)),0)*$B136</f>
        <v>1</v>
      </c>
      <c r="N136">
        <f>IFERROR(IF(EPih!P133&gt;=0.75*AVERAGE(EPih!$H133:$R133),1,EPih!P133/AVERAGE(EPih!$H133:$R133)),0)*$B136</f>
        <v>1</v>
      </c>
      <c r="O136">
        <f>IFERROR(IF(EPih!Q133&gt;=0.75*AVERAGE(EPih!$H133:$R133),1,EPih!Q133/AVERAGE(EPih!$H133:$R133)),0)*$B136</f>
        <v>1</v>
      </c>
      <c r="P136">
        <f>IFERROR(IF(EPih!R133&gt;=0.75*AVERAGE(EPih!$H133:$R133),1,EPih!R133/AVERAGE(EPih!$H133:$R133)),0)*$B136</f>
        <v>1</v>
      </c>
      <c r="Q136" s="18">
        <v>0</v>
      </c>
      <c r="R136" s="18">
        <v>0</v>
      </c>
      <c r="S136" s="18">
        <v>1</v>
      </c>
      <c r="T136" s="18">
        <v>0</v>
      </c>
      <c r="U136" s="18">
        <v>0</v>
      </c>
      <c r="V136" s="18">
        <v>0</v>
      </c>
      <c r="W136" s="18">
        <v>0</v>
      </c>
      <c r="X136" s="18">
        <v>1</v>
      </c>
      <c r="Y136" s="18">
        <v>1</v>
      </c>
      <c r="Z136" s="18">
        <v>1</v>
      </c>
      <c r="AA136" s="18">
        <v>1</v>
      </c>
      <c r="AD136" s="22">
        <f t="shared" si="3"/>
        <v>1</v>
      </c>
      <c r="AE136">
        <v>11</v>
      </c>
    </row>
    <row r="137" spans="1:31">
      <c r="A137" s="33">
        <v>45449.375</v>
      </c>
      <c r="B137">
        <f t="shared" si="4"/>
        <v>1</v>
      </c>
      <c r="C137" s="18">
        <v>1</v>
      </c>
      <c r="D137" s="19">
        <f>IFERROR(SUMPRODUCT(F137:P137,Q137:AA137,'Datos Brutos'!$H$5:$R$5)/SUMPRODUCT('Datos Brutos'!$H$5:$R$5,Q137:AA137),0)</f>
        <v>1</v>
      </c>
      <c r="E137" s="20">
        <f>IFERROR(AVERAGE('Datos Filtrados'!E134:G134),0)</f>
        <v>772.51800000000003</v>
      </c>
      <c r="F137">
        <f>IFERROR(IF(EPih!H134&gt;=0.75*AVERAGE(EPih!$H134:$R134),1,EPih!H134/AVERAGE(EPih!$H134:$R134)),0)*$B137</f>
        <v>0</v>
      </c>
      <c r="G137">
        <f>IFERROR(IF(EPih!I134&gt;=0.75*AVERAGE(EPih!$H134:$R134),1,EPih!I134/AVERAGE(EPih!$H134:$R134)),0)*$B137</f>
        <v>0</v>
      </c>
      <c r="H137">
        <f>IFERROR(IF(EPih!J134&gt;=0.75*AVERAGE(EPih!$H134:$R134),1,EPih!J134/AVERAGE(EPih!$H134:$R134)),0)*$B137</f>
        <v>1</v>
      </c>
      <c r="I137">
        <f>IFERROR(IF(EPih!K134&gt;=0.75*AVERAGE(EPih!$H134:$R134),1,EPih!K134/AVERAGE(EPih!$H134:$R134)),0)*$B137</f>
        <v>0</v>
      </c>
      <c r="J137">
        <f>IFERROR(IF(EPih!L134&gt;=0.75*AVERAGE(EPih!$H134:$R134),1,EPih!L134/AVERAGE(EPih!$H134:$R134)),0)*$B137</f>
        <v>0</v>
      </c>
      <c r="K137">
        <f>IFERROR(IF(EPih!M134&gt;=0.75*AVERAGE(EPih!$H134:$R134),1,EPih!M134/AVERAGE(EPih!$H134:$R134)),0)*$B137</f>
        <v>0</v>
      </c>
      <c r="L137">
        <f>IFERROR(IF(EPih!N134&gt;=0.75*AVERAGE(EPih!$H134:$R134),1,EPih!N134/AVERAGE(EPih!$H134:$R134)),0)*$B137</f>
        <v>0</v>
      </c>
      <c r="M137">
        <f>IFERROR(IF(EPih!O134&gt;=0.75*AVERAGE(EPih!$H134:$R134),1,EPih!O134/AVERAGE(EPih!$H134:$R134)),0)*$B137</f>
        <v>1</v>
      </c>
      <c r="N137">
        <f>IFERROR(IF(EPih!P134&gt;=0.75*AVERAGE(EPih!$H134:$R134),1,EPih!P134/AVERAGE(EPih!$H134:$R134)),0)*$B137</f>
        <v>1</v>
      </c>
      <c r="O137">
        <f>IFERROR(IF(EPih!Q134&gt;=0.75*AVERAGE(EPih!$H134:$R134),1,EPih!Q134/AVERAGE(EPih!$H134:$R134)),0)*$B137</f>
        <v>1</v>
      </c>
      <c r="P137">
        <f>IFERROR(IF(EPih!R134&gt;=0.75*AVERAGE(EPih!$H134:$R134),1,EPih!R134/AVERAGE(EPih!$H134:$R134)),0)*$B137</f>
        <v>1</v>
      </c>
      <c r="Q137" s="18">
        <v>0</v>
      </c>
      <c r="R137" s="18">
        <v>0</v>
      </c>
      <c r="S137" s="18">
        <v>1</v>
      </c>
      <c r="T137" s="18">
        <v>0</v>
      </c>
      <c r="U137" s="18">
        <v>0</v>
      </c>
      <c r="V137" s="18">
        <v>0</v>
      </c>
      <c r="W137" s="18">
        <v>0</v>
      </c>
      <c r="X137" s="18">
        <v>1</v>
      </c>
      <c r="Y137" s="18">
        <v>1</v>
      </c>
      <c r="Z137" s="18">
        <v>1</v>
      </c>
      <c r="AA137" s="18">
        <v>1</v>
      </c>
      <c r="AD137" s="22">
        <f t="shared" si="3"/>
        <v>1</v>
      </c>
      <c r="AE137">
        <v>12</v>
      </c>
    </row>
    <row r="138" spans="1:31">
      <c r="A138" s="33">
        <v>45449.416666666664</v>
      </c>
      <c r="B138">
        <f t="shared" si="4"/>
        <v>1</v>
      </c>
      <c r="C138" s="18">
        <v>1</v>
      </c>
      <c r="D138" s="19">
        <f>IFERROR(SUMPRODUCT(F138:P138,Q138:AA138,'Datos Brutos'!$H$5:$R$5)/SUMPRODUCT('Datos Brutos'!$H$5:$R$5,Q138:AA138),0)</f>
        <v>1</v>
      </c>
      <c r="E138" s="20">
        <f>IFERROR(AVERAGE('Datos Filtrados'!E135:G135),0)</f>
        <v>889.24300000000005</v>
      </c>
      <c r="F138">
        <f>IFERROR(IF(EPih!H135&gt;=0.75*AVERAGE(EPih!$H135:$R135),1,EPih!H135/AVERAGE(EPih!$H135:$R135)),0)*$B138</f>
        <v>0</v>
      </c>
      <c r="G138">
        <f>IFERROR(IF(EPih!I135&gt;=0.75*AVERAGE(EPih!$H135:$R135),1,EPih!I135/AVERAGE(EPih!$H135:$R135)),0)*$B138</f>
        <v>0</v>
      </c>
      <c r="H138">
        <f>IFERROR(IF(EPih!J135&gt;=0.75*AVERAGE(EPih!$H135:$R135),1,EPih!J135/AVERAGE(EPih!$H135:$R135)),0)*$B138</f>
        <v>1</v>
      </c>
      <c r="I138">
        <f>IFERROR(IF(EPih!K135&gt;=0.75*AVERAGE(EPih!$H135:$R135),1,EPih!K135/AVERAGE(EPih!$H135:$R135)),0)*$B138</f>
        <v>0</v>
      </c>
      <c r="J138">
        <f>IFERROR(IF(EPih!L135&gt;=0.75*AVERAGE(EPih!$H135:$R135),1,EPih!L135/AVERAGE(EPih!$H135:$R135)),0)*$B138</f>
        <v>0</v>
      </c>
      <c r="K138">
        <f>IFERROR(IF(EPih!M135&gt;=0.75*AVERAGE(EPih!$H135:$R135),1,EPih!M135/AVERAGE(EPih!$H135:$R135)),0)*$B138</f>
        <v>0</v>
      </c>
      <c r="L138">
        <f>IFERROR(IF(EPih!N135&gt;=0.75*AVERAGE(EPih!$H135:$R135),1,EPih!N135/AVERAGE(EPih!$H135:$R135)),0)*$B138</f>
        <v>0</v>
      </c>
      <c r="M138">
        <f>IFERROR(IF(EPih!O135&gt;=0.75*AVERAGE(EPih!$H135:$R135),1,EPih!O135/AVERAGE(EPih!$H135:$R135)),0)*$B138</f>
        <v>1</v>
      </c>
      <c r="N138">
        <f>IFERROR(IF(EPih!P135&gt;=0.75*AVERAGE(EPih!$H135:$R135),1,EPih!P135/AVERAGE(EPih!$H135:$R135)),0)*$B138</f>
        <v>1</v>
      </c>
      <c r="O138">
        <f>IFERROR(IF(EPih!Q135&gt;=0.75*AVERAGE(EPih!$H135:$R135),1,EPih!Q135/AVERAGE(EPih!$H135:$R135)),0)*$B138</f>
        <v>1</v>
      </c>
      <c r="P138">
        <f>IFERROR(IF(EPih!R135&gt;=0.75*AVERAGE(EPih!$H135:$R135),1,EPih!R135/AVERAGE(EPih!$H135:$R135)),0)*$B138</f>
        <v>1</v>
      </c>
      <c r="Q138" s="18">
        <v>0</v>
      </c>
      <c r="R138" s="18">
        <v>0</v>
      </c>
      <c r="S138" s="18">
        <v>1</v>
      </c>
      <c r="T138" s="18">
        <v>0</v>
      </c>
      <c r="U138" s="18">
        <v>0</v>
      </c>
      <c r="V138" s="18">
        <v>0</v>
      </c>
      <c r="W138" s="18">
        <v>0</v>
      </c>
      <c r="X138" s="18">
        <v>1</v>
      </c>
      <c r="Y138" s="18">
        <v>1</v>
      </c>
      <c r="Z138" s="18">
        <v>1</v>
      </c>
      <c r="AA138" s="18">
        <v>1</v>
      </c>
      <c r="AD138" s="22">
        <f t="shared" si="3"/>
        <v>1</v>
      </c>
      <c r="AE138">
        <v>13</v>
      </c>
    </row>
    <row r="139" spans="1:31">
      <c r="A139" s="33">
        <v>45449.458333333336</v>
      </c>
      <c r="B139">
        <f t="shared" si="4"/>
        <v>1</v>
      </c>
      <c r="C139" s="18">
        <v>1</v>
      </c>
      <c r="D139" s="19">
        <f>IFERROR(SUMPRODUCT(F139:P139,Q139:AA139,'Datos Brutos'!$H$5:$R$5)/SUMPRODUCT('Datos Brutos'!$H$5:$R$5,Q139:AA139),0)</f>
        <v>1</v>
      </c>
      <c r="E139" s="20">
        <f>IFERROR(AVERAGE('Datos Filtrados'!E136:G136),0)</f>
        <v>895.44</v>
      </c>
      <c r="F139">
        <f>IFERROR(IF(EPih!H136&gt;=0.75*AVERAGE(EPih!$H136:$R136),1,EPih!H136/AVERAGE(EPih!$H136:$R136)),0)*$B139</f>
        <v>0</v>
      </c>
      <c r="G139">
        <f>IFERROR(IF(EPih!I136&gt;=0.75*AVERAGE(EPih!$H136:$R136),1,EPih!I136/AVERAGE(EPih!$H136:$R136)),0)*$B139</f>
        <v>0</v>
      </c>
      <c r="H139">
        <f>IFERROR(IF(EPih!J136&gt;=0.75*AVERAGE(EPih!$H136:$R136),1,EPih!J136/AVERAGE(EPih!$H136:$R136)),0)*$B139</f>
        <v>1</v>
      </c>
      <c r="I139">
        <f>IFERROR(IF(EPih!K136&gt;=0.75*AVERAGE(EPih!$H136:$R136),1,EPih!K136/AVERAGE(EPih!$H136:$R136)),0)*$B139</f>
        <v>0</v>
      </c>
      <c r="J139">
        <f>IFERROR(IF(EPih!L136&gt;=0.75*AVERAGE(EPih!$H136:$R136),1,EPih!L136/AVERAGE(EPih!$H136:$R136)),0)*$B139</f>
        <v>0</v>
      </c>
      <c r="K139">
        <f>IFERROR(IF(EPih!M136&gt;=0.75*AVERAGE(EPih!$H136:$R136),1,EPih!M136/AVERAGE(EPih!$H136:$R136)),0)*$B139</f>
        <v>0</v>
      </c>
      <c r="L139">
        <f>IFERROR(IF(EPih!N136&gt;=0.75*AVERAGE(EPih!$H136:$R136),1,EPih!N136/AVERAGE(EPih!$H136:$R136)),0)*$B139</f>
        <v>0</v>
      </c>
      <c r="M139">
        <f>IFERROR(IF(EPih!O136&gt;=0.75*AVERAGE(EPih!$H136:$R136),1,EPih!O136/AVERAGE(EPih!$H136:$R136)),0)*$B139</f>
        <v>1</v>
      </c>
      <c r="N139">
        <f>IFERROR(IF(EPih!P136&gt;=0.75*AVERAGE(EPih!$H136:$R136),1,EPih!P136/AVERAGE(EPih!$H136:$R136)),0)*$B139</f>
        <v>1</v>
      </c>
      <c r="O139">
        <f>IFERROR(IF(EPih!Q136&gt;=0.75*AVERAGE(EPih!$H136:$R136),1,EPih!Q136/AVERAGE(EPih!$H136:$R136)),0)*$B139</f>
        <v>1</v>
      </c>
      <c r="P139">
        <f>IFERROR(IF(EPih!R136&gt;=0.75*AVERAGE(EPih!$H136:$R136),1,EPih!R136/AVERAGE(EPih!$H136:$R136)),0)*$B139</f>
        <v>1</v>
      </c>
      <c r="Q139" s="18">
        <v>0</v>
      </c>
      <c r="R139" s="18">
        <v>0</v>
      </c>
      <c r="S139" s="18">
        <v>1</v>
      </c>
      <c r="T139" s="18">
        <v>0</v>
      </c>
      <c r="U139" s="18">
        <v>0</v>
      </c>
      <c r="V139" s="18">
        <v>0</v>
      </c>
      <c r="W139" s="18">
        <v>0</v>
      </c>
      <c r="X139" s="18">
        <v>1</v>
      </c>
      <c r="Y139" s="18">
        <v>1</v>
      </c>
      <c r="Z139" s="18">
        <v>1</v>
      </c>
      <c r="AA139" s="18">
        <v>1</v>
      </c>
      <c r="AD139" s="22">
        <f t="shared" si="3"/>
        <v>1</v>
      </c>
      <c r="AE139">
        <v>14</v>
      </c>
    </row>
    <row r="140" spans="1:31">
      <c r="A140" s="33">
        <v>45449.5</v>
      </c>
      <c r="B140">
        <f t="shared" si="4"/>
        <v>1</v>
      </c>
      <c r="C140" s="18">
        <v>1</v>
      </c>
      <c r="D140" s="19">
        <f>IFERROR(SUMPRODUCT(F140:P140,Q140:AA140,'Datos Brutos'!$H$5:$R$5)/SUMPRODUCT('Datos Brutos'!$H$5:$R$5,Q140:AA140),0)</f>
        <v>1</v>
      </c>
      <c r="E140" s="20">
        <f>IFERROR(AVERAGE('Datos Filtrados'!E137:G137),0)</f>
        <v>936.66600000000005</v>
      </c>
      <c r="F140">
        <f>IFERROR(IF(EPih!H137&gt;=0.75*AVERAGE(EPih!$H137:$R137),1,EPih!H137/AVERAGE(EPih!$H137:$R137)),0)*$B140</f>
        <v>0</v>
      </c>
      <c r="G140">
        <f>IFERROR(IF(EPih!I137&gt;=0.75*AVERAGE(EPih!$H137:$R137),1,EPih!I137/AVERAGE(EPih!$H137:$R137)),0)*$B140</f>
        <v>0</v>
      </c>
      <c r="H140">
        <f>IFERROR(IF(EPih!J137&gt;=0.75*AVERAGE(EPih!$H137:$R137),1,EPih!J137/AVERAGE(EPih!$H137:$R137)),0)*$B140</f>
        <v>1</v>
      </c>
      <c r="I140">
        <f>IFERROR(IF(EPih!K137&gt;=0.75*AVERAGE(EPih!$H137:$R137),1,EPih!K137/AVERAGE(EPih!$H137:$R137)),0)*$B140</f>
        <v>0</v>
      </c>
      <c r="J140">
        <f>IFERROR(IF(EPih!L137&gt;=0.75*AVERAGE(EPih!$H137:$R137),1,EPih!L137/AVERAGE(EPih!$H137:$R137)),0)*$B140</f>
        <v>0</v>
      </c>
      <c r="K140">
        <f>IFERROR(IF(EPih!M137&gt;=0.75*AVERAGE(EPih!$H137:$R137),1,EPih!M137/AVERAGE(EPih!$H137:$R137)),0)*$B140</f>
        <v>0</v>
      </c>
      <c r="L140">
        <f>IFERROR(IF(EPih!N137&gt;=0.75*AVERAGE(EPih!$H137:$R137),1,EPih!N137/AVERAGE(EPih!$H137:$R137)),0)*$B140</f>
        <v>0</v>
      </c>
      <c r="M140">
        <f>IFERROR(IF(EPih!O137&gt;=0.75*AVERAGE(EPih!$H137:$R137),1,EPih!O137/AVERAGE(EPih!$H137:$R137)),0)*$B140</f>
        <v>1</v>
      </c>
      <c r="N140">
        <f>IFERROR(IF(EPih!P137&gt;=0.75*AVERAGE(EPih!$H137:$R137),1,EPih!P137/AVERAGE(EPih!$H137:$R137)),0)*$B140</f>
        <v>1</v>
      </c>
      <c r="O140">
        <f>IFERROR(IF(EPih!Q137&gt;=0.75*AVERAGE(EPih!$H137:$R137),1,EPih!Q137/AVERAGE(EPih!$H137:$R137)),0)*$B140</f>
        <v>1</v>
      </c>
      <c r="P140">
        <f>IFERROR(IF(EPih!R137&gt;=0.75*AVERAGE(EPih!$H137:$R137),1,EPih!R137/AVERAGE(EPih!$H137:$R137)),0)*$B140</f>
        <v>1</v>
      </c>
      <c r="Q140" s="18">
        <v>0</v>
      </c>
      <c r="R140" s="18">
        <v>0</v>
      </c>
      <c r="S140" s="18">
        <v>1</v>
      </c>
      <c r="T140" s="18">
        <v>0</v>
      </c>
      <c r="U140" s="18">
        <v>0</v>
      </c>
      <c r="V140" s="18">
        <v>0</v>
      </c>
      <c r="W140" s="18">
        <v>0</v>
      </c>
      <c r="X140" s="18">
        <v>1</v>
      </c>
      <c r="Y140" s="18">
        <v>1</v>
      </c>
      <c r="Z140" s="18">
        <v>1</v>
      </c>
      <c r="AA140" s="18">
        <v>1</v>
      </c>
      <c r="AD140" s="22">
        <f t="shared" si="3"/>
        <v>1</v>
      </c>
      <c r="AE140">
        <v>15</v>
      </c>
    </row>
    <row r="141" spans="1:31">
      <c r="A141" s="33">
        <v>45449.541666666664</v>
      </c>
      <c r="B141">
        <f t="shared" si="4"/>
        <v>1</v>
      </c>
      <c r="C141" s="18">
        <v>1</v>
      </c>
      <c r="D141" s="19">
        <f>IFERROR(SUMPRODUCT(F141:P141,Q141:AA141,'Datos Brutos'!$H$5:$R$5)/SUMPRODUCT('Datos Brutos'!$H$5:$R$5,Q141:AA141),0)</f>
        <v>1</v>
      </c>
      <c r="E141" s="20">
        <f>IFERROR(AVERAGE('Datos Filtrados'!E138:G138),0)</f>
        <v>806.84699999999998</v>
      </c>
      <c r="F141">
        <f>IFERROR(IF(EPih!H138&gt;=0.75*AVERAGE(EPih!$H138:$R138),1,EPih!H138/AVERAGE(EPih!$H138:$R138)),0)*$B141</f>
        <v>0</v>
      </c>
      <c r="G141">
        <f>IFERROR(IF(EPih!I138&gt;=0.75*AVERAGE(EPih!$H138:$R138),1,EPih!I138/AVERAGE(EPih!$H138:$R138)),0)*$B141</f>
        <v>0</v>
      </c>
      <c r="H141">
        <f>IFERROR(IF(EPih!J138&gt;=0.75*AVERAGE(EPih!$H138:$R138),1,EPih!J138/AVERAGE(EPih!$H138:$R138)),0)*$B141</f>
        <v>1</v>
      </c>
      <c r="I141">
        <f>IFERROR(IF(EPih!K138&gt;=0.75*AVERAGE(EPih!$H138:$R138),1,EPih!K138/AVERAGE(EPih!$H138:$R138)),0)*$B141</f>
        <v>0</v>
      </c>
      <c r="J141">
        <f>IFERROR(IF(EPih!L138&gt;=0.75*AVERAGE(EPih!$H138:$R138),1,EPih!L138/AVERAGE(EPih!$H138:$R138)),0)*$B141</f>
        <v>0</v>
      </c>
      <c r="K141">
        <f>IFERROR(IF(EPih!M138&gt;=0.75*AVERAGE(EPih!$H138:$R138),1,EPih!M138/AVERAGE(EPih!$H138:$R138)),0)*$B141</f>
        <v>0</v>
      </c>
      <c r="L141">
        <f>IFERROR(IF(EPih!N138&gt;=0.75*AVERAGE(EPih!$H138:$R138),1,EPih!N138/AVERAGE(EPih!$H138:$R138)),0)*$B141</f>
        <v>0</v>
      </c>
      <c r="M141">
        <f>IFERROR(IF(EPih!O138&gt;=0.75*AVERAGE(EPih!$H138:$R138),1,EPih!O138/AVERAGE(EPih!$H138:$R138)),0)*$B141</f>
        <v>1</v>
      </c>
      <c r="N141">
        <f>IFERROR(IF(EPih!P138&gt;=0.75*AVERAGE(EPih!$H138:$R138),1,EPih!P138/AVERAGE(EPih!$H138:$R138)),0)*$B141</f>
        <v>1</v>
      </c>
      <c r="O141">
        <f>IFERROR(IF(EPih!Q138&gt;=0.75*AVERAGE(EPih!$H138:$R138),1,EPih!Q138/AVERAGE(EPih!$H138:$R138)),0)*$B141</f>
        <v>1</v>
      </c>
      <c r="P141">
        <f>IFERROR(IF(EPih!R138&gt;=0.75*AVERAGE(EPih!$H138:$R138),1,EPih!R138/AVERAGE(EPih!$H138:$R138)),0)*$B141</f>
        <v>1</v>
      </c>
      <c r="Q141" s="18">
        <v>0</v>
      </c>
      <c r="R141" s="18">
        <v>0</v>
      </c>
      <c r="S141" s="18">
        <v>1</v>
      </c>
      <c r="T141" s="18">
        <v>0</v>
      </c>
      <c r="U141" s="18">
        <v>0</v>
      </c>
      <c r="V141" s="18">
        <v>0</v>
      </c>
      <c r="W141" s="18">
        <v>0</v>
      </c>
      <c r="X141" s="18">
        <v>1</v>
      </c>
      <c r="Y141" s="18">
        <v>1</v>
      </c>
      <c r="Z141" s="18">
        <v>1</v>
      </c>
      <c r="AA141" s="18">
        <v>1</v>
      </c>
      <c r="AD141" s="22">
        <f t="shared" si="3"/>
        <v>1</v>
      </c>
      <c r="AE141">
        <v>16</v>
      </c>
    </row>
    <row r="142" spans="1:31">
      <c r="A142" s="33">
        <v>45449.583333333336</v>
      </c>
      <c r="B142">
        <f t="shared" si="4"/>
        <v>1</v>
      </c>
      <c r="C142" s="18">
        <v>1</v>
      </c>
      <c r="D142" s="19">
        <f>IFERROR(SUMPRODUCT(F142:P142,Q142:AA142,'Datos Brutos'!$H$5:$R$5)/SUMPRODUCT('Datos Brutos'!$H$5:$R$5,Q142:AA142),0)</f>
        <v>1</v>
      </c>
      <c r="E142" s="20">
        <f>IFERROR(AVERAGE('Datos Filtrados'!E139:G139),0)</f>
        <v>812.52099999999996</v>
      </c>
      <c r="F142">
        <f>IFERROR(IF(EPih!H139&gt;=0.75*AVERAGE(EPih!$H139:$R139),1,EPih!H139/AVERAGE(EPih!$H139:$R139)),0)*$B142</f>
        <v>0</v>
      </c>
      <c r="G142">
        <f>IFERROR(IF(EPih!I139&gt;=0.75*AVERAGE(EPih!$H139:$R139),1,EPih!I139/AVERAGE(EPih!$H139:$R139)),0)*$B142</f>
        <v>0</v>
      </c>
      <c r="H142">
        <f>IFERROR(IF(EPih!J139&gt;=0.75*AVERAGE(EPih!$H139:$R139),1,EPih!J139/AVERAGE(EPih!$H139:$R139)),0)*$B142</f>
        <v>1</v>
      </c>
      <c r="I142">
        <f>IFERROR(IF(EPih!K139&gt;=0.75*AVERAGE(EPih!$H139:$R139),1,EPih!K139/AVERAGE(EPih!$H139:$R139)),0)*$B142</f>
        <v>0</v>
      </c>
      <c r="J142">
        <f>IFERROR(IF(EPih!L139&gt;=0.75*AVERAGE(EPih!$H139:$R139),1,EPih!L139/AVERAGE(EPih!$H139:$R139)),0)*$B142</f>
        <v>0</v>
      </c>
      <c r="K142">
        <f>IFERROR(IF(EPih!M139&gt;=0.75*AVERAGE(EPih!$H139:$R139),1,EPih!M139/AVERAGE(EPih!$H139:$R139)),0)*$B142</f>
        <v>0</v>
      </c>
      <c r="L142">
        <f>IFERROR(IF(EPih!N139&gt;=0.75*AVERAGE(EPih!$H139:$R139),1,EPih!N139/AVERAGE(EPih!$H139:$R139)),0)*$B142</f>
        <v>0</v>
      </c>
      <c r="M142">
        <f>IFERROR(IF(EPih!O139&gt;=0.75*AVERAGE(EPih!$H139:$R139),1,EPih!O139/AVERAGE(EPih!$H139:$R139)),0)*$B142</f>
        <v>1</v>
      </c>
      <c r="N142">
        <f>IFERROR(IF(EPih!P139&gt;=0.75*AVERAGE(EPih!$H139:$R139),1,EPih!P139/AVERAGE(EPih!$H139:$R139)),0)*$B142</f>
        <v>1</v>
      </c>
      <c r="O142">
        <f>IFERROR(IF(EPih!Q139&gt;=0.75*AVERAGE(EPih!$H139:$R139),1,EPih!Q139/AVERAGE(EPih!$H139:$R139)),0)*$B142</f>
        <v>1</v>
      </c>
      <c r="P142">
        <f>IFERROR(IF(EPih!R139&gt;=0.75*AVERAGE(EPih!$H139:$R139),1,EPih!R139/AVERAGE(EPih!$H139:$R139)),0)*$B142</f>
        <v>1</v>
      </c>
      <c r="Q142" s="18">
        <v>0</v>
      </c>
      <c r="R142" s="18">
        <v>0</v>
      </c>
      <c r="S142" s="18">
        <v>1</v>
      </c>
      <c r="T142" s="18">
        <v>0</v>
      </c>
      <c r="U142" s="18">
        <v>0</v>
      </c>
      <c r="V142" s="18">
        <v>0</v>
      </c>
      <c r="W142" s="18">
        <v>0</v>
      </c>
      <c r="X142" s="18">
        <v>1</v>
      </c>
      <c r="Y142" s="18">
        <v>1</v>
      </c>
      <c r="Z142" s="18">
        <v>1</v>
      </c>
      <c r="AA142" s="18">
        <v>1</v>
      </c>
      <c r="AD142" s="22">
        <f t="shared" si="3"/>
        <v>1</v>
      </c>
      <c r="AE142">
        <v>17</v>
      </c>
    </row>
    <row r="143" spans="1:31">
      <c r="A143" s="33">
        <v>45449.625</v>
      </c>
      <c r="B143">
        <f t="shared" si="4"/>
        <v>1</v>
      </c>
      <c r="C143" s="18">
        <v>1</v>
      </c>
      <c r="D143" s="19">
        <f>IFERROR(SUMPRODUCT(F143:P143,Q143:AA143,'Datos Brutos'!$H$5:$R$5)/SUMPRODUCT('Datos Brutos'!$H$5:$R$5,Q143:AA143),0)</f>
        <v>1</v>
      </c>
      <c r="E143" s="20">
        <f>IFERROR(AVERAGE('Datos Filtrados'!E140:G140),0)</f>
        <v>844.14800000000002</v>
      </c>
      <c r="F143">
        <f>IFERROR(IF(EPih!H140&gt;=0.75*AVERAGE(EPih!$H140:$R140),1,EPih!H140/AVERAGE(EPih!$H140:$R140)),0)*$B143</f>
        <v>0</v>
      </c>
      <c r="G143">
        <f>IFERROR(IF(EPih!I140&gt;=0.75*AVERAGE(EPih!$H140:$R140),1,EPih!I140/AVERAGE(EPih!$H140:$R140)),0)*$B143</f>
        <v>0</v>
      </c>
      <c r="H143">
        <f>IFERROR(IF(EPih!J140&gt;=0.75*AVERAGE(EPih!$H140:$R140),1,EPih!J140/AVERAGE(EPih!$H140:$R140)),0)*$B143</f>
        <v>1</v>
      </c>
      <c r="I143">
        <f>IFERROR(IF(EPih!K140&gt;=0.75*AVERAGE(EPih!$H140:$R140),1,EPih!K140/AVERAGE(EPih!$H140:$R140)),0)*$B143</f>
        <v>0</v>
      </c>
      <c r="J143">
        <f>IFERROR(IF(EPih!L140&gt;=0.75*AVERAGE(EPih!$H140:$R140),1,EPih!L140/AVERAGE(EPih!$H140:$R140)),0)*$B143</f>
        <v>0</v>
      </c>
      <c r="K143">
        <f>IFERROR(IF(EPih!M140&gt;=0.75*AVERAGE(EPih!$H140:$R140),1,EPih!M140/AVERAGE(EPih!$H140:$R140)),0)*$B143</f>
        <v>0</v>
      </c>
      <c r="L143">
        <f>IFERROR(IF(EPih!N140&gt;=0.75*AVERAGE(EPih!$H140:$R140),1,EPih!N140/AVERAGE(EPih!$H140:$R140)),0)*$B143</f>
        <v>0</v>
      </c>
      <c r="M143">
        <f>IFERROR(IF(EPih!O140&gt;=0.75*AVERAGE(EPih!$H140:$R140),1,EPih!O140/AVERAGE(EPih!$H140:$R140)),0)*$B143</f>
        <v>1</v>
      </c>
      <c r="N143">
        <f>IFERROR(IF(EPih!P140&gt;=0.75*AVERAGE(EPih!$H140:$R140),1,EPih!P140/AVERAGE(EPih!$H140:$R140)),0)*$B143</f>
        <v>1</v>
      </c>
      <c r="O143">
        <f>IFERROR(IF(EPih!Q140&gt;=0.75*AVERAGE(EPih!$H140:$R140),1,EPih!Q140/AVERAGE(EPih!$H140:$R140)),0)*$B143</f>
        <v>1</v>
      </c>
      <c r="P143">
        <f>IFERROR(IF(EPih!R140&gt;=0.75*AVERAGE(EPih!$H140:$R140),1,EPih!R140/AVERAGE(EPih!$H140:$R140)),0)*$B143</f>
        <v>1</v>
      </c>
      <c r="Q143" s="18">
        <v>0</v>
      </c>
      <c r="R143" s="18">
        <v>0</v>
      </c>
      <c r="S143" s="18">
        <v>1</v>
      </c>
      <c r="T143" s="18">
        <v>0</v>
      </c>
      <c r="U143" s="18">
        <v>0</v>
      </c>
      <c r="V143" s="18">
        <v>0</v>
      </c>
      <c r="W143" s="18">
        <v>0</v>
      </c>
      <c r="X143" s="18">
        <v>1</v>
      </c>
      <c r="Y143" s="18">
        <v>1</v>
      </c>
      <c r="Z143" s="18">
        <v>1</v>
      </c>
      <c r="AA143" s="18">
        <v>1</v>
      </c>
      <c r="AD143" s="22">
        <f t="shared" si="3"/>
        <v>1</v>
      </c>
      <c r="AE143">
        <v>18</v>
      </c>
    </row>
    <row r="144" spans="1:31">
      <c r="A144" s="33">
        <v>45449.666666666664</v>
      </c>
      <c r="B144">
        <f t="shared" si="4"/>
        <v>1</v>
      </c>
      <c r="C144" s="18">
        <v>1</v>
      </c>
      <c r="D144" s="19">
        <f>IFERROR(SUMPRODUCT(F144:P144,Q144:AA144,'Datos Brutos'!$H$5:$R$5)/SUMPRODUCT('Datos Brutos'!$H$5:$R$5,Q144:AA144),0)</f>
        <v>1</v>
      </c>
      <c r="E144" s="20">
        <f>IFERROR(AVERAGE('Datos Filtrados'!E141:G141),0)</f>
        <v>651.65300000000002</v>
      </c>
      <c r="F144">
        <f>IFERROR(IF(EPih!H141&gt;=0.75*AVERAGE(EPih!$H141:$R141),1,EPih!H141/AVERAGE(EPih!$H141:$R141)),0)*$B144</f>
        <v>0</v>
      </c>
      <c r="G144">
        <f>IFERROR(IF(EPih!I141&gt;=0.75*AVERAGE(EPih!$H141:$R141),1,EPih!I141/AVERAGE(EPih!$H141:$R141)),0)*$B144</f>
        <v>0</v>
      </c>
      <c r="H144">
        <f>IFERROR(IF(EPih!J141&gt;=0.75*AVERAGE(EPih!$H141:$R141),1,EPih!J141/AVERAGE(EPih!$H141:$R141)),0)*$B144</f>
        <v>1</v>
      </c>
      <c r="I144">
        <f>IFERROR(IF(EPih!K141&gt;=0.75*AVERAGE(EPih!$H141:$R141),1,EPih!K141/AVERAGE(EPih!$H141:$R141)),0)*$B144</f>
        <v>0</v>
      </c>
      <c r="J144">
        <f>IFERROR(IF(EPih!L141&gt;=0.75*AVERAGE(EPih!$H141:$R141),1,EPih!L141/AVERAGE(EPih!$H141:$R141)),0)*$B144</f>
        <v>0</v>
      </c>
      <c r="K144">
        <f>IFERROR(IF(EPih!M141&gt;=0.75*AVERAGE(EPih!$H141:$R141),1,EPih!M141/AVERAGE(EPih!$H141:$R141)),0)*$B144</f>
        <v>0</v>
      </c>
      <c r="L144">
        <f>IFERROR(IF(EPih!N141&gt;=0.75*AVERAGE(EPih!$H141:$R141),1,EPih!N141/AVERAGE(EPih!$H141:$R141)),0)*$B144</f>
        <v>0</v>
      </c>
      <c r="M144">
        <f>IFERROR(IF(EPih!O141&gt;=0.75*AVERAGE(EPih!$H141:$R141),1,EPih!O141/AVERAGE(EPih!$H141:$R141)),0)*$B144</f>
        <v>1</v>
      </c>
      <c r="N144">
        <f>IFERROR(IF(EPih!P141&gt;=0.75*AVERAGE(EPih!$H141:$R141),1,EPih!P141/AVERAGE(EPih!$H141:$R141)),0)*$B144</f>
        <v>1</v>
      </c>
      <c r="O144">
        <f>IFERROR(IF(EPih!Q141&gt;=0.75*AVERAGE(EPih!$H141:$R141),1,EPih!Q141/AVERAGE(EPih!$H141:$R141)),0)*$B144</f>
        <v>1</v>
      </c>
      <c r="P144">
        <f>IFERROR(IF(EPih!R141&gt;=0.75*AVERAGE(EPih!$H141:$R141),1,EPih!R141/AVERAGE(EPih!$H141:$R141)),0)*$B144</f>
        <v>1</v>
      </c>
      <c r="Q144" s="18">
        <v>0</v>
      </c>
      <c r="R144" s="18">
        <v>0</v>
      </c>
      <c r="S144" s="18">
        <v>1</v>
      </c>
      <c r="T144" s="18">
        <v>0</v>
      </c>
      <c r="U144" s="18">
        <v>0</v>
      </c>
      <c r="V144" s="18">
        <v>0</v>
      </c>
      <c r="W144" s="18">
        <v>0</v>
      </c>
      <c r="X144" s="18">
        <v>1</v>
      </c>
      <c r="Y144" s="18">
        <v>1</v>
      </c>
      <c r="Z144" s="18">
        <v>1</v>
      </c>
      <c r="AA144" s="18">
        <v>1</v>
      </c>
      <c r="AD144" s="22">
        <f t="shared" si="3"/>
        <v>1</v>
      </c>
      <c r="AE144">
        <v>19</v>
      </c>
    </row>
    <row r="145" spans="1:31">
      <c r="A145" s="33">
        <v>45449.708333333336</v>
      </c>
      <c r="B145">
        <f t="shared" si="4"/>
        <v>1</v>
      </c>
      <c r="C145" s="18">
        <v>1</v>
      </c>
      <c r="D145" s="19">
        <f>IFERROR(SUMPRODUCT(F145:P145,Q145:AA145,'Datos Brutos'!$H$5:$R$5)/SUMPRODUCT('Datos Brutos'!$H$5:$R$5,Q145:AA145),0)</f>
        <v>1</v>
      </c>
      <c r="E145" s="20">
        <f>IFERROR(AVERAGE('Datos Filtrados'!E142:G142),0)</f>
        <v>377.47899999999998</v>
      </c>
      <c r="F145">
        <f>IFERROR(IF(EPih!H142&gt;=0.75*AVERAGE(EPih!$H142:$R142),1,EPih!H142/AVERAGE(EPih!$H142:$R142)),0)*$B145</f>
        <v>0</v>
      </c>
      <c r="G145">
        <f>IFERROR(IF(EPih!I142&gt;=0.75*AVERAGE(EPih!$H142:$R142),1,EPih!I142/AVERAGE(EPih!$H142:$R142)),0)*$B145</f>
        <v>0</v>
      </c>
      <c r="H145">
        <f>IFERROR(IF(EPih!J142&gt;=0.75*AVERAGE(EPih!$H142:$R142),1,EPih!J142/AVERAGE(EPih!$H142:$R142)),0)*$B145</f>
        <v>1</v>
      </c>
      <c r="I145">
        <f>IFERROR(IF(EPih!K142&gt;=0.75*AVERAGE(EPih!$H142:$R142),1,EPih!K142/AVERAGE(EPih!$H142:$R142)),0)*$B145</f>
        <v>0</v>
      </c>
      <c r="J145">
        <f>IFERROR(IF(EPih!L142&gt;=0.75*AVERAGE(EPih!$H142:$R142),1,EPih!L142/AVERAGE(EPih!$H142:$R142)),0)*$B145</f>
        <v>0</v>
      </c>
      <c r="K145">
        <f>IFERROR(IF(EPih!M142&gt;=0.75*AVERAGE(EPih!$H142:$R142),1,EPih!M142/AVERAGE(EPih!$H142:$R142)),0)*$B145</f>
        <v>0</v>
      </c>
      <c r="L145">
        <f>IFERROR(IF(EPih!N142&gt;=0.75*AVERAGE(EPih!$H142:$R142),1,EPih!N142/AVERAGE(EPih!$H142:$R142)),0)*$B145</f>
        <v>0</v>
      </c>
      <c r="M145">
        <f>IFERROR(IF(EPih!O142&gt;=0.75*AVERAGE(EPih!$H142:$R142),1,EPih!O142/AVERAGE(EPih!$H142:$R142)),0)*$B145</f>
        <v>1</v>
      </c>
      <c r="N145">
        <f>IFERROR(IF(EPih!P142&gt;=0.75*AVERAGE(EPih!$H142:$R142),1,EPih!P142/AVERAGE(EPih!$H142:$R142)),0)*$B145</f>
        <v>1</v>
      </c>
      <c r="O145">
        <f>IFERROR(IF(EPih!Q142&gt;=0.75*AVERAGE(EPih!$H142:$R142),1,EPih!Q142/AVERAGE(EPih!$H142:$R142)),0)*$B145</f>
        <v>1</v>
      </c>
      <c r="P145">
        <f>IFERROR(IF(EPih!R142&gt;=0.75*AVERAGE(EPih!$H142:$R142),1,EPih!R142/AVERAGE(EPih!$H142:$R142)),0)*$B145</f>
        <v>1</v>
      </c>
      <c r="Q145" s="18">
        <v>0</v>
      </c>
      <c r="R145" s="18">
        <v>0</v>
      </c>
      <c r="S145" s="18">
        <v>1</v>
      </c>
      <c r="T145" s="18">
        <v>0</v>
      </c>
      <c r="U145" s="18">
        <v>0</v>
      </c>
      <c r="V145" s="18">
        <v>0</v>
      </c>
      <c r="W145" s="18">
        <v>0</v>
      </c>
      <c r="X145" s="18">
        <v>1</v>
      </c>
      <c r="Y145" s="18">
        <v>1</v>
      </c>
      <c r="Z145" s="18">
        <v>1</v>
      </c>
      <c r="AA145" s="18">
        <v>1</v>
      </c>
      <c r="AD145" s="22">
        <f t="shared" si="3"/>
        <v>1</v>
      </c>
      <c r="AE145">
        <v>20</v>
      </c>
    </row>
    <row r="146" spans="1:31">
      <c r="A146" s="33">
        <v>45449.75</v>
      </c>
      <c r="B146">
        <f t="shared" si="4"/>
        <v>1</v>
      </c>
      <c r="C146" s="18">
        <v>1</v>
      </c>
      <c r="D146" s="19">
        <f>IFERROR(SUMPRODUCT(F146:P146,Q146:AA146,'Datos Brutos'!$H$5:$R$5)/SUMPRODUCT('Datos Brutos'!$H$5:$R$5,Q146:AA146),0)</f>
        <v>1</v>
      </c>
      <c r="E146" s="20">
        <f>IFERROR(AVERAGE('Datos Filtrados'!E143:G143),0)</f>
        <v>452.976</v>
      </c>
      <c r="F146">
        <f>IFERROR(IF(EPih!H143&gt;=0.75*AVERAGE(EPih!$H143:$R143),1,EPih!H143/AVERAGE(EPih!$H143:$R143)),0)*$B146</f>
        <v>0</v>
      </c>
      <c r="G146">
        <f>IFERROR(IF(EPih!I143&gt;=0.75*AVERAGE(EPih!$H143:$R143),1,EPih!I143/AVERAGE(EPih!$H143:$R143)),0)*$B146</f>
        <v>0</v>
      </c>
      <c r="H146">
        <f>IFERROR(IF(EPih!J143&gt;=0.75*AVERAGE(EPih!$H143:$R143),1,EPih!J143/AVERAGE(EPih!$H143:$R143)),0)*$B146</f>
        <v>1</v>
      </c>
      <c r="I146">
        <f>IFERROR(IF(EPih!K143&gt;=0.75*AVERAGE(EPih!$H143:$R143),1,EPih!K143/AVERAGE(EPih!$H143:$R143)),0)*$B146</f>
        <v>0</v>
      </c>
      <c r="J146">
        <f>IFERROR(IF(EPih!L143&gt;=0.75*AVERAGE(EPih!$H143:$R143),1,EPih!L143/AVERAGE(EPih!$H143:$R143)),0)*$B146</f>
        <v>0</v>
      </c>
      <c r="K146">
        <f>IFERROR(IF(EPih!M143&gt;=0.75*AVERAGE(EPih!$H143:$R143),1,EPih!M143/AVERAGE(EPih!$H143:$R143)),0)*$B146</f>
        <v>0</v>
      </c>
      <c r="L146">
        <f>IFERROR(IF(EPih!N143&gt;=0.75*AVERAGE(EPih!$H143:$R143),1,EPih!N143/AVERAGE(EPih!$H143:$R143)),0)*$B146</f>
        <v>0</v>
      </c>
      <c r="M146">
        <f>IFERROR(IF(EPih!O143&gt;=0.75*AVERAGE(EPih!$H143:$R143),1,EPih!O143/AVERAGE(EPih!$H143:$R143)),0)*$B146</f>
        <v>1</v>
      </c>
      <c r="N146">
        <f>IFERROR(IF(EPih!P143&gt;=0.75*AVERAGE(EPih!$H143:$R143),1,EPih!P143/AVERAGE(EPih!$H143:$R143)),0)*$B146</f>
        <v>1</v>
      </c>
      <c r="O146">
        <f>IFERROR(IF(EPih!Q143&gt;=0.75*AVERAGE(EPih!$H143:$R143),1,EPih!Q143/AVERAGE(EPih!$H143:$R143)),0)*$B146</f>
        <v>1</v>
      </c>
      <c r="P146">
        <f>IFERROR(IF(EPih!R143&gt;=0.75*AVERAGE(EPih!$H143:$R143),1,EPih!R143/AVERAGE(EPih!$H143:$R143)),0)*$B146</f>
        <v>1</v>
      </c>
      <c r="Q146" s="18">
        <v>0</v>
      </c>
      <c r="R146" s="18">
        <v>0</v>
      </c>
      <c r="S146" s="18">
        <v>1</v>
      </c>
      <c r="T146" s="18">
        <v>0</v>
      </c>
      <c r="U146" s="18">
        <v>0</v>
      </c>
      <c r="V146" s="18">
        <v>0</v>
      </c>
      <c r="W146" s="18">
        <v>0</v>
      </c>
      <c r="X146" s="18">
        <v>1</v>
      </c>
      <c r="Y146" s="18">
        <v>1</v>
      </c>
      <c r="Z146" s="18">
        <v>1</v>
      </c>
      <c r="AA146" s="18">
        <v>1</v>
      </c>
      <c r="AD146" s="22">
        <f t="shared" si="3"/>
        <v>1</v>
      </c>
      <c r="AE146">
        <v>21</v>
      </c>
    </row>
    <row r="147" spans="1:31">
      <c r="A147" s="33">
        <v>45449.791666666664</v>
      </c>
      <c r="B147">
        <f t="shared" si="4"/>
        <v>1</v>
      </c>
      <c r="C147" s="18">
        <v>1</v>
      </c>
      <c r="D147" s="19">
        <f>IFERROR(SUMPRODUCT(F147:P147,Q147:AA147,'Datos Brutos'!$H$5:$R$5)/SUMPRODUCT('Datos Brutos'!$H$5:$R$5,Q147:AA147),0)</f>
        <v>1</v>
      </c>
      <c r="E147" s="20">
        <f>IFERROR(AVERAGE('Datos Filtrados'!E144:G144),0)</f>
        <v>114.345</v>
      </c>
      <c r="F147">
        <f>IFERROR(IF(EPih!H144&gt;=0.75*AVERAGE(EPih!$H144:$R144),1,EPih!H144/AVERAGE(EPih!$H144:$R144)),0)*$B147</f>
        <v>0</v>
      </c>
      <c r="G147">
        <f>IFERROR(IF(EPih!I144&gt;=0.75*AVERAGE(EPih!$H144:$R144),1,EPih!I144/AVERAGE(EPih!$H144:$R144)),0)*$B147</f>
        <v>0</v>
      </c>
      <c r="H147">
        <f>IFERROR(IF(EPih!J144&gt;=0.75*AVERAGE(EPih!$H144:$R144),1,EPih!J144/AVERAGE(EPih!$H144:$R144)),0)*$B147</f>
        <v>1</v>
      </c>
      <c r="I147">
        <f>IFERROR(IF(EPih!K144&gt;=0.75*AVERAGE(EPih!$H144:$R144),1,EPih!K144/AVERAGE(EPih!$H144:$R144)),0)*$B147</f>
        <v>0</v>
      </c>
      <c r="J147">
        <f>IFERROR(IF(EPih!L144&gt;=0.75*AVERAGE(EPih!$H144:$R144),1,EPih!L144/AVERAGE(EPih!$H144:$R144)),0)*$B147</f>
        <v>0</v>
      </c>
      <c r="K147">
        <f>IFERROR(IF(EPih!M144&gt;=0.75*AVERAGE(EPih!$H144:$R144),1,EPih!M144/AVERAGE(EPih!$H144:$R144)),0)*$B147</f>
        <v>0</v>
      </c>
      <c r="L147">
        <f>IFERROR(IF(EPih!N144&gt;=0.75*AVERAGE(EPih!$H144:$R144),1,EPih!N144/AVERAGE(EPih!$H144:$R144)),0)*$B147</f>
        <v>0</v>
      </c>
      <c r="M147">
        <f>IFERROR(IF(EPih!O144&gt;=0.75*AVERAGE(EPih!$H144:$R144),1,EPih!O144/AVERAGE(EPih!$H144:$R144)),0)*$B147</f>
        <v>1</v>
      </c>
      <c r="N147">
        <f>IFERROR(IF(EPih!P144&gt;=0.75*AVERAGE(EPih!$H144:$R144),1,EPih!P144/AVERAGE(EPih!$H144:$R144)),0)*$B147</f>
        <v>1</v>
      </c>
      <c r="O147">
        <f>IFERROR(IF(EPih!Q144&gt;=0.75*AVERAGE(EPih!$H144:$R144),1,EPih!Q144/AVERAGE(EPih!$H144:$R144)),0)*$B147</f>
        <v>1</v>
      </c>
      <c r="P147">
        <f>IFERROR(IF(EPih!R144&gt;=0.75*AVERAGE(EPih!$H144:$R144),1,EPih!R144/AVERAGE(EPih!$H144:$R144)),0)*$B147</f>
        <v>1</v>
      </c>
      <c r="Q147" s="18">
        <v>0</v>
      </c>
      <c r="R147" s="18">
        <v>0</v>
      </c>
      <c r="S147" s="18">
        <v>1</v>
      </c>
      <c r="T147" s="18">
        <v>0</v>
      </c>
      <c r="U147" s="18">
        <v>0</v>
      </c>
      <c r="V147" s="18">
        <v>0</v>
      </c>
      <c r="W147" s="18">
        <v>0</v>
      </c>
      <c r="X147" s="18">
        <v>1</v>
      </c>
      <c r="Y147" s="18">
        <v>1</v>
      </c>
      <c r="Z147" s="18">
        <v>1</v>
      </c>
      <c r="AA147" s="18">
        <v>1</v>
      </c>
      <c r="AD147" s="22">
        <f t="shared" si="3"/>
        <v>1</v>
      </c>
      <c r="AE147">
        <v>22</v>
      </c>
    </row>
    <row r="148" spans="1:31">
      <c r="A148" s="33">
        <v>45449.833333333336</v>
      </c>
      <c r="B148">
        <f t="shared" si="4"/>
        <v>0</v>
      </c>
      <c r="C148" s="18">
        <v>1</v>
      </c>
      <c r="D148" s="19">
        <f>IFERROR(SUMPRODUCT(F148:P148,Q148:AA148,'Datos Brutos'!$H$5:$R$5)/SUMPRODUCT('Datos Brutos'!$H$5:$R$5,Q148:AA148),0)</f>
        <v>0</v>
      </c>
      <c r="E148" s="20">
        <f>IFERROR(AVERAGE('Datos Filtrados'!E145:G145),0)</f>
        <v>76.679000000000002</v>
      </c>
      <c r="F148">
        <f>IFERROR(IF(EPih!H145&gt;=0.75*AVERAGE(EPih!$H145:$R145),1,EPih!H145/AVERAGE(EPih!$H145:$R145)),0)*$B148</f>
        <v>0</v>
      </c>
      <c r="G148">
        <f>IFERROR(IF(EPih!I145&gt;=0.75*AVERAGE(EPih!$H145:$R145),1,EPih!I145/AVERAGE(EPih!$H145:$R145)),0)*$B148</f>
        <v>0</v>
      </c>
      <c r="H148">
        <f>IFERROR(IF(EPih!J145&gt;=0.75*AVERAGE(EPih!$H145:$R145),1,EPih!J145/AVERAGE(EPih!$H145:$R145)),0)*$B148</f>
        <v>0</v>
      </c>
      <c r="I148">
        <f>IFERROR(IF(EPih!K145&gt;=0.75*AVERAGE(EPih!$H145:$R145),1,EPih!K145/AVERAGE(EPih!$H145:$R145)),0)*$B148</f>
        <v>0</v>
      </c>
      <c r="J148">
        <f>IFERROR(IF(EPih!L145&gt;=0.75*AVERAGE(EPih!$H145:$R145),1,EPih!L145/AVERAGE(EPih!$H145:$R145)),0)*$B148</f>
        <v>0</v>
      </c>
      <c r="K148">
        <f>IFERROR(IF(EPih!M145&gt;=0.75*AVERAGE(EPih!$H145:$R145),1,EPih!M145/AVERAGE(EPih!$H145:$R145)),0)*$B148</f>
        <v>0</v>
      </c>
      <c r="L148">
        <f>IFERROR(IF(EPih!N145&gt;=0.75*AVERAGE(EPih!$H145:$R145),1,EPih!N145/AVERAGE(EPih!$H145:$R145)),0)*$B148</f>
        <v>0</v>
      </c>
      <c r="M148">
        <f>IFERROR(IF(EPih!O145&gt;=0.75*AVERAGE(EPih!$H145:$R145),1,EPih!O145/AVERAGE(EPih!$H145:$R145)),0)*$B148</f>
        <v>0</v>
      </c>
      <c r="N148">
        <f>IFERROR(IF(EPih!P145&gt;=0.75*AVERAGE(EPih!$H145:$R145),1,EPih!P145/AVERAGE(EPih!$H145:$R145)),0)*$B148</f>
        <v>0</v>
      </c>
      <c r="O148">
        <f>IFERROR(IF(EPih!Q145&gt;=0.75*AVERAGE(EPih!$H145:$R145),1,EPih!Q145/AVERAGE(EPih!$H145:$R145)),0)*$B148</f>
        <v>0</v>
      </c>
      <c r="P148">
        <f>IFERROR(IF(EPih!R145&gt;=0.75*AVERAGE(EPih!$H145:$R145),1,EPih!R145/AVERAGE(EPih!$H145:$R145)),0)*$B148</f>
        <v>0</v>
      </c>
      <c r="Q148" s="18">
        <v>0</v>
      </c>
      <c r="R148" s="18">
        <v>0</v>
      </c>
      <c r="S148" s="18">
        <v>1</v>
      </c>
      <c r="T148" s="18">
        <v>0</v>
      </c>
      <c r="U148" s="18">
        <v>0</v>
      </c>
      <c r="V148" s="18">
        <v>0</v>
      </c>
      <c r="W148" s="18">
        <v>0</v>
      </c>
      <c r="X148" s="18">
        <v>1</v>
      </c>
      <c r="Y148" s="18">
        <v>1</v>
      </c>
      <c r="Z148" s="18">
        <v>1</v>
      </c>
      <c r="AA148" s="18">
        <v>1</v>
      </c>
      <c r="AD148" s="22">
        <f t="shared" si="3"/>
        <v>1</v>
      </c>
      <c r="AE148">
        <v>23</v>
      </c>
    </row>
    <row r="149" spans="1:31">
      <c r="A149" s="33">
        <v>45449.875</v>
      </c>
      <c r="B149">
        <f t="shared" si="4"/>
        <v>0</v>
      </c>
      <c r="C149" s="18">
        <v>1</v>
      </c>
      <c r="D149" s="19">
        <f>IFERROR(SUMPRODUCT(F149:P149,Q149:AA149,'Datos Brutos'!$H$5:$R$5)/SUMPRODUCT('Datos Brutos'!$H$5:$R$5,Q149:AA149),0)</f>
        <v>0</v>
      </c>
      <c r="E149" s="20">
        <f>IFERROR(AVERAGE('Datos Filtrados'!E146:G146),0)</f>
        <v>4.95</v>
      </c>
      <c r="F149">
        <f>IFERROR(IF(EPih!H146&gt;=0.75*AVERAGE(EPih!$H146:$R146),1,EPih!H146/AVERAGE(EPih!$H146:$R146)),0)*$B149</f>
        <v>0</v>
      </c>
      <c r="G149">
        <f>IFERROR(IF(EPih!I146&gt;=0.75*AVERAGE(EPih!$H146:$R146),1,EPih!I146/AVERAGE(EPih!$H146:$R146)),0)*$B149</f>
        <v>0</v>
      </c>
      <c r="H149">
        <f>IFERROR(IF(EPih!J146&gt;=0.75*AVERAGE(EPih!$H146:$R146),1,EPih!J146/AVERAGE(EPih!$H146:$R146)),0)*$B149</f>
        <v>0</v>
      </c>
      <c r="I149">
        <f>IFERROR(IF(EPih!K146&gt;=0.75*AVERAGE(EPih!$H146:$R146),1,EPih!K146/AVERAGE(EPih!$H146:$R146)),0)*$B149</f>
        <v>0</v>
      </c>
      <c r="J149">
        <f>IFERROR(IF(EPih!L146&gt;=0.75*AVERAGE(EPih!$H146:$R146),1,EPih!L146/AVERAGE(EPih!$H146:$R146)),0)*$B149</f>
        <v>0</v>
      </c>
      <c r="K149">
        <f>IFERROR(IF(EPih!M146&gt;=0.75*AVERAGE(EPih!$H146:$R146),1,EPih!M146/AVERAGE(EPih!$H146:$R146)),0)*$B149</f>
        <v>0</v>
      </c>
      <c r="L149">
        <f>IFERROR(IF(EPih!N146&gt;=0.75*AVERAGE(EPih!$H146:$R146),1,EPih!N146/AVERAGE(EPih!$H146:$R146)),0)*$B149</f>
        <v>0</v>
      </c>
      <c r="M149">
        <f>IFERROR(IF(EPih!O146&gt;=0.75*AVERAGE(EPih!$H146:$R146),1,EPih!O146/AVERAGE(EPih!$H146:$R146)),0)*$B149</f>
        <v>0</v>
      </c>
      <c r="N149">
        <f>IFERROR(IF(EPih!P146&gt;=0.75*AVERAGE(EPih!$H146:$R146),1,EPih!P146/AVERAGE(EPih!$H146:$R146)),0)*$B149</f>
        <v>0</v>
      </c>
      <c r="O149">
        <f>IFERROR(IF(EPih!Q146&gt;=0.75*AVERAGE(EPih!$H146:$R146),1,EPih!Q146/AVERAGE(EPih!$H146:$R146)),0)*$B149</f>
        <v>0</v>
      </c>
      <c r="P149">
        <f>IFERROR(IF(EPih!R146&gt;=0.75*AVERAGE(EPih!$H146:$R146),1,EPih!R146/AVERAGE(EPih!$H146:$R146)),0)*$B149</f>
        <v>0</v>
      </c>
      <c r="Q149" s="18">
        <v>0</v>
      </c>
      <c r="R149" s="18">
        <v>0</v>
      </c>
      <c r="S149" s="18">
        <v>1</v>
      </c>
      <c r="T149" s="18">
        <v>0</v>
      </c>
      <c r="U149" s="18">
        <v>0</v>
      </c>
      <c r="V149" s="18">
        <v>0</v>
      </c>
      <c r="W149" s="18">
        <v>0</v>
      </c>
      <c r="X149" s="18">
        <v>1</v>
      </c>
      <c r="Y149" s="18">
        <v>1</v>
      </c>
      <c r="Z149" s="18">
        <v>1</v>
      </c>
      <c r="AA149" s="18">
        <v>1</v>
      </c>
      <c r="AD149" s="22">
        <f t="shared" si="3"/>
        <v>1</v>
      </c>
      <c r="AE149">
        <v>24</v>
      </c>
    </row>
    <row r="150" spans="1:31">
      <c r="A150" s="33">
        <v>45449.916666666664</v>
      </c>
      <c r="B150">
        <f t="shared" si="4"/>
        <v>0</v>
      </c>
      <c r="C150" s="18">
        <v>1</v>
      </c>
      <c r="D150" s="19">
        <f>IFERROR(SUMPRODUCT(F150:P150,Q150:AA150,'Datos Brutos'!$H$5:$R$5)/SUMPRODUCT('Datos Brutos'!$H$5:$R$5,Q150:AA150),0)</f>
        <v>0</v>
      </c>
      <c r="E150" s="20">
        <f>IFERROR(AVERAGE('Datos Filtrados'!E147:G147),0)</f>
        <v>8.9999999999999993E-3</v>
      </c>
      <c r="F150">
        <f>IFERROR(IF(EPih!H147&gt;=0.75*AVERAGE(EPih!$H147:$R147),1,EPih!H147/AVERAGE(EPih!$H147:$R147)),0)*$B150</f>
        <v>0</v>
      </c>
      <c r="G150">
        <f>IFERROR(IF(EPih!I147&gt;=0.75*AVERAGE(EPih!$H147:$R147),1,EPih!I147/AVERAGE(EPih!$H147:$R147)),0)*$B150</f>
        <v>0</v>
      </c>
      <c r="H150">
        <f>IFERROR(IF(EPih!J147&gt;=0.75*AVERAGE(EPih!$H147:$R147),1,EPih!J147/AVERAGE(EPih!$H147:$R147)),0)*$B150</f>
        <v>0</v>
      </c>
      <c r="I150">
        <f>IFERROR(IF(EPih!K147&gt;=0.75*AVERAGE(EPih!$H147:$R147),1,EPih!K147/AVERAGE(EPih!$H147:$R147)),0)*$B150</f>
        <v>0</v>
      </c>
      <c r="J150">
        <f>IFERROR(IF(EPih!L147&gt;=0.75*AVERAGE(EPih!$H147:$R147),1,EPih!L147/AVERAGE(EPih!$H147:$R147)),0)*$B150</f>
        <v>0</v>
      </c>
      <c r="K150">
        <f>IFERROR(IF(EPih!M147&gt;=0.75*AVERAGE(EPih!$H147:$R147),1,EPih!M147/AVERAGE(EPih!$H147:$R147)),0)*$B150</f>
        <v>0</v>
      </c>
      <c r="L150">
        <f>IFERROR(IF(EPih!N147&gt;=0.75*AVERAGE(EPih!$H147:$R147),1,EPih!N147/AVERAGE(EPih!$H147:$R147)),0)*$B150</f>
        <v>0</v>
      </c>
      <c r="M150">
        <f>IFERROR(IF(EPih!O147&gt;=0.75*AVERAGE(EPih!$H147:$R147),1,EPih!O147/AVERAGE(EPih!$H147:$R147)),0)*$B150</f>
        <v>0</v>
      </c>
      <c r="N150">
        <f>IFERROR(IF(EPih!P147&gt;=0.75*AVERAGE(EPih!$H147:$R147),1,EPih!P147/AVERAGE(EPih!$H147:$R147)),0)*$B150</f>
        <v>0</v>
      </c>
      <c r="O150">
        <f>IFERROR(IF(EPih!Q147&gt;=0.75*AVERAGE(EPih!$H147:$R147),1,EPih!Q147/AVERAGE(EPih!$H147:$R147)),0)*$B150</f>
        <v>0</v>
      </c>
      <c r="P150">
        <f>IFERROR(IF(EPih!R147&gt;=0.75*AVERAGE(EPih!$H147:$R147),1,EPih!R147/AVERAGE(EPih!$H147:$R147)),0)*$B150</f>
        <v>0</v>
      </c>
      <c r="Q150" s="18">
        <v>0</v>
      </c>
      <c r="R150" s="18">
        <v>0</v>
      </c>
      <c r="S150" s="18">
        <v>1</v>
      </c>
      <c r="T150" s="18">
        <v>0</v>
      </c>
      <c r="U150" s="18">
        <v>0</v>
      </c>
      <c r="V150" s="18">
        <v>0</v>
      </c>
      <c r="W150" s="18">
        <v>0</v>
      </c>
      <c r="X150" s="18">
        <v>1</v>
      </c>
      <c r="Y150" s="18">
        <v>1</v>
      </c>
      <c r="Z150" s="18">
        <v>1</v>
      </c>
      <c r="AA150" s="18">
        <v>1</v>
      </c>
      <c r="AD150" s="22">
        <f t="shared" si="3"/>
        <v>1</v>
      </c>
      <c r="AE150" s="24">
        <v>1</v>
      </c>
    </row>
    <row r="151" spans="1:31">
      <c r="A151" s="33">
        <v>45449.958333333336</v>
      </c>
      <c r="B151">
        <f t="shared" si="4"/>
        <v>0</v>
      </c>
      <c r="C151" s="18">
        <v>1</v>
      </c>
      <c r="D151" s="19">
        <f>IFERROR(SUMPRODUCT(F151:P151,Q151:AA151,'Datos Brutos'!$H$5:$R$5)/SUMPRODUCT('Datos Brutos'!$H$5:$R$5,Q151:AA151),0)</f>
        <v>0</v>
      </c>
      <c r="E151" s="20">
        <f>IFERROR(AVERAGE('Datos Filtrados'!E148:G148),0)</f>
        <v>0</v>
      </c>
      <c r="F151">
        <f>IFERROR(IF(EPih!H148&gt;=0.75*AVERAGE(EPih!$H148:$R148),1,EPih!H148/AVERAGE(EPih!$H148:$R148)),0)*$B151</f>
        <v>0</v>
      </c>
      <c r="G151">
        <f>IFERROR(IF(EPih!I148&gt;=0.75*AVERAGE(EPih!$H148:$R148),1,EPih!I148/AVERAGE(EPih!$H148:$R148)),0)*$B151</f>
        <v>0</v>
      </c>
      <c r="H151">
        <f>IFERROR(IF(EPih!J148&gt;=0.75*AVERAGE(EPih!$H148:$R148),1,EPih!J148/AVERAGE(EPih!$H148:$R148)),0)*$B151</f>
        <v>0</v>
      </c>
      <c r="I151">
        <f>IFERROR(IF(EPih!K148&gt;=0.75*AVERAGE(EPih!$H148:$R148),1,EPih!K148/AVERAGE(EPih!$H148:$R148)),0)*$B151</f>
        <v>0</v>
      </c>
      <c r="J151">
        <f>IFERROR(IF(EPih!L148&gt;=0.75*AVERAGE(EPih!$H148:$R148),1,EPih!L148/AVERAGE(EPih!$H148:$R148)),0)*$B151</f>
        <v>0</v>
      </c>
      <c r="K151">
        <f>IFERROR(IF(EPih!M148&gt;=0.75*AVERAGE(EPih!$H148:$R148),1,EPih!M148/AVERAGE(EPih!$H148:$R148)),0)*$B151</f>
        <v>0</v>
      </c>
      <c r="L151">
        <f>IFERROR(IF(EPih!N148&gt;=0.75*AVERAGE(EPih!$H148:$R148),1,EPih!N148/AVERAGE(EPih!$H148:$R148)),0)*$B151</f>
        <v>0</v>
      </c>
      <c r="M151">
        <f>IFERROR(IF(EPih!O148&gt;=0.75*AVERAGE(EPih!$H148:$R148),1,EPih!O148/AVERAGE(EPih!$H148:$R148)),0)*$B151</f>
        <v>0</v>
      </c>
      <c r="N151">
        <f>IFERROR(IF(EPih!P148&gt;=0.75*AVERAGE(EPih!$H148:$R148),1,EPih!P148/AVERAGE(EPih!$H148:$R148)),0)*$B151</f>
        <v>0</v>
      </c>
      <c r="O151">
        <f>IFERROR(IF(EPih!Q148&gt;=0.75*AVERAGE(EPih!$H148:$R148),1,EPih!Q148/AVERAGE(EPih!$H148:$R148)),0)*$B151</f>
        <v>0</v>
      </c>
      <c r="P151">
        <f>IFERROR(IF(EPih!R148&gt;=0.75*AVERAGE(EPih!$H148:$R148),1,EPih!R148/AVERAGE(EPih!$H148:$R148)),0)*$B151</f>
        <v>0</v>
      </c>
      <c r="Q151" s="18">
        <v>0</v>
      </c>
      <c r="R151" s="18">
        <v>0</v>
      </c>
      <c r="S151" s="18">
        <v>1</v>
      </c>
      <c r="T151" s="18">
        <v>0</v>
      </c>
      <c r="U151" s="18">
        <v>0</v>
      </c>
      <c r="V151" s="18">
        <v>0</v>
      </c>
      <c r="W151" s="18">
        <v>0</v>
      </c>
      <c r="X151" s="18">
        <v>1</v>
      </c>
      <c r="Y151" s="18">
        <v>1</v>
      </c>
      <c r="Z151" s="18">
        <v>1</v>
      </c>
      <c r="AA151" s="18">
        <v>1</v>
      </c>
      <c r="AD151" s="22">
        <f t="shared" si="3"/>
        <v>1</v>
      </c>
      <c r="AE151">
        <v>2</v>
      </c>
    </row>
    <row r="152" spans="1:31">
      <c r="A152" s="33">
        <v>45450</v>
      </c>
      <c r="B152">
        <f t="shared" si="4"/>
        <v>0</v>
      </c>
      <c r="C152" s="18">
        <v>1</v>
      </c>
      <c r="D152" s="19">
        <f>IFERROR(SUMPRODUCT(F152:P152,Q152:AA152,'Datos Brutos'!$H$5:$R$5)/SUMPRODUCT('Datos Brutos'!$H$5:$R$5,Q152:AA152),0)</f>
        <v>0</v>
      </c>
      <c r="E152" s="20">
        <f>IFERROR(AVERAGE('Datos Filtrados'!E149:G149),0)</f>
        <v>0</v>
      </c>
      <c r="F152">
        <f>IFERROR(IF(EPih!H149&gt;=0.75*AVERAGE(EPih!$H149:$R149),1,EPih!H149/AVERAGE(EPih!$H149:$R149)),0)*$B152</f>
        <v>0</v>
      </c>
      <c r="G152">
        <f>IFERROR(IF(EPih!I149&gt;=0.75*AVERAGE(EPih!$H149:$R149),1,EPih!I149/AVERAGE(EPih!$H149:$R149)),0)*$B152</f>
        <v>0</v>
      </c>
      <c r="H152">
        <f>IFERROR(IF(EPih!J149&gt;=0.75*AVERAGE(EPih!$H149:$R149),1,EPih!J149/AVERAGE(EPih!$H149:$R149)),0)*$B152</f>
        <v>0</v>
      </c>
      <c r="I152">
        <f>IFERROR(IF(EPih!K149&gt;=0.75*AVERAGE(EPih!$H149:$R149),1,EPih!K149/AVERAGE(EPih!$H149:$R149)),0)*$B152</f>
        <v>0</v>
      </c>
      <c r="J152">
        <f>IFERROR(IF(EPih!L149&gt;=0.75*AVERAGE(EPih!$H149:$R149),1,EPih!L149/AVERAGE(EPih!$H149:$R149)),0)*$B152</f>
        <v>0</v>
      </c>
      <c r="K152">
        <f>IFERROR(IF(EPih!M149&gt;=0.75*AVERAGE(EPih!$H149:$R149),1,EPih!M149/AVERAGE(EPih!$H149:$R149)),0)*$B152</f>
        <v>0</v>
      </c>
      <c r="L152">
        <f>IFERROR(IF(EPih!N149&gt;=0.75*AVERAGE(EPih!$H149:$R149),1,EPih!N149/AVERAGE(EPih!$H149:$R149)),0)*$B152</f>
        <v>0</v>
      </c>
      <c r="M152">
        <f>IFERROR(IF(EPih!O149&gt;=0.75*AVERAGE(EPih!$H149:$R149),1,EPih!O149/AVERAGE(EPih!$H149:$R149)),0)*$B152</f>
        <v>0</v>
      </c>
      <c r="N152">
        <f>IFERROR(IF(EPih!P149&gt;=0.75*AVERAGE(EPih!$H149:$R149),1,EPih!P149/AVERAGE(EPih!$H149:$R149)),0)*$B152</f>
        <v>0</v>
      </c>
      <c r="O152">
        <f>IFERROR(IF(EPih!Q149&gt;=0.75*AVERAGE(EPih!$H149:$R149),1,EPih!Q149/AVERAGE(EPih!$H149:$R149)),0)*$B152</f>
        <v>0</v>
      </c>
      <c r="P152">
        <f>IFERROR(IF(EPih!R149&gt;=0.75*AVERAGE(EPih!$H149:$R149),1,EPih!R149/AVERAGE(EPih!$H149:$R149)),0)*$B152</f>
        <v>0</v>
      </c>
      <c r="Q152" s="18">
        <v>0</v>
      </c>
      <c r="R152" s="18">
        <v>0</v>
      </c>
      <c r="S152" s="18">
        <v>1</v>
      </c>
      <c r="T152" s="18">
        <v>0</v>
      </c>
      <c r="U152" s="18">
        <v>0</v>
      </c>
      <c r="V152" s="18">
        <v>0</v>
      </c>
      <c r="W152" s="18">
        <v>0</v>
      </c>
      <c r="X152" s="18">
        <v>1</v>
      </c>
      <c r="Y152" s="18">
        <v>1</v>
      </c>
      <c r="Z152" s="18">
        <v>1</v>
      </c>
      <c r="AA152" s="18">
        <v>1</v>
      </c>
      <c r="AD152" s="22">
        <f t="shared" si="3"/>
        <v>1</v>
      </c>
      <c r="AE152">
        <v>3</v>
      </c>
    </row>
    <row r="153" spans="1:31">
      <c r="A153" s="33">
        <v>45450.041666666664</v>
      </c>
      <c r="B153">
        <f t="shared" si="4"/>
        <v>0</v>
      </c>
      <c r="C153" s="18">
        <v>1</v>
      </c>
      <c r="D153" s="19">
        <f>IFERROR(SUMPRODUCT(F153:P153,Q153:AA153,'Datos Brutos'!$H$5:$R$5)/SUMPRODUCT('Datos Brutos'!$H$5:$R$5,Q153:AA153),0)</f>
        <v>0</v>
      </c>
      <c r="E153" s="20">
        <f>IFERROR(AVERAGE('Datos Filtrados'!E150:G150),0)</f>
        <v>0</v>
      </c>
      <c r="F153">
        <f>IFERROR(IF(EPih!H150&gt;=0.75*AVERAGE(EPih!$H150:$R150),1,EPih!H150/AVERAGE(EPih!$H150:$R150)),0)*$B153</f>
        <v>0</v>
      </c>
      <c r="G153">
        <f>IFERROR(IF(EPih!I150&gt;=0.75*AVERAGE(EPih!$H150:$R150),1,EPih!I150/AVERAGE(EPih!$H150:$R150)),0)*$B153</f>
        <v>0</v>
      </c>
      <c r="H153">
        <f>IFERROR(IF(EPih!J150&gt;=0.75*AVERAGE(EPih!$H150:$R150),1,EPih!J150/AVERAGE(EPih!$H150:$R150)),0)*$B153</f>
        <v>0</v>
      </c>
      <c r="I153">
        <f>IFERROR(IF(EPih!K150&gt;=0.75*AVERAGE(EPih!$H150:$R150),1,EPih!K150/AVERAGE(EPih!$H150:$R150)),0)*$B153</f>
        <v>0</v>
      </c>
      <c r="J153">
        <f>IFERROR(IF(EPih!L150&gt;=0.75*AVERAGE(EPih!$H150:$R150),1,EPih!L150/AVERAGE(EPih!$H150:$R150)),0)*$B153</f>
        <v>0</v>
      </c>
      <c r="K153">
        <f>IFERROR(IF(EPih!M150&gt;=0.75*AVERAGE(EPih!$H150:$R150),1,EPih!M150/AVERAGE(EPih!$H150:$R150)),0)*$B153</f>
        <v>0</v>
      </c>
      <c r="L153">
        <f>IFERROR(IF(EPih!N150&gt;=0.75*AVERAGE(EPih!$H150:$R150),1,EPih!N150/AVERAGE(EPih!$H150:$R150)),0)*$B153</f>
        <v>0</v>
      </c>
      <c r="M153">
        <f>IFERROR(IF(EPih!O150&gt;=0.75*AVERAGE(EPih!$H150:$R150),1,EPih!O150/AVERAGE(EPih!$H150:$R150)),0)*$B153</f>
        <v>0</v>
      </c>
      <c r="N153">
        <f>IFERROR(IF(EPih!P150&gt;=0.75*AVERAGE(EPih!$H150:$R150),1,EPih!P150/AVERAGE(EPih!$H150:$R150)),0)*$B153</f>
        <v>0</v>
      </c>
      <c r="O153">
        <f>IFERROR(IF(EPih!Q150&gt;=0.75*AVERAGE(EPih!$H150:$R150),1,EPih!Q150/AVERAGE(EPih!$H150:$R150)),0)*$B153</f>
        <v>0</v>
      </c>
      <c r="P153">
        <f>IFERROR(IF(EPih!R150&gt;=0.75*AVERAGE(EPih!$H150:$R150),1,EPih!R150/AVERAGE(EPih!$H150:$R150)),0)*$B153</f>
        <v>0</v>
      </c>
      <c r="Q153" s="18">
        <v>0</v>
      </c>
      <c r="R153" s="18">
        <v>0</v>
      </c>
      <c r="S153" s="18">
        <v>1</v>
      </c>
      <c r="T153" s="18">
        <v>0</v>
      </c>
      <c r="U153" s="18">
        <v>0</v>
      </c>
      <c r="V153" s="18">
        <v>0</v>
      </c>
      <c r="W153" s="18">
        <v>0</v>
      </c>
      <c r="X153" s="18">
        <v>1</v>
      </c>
      <c r="Y153" s="18">
        <v>1</v>
      </c>
      <c r="Z153" s="18">
        <v>1</v>
      </c>
      <c r="AA153" s="18">
        <v>1</v>
      </c>
      <c r="AD153" s="22">
        <f t="shared" si="3"/>
        <v>1</v>
      </c>
      <c r="AE153">
        <v>4</v>
      </c>
    </row>
    <row r="154" spans="1:31">
      <c r="A154" s="33">
        <v>45450.083333333336</v>
      </c>
      <c r="B154">
        <f t="shared" si="4"/>
        <v>0</v>
      </c>
      <c r="C154" s="18">
        <v>1</v>
      </c>
      <c r="D154" s="19">
        <f>IFERROR(SUMPRODUCT(F154:P154,Q154:AA154,'Datos Brutos'!$H$5:$R$5)/SUMPRODUCT('Datos Brutos'!$H$5:$R$5,Q154:AA154),0)</f>
        <v>0</v>
      </c>
      <c r="E154" s="20">
        <f>IFERROR(AVERAGE('Datos Filtrados'!E151:G151),0)</f>
        <v>0</v>
      </c>
      <c r="F154">
        <f>IFERROR(IF(EPih!H151&gt;=0.75*AVERAGE(EPih!$H151:$R151),1,EPih!H151/AVERAGE(EPih!$H151:$R151)),0)*$B154</f>
        <v>0</v>
      </c>
      <c r="G154">
        <f>IFERROR(IF(EPih!I151&gt;=0.75*AVERAGE(EPih!$H151:$R151),1,EPih!I151/AVERAGE(EPih!$H151:$R151)),0)*$B154</f>
        <v>0</v>
      </c>
      <c r="H154">
        <f>IFERROR(IF(EPih!J151&gt;=0.75*AVERAGE(EPih!$H151:$R151),1,EPih!J151/AVERAGE(EPih!$H151:$R151)),0)*$B154</f>
        <v>0</v>
      </c>
      <c r="I154">
        <f>IFERROR(IF(EPih!K151&gt;=0.75*AVERAGE(EPih!$H151:$R151),1,EPih!K151/AVERAGE(EPih!$H151:$R151)),0)*$B154</f>
        <v>0</v>
      </c>
      <c r="J154">
        <f>IFERROR(IF(EPih!L151&gt;=0.75*AVERAGE(EPih!$H151:$R151),1,EPih!L151/AVERAGE(EPih!$H151:$R151)),0)*$B154</f>
        <v>0</v>
      </c>
      <c r="K154">
        <f>IFERROR(IF(EPih!M151&gt;=0.75*AVERAGE(EPih!$H151:$R151),1,EPih!M151/AVERAGE(EPih!$H151:$R151)),0)*$B154</f>
        <v>0</v>
      </c>
      <c r="L154">
        <f>IFERROR(IF(EPih!N151&gt;=0.75*AVERAGE(EPih!$H151:$R151),1,EPih!N151/AVERAGE(EPih!$H151:$R151)),0)*$B154</f>
        <v>0</v>
      </c>
      <c r="M154">
        <f>IFERROR(IF(EPih!O151&gt;=0.75*AVERAGE(EPih!$H151:$R151),1,EPih!O151/AVERAGE(EPih!$H151:$R151)),0)*$B154</f>
        <v>0</v>
      </c>
      <c r="N154">
        <f>IFERROR(IF(EPih!P151&gt;=0.75*AVERAGE(EPih!$H151:$R151),1,EPih!P151/AVERAGE(EPih!$H151:$R151)),0)*$B154</f>
        <v>0</v>
      </c>
      <c r="O154">
        <f>IFERROR(IF(EPih!Q151&gt;=0.75*AVERAGE(EPih!$H151:$R151),1,EPih!Q151/AVERAGE(EPih!$H151:$R151)),0)*$B154</f>
        <v>0</v>
      </c>
      <c r="P154">
        <f>IFERROR(IF(EPih!R151&gt;=0.75*AVERAGE(EPih!$H151:$R151),1,EPih!R151/AVERAGE(EPih!$H151:$R151)),0)*$B154</f>
        <v>0</v>
      </c>
      <c r="Q154" s="18">
        <v>0</v>
      </c>
      <c r="R154" s="18">
        <v>0</v>
      </c>
      <c r="S154" s="18">
        <v>1</v>
      </c>
      <c r="T154" s="18">
        <v>0</v>
      </c>
      <c r="U154" s="18">
        <v>0</v>
      </c>
      <c r="V154" s="18">
        <v>0</v>
      </c>
      <c r="W154" s="18">
        <v>0</v>
      </c>
      <c r="X154" s="18">
        <v>1</v>
      </c>
      <c r="Y154" s="18">
        <v>1</v>
      </c>
      <c r="Z154" s="18">
        <v>1</v>
      </c>
      <c r="AA154" s="18">
        <v>1</v>
      </c>
      <c r="AD154" s="22">
        <f t="shared" si="3"/>
        <v>1</v>
      </c>
      <c r="AE154">
        <v>5</v>
      </c>
    </row>
    <row r="155" spans="1:31">
      <c r="A155" s="33">
        <v>45450.125</v>
      </c>
      <c r="B155">
        <f t="shared" si="4"/>
        <v>0</v>
      </c>
      <c r="C155" s="18">
        <v>1</v>
      </c>
      <c r="D155" s="19">
        <f>IFERROR(SUMPRODUCT(F155:P155,Q155:AA155,'Datos Brutos'!$H$5:$R$5)/SUMPRODUCT('Datos Brutos'!$H$5:$R$5,Q155:AA155),0)</f>
        <v>0</v>
      </c>
      <c r="E155" s="20">
        <f>IFERROR(AVERAGE('Datos Filtrados'!E152:G152),0)</f>
        <v>0</v>
      </c>
      <c r="F155">
        <f>IFERROR(IF(EPih!H152&gt;=0.75*AVERAGE(EPih!$H152:$R152),1,EPih!H152/AVERAGE(EPih!$H152:$R152)),0)*$B155</f>
        <v>0</v>
      </c>
      <c r="G155">
        <f>IFERROR(IF(EPih!I152&gt;=0.75*AVERAGE(EPih!$H152:$R152),1,EPih!I152/AVERAGE(EPih!$H152:$R152)),0)*$B155</f>
        <v>0</v>
      </c>
      <c r="H155">
        <f>IFERROR(IF(EPih!J152&gt;=0.75*AVERAGE(EPih!$H152:$R152),1,EPih!J152/AVERAGE(EPih!$H152:$R152)),0)*$B155</f>
        <v>0</v>
      </c>
      <c r="I155">
        <f>IFERROR(IF(EPih!K152&gt;=0.75*AVERAGE(EPih!$H152:$R152),1,EPih!K152/AVERAGE(EPih!$H152:$R152)),0)*$B155</f>
        <v>0</v>
      </c>
      <c r="J155">
        <f>IFERROR(IF(EPih!L152&gt;=0.75*AVERAGE(EPih!$H152:$R152),1,EPih!L152/AVERAGE(EPih!$H152:$R152)),0)*$B155</f>
        <v>0</v>
      </c>
      <c r="K155">
        <f>IFERROR(IF(EPih!M152&gt;=0.75*AVERAGE(EPih!$H152:$R152),1,EPih!M152/AVERAGE(EPih!$H152:$R152)),0)*$B155</f>
        <v>0</v>
      </c>
      <c r="L155">
        <f>IFERROR(IF(EPih!N152&gt;=0.75*AVERAGE(EPih!$H152:$R152),1,EPih!N152/AVERAGE(EPih!$H152:$R152)),0)*$B155</f>
        <v>0</v>
      </c>
      <c r="M155">
        <f>IFERROR(IF(EPih!O152&gt;=0.75*AVERAGE(EPih!$H152:$R152),1,EPih!O152/AVERAGE(EPih!$H152:$R152)),0)*$B155</f>
        <v>0</v>
      </c>
      <c r="N155">
        <f>IFERROR(IF(EPih!P152&gt;=0.75*AVERAGE(EPih!$H152:$R152),1,EPih!P152/AVERAGE(EPih!$H152:$R152)),0)*$B155</f>
        <v>0</v>
      </c>
      <c r="O155">
        <f>IFERROR(IF(EPih!Q152&gt;=0.75*AVERAGE(EPih!$H152:$R152),1,EPih!Q152/AVERAGE(EPih!$H152:$R152)),0)*$B155</f>
        <v>0</v>
      </c>
      <c r="P155">
        <f>IFERROR(IF(EPih!R152&gt;=0.75*AVERAGE(EPih!$H152:$R152),1,EPih!R152/AVERAGE(EPih!$H152:$R152)),0)*$B155</f>
        <v>0</v>
      </c>
      <c r="Q155" s="18">
        <v>0</v>
      </c>
      <c r="R155" s="18">
        <v>0</v>
      </c>
      <c r="S155" s="18">
        <v>1</v>
      </c>
      <c r="T155" s="18">
        <v>0</v>
      </c>
      <c r="U155" s="18">
        <v>0</v>
      </c>
      <c r="V155" s="18">
        <v>0</v>
      </c>
      <c r="W155" s="18">
        <v>0</v>
      </c>
      <c r="X155" s="18">
        <v>1</v>
      </c>
      <c r="Y155" s="18">
        <v>1</v>
      </c>
      <c r="Z155" s="18">
        <v>1</v>
      </c>
      <c r="AA155" s="18">
        <v>1</v>
      </c>
      <c r="AD155" s="22">
        <f t="shared" si="3"/>
        <v>1</v>
      </c>
      <c r="AE155">
        <v>6</v>
      </c>
    </row>
    <row r="156" spans="1:31">
      <c r="A156" s="33">
        <v>45450.166666666664</v>
      </c>
      <c r="B156">
        <f t="shared" si="4"/>
        <v>0</v>
      </c>
      <c r="C156" s="18">
        <v>1</v>
      </c>
      <c r="D156" s="19">
        <f>IFERROR(SUMPRODUCT(F156:P156,Q156:AA156,'Datos Brutos'!$H$5:$R$5)/SUMPRODUCT('Datos Brutos'!$H$5:$R$5,Q156:AA156),0)</f>
        <v>0</v>
      </c>
      <c r="E156" s="20">
        <f>IFERROR(AVERAGE('Datos Filtrados'!E153:G153),0)</f>
        <v>0</v>
      </c>
      <c r="F156">
        <f>IFERROR(IF(EPih!H153&gt;=0.75*AVERAGE(EPih!$H153:$R153),1,EPih!H153/AVERAGE(EPih!$H153:$R153)),0)*$B156</f>
        <v>0</v>
      </c>
      <c r="G156">
        <f>IFERROR(IF(EPih!I153&gt;=0.75*AVERAGE(EPih!$H153:$R153),1,EPih!I153/AVERAGE(EPih!$H153:$R153)),0)*$B156</f>
        <v>0</v>
      </c>
      <c r="H156">
        <f>IFERROR(IF(EPih!J153&gt;=0.75*AVERAGE(EPih!$H153:$R153),1,EPih!J153/AVERAGE(EPih!$H153:$R153)),0)*$B156</f>
        <v>0</v>
      </c>
      <c r="I156">
        <f>IFERROR(IF(EPih!K153&gt;=0.75*AVERAGE(EPih!$H153:$R153),1,EPih!K153/AVERAGE(EPih!$H153:$R153)),0)*$B156</f>
        <v>0</v>
      </c>
      <c r="J156">
        <f>IFERROR(IF(EPih!L153&gt;=0.75*AVERAGE(EPih!$H153:$R153),1,EPih!L153/AVERAGE(EPih!$H153:$R153)),0)*$B156</f>
        <v>0</v>
      </c>
      <c r="K156">
        <f>IFERROR(IF(EPih!M153&gt;=0.75*AVERAGE(EPih!$H153:$R153),1,EPih!M153/AVERAGE(EPih!$H153:$R153)),0)*$B156</f>
        <v>0</v>
      </c>
      <c r="L156">
        <f>IFERROR(IF(EPih!N153&gt;=0.75*AVERAGE(EPih!$H153:$R153),1,EPih!N153/AVERAGE(EPih!$H153:$R153)),0)*$B156</f>
        <v>0</v>
      </c>
      <c r="M156">
        <f>IFERROR(IF(EPih!O153&gt;=0.75*AVERAGE(EPih!$H153:$R153),1,EPih!O153/AVERAGE(EPih!$H153:$R153)),0)*$B156</f>
        <v>0</v>
      </c>
      <c r="N156">
        <f>IFERROR(IF(EPih!P153&gt;=0.75*AVERAGE(EPih!$H153:$R153),1,EPih!P153/AVERAGE(EPih!$H153:$R153)),0)*$B156</f>
        <v>0</v>
      </c>
      <c r="O156">
        <f>IFERROR(IF(EPih!Q153&gt;=0.75*AVERAGE(EPih!$H153:$R153),1,EPih!Q153/AVERAGE(EPih!$H153:$R153)),0)*$B156</f>
        <v>0</v>
      </c>
      <c r="P156">
        <f>IFERROR(IF(EPih!R153&gt;=0.75*AVERAGE(EPih!$H153:$R153),1,EPih!R153/AVERAGE(EPih!$H153:$R153)),0)*$B156</f>
        <v>0</v>
      </c>
      <c r="Q156" s="18">
        <v>0</v>
      </c>
      <c r="R156" s="18">
        <v>0</v>
      </c>
      <c r="S156" s="18">
        <v>1</v>
      </c>
      <c r="T156" s="18">
        <v>0</v>
      </c>
      <c r="U156" s="18">
        <v>0</v>
      </c>
      <c r="V156" s="18">
        <v>0</v>
      </c>
      <c r="W156" s="18">
        <v>0</v>
      </c>
      <c r="X156" s="18">
        <v>1</v>
      </c>
      <c r="Y156" s="18">
        <v>1</v>
      </c>
      <c r="Z156" s="18">
        <v>1</v>
      </c>
      <c r="AA156" s="18">
        <v>1</v>
      </c>
      <c r="AD156" s="22">
        <f t="shared" si="3"/>
        <v>1</v>
      </c>
      <c r="AE156">
        <v>7</v>
      </c>
    </row>
    <row r="157" spans="1:31">
      <c r="A157" s="33">
        <v>45450.208333333336</v>
      </c>
      <c r="B157">
        <f t="shared" si="4"/>
        <v>0</v>
      </c>
      <c r="C157" s="18">
        <v>1</v>
      </c>
      <c r="D157" s="19">
        <f>IFERROR(SUMPRODUCT(F157:P157,Q157:AA157,'Datos Brutos'!$H$5:$R$5)/SUMPRODUCT('Datos Brutos'!$H$5:$R$5,Q157:AA157),0)</f>
        <v>0</v>
      </c>
      <c r="E157" s="20">
        <f>IFERROR(AVERAGE('Datos Filtrados'!E154:G154),0)</f>
        <v>0</v>
      </c>
      <c r="F157">
        <f>IFERROR(IF(EPih!H154&gt;=0.75*AVERAGE(EPih!$H154:$R154),1,EPih!H154/AVERAGE(EPih!$H154:$R154)),0)*$B157</f>
        <v>0</v>
      </c>
      <c r="G157">
        <f>IFERROR(IF(EPih!I154&gt;=0.75*AVERAGE(EPih!$H154:$R154),1,EPih!I154/AVERAGE(EPih!$H154:$R154)),0)*$B157</f>
        <v>0</v>
      </c>
      <c r="H157">
        <f>IFERROR(IF(EPih!J154&gt;=0.75*AVERAGE(EPih!$H154:$R154),1,EPih!J154/AVERAGE(EPih!$H154:$R154)),0)*$B157</f>
        <v>0</v>
      </c>
      <c r="I157">
        <f>IFERROR(IF(EPih!K154&gt;=0.75*AVERAGE(EPih!$H154:$R154),1,EPih!K154/AVERAGE(EPih!$H154:$R154)),0)*$B157</f>
        <v>0</v>
      </c>
      <c r="J157">
        <f>IFERROR(IF(EPih!L154&gt;=0.75*AVERAGE(EPih!$H154:$R154),1,EPih!L154/AVERAGE(EPih!$H154:$R154)),0)*$B157</f>
        <v>0</v>
      </c>
      <c r="K157">
        <f>IFERROR(IF(EPih!M154&gt;=0.75*AVERAGE(EPih!$H154:$R154),1,EPih!M154/AVERAGE(EPih!$H154:$R154)),0)*$B157</f>
        <v>0</v>
      </c>
      <c r="L157">
        <f>IFERROR(IF(EPih!N154&gt;=0.75*AVERAGE(EPih!$H154:$R154),1,EPih!N154/AVERAGE(EPih!$H154:$R154)),0)*$B157</f>
        <v>0</v>
      </c>
      <c r="M157">
        <f>IFERROR(IF(EPih!O154&gt;=0.75*AVERAGE(EPih!$H154:$R154),1,EPih!O154/AVERAGE(EPih!$H154:$R154)),0)*$B157</f>
        <v>0</v>
      </c>
      <c r="N157">
        <f>IFERROR(IF(EPih!P154&gt;=0.75*AVERAGE(EPih!$H154:$R154),1,EPih!P154/AVERAGE(EPih!$H154:$R154)),0)*$B157</f>
        <v>0</v>
      </c>
      <c r="O157">
        <f>IFERROR(IF(EPih!Q154&gt;=0.75*AVERAGE(EPih!$H154:$R154),1,EPih!Q154/AVERAGE(EPih!$H154:$R154)),0)*$B157</f>
        <v>0</v>
      </c>
      <c r="P157">
        <f>IFERROR(IF(EPih!R154&gt;=0.75*AVERAGE(EPih!$H154:$R154),1,EPih!R154/AVERAGE(EPih!$H154:$R154)),0)*$B157</f>
        <v>0</v>
      </c>
      <c r="Q157" s="18">
        <v>0</v>
      </c>
      <c r="R157" s="18">
        <v>0</v>
      </c>
      <c r="S157" s="18">
        <v>1</v>
      </c>
      <c r="T157" s="18">
        <v>0</v>
      </c>
      <c r="U157" s="18">
        <v>0</v>
      </c>
      <c r="V157" s="18">
        <v>0</v>
      </c>
      <c r="W157" s="18">
        <v>0</v>
      </c>
      <c r="X157" s="18">
        <v>1</v>
      </c>
      <c r="Y157" s="18">
        <v>1</v>
      </c>
      <c r="Z157" s="18">
        <v>1</v>
      </c>
      <c r="AA157" s="18">
        <v>1</v>
      </c>
      <c r="AD157" s="22">
        <f t="shared" si="3"/>
        <v>1</v>
      </c>
      <c r="AE157">
        <v>8</v>
      </c>
    </row>
    <row r="158" spans="1:31">
      <c r="A158" s="33">
        <v>45450.25</v>
      </c>
      <c r="B158">
        <f t="shared" si="4"/>
        <v>0</v>
      </c>
      <c r="C158" s="18">
        <v>1</v>
      </c>
      <c r="D158" s="19">
        <f>IFERROR(SUMPRODUCT(F158:P158,Q158:AA158,'Datos Brutos'!$H$5:$R$5)/SUMPRODUCT('Datos Brutos'!$H$5:$R$5,Q158:AA158),0)</f>
        <v>0</v>
      </c>
      <c r="E158" s="20">
        <f>IFERROR(AVERAGE('Datos Filtrados'!E155:G155),0)</f>
        <v>0.32600000000000001</v>
      </c>
      <c r="F158">
        <f>IFERROR(IF(EPih!H155&gt;=0.75*AVERAGE(EPih!$H155:$R155),1,EPih!H155/AVERAGE(EPih!$H155:$R155)),0)*$B158</f>
        <v>0</v>
      </c>
      <c r="G158">
        <f>IFERROR(IF(EPih!I155&gt;=0.75*AVERAGE(EPih!$H155:$R155),1,EPih!I155/AVERAGE(EPih!$H155:$R155)),0)*$B158</f>
        <v>0</v>
      </c>
      <c r="H158">
        <f>IFERROR(IF(EPih!J155&gt;=0.75*AVERAGE(EPih!$H155:$R155),1,EPih!J155/AVERAGE(EPih!$H155:$R155)),0)*$B158</f>
        <v>0</v>
      </c>
      <c r="I158">
        <f>IFERROR(IF(EPih!K155&gt;=0.75*AVERAGE(EPih!$H155:$R155),1,EPih!K155/AVERAGE(EPih!$H155:$R155)),0)*$B158</f>
        <v>0</v>
      </c>
      <c r="J158">
        <f>IFERROR(IF(EPih!L155&gt;=0.75*AVERAGE(EPih!$H155:$R155),1,EPih!L155/AVERAGE(EPih!$H155:$R155)),0)*$B158</f>
        <v>0</v>
      </c>
      <c r="K158">
        <f>IFERROR(IF(EPih!M155&gt;=0.75*AVERAGE(EPih!$H155:$R155),1,EPih!M155/AVERAGE(EPih!$H155:$R155)),0)*$B158</f>
        <v>0</v>
      </c>
      <c r="L158">
        <f>IFERROR(IF(EPih!N155&gt;=0.75*AVERAGE(EPih!$H155:$R155),1,EPih!N155/AVERAGE(EPih!$H155:$R155)),0)*$B158</f>
        <v>0</v>
      </c>
      <c r="M158">
        <f>IFERROR(IF(EPih!O155&gt;=0.75*AVERAGE(EPih!$H155:$R155),1,EPih!O155/AVERAGE(EPih!$H155:$R155)),0)*$B158</f>
        <v>0</v>
      </c>
      <c r="N158">
        <f>IFERROR(IF(EPih!P155&gt;=0.75*AVERAGE(EPih!$H155:$R155),1,EPih!P155/AVERAGE(EPih!$H155:$R155)),0)*$B158</f>
        <v>0</v>
      </c>
      <c r="O158">
        <f>IFERROR(IF(EPih!Q155&gt;=0.75*AVERAGE(EPih!$H155:$R155),1,EPih!Q155/AVERAGE(EPih!$H155:$R155)),0)*$B158</f>
        <v>0</v>
      </c>
      <c r="P158">
        <f>IFERROR(IF(EPih!R155&gt;=0.75*AVERAGE(EPih!$H155:$R155),1,EPih!R155/AVERAGE(EPih!$H155:$R155)),0)*$B158</f>
        <v>0</v>
      </c>
      <c r="Q158" s="18">
        <v>0</v>
      </c>
      <c r="R158" s="18">
        <v>0</v>
      </c>
      <c r="S158" s="18">
        <v>1</v>
      </c>
      <c r="T158" s="18">
        <v>0</v>
      </c>
      <c r="U158" s="18">
        <v>0</v>
      </c>
      <c r="V158" s="18">
        <v>0</v>
      </c>
      <c r="W158" s="18">
        <v>0</v>
      </c>
      <c r="X158" s="18">
        <v>1</v>
      </c>
      <c r="Y158" s="18">
        <v>1</v>
      </c>
      <c r="Z158" s="18">
        <v>1</v>
      </c>
      <c r="AA158" s="18">
        <v>1</v>
      </c>
      <c r="AD158" s="22">
        <f t="shared" si="3"/>
        <v>1</v>
      </c>
      <c r="AE158">
        <v>9</v>
      </c>
    </row>
    <row r="159" spans="1:31">
      <c r="A159" s="33">
        <v>45450.291666666664</v>
      </c>
      <c r="B159">
        <f t="shared" si="4"/>
        <v>0</v>
      </c>
      <c r="C159" s="18">
        <v>1</v>
      </c>
      <c r="D159" s="19">
        <f>IFERROR(SUMPRODUCT(F159:P159,Q159:AA159,'Datos Brutos'!$H$5:$R$5)/SUMPRODUCT('Datos Brutos'!$H$5:$R$5,Q159:AA159),0)</f>
        <v>0</v>
      </c>
      <c r="E159" s="20">
        <f>IFERROR(AVERAGE('Datos Filtrados'!E156:G156),0)</f>
        <v>43.19</v>
      </c>
      <c r="F159">
        <f>IFERROR(IF(EPih!H156&gt;=0.75*AVERAGE(EPih!$H156:$R156),1,EPih!H156/AVERAGE(EPih!$H156:$R156)),0)*$B159</f>
        <v>0</v>
      </c>
      <c r="G159">
        <f>IFERROR(IF(EPih!I156&gt;=0.75*AVERAGE(EPih!$H156:$R156),1,EPih!I156/AVERAGE(EPih!$H156:$R156)),0)*$B159</f>
        <v>0</v>
      </c>
      <c r="H159">
        <f>IFERROR(IF(EPih!J156&gt;=0.75*AVERAGE(EPih!$H156:$R156),1,EPih!J156/AVERAGE(EPih!$H156:$R156)),0)*$B159</f>
        <v>0</v>
      </c>
      <c r="I159">
        <f>IFERROR(IF(EPih!K156&gt;=0.75*AVERAGE(EPih!$H156:$R156),1,EPih!K156/AVERAGE(EPih!$H156:$R156)),0)*$B159</f>
        <v>0</v>
      </c>
      <c r="J159">
        <f>IFERROR(IF(EPih!L156&gt;=0.75*AVERAGE(EPih!$H156:$R156),1,EPih!L156/AVERAGE(EPih!$H156:$R156)),0)*$B159</f>
        <v>0</v>
      </c>
      <c r="K159">
        <f>IFERROR(IF(EPih!M156&gt;=0.75*AVERAGE(EPih!$H156:$R156),1,EPih!M156/AVERAGE(EPih!$H156:$R156)),0)*$B159</f>
        <v>0</v>
      </c>
      <c r="L159">
        <f>IFERROR(IF(EPih!N156&gt;=0.75*AVERAGE(EPih!$H156:$R156),1,EPih!N156/AVERAGE(EPih!$H156:$R156)),0)*$B159</f>
        <v>0</v>
      </c>
      <c r="M159">
        <f>IFERROR(IF(EPih!O156&gt;=0.75*AVERAGE(EPih!$H156:$R156),1,EPih!O156/AVERAGE(EPih!$H156:$R156)),0)*$B159</f>
        <v>0</v>
      </c>
      <c r="N159">
        <f>IFERROR(IF(EPih!P156&gt;=0.75*AVERAGE(EPih!$H156:$R156),1,EPih!P156/AVERAGE(EPih!$H156:$R156)),0)*$B159</f>
        <v>0</v>
      </c>
      <c r="O159">
        <f>IFERROR(IF(EPih!Q156&gt;=0.75*AVERAGE(EPih!$H156:$R156),1,EPih!Q156/AVERAGE(EPih!$H156:$R156)),0)*$B159</f>
        <v>0</v>
      </c>
      <c r="P159">
        <f>IFERROR(IF(EPih!R156&gt;=0.75*AVERAGE(EPih!$H156:$R156),1,EPih!R156/AVERAGE(EPih!$H156:$R156)),0)*$B159</f>
        <v>0</v>
      </c>
      <c r="Q159" s="18">
        <v>0</v>
      </c>
      <c r="R159" s="18">
        <v>0</v>
      </c>
      <c r="S159" s="18">
        <v>1</v>
      </c>
      <c r="T159" s="18">
        <v>0</v>
      </c>
      <c r="U159" s="18">
        <v>0</v>
      </c>
      <c r="V159" s="18">
        <v>0</v>
      </c>
      <c r="W159" s="18">
        <v>0</v>
      </c>
      <c r="X159" s="18">
        <v>1</v>
      </c>
      <c r="Y159" s="18">
        <v>1</v>
      </c>
      <c r="Z159" s="18">
        <v>1</v>
      </c>
      <c r="AA159" s="18">
        <v>1</v>
      </c>
      <c r="AD159" s="22">
        <f t="shared" si="3"/>
        <v>1</v>
      </c>
      <c r="AE159">
        <v>10</v>
      </c>
    </row>
    <row r="160" spans="1:31">
      <c r="A160" s="33">
        <v>45450.333333333336</v>
      </c>
      <c r="B160">
        <f t="shared" si="4"/>
        <v>1</v>
      </c>
      <c r="C160" s="18">
        <v>1</v>
      </c>
      <c r="D160" s="19">
        <f>IFERROR(SUMPRODUCT(F160:P160,Q160:AA160,'Datos Brutos'!$H$5:$R$5)/SUMPRODUCT('Datos Brutos'!$H$5:$R$5,Q160:AA160),0)</f>
        <v>0.80796833239900256</v>
      </c>
      <c r="E160" s="20">
        <f>IFERROR(AVERAGE('Datos Filtrados'!E157:G157),0)</f>
        <v>155.846</v>
      </c>
      <c r="F160">
        <f>IFERROR(IF(EPih!H157&gt;=0.75*AVERAGE(EPih!$H157:$R157),1,EPih!H157/AVERAGE(EPih!$H157:$R157)),0)*$B160</f>
        <v>0</v>
      </c>
      <c r="G160">
        <f>IFERROR(IF(EPih!I157&gt;=0.75*AVERAGE(EPih!$H157:$R157),1,EPih!I157/AVERAGE(EPih!$H157:$R157)),0)*$B160</f>
        <v>0</v>
      </c>
      <c r="H160">
        <f>IFERROR(IF(EPih!J157&gt;=0.75*AVERAGE(EPih!$H157:$R157),1,EPih!J157/AVERAGE(EPih!$H157:$R157)),0)*$B160</f>
        <v>1</v>
      </c>
      <c r="I160">
        <f>IFERROR(IF(EPih!K157&gt;=0.75*AVERAGE(EPih!$H157:$R157),1,EPih!K157/AVERAGE(EPih!$H157:$R157)),0)*$B160</f>
        <v>0</v>
      </c>
      <c r="J160">
        <f>IFERROR(IF(EPih!L157&gt;=0.75*AVERAGE(EPih!$H157:$R157),1,EPih!L157/AVERAGE(EPih!$H157:$R157)),0)*$B160</f>
        <v>0</v>
      </c>
      <c r="K160">
        <f>IFERROR(IF(EPih!M157&gt;=0.75*AVERAGE(EPih!$H157:$R157),1,EPih!M157/AVERAGE(EPih!$H157:$R157)),0)*$B160</f>
        <v>0</v>
      </c>
      <c r="L160">
        <f>IFERROR(IF(EPih!N157&gt;=0.75*AVERAGE(EPih!$H157:$R157),1,EPih!N157/AVERAGE(EPih!$H157:$R157)),0)*$B160</f>
        <v>0</v>
      </c>
      <c r="M160">
        <f>IFERROR(IF(EPih!O157&gt;=0.75*AVERAGE(EPih!$H157:$R157),1,EPih!O157/AVERAGE(EPih!$H157:$R157)),0)*$B160</f>
        <v>1</v>
      </c>
      <c r="N160">
        <f>IFERROR(IF(EPih!P157&gt;=0.75*AVERAGE(EPih!$H157:$R157),1,EPih!P157/AVERAGE(EPih!$H157:$R157)),0)*$B160</f>
        <v>1</v>
      </c>
      <c r="O160">
        <f>IFERROR(IF(EPih!Q157&gt;=0.75*AVERAGE(EPih!$H157:$R157),1,EPih!Q157/AVERAGE(EPih!$H157:$R157)),0)*$B160</f>
        <v>2.784347966309372E-2</v>
      </c>
      <c r="P160">
        <f>IFERROR(IF(EPih!R157&gt;=0.75*AVERAGE(EPih!$H157:$R157),1,EPih!R157/AVERAGE(EPih!$H157:$R157)),0)*$B160</f>
        <v>1</v>
      </c>
      <c r="Q160" s="18">
        <v>0</v>
      </c>
      <c r="R160" s="18">
        <v>0</v>
      </c>
      <c r="S160" s="18">
        <v>1</v>
      </c>
      <c r="T160" s="18">
        <v>0</v>
      </c>
      <c r="U160" s="18">
        <v>0</v>
      </c>
      <c r="V160" s="18">
        <v>0</v>
      </c>
      <c r="W160" s="18">
        <v>0</v>
      </c>
      <c r="X160" s="18">
        <v>1</v>
      </c>
      <c r="Y160" s="18">
        <v>1</v>
      </c>
      <c r="Z160" s="18">
        <v>1</v>
      </c>
      <c r="AA160" s="18">
        <v>1</v>
      </c>
      <c r="AD160" s="22">
        <f t="shared" si="3"/>
        <v>1</v>
      </c>
      <c r="AE160">
        <v>11</v>
      </c>
    </row>
    <row r="161" spans="1:31">
      <c r="A161" s="33">
        <v>45450.375</v>
      </c>
      <c r="B161">
        <f t="shared" si="4"/>
        <v>1</v>
      </c>
      <c r="C161" s="18">
        <v>1</v>
      </c>
      <c r="D161" s="19">
        <f>IFERROR(SUMPRODUCT(F161:P161,Q161:AA161,'Datos Brutos'!$H$5:$R$5)/SUMPRODUCT('Datos Brutos'!$H$5:$R$5,Q161:AA161),0)</f>
        <v>1</v>
      </c>
      <c r="E161" s="20">
        <f>IFERROR(AVERAGE('Datos Filtrados'!E158:G158),0)</f>
        <v>228.702</v>
      </c>
      <c r="F161">
        <f>IFERROR(IF(EPih!H158&gt;=0.75*AVERAGE(EPih!$H158:$R158),1,EPih!H158/AVERAGE(EPih!$H158:$R158)),0)*$B161</f>
        <v>0</v>
      </c>
      <c r="G161">
        <f>IFERROR(IF(EPih!I158&gt;=0.75*AVERAGE(EPih!$H158:$R158),1,EPih!I158/AVERAGE(EPih!$H158:$R158)),0)*$B161</f>
        <v>0</v>
      </c>
      <c r="H161">
        <f>IFERROR(IF(EPih!J158&gt;=0.75*AVERAGE(EPih!$H158:$R158),1,EPih!J158/AVERAGE(EPih!$H158:$R158)),0)*$B161</f>
        <v>1</v>
      </c>
      <c r="I161">
        <f>IFERROR(IF(EPih!K158&gt;=0.75*AVERAGE(EPih!$H158:$R158),1,EPih!K158/AVERAGE(EPih!$H158:$R158)),0)*$B161</f>
        <v>0</v>
      </c>
      <c r="J161">
        <f>IFERROR(IF(EPih!L158&gt;=0.75*AVERAGE(EPih!$H158:$R158),1,EPih!L158/AVERAGE(EPih!$H158:$R158)),0)*$B161</f>
        <v>0</v>
      </c>
      <c r="K161">
        <f>IFERROR(IF(EPih!M158&gt;=0.75*AVERAGE(EPih!$H158:$R158),1,EPih!M158/AVERAGE(EPih!$H158:$R158)),0)*$B161</f>
        <v>0</v>
      </c>
      <c r="L161">
        <f>IFERROR(IF(EPih!N158&gt;=0.75*AVERAGE(EPih!$H158:$R158),1,EPih!N158/AVERAGE(EPih!$H158:$R158)),0)*$B161</f>
        <v>0</v>
      </c>
      <c r="M161">
        <f>IFERROR(IF(EPih!O158&gt;=0.75*AVERAGE(EPih!$H158:$R158),1,EPih!O158/AVERAGE(EPih!$H158:$R158)),0)*$B161</f>
        <v>1</v>
      </c>
      <c r="N161">
        <f>IFERROR(IF(EPih!P158&gt;=0.75*AVERAGE(EPih!$H158:$R158),1,EPih!P158/AVERAGE(EPih!$H158:$R158)),0)*$B161</f>
        <v>1</v>
      </c>
      <c r="O161">
        <f>IFERROR(IF(EPih!Q158&gt;=0.75*AVERAGE(EPih!$H158:$R158),1,EPih!Q158/AVERAGE(EPih!$H158:$R158)),0)*$B161</f>
        <v>3.9890449123187371E-2</v>
      </c>
      <c r="P161">
        <f>IFERROR(IF(EPih!R158&gt;=0.75*AVERAGE(EPih!$H158:$R158),1,EPih!R158/AVERAGE(EPih!$H158:$R158)),0)*$B161</f>
        <v>1</v>
      </c>
      <c r="Q161" s="18">
        <v>0</v>
      </c>
      <c r="R161" s="18">
        <v>0</v>
      </c>
      <c r="S161" s="18">
        <v>1</v>
      </c>
      <c r="T161" s="18">
        <v>0</v>
      </c>
      <c r="U161" s="18">
        <v>0</v>
      </c>
      <c r="V161" s="18">
        <v>0</v>
      </c>
      <c r="W161" s="18">
        <v>0</v>
      </c>
      <c r="X161" s="18">
        <v>1</v>
      </c>
      <c r="Y161" s="18">
        <v>1</v>
      </c>
      <c r="Z161" s="18">
        <v>0</v>
      </c>
      <c r="AA161" s="18">
        <v>1</v>
      </c>
      <c r="AD161" s="22">
        <f t="shared" si="3"/>
        <v>1</v>
      </c>
      <c r="AE161">
        <v>12</v>
      </c>
    </row>
    <row r="162" spans="1:31">
      <c r="A162" s="33">
        <v>45450.416666666664</v>
      </c>
      <c r="B162">
        <f t="shared" si="4"/>
        <v>1</v>
      </c>
      <c r="C162" s="18">
        <v>1</v>
      </c>
      <c r="D162" s="19">
        <f>IFERROR(SUMPRODUCT(F162:P162,Q162:AA162,'Datos Brutos'!$H$5:$R$5)/SUMPRODUCT('Datos Brutos'!$H$5:$R$5,Q162:AA162),0)</f>
        <v>1</v>
      </c>
      <c r="E162" s="20">
        <f>IFERROR(AVERAGE('Datos Filtrados'!E159:G159),0)</f>
        <v>289.16899999999998</v>
      </c>
      <c r="F162">
        <f>IFERROR(IF(EPih!H159&gt;=0.75*AVERAGE(EPih!$H159:$R159),1,EPih!H159/AVERAGE(EPih!$H159:$R159)),0)*$B162</f>
        <v>0</v>
      </c>
      <c r="G162">
        <f>IFERROR(IF(EPih!I159&gt;=0.75*AVERAGE(EPih!$H159:$R159),1,EPih!I159/AVERAGE(EPih!$H159:$R159)),0)*$B162</f>
        <v>0</v>
      </c>
      <c r="H162">
        <f>IFERROR(IF(EPih!J159&gt;=0.75*AVERAGE(EPih!$H159:$R159),1,EPih!J159/AVERAGE(EPih!$H159:$R159)),0)*$B162</f>
        <v>1</v>
      </c>
      <c r="I162">
        <f>IFERROR(IF(EPih!K159&gt;=0.75*AVERAGE(EPih!$H159:$R159),1,EPih!K159/AVERAGE(EPih!$H159:$R159)),0)*$B162</f>
        <v>0</v>
      </c>
      <c r="J162">
        <f>IFERROR(IF(EPih!L159&gt;=0.75*AVERAGE(EPih!$H159:$R159),1,EPih!L159/AVERAGE(EPih!$H159:$R159)),0)*$B162</f>
        <v>0</v>
      </c>
      <c r="K162">
        <f>IFERROR(IF(EPih!M159&gt;=0.75*AVERAGE(EPih!$H159:$R159),1,EPih!M159/AVERAGE(EPih!$H159:$R159)),0)*$B162</f>
        <v>0</v>
      </c>
      <c r="L162">
        <f>IFERROR(IF(EPih!N159&gt;=0.75*AVERAGE(EPih!$H159:$R159),1,EPih!N159/AVERAGE(EPih!$H159:$R159)),0)*$B162</f>
        <v>0</v>
      </c>
      <c r="M162">
        <f>IFERROR(IF(EPih!O159&gt;=0.75*AVERAGE(EPih!$H159:$R159),1,EPih!O159/AVERAGE(EPih!$H159:$R159)),0)*$B162</f>
        <v>1</v>
      </c>
      <c r="N162">
        <f>IFERROR(IF(EPih!P159&gt;=0.75*AVERAGE(EPih!$H159:$R159),1,EPih!P159/AVERAGE(EPih!$H159:$R159)),0)*$B162</f>
        <v>1</v>
      </c>
      <c r="O162">
        <f>IFERROR(IF(EPih!Q159&gt;=0.75*AVERAGE(EPih!$H159:$R159),1,EPih!Q159/AVERAGE(EPih!$H159:$R159)),0)*$B162</f>
        <v>0</v>
      </c>
      <c r="P162">
        <f>IFERROR(IF(EPih!R159&gt;=0.75*AVERAGE(EPih!$H159:$R159),1,EPih!R159/AVERAGE(EPih!$H159:$R159)),0)*$B162</f>
        <v>1</v>
      </c>
      <c r="Q162" s="18">
        <v>0</v>
      </c>
      <c r="R162" s="18">
        <v>0</v>
      </c>
      <c r="S162" s="18">
        <v>1</v>
      </c>
      <c r="T162" s="18">
        <v>0</v>
      </c>
      <c r="U162" s="18">
        <v>0</v>
      </c>
      <c r="V162" s="18">
        <v>0</v>
      </c>
      <c r="W162" s="18">
        <v>0</v>
      </c>
      <c r="X162" s="18">
        <v>1</v>
      </c>
      <c r="Y162" s="18">
        <v>1</v>
      </c>
      <c r="Z162" s="18">
        <v>0</v>
      </c>
      <c r="AA162" s="18">
        <v>1</v>
      </c>
      <c r="AD162" s="22">
        <f t="shared" si="3"/>
        <v>1</v>
      </c>
      <c r="AE162">
        <v>13</v>
      </c>
    </row>
    <row r="163" spans="1:31">
      <c r="A163" s="33">
        <v>45450.458333333336</v>
      </c>
      <c r="B163">
        <f t="shared" si="4"/>
        <v>1</v>
      </c>
      <c r="C163" s="18">
        <v>1</v>
      </c>
      <c r="D163" s="19">
        <f>IFERROR(SUMPRODUCT(F163:P163,Q163:AA163,'Datos Brutos'!$H$5:$R$5)/SUMPRODUCT('Datos Brutos'!$H$5:$R$5,Q163:AA163),0)</f>
        <v>1</v>
      </c>
      <c r="E163" s="20">
        <f>IFERROR(AVERAGE('Datos Filtrados'!E160:G160),0)</f>
        <v>138.78800000000001</v>
      </c>
      <c r="F163">
        <f>IFERROR(IF(EPih!H160&gt;=0.75*AVERAGE(EPih!$H160:$R160),1,EPih!H160/AVERAGE(EPih!$H160:$R160)),0)*$B163</f>
        <v>0</v>
      </c>
      <c r="G163">
        <f>IFERROR(IF(EPih!I160&gt;=0.75*AVERAGE(EPih!$H160:$R160),1,EPih!I160/AVERAGE(EPih!$H160:$R160)),0)*$B163</f>
        <v>0</v>
      </c>
      <c r="H163">
        <f>IFERROR(IF(EPih!J160&gt;=0.75*AVERAGE(EPih!$H160:$R160),1,EPih!J160/AVERAGE(EPih!$H160:$R160)),0)*$B163</f>
        <v>1</v>
      </c>
      <c r="I163">
        <f>IFERROR(IF(EPih!K160&gt;=0.75*AVERAGE(EPih!$H160:$R160),1,EPih!K160/AVERAGE(EPih!$H160:$R160)),0)*$B163</f>
        <v>0</v>
      </c>
      <c r="J163">
        <f>IFERROR(IF(EPih!L160&gt;=0.75*AVERAGE(EPih!$H160:$R160),1,EPih!L160/AVERAGE(EPih!$H160:$R160)),0)*$B163</f>
        <v>0</v>
      </c>
      <c r="K163">
        <f>IFERROR(IF(EPih!M160&gt;=0.75*AVERAGE(EPih!$H160:$R160),1,EPih!M160/AVERAGE(EPih!$H160:$R160)),0)*$B163</f>
        <v>0</v>
      </c>
      <c r="L163">
        <f>IFERROR(IF(EPih!N160&gt;=0.75*AVERAGE(EPih!$H160:$R160),1,EPih!N160/AVERAGE(EPih!$H160:$R160)),0)*$B163</f>
        <v>0</v>
      </c>
      <c r="M163">
        <f>IFERROR(IF(EPih!O160&gt;=0.75*AVERAGE(EPih!$H160:$R160),1,EPih!O160/AVERAGE(EPih!$H160:$R160)),0)*$B163</f>
        <v>1</v>
      </c>
      <c r="N163">
        <f>IFERROR(IF(EPih!P160&gt;=0.75*AVERAGE(EPih!$H160:$R160),1,EPih!P160/AVERAGE(EPih!$H160:$R160)),0)*$B163</f>
        <v>1</v>
      </c>
      <c r="O163">
        <f>IFERROR(IF(EPih!Q160&gt;=0.75*AVERAGE(EPih!$H160:$R160),1,EPih!Q160/AVERAGE(EPih!$H160:$R160)),0)*$B163</f>
        <v>0</v>
      </c>
      <c r="P163">
        <f>IFERROR(IF(EPih!R160&gt;=0.75*AVERAGE(EPih!$H160:$R160),1,EPih!R160/AVERAGE(EPih!$H160:$R160)),0)*$B163</f>
        <v>1</v>
      </c>
      <c r="Q163" s="18">
        <v>0</v>
      </c>
      <c r="R163" s="18">
        <v>0</v>
      </c>
      <c r="S163" s="18">
        <v>1</v>
      </c>
      <c r="T163" s="18">
        <v>0</v>
      </c>
      <c r="U163" s="18">
        <v>0</v>
      </c>
      <c r="V163" s="18">
        <v>0</v>
      </c>
      <c r="W163" s="18">
        <v>0</v>
      </c>
      <c r="X163" s="18">
        <v>1</v>
      </c>
      <c r="Y163" s="18">
        <v>1</v>
      </c>
      <c r="Z163" s="18">
        <v>0</v>
      </c>
      <c r="AA163" s="18">
        <v>1</v>
      </c>
      <c r="AD163" s="22">
        <f t="shared" si="3"/>
        <v>1</v>
      </c>
      <c r="AE163">
        <v>14</v>
      </c>
    </row>
    <row r="164" spans="1:31">
      <c r="A164" s="33">
        <v>45450.5</v>
      </c>
      <c r="B164">
        <f t="shared" si="4"/>
        <v>1</v>
      </c>
      <c r="C164" s="18">
        <v>1</v>
      </c>
      <c r="D164" s="19">
        <f>IFERROR(SUMPRODUCT(F164:P164,Q164:AA164,'Datos Brutos'!$H$5:$R$5)/SUMPRODUCT('Datos Brutos'!$H$5:$R$5,Q164:AA164),0)</f>
        <v>1</v>
      </c>
      <c r="E164" s="20">
        <f>IFERROR(AVERAGE('Datos Filtrados'!E161:G161),0)</f>
        <v>515.58299999999997</v>
      </c>
      <c r="F164">
        <f>IFERROR(IF(EPih!H161&gt;=0.75*AVERAGE(EPih!$H161:$R161),1,EPih!H161/AVERAGE(EPih!$H161:$R161)),0)*$B164</f>
        <v>0</v>
      </c>
      <c r="G164">
        <f>IFERROR(IF(EPih!I161&gt;=0.75*AVERAGE(EPih!$H161:$R161),1,EPih!I161/AVERAGE(EPih!$H161:$R161)),0)*$B164</f>
        <v>0</v>
      </c>
      <c r="H164">
        <f>IFERROR(IF(EPih!J161&gt;=0.75*AVERAGE(EPih!$H161:$R161),1,EPih!J161/AVERAGE(EPih!$H161:$R161)),0)*$B164</f>
        <v>1</v>
      </c>
      <c r="I164">
        <f>IFERROR(IF(EPih!K161&gt;=0.75*AVERAGE(EPih!$H161:$R161),1,EPih!K161/AVERAGE(EPih!$H161:$R161)),0)*$B164</f>
        <v>0</v>
      </c>
      <c r="J164">
        <f>IFERROR(IF(EPih!L161&gt;=0.75*AVERAGE(EPih!$H161:$R161),1,EPih!L161/AVERAGE(EPih!$H161:$R161)),0)*$B164</f>
        <v>0</v>
      </c>
      <c r="K164">
        <f>IFERROR(IF(EPih!M161&gt;=0.75*AVERAGE(EPih!$H161:$R161),1,EPih!M161/AVERAGE(EPih!$H161:$R161)),0)*$B164</f>
        <v>0</v>
      </c>
      <c r="L164">
        <f>IFERROR(IF(EPih!N161&gt;=0.75*AVERAGE(EPih!$H161:$R161),1,EPih!N161/AVERAGE(EPih!$H161:$R161)),0)*$B164</f>
        <v>0</v>
      </c>
      <c r="M164">
        <f>IFERROR(IF(EPih!O161&gt;=0.75*AVERAGE(EPih!$H161:$R161),1,EPih!O161/AVERAGE(EPih!$H161:$R161)),0)*$B164</f>
        <v>1</v>
      </c>
      <c r="N164">
        <f>IFERROR(IF(EPih!P161&gt;=0.75*AVERAGE(EPih!$H161:$R161),1,EPih!P161/AVERAGE(EPih!$H161:$R161)),0)*$B164</f>
        <v>1</v>
      </c>
      <c r="O164">
        <f>IFERROR(IF(EPih!Q161&gt;=0.75*AVERAGE(EPih!$H161:$R161),1,EPih!Q161/AVERAGE(EPih!$H161:$R161)),0)*$B164</f>
        <v>0</v>
      </c>
      <c r="P164">
        <f>IFERROR(IF(EPih!R161&gt;=0.75*AVERAGE(EPih!$H161:$R161),1,EPih!R161/AVERAGE(EPih!$H161:$R161)),0)*$B164</f>
        <v>1</v>
      </c>
      <c r="Q164" s="18">
        <v>0</v>
      </c>
      <c r="R164" s="18">
        <v>0</v>
      </c>
      <c r="S164" s="18">
        <v>1</v>
      </c>
      <c r="T164" s="18">
        <v>0</v>
      </c>
      <c r="U164" s="18">
        <v>0</v>
      </c>
      <c r="V164" s="18">
        <v>0</v>
      </c>
      <c r="W164" s="18">
        <v>0</v>
      </c>
      <c r="X164" s="18">
        <v>1</v>
      </c>
      <c r="Y164" s="18">
        <v>1</v>
      </c>
      <c r="Z164" s="18">
        <v>0</v>
      </c>
      <c r="AA164" s="18">
        <v>1</v>
      </c>
      <c r="AD164" s="22">
        <f t="shared" si="3"/>
        <v>1</v>
      </c>
      <c r="AE164">
        <v>15</v>
      </c>
    </row>
    <row r="165" spans="1:31">
      <c r="A165" s="33">
        <v>45450.541666666664</v>
      </c>
      <c r="B165">
        <f t="shared" si="4"/>
        <v>1</v>
      </c>
      <c r="C165" s="18">
        <v>1</v>
      </c>
      <c r="D165" s="19">
        <f>IFERROR(SUMPRODUCT(F165:P165,Q165:AA165,'Datos Brutos'!$H$5:$R$5)/SUMPRODUCT('Datos Brutos'!$H$5:$R$5,Q165:AA165),0)</f>
        <v>1</v>
      </c>
      <c r="E165" s="20">
        <f>IFERROR(AVERAGE('Datos Filtrados'!E162:G162),0)</f>
        <v>719.17100000000005</v>
      </c>
      <c r="F165">
        <f>IFERROR(IF(EPih!H162&gt;=0.75*AVERAGE(EPih!$H162:$R162),1,EPih!H162/AVERAGE(EPih!$H162:$R162)),0)*$B165</f>
        <v>0</v>
      </c>
      <c r="G165">
        <f>IFERROR(IF(EPih!I162&gt;=0.75*AVERAGE(EPih!$H162:$R162),1,EPih!I162/AVERAGE(EPih!$H162:$R162)),0)*$B165</f>
        <v>0</v>
      </c>
      <c r="H165">
        <f>IFERROR(IF(EPih!J162&gt;=0.75*AVERAGE(EPih!$H162:$R162),1,EPih!J162/AVERAGE(EPih!$H162:$R162)),0)*$B165</f>
        <v>1</v>
      </c>
      <c r="I165">
        <f>IFERROR(IF(EPih!K162&gt;=0.75*AVERAGE(EPih!$H162:$R162),1,EPih!K162/AVERAGE(EPih!$H162:$R162)),0)*$B165</f>
        <v>0</v>
      </c>
      <c r="J165">
        <f>IFERROR(IF(EPih!L162&gt;=0.75*AVERAGE(EPih!$H162:$R162),1,EPih!L162/AVERAGE(EPih!$H162:$R162)),0)*$B165</f>
        <v>0</v>
      </c>
      <c r="K165">
        <f>IFERROR(IF(EPih!M162&gt;=0.75*AVERAGE(EPih!$H162:$R162),1,EPih!M162/AVERAGE(EPih!$H162:$R162)),0)*$B165</f>
        <v>0</v>
      </c>
      <c r="L165">
        <f>IFERROR(IF(EPih!N162&gt;=0.75*AVERAGE(EPih!$H162:$R162),1,EPih!N162/AVERAGE(EPih!$H162:$R162)),0)*$B165</f>
        <v>0</v>
      </c>
      <c r="M165">
        <f>IFERROR(IF(EPih!O162&gt;=0.75*AVERAGE(EPih!$H162:$R162),1,EPih!O162/AVERAGE(EPih!$H162:$R162)),0)*$B165</f>
        <v>1</v>
      </c>
      <c r="N165">
        <f>IFERROR(IF(EPih!P162&gt;=0.75*AVERAGE(EPih!$H162:$R162),1,EPih!P162/AVERAGE(EPih!$H162:$R162)),0)*$B165</f>
        <v>1</v>
      </c>
      <c r="O165">
        <f>IFERROR(IF(EPih!Q162&gt;=0.75*AVERAGE(EPih!$H162:$R162),1,EPih!Q162/AVERAGE(EPih!$H162:$R162)),0)*$B165</f>
        <v>2.7837597607515106E-2</v>
      </c>
      <c r="P165">
        <f>IFERROR(IF(EPih!R162&gt;=0.75*AVERAGE(EPih!$H162:$R162),1,EPih!R162/AVERAGE(EPih!$H162:$R162)),0)*$B165</f>
        <v>1</v>
      </c>
      <c r="Q165" s="18">
        <v>0</v>
      </c>
      <c r="R165" s="18">
        <v>0</v>
      </c>
      <c r="S165" s="18">
        <v>1</v>
      </c>
      <c r="T165" s="18">
        <v>0</v>
      </c>
      <c r="U165" s="18">
        <v>0</v>
      </c>
      <c r="V165" s="18">
        <v>0</v>
      </c>
      <c r="W165" s="18">
        <v>0</v>
      </c>
      <c r="X165" s="18">
        <v>1</v>
      </c>
      <c r="Y165" s="18">
        <v>1</v>
      </c>
      <c r="Z165" s="18">
        <v>0</v>
      </c>
      <c r="AA165" s="18">
        <v>1</v>
      </c>
      <c r="AD165" s="22">
        <f t="shared" si="3"/>
        <v>1</v>
      </c>
      <c r="AE165">
        <v>16</v>
      </c>
    </row>
    <row r="166" spans="1:31">
      <c r="A166" s="33">
        <v>45450.583333333336</v>
      </c>
      <c r="B166">
        <f t="shared" si="4"/>
        <v>1</v>
      </c>
      <c r="C166" s="18">
        <v>1</v>
      </c>
      <c r="D166" s="19">
        <f>IFERROR(SUMPRODUCT(F166:P166,Q166:AA166,'Datos Brutos'!$H$5:$R$5)/SUMPRODUCT('Datos Brutos'!$H$5:$R$5,Q166:AA166),0)</f>
        <v>1</v>
      </c>
      <c r="E166" s="20">
        <f>IFERROR(AVERAGE('Datos Filtrados'!E163:G163),0)</f>
        <v>403.505</v>
      </c>
      <c r="F166">
        <f>IFERROR(IF(EPih!H163&gt;=0.75*AVERAGE(EPih!$H163:$R163),1,EPih!H163/AVERAGE(EPih!$H163:$R163)),0)*$B166</f>
        <v>0</v>
      </c>
      <c r="G166">
        <f>IFERROR(IF(EPih!I163&gt;=0.75*AVERAGE(EPih!$H163:$R163),1,EPih!I163/AVERAGE(EPih!$H163:$R163)),0)*$B166</f>
        <v>0</v>
      </c>
      <c r="H166">
        <f>IFERROR(IF(EPih!J163&gt;=0.75*AVERAGE(EPih!$H163:$R163),1,EPih!J163/AVERAGE(EPih!$H163:$R163)),0)*$B166</f>
        <v>1</v>
      </c>
      <c r="I166">
        <f>IFERROR(IF(EPih!K163&gt;=0.75*AVERAGE(EPih!$H163:$R163),1,EPih!K163/AVERAGE(EPih!$H163:$R163)),0)*$B166</f>
        <v>0</v>
      </c>
      <c r="J166">
        <f>IFERROR(IF(EPih!L163&gt;=0.75*AVERAGE(EPih!$H163:$R163),1,EPih!L163/AVERAGE(EPih!$H163:$R163)),0)*$B166</f>
        <v>0</v>
      </c>
      <c r="K166">
        <f>IFERROR(IF(EPih!M163&gt;=0.75*AVERAGE(EPih!$H163:$R163),1,EPih!M163/AVERAGE(EPih!$H163:$R163)),0)*$B166</f>
        <v>0</v>
      </c>
      <c r="L166">
        <f>IFERROR(IF(EPih!N163&gt;=0.75*AVERAGE(EPih!$H163:$R163),1,EPih!N163/AVERAGE(EPih!$H163:$R163)),0)*$B166</f>
        <v>0</v>
      </c>
      <c r="M166">
        <f>IFERROR(IF(EPih!O163&gt;=0.75*AVERAGE(EPih!$H163:$R163),1,EPih!O163/AVERAGE(EPih!$H163:$R163)),0)*$B166</f>
        <v>1</v>
      </c>
      <c r="N166">
        <f>IFERROR(IF(EPih!P163&gt;=0.75*AVERAGE(EPih!$H163:$R163),1,EPih!P163/AVERAGE(EPih!$H163:$R163)),0)*$B166</f>
        <v>1</v>
      </c>
      <c r="O166">
        <f>IFERROR(IF(EPih!Q163&gt;=0.75*AVERAGE(EPih!$H163:$R163),1,EPih!Q163/AVERAGE(EPih!$H163:$R163)),0)*$B166</f>
        <v>0</v>
      </c>
      <c r="P166">
        <f>IFERROR(IF(EPih!R163&gt;=0.75*AVERAGE(EPih!$H163:$R163),1,EPih!R163/AVERAGE(EPih!$H163:$R163)),0)*$B166</f>
        <v>1</v>
      </c>
      <c r="Q166" s="18">
        <v>0</v>
      </c>
      <c r="R166" s="18">
        <v>0</v>
      </c>
      <c r="S166" s="18">
        <v>1</v>
      </c>
      <c r="T166" s="18">
        <v>0</v>
      </c>
      <c r="U166" s="18">
        <v>0</v>
      </c>
      <c r="V166" s="18">
        <v>0</v>
      </c>
      <c r="W166" s="18">
        <v>0</v>
      </c>
      <c r="X166" s="18">
        <v>1</v>
      </c>
      <c r="Y166" s="18">
        <v>1</v>
      </c>
      <c r="Z166" s="18">
        <v>0</v>
      </c>
      <c r="AA166" s="18">
        <v>1</v>
      </c>
      <c r="AD166" s="22">
        <f t="shared" si="3"/>
        <v>1</v>
      </c>
      <c r="AE166">
        <v>17</v>
      </c>
    </row>
    <row r="167" spans="1:31">
      <c r="A167" s="33">
        <v>45450.625</v>
      </c>
      <c r="B167">
        <f t="shared" si="4"/>
        <v>1</v>
      </c>
      <c r="C167" s="18">
        <v>1</v>
      </c>
      <c r="D167" s="19">
        <f>IFERROR(SUMPRODUCT(F167:P167,Q167:AA167,'Datos Brutos'!$H$5:$R$5)/SUMPRODUCT('Datos Brutos'!$H$5:$R$5,Q167:AA167),0)</f>
        <v>1</v>
      </c>
      <c r="E167" s="20">
        <f>IFERROR(AVERAGE('Datos Filtrados'!E164:G164),0)</f>
        <v>509.60399999999998</v>
      </c>
      <c r="F167">
        <f>IFERROR(IF(EPih!H164&gt;=0.75*AVERAGE(EPih!$H164:$R164),1,EPih!H164/AVERAGE(EPih!$H164:$R164)),0)*$B167</f>
        <v>0</v>
      </c>
      <c r="G167">
        <f>IFERROR(IF(EPih!I164&gt;=0.75*AVERAGE(EPih!$H164:$R164),1,EPih!I164/AVERAGE(EPih!$H164:$R164)),0)*$B167</f>
        <v>0</v>
      </c>
      <c r="H167">
        <f>IFERROR(IF(EPih!J164&gt;=0.75*AVERAGE(EPih!$H164:$R164),1,EPih!J164/AVERAGE(EPih!$H164:$R164)),0)*$B167</f>
        <v>1</v>
      </c>
      <c r="I167">
        <f>IFERROR(IF(EPih!K164&gt;=0.75*AVERAGE(EPih!$H164:$R164),1,EPih!K164/AVERAGE(EPih!$H164:$R164)),0)*$B167</f>
        <v>0</v>
      </c>
      <c r="J167">
        <f>IFERROR(IF(EPih!L164&gt;=0.75*AVERAGE(EPih!$H164:$R164),1,EPih!L164/AVERAGE(EPih!$H164:$R164)),0)*$B167</f>
        <v>0</v>
      </c>
      <c r="K167">
        <f>IFERROR(IF(EPih!M164&gt;=0.75*AVERAGE(EPih!$H164:$R164),1,EPih!M164/AVERAGE(EPih!$H164:$R164)),0)*$B167</f>
        <v>0</v>
      </c>
      <c r="L167">
        <f>IFERROR(IF(EPih!N164&gt;=0.75*AVERAGE(EPih!$H164:$R164),1,EPih!N164/AVERAGE(EPih!$H164:$R164)),0)*$B167</f>
        <v>0</v>
      </c>
      <c r="M167">
        <f>IFERROR(IF(EPih!O164&gt;=0.75*AVERAGE(EPih!$H164:$R164),1,EPih!O164/AVERAGE(EPih!$H164:$R164)),0)*$B167</f>
        <v>1</v>
      </c>
      <c r="N167">
        <f>IFERROR(IF(EPih!P164&gt;=0.75*AVERAGE(EPih!$H164:$R164),1,EPih!P164/AVERAGE(EPih!$H164:$R164)),0)*$B167</f>
        <v>1</v>
      </c>
      <c r="O167">
        <f>IFERROR(IF(EPih!Q164&gt;=0.75*AVERAGE(EPih!$H164:$R164),1,EPih!Q164/AVERAGE(EPih!$H164:$R164)),0)*$B167</f>
        <v>0</v>
      </c>
      <c r="P167">
        <f>IFERROR(IF(EPih!R164&gt;=0.75*AVERAGE(EPih!$H164:$R164),1,EPih!R164/AVERAGE(EPih!$H164:$R164)),0)*$B167</f>
        <v>1</v>
      </c>
      <c r="Q167" s="18">
        <v>0</v>
      </c>
      <c r="R167" s="18">
        <v>0</v>
      </c>
      <c r="S167" s="18">
        <v>1</v>
      </c>
      <c r="T167" s="18">
        <v>0</v>
      </c>
      <c r="U167" s="18">
        <v>0</v>
      </c>
      <c r="V167" s="18">
        <v>0</v>
      </c>
      <c r="W167" s="18">
        <v>0</v>
      </c>
      <c r="X167" s="18">
        <v>1</v>
      </c>
      <c r="Y167" s="18">
        <v>1</v>
      </c>
      <c r="Z167" s="18">
        <v>0</v>
      </c>
      <c r="AA167" s="18">
        <v>1</v>
      </c>
      <c r="AD167" s="22">
        <f t="shared" si="3"/>
        <v>1</v>
      </c>
      <c r="AE167">
        <v>18</v>
      </c>
    </row>
    <row r="168" spans="1:31">
      <c r="A168" s="33">
        <v>45450.666666666664</v>
      </c>
      <c r="B168">
        <f t="shared" si="4"/>
        <v>1</v>
      </c>
      <c r="C168" s="18">
        <v>1</v>
      </c>
      <c r="D168" s="19">
        <f>IFERROR(SUMPRODUCT(F168:P168,Q168:AA168,'Datos Brutos'!$H$5:$R$5)/SUMPRODUCT('Datos Brutos'!$H$5:$R$5,Q168:AA168),0)</f>
        <v>1</v>
      </c>
      <c r="E168" s="20">
        <f>IFERROR(AVERAGE('Datos Filtrados'!E165:G165),0)</f>
        <v>357.73200000000003</v>
      </c>
      <c r="F168">
        <f>IFERROR(IF(EPih!H165&gt;=0.75*AVERAGE(EPih!$H165:$R165),1,EPih!H165/AVERAGE(EPih!$H165:$R165)),0)*$B168</f>
        <v>0</v>
      </c>
      <c r="G168">
        <f>IFERROR(IF(EPih!I165&gt;=0.75*AVERAGE(EPih!$H165:$R165),1,EPih!I165/AVERAGE(EPih!$H165:$R165)),0)*$B168</f>
        <v>0</v>
      </c>
      <c r="H168">
        <f>IFERROR(IF(EPih!J165&gt;=0.75*AVERAGE(EPih!$H165:$R165),1,EPih!J165/AVERAGE(EPih!$H165:$R165)),0)*$B168</f>
        <v>1</v>
      </c>
      <c r="I168">
        <f>IFERROR(IF(EPih!K165&gt;=0.75*AVERAGE(EPih!$H165:$R165),1,EPih!K165/AVERAGE(EPih!$H165:$R165)),0)*$B168</f>
        <v>0</v>
      </c>
      <c r="J168">
        <f>IFERROR(IF(EPih!L165&gt;=0.75*AVERAGE(EPih!$H165:$R165),1,EPih!L165/AVERAGE(EPih!$H165:$R165)),0)*$B168</f>
        <v>0</v>
      </c>
      <c r="K168">
        <f>IFERROR(IF(EPih!M165&gt;=0.75*AVERAGE(EPih!$H165:$R165),1,EPih!M165/AVERAGE(EPih!$H165:$R165)),0)*$B168</f>
        <v>0</v>
      </c>
      <c r="L168">
        <f>IFERROR(IF(EPih!N165&gt;=0.75*AVERAGE(EPih!$H165:$R165),1,EPih!N165/AVERAGE(EPih!$H165:$R165)),0)*$B168</f>
        <v>0</v>
      </c>
      <c r="M168">
        <f>IFERROR(IF(EPih!O165&gt;=0.75*AVERAGE(EPih!$H165:$R165),1,EPih!O165/AVERAGE(EPih!$H165:$R165)),0)*$B168</f>
        <v>1</v>
      </c>
      <c r="N168">
        <f>IFERROR(IF(EPih!P165&gt;=0.75*AVERAGE(EPih!$H165:$R165),1,EPih!P165/AVERAGE(EPih!$H165:$R165)),0)*$B168</f>
        <v>1</v>
      </c>
      <c r="O168">
        <f>IFERROR(IF(EPih!Q165&gt;=0.75*AVERAGE(EPih!$H165:$R165),1,EPih!Q165/AVERAGE(EPih!$H165:$R165)),0)*$B168</f>
        <v>0</v>
      </c>
      <c r="P168">
        <f>IFERROR(IF(EPih!R165&gt;=0.75*AVERAGE(EPih!$H165:$R165),1,EPih!R165/AVERAGE(EPih!$H165:$R165)),0)*$B168</f>
        <v>1</v>
      </c>
      <c r="Q168" s="18">
        <v>0</v>
      </c>
      <c r="R168" s="18">
        <v>0</v>
      </c>
      <c r="S168" s="18">
        <v>1</v>
      </c>
      <c r="T168" s="18">
        <v>0</v>
      </c>
      <c r="U168" s="18">
        <v>0</v>
      </c>
      <c r="V168" s="18">
        <v>0</v>
      </c>
      <c r="W168" s="18">
        <v>0</v>
      </c>
      <c r="X168" s="18">
        <v>1</v>
      </c>
      <c r="Y168" s="18">
        <v>1</v>
      </c>
      <c r="Z168" s="18">
        <v>0</v>
      </c>
      <c r="AA168" s="18">
        <v>1</v>
      </c>
      <c r="AD168" s="22">
        <f t="shared" si="3"/>
        <v>1</v>
      </c>
      <c r="AE168">
        <v>19</v>
      </c>
    </row>
    <row r="169" spans="1:31">
      <c r="A169" s="33">
        <v>45450.708333333336</v>
      </c>
      <c r="B169">
        <f t="shared" si="4"/>
        <v>1</v>
      </c>
      <c r="C169" s="18">
        <v>1</v>
      </c>
      <c r="D169" s="19">
        <f>IFERROR(SUMPRODUCT(F169:P169,Q169:AA169,'Datos Brutos'!$H$5:$R$5)/SUMPRODUCT('Datos Brutos'!$H$5:$R$5,Q169:AA169),0)</f>
        <v>1</v>
      </c>
      <c r="E169" s="20">
        <f>IFERROR(AVERAGE('Datos Filtrados'!E166:G166),0)</f>
        <v>382.59500000000003</v>
      </c>
      <c r="F169">
        <f>IFERROR(IF(EPih!H166&gt;=0.75*AVERAGE(EPih!$H166:$R166),1,EPih!H166/AVERAGE(EPih!$H166:$R166)),0)*$B169</f>
        <v>0</v>
      </c>
      <c r="G169">
        <f>IFERROR(IF(EPih!I166&gt;=0.75*AVERAGE(EPih!$H166:$R166),1,EPih!I166/AVERAGE(EPih!$H166:$R166)),0)*$B169</f>
        <v>0</v>
      </c>
      <c r="H169">
        <f>IFERROR(IF(EPih!J166&gt;=0.75*AVERAGE(EPih!$H166:$R166),1,EPih!J166/AVERAGE(EPih!$H166:$R166)),0)*$B169</f>
        <v>1</v>
      </c>
      <c r="I169">
        <f>IFERROR(IF(EPih!K166&gt;=0.75*AVERAGE(EPih!$H166:$R166),1,EPih!K166/AVERAGE(EPih!$H166:$R166)),0)*$B169</f>
        <v>0</v>
      </c>
      <c r="J169">
        <f>IFERROR(IF(EPih!L166&gt;=0.75*AVERAGE(EPih!$H166:$R166),1,EPih!L166/AVERAGE(EPih!$H166:$R166)),0)*$B169</f>
        <v>0</v>
      </c>
      <c r="K169">
        <f>IFERROR(IF(EPih!M166&gt;=0.75*AVERAGE(EPih!$H166:$R166),1,EPih!M166/AVERAGE(EPih!$H166:$R166)),0)*$B169</f>
        <v>0</v>
      </c>
      <c r="L169">
        <f>IFERROR(IF(EPih!N166&gt;=0.75*AVERAGE(EPih!$H166:$R166),1,EPih!N166/AVERAGE(EPih!$H166:$R166)),0)*$B169</f>
        <v>0</v>
      </c>
      <c r="M169">
        <f>IFERROR(IF(EPih!O166&gt;=0.75*AVERAGE(EPih!$H166:$R166),1,EPih!O166/AVERAGE(EPih!$H166:$R166)),0)*$B169</f>
        <v>1</v>
      </c>
      <c r="N169">
        <f>IFERROR(IF(EPih!P166&gt;=0.75*AVERAGE(EPih!$H166:$R166),1,EPih!P166/AVERAGE(EPih!$H166:$R166)),0)*$B169</f>
        <v>1</v>
      </c>
      <c r="O169">
        <f>IFERROR(IF(EPih!Q166&gt;=0.75*AVERAGE(EPih!$H166:$R166),1,EPih!Q166/AVERAGE(EPih!$H166:$R166)),0)*$B169</f>
        <v>1.7242642027923909E-2</v>
      </c>
      <c r="P169">
        <f>IFERROR(IF(EPih!R166&gt;=0.75*AVERAGE(EPih!$H166:$R166),1,EPih!R166/AVERAGE(EPih!$H166:$R166)),0)*$B169</f>
        <v>1</v>
      </c>
      <c r="Q169" s="18">
        <v>0</v>
      </c>
      <c r="R169" s="18">
        <v>0</v>
      </c>
      <c r="S169" s="18">
        <v>1</v>
      </c>
      <c r="T169" s="18">
        <v>0</v>
      </c>
      <c r="U169" s="18">
        <v>0</v>
      </c>
      <c r="V169" s="18">
        <v>0</v>
      </c>
      <c r="W169" s="18">
        <v>0</v>
      </c>
      <c r="X169" s="18">
        <v>1</v>
      </c>
      <c r="Y169" s="18">
        <v>1</v>
      </c>
      <c r="Z169" s="18">
        <v>0</v>
      </c>
      <c r="AA169" s="18">
        <v>1</v>
      </c>
      <c r="AD169" s="22">
        <f t="shared" si="3"/>
        <v>1</v>
      </c>
      <c r="AE169">
        <v>20</v>
      </c>
    </row>
    <row r="170" spans="1:31">
      <c r="A170" s="33">
        <v>45450.75</v>
      </c>
      <c r="B170">
        <f t="shared" si="4"/>
        <v>1</v>
      </c>
      <c r="C170" s="18">
        <v>1</v>
      </c>
      <c r="D170" s="19">
        <f>IFERROR(SUMPRODUCT(F170:P170,Q170:AA170,'Datos Brutos'!$H$5:$R$5)/SUMPRODUCT('Datos Brutos'!$H$5:$R$5,Q170:AA170),0)</f>
        <v>1</v>
      </c>
      <c r="E170" s="20">
        <f>IFERROR(AVERAGE('Datos Filtrados'!E167:G167),0)</f>
        <v>639.52300000000002</v>
      </c>
      <c r="F170">
        <f>IFERROR(IF(EPih!H167&gt;=0.75*AVERAGE(EPih!$H167:$R167),1,EPih!H167/AVERAGE(EPih!$H167:$R167)),0)*$B170</f>
        <v>0</v>
      </c>
      <c r="G170">
        <f>IFERROR(IF(EPih!I167&gt;=0.75*AVERAGE(EPih!$H167:$R167),1,EPih!I167/AVERAGE(EPih!$H167:$R167)),0)*$B170</f>
        <v>0</v>
      </c>
      <c r="H170">
        <f>IFERROR(IF(EPih!J167&gt;=0.75*AVERAGE(EPih!$H167:$R167),1,EPih!J167/AVERAGE(EPih!$H167:$R167)),0)*$B170</f>
        <v>1</v>
      </c>
      <c r="I170">
        <f>IFERROR(IF(EPih!K167&gt;=0.75*AVERAGE(EPih!$H167:$R167),1,EPih!K167/AVERAGE(EPih!$H167:$R167)),0)*$B170</f>
        <v>0</v>
      </c>
      <c r="J170">
        <f>IFERROR(IF(EPih!L167&gt;=0.75*AVERAGE(EPih!$H167:$R167),1,EPih!L167/AVERAGE(EPih!$H167:$R167)),0)*$B170</f>
        <v>0</v>
      </c>
      <c r="K170">
        <f>IFERROR(IF(EPih!M167&gt;=0.75*AVERAGE(EPih!$H167:$R167),1,EPih!M167/AVERAGE(EPih!$H167:$R167)),0)*$B170</f>
        <v>0</v>
      </c>
      <c r="L170">
        <f>IFERROR(IF(EPih!N167&gt;=0.75*AVERAGE(EPih!$H167:$R167),1,EPih!N167/AVERAGE(EPih!$H167:$R167)),0)*$B170</f>
        <v>0</v>
      </c>
      <c r="M170">
        <f>IFERROR(IF(EPih!O167&gt;=0.75*AVERAGE(EPih!$H167:$R167),1,EPih!O167/AVERAGE(EPih!$H167:$R167)),0)*$B170</f>
        <v>1</v>
      </c>
      <c r="N170">
        <f>IFERROR(IF(EPih!P167&gt;=0.75*AVERAGE(EPih!$H167:$R167),1,EPih!P167/AVERAGE(EPih!$H167:$R167)),0)*$B170</f>
        <v>1</v>
      </c>
      <c r="O170">
        <f>IFERROR(IF(EPih!Q167&gt;=0.75*AVERAGE(EPih!$H167:$R167),1,EPih!Q167/AVERAGE(EPih!$H167:$R167)),0)*$B170</f>
        <v>0</v>
      </c>
      <c r="P170">
        <f>IFERROR(IF(EPih!R167&gt;=0.75*AVERAGE(EPih!$H167:$R167),1,EPih!R167/AVERAGE(EPih!$H167:$R167)),0)*$B170</f>
        <v>1</v>
      </c>
      <c r="Q170" s="18">
        <v>0</v>
      </c>
      <c r="R170" s="18">
        <v>0</v>
      </c>
      <c r="S170" s="18">
        <v>1</v>
      </c>
      <c r="T170" s="18">
        <v>0</v>
      </c>
      <c r="U170" s="18">
        <v>0</v>
      </c>
      <c r="V170" s="18">
        <v>0</v>
      </c>
      <c r="W170" s="18">
        <v>0</v>
      </c>
      <c r="X170" s="18">
        <v>1</v>
      </c>
      <c r="Y170" s="18">
        <v>1</v>
      </c>
      <c r="Z170" s="18">
        <v>0</v>
      </c>
      <c r="AA170" s="18">
        <v>1</v>
      </c>
      <c r="AD170" s="22">
        <f t="shared" si="3"/>
        <v>1</v>
      </c>
      <c r="AE170">
        <v>21</v>
      </c>
    </row>
    <row r="171" spans="1:31">
      <c r="A171" s="33">
        <v>45450.791666666664</v>
      </c>
      <c r="B171">
        <f t="shared" si="4"/>
        <v>1</v>
      </c>
      <c r="C171" s="18">
        <v>1</v>
      </c>
      <c r="D171" s="19">
        <f>IFERROR(SUMPRODUCT(F171:P171,Q171:AA171,'Datos Brutos'!$H$5:$R$5)/SUMPRODUCT('Datos Brutos'!$H$5:$R$5,Q171:AA171),0)</f>
        <v>1</v>
      </c>
      <c r="E171" s="20">
        <f>IFERROR(AVERAGE('Datos Filtrados'!E168:G168),0)</f>
        <v>638.96699999999998</v>
      </c>
      <c r="F171">
        <f>IFERROR(IF(EPih!H168&gt;=0.75*AVERAGE(EPih!$H168:$R168),1,EPih!H168/AVERAGE(EPih!$H168:$R168)),0)*$B171</f>
        <v>0</v>
      </c>
      <c r="G171">
        <f>IFERROR(IF(EPih!I168&gt;=0.75*AVERAGE(EPih!$H168:$R168),1,EPih!I168/AVERAGE(EPih!$H168:$R168)),0)*$B171</f>
        <v>0</v>
      </c>
      <c r="H171">
        <f>IFERROR(IF(EPih!J168&gt;=0.75*AVERAGE(EPih!$H168:$R168),1,EPih!J168/AVERAGE(EPih!$H168:$R168)),0)*$B171</f>
        <v>1</v>
      </c>
      <c r="I171">
        <f>IFERROR(IF(EPih!K168&gt;=0.75*AVERAGE(EPih!$H168:$R168),1,EPih!K168/AVERAGE(EPih!$H168:$R168)),0)*$B171</f>
        <v>0</v>
      </c>
      <c r="J171">
        <f>IFERROR(IF(EPih!L168&gt;=0.75*AVERAGE(EPih!$H168:$R168),1,EPih!L168/AVERAGE(EPih!$H168:$R168)),0)*$B171</f>
        <v>0</v>
      </c>
      <c r="K171">
        <f>IFERROR(IF(EPih!M168&gt;=0.75*AVERAGE(EPih!$H168:$R168),1,EPih!M168/AVERAGE(EPih!$H168:$R168)),0)*$B171</f>
        <v>0</v>
      </c>
      <c r="L171">
        <f>IFERROR(IF(EPih!N168&gt;=0.75*AVERAGE(EPih!$H168:$R168),1,EPih!N168/AVERAGE(EPih!$H168:$R168)),0)*$B171</f>
        <v>0</v>
      </c>
      <c r="M171">
        <f>IFERROR(IF(EPih!O168&gt;=0.75*AVERAGE(EPih!$H168:$R168),1,EPih!O168/AVERAGE(EPih!$H168:$R168)),0)*$B171</f>
        <v>1</v>
      </c>
      <c r="N171">
        <f>IFERROR(IF(EPih!P168&gt;=0.75*AVERAGE(EPih!$H168:$R168),1,EPih!P168/AVERAGE(EPih!$H168:$R168)),0)*$B171</f>
        <v>1</v>
      </c>
      <c r="O171">
        <f>IFERROR(IF(EPih!Q168&gt;=0.75*AVERAGE(EPih!$H168:$R168),1,EPih!Q168/AVERAGE(EPih!$H168:$R168)),0)*$B171</f>
        <v>0</v>
      </c>
      <c r="P171">
        <f>IFERROR(IF(EPih!R168&gt;=0.75*AVERAGE(EPih!$H168:$R168),1,EPih!R168/AVERAGE(EPih!$H168:$R168)),0)*$B171</f>
        <v>1</v>
      </c>
      <c r="Q171" s="18">
        <v>0</v>
      </c>
      <c r="R171" s="18">
        <v>0</v>
      </c>
      <c r="S171" s="18">
        <v>1</v>
      </c>
      <c r="T171" s="18">
        <v>0</v>
      </c>
      <c r="U171" s="18">
        <v>0</v>
      </c>
      <c r="V171" s="18">
        <v>0</v>
      </c>
      <c r="W171" s="18">
        <v>0</v>
      </c>
      <c r="X171" s="18">
        <v>1</v>
      </c>
      <c r="Y171" s="18">
        <v>1</v>
      </c>
      <c r="Z171" s="18">
        <v>0</v>
      </c>
      <c r="AA171" s="18">
        <v>1</v>
      </c>
      <c r="AD171" s="22">
        <f t="shared" si="3"/>
        <v>1</v>
      </c>
      <c r="AE171">
        <v>22</v>
      </c>
    </row>
    <row r="172" spans="1:31">
      <c r="A172" s="33">
        <v>45450.833333333336</v>
      </c>
      <c r="B172">
        <f t="shared" si="4"/>
        <v>1</v>
      </c>
      <c r="C172" s="18">
        <v>1</v>
      </c>
      <c r="D172" s="19">
        <f>IFERROR(SUMPRODUCT(F172:P172,Q172:AA172,'Datos Brutos'!$H$5:$R$5)/SUMPRODUCT('Datos Brutos'!$H$5:$R$5,Q172:AA172),0)</f>
        <v>1</v>
      </c>
      <c r="E172" s="20">
        <f>IFERROR(AVERAGE('Datos Filtrados'!E169:G169),0)</f>
        <v>264.74299999999999</v>
      </c>
      <c r="F172">
        <f>IFERROR(IF(EPih!H169&gt;=0.75*AVERAGE(EPih!$H169:$R169),1,EPih!H169/AVERAGE(EPih!$H169:$R169)),0)*$B172</f>
        <v>0</v>
      </c>
      <c r="G172">
        <f>IFERROR(IF(EPih!I169&gt;=0.75*AVERAGE(EPih!$H169:$R169),1,EPih!I169/AVERAGE(EPih!$H169:$R169)),0)*$B172</f>
        <v>0</v>
      </c>
      <c r="H172">
        <f>IFERROR(IF(EPih!J169&gt;=0.75*AVERAGE(EPih!$H169:$R169),1,EPih!J169/AVERAGE(EPih!$H169:$R169)),0)*$B172</f>
        <v>1</v>
      </c>
      <c r="I172">
        <f>IFERROR(IF(EPih!K169&gt;=0.75*AVERAGE(EPih!$H169:$R169),1,EPih!K169/AVERAGE(EPih!$H169:$R169)),0)*$B172</f>
        <v>0</v>
      </c>
      <c r="J172">
        <f>IFERROR(IF(EPih!L169&gt;=0.75*AVERAGE(EPih!$H169:$R169),1,EPih!L169/AVERAGE(EPih!$H169:$R169)),0)*$B172</f>
        <v>0</v>
      </c>
      <c r="K172">
        <f>IFERROR(IF(EPih!M169&gt;=0.75*AVERAGE(EPih!$H169:$R169),1,EPih!M169/AVERAGE(EPih!$H169:$R169)),0)*$B172</f>
        <v>0</v>
      </c>
      <c r="L172">
        <f>IFERROR(IF(EPih!N169&gt;=0.75*AVERAGE(EPih!$H169:$R169),1,EPih!N169/AVERAGE(EPih!$H169:$R169)),0)*$B172</f>
        <v>0</v>
      </c>
      <c r="M172">
        <f>IFERROR(IF(EPih!O169&gt;=0.75*AVERAGE(EPih!$H169:$R169),1,EPih!O169/AVERAGE(EPih!$H169:$R169)),0)*$B172</f>
        <v>1</v>
      </c>
      <c r="N172">
        <f>IFERROR(IF(EPih!P169&gt;=0.75*AVERAGE(EPih!$H169:$R169),1,EPih!P169/AVERAGE(EPih!$H169:$R169)),0)*$B172</f>
        <v>1</v>
      </c>
      <c r="O172">
        <f>IFERROR(IF(EPih!Q169&gt;=0.75*AVERAGE(EPih!$H169:$R169),1,EPih!Q169/AVERAGE(EPih!$H169:$R169)),0)*$B172</f>
        <v>0</v>
      </c>
      <c r="P172">
        <f>IFERROR(IF(EPih!R169&gt;=0.75*AVERAGE(EPih!$H169:$R169),1,EPih!R169/AVERAGE(EPih!$H169:$R169)),0)*$B172</f>
        <v>1</v>
      </c>
      <c r="Q172" s="18">
        <v>0</v>
      </c>
      <c r="R172" s="18">
        <v>0</v>
      </c>
      <c r="S172" s="18">
        <v>1</v>
      </c>
      <c r="T172" s="18">
        <v>0</v>
      </c>
      <c r="U172" s="18">
        <v>0</v>
      </c>
      <c r="V172" s="18">
        <v>0</v>
      </c>
      <c r="W172" s="18">
        <v>0</v>
      </c>
      <c r="X172" s="18">
        <v>1</v>
      </c>
      <c r="Y172" s="18">
        <v>1</v>
      </c>
      <c r="Z172" s="18">
        <v>0</v>
      </c>
      <c r="AA172" s="18">
        <v>1</v>
      </c>
      <c r="AD172" s="22">
        <f t="shared" si="3"/>
        <v>1</v>
      </c>
      <c r="AE172">
        <v>23</v>
      </c>
    </row>
    <row r="173" spans="1:31">
      <c r="A173" s="33">
        <v>45450.875</v>
      </c>
      <c r="B173">
        <f t="shared" si="4"/>
        <v>0</v>
      </c>
      <c r="C173" s="18">
        <v>1</v>
      </c>
      <c r="D173" s="19">
        <f>IFERROR(SUMPRODUCT(F173:P173,Q173:AA173,'Datos Brutos'!$H$5:$R$5)/SUMPRODUCT('Datos Brutos'!$H$5:$R$5,Q173:AA173),0)</f>
        <v>0</v>
      </c>
      <c r="E173" s="20">
        <f>IFERROR(AVERAGE('Datos Filtrados'!E170:G170),0)</f>
        <v>19.238</v>
      </c>
      <c r="F173">
        <f>IFERROR(IF(EPih!H170&gt;=0.75*AVERAGE(EPih!$H170:$R170),1,EPih!H170/AVERAGE(EPih!$H170:$R170)),0)*$B173</f>
        <v>0</v>
      </c>
      <c r="G173">
        <f>IFERROR(IF(EPih!I170&gt;=0.75*AVERAGE(EPih!$H170:$R170),1,EPih!I170/AVERAGE(EPih!$H170:$R170)),0)*$B173</f>
        <v>0</v>
      </c>
      <c r="H173">
        <f>IFERROR(IF(EPih!J170&gt;=0.75*AVERAGE(EPih!$H170:$R170),1,EPih!J170/AVERAGE(EPih!$H170:$R170)),0)*$B173</f>
        <v>0</v>
      </c>
      <c r="I173">
        <f>IFERROR(IF(EPih!K170&gt;=0.75*AVERAGE(EPih!$H170:$R170),1,EPih!K170/AVERAGE(EPih!$H170:$R170)),0)*$B173</f>
        <v>0</v>
      </c>
      <c r="J173">
        <f>IFERROR(IF(EPih!L170&gt;=0.75*AVERAGE(EPih!$H170:$R170),1,EPih!L170/AVERAGE(EPih!$H170:$R170)),0)*$B173</f>
        <v>0</v>
      </c>
      <c r="K173">
        <f>IFERROR(IF(EPih!M170&gt;=0.75*AVERAGE(EPih!$H170:$R170),1,EPih!M170/AVERAGE(EPih!$H170:$R170)),0)*$B173</f>
        <v>0</v>
      </c>
      <c r="L173">
        <f>IFERROR(IF(EPih!N170&gt;=0.75*AVERAGE(EPih!$H170:$R170),1,EPih!N170/AVERAGE(EPih!$H170:$R170)),0)*$B173</f>
        <v>0</v>
      </c>
      <c r="M173">
        <f>IFERROR(IF(EPih!O170&gt;=0.75*AVERAGE(EPih!$H170:$R170),1,EPih!O170/AVERAGE(EPih!$H170:$R170)),0)*$B173</f>
        <v>0</v>
      </c>
      <c r="N173">
        <f>IFERROR(IF(EPih!P170&gt;=0.75*AVERAGE(EPih!$H170:$R170),1,EPih!P170/AVERAGE(EPih!$H170:$R170)),0)*$B173</f>
        <v>0</v>
      </c>
      <c r="O173">
        <f>IFERROR(IF(EPih!Q170&gt;=0.75*AVERAGE(EPih!$H170:$R170),1,EPih!Q170/AVERAGE(EPih!$H170:$R170)),0)*$B173</f>
        <v>0</v>
      </c>
      <c r="P173">
        <f>IFERROR(IF(EPih!R170&gt;=0.75*AVERAGE(EPih!$H170:$R170),1,EPih!R170/AVERAGE(EPih!$H170:$R170)),0)*$B173</f>
        <v>0</v>
      </c>
      <c r="Q173" s="18">
        <v>0</v>
      </c>
      <c r="R173" s="18">
        <v>0</v>
      </c>
      <c r="S173" s="18">
        <v>1</v>
      </c>
      <c r="T173" s="18">
        <v>0</v>
      </c>
      <c r="U173" s="18">
        <v>0</v>
      </c>
      <c r="V173" s="18">
        <v>0</v>
      </c>
      <c r="W173" s="18">
        <v>0</v>
      </c>
      <c r="X173" s="18">
        <v>1</v>
      </c>
      <c r="Y173" s="18">
        <v>1</v>
      </c>
      <c r="Z173" s="18">
        <v>0</v>
      </c>
      <c r="AA173" s="18">
        <v>1</v>
      </c>
      <c r="AD173" s="22">
        <f t="shared" si="3"/>
        <v>1</v>
      </c>
      <c r="AE173">
        <v>24</v>
      </c>
    </row>
    <row r="174" spans="1:31">
      <c r="A174" s="33">
        <v>45450.916666666664</v>
      </c>
      <c r="B174">
        <f t="shared" si="4"/>
        <v>0</v>
      </c>
      <c r="C174" s="18">
        <v>1</v>
      </c>
      <c r="D174" s="19">
        <f>IFERROR(SUMPRODUCT(F174:P174,Q174:AA174,'Datos Brutos'!$H$5:$R$5)/SUMPRODUCT('Datos Brutos'!$H$5:$R$5,Q174:AA174),0)</f>
        <v>0</v>
      </c>
      <c r="E174" s="20">
        <f>IFERROR(AVERAGE('Datos Filtrados'!E171:G171),0)</f>
        <v>0.16700000000000001</v>
      </c>
      <c r="F174">
        <f>IFERROR(IF(EPih!H171&gt;=0.75*AVERAGE(EPih!$H171:$R171),1,EPih!H171/AVERAGE(EPih!$H171:$R171)),0)*$B174</f>
        <v>0</v>
      </c>
      <c r="G174">
        <f>IFERROR(IF(EPih!I171&gt;=0.75*AVERAGE(EPih!$H171:$R171),1,EPih!I171/AVERAGE(EPih!$H171:$R171)),0)*$B174</f>
        <v>0</v>
      </c>
      <c r="H174">
        <f>IFERROR(IF(EPih!J171&gt;=0.75*AVERAGE(EPih!$H171:$R171),1,EPih!J171/AVERAGE(EPih!$H171:$R171)),0)*$B174</f>
        <v>0</v>
      </c>
      <c r="I174">
        <f>IFERROR(IF(EPih!K171&gt;=0.75*AVERAGE(EPih!$H171:$R171),1,EPih!K171/AVERAGE(EPih!$H171:$R171)),0)*$B174</f>
        <v>0</v>
      </c>
      <c r="J174">
        <f>IFERROR(IF(EPih!L171&gt;=0.75*AVERAGE(EPih!$H171:$R171),1,EPih!L171/AVERAGE(EPih!$H171:$R171)),0)*$B174</f>
        <v>0</v>
      </c>
      <c r="K174">
        <f>IFERROR(IF(EPih!M171&gt;=0.75*AVERAGE(EPih!$H171:$R171),1,EPih!M171/AVERAGE(EPih!$H171:$R171)),0)*$B174</f>
        <v>0</v>
      </c>
      <c r="L174">
        <f>IFERROR(IF(EPih!N171&gt;=0.75*AVERAGE(EPih!$H171:$R171),1,EPih!N171/AVERAGE(EPih!$H171:$R171)),0)*$B174</f>
        <v>0</v>
      </c>
      <c r="M174">
        <f>IFERROR(IF(EPih!O171&gt;=0.75*AVERAGE(EPih!$H171:$R171),1,EPih!O171/AVERAGE(EPih!$H171:$R171)),0)*$B174</f>
        <v>0</v>
      </c>
      <c r="N174">
        <f>IFERROR(IF(EPih!P171&gt;=0.75*AVERAGE(EPih!$H171:$R171),1,EPih!P171/AVERAGE(EPih!$H171:$R171)),0)*$B174</f>
        <v>0</v>
      </c>
      <c r="O174">
        <f>IFERROR(IF(EPih!Q171&gt;=0.75*AVERAGE(EPih!$H171:$R171),1,EPih!Q171/AVERAGE(EPih!$H171:$R171)),0)*$B174</f>
        <v>0</v>
      </c>
      <c r="P174">
        <f>IFERROR(IF(EPih!R171&gt;=0.75*AVERAGE(EPih!$H171:$R171),1,EPih!R171/AVERAGE(EPih!$H171:$R171)),0)*$B174</f>
        <v>0</v>
      </c>
      <c r="Q174" s="18">
        <v>0</v>
      </c>
      <c r="R174" s="18">
        <v>0</v>
      </c>
      <c r="S174" s="18">
        <v>1</v>
      </c>
      <c r="T174" s="18">
        <v>0</v>
      </c>
      <c r="U174" s="18">
        <v>0</v>
      </c>
      <c r="V174" s="18">
        <v>0</v>
      </c>
      <c r="W174" s="18">
        <v>0</v>
      </c>
      <c r="X174" s="18">
        <v>1</v>
      </c>
      <c r="Y174" s="18">
        <v>1</v>
      </c>
      <c r="Z174" s="18">
        <v>0</v>
      </c>
      <c r="AA174" s="18">
        <v>1</v>
      </c>
      <c r="AD174" s="22">
        <f t="shared" si="3"/>
        <v>1</v>
      </c>
      <c r="AE174" s="24">
        <v>1</v>
      </c>
    </row>
    <row r="175" spans="1:31">
      <c r="A175" s="33">
        <v>45450.958333333336</v>
      </c>
      <c r="B175">
        <f t="shared" si="4"/>
        <v>0</v>
      </c>
      <c r="C175" s="18">
        <v>1</v>
      </c>
      <c r="D175" s="19">
        <f>IFERROR(SUMPRODUCT(F175:P175,Q175:AA175,'Datos Brutos'!$H$5:$R$5)/SUMPRODUCT('Datos Brutos'!$H$5:$R$5,Q175:AA175),0)</f>
        <v>0</v>
      </c>
      <c r="E175" s="20">
        <f>IFERROR(AVERAGE('Datos Filtrados'!E172:G172),0)</f>
        <v>0</v>
      </c>
      <c r="F175">
        <f>IFERROR(IF(EPih!H172&gt;=0.75*AVERAGE(EPih!$H172:$R172),1,EPih!H172/AVERAGE(EPih!$H172:$R172)),0)*$B175</f>
        <v>0</v>
      </c>
      <c r="G175">
        <f>IFERROR(IF(EPih!I172&gt;=0.75*AVERAGE(EPih!$H172:$R172),1,EPih!I172/AVERAGE(EPih!$H172:$R172)),0)*$B175</f>
        <v>0</v>
      </c>
      <c r="H175">
        <f>IFERROR(IF(EPih!J172&gt;=0.75*AVERAGE(EPih!$H172:$R172),1,EPih!J172/AVERAGE(EPih!$H172:$R172)),0)*$B175</f>
        <v>0</v>
      </c>
      <c r="I175">
        <f>IFERROR(IF(EPih!K172&gt;=0.75*AVERAGE(EPih!$H172:$R172),1,EPih!K172/AVERAGE(EPih!$H172:$R172)),0)*$B175</f>
        <v>0</v>
      </c>
      <c r="J175">
        <f>IFERROR(IF(EPih!L172&gt;=0.75*AVERAGE(EPih!$H172:$R172),1,EPih!L172/AVERAGE(EPih!$H172:$R172)),0)*$B175</f>
        <v>0</v>
      </c>
      <c r="K175">
        <f>IFERROR(IF(EPih!M172&gt;=0.75*AVERAGE(EPih!$H172:$R172),1,EPih!M172/AVERAGE(EPih!$H172:$R172)),0)*$B175</f>
        <v>0</v>
      </c>
      <c r="L175">
        <f>IFERROR(IF(EPih!N172&gt;=0.75*AVERAGE(EPih!$H172:$R172),1,EPih!N172/AVERAGE(EPih!$H172:$R172)),0)*$B175</f>
        <v>0</v>
      </c>
      <c r="M175">
        <f>IFERROR(IF(EPih!O172&gt;=0.75*AVERAGE(EPih!$H172:$R172),1,EPih!O172/AVERAGE(EPih!$H172:$R172)),0)*$B175</f>
        <v>0</v>
      </c>
      <c r="N175">
        <f>IFERROR(IF(EPih!P172&gt;=0.75*AVERAGE(EPih!$H172:$R172),1,EPih!P172/AVERAGE(EPih!$H172:$R172)),0)*$B175</f>
        <v>0</v>
      </c>
      <c r="O175">
        <f>IFERROR(IF(EPih!Q172&gt;=0.75*AVERAGE(EPih!$H172:$R172),1,EPih!Q172/AVERAGE(EPih!$H172:$R172)),0)*$B175</f>
        <v>0</v>
      </c>
      <c r="P175">
        <f>IFERROR(IF(EPih!R172&gt;=0.75*AVERAGE(EPih!$H172:$R172),1,EPih!R172/AVERAGE(EPih!$H172:$R172)),0)*$B175</f>
        <v>0</v>
      </c>
      <c r="Q175" s="18">
        <v>0</v>
      </c>
      <c r="R175" s="18">
        <v>0</v>
      </c>
      <c r="S175" s="18">
        <v>1</v>
      </c>
      <c r="T175" s="18">
        <v>0</v>
      </c>
      <c r="U175" s="18">
        <v>0</v>
      </c>
      <c r="V175" s="18">
        <v>0</v>
      </c>
      <c r="W175" s="18">
        <v>0</v>
      </c>
      <c r="X175" s="18">
        <v>1</v>
      </c>
      <c r="Y175" s="18">
        <v>1</v>
      </c>
      <c r="Z175" s="18">
        <v>0</v>
      </c>
      <c r="AA175" s="18">
        <v>1</v>
      </c>
      <c r="AD175" s="22">
        <f t="shared" si="3"/>
        <v>1</v>
      </c>
      <c r="AE175">
        <v>2</v>
      </c>
    </row>
    <row r="176" spans="1:31">
      <c r="A176" s="33">
        <v>45451</v>
      </c>
      <c r="B176">
        <f t="shared" si="4"/>
        <v>0</v>
      </c>
      <c r="C176" s="18">
        <v>1</v>
      </c>
      <c r="D176" s="19">
        <f>IFERROR(SUMPRODUCT(F176:P176,Q176:AA176,'Datos Brutos'!$H$5:$R$5)/SUMPRODUCT('Datos Brutos'!$H$5:$R$5,Q176:AA176),0)</f>
        <v>0</v>
      </c>
      <c r="E176" s="20">
        <f>IFERROR(AVERAGE('Datos Filtrados'!E173:G173),0)</f>
        <v>3.6999999999999998E-2</v>
      </c>
      <c r="F176">
        <f>IFERROR(IF(EPih!H173&gt;=0.75*AVERAGE(EPih!$H173:$R173),1,EPih!H173/AVERAGE(EPih!$H173:$R173)),0)*$B176</f>
        <v>0</v>
      </c>
      <c r="G176">
        <f>IFERROR(IF(EPih!I173&gt;=0.75*AVERAGE(EPih!$H173:$R173),1,EPih!I173/AVERAGE(EPih!$H173:$R173)),0)*$B176</f>
        <v>0</v>
      </c>
      <c r="H176">
        <f>IFERROR(IF(EPih!J173&gt;=0.75*AVERAGE(EPih!$H173:$R173),1,EPih!J173/AVERAGE(EPih!$H173:$R173)),0)*$B176</f>
        <v>0</v>
      </c>
      <c r="I176">
        <f>IFERROR(IF(EPih!K173&gt;=0.75*AVERAGE(EPih!$H173:$R173),1,EPih!K173/AVERAGE(EPih!$H173:$R173)),0)*$B176</f>
        <v>0</v>
      </c>
      <c r="J176">
        <f>IFERROR(IF(EPih!L173&gt;=0.75*AVERAGE(EPih!$H173:$R173),1,EPih!L173/AVERAGE(EPih!$H173:$R173)),0)*$B176</f>
        <v>0</v>
      </c>
      <c r="K176">
        <f>IFERROR(IF(EPih!M173&gt;=0.75*AVERAGE(EPih!$H173:$R173),1,EPih!M173/AVERAGE(EPih!$H173:$R173)),0)*$B176</f>
        <v>0</v>
      </c>
      <c r="L176">
        <f>IFERROR(IF(EPih!N173&gt;=0.75*AVERAGE(EPih!$H173:$R173),1,EPih!N173/AVERAGE(EPih!$H173:$R173)),0)*$B176</f>
        <v>0</v>
      </c>
      <c r="M176">
        <f>IFERROR(IF(EPih!O173&gt;=0.75*AVERAGE(EPih!$H173:$R173),1,EPih!O173/AVERAGE(EPih!$H173:$R173)),0)*$B176</f>
        <v>0</v>
      </c>
      <c r="N176">
        <f>IFERROR(IF(EPih!P173&gt;=0.75*AVERAGE(EPih!$H173:$R173),1,EPih!P173/AVERAGE(EPih!$H173:$R173)),0)*$B176</f>
        <v>0</v>
      </c>
      <c r="O176">
        <f>IFERROR(IF(EPih!Q173&gt;=0.75*AVERAGE(EPih!$H173:$R173),1,EPih!Q173/AVERAGE(EPih!$H173:$R173)),0)*$B176</f>
        <v>0</v>
      </c>
      <c r="P176">
        <f>IFERROR(IF(EPih!R173&gt;=0.75*AVERAGE(EPih!$H173:$R173),1,EPih!R173/AVERAGE(EPih!$H173:$R173)),0)*$B176</f>
        <v>0</v>
      </c>
      <c r="Q176" s="18">
        <v>0</v>
      </c>
      <c r="R176" s="18">
        <v>0</v>
      </c>
      <c r="S176" s="18">
        <v>1</v>
      </c>
      <c r="T176" s="18">
        <v>0</v>
      </c>
      <c r="U176" s="18">
        <v>0</v>
      </c>
      <c r="V176" s="18">
        <v>0</v>
      </c>
      <c r="W176" s="18">
        <v>0</v>
      </c>
      <c r="X176" s="18">
        <v>1</v>
      </c>
      <c r="Y176" s="18">
        <v>1</v>
      </c>
      <c r="Z176" s="18">
        <v>0</v>
      </c>
      <c r="AA176" s="18">
        <v>1</v>
      </c>
      <c r="AD176" s="22">
        <f t="shared" si="3"/>
        <v>1</v>
      </c>
      <c r="AE176">
        <v>3</v>
      </c>
    </row>
    <row r="177" spans="1:31">
      <c r="A177" s="33">
        <v>45451.041666666664</v>
      </c>
      <c r="B177">
        <f t="shared" si="4"/>
        <v>0</v>
      </c>
      <c r="C177" s="18">
        <v>1</v>
      </c>
      <c r="D177" s="19">
        <f>IFERROR(SUMPRODUCT(F177:P177,Q177:AA177,'Datos Brutos'!$H$5:$R$5)/SUMPRODUCT('Datos Brutos'!$H$5:$R$5,Q177:AA177),0)</f>
        <v>0</v>
      </c>
      <c r="E177" s="20">
        <f>IFERROR(AVERAGE('Datos Filtrados'!E174:G174),0)</f>
        <v>0</v>
      </c>
      <c r="F177">
        <f>IFERROR(IF(EPih!H174&gt;=0.75*AVERAGE(EPih!$H174:$R174),1,EPih!H174/AVERAGE(EPih!$H174:$R174)),0)*$B177</f>
        <v>0</v>
      </c>
      <c r="G177">
        <f>IFERROR(IF(EPih!I174&gt;=0.75*AVERAGE(EPih!$H174:$R174),1,EPih!I174/AVERAGE(EPih!$H174:$R174)),0)*$B177</f>
        <v>0</v>
      </c>
      <c r="H177">
        <f>IFERROR(IF(EPih!J174&gt;=0.75*AVERAGE(EPih!$H174:$R174),1,EPih!J174/AVERAGE(EPih!$H174:$R174)),0)*$B177</f>
        <v>0</v>
      </c>
      <c r="I177">
        <f>IFERROR(IF(EPih!K174&gt;=0.75*AVERAGE(EPih!$H174:$R174),1,EPih!K174/AVERAGE(EPih!$H174:$R174)),0)*$B177</f>
        <v>0</v>
      </c>
      <c r="J177">
        <f>IFERROR(IF(EPih!L174&gt;=0.75*AVERAGE(EPih!$H174:$R174),1,EPih!L174/AVERAGE(EPih!$H174:$R174)),0)*$B177</f>
        <v>0</v>
      </c>
      <c r="K177">
        <f>IFERROR(IF(EPih!M174&gt;=0.75*AVERAGE(EPih!$H174:$R174),1,EPih!M174/AVERAGE(EPih!$H174:$R174)),0)*$B177</f>
        <v>0</v>
      </c>
      <c r="L177">
        <f>IFERROR(IF(EPih!N174&gt;=0.75*AVERAGE(EPih!$H174:$R174),1,EPih!N174/AVERAGE(EPih!$H174:$R174)),0)*$B177</f>
        <v>0</v>
      </c>
      <c r="M177">
        <f>IFERROR(IF(EPih!O174&gt;=0.75*AVERAGE(EPih!$H174:$R174),1,EPih!O174/AVERAGE(EPih!$H174:$R174)),0)*$B177</f>
        <v>0</v>
      </c>
      <c r="N177">
        <f>IFERROR(IF(EPih!P174&gt;=0.75*AVERAGE(EPih!$H174:$R174),1,EPih!P174/AVERAGE(EPih!$H174:$R174)),0)*$B177</f>
        <v>0</v>
      </c>
      <c r="O177">
        <f>IFERROR(IF(EPih!Q174&gt;=0.75*AVERAGE(EPih!$H174:$R174),1,EPih!Q174/AVERAGE(EPih!$H174:$R174)),0)*$B177</f>
        <v>0</v>
      </c>
      <c r="P177">
        <f>IFERROR(IF(EPih!R174&gt;=0.75*AVERAGE(EPih!$H174:$R174),1,EPih!R174/AVERAGE(EPih!$H174:$R174)),0)*$B177</f>
        <v>0</v>
      </c>
      <c r="Q177" s="18">
        <v>0</v>
      </c>
      <c r="R177" s="18">
        <v>0</v>
      </c>
      <c r="S177" s="18">
        <v>1</v>
      </c>
      <c r="T177" s="18">
        <v>0</v>
      </c>
      <c r="U177" s="18">
        <v>0</v>
      </c>
      <c r="V177" s="18">
        <v>0</v>
      </c>
      <c r="W177" s="18">
        <v>0</v>
      </c>
      <c r="X177" s="18">
        <v>1</v>
      </c>
      <c r="Y177" s="18">
        <v>1</v>
      </c>
      <c r="Z177" s="18">
        <v>0</v>
      </c>
      <c r="AA177" s="18">
        <v>1</v>
      </c>
      <c r="AD177" s="22">
        <f t="shared" si="3"/>
        <v>1</v>
      </c>
      <c r="AE177">
        <v>4</v>
      </c>
    </row>
    <row r="178" spans="1:31">
      <c r="A178" s="33">
        <v>45451.083333333336</v>
      </c>
      <c r="B178">
        <f t="shared" si="4"/>
        <v>0</v>
      </c>
      <c r="C178" s="18">
        <v>1</v>
      </c>
      <c r="D178" s="19">
        <f>IFERROR(SUMPRODUCT(F178:P178,Q178:AA178,'Datos Brutos'!$H$5:$R$5)/SUMPRODUCT('Datos Brutos'!$H$5:$R$5,Q178:AA178),0)</f>
        <v>0</v>
      </c>
      <c r="E178" s="20">
        <f>IFERROR(AVERAGE('Datos Filtrados'!E175:G175),0)</f>
        <v>0</v>
      </c>
      <c r="F178">
        <f>IFERROR(IF(EPih!H175&gt;=0.75*AVERAGE(EPih!$H175:$R175),1,EPih!H175/AVERAGE(EPih!$H175:$R175)),0)*$B178</f>
        <v>0</v>
      </c>
      <c r="G178">
        <f>IFERROR(IF(EPih!I175&gt;=0.75*AVERAGE(EPih!$H175:$R175),1,EPih!I175/AVERAGE(EPih!$H175:$R175)),0)*$B178</f>
        <v>0</v>
      </c>
      <c r="H178">
        <f>IFERROR(IF(EPih!J175&gt;=0.75*AVERAGE(EPih!$H175:$R175),1,EPih!J175/AVERAGE(EPih!$H175:$R175)),0)*$B178</f>
        <v>0</v>
      </c>
      <c r="I178">
        <f>IFERROR(IF(EPih!K175&gt;=0.75*AVERAGE(EPih!$H175:$R175),1,EPih!K175/AVERAGE(EPih!$H175:$R175)),0)*$B178</f>
        <v>0</v>
      </c>
      <c r="J178">
        <f>IFERROR(IF(EPih!L175&gt;=0.75*AVERAGE(EPih!$H175:$R175),1,EPih!L175/AVERAGE(EPih!$H175:$R175)),0)*$B178</f>
        <v>0</v>
      </c>
      <c r="K178">
        <f>IFERROR(IF(EPih!M175&gt;=0.75*AVERAGE(EPih!$H175:$R175),1,EPih!M175/AVERAGE(EPih!$H175:$R175)),0)*$B178</f>
        <v>0</v>
      </c>
      <c r="L178">
        <f>IFERROR(IF(EPih!N175&gt;=0.75*AVERAGE(EPih!$H175:$R175),1,EPih!N175/AVERAGE(EPih!$H175:$R175)),0)*$B178</f>
        <v>0</v>
      </c>
      <c r="M178">
        <f>IFERROR(IF(EPih!O175&gt;=0.75*AVERAGE(EPih!$H175:$R175),1,EPih!O175/AVERAGE(EPih!$H175:$R175)),0)*$B178</f>
        <v>0</v>
      </c>
      <c r="N178">
        <f>IFERROR(IF(EPih!P175&gt;=0.75*AVERAGE(EPih!$H175:$R175),1,EPih!P175/AVERAGE(EPih!$H175:$R175)),0)*$B178</f>
        <v>0</v>
      </c>
      <c r="O178">
        <f>IFERROR(IF(EPih!Q175&gt;=0.75*AVERAGE(EPih!$H175:$R175),1,EPih!Q175/AVERAGE(EPih!$H175:$R175)),0)*$B178</f>
        <v>0</v>
      </c>
      <c r="P178">
        <f>IFERROR(IF(EPih!R175&gt;=0.75*AVERAGE(EPih!$H175:$R175),1,EPih!R175/AVERAGE(EPih!$H175:$R175)),0)*$B178</f>
        <v>0</v>
      </c>
      <c r="Q178" s="18">
        <v>0</v>
      </c>
      <c r="R178" s="18">
        <v>0</v>
      </c>
      <c r="S178" s="18">
        <v>1</v>
      </c>
      <c r="T178" s="18">
        <v>0</v>
      </c>
      <c r="U178" s="18">
        <v>0</v>
      </c>
      <c r="V178" s="18">
        <v>0</v>
      </c>
      <c r="W178" s="18">
        <v>0</v>
      </c>
      <c r="X178" s="18">
        <v>1</v>
      </c>
      <c r="Y178" s="18">
        <v>1</v>
      </c>
      <c r="Z178" s="18">
        <v>0</v>
      </c>
      <c r="AA178" s="18">
        <v>1</v>
      </c>
      <c r="AD178" s="22">
        <f t="shared" si="3"/>
        <v>1</v>
      </c>
      <c r="AE178">
        <v>5</v>
      </c>
    </row>
    <row r="179" spans="1:31">
      <c r="A179" s="33">
        <v>45451.125</v>
      </c>
      <c r="B179">
        <f t="shared" si="4"/>
        <v>0</v>
      </c>
      <c r="C179" s="18">
        <v>1</v>
      </c>
      <c r="D179" s="19">
        <f>IFERROR(SUMPRODUCT(F179:P179,Q179:AA179,'Datos Brutos'!$H$5:$R$5)/SUMPRODUCT('Datos Brutos'!$H$5:$R$5,Q179:AA179),0)</f>
        <v>0</v>
      </c>
      <c r="E179" s="20">
        <f>IFERROR(AVERAGE('Datos Filtrados'!E176:G176),0)</f>
        <v>0</v>
      </c>
      <c r="F179">
        <f>IFERROR(IF(EPih!H176&gt;=0.75*AVERAGE(EPih!$H176:$R176),1,EPih!H176/AVERAGE(EPih!$H176:$R176)),0)*$B179</f>
        <v>0</v>
      </c>
      <c r="G179">
        <f>IFERROR(IF(EPih!I176&gt;=0.75*AVERAGE(EPih!$H176:$R176),1,EPih!I176/AVERAGE(EPih!$H176:$R176)),0)*$B179</f>
        <v>0</v>
      </c>
      <c r="H179">
        <f>IFERROR(IF(EPih!J176&gt;=0.75*AVERAGE(EPih!$H176:$R176),1,EPih!J176/AVERAGE(EPih!$H176:$R176)),0)*$B179</f>
        <v>0</v>
      </c>
      <c r="I179">
        <f>IFERROR(IF(EPih!K176&gt;=0.75*AVERAGE(EPih!$H176:$R176),1,EPih!K176/AVERAGE(EPih!$H176:$R176)),0)*$B179</f>
        <v>0</v>
      </c>
      <c r="J179">
        <f>IFERROR(IF(EPih!L176&gt;=0.75*AVERAGE(EPih!$H176:$R176),1,EPih!L176/AVERAGE(EPih!$H176:$R176)),0)*$B179</f>
        <v>0</v>
      </c>
      <c r="K179">
        <f>IFERROR(IF(EPih!M176&gt;=0.75*AVERAGE(EPih!$H176:$R176),1,EPih!M176/AVERAGE(EPih!$H176:$R176)),0)*$B179</f>
        <v>0</v>
      </c>
      <c r="L179">
        <f>IFERROR(IF(EPih!N176&gt;=0.75*AVERAGE(EPih!$H176:$R176),1,EPih!N176/AVERAGE(EPih!$H176:$R176)),0)*$B179</f>
        <v>0</v>
      </c>
      <c r="M179">
        <f>IFERROR(IF(EPih!O176&gt;=0.75*AVERAGE(EPih!$H176:$R176),1,EPih!O176/AVERAGE(EPih!$H176:$R176)),0)*$B179</f>
        <v>0</v>
      </c>
      <c r="N179">
        <f>IFERROR(IF(EPih!P176&gt;=0.75*AVERAGE(EPih!$H176:$R176),1,EPih!P176/AVERAGE(EPih!$H176:$R176)),0)*$B179</f>
        <v>0</v>
      </c>
      <c r="O179">
        <f>IFERROR(IF(EPih!Q176&gt;=0.75*AVERAGE(EPih!$H176:$R176),1,EPih!Q176/AVERAGE(EPih!$H176:$R176)),0)*$B179</f>
        <v>0</v>
      </c>
      <c r="P179">
        <f>IFERROR(IF(EPih!R176&gt;=0.75*AVERAGE(EPih!$H176:$R176),1,EPih!R176/AVERAGE(EPih!$H176:$R176)),0)*$B179</f>
        <v>0</v>
      </c>
      <c r="Q179" s="18">
        <v>0</v>
      </c>
      <c r="R179" s="18">
        <v>0</v>
      </c>
      <c r="S179" s="18">
        <v>1</v>
      </c>
      <c r="T179" s="18">
        <v>0</v>
      </c>
      <c r="U179" s="18">
        <v>0</v>
      </c>
      <c r="V179" s="18">
        <v>0</v>
      </c>
      <c r="W179" s="18">
        <v>0</v>
      </c>
      <c r="X179" s="18">
        <v>1</v>
      </c>
      <c r="Y179" s="18">
        <v>1</v>
      </c>
      <c r="Z179" s="18">
        <v>0</v>
      </c>
      <c r="AA179" s="18">
        <v>1</v>
      </c>
      <c r="AD179" s="22">
        <f t="shared" si="3"/>
        <v>1</v>
      </c>
      <c r="AE179">
        <v>6</v>
      </c>
    </row>
    <row r="180" spans="1:31">
      <c r="A180" s="33">
        <v>45451.166666666664</v>
      </c>
      <c r="B180">
        <f t="shared" si="4"/>
        <v>0</v>
      </c>
      <c r="C180" s="18">
        <v>1</v>
      </c>
      <c r="D180" s="19">
        <f>IFERROR(SUMPRODUCT(F180:P180,Q180:AA180,'Datos Brutos'!$H$5:$R$5)/SUMPRODUCT('Datos Brutos'!$H$5:$R$5,Q180:AA180),0)</f>
        <v>0</v>
      </c>
      <c r="E180" s="20">
        <f>IFERROR(AVERAGE('Datos Filtrados'!E177:G177),0)</f>
        <v>0</v>
      </c>
      <c r="F180">
        <f>IFERROR(IF(EPih!H177&gt;=0.75*AVERAGE(EPih!$H177:$R177),1,EPih!H177/AVERAGE(EPih!$H177:$R177)),0)*$B180</f>
        <v>0</v>
      </c>
      <c r="G180">
        <f>IFERROR(IF(EPih!I177&gt;=0.75*AVERAGE(EPih!$H177:$R177),1,EPih!I177/AVERAGE(EPih!$H177:$R177)),0)*$B180</f>
        <v>0</v>
      </c>
      <c r="H180">
        <f>IFERROR(IF(EPih!J177&gt;=0.75*AVERAGE(EPih!$H177:$R177),1,EPih!J177/AVERAGE(EPih!$H177:$R177)),0)*$B180</f>
        <v>0</v>
      </c>
      <c r="I180">
        <f>IFERROR(IF(EPih!K177&gt;=0.75*AVERAGE(EPih!$H177:$R177),1,EPih!K177/AVERAGE(EPih!$H177:$R177)),0)*$B180</f>
        <v>0</v>
      </c>
      <c r="J180">
        <f>IFERROR(IF(EPih!L177&gt;=0.75*AVERAGE(EPih!$H177:$R177),1,EPih!L177/AVERAGE(EPih!$H177:$R177)),0)*$B180</f>
        <v>0</v>
      </c>
      <c r="K180">
        <f>IFERROR(IF(EPih!M177&gt;=0.75*AVERAGE(EPih!$H177:$R177),1,EPih!M177/AVERAGE(EPih!$H177:$R177)),0)*$B180</f>
        <v>0</v>
      </c>
      <c r="L180">
        <f>IFERROR(IF(EPih!N177&gt;=0.75*AVERAGE(EPih!$H177:$R177),1,EPih!N177/AVERAGE(EPih!$H177:$R177)),0)*$B180</f>
        <v>0</v>
      </c>
      <c r="M180">
        <f>IFERROR(IF(EPih!O177&gt;=0.75*AVERAGE(EPih!$H177:$R177),1,EPih!O177/AVERAGE(EPih!$H177:$R177)),0)*$B180</f>
        <v>0</v>
      </c>
      <c r="N180">
        <f>IFERROR(IF(EPih!P177&gt;=0.75*AVERAGE(EPih!$H177:$R177),1,EPih!P177/AVERAGE(EPih!$H177:$R177)),0)*$B180</f>
        <v>0</v>
      </c>
      <c r="O180">
        <f>IFERROR(IF(EPih!Q177&gt;=0.75*AVERAGE(EPih!$H177:$R177),1,EPih!Q177/AVERAGE(EPih!$H177:$R177)),0)*$B180</f>
        <v>0</v>
      </c>
      <c r="P180">
        <f>IFERROR(IF(EPih!R177&gt;=0.75*AVERAGE(EPih!$H177:$R177),1,EPih!R177/AVERAGE(EPih!$H177:$R177)),0)*$B180</f>
        <v>0</v>
      </c>
      <c r="Q180" s="18">
        <v>0</v>
      </c>
      <c r="R180" s="18">
        <v>0</v>
      </c>
      <c r="S180" s="18">
        <v>1</v>
      </c>
      <c r="T180" s="18">
        <v>0</v>
      </c>
      <c r="U180" s="18">
        <v>0</v>
      </c>
      <c r="V180" s="18">
        <v>0</v>
      </c>
      <c r="W180" s="18">
        <v>0</v>
      </c>
      <c r="X180" s="18">
        <v>1</v>
      </c>
      <c r="Y180" s="18">
        <v>1</v>
      </c>
      <c r="Z180" s="18">
        <v>0</v>
      </c>
      <c r="AA180" s="18">
        <v>1</v>
      </c>
      <c r="AD180" s="22">
        <f t="shared" si="3"/>
        <v>1</v>
      </c>
      <c r="AE180">
        <v>7</v>
      </c>
    </row>
    <row r="181" spans="1:31">
      <c r="A181" s="33">
        <v>45451.208333333336</v>
      </c>
      <c r="B181">
        <f t="shared" si="4"/>
        <v>0</v>
      </c>
      <c r="C181" s="18">
        <v>1</v>
      </c>
      <c r="D181" s="19">
        <f>IFERROR(SUMPRODUCT(F181:P181,Q181:AA181,'Datos Brutos'!$H$5:$R$5)/SUMPRODUCT('Datos Brutos'!$H$5:$R$5,Q181:AA181),0)</f>
        <v>0</v>
      </c>
      <c r="E181" s="20">
        <f>IFERROR(AVERAGE('Datos Filtrados'!E178:G178),0)</f>
        <v>1.2E-2</v>
      </c>
      <c r="F181">
        <f>IFERROR(IF(EPih!H178&gt;=0.75*AVERAGE(EPih!$H178:$R178),1,EPih!H178/AVERAGE(EPih!$H178:$R178)),0)*$B181</f>
        <v>0</v>
      </c>
      <c r="G181">
        <f>IFERROR(IF(EPih!I178&gt;=0.75*AVERAGE(EPih!$H178:$R178),1,EPih!I178/AVERAGE(EPih!$H178:$R178)),0)*$B181</f>
        <v>0</v>
      </c>
      <c r="H181">
        <f>IFERROR(IF(EPih!J178&gt;=0.75*AVERAGE(EPih!$H178:$R178),1,EPih!J178/AVERAGE(EPih!$H178:$R178)),0)*$B181</f>
        <v>0</v>
      </c>
      <c r="I181">
        <f>IFERROR(IF(EPih!K178&gt;=0.75*AVERAGE(EPih!$H178:$R178),1,EPih!K178/AVERAGE(EPih!$H178:$R178)),0)*$B181</f>
        <v>0</v>
      </c>
      <c r="J181">
        <f>IFERROR(IF(EPih!L178&gt;=0.75*AVERAGE(EPih!$H178:$R178),1,EPih!L178/AVERAGE(EPih!$H178:$R178)),0)*$B181</f>
        <v>0</v>
      </c>
      <c r="K181">
        <f>IFERROR(IF(EPih!M178&gt;=0.75*AVERAGE(EPih!$H178:$R178),1,EPih!M178/AVERAGE(EPih!$H178:$R178)),0)*$B181</f>
        <v>0</v>
      </c>
      <c r="L181">
        <f>IFERROR(IF(EPih!N178&gt;=0.75*AVERAGE(EPih!$H178:$R178),1,EPih!N178/AVERAGE(EPih!$H178:$R178)),0)*$B181</f>
        <v>0</v>
      </c>
      <c r="M181">
        <f>IFERROR(IF(EPih!O178&gt;=0.75*AVERAGE(EPih!$H178:$R178),1,EPih!O178/AVERAGE(EPih!$H178:$R178)),0)*$B181</f>
        <v>0</v>
      </c>
      <c r="N181">
        <f>IFERROR(IF(EPih!P178&gt;=0.75*AVERAGE(EPih!$H178:$R178),1,EPih!P178/AVERAGE(EPih!$H178:$R178)),0)*$B181</f>
        <v>0</v>
      </c>
      <c r="O181">
        <f>IFERROR(IF(EPih!Q178&gt;=0.75*AVERAGE(EPih!$H178:$R178),1,EPih!Q178/AVERAGE(EPih!$H178:$R178)),0)*$B181</f>
        <v>0</v>
      </c>
      <c r="P181">
        <f>IFERROR(IF(EPih!R178&gt;=0.75*AVERAGE(EPih!$H178:$R178),1,EPih!R178/AVERAGE(EPih!$H178:$R178)),0)*$B181</f>
        <v>0</v>
      </c>
      <c r="Q181" s="18">
        <v>0</v>
      </c>
      <c r="R181" s="18">
        <v>0</v>
      </c>
      <c r="S181" s="18">
        <v>1</v>
      </c>
      <c r="T181" s="18">
        <v>0</v>
      </c>
      <c r="U181" s="18">
        <v>0</v>
      </c>
      <c r="V181" s="18">
        <v>0</v>
      </c>
      <c r="W181" s="18">
        <v>0</v>
      </c>
      <c r="X181" s="18">
        <v>1</v>
      </c>
      <c r="Y181" s="18">
        <v>1</v>
      </c>
      <c r="Z181" s="18">
        <v>0</v>
      </c>
      <c r="AA181" s="18">
        <v>1</v>
      </c>
      <c r="AD181" s="22">
        <f t="shared" si="3"/>
        <v>1</v>
      </c>
      <c r="AE181">
        <v>8</v>
      </c>
    </row>
    <row r="182" spans="1:31">
      <c r="A182" s="33">
        <v>45451.25</v>
      </c>
      <c r="B182">
        <f t="shared" si="4"/>
        <v>0</v>
      </c>
      <c r="C182" s="18">
        <v>1</v>
      </c>
      <c r="D182" s="19">
        <f>IFERROR(SUMPRODUCT(F182:P182,Q182:AA182,'Datos Brutos'!$H$5:$R$5)/SUMPRODUCT('Datos Brutos'!$H$5:$R$5,Q182:AA182),0)</f>
        <v>0</v>
      </c>
      <c r="E182" s="20">
        <f>IFERROR(AVERAGE('Datos Filtrados'!E179:G179),0)</f>
        <v>0</v>
      </c>
      <c r="F182">
        <f>IFERROR(IF(EPih!H179&gt;=0.75*AVERAGE(EPih!$H179:$R179),1,EPih!H179/AVERAGE(EPih!$H179:$R179)),0)*$B182</f>
        <v>0</v>
      </c>
      <c r="G182">
        <f>IFERROR(IF(EPih!I179&gt;=0.75*AVERAGE(EPih!$H179:$R179),1,EPih!I179/AVERAGE(EPih!$H179:$R179)),0)*$B182</f>
        <v>0</v>
      </c>
      <c r="H182">
        <f>IFERROR(IF(EPih!J179&gt;=0.75*AVERAGE(EPih!$H179:$R179),1,EPih!J179/AVERAGE(EPih!$H179:$R179)),0)*$B182</f>
        <v>0</v>
      </c>
      <c r="I182">
        <f>IFERROR(IF(EPih!K179&gt;=0.75*AVERAGE(EPih!$H179:$R179),1,EPih!K179/AVERAGE(EPih!$H179:$R179)),0)*$B182</f>
        <v>0</v>
      </c>
      <c r="J182">
        <f>IFERROR(IF(EPih!L179&gt;=0.75*AVERAGE(EPih!$H179:$R179),1,EPih!L179/AVERAGE(EPih!$H179:$R179)),0)*$B182</f>
        <v>0</v>
      </c>
      <c r="K182">
        <f>IFERROR(IF(EPih!M179&gt;=0.75*AVERAGE(EPih!$H179:$R179),1,EPih!M179/AVERAGE(EPih!$H179:$R179)),0)*$B182</f>
        <v>0</v>
      </c>
      <c r="L182">
        <f>IFERROR(IF(EPih!N179&gt;=0.75*AVERAGE(EPih!$H179:$R179),1,EPih!N179/AVERAGE(EPih!$H179:$R179)),0)*$B182</f>
        <v>0</v>
      </c>
      <c r="M182">
        <f>IFERROR(IF(EPih!O179&gt;=0.75*AVERAGE(EPih!$H179:$R179),1,EPih!O179/AVERAGE(EPih!$H179:$R179)),0)*$B182</f>
        <v>0</v>
      </c>
      <c r="N182">
        <f>IFERROR(IF(EPih!P179&gt;=0.75*AVERAGE(EPih!$H179:$R179),1,EPih!P179/AVERAGE(EPih!$H179:$R179)),0)*$B182</f>
        <v>0</v>
      </c>
      <c r="O182">
        <f>IFERROR(IF(EPih!Q179&gt;=0.75*AVERAGE(EPih!$H179:$R179),1,EPih!Q179/AVERAGE(EPih!$H179:$R179)),0)*$B182</f>
        <v>0</v>
      </c>
      <c r="P182">
        <f>IFERROR(IF(EPih!R179&gt;=0.75*AVERAGE(EPih!$H179:$R179),1,EPih!R179/AVERAGE(EPih!$H179:$R179)),0)*$B182</f>
        <v>0</v>
      </c>
      <c r="Q182" s="18">
        <v>0</v>
      </c>
      <c r="R182" s="18">
        <v>0</v>
      </c>
      <c r="S182" s="18">
        <v>1</v>
      </c>
      <c r="T182" s="18">
        <v>0</v>
      </c>
      <c r="U182" s="18">
        <v>0</v>
      </c>
      <c r="V182" s="18">
        <v>0</v>
      </c>
      <c r="W182" s="18">
        <v>0</v>
      </c>
      <c r="X182" s="18">
        <v>1</v>
      </c>
      <c r="Y182" s="18">
        <v>1</v>
      </c>
      <c r="Z182" s="18">
        <v>0</v>
      </c>
      <c r="AA182" s="18">
        <v>1</v>
      </c>
      <c r="AD182" s="22">
        <f t="shared" si="3"/>
        <v>1</v>
      </c>
      <c r="AE182">
        <v>9</v>
      </c>
    </row>
    <row r="183" spans="1:31">
      <c r="A183" s="33">
        <v>45451.291666666664</v>
      </c>
      <c r="B183">
        <f t="shared" si="4"/>
        <v>0</v>
      </c>
      <c r="C183" s="18">
        <v>1</v>
      </c>
      <c r="D183" s="19">
        <f>IFERROR(SUMPRODUCT(F183:P183,Q183:AA183,'Datos Brutos'!$H$5:$R$5)/SUMPRODUCT('Datos Brutos'!$H$5:$R$5,Q183:AA183),0)</f>
        <v>0</v>
      </c>
      <c r="E183" s="20">
        <f>IFERROR(AVERAGE('Datos Filtrados'!E180:G180),0)</f>
        <v>9.2940000000000005</v>
      </c>
      <c r="F183">
        <f>IFERROR(IF(EPih!H180&gt;=0.75*AVERAGE(EPih!$H180:$R180),1,EPih!H180/AVERAGE(EPih!$H180:$R180)),0)*$B183</f>
        <v>0</v>
      </c>
      <c r="G183">
        <f>IFERROR(IF(EPih!I180&gt;=0.75*AVERAGE(EPih!$H180:$R180),1,EPih!I180/AVERAGE(EPih!$H180:$R180)),0)*$B183</f>
        <v>0</v>
      </c>
      <c r="H183">
        <f>IFERROR(IF(EPih!J180&gt;=0.75*AVERAGE(EPih!$H180:$R180),1,EPih!J180/AVERAGE(EPih!$H180:$R180)),0)*$B183</f>
        <v>0</v>
      </c>
      <c r="I183">
        <f>IFERROR(IF(EPih!K180&gt;=0.75*AVERAGE(EPih!$H180:$R180),1,EPih!K180/AVERAGE(EPih!$H180:$R180)),0)*$B183</f>
        <v>0</v>
      </c>
      <c r="J183">
        <f>IFERROR(IF(EPih!L180&gt;=0.75*AVERAGE(EPih!$H180:$R180),1,EPih!L180/AVERAGE(EPih!$H180:$R180)),0)*$B183</f>
        <v>0</v>
      </c>
      <c r="K183">
        <f>IFERROR(IF(EPih!M180&gt;=0.75*AVERAGE(EPih!$H180:$R180),1,EPih!M180/AVERAGE(EPih!$H180:$R180)),0)*$B183</f>
        <v>0</v>
      </c>
      <c r="L183">
        <f>IFERROR(IF(EPih!N180&gt;=0.75*AVERAGE(EPih!$H180:$R180),1,EPih!N180/AVERAGE(EPih!$H180:$R180)),0)*$B183</f>
        <v>0</v>
      </c>
      <c r="M183">
        <f>IFERROR(IF(EPih!O180&gt;=0.75*AVERAGE(EPih!$H180:$R180),1,EPih!O180/AVERAGE(EPih!$H180:$R180)),0)*$B183</f>
        <v>0</v>
      </c>
      <c r="N183">
        <f>IFERROR(IF(EPih!P180&gt;=0.75*AVERAGE(EPih!$H180:$R180),1,EPih!P180/AVERAGE(EPih!$H180:$R180)),0)*$B183</f>
        <v>0</v>
      </c>
      <c r="O183">
        <f>IFERROR(IF(EPih!Q180&gt;=0.75*AVERAGE(EPih!$H180:$R180),1,EPih!Q180/AVERAGE(EPih!$H180:$R180)),0)*$B183</f>
        <v>0</v>
      </c>
      <c r="P183">
        <f>IFERROR(IF(EPih!R180&gt;=0.75*AVERAGE(EPih!$H180:$R180),1,EPih!R180/AVERAGE(EPih!$H180:$R180)),0)*$B183</f>
        <v>0</v>
      </c>
      <c r="Q183" s="18">
        <v>0</v>
      </c>
      <c r="R183" s="18">
        <v>0</v>
      </c>
      <c r="S183" s="18">
        <v>1</v>
      </c>
      <c r="T183" s="18">
        <v>0</v>
      </c>
      <c r="U183" s="18">
        <v>0</v>
      </c>
      <c r="V183" s="18">
        <v>0</v>
      </c>
      <c r="W183" s="18">
        <v>0</v>
      </c>
      <c r="X183" s="18">
        <v>1</v>
      </c>
      <c r="Y183" s="18">
        <v>1</v>
      </c>
      <c r="Z183" s="18">
        <v>0</v>
      </c>
      <c r="AA183" s="18">
        <v>1</v>
      </c>
      <c r="AD183" s="22">
        <f t="shared" si="3"/>
        <v>0.99611820989906652</v>
      </c>
      <c r="AE183">
        <v>10</v>
      </c>
    </row>
    <row r="184" spans="1:31">
      <c r="A184" s="33">
        <v>45451.333333333336</v>
      </c>
      <c r="B184">
        <f t="shared" si="4"/>
        <v>0</v>
      </c>
      <c r="C184" s="18">
        <v>1</v>
      </c>
      <c r="D184" s="19">
        <f>IFERROR(SUMPRODUCT(F184:P184,Q184:AA184,'Datos Brutos'!$H$5:$R$5)/SUMPRODUCT('Datos Brutos'!$H$5:$R$5,Q184:AA184),0)</f>
        <v>0</v>
      </c>
      <c r="E184" s="20">
        <f>IFERROR(AVERAGE('Datos Filtrados'!E181:G181),0)</f>
        <v>61.518000000000001</v>
      </c>
      <c r="F184">
        <f>IFERROR(IF(EPih!H181&gt;=0.75*AVERAGE(EPih!$H181:$R181),1,EPih!H181/AVERAGE(EPih!$H181:$R181)),0)*$B184</f>
        <v>0</v>
      </c>
      <c r="G184">
        <f>IFERROR(IF(EPih!I181&gt;=0.75*AVERAGE(EPih!$H181:$R181),1,EPih!I181/AVERAGE(EPih!$H181:$R181)),0)*$B184</f>
        <v>0</v>
      </c>
      <c r="H184">
        <f>IFERROR(IF(EPih!J181&gt;=0.75*AVERAGE(EPih!$H181:$R181),1,EPih!J181/AVERAGE(EPih!$H181:$R181)),0)*$B184</f>
        <v>0</v>
      </c>
      <c r="I184">
        <f>IFERROR(IF(EPih!K181&gt;=0.75*AVERAGE(EPih!$H181:$R181),1,EPih!K181/AVERAGE(EPih!$H181:$R181)),0)*$B184</f>
        <v>0</v>
      </c>
      <c r="J184">
        <f>IFERROR(IF(EPih!L181&gt;=0.75*AVERAGE(EPih!$H181:$R181),1,EPih!L181/AVERAGE(EPih!$H181:$R181)),0)*$B184</f>
        <v>0</v>
      </c>
      <c r="K184">
        <f>IFERROR(IF(EPih!M181&gt;=0.75*AVERAGE(EPih!$H181:$R181),1,EPih!M181/AVERAGE(EPih!$H181:$R181)),0)*$B184</f>
        <v>0</v>
      </c>
      <c r="L184">
        <f>IFERROR(IF(EPih!N181&gt;=0.75*AVERAGE(EPih!$H181:$R181),1,EPih!N181/AVERAGE(EPih!$H181:$R181)),0)*$B184</f>
        <v>0</v>
      </c>
      <c r="M184">
        <f>IFERROR(IF(EPih!O181&gt;=0.75*AVERAGE(EPih!$H181:$R181),1,EPih!O181/AVERAGE(EPih!$H181:$R181)),0)*$B184</f>
        <v>0</v>
      </c>
      <c r="N184">
        <f>IFERROR(IF(EPih!P181&gt;=0.75*AVERAGE(EPih!$H181:$R181),1,EPih!P181/AVERAGE(EPih!$H181:$R181)),0)*$B184</f>
        <v>0</v>
      </c>
      <c r="O184">
        <f>IFERROR(IF(EPih!Q181&gt;=0.75*AVERAGE(EPih!$H181:$R181),1,EPih!Q181/AVERAGE(EPih!$H181:$R181)),0)*$B184</f>
        <v>0</v>
      </c>
      <c r="P184">
        <f>IFERROR(IF(EPih!R181&gt;=0.75*AVERAGE(EPih!$H181:$R181),1,EPih!R181/AVERAGE(EPih!$H181:$R181)),0)*$B184</f>
        <v>0</v>
      </c>
      <c r="Q184" s="18">
        <v>0</v>
      </c>
      <c r="R184" s="18">
        <v>0</v>
      </c>
      <c r="S184" s="18">
        <v>1</v>
      </c>
      <c r="T184" s="18">
        <v>0</v>
      </c>
      <c r="U184" s="18">
        <v>0</v>
      </c>
      <c r="V184" s="18">
        <v>0</v>
      </c>
      <c r="W184" s="18">
        <v>0</v>
      </c>
      <c r="X184" s="18">
        <v>1</v>
      </c>
      <c r="Y184" s="18">
        <v>1</v>
      </c>
      <c r="Z184" s="18">
        <v>0</v>
      </c>
      <c r="AA184" s="18">
        <v>1</v>
      </c>
      <c r="AD184" s="22">
        <f t="shared" ref="AD184:AD247" si="5">+SUMPRODUCT(B138:B161,C138:C161,D138:D161,E138:E161)/SUMPRODUCT(B138:B161,C138:C161,E138:E161)</f>
        <v>0.99582362169918537</v>
      </c>
      <c r="AE184">
        <v>11</v>
      </c>
    </row>
    <row r="185" spans="1:31">
      <c r="A185" s="33">
        <v>45451.375</v>
      </c>
      <c r="B185">
        <f t="shared" si="4"/>
        <v>1</v>
      </c>
      <c r="C185" s="18">
        <v>1</v>
      </c>
      <c r="D185" s="19">
        <f>IFERROR(SUMPRODUCT(F185:P185,Q185:AA185,'Datos Brutos'!$H$5:$R$5)/SUMPRODUCT('Datos Brutos'!$H$5:$R$5,Q185:AA185),0)</f>
        <v>1</v>
      </c>
      <c r="E185" s="20">
        <f>IFERROR(AVERAGE('Datos Filtrados'!E182:G182),0)</f>
        <v>129.495</v>
      </c>
      <c r="F185">
        <f>IFERROR(IF(EPih!H182&gt;=0.75*AVERAGE(EPih!$H182:$R182),1,EPih!H182/AVERAGE(EPih!$H182:$R182)),0)*$B185</f>
        <v>0</v>
      </c>
      <c r="G185">
        <f>IFERROR(IF(EPih!I182&gt;=0.75*AVERAGE(EPih!$H182:$R182),1,EPih!I182/AVERAGE(EPih!$H182:$R182)),0)*$B185</f>
        <v>0</v>
      </c>
      <c r="H185">
        <f>IFERROR(IF(EPih!J182&gt;=0.75*AVERAGE(EPih!$H182:$R182),1,EPih!J182/AVERAGE(EPih!$H182:$R182)),0)*$B185</f>
        <v>1</v>
      </c>
      <c r="I185">
        <f>IFERROR(IF(EPih!K182&gt;=0.75*AVERAGE(EPih!$H182:$R182),1,EPih!K182/AVERAGE(EPih!$H182:$R182)),0)*$B185</f>
        <v>0</v>
      </c>
      <c r="J185">
        <f>IFERROR(IF(EPih!L182&gt;=0.75*AVERAGE(EPih!$H182:$R182),1,EPih!L182/AVERAGE(EPih!$H182:$R182)),0)*$B185</f>
        <v>0</v>
      </c>
      <c r="K185">
        <f>IFERROR(IF(EPih!M182&gt;=0.75*AVERAGE(EPih!$H182:$R182),1,EPih!M182/AVERAGE(EPih!$H182:$R182)),0)*$B185</f>
        <v>0</v>
      </c>
      <c r="L185">
        <f>IFERROR(IF(EPih!N182&gt;=0.75*AVERAGE(EPih!$H182:$R182),1,EPih!N182/AVERAGE(EPih!$H182:$R182)),0)*$B185</f>
        <v>0</v>
      </c>
      <c r="M185">
        <f>IFERROR(IF(EPih!O182&gt;=0.75*AVERAGE(EPih!$H182:$R182),1,EPih!O182/AVERAGE(EPih!$H182:$R182)),0)*$B185</f>
        <v>1</v>
      </c>
      <c r="N185">
        <f>IFERROR(IF(EPih!P182&gt;=0.75*AVERAGE(EPih!$H182:$R182),1,EPih!P182/AVERAGE(EPih!$H182:$R182)),0)*$B185</f>
        <v>1</v>
      </c>
      <c r="O185">
        <f>IFERROR(IF(EPih!Q182&gt;=0.75*AVERAGE(EPih!$H182:$R182),1,EPih!Q182/AVERAGE(EPih!$H182:$R182)),0)*$B185</f>
        <v>0</v>
      </c>
      <c r="P185">
        <f>IFERROR(IF(EPih!R182&gt;=0.75*AVERAGE(EPih!$H182:$R182),1,EPih!R182/AVERAGE(EPih!$H182:$R182)),0)*$B185</f>
        <v>1</v>
      </c>
      <c r="Q185" s="18">
        <v>0</v>
      </c>
      <c r="R185" s="18">
        <v>0</v>
      </c>
      <c r="S185" s="18">
        <v>1</v>
      </c>
      <c r="T185" s="18">
        <v>0</v>
      </c>
      <c r="U185" s="18">
        <v>0</v>
      </c>
      <c r="V185" s="18">
        <v>0</v>
      </c>
      <c r="W185" s="18">
        <v>0</v>
      </c>
      <c r="X185" s="18">
        <v>1</v>
      </c>
      <c r="Y185" s="18">
        <v>1</v>
      </c>
      <c r="Z185" s="18">
        <v>0</v>
      </c>
      <c r="AA185" s="18">
        <v>1</v>
      </c>
      <c r="AD185" s="22">
        <f t="shared" si="5"/>
        <v>0.99544192577697499</v>
      </c>
      <c r="AE185">
        <v>12</v>
      </c>
    </row>
    <row r="186" spans="1:31">
      <c r="A186" s="33">
        <v>45451.416666666664</v>
      </c>
      <c r="B186">
        <f t="shared" si="4"/>
        <v>1</v>
      </c>
      <c r="C186" s="18">
        <v>1</v>
      </c>
      <c r="D186" s="19">
        <f>IFERROR(SUMPRODUCT(F186:P186,Q186:AA186,'Datos Brutos'!$H$5:$R$5)/SUMPRODUCT('Datos Brutos'!$H$5:$R$5,Q186:AA186),0)</f>
        <v>1</v>
      </c>
      <c r="E186" s="20">
        <f>IFERROR(AVERAGE('Datos Filtrados'!E183:G183),0)</f>
        <v>258.05700000000002</v>
      </c>
      <c r="F186">
        <f>IFERROR(IF(EPih!H183&gt;=0.75*AVERAGE(EPih!$H183:$R183),1,EPih!H183/AVERAGE(EPih!$H183:$R183)),0)*$B186</f>
        <v>0</v>
      </c>
      <c r="G186">
        <f>IFERROR(IF(EPih!I183&gt;=0.75*AVERAGE(EPih!$H183:$R183),1,EPih!I183/AVERAGE(EPih!$H183:$R183)),0)*$B186</f>
        <v>0</v>
      </c>
      <c r="H186">
        <f>IFERROR(IF(EPih!J183&gt;=0.75*AVERAGE(EPih!$H183:$R183),1,EPih!J183/AVERAGE(EPih!$H183:$R183)),0)*$B186</f>
        <v>1</v>
      </c>
      <c r="I186">
        <f>IFERROR(IF(EPih!K183&gt;=0.75*AVERAGE(EPih!$H183:$R183),1,EPih!K183/AVERAGE(EPih!$H183:$R183)),0)*$B186</f>
        <v>0</v>
      </c>
      <c r="J186">
        <f>IFERROR(IF(EPih!L183&gt;=0.75*AVERAGE(EPih!$H183:$R183),1,EPih!L183/AVERAGE(EPih!$H183:$R183)),0)*$B186</f>
        <v>0</v>
      </c>
      <c r="K186">
        <f>IFERROR(IF(EPih!M183&gt;=0.75*AVERAGE(EPih!$H183:$R183),1,EPih!M183/AVERAGE(EPih!$H183:$R183)),0)*$B186</f>
        <v>0</v>
      </c>
      <c r="L186">
        <f>IFERROR(IF(EPih!N183&gt;=0.75*AVERAGE(EPih!$H183:$R183),1,EPih!N183/AVERAGE(EPih!$H183:$R183)),0)*$B186</f>
        <v>0</v>
      </c>
      <c r="M186">
        <f>IFERROR(IF(EPih!O183&gt;=0.75*AVERAGE(EPih!$H183:$R183),1,EPih!O183/AVERAGE(EPih!$H183:$R183)),0)*$B186</f>
        <v>1</v>
      </c>
      <c r="N186">
        <f>IFERROR(IF(EPih!P183&gt;=0.75*AVERAGE(EPih!$H183:$R183),1,EPih!P183/AVERAGE(EPih!$H183:$R183)),0)*$B186</f>
        <v>1</v>
      </c>
      <c r="O186">
        <f>IFERROR(IF(EPih!Q183&gt;=0.75*AVERAGE(EPih!$H183:$R183),1,EPih!Q183/AVERAGE(EPih!$H183:$R183)),0)*$B186</f>
        <v>0.36848544429395563</v>
      </c>
      <c r="P186">
        <f>IFERROR(IF(EPih!R183&gt;=0.75*AVERAGE(EPih!$H183:$R183),1,EPih!R183/AVERAGE(EPih!$H183:$R183)),0)*$B186</f>
        <v>1</v>
      </c>
      <c r="Q186" s="18">
        <v>0</v>
      </c>
      <c r="R186" s="18">
        <v>0</v>
      </c>
      <c r="S186" s="18">
        <v>1</v>
      </c>
      <c r="T186" s="18">
        <v>0</v>
      </c>
      <c r="U186" s="18">
        <v>0</v>
      </c>
      <c r="V186" s="18">
        <v>0</v>
      </c>
      <c r="W186" s="18">
        <v>0</v>
      </c>
      <c r="X186" s="18">
        <v>1</v>
      </c>
      <c r="Y186" s="18">
        <v>1</v>
      </c>
      <c r="Z186" s="18">
        <v>0</v>
      </c>
      <c r="AA186" s="18">
        <v>1</v>
      </c>
      <c r="AD186" s="22">
        <f t="shared" si="5"/>
        <v>0.99484822757431512</v>
      </c>
      <c r="AE186">
        <v>13</v>
      </c>
    </row>
    <row r="187" spans="1:31">
      <c r="A187" s="33">
        <v>45451.458333333336</v>
      </c>
      <c r="B187">
        <f t="shared" si="4"/>
        <v>1</v>
      </c>
      <c r="C187" s="18">
        <v>1</v>
      </c>
      <c r="D187" s="19">
        <f>IFERROR(SUMPRODUCT(F187:P187,Q187:AA187,'Datos Brutos'!$H$5:$R$5)/SUMPRODUCT('Datos Brutos'!$H$5:$R$5,Q187:AA187),0)</f>
        <v>1</v>
      </c>
      <c r="E187" s="20">
        <f>IFERROR(AVERAGE('Datos Filtrados'!E184:G184),0)</f>
        <v>142.446</v>
      </c>
      <c r="F187">
        <f>IFERROR(IF(EPih!H184&gt;=0.75*AVERAGE(EPih!$H184:$R184),1,EPih!H184/AVERAGE(EPih!$H184:$R184)),0)*$B187</f>
        <v>0</v>
      </c>
      <c r="G187">
        <f>IFERROR(IF(EPih!I184&gt;=0.75*AVERAGE(EPih!$H184:$R184),1,EPih!I184/AVERAGE(EPih!$H184:$R184)),0)*$B187</f>
        <v>0</v>
      </c>
      <c r="H187">
        <f>IFERROR(IF(EPih!J184&gt;=0.75*AVERAGE(EPih!$H184:$R184),1,EPih!J184/AVERAGE(EPih!$H184:$R184)),0)*$B187</f>
        <v>1</v>
      </c>
      <c r="I187">
        <f>IFERROR(IF(EPih!K184&gt;=0.75*AVERAGE(EPih!$H184:$R184),1,EPih!K184/AVERAGE(EPih!$H184:$R184)),0)*$B187</f>
        <v>0</v>
      </c>
      <c r="J187">
        <f>IFERROR(IF(EPih!L184&gt;=0.75*AVERAGE(EPih!$H184:$R184),1,EPih!L184/AVERAGE(EPih!$H184:$R184)),0)*$B187</f>
        <v>0</v>
      </c>
      <c r="K187">
        <f>IFERROR(IF(EPih!M184&gt;=0.75*AVERAGE(EPih!$H184:$R184),1,EPih!M184/AVERAGE(EPih!$H184:$R184)),0)*$B187</f>
        <v>0</v>
      </c>
      <c r="L187">
        <f>IFERROR(IF(EPih!N184&gt;=0.75*AVERAGE(EPih!$H184:$R184),1,EPih!N184/AVERAGE(EPih!$H184:$R184)),0)*$B187</f>
        <v>0</v>
      </c>
      <c r="M187">
        <f>IFERROR(IF(EPih!O184&gt;=0.75*AVERAGE(EPih!$H184:$R184),1,EPih!O184/AVERAGE(EPih!$H184:$R184)),0)*$B187</f>
        <v>1</v>
      </c>
      <c r="N187">
        <f>IFERROR(IF(EPih!P184&gt;=0.75*AVERAGE(EPih!$H184:$R184),1,EPih!P184/AVERAGE(EPih!$H184:$R184)),0)*$B187</f>
        <v>1</v>
      </c>
      <c r="O187">
        <f>IFERROR(IF(EPih!Q184&gt;=0.75*AVERAGE(EPih!$H184:$R184),1,EPih!Q184/AVERAGE(EPih!$H184:$R184)),0)*$B187</f>
        <v>1</v>
      </c>
      <c r="P187">
        <f>IFERROR(IF(EPih!R184&gt;=0.75*AVERAGE(EPih!$H184:$R184),1,EPih!R184/AVERAGE(EPih!$H184:$R184)),0)*$B187</f>
        <v>1</v>
      </c>
      <c r="Q187" s="18">
        <v>0</v>
      </c>
      <c r="R187" s="18">
        <v>0</v>
      </c>
      <c r="S187" s="18">
        <v>1</v>
      </c>
      <c r="T187" s="18">
        <v>0</v>
      </c>
      <c r="U187" s="18">
        <v>0</v>
      </c>
      <c r="V187" s="18">
        <v>0</v>
      </c>
      <c r="W187" s="18">
        <v>0</v>
      </c>
      <c r="X187" s="18">
        <v>1</v>
      </c>
      <c r="Y187" s="18">
        <v>1</v>
      </c>
      <c r="Z187" s="18">
        <v>1</v>
      </c>
      <c r="AA187" s="18">
        <v>1</v>
      </c>
      <c r="AD187" s="22">
        <f t="shared" si="5"/>
        <v>0.99444561049206692</v>
      </c>
      <c r="AE187">
        <v>14</v>
      </c>
    </row>
    <row r="188" spans="1:31">
      <c r="A188" s="33">
        <v>45451.5</v>
      </c>
      <c r="B188">
        <f t="shared" si="4"/>
        <v>1</v>
      </c>
      <c r="C188" s="18">
        <v>1</v>
      </c>
      <c r="D188" s="19">
        <f>IFERROR(SUMPRODUCT(F188:P188,Q188:AA188,'Datos Brutos'!$H$5:$R$5)/SUMPRODUCT('Datos Brutos'!$H$5:$R$5,Q188:AA188),0)</f>
        <v>1</v>
      </c>
      <c r="E188" s="20">
        <f>IFERROR(AVERAGE('Datos Filtrados'!E185:G185),0)</f>
        <v>264.14499999999998</v>
      </c>
      <c r="F188">
        <f>IFERROR(IF(EPih!H185&gt;=0.75*AVERAGE(EPih!$H185:$R185),1,EPih!H185/AVERAGE(EPih!$H185:$R185)),0)*$B188</f>
        <v>0</v>
      </c>
      <c r="G188">
        <f>IFERROR(IF(EPih!I185&gt;=0.75*AVERAGE(EPih!$H185:$R185),1,EPih!I185/AVERAGE(EPih!$H185:$R185)),0)*$B188</f>
        <v>0</v>
      </c>
      <c r="H188">
        <f>IFERROR(IF(EPih!J185&gt;=0.75*AVERAGE(EPih!$H185:$R185),1,EPih!J185/AVERAGE(EPih!$H185:$R185)),0)*$B188</f>
        <v>1</v>
      </c>
      <c r="I188">
        <f>IFERROR(IF(EPih!K185&gt;=0.75*AVERAGE(EPih!$H185:$R185),1,EPih!K185/AVERAGE(EPih!$H185:$R185)),0)*$B188</f>
        <v>0</v>
      </c>
      <c r="J188">
        <f>IFERROR(IF(EPih!L185&gt;=0.75*AVERAGE(EPih!$H185:$R185),1,EPih!L185/AVERAGE(EPih!$H185:$R185)),0)*$B188</f>
        <v>0</v>
      </c>
      <c r="K188">
        <f>IFERROR(IF(EPih!M185&gt;=0.75*AVERAGE(EPih!$H185:$R185),1,EPih!M185/AVERAGE(EPih!$H185:$R185)),0)*$B188</f>
        <v>0</v>
      </c>
      <c r="L188">
        <f>IFERROR(IF(EPih!N185&gt;=0.75*AVERAGE(EPih!$H185:$R185),1,EPih!N185/AVERAGE(EPih!$H185:$R185)),0)*$B188</f>
        <v>0</v>
      </c>
      <c r="M188">
        <f>IFERROR(IF(EPih!O185&gt;=0.75*AVERAGE(EPih!$H185:$R185),1,EPih!O185/AVERAGE(EPih!$H185:$R185)),0)*$B188</f>
        <v>1</v>
      </c>
      <c r="N188">
        <f>IFERROR(IF(EPih!P185&gt;=0.75*AVERAGE(EPih!$H185:$R185),1,EPih!P185/AVERAGE(EPih!$H185:$R185)),0)*$B188</f>
        <v>1</v>
      </c>
      <c r="O188">
        <f>IFERROR(IF(EPih!Q185&gt;=0.75*AVERAGE(EPih!$H185:$R185),1,EPih!Q185/AVERAGE(EPih!$H185:$R185)),0)*$B188</f>
        <v>1</v>
      </c>
      <c r="P188">
        <f>IFERROR(IF(EPih!R185&gt;=0.75*AVERAGE(EPih!$H185:$R185),1,EPih!R185/AVERAGE(EPih!$H185:$R185)),0)*$B188</f>
        <v>1</v>
      </c>
      <c r="Q188" s="18">
        <v>0</v>
      </c>
      <c r="R188" s="18">
        <v>0</v>
      </c>
      <c r="S188" s="18">
        <v>1</v>
      </c>
      <c r="T188" s="18">
        <v>0</v>
      </c>
      <c r="U188" s="18">
        <v>0</v>
      </c>
      <c r="V188" s="18">
        <v>0</v>
      </c>
      <c r="W188" s="18">
        <v>0</v>
      </c>
      <c r="X188" s="18">
        <v>1</v>
      </c>
      <c r="Y188" s="18">
        <v>1</v>
      </c>
      <c r="Z188" s="18">
        <v>1</v>
      </c>
      <c r="AA188" s="18">
        <v>1</v>
      </c>
      <c r="AD188" s="22">
        <f t="shared" si="5"/>
        <v>0.99435373282242445</v>
      </c>
      <c r="AE188">
        <v>15</v>
      </c>
    </row>
    <row r="189" spans="1:31">
      <c r="A189" s="33">
        <v>45451.541666666664</v>
      </c>
      <c r="B189">
        <f t="shared" si="4"/>
        <v>1</v>
      </c>
      <c r="C189" s="18">
        <v>1</v>
      </c>
      <c r="D189" s="19">
        <f>IFERROR(SUMPRODUCT(F189:P189,Q189:AA189,'Datos Brutos'!$H$5:$R$5)/SUMPRODUCT('Datos Brutos'!$H$5:$R$5,Q189:AA189),0)</f>
        <v>1</v>
      </c>
      <c r="E189" s="20">
        <f>IFERROR(AVERAGE('Datos Filtrados'!E186:G186),0)</f>
        <v>473.483</v>
      </c>
      <c r="F189">
        <f>IFERROR(IF(EPih!H186&gt;=0.75*AVERAGE(EPih!$H186:$R186),1,EPih!H186/AVERAGE(EPih!$H186:$R186)),0)*$B189</f>
        <v>0</v>
      </c>
      <c r="G189">
        <f>IFERROR(IF(EPih!I186&gt;=0.75*AVERAGE(EPih!$H186:$R186),1,EPih!I186/AVERAGE(EPih!$H186:$R186)),0)*$B189</f>
        <v>0</v>
      </c>
      <c r="H189">
        <f>IFERROR(IF(EPih!J186&gt;=0.75*AVERAGE(EPih!$H186:$R186),1,EPih!J186/AVERAGE(EPih!$H186:$R186)),0)*$B189</f>
        <v>1</v>
      </c>
      <c r="I189">
        <f>IFERROR(IF(EPih!K186&gt;=0.75*AVERAGE(EPih!$H186:$R186),1,EPih!K186/AVERAGE(EPih!$H186:$R186)),0)*$B189</f>
        <v>0</v>
      </c>
      <c r="J189">
        <f>IFERROR(IF(EPih!L186&gt;=0.75*AVERAGE(EPih!$H186:$R186),1,EPih!L186/AVERAGE(EPih!$H186:$R186)),0)*$B189</f>
        <v>0</v>
      </c>
      <c r="K189">
        <f>IFERROR(IF(EPih!M186&gt;=0.75*AVERAGE(EPih!$H186:$R186),1,EPih!M186/AVERAGE(EPih!$H186:$R186)),0)*$B189</f>
        <v>0</v>
      </c>
      <c r="L189">
        <f>IFERROR(IF(EPih!N186&gt;=0.75*AVERAGE(EPih!$H186:$R186),1,EPih!N186/AVERAGE(EPih!$H186:$R186)),0)*$B189</f>
        <v>0</v>
      </c>
      <c r="M189">
        <f>IFERROR(IF(EPih!O186&gt;=0.75*AVERAGE(EPih!$H186:$R186),1,EPih!O186/AVERAGE(EPih!$H186:$R186)),0)*$B189</f>
        <v>1</v>
      </c>
      <c r="N189">
        <f>IFERROR(IF(EPih!P186&gt;=0.75*AVERAGE(EPih!$H186:$R186),1,EPih!P186/AVERAGE(EPih!$H186:$R186)),0)*$B189</f>
        <v>1</v>
      </c>
      <c r="O189">
        <f>IFERROR(IF(EPih!Q186&gt;=0.75*AVERAGE(EPih!$H186:$R186),1,EPih!Q186/AVERAGE(EPih!$H186:$R186)),0)*$B189</f>
        <v>1</v>
      </c>
      <c r="P189">
        <f>IFERROR(IF(EPih!R186&gt;=0.75*AVERAGE(EPih!$H186:$R186),1,EPih!R186/AVERAGE(EPih!$H186:$R186)),0)*$B189</f>
        <v>1</v>
      </c>
      <c r="Q189" s="18">
        <v>0</v>
      </c>
      <c r="R189" s="18">
        <v>0</v>
      </c>
      <c r="S189" s="18">
        <v>1</v>
      </c>
      <c r="T189" s="18">
        <v>0</v>
      </c>
      <c r="U189" s="18">
        <v>0</v>
      </c>
      <c r="V189" s="18">
        <v>0</v>
      </c>
      <c r="W189" s="18">
        <v>0</v>
      </c>
      <c r="X189" s="18">
        <v>1</v>
      </c>
      <c r="Y189" s="18">
        <v>1</v>
      </c>
      <c r="Z189" s="18">
        <v>1</v>
      </c>
      <c r="AA189" s="18">
        <v>1</v>
      </c>
      <c r="AD189" s="22">
        <f t="shared" si="5"/>
        <v>0.99388159189327618</v>
      </c>
      <c r="AE189">
        <v>16</v>
      </c>
    </row>
    <row r="190" spans="1:31">
      <c r="A190" s="33">
        <v>45451.583333333336</v>
      </c>
      <c r="B190">
        <f t="shared" si="4"/>
        <v>1</v>
      </c>
      <c r="C190" s="18">
        <v>1</v>
      </c>
      <c r="D190" s="19">
        <f>IFERROR(SUMPRODUCT(F190:P190,Q190:AA190,'Datos Brutos'!$H$5:$R$5)/SUMPRODUCT('Datos Brutos'!$H$5:$R$5,Q190:AA190),0)</f>
        <v>1</v>
      </c>
      <c r="E190" s="20">
        <f>IFERROR(AVERAGE('Datos Filtrados'!E187:G187),0)</f>
        <v>482.21499999999997</v>
      </c>
      <c r="F190">
        <f>IFERROR(IF(EPih!H187&gt;=0.75*AVERAGE(EPih!$H187:$R187),1,EPih!H187/AVERAGE(EPih!$H187:$R187)),0)*$B190</f>
        <v>0</v>
      </c>
      <c r="G190">
        <f>IFERROR(IF(EPih!I187&gt;=0.75*AVERAGE(EPih!$H187:$R187),1,EPih!I187/AVERAGE(EPih!$H187:$R187)),0)*$B190</f>
        <v>0</v>
      </c>
      <c r="H190">
        <f>IFERROR(IF(EPih!J187&gt;=0.75*AVERAGE(EPih!$H187:$R187),1,EPih!J187/AVERAGE(EPih!$H187:$R187)),0)*$B190</f>
        <v>1</v>
      </c>
      <c r="I190">
        <f>IFERROR(IF(EPih!K187&gt;=0.75*AVERAGE(EPih!$H187:$R187),1,EPih!K187/AVERAGE(EPih!$H187:$R187)),0)*$B190</f>
        <v>0</v>
      </c>
      <c r="J190">
        <f>IFERROR(IF(EPih!L187&gt;=0.75*AVERAGE(EPih!$H187:$R187),1,EPih!L187/AVERAGE(EPih!$H187:$R187)),0)*$B190</f>
        <v>0</v>
      </c>
      <c r="K190">
        <f>IFERROR(IF(EPih!M187&gt;=0.75*AVERAGE(EPih!$H187:$R187),1,EPih!M187/AVERAGE(EPih!$H187:$R187)),0)*$B190</f>
        <v>0</v>
      </c>
      <c r="L190">
        <f>IFERROR(IF(EPih!N187&gt;=0.75*AVERAGE(EPih!$H187:$R187),1,EPih!N187/AVERAGE(EPih!$H187:$R187)),0)*$B190</f>
        <v>0</v>
      </c>
      <c r="M190">
        <f>IFERROR(IF(EPih!O187&gt;=0.75*AVERAGE(EPih!$H187:$R187),1,EPih!O187/AVERAGE(EPih!$H187:$R187)),0)*$B190</f>
        <v>1</v>
      </c>
      <c r="N190">
        <f>IFERROR(IF(EPih!P187&gt;=0.75*AVERAGE(EPih!$H187:$R187),1,EPih!P187/AVERAGE(EPih!$H187:$R187)),0)*$B190</f>
        <v>1</v>
      </c>
      <c r="O190">
        <f>IFERROR(IF(EPih!Q187&gt;=0.75*AVERAGE(EPih!$H187:$R187),1,EPih!Q187/AVERAGE(EPih!$H187:$R187)),0)*$B190</f>
        <v>1</v>
      </c>
      <c r="P190">
        <f>IFERROR(IF(EPih!R187&gt;=0.75*AVERAGE(EPih!$H187:$R187),1,EPih!R187/AVERAGE(EPih!$H187:$R187)),0)*$B190</f>
        <v>1</v>
      </c>
      <c r="Q190" s="18">
        <v>0</v>
      </c>
      <c r="R190" s="18">
        <v>0</v>
      </c>
      <c r="S190" s="18">
        <v>1</v>
      </c>
      <c r="T190" s="18">
        <v>0</v>
      </c>
      <c r="U190" s="18">
        <v>0</v>
      </c>
      <c r="V190" s="18">
        <v>0</v>
      </c>
      <c r="W190" s="18">
        <v>0</v>
      </c>
      <c r="X190" s="18">
        <v>1</v>
      </c>
      <c r="Y190" s="18">
        <v>1</v>
      </c>
      <c r="Z190" s="18">
        <v>1</v>
      </c>
      <c r="AA190" s="18">
        <v>1</v>
      </c>
      <c r="AD190" s="22">
        <f t="shared" si="5"/>
        <v>0.99343240226707497</v>
      </c>
      <c r="AE190">
        <v>17</v>
      </c>
    </row>
    <row r="191" spans="1:31">
      <c r="A191" s="33">
        <v>45451.625</v>
      </c>
      <c r="B191">
        <f t="shared" si="4"/>
        <v>1</v>
      </c>
      <c r="C191" s="18">
        <v>1</v>
      </c>
      <c r="D191" s="19">
        <f>IFERROR(SUMPRODUCT(F191:P191,Q191:AA191,'Datos Brutos'!$H$5:$R$5)/SUMPRODUCT('Datos Brutos'!$H$5:$R$5,Q191:AA191),0)</f>
        <v>1</v>
      </c>
      <c r="E191" s="20">
        <f>IFERROR(AVERAGE('Datos Filtrados'!E188:G188),0)</f>
        <v>649.31399999999996</v>
      </c>
      <c r="F191">
        <f>IFERROR(IF(EPih!H188&gt;=0.75*AVERAGE(EPih!$H188:$R188),1,EPih!H188/AVERAGE(EPih!$H188:$R188)),0)*$B191</f>
        <v>0</v>
      </c>
      <c r="G191">
        <f>IFERROR(IF(EPih!I188&gt;=0.75*AVERAGE(EPih!$H188:$R188),1,EPih!I188/AVERAGE(EPih!$H188:$R188)),0)*$B191</f>
        <v>0</v>
      </c>
      <c r="H191">
        <f>IFERROR(IF(EPih!J188&gt;=0.75*AVERAGE(EPih!$H188:$R188),1,EPih!J188/AVERAGE(EPih!$H188:$R188)),0)*$B191</f>
        <v>1</v>
      </c>
      <c r="I191">
        <f>IFERROR(IF(EPih!K188&gt;=0.75*AVERAGE(EPih!$H188:$R188),1,EPih!K188/AVERAGE(EPih!$H188:$R188)),0)*$B191</f>
        <v>0</v>
      </c>
      <c r="J191">
        <f>IFERROR(IF(EPih!L188&gt;=0.75*AVERAGE(EPih!$H188:$R188),1,EPih!L188/AVERAGE(EPih!$H188:$R188)),0)*$B191</f>
        <v>0</v>
      </c>
      <c r="K191">
        <f>IFERROR(IF(EPih!M188&gt;=0.75*AVERAGE(EPih!$H188:$R188),1,EPih!M188/AVERAGE(EPih!$H188:$R188)),0)*$B191</f>
        <v>0</v>
      </c>
      <c r="L191">
        <f>IFERROR(IF(EPih!N188&gt;=0.75*AVERAGE(EPih!$H188:$R188),1,EPih!N188/AVERAGE(EPih!$H188:$R188)),0)*$B191</f>
        <v>0</v>
      </c>
      <c r="M191">
        <f>IFERROR(IF(EPih!O188&gt;=0.75*AVERAGE(EPih!$H188:$R188),1,EPih!O188/AVERAGE(EPih!$H188:$R188)),0)*$B191</f>
        <v>1</v>
      </c>
      <c r="N191">
        <f>IFERROR(IF(EPih!P188&gt;=0.75*AVERAGE(EPih!$H188:$R188),1,EPih!P188/AVERAGE(EPih!$H188:$R188)),0)*$B191</f>
        <v>1</v>
      </c>
      <c r="O191">
        <f>IFERROR(IF(EPih!Q188&gt;=0.75*AVERAGE(EPih!$H188:$R188),1,EPih!Q188/AVERAGE(EPih!$H188:$R188)),0)*$B191</f>
        <v>1</v>
      </c>
      <c r="P191">
        <f>IFERROR(IF(EPih!R188&gt;=0.75*AVERAGE(EPih!$H188:$R188),1,EPih!R188/AVERAGE(EPih!$H188:$R188)),0)*$B191</f>
        <v>1</v>
      </c>
      <c r="Q191" s="18">
        <v>0</v>
      </c>
      <c r="R191" s="18">
        <v>0</v>
      </c>
      <c r="S191" s="18">
        <v>1</v>
      </c>
      <c r="T191" s="18">
        <v>0</v>
      </c>
      <c r="U191" s="18">
        <v>0</v>
      </c>
      <c r="V191" s="18">
        <v>0</v>
      </c>
      <c r="W191" s="18">
        <v>0</v>
      </c>
      <c r="X191" s="18">
        <v>1</v>
      </c>
      <c r="Y191" s="18">
        <v>1</v>
      </c>
      <c r="Z191" s="18">
        <v>1</v>
      </c>
      <c r="AA191" s="18">
        <v>1</v>
      </c>
      <c r="AD191" s="22">
        <f t="shared" si="5"/>
        <v>0.99297957557790584</v>
      </c>
      <c r="AE191">
        <v>18</v>
      </c>
    </row>
    <row r="192" spans="1:31">
      <c r="A192" s="33">
        <v>45451.666666666664</v>
      </c>
      <c r="B192">
        <f t="shared" si="4"/>
        <v>0</v>
      </c>
      <c r="C192" s="18">
        <v>1</v>
      </c>
      <c r="D192" s="19">
        <f>IFERROR(SUMPRODUCT(F192:P192,Q192:AA192,'Datos Brutos'!$H$5:$R$5)/SUMPRODUCT('Datos Brutos'!$H$5:$R$5,Q192:AA192),0)</f>
        <v>0</v>
      </c>
      <c r="E192" s="20">
        <f>IFERROR(AVERAGE('Datos Filtrados'!E189:G189),0)</f>
        <v>0</v>
      </c>
      <c r="F192">
        <f>IFERROR(IF(EPih!H189&gt;=0.75*AVERAGE(EPih!$H189:$R189),1,EPih!H189/AVERAGE(EPih!$H189:$R189)),0)*$B192</f>
        <v>0</v>
      </c>
      <c r="G192">
        <f>IFERROR(IF(EPih!I189&gt;=0.75*AVERAGE(EPih!$H189:$R189),1,EPih!I189/AVERAGE(EPih!$H189:$R189)),0)*$B192</f>
        <v>0</v>
      </c>
      <c r="H192">
        <f>IFERROR(IF(EPih!J189&gt;=0.75*AVERAGE(EPih!$H189:$R189),1,EPih!J189/AVERAGE(EPih!$H189:$R189)),0)*$B192</f>
        <v>0</v>
      </c>
      <c r="I192">
        <f>IFERROR(IF(EPih!K189&gt;=0.75*AVERAGE(EPih!$H189:$R189),1,EPih!K189/AVERAGE(EPih!$H189:$R189)),0)*$B192</f>
        <v>0</v>
      </c>
      <c r="J192">
        <f>IFERROR(IF(EPih!L189&gt;=0.75*AVERAGE(EPih!$H189:$R189),1,EPih!L189/AVERAGE(EPih!$H189:$R189)),0)*$B192</f>
        <v>0</v>
      </c>
      <c r="K192">
        <f>IFERROR(IF(EPih!M189&gt;=0.75*AVERAGE(EPih!$H189:$R189),1,EPih!M189/AVERAGE(EPih!$H189:$R189)),0)*$B192</f>
        <v>0</v>
      </c>
      <c r="L192">
        <f>IFERROR(IF(EPih!N189&gt;=0.75*AVERAGE(EPih!$H189:$R189),1,EPih!N189/AVERAGE(EPih!$H189:$R189)),0)*$B192</f>
        <v>0</v>
      </c>
      <c r="M192">
        <f>IFERROR(IF(EPih!O189&gt;=0.75*AVERAGE(EPih!$H189:$R189),1,EPih!O189/AVERAGE(EPih!$H189:$R189)),0)*$B192</f>
        <v>0</v>
      </c>
      <c r="N192">
        <f>IFERROR(IF(EPih!P189&gt;=0.75*AVERAGE(EPih!$H189:$R189),1,EPih!P189/AVERAGE(EPih!$H189:$R189)),0)*$B192</f>
        <v>0</v>
      </c>
      <c r="O192">
        <f>IFERROR(IF(EPih!Q189&gt;=0.75*AVERAGE(EPih!$H189:$R189),1,EPih!Q189/AVERAGE(EPih!$H189:$R189)),0)*$B192</f>
        <v>0</v>
      </c>
      <c r="P192">
        <f>IFERROR(IF(EPih!R189&gt;=0.75*AVERAGE(EPih!$H189:$R189),1,EPih!R189/AVERAGE(EPih!$H189:$R189)),0)*$B192</f>
        <v>0</v>
      </c>
      <c r="Q192" s="18">
        <v>0</v>
      </c>
      <c r="R192" s="18">
        <v>0</v>
      </c>
      <c r="S192" s="18">
        <v>1</v>
      </c>
      <c r="T192" s="18">
        <v>0</v>
      </c>
      <c r="U192" s="18">
        <v>0</v>
      </c>
      <c r="V192" s="18">
        <v>0</v>
      </c>
      <c r="W192" s="18">
        <v>0</v>
      </c>
      <c r="X192" s="18">
        <v>1</v>
      </c>
      <c r="Y192" s="18">
        <v>1</v>
      </c>
      <c r="Z192" s="18">
        <v>1</v>
      </c>
      <c r="AA192" s="18">
        <v>1</v>
      </c>
      <c r="AD192" s="22">
        <f t="shared" si="5"/>
        <v>0.9929879908442365</v>
      </c>
      <c r="AE192">
        <v>19</v>
      </c>
    </row>
    <row r="193" spans="1:31">
      <c r="A193" s="33">
        <v>45451.708333333336</v>
      </c>
      <c r="B193">
        <f t="shared" si="4"/>
        <v>1</v>
      </c>
      <c r="C193" s="18">
        <v>1</v>
      </c>
      <c r="D193" s="19">
        <f>IFERROR(SUMPRODUCT(F193:P193,Q193:AA193,'Datos Brutos'!$H$5:$R$5)/SUMPRODUCT('Datos Brutos'!$H$5:$R$5,Q193:AA193),0)</f>
        <v>1</v>
      </c>
      <c r="E193" s="20">
        <f>IFERROR(AVERAGE('Datos Filtrados'!E190:G190),0)</f>
        <v>591.67000000000007</v>
      </c>
      <c r="F193">
        <f>IFERROR(IF(EPih!H190&gt;=0.75*AVERAGE(EPih!$H190:$R190),1,EPih!H190/AVERAGE(EPih!$H190:$R190)),0)*$B193</f>
        <v>0.36952609018732369</v>
      </c>
      <c r="G193">
        <f>IFERROR(IF(EPih!I190&gt;=0.75*AVERAGE(EPih!$H190:$R190),1,EPih!I190/AVERAGE(EPih!$H190:$R190)),0)*$B193</f>
        <v>1</v>
      </c>
      <c r="H193">
        <f>IFERROR(IF(EPih!J190&gt;=0.75*AVERAGE(EPih!$H190:$R190),1,EPih!J190/AVERAGE(EPih!$H190:$R190)),0)*$B193</f>
        <v>1</v>
      </c>
      <c r="I193">
        <f>IFERROR(IF(EPih!K190&gt;=0.75*AVERAGE(EPih!$H190:$R190),1,EPih!K190/AVERAGE(EPih!$H190:$R190)),0)*$B193</f>
        <v>0</v>
      </c>
      <c r="J193">
        <f>IFERROR(IF(EPih!L190&gt;=0.75*AVERAGE(EPih!$H190:$R190),1,EPih!L190/AVERAGE(EPih!$H190:$R190)),0)*$B193</f>
        <v>0</v>
      </c>
      <c r="K193">
        <f>IFERROR(IF(EPih!M190&gt;=0.75*AVERAGE(EPih!$H190:$R190),1,EPih!M190/AVERAGE(EPih!$H190:$R190)),0)*$B193</f>
        <v>0</v>
      </c>
      <c r="L193">
        <f>IFERROR(IF(EPih!N190&gt;=0.75*AVERAGE(EPih!$H190:$R190),1,EPih!N190/AVERAGE(EPih!$H190:$R190)),0)*$B193</f>
        <v>0</v>
      </c>
      <c r="M193">
        <f>IFERROR(IF(EPih!O190&gt;=0.75*AVERAGE(EPih!$H190:$R190),1,EPih!O190/AVERAGE(EPih!$H190:$R190)),0)*$B193</f>
        <v>1</v>
      </c>
      <c r="N193">
        <f>IFERROR(IF(EPih!P190&gt;=0.75*AVERAGE(EPih!$H190:$R190),1,EPih!P190/AVERAGE(EPih!$H190:$R190)),0)*$B193</f>
        <v>1</v>
      </c>
      <c r="O193">
        <f>IFERROR(IF(EPih!Q190&gt;=0.75*AVERAGE(EPih!$H190:$R190),1,EPih!Q190/AVERAGE(EPih!$H190:$R190)),0)*$B193</f>
        <v>1</v>
      </c>
      <c r="P193">
        <f>IFERROR(IF(EPih!R190&gt;=0.75*AVERAGE(EPih!$H190:$R190),1,EPih!R190/AVERAGE(EPih!$H190:$R190)),0)*$B193</f>
        <v>1</v>
      </c>
      <c r="Q193" s="18">
        <v>0</v>
      </c>
      <c r="R193" s="18">
        <v>0</v>
      </c>
      <c r="S193" s="18">
        <v>1</v>
      </c>
      <c r="T193" s="18">
        <v>0</v>
      </c>
      <c r="U193" s="18">
        <v>0</v>
      </c>
      <c r="V193" s="18">
        <v>0</v>
      </c>
      <c r="W193" s="18">
        <v>0</v>
      </c>
      <c r="X193" s="18">
        <v>1</v>
      </c>
      <c r="Y193" s="18">
        <v>1</v>
      </c>
      <c r="Z193" s="18">
        <v>1</v>
      </c>
      <c r="AA193" s="18">
        <v>1</v>
      </c>
      <c r="AD193" s="22">
        <f t="shared" si="5"/>
        <v>0.99328163789154067</v>
      </c>
      <c r="AE193">
        <v>20</v>
      </c>
    </row>
    <row r="194" spans="1:31">
      <c r="A194" s="33">
        <v>45451.75</v>
      </c>
      <c r="B194">
        <f t="shared" si="4"/>
        <v>1</v>
      </c>
      <c r="C194" s="18">
        <v>1</v>
      </c>
      <c r="D194" s="19">
        <f>IFERROR(SUMPRODUCT(F194:P194,Q194:AA194,'Datos Brutos'!$H$5:$R$5)/SUMPRODUCT('Datos Brutos'!$H$5:$R$5,Q194:AA194),0)</f>
        <v>1</v>
      </c>
      <c r="E194" s="20">
        <f>IFERROR(AVERAGE('Datos Filtrados'!E191:G191),0)</f>
        <v>611.55449999999996</v>
      </c>
      <c r="F194">
        <f>IFERROR(IF(EPih!H191&gt;=0.75*AVERAGE(EPih!$H191:$R191),1,EPih!H191/AVERAGE(EPih!$H191:$R191)),0)*$B194</f>
        <v>1</v>
      </c>
      <c r="G194">
        <f>IFERROR(IF(EPih!I191&gt;=0.75*AVERAGE(EPih!$H191:$R191),1,EPih!I191/AVERAGE(EPih!$H191:$R191)),0)*$B194</f>
        <v>1</v>
      </c>
      <c r="H194">
        <f>IFERROR(IF(EPih!J191&gt;=0.75*AVERAGE(EPih!$H191:$R191),1,EPih!J191/AVERAGE(EPih!$H191:$R191)),0)*$B194</f>
        <v>1</v>
      </c>
      <c r="I194">
        <f>IFERROR(IF(EPih!K191&gt;=0.75*AVERAGE(EPih!$H191:$R191),1,EPih!K191/AVERAGE(EPih!$H191:$R191)),0)*$B194</f>
        <v>0</v>
      </c>
      <c r="J194">
        <f>IFERROR(IF(EPih!L191&gt;=0.75*AVERAGE(EPih!$H191:$R191),1,EPih!L191/AVERAGE(EPih!$H191:$R191)),0)*$B194</f>
        <v>0</v>
      </c>
      <c r="K194">
        <f>IFERROR(IF(EPih!M191&gt;=0.75*AVERAGE(EPih!$H191:$R191),1,EPih!M191/AVERAGE(EPih!$H191:$R191)),0)*$B194</f>
        <v>0</v>
      </c>
      <c r="L194">
        <f>IFERROR(IF(EPih!N191&gt;=0.75*AVERAGE(EPih!$H191:$R191),1,EPih!N191/AVERAGE(EPih!$H191:$R191)),0)*$B194</f>
        <v>0</v>
      </c>
      <c r="M194">
        <f>IFERROR(IF(EPih!O191&gt;=0.75*AVERAGE(EPih!$H191:$R191),1,EPih!O191/AVERAGE(EPih!$H191:$R191)),0)*$B194</f>
        <v>1</v>
      </c>
      <c r="N194">
        <f>IFERROR(IF(EPih!P191&gt;=0.75*AVERAGE(EPih!$H191:$R191),1,EPih!P191/AVERAGE(EPih!$H191:$R191)),0)*$B194</f>
        <v>1</v>
      </c>
      <c r="O194">
        <f>IFERROR(IF(EPih!Q191&gt;=0.75*AVERAGE(EPih!$H191:$R191),1,EPih!Q191/AVERAGE(EPih!$H191:$R191)),0)*$B194</f>
        <v>1</v>
      </c>
      <c r="P194">
        <f>IFERROR(IF(EPih!R191&gt;=0.75*AVERAGE(EPih!$H191:$R191),1,EPih!R191/AVERAGE(EPih!$H191:$R191)),0)*$B194</f>
        <v>1</v>
      </c>
      <c r="Q194" s="18">
        <v>0</v>
      </c>
      <c r="R194" s="18">
        <v>0</v>
      </c>
      <c r="S194" s="18">
        <v>1</v>
      </c>
      <c r="T194" s="18">
        <v>0</v>
      </c>
      <c r="U194" s="18">
        <v>0</v>
      </c>
      <c r="V194" s="18">
        <v>0</v>
      </c>
      <c r="W194" s="18">
        <v>0</v>
      </c>
      <c r="X194" s="18">
        <v>1</v>
      </c>
      <c r="Y194" s="18">
        <v>1</v>
      </c>
      <c r="Z194" s="18">
        <v>1</v>
      </c>
      <c r="AA194" s="18">
        <v>1</v>
      </c>
      <c r="AD194" s="22">
        <f t="shared" si="5"/>
        <v>0.99398950485492199</v>
      </c>
      <c r="AE194">
        <v>21</v>
      </c>
    </row>
    <row r="195" spans="1:31">
      <c r="A195" s="33">
        <v>45451.791666666664</v>
      </c>
      <c r="B195">
        <f t="shared" si="4"/>
        <v>1</v>
      </c>
      <c r="C195" s="18">
        <v>1</v>
      </c>
      <c r="D195" s="19">
        <f>IFERROR(SUMPRODUCT(F195:P195,Q195:AA195,'Datos Brutos'!$H$5:$R$5)/SUMPRODUCT('Datos Brutos'!$H$5:$R$5,Q195:AA195),0)</f>
        <v>1</v>
      </c>
      <c r="E195" s="20">
        <f>IFERROR(AVERAGE('Datos Filtrados'!E192:G192),0)</f>
        <v>661.19899999999996</v>
      </c>
      <c r="F195">
        <f>IFERROR(IF(EPih!H192&gt;=0.75*AVERAGE(EPih!$H192:$R192),1,EPih!H192/AVERAGE(EPih!$H192:$R192)),0)*$B195</f>
        <v>1</v>
      </c>
      <c r="G195">
        <f>IFERROR(IF(EPih!I192&gt;=0.75*AVERAGE(EPih!$H192:$R192),1,EPih!I192/AVERAGE(EPih!$H192:$R192)),0)*$B195</f>
        <v>1</v>
      </c>
      <c r="H195">
        <f>IFERROR(IF(EPih!J192&gt;=0.75*AVERAGE(EPih!$H192:$R192),1,EPih!J192/AVERAGE(EPih!$H192:$R192)),0)*$B195</f>
        <v>1</v>
      </c>
      <c r="I195">
        <f>IFERROR(IF(EPih!K192&gt;=0.75*AVERAGE(EPih!$H192:$R192),1,EPih!K192/AVERAGE(EPih!$H192:$R192)),0)*$B195</f>
        <v>0</v>
      </c>
      <c r="J195">
        <f>IFERROR(IF(EPih!L192&gt;=0.75*AVERAGE(EPih!$H192:$R192),1,EPih!L192/AVERAGE(EPih!$H192:$R192)),0)*$B195</f>
        <v>0</v>
      </c>
      <c r="K195">
        <f>IFERROR(IF(EPih!M192&gt;=0.75*AVERAGE(EPih!$H192:$R192),1,EPih!M192/AVERAGE(EPih!$H192:$R192)),0)*$B195</f>
        <v>0</v>
      </c>
      <c r="L195">
        <f>IFERROR(IF(EPih!N192&gt;=0.75*AVERAGE(EPih!$H192:$R192),1,EPih!N192/AVERAGE(EPih!$H192:$R192)),0)*$B195</f>
        <v>0</v>
      </c>
      <c r="M195">
        <f>IFERROR(IF(EPih!O192&gt;=0.75*AVERAGE(EPih!$H192:$R192),1,EPih!O192/AVERAGE(EPih!$H192:$R192)),0)*$B195</f>
        <v>1</v>
      </c>
      <c r="N195">
        <f>IFERROR(IF(EPih!P192&gt;=0.75*AVERAGE(EPih!$H192:$R192),1,EPih!P192/AVERAGE(EPih!$H192:$R192)),0)*$B195</f>
        <v>1</v>
      </c>
      <c r="O195">
        <f>IFERROR(IF(EPih!Q192&gt;=0.75*AVERAGE(EPih!$H192:$R192),1,EPih!Q192/AVERAGE(EPih!$H192:$R192)),0)*$B195</f>
        <v>1</v>
      </c>
      <c r="P195">
        <f>IFERROR(IF(EPih!R192&gt;=0.75*AVERAGE(EPih!$H192:$R192),1,EPih!R192/AVERAGE(EPih!$H192:$R192)),0)*$B195</f>
        <v>1</v>
      </c>
      <c r="Q195" s="18">
        <v>0</v>
      </c>
      <c r="R195" s="18">
        <v>0</v>
      </c>
      <c r="S195" s="18">
        <v>1</v>
      </c>
      <c r="T195" s="18">
        <v>0</v>
      </c>
      <c r="U195" s="18">
        <v>0</v>
      </c>
      <c r="V195" s="18">
        <v>0</v>
      </c>
      <c r="W195" s="18">
        <v>0</v>
      </c>
      <c r="X195" s="18">
        <v>1</v>
      </c>
      <c r="Y195" s="18">
        <v>1</v>
      </c>
      <c r="Z195" s="18">
        <v>1</v>
      </c>
      <c r="AA195" s="18">
        <v>1</v>
      </c>
      <c r="AD195" s="22">
        <f t="shared" si="5"/>
        <v>0.99429294847889882</v>
      </c>
      <c r="AE195">
        <v>22</v>
      </c>
    </row>
    <row r="196" spans="1:31">
      <c r="A196" s="33">
        <v>45451.833333333336</v>
      </c>
      <c r="B196">
        <f t="shared" si="4"/>
        <v>1</v>
      </c>
      <c r="C196" s="18">
        <v>1</v>
      </c>
      <c r="D196" s="19">
        <f>IFERROR(SUMPRODUCT(F196:P196,Q196:AA196,'Datos Brutos'!$H$5:$R$5)/SUMPRODUCT('Datos Brutos'!$H$5:$R$5,Q196:AA196),0)</f>
        <v>0.79753163568192464</v>
      </c>
      <c r="E196" s="20">
        <f>IFERROR(AVERAGE('Datos Filtrados'!E193:G193),0)</f>
        <v>342.774</v>
      </c>
      <c r="F196">
        <f>IFERROR(IF(EPih!H193&gt;=0.75*AVERAGE(EPih!$H193:$R193),1,EPih!H193/AVERAGE(EPih!$H193:$R193)),0)*$B196</f>
        <v>1</v>
      </c>
      <c r="G196">
        <f>IFERROR(IF(EPih!I193&gt;=0.75*AVERAGE(EPih!$H193:$R193),1,EPih!I193/AVERAGE(EPih!$H193:$R193)),0)*$B196</f>
        <v>1</v>
      </c>
      <c r="H196">
        <f>IFERROR(IF(EPih!J193&gt;=0.75*AVERAGE(EPih!$H193:$R193),1,EPih!J193/AVERAGE(EPih!$H193:$R193)),0)*$B196</f>
        <v>1</v>
      </c>
      <c r="I196">
        <f>IFERROR(IF(EPih!K193&gt;=0.75*AVERAGE(EPih!$H193:$R193),1,EPih!K193/AVERAGE(EPih!$H193:$R193)),0)*$B196</f>
        <v>0</v>
      </c>
      <c r="J196">
        <f>IFERROR(IF(EPih!L193&gt;=0.75*AVERAGE(EPih!$H193:$R193),1,EPih!L193/AVERAGE(EPih!$H193:$R193)),0)*$B196</f>
        <v>0</v>
      </c>
      <c r="K196">
        <f>IFERROR(IF(EPih!M193&gt;=0.75*AVERAGE(EPih!$H193:$R193),1,EPih!M193/AVERAGE(EPih!$H193:$R193)),0)*$B196</f>
        <v>0</v>
      </c>
      <c r="L196">
        <f>IFERROR(IF(EPih!N193&gt;=0.75*AVERAGE(EPih!$H193:$R193),1,EPih!N193/AVERAGE(EPih!$H193:$R193)),0)*$B196</f>
        <v>0</v>
      </c>
      <c r="M196">
        <f>IFERROR(IF(EPih!O193&gt;=0.75*AVERAGE(EPih!$H193:$R193),1,EPih!O193/AVERAGE(EPih!$H193:$R193)),0)*$B196</f>
        <v>1</v>
      </c>
      <c r="N196">
        <f>IFERROR(IF(EPih!P193&gt;=0.75*AVERAGE(EPih!$H193:$R193),1,EPih!P193/AVERAGE(EPih!$H193:$R193)),0)*$B196</f>
        <v>0</v>
      </c>
      <c r="O196">
        <f>IFERROR(IF(EPih!Q193&gt;=0.75*AVERAGE(EPih!$H193:$R193),1,EPih!Q193/AVERAGE(EPih!$H193:$R193)),0)*$B196</f>
        <v>1</v>
      </c>
      <c r="P196">
        <f>IFERROR(IF(EPih!R193&gt;=0.75*AVERAGE(EPih!$H193:$R193),1,EPih!R193/AVERAGE(EPih!$H193:$R193)),0)*$B196</f>
        <v>1</v>
      </c>
      <c r="Q196" s="18">
        <v>0</v>
      </c>
      <c r="R196" s="18">
        <v>0</v>
      </c>
      <c r="S196" s="18">
        <v>1</v>
      </c>
      <c r="T196" s="18">
        <v>0</v>
      </c>
      <c r="U196" s="18">
        <v>0</v>
      </c>
      <c r="V196" s="18">
        <v>0</v>
      </c>
      <c r="W196" s="18">
        <v>0</v>
      </c>
      <c r="X196" s="18">
        <v>1</v>
      </c>
      <c r="Y196" s="18">
        <v>1</v>
      </c>
      <c r="Z196" s="18">
        <v>1</v>
      </c>
      <c r="AA196" s="18">
        <v>1</v>
      </c>
      <c r="AD196" s="22">
        <f t="shared" si="5"/>
        <v>0.99429294847889882</v>
      </c>
      <c r="AE196">
        <v>23</v>
      </c>
    </row>
    <row r="197" spans="1:31">
      <c r="A197" s="33">
        <v>45451.875</v>
      </c>
      <c r="B197">
        <f t="shared" si="4"/>
        <v>0</v>
      </c>
      <c r="C197" s="18">
        <v>1</v>
      </c>
      <c r="D197" s="19">
        <f>IFERROR(SUMPRODUCT(F197:P197,Q197:AA197,'Datos Brutos'!$H$5:$R$5)/SUMPRODUCT('Datos Brutos'!$H$5:$R$5,Q197:AA197),0)</f>
        <v>0</v>
      </c>
      <c r="E197" s="20">
        <f>IFERROR(AVERAGE('Datos Filtrados'!E194:G194),0)</f>
        <v>0</v>
      </c>
      <c r="F197">
        <f>IFERROR(IF(EPih!H194&gt;=0.75*AVERAGE(EPih!$H194:$R194),1,EPih!H194/AVERAGE(EPih!$H194:$R194)),0)*$B197</f>
        <v>0</v>
      </c>
      <c r="G197">
        <f>IFERROR(IF(EPih!I194&gt;=0.75*AVERAGE(EPih!$H194:$R194),1,EPih!I194/AVERAGE(EPih!$H194:$R194)),0)*$B197</f>
        <v>0</v>
      </c>
      <c r="H197">
        <f>IFERROR(IF(EPih!J194&gt;=0.75*AVERAGE(EPih!$H194:$R194),1,EPih!J194/AVERAGE(EPih!$H194:$R194)),0)*$B197</f>
        <v>0</v>
      </c>
      <c r="I197">
        <f>IFERROR(IF(EPih!K194&gt;=0.75*AVERAGE(EPih!$H194:$R194),1,EPih!K194/AVERAGE(EPih!$H194:$R194)),0)*$B197</f>
        <v>0</v>
      </c>
      <c r="J197">
        <f>IFERROR(IF(EPih!L194&gt;=0.75*AVERAGE(EPih!$H194:$R194),1,EPih!L194/AVERAGE(EPih!$H194:$R194)),0)*$B197</f>
        <v>0</v>
      </c>
      <c r="K197">
        <f>IFERROR(IF(EPih!M194&gt;=0.75*AVERAGE(EPih!$H194:$R194),1,EPih!M194/AVERAGE(EPih!$H194:$R194)),0)*$B197</f>
        <v>0</v>
      </c>
      <c r="L197">
        <f>IFERROR(IF(EPih!N194&gt;=0.75*AVERAGE(EPih!$H194:$R194),1,EPih!N194/AVERAGE(EPih!$H194:$R194)),0)*$B197</f>
        <v>0</v>
      </c>
      <c r="M197">
        <f>IFERROR(IF(EPih!O194&gt;=0.75*AVERAGE(EPih!$H194:$R194),1,EPih!O194/AVERAGE(EPih!$H194:$R194)),0)*$B197</f>
        <v>0</v>
      </c>
      <c r="N197">
        <f>IFERROR(IF(EPih!P194&gt;=0.75*AVERAGE(EPih!$H194:$R194),1,EPih!P194/AVERAGE(EPih!$H194:$R194)),0)*$B197</f>
        <v>0</v>
      </c>
      <c r="O197">
        <f>IFERROR(IF(EPih!Q194&gt;=0.75*AVERAGE(EPih!$H194:$R194),1,EPih!Q194/AVERAGE(EPih!$H194:$R194)),0)*$B197</f>
        <v>0</v>
      </c>
      <c r="P197">
        <f>IFERROR(IF(EPih!R194&gt;=0.75*AVERAGE(EPih!$H194:$R194),1,EPih!R194/AVERAGE(EPih!$H194:$R194)),0)*$B197</f>
        <v>0</v>
      </c>
      <c r="Q197" s="18">
        <v>0</v>
      </c>
      <c r="R197" s="18">
        <v>0</v>
      </c>
      <c r="S197" s="18">
        <v>1</v>
      </c>
      <c r="T197" s="18">
        <v>0</v>
      </c>
      <c r="U197" s="18">
        <v>0</v>
      </c>
      <c r="V197" s="18">
        <v>0</v>
      </c>
      <c r="W197" s="18">
        <v>0</v>
      </c>
      <c r="X197" s="18">
        <v>1</v>
      </c>
      <c r="Y197" s="18">
        <v>1</v>
      </c>
      <c r="Z197" s="18">
        <v>1</v>
      </c>
      <c r="AA197" s="18">
        <v>1</v>
      </c>
      <c r="AD197" s="22">
        <f t="shared" si="5"/>
        <v>0.99429294847889882</v>
      </c>
      <c r="AE197">
        <v>24</v>
      </c>
    </row>
    <row r="198" spans="1:31">
      <c r="A198" s="33">
        <v>45451.916666666664</v>
      </c>
      <c r="B198">
        <f t="shared" si="4"/>
        <v>0</v>
      </c>
      <c r="C198" s="18">
        <v>1</v>
      </c>
      <c r="D198" s="19">
        <f>IFERROR(SUMPRODUCT(F198:P198,Q198:AA198,'Datos Brutos'!$H$5:$R$5)/SUMPRODUCT('Datos Brutos'!$H$5:$R$5,Q198:AA198),0)</f>
        <v>0</v>
      </c>
      <c r="E198" s="20">
        <f>IFERROR(AVERAGE('Datos Filtrados'!E195:G195),0)</f>
        <v>0</v>
      </c>
      <c r="F198">
        <f>IFERROR(IF(EPih!H195&gt;=0.75*AVERAGE(EPih!$H195:$R195),1,EPih!H195/AVERAGE(EPih!$H195:$R195)),0)*$B198</f>
        <v>0</v>
      </c>
      <c r="G198">
        <f>IFERROR(IF(EPih!I195&gt;=0.75*AVERAGE(EPih!$H195:$R195),1,EPih!I195/AVERAGE(EPih!$H195:$R195)),0)*$B198</f>
        <v>0</v>
      </c>
      <c r="H198">
        <f>IFERROR(IF(EPih!J195&gt;=0.75*AVERAGE(EPih!$H195:$R195),1,EPih!J195/AVERAGE(EPih!$H195:$R195)),0)*$B198</f>
        <v>0</v>
      </c>
      <c r="I198">
        <f>IFERROR(IF(EPih!K195&gt;=0.75*AVERAGE(EPih!$H195:$R195),1,EPih!K195/AVERAGE(EPih!$H195:$R195)),0)*$B198</f>
        <v>0</v>
      </c>
      <c r="J198">
        <f>IFERROR(IF(EPih!L195&gt;=0.75*AVERAGE(EPih!$H195:$R195),1,EPih!L195/AVERAGE(EPih!$H195:$R195)),0)*$B198</f>
        <v>0</v>
      </c>
      <c r="K198">
        <f>IFERROR(IF(EPih!M195&gt;=0.75*AVERAGE(EPih!$H195:$R195),1,EPih!M195/AVERAGE(EPih!$H195:$R195)),0)*$B198</f>
        <v>0</v>
      </c>
      <c r="L198">
        <f>IFERROR(IF(EPih!N195&gt;=0.75*AVERAGE(EPih!$H195:$R195),1,EPih!N195/AVERAGE(EPih!$H195:$R195)),0)*$B198</f>
        <v>0</v>
      </c>
      <c r="M198">
        <f>IFERROR(IF(EPih!O195&gt;=0.75*AVERAGE(EPih!$H195:$R195),1,EPih!O195/AVERAGE(EPih!$H195:$R195)),0)*$B198</f>
        <v>0</v>
      </c>
      <c r="N198">
        <f>IFERROR(IF(EPih!P195&gt;=0.75*AVERAGE(EPih!$H195:$R195),1,EPih!P195/AVERAGE(EPih!$H195:$R195)),0)*$B198</f>
        <v>0</v>
      </c>
      <c r="O198">
        <f>IFERROR(IF(EPih!Q195&gt;=0.75*AVERAGE(EPih!$H195:$R195),1,EPih!Q195/AVERAGE(EPih!$H195:$R195)),0)*$B198</f>
        <v>0</v>
      </c>
      <c r="P198">
        <f>IFERROR(IF(EPih!R195&gt;=0.75*AVERAGE(EPih!$H195:$R195),1,EPih!R195/AVERAGE(EPih!$H195:$R195)),0)*$B198</f>
        <v>0</v>
      </c>
      <c r="Q198" s="18">
        <v>0</v>
      </c>
      <c r="R198" s="18">
        <v>0</v>
      </c>
      <c r="S198" s="18">
        <v>1</v>
      </c>
      <c r="T198" s="18">
        <v>0</v>
      </c>
      <c r="U198" s="18">
        <v>0</v>
      </c>
      <c r="V198" s="18">
        <v>0</v>
      </c>
      <c r="W198" s="18">
        <v>0</v>
      </c>
      <c r="X198" s="18">
        <v>1</v>
      </c>
      <c r="Y198" s="18">
        <v>1</v>
      </c>
      <c r="Z198" s="18">
        <v>1</v>
      </c>
      <c r="AA198" s="18">
        <v>1</v>
      </c>
      <c r="AD198" s="22">
        <f t="shared" si="5"/>
        <v>0.99429294847889882</v>
      </c>
      <c r="AE198" s="24">
        <v>1</v>
      </c>
    </row>
    <row r="199" spans="1:31">
      <c r="A199" s="33">
        <v>45451.958333333336</v>
      </c>
      <c r="B199">
        <f t="shared" si="4"/>
        <v>0</v>
      </c>
      <c r="C199" s="18">
        <v>1</v>
      </c>
      <c r="D199" s="19">
        <f>IFERROR(SUMPRODUCT(F199:P199,Q199:AA199,'Datos Brutos'!$H$5:$R$5)/SUMPRODUCT('Datos Brutos'!$H$5:$R$5,Q199:AA199),0)</f>
        <v>0</v>
      </c>
      <c r="E199" s="20">
        <f>IFERROR(AVERAGE('Datos Filtrados'!E196:G196),0)</f>
        <v>0</v>
      </c>
      <c r="F199">
        <f>IFERROR(IF(EPih!H196&gt;=0.75*AVERAGE(EPih!$H196:$R196),1,EPih!H196/AVERAGE(EPih!$H196:$R196)),0)*$B199</f>
        <v>0</v>
      </c>
      <c r="G199">
        <f>IFERROR(IF(EPih!I196&gt;=0.75*AVERAGE(EPih!$H196:$R196),1,EPih!I196/AVERAGE(EPih!$H196:$R196)),0)*$B199</f>
        <v>0</v>
      </c>
      <c r="H199">
        <f>IFERROR(IF(EPih!J196&gt;=0.75*AVERAGE(EPih!$H196:$R196),1,EPih!J196/AVERAGE(EPih!$H196:$R196)),0)*$B199</f>
        <v>0</v>
      </c>
      <c r="I199">
        <f>IFERROR(IF(EPih!K196&gt;=0.75*AVERAGE(EPih!$H196:$R196),1,EPih!K196/AVERAGE(EPih!$H196:$R196)),0)*$B199</f>
        <v>0</v>
      </c>
      <c r="J199">
        <f>IFERROR(IF(EPih!L196&gt;=0.75*AVERAGE(EPih!$H196:$R196),1,EPih!L196/AVERAGE(EPih!$H196:$R196)),0)*$B199</f>
        <v>0</v>
      </c>
      <c r="K199">
        <f>IFERROR(IF(EPih!M196&gt;=0.75*AVERAGE(EPih!$H196:$R196),1,EPih!M196/AVERAGE(EPih!$H196:$R196)),0)*$B199</f>
        <v>0</v>
      </c>
      <c r="L199">
        <f>IFERROR(IF(EPih!N196&gt;=0.75*AVERAGE(EPih!$H196:$R196),1,EPih!N196/AVERAGE(EPih!$H196:$R196)),0)*$B199</f>
        <v>0</v>
      </c>
      <c r="M199">
        <f>IFERROR(IF(EPih!O196&gt;=0.75*AVERAGE(EPih!$H196:$R196),1,EPih!O196/AVERAGE(EPih!$H196:$R196)),0)*$B199</f>
        <v>0</v>
      </c>
      <c r="N199">
        <f>IFERROR(IF(EPih!P196&gt;=0.75*AVERAGE(EPih!$H196:$R196),1,EPih!P196/AVERAGE(EPih!$H196:$R196)),0)*$B199</f>
        <v>0</v>
      </c>
      <c r="O199">
        <f>IFERROR(IF(EPih!Q196&gt;=0.75*AVERAGE(EPih!$H196:$R196),1,EPih!Q196/AVERAGE(EPih!$H196:$R196)),0)*$B199</f>
        <v>0</v>
      </c>
      <c r="P199">
        <f>IFERROR(IF(EPih!R196&gt;=0.75*AVERAGE(EPih!$H196:$R196),1,EPih!R196/AVERAGE(EPih!$H196:$R196)),0)*$B199</f>
        <v>0</v>
      </c>
      <c r="Q199" s="18">
        <v>0</v>
      </c>
      <c r="R199" s="18">
        <v>0</v>
      </c>
      <c r="S199" s="18">
        <v>1</v>
      </c>
      <c r="T199" s="18">
        <v>0</v>
      </c>
      <c r="U199" s="18">
        <v>0</v>
      </c>
      <c r="V199" s="18">
        <v>0</v>
      </c>
      <c r="W199" s="18">
        <v>0</v>
      </c>
      <c r="X199" s="18">
        <v>1</v>
      </c>
      <c r="Y199" s="18">
        <v>1</v>
      </c>
      <c r="Z199" s="18">
        <v>1</v>
      </c>
      <c r="AA199" s="18">
        <v>1</v>
      </c>
      <c r="AD199" s="22">
        <f t="shared" si="5"/>
        <v>0.99429294847889882</v>
      </c>
      <c r="AE199">
        <v>2</v>
      </c>
    </row>
    <row r="200" spans="1:31">
      <c r="A200" s="33">
        <v>45452</v>
      </c>
      <c r="B200">
        <f t="shared" ref="B200:B263" si="6">IF(E200&gt;=100,1,0)</f>
        <v>0</v>
      </c>
      <c r="C200" s="18">
        <v>1</v>
      </c>
      <c r="D200" s="19">
        <f>IFERROR(SUMPRODUCT(F200:P200,Q200:AA200,'Datos Brutos'!$H$5:$R$5)/SUMPRODUCT('Datos Brutos'!$H$5:$R$5,Q200:AA200),0)</f>
        <v>0</v>
      </c>
      <c r="E200" s="20">
        <f>IFERROR(AVERAGE('Datos Filtrados'!E197:G197),0)</f>
        <v>0</v>
      </c>
      <c r="F200">
        <f>IFERROR(IF(EPih!H197&gt;=0.75*AVERAGE(EPih!$H197:$R197),1,EPih!H197/AVERAGE(EPih!$H197:$R197)),0)*$B200</f>
        <v>0</v>
      </c>
      <c r="G200">
        <f>IFERROR(IF(EPih!I197&gt;=0.75*AVERAGE(EPih!$H197:$R197),1,EPih!I197/AVERAGE(EPih!$H197:$R197)),0)*$B200</f>
        <v>0</v>
      </c>
      <c r="H200">
        <f>IFERROR(IF(EPih!J197&gt;=0.75*AVERAGE(EPih!$H197:$R197),1,EPih!J197/AVERAGE(EPih!$H197:$R197)),0)*$B200</f>
        <v>0</v>
      </c>
      <c r="I200">
        <f>IFERROR(IF(EPih!K197&gt;=0.75*AVERAGE(EPih!$H197:$R197),1,EPih!K197/AVERAGE(EPih!$H197:$R197)),0)*$B200</f>
        <v>0</v>
      </c>
      <c r="J200">
        <f>IFERROR(IF(EPih!L197&gt;=0.75*AVERAGE(EPih!$H197:$R197),1,EPih!L197/AVERAGE(EPih!$H197:$R197)),0)*$B200</f>
        <v>0</v>
      </c>
      <c r="K200">
        <f>IFERROR(IF(EPih!M197&gt;=0.75*AVERAGE(EPih!$H197:$R197),1,EPih!M197/AVERAGE(EPih!$H197:$R197)),0)*$B200</f>
        <v>0</v>
      </c>
      <c r="L200">
        <f>IFERROR(IF(EPih!N197&gt;=0.75*AVERAGE(EPih!$H197:$R197),1,EPih!N197/AVERAGE(EPih!$H197:$R197)),0)*$B200</f>
        <v>0</v>
      </c>
      <c r="M200">
        <f>IFERROR(IF(EPih!O197&gt;=0.75*AVERAGE(EPih!$H197:$R197),1,EPih!O197/AVERAGE(EPih!$H197:$R197)),0)*$B200</f>
        <v>0</v>
      </c>
      <c r="N200">
        <f>IFERROR(IF(EPih!P197&gt;=0.75*AVERAGE(EPih!$H197:$R197),1,EPih!P197/AVERAGE(EPih!$H197:$R197)),0)*$B200</f>
        <v>0</v>
      </c>
      <c r="O200">
        <f>IFERROR(IF(EPih!Q197&gt;=0.75*AVERAGE(EPih!$H197:$R197),1,EPih!Q197/AVERAGE(EPih!$H197:$R197)),0)*$B200</f>
        <v>0</v>
      </c>
      <c r="P200">
        <f>IFERROR(IF(EPih!R197&gt;=0.75*AVERAGE(EPih!$H197:$R197),1,EPih!R197/AVERAGE(EPih!$H197:$R197)),0)*$B200</f>
        <v>0</v>
      </c>
      <c r="Q200" s="18">
        <v>1</v>
      </c>
      <c r="R200" s="18">
        <v>1</v>
      </c>
      <c r="S200" s="18">
        <v>1</v>
      </c>
      <c r="T200" s="18">
        <v>0</v>
      </c>
      <c r="U200" s="18">
        <v>0</v>
      </c>
      <c r="V200" s="18">
        <v>0</v>
      </c>
      <c r="W200" s="18">
        <v>0</v>
      </c>
      <c r="X200" s="18">
        <v>1</v>
      </c>
      <c r="Y200" s="18">
        <v>1</v>
      </c>
      <c r="Z200" s="18">
        <v>1</v>
      </c>
      <c r="AA200" s="18">
        <v>1</v>
      </c>
      <c r="AD200" s="22">
        <f t="shared" si="5"/>
        <v>0.99429294847889882</v>
      </c>
      <c r="AE200">
        <v>3</v>
      </c>
    </row>
    <row r="201" spans="1:31">
      <c r="A201" s="33">
        <v>45452.041666666664</v>
      </c>
      <c r="B201">
        <f t="shared" si="6"/>
        <v>0</v>
      </c>
      <c r="C201" s="18">
        <v>1</v>
      </c>
      <c r="D201" s="19">
        <f>IFERROR(SUMPRODUCT(F201:P201,Q201:AA201,'Datos Brutos'!$H$5:$R$5)/SUMPRODUCT('Datos Brutos'!$H$5:$R$5,Q201:AA201),0)</f>
        <v>0</v>
      </c>
      <c r="E201" s="20">
        <f>IFERROR(AVERAGE('Datos Filtrados'!E198:G198),0)</f>
        <v>0</v>
      </c>
      <c r="F201">
        <f>IFERROR(IF(EPih!H198&gt;=0.75*AVERAGE(EPih!$H198:$R198),1,EPih!H198/AVERAGE(EPih!$H198:$R198)),0)*$B201</f>
        <v>0</v>
      </c>
      <c r="G201">
        <f>IFERROR(IF(EPih!I198&gt;=0.75*AVERAGE(EPih!$H198:$R198),1,EPih!I198/AVERAGE(EPih!$H198:$R198)),0)*$B201</f>
        <v>0</v>
      </c>
      <c r="H201">
        <f>IFERROR(IF(EPih!J198&gt;=0.75*AVERAGE(EPih!$H198:$R198),1,EPih!J198/AVERAGE(EPih!$H198:$R198)),0)*$B201</f>
        <v>0</v>
      </c>
      <c r="I201">
        <f>IFERROR(IF(EPih!K198&gt;=0.75*AVERAGE(EPih!$H198:$R198),1,EPih!K198/AVERAGE(EPih!$H198:$R198)),0)*$B201</f>
        <v>0</v>
      </c>
      <c r="J201">
        <f>IFERROR(IF(EPih!L198&gt;=0.75*AVERAGE(EPih!$H198:$R198),1,EPih!L198/AVERAGE(EPih!$H198:$R198)),0)*$B201</f>
        <v>0</v>
      </c>
      <c r="K201">
        <f>IFERROR(IF(EPih!M198&gt;=0.75*AVERAGE(EPih!$H198:$R198),1,EPih!M198/AVERAGE(EPih!$H198:$R198)),0)*$B201</f>
        <v>0</v>
      </c>
      <c r="L201">
        <f>IFERROR(IF(EPih!N198&gt;=0.75*AVERAGE(EPih!$H198:$R198),1,EPih!N198/AVERAGE(EPih!$H198:$R198)),0)*$B201</f>
        <v>0</v>
      </c>
      <c r="M201">
        <f>IFERROR(IF(EPih!O198&gt;=0.75*AVERAGE(EPih!$H198:$R198),1,EPih!O198/AVERAGE(EPih!$H198:$R198)),0)*$B201</f>
        <v>0</v>
      </c>
      <c r="N201">
        <f>IFERROR(IF(EPih!P198&gt;=0.75*AVERAGE(EPih!$H198:$R198),1,EPih!P198/AVERAGE(EPih!$H198:$R198)),0)*$B201</f>
        <v>0</v>
      </c>
      <c r="O201">
        <f>IFERROR(IF(EPih!Q198&gt;=0.75*AVERAGE(EPih!$H198:$R198),1,EPih!Q198/AVERAGE(EPih!$H198:$R198)),0)*$B201</f>
        <v>0</v>
      </c>
      <c r="P201">
        <f>IFERROR(IF(EPih!R198&gt;=0.75*AVERAGE(EPih!$H198:$R198),1,EPih!R198/AVERAGE(EPih!$H198:$R198)),0)*$B201</f>
        <v>0</v>
      </c>
      <c r="Q201" s="18">
        <v>1</v>
      </c>
      <c r="R201" s="18">
        <v>1</v>
      </c>
      <c r="S201" s="18">
        <v>1</v>
      </c>
      <c r="T201" s="18">
        <v>0</v>
      </c>
      <c r="U201" s="18">
        <v>0</v>
      </c>
      <c r="V201" s="18">
        <v>0</v>
      </c>
      <c r="W201" s="18">
        <v>0</v>
      </c>
      <c r="X201" s="18">
        <v>1</v>
      </c>
      <c r="Y201" s="18">
        <v>1</v>
      </c>
      <c r="Z201" s="18">
        <v>1</v>
      </c>
      <c r="AA201" s="18">
        <v>1</v>
      </c>
      <c r="AD201" s="22">
        <f t="shared" si="5"/>
        <v>0.99429294847889882</v>
      </c>
      <c r="AE201">
        <v>4</v>
      </c>
    </row>
    <row r="202" spans="1:31">
      <c r="A202" s="33">
        <v>45452.083333333336</v>
      </c>
      <c r="B202">
        <f t="shared" si="6"/>
        <v>0</v>
      </c>
      <c r="C202" s="18">
        <v>1</v>
      </c>
      <c r="D202" s="19">
        <f>IFERROR(SUMPRODUCT(F202:P202,Q202:AA202,'Datos Brutos'!$H$5:$R$5)/SUMPRODUCT('Datos Brutos'!$H$5:$R$5,Q202:AA202),0)</f>
        <v>0</v>
      </c>
      <c r="E202" s="20">
        <f>IFERROR(AVERAGE('Datos Filtrados'!E199:G199),0)</f>
        <v>0</v>
      </c>
      <c r="F202">
        <f>IFERROR(IF(EPih!H199&gt;=0.75*AVERAGE(EPih!$H199:$R199),1,EPih!H199/AVERAGE(EPih!$H199:$R199)),0)*$B202</f>
        <v>0</v>
      </c>
      <c r="G202">
        <f>IFERROR(IF(EPih!I199&gt;=0.75*AVERAGE(EPih!$H199:$R199),1,EPih!I199/AVERAGE(EPih!$H199:$R199)),0)*$B202</f>
        <v>0</v>
      </c>
      <c r="H202">
        <f>IFERROR(IF(EPih!J199&gt;=0.75*AVERAGE(EPih!$H199:$R199),1,EPih!J199/AVERAGE(EPih!$H199:$R199)),0)*$B202</f>
        <v>0</v>
      </c>
      <c r="I202">
        <f>IFERROR(IF(EPih!K199&gt;=0.75*AVERAGE(EPih!$H199:$R199),1,EPih!K199/AVERAGE(EPih!$H199:$R199)),0)*$B202</f>
        <v>0</v>
      </c>
      <c r="J202">
        <f>IFERROR(IF(EPih!L199&gt;=0.75*AVERAGE(EPih!$H199:$R199),1,EPih!L199/AVERAGE(EPih!$H199:$R199)),0)*$B202</f>
        <v>0</v>
      </c>
      <c r="K202">
        <f>IFERROR(IF(EPih!M199&gt;=0.75*AVERAGE(EPih!$H199:$R199),1,EPih!M199/AVERAGE(EPih!$H199:$R199)),0)*$B202</f>
        <v>0</v>
      </c>
      <c r="L202">
        <f>IFERROR(IF(EPih!N199&gt;=0.75*AVERAGE(EPih!$H199:$R199),1,EPih!N199/AVERAGE(EPih!$H199:$R199)),0)*$B202</f>
        <v>0</v>
      </c>
      <c r="M202">
        <f>IFERROR(IF(EPih!O199&gt;=0.75*AVERAGE(EPih!$H199:$R199),1,EPih!O199/AVERAGE(EPih!$H199:$R199)),0)*$B202</f>
        <v>0</v>
      </c>
      <c r="N202">
        <f>IFERROR(IF(EPih!P199&gt;=0.75*AVERAGE(EPih!$H199:$R199),1,EPih!P199/AVERAGE(EPih!$H199:$R199)),0)*$B202</f>
        <v>0</v>
      </c>
      <c r="O202">
        <f>IFERROR(IF(EPih!Q199&gt;=0.75*AVERAGE(EPih!$H199:$R199),1,EPih!Q199/AVERAGE(EPih!$H199:$R199)),0)*$B202</f>
        <v>0</v>
      </c>
      <c r="P202">
        <f>IFERROR(IF(EPih!R199&gt;=0.75*AVERAGE(EPih!$H199:$R199),1,EPih!R199/AVERAGE(EPih!$H199:$R199)),0)*$B202</f>
        <v>0</v>
      </c>
      <c r="Q202" s="18">
        <v>1</v>
      </c>
      <c r="R202" s="18">
        <v>1</v>
      </c>
      <c r="S202" s="18">
        <v>1</v>
      </c>
      <c r="T202" s="18">
        <v>0</v>
      </c>
      <c r="U202" s="18">
        <v>0</v>
      </c>
      <c r="V202" s="18">
        <v>0</v>
      </c>
      <c r="W202" s="18">
        <v>0</v>
      </c>
      <c r="X202" s="18">
        <v>1</v>
      </c>
      <c r="Y202" s="18">
        <v>1</v>
      </c>
      <c r="Z202" s="18">
        <v>1</v>
      </c>
      <c r="AA202" s="18">
        <v>1</v>
      </c>
      <c r="AD202" s="22">
        <f t="shared" si="5"/>
        <v>0.99429294847889882</v>
      </c>
      <c r="AE202">
        <v>5</v>
      </c>
    </row>
    <row r="203" spans="1:31">
      <c r="A203" s="33">
        <v>45452.125</v>
      </c>
      <c r="B203">
        <f t="shared" si="6"/>
        <v>0</v>
      </c>
      <c r="C203" s="18">
        <v>1</v>
      </c>
      <c r="D203" s="19">
        <f>IFERROR(SUMPRODUCT(F203:P203,Q203:AA203,'Datos Brutos'!$H$5:$R$5)/SUMPRODUCT('Datos Brutos'!$H$5:$R$5,Q203:AA203),0)</f>
        <v>0</v>
      </c>
      <c r="E203" s="20">
        <f>IFERROR(AVERAGE('Datos Filtrados'!E200:G200),0)</f>
        <v>0</v>
      </c>
      <c r="F203">
        <f>IFERROR(IF(EPih!H200&gt;=0.75*AVERAGE(EPih!$H200:$R200),1,EPih!H200/AVERAGE(EPih!$H200:$R200)),0)*$B203</f>
        <v>0</v>
      </c>
      <c r="G203">
        <f>IFERROR(IF(EPih!I200&gt;=0.75*AVERAGE(EPih!$H200:$R200),1,EPih!I200/AVERAGE(EPih!$H200:$R200)),0)*$B203</f>
        <v>0</v>
      </c>
      <c r="H203">
        <f>IFERROR(IF(EPih!J200&gt;=0.75*AVERAGE(EPih!$H200:$R200),1,EPih!J200/AVERAGE(EPih!$H200:$R200)),0)*$B203</f>
        <v>0</v>
      </c>
      <c r="I203">
        <f>IFERROR(IF(EPih!K200&gt;=0.75*AVERAGE(EPih!$H200:$R200),1,EPih!K200/AVERAGE(EPih!$H200:$R200)),0)*$B203</f>
        <v>0</v>
      </c>
      <c r="J203">
        <f>IFERROR(IF(EPih!L200&gt;=0.75*AVERAGE(EPih!$H200:$R200),1,EPih!L200/AVERAGE(EPih!$H200:$R200)),0)*$B203</f>
        <v>0</v>
      </c>
      <c r="K203">
        <f>IFERROR(IF(EPih!M200&gt;=0.75*AVERAGE(EPih!$H200:$R200),1,EPih!M200/AVERAGE(EPih!$H200:$R200)),0)*$B203</f>
        <v>0</v>
      </c>
      <c r="L203">
        <f>IFERROR(IF(EPih!N200&gt;=0.75*AVERAGE(EPih!$H200:$R200),1,EPih!N200/AVERAGE(EPih!$H200:$R200)),0)*$B203</f>
        <v>0</v>
      </c>
      <c r="M203">
        <f>IFERROR(IF(EPih!O200&gt;=0.75*AVERAGE(EPih!$H200:$R200),1,EPih!O200/AVERAGE(EPih!$H200:$R200)),0)*$B203</f>
        <v>0</v>
      </c>
      <c r="N203">
        <f>IFERROR(IF(EPih!P200&gt;=0.75*AVERAGE(EPih!$H200:$R200),1,EPih!P200/AVERAGE(EPih!$H200:$R200)),0)*$B203</f>
        <v>0</v>
      </c>
      <c r="O203">
        <f>IFERROR(IF(EPih!Q200&gt;=0.75*AVERAGE(EPih!$H200:$R200),1,EPih!Q200/AVERAGE(EPih!$H200:$R200)),0)*$B203</f>
        <v>0</v>
      </c>
      <c r="P203">
        <f>IFERROR(IF(EPih!R200&gt;=0.75*AVERAGE(EPih!$H200:$R200),1,EPih!R200/AVERAGE(EPih!$H200:$R200)),0)*$B203</f>
        <v>0</v>
      </c>
      <c r="Q203" s="18">
        <v>1</v>
      </c>
      <c r="R203" s="18">
        <v>1</v>
      </c>
      <c r="S203" s="18">
        <v>1</v>
      </c>
      <c r="T203" s="18">
        <v>0</v>
      </c>
      <c r="U203" s="18">
        <v>0</v>
      </c>
      <c r="V203" s="18">
        <v>0</v>
      </c>
      <c r="W203" s="18">
        <v>0</v>
      </c>
      <c r="X203" s="18">
        <v>1</v>
      </c>
      <c r="Y203" s="18">
        <v>1</v>
      </c>
      <c r="Z203" s="18">
        <v>1</v>
      </c>
      <c r="AA203" s="18">
        <v>1</v>
      </c>
      <c r="AD203" s="22">
        <f t="shared" si="5"/>
        <v>0.99429294847889882</v>
      </c>
      <c r="AE203">
        <v>6</v>
      </c>
    </row>
    <row r="204" spans="1:31">
      <c r="A204" s="33">
        <v>45452.166666666664</v>
      </c>
      <c r="B204">
        <f t="shared" si="6"/>
        <v>0</v>
      </c>
      <c r="C204" s="18">
        <v>1</v>
      </c>
      <c r="D204" s="19">
        <f>IFERROR(SUMPRODUCT(F204:P204,Q204:AA204,'Datos Brutos'!$H$5:$R$5)/SUMPRODUCT('Datos Brutos'!$H$5:$R$5,Q204:AA204),0)</f>
        <v>0</v>
      </c>
      <c r="E204" s="20">
        <f>IFERROR(AVERAGE('Datos Filtrados'!E201:G201),0)</f>
        <v>0</v>
      </c>
      <c r="F204">
        <f>IFERROR(IF(EPih!H201&gt;=0.75*AVERAGE(EPih!$H201:$R201),1,EPih!H201/AVERAGE(EPih!$H201:$R201)),0)*$B204</f>
        <v>0</v>
      </c>
      <c r="G204">
        <f>IFERROR(IF(EPih!I201&gt;=0.75*AVERAGE(EPih!$H201:$R201),1,EPih!I201/AVERAGE(EPih!$H201:$R201)),0)*$B204</f>
        <v>0</v>
      </c>
      <c r="H204">
        <f>IFERROR(IF(EPih!J201&gt;=0.75*AVERAGE(EPih!$H201:$R201),1,EPih!J201/AVERAGE(EPih!$H201:$R201)),0)*$B204</f>
        <v>0</v>
      </c>
      <c r="I204">
        <f>IFERROR(IF(EPih!K201&gt;=0.75*AVERAGE(EPih!$H201:$R201),1,EPih!K201/AVERAGE(EPih!$H201:$R201)),0)*$B204</f>
        <v>0</v>
      </c>
      <c r="J204">
        <f>IFERROR(IF(EPih!L201&gt;=0.75*AVERAGE(EPih!$H201:$R201),1,EPih!L201/AVERAGE(EPih!$H201:$R201)),0)*$B204</f>
        <v>0</v>
      </c>
      <c r="K204">
        <f>IFERROR(IF(EPih!M201&gt;=0.75*AVERAGE(EPih!$H201:$R201),1,EPih!M201/AVERAGE(EPih!$H201:$R201)),0)*$B204</f>
        <v>0</v>
      </c>
      <c r="L204">
        <f>IFERROR(IF(EPih!N201&gt;=0.75*AVERAGE(EPih!$H201:$R201),1,EPih!N201/AVERAGE(EPih!$H201:$R201)),0)*$B204</f>
        <v>0</v>
      </c>
      <c r="M204">
        <f>IFERROR(IF(EPih!O201&gt;=0.75*AVERAGE(EPih!$H201:$R201),1,EPih!O201/AVERAGE(EPih!$H201:$R201)),0)*$B204</f>
        <v>0</v>
      </c>
      <c r="N204">
        <f>IFERROR(IF(EPih!P201&gt;=0.75*AVERAGE(EPih!$H201:$R201),1,EPih!P201/AVERAGE(EPih!$H201:$R201)),0)*$B204</f>
        <v>0</v>
      </c>
      <c r="O204">
        <f>IFERROR(IF(EPih!Q201&gt;=0.75*AVERAGE(EPih!$H201:$R201),1,EPih!Q201/AVERAGE(EPih!$H201:$R201)),0)*$B204</f>
        <v>0</v>
      </c>
      <c r="P204">
        <f>IFERROR(IF(EPih!R201&gt;=0.75*AVERAGE(EPih!$H201:$R201),1,EPih!R201/AVERAGE(EPih!$H201:$R201)),0)*$B204</f>
        <v>0</v>
      </c>
      <c r="Q204" s="18">
        <v>1</v>
      </c>
      <c r="R204" s="18">
        <v>1</v>
      </c>
      <c r="S204" s="18">
        <v>1</v>
      </c>
      <c r="T204" s="18">
        <v>0</v>
      </c>
      <c r="U204" s="18">
        <v>0</v>
      </c>
      <c r="V204" s="18">
        <v>0</v>
      </c>
      <c r="W204" s="18">
        <v>0</v>
      </c>
      <c r="X204" s="18">
        <v>1</v>
      </c>
      <c r="Y204" s="18">
        <v>1</v>
      </c>
      <c r="Z204" s="18">
        <v>1</v>
      </c>
      <c r="AA204" s="18">
        <v>1</v>
      </c>
      <c r="AD204" s="22">
        <f t="shared" si="5"/>
        <v>0.99429294847889882</v>
      </c>
      <c r="AE204">
        <v>7</v>
      </c>
    </row>
    <row r="205" spans="1:31">
      <c r="A205" s="33">
        <v>45452.208333333336</v>
      </c>
      <c r="B205">
        <f t="shared" si="6"/>
        <v>0</v>
      </c>
      <c r="C205" s="18">
        <v>1</v>
      </c>
      <c r="D205" s="19">
        <f>IFERROR(SUMPRODUCT(F205:P205,Q205:AA205,'Datos Brutos'!$H$5:$R$5)/SUMPRODUCT('Datos Brutos'!$H$5:$R$5,Q205:AA205),0)</f>
        <v>0</v>
      </c>
      <c r="E205" s="20">
        <f>IFERROR(AVERAGE('Datos Filtrados'!E202:G202),0)</f>
        <v>0</v>
      </c>
      <c r="F205">
        <f>IFERROR(IF(EPih!H202&gt;=0.75*AVERAGE(EPih!$H202:$R202),1,EPih!H202/AVERAGE(EPih!$H202:$R202)),0)*$B205</f>
        <v>0</v>
      </c>
      <c r="G205">
        <f>IFERROR(IF(EPih!I202&gt;=0.75*AVERAGE(EPih!$H202:$R202),1,EPih!I202/AVERAGE(EPih!$H202:$R202)),0)*$B205</f>
        <v>0</v>
      </c>
      <c r="H205">
        <f>IFERROR(IF(EPih!J202&gt;=0.75*AVERAGE(EPih!$H202:$R202),1,EPih!J202/AVERAGE(EPih!$H202:$R202)),0)*$B205</f>
        <v>0</v>
      </c>
      <c r="I205">
        <f>IFERROR(IF(EPih!K202&gt;=0.75*AVERAGE(EPih!$H202:$R202),1,EPih!K202/AVERAGE(EPih!$H202:$R202)),0)*$B205</f>
        <v>0</v>
      </c>
      <c r="J205">
        <f>IFERROR(IF(EPih!L202&gt;=0.75*AVERAGE(EPih!$H202:$R202),1,EPih!L202/AVERAGE(EPih!$H202:$R202)),0)*$B205</f>
        <v>0</v>
      </c>
      <c r="K205">
        <f>IFERROR(IF(EPih!M202&gt;=0.75*AVERAGE(EPih!$H202:$R202),1,EPih!M202/AVERAGE(EPih!$H202:$R202)),0)*$B205</f>
        <v>0</v>
      </c>
      <c r="L205">
        <f>IFERROR(IF(EPih!N202&gt;=0.75*AVERAGE(EPih!$H202:$R202),1,EPih!N202/AVERAGE(EPih!$H202:$R202)),0)*$B205</f>
        <v>0</v>
      </c>
      <c r="M205">
        <f>IFERROR(IF(EPih!O202&gt;=0.75*AVERAGE(EPih!$H202:$R202),1,EPih!O202/AVERAGE(EPih!$H202:$R202)),0)*$B205</f>
        <v>0</v>
      </c>
      <c r="N205">
        <f>IFERROR(IF(EPih!P202&gt;=0.75*AVERAGE(EPih!$H202:$R202),1,EPih!P202/AVERAGE(EPih!$H202:$R202)),0)*$B205</f>
        <v>0</v>
      </c>
      <c r="O205">
        <f>IFERROR(IF(EPih!Q202&gt;=0.75*AVERAGE(EPih!$H202:$R202),1,EPih!Q202/AVERAGE(EPih!$H202:$R202)),0)*$B205</f>
        <v>0</v>
      </c>
      <c r="P205">
        <f>IFERROR(IF(EPih!R202&gt;=0.75*AVERAGE(EPih!$H202:$R202),1,EPih!R202/AVERAGE(EPih!$H202:$R202)),0)*$B205</f>
        <v>0</v>
      </c>
      <c r="Q205" s="18">
        <v>1</v>
      </c>
      <c r="R205" s="18">
        <v>1</v>
      </c>
      <c r="S205" s="18">
        <v>1</v>
      </c>
      <c r="T205" s="18">
        <v>0</v>
      </c>
      <c r="U205" s="18">
        <v>0</v>
      </c>
      <c r="V205" s="18">
        <v>0</v>
      </c>
      <c r="W205" s="18">
        <v>0</v>
      </c>
      <c r="X205" s="18">
        <v>1</v>
      </c>
      <c r="Y205" s="18">
        <v>1</v>
      </c>
      <c r="Z205" s="18">
        <v>1</v>
      </c>
      <c r="AA205" s="18">
        <v>1</v>
      </c>
      <c r="AD205" s="22">
        <f t="shared" si="5"/>
        <v>0.99429294847889882</v>
      </c>
      <c r="AE205">
        <v>8</v>
      </c>
    </row>
    <row r="206" spans="1:31">
      <c r="A206" s="33">
        <v>45452.25</v>
      </c>
      <c r="B206">
        <f t="shared" si="6"/>
        <v>0</v>
      </c>
      <c r="C206" s="18">
        <v>1</v>
      </c>
      <c r="D206" s="19">
        <f>IFERROR(SUMPRODUCT(F206:P206,Q206:AA206,'Datos Brutos'!$H$5:$R$5)/SUMPRODUCT('Datos Brutos'!$H$5:$R$5,Q206:AA206),0)</f>
        <v>0</v>
      </c>
      <c r="E206" s="20">
        <f>IFERROR(AVERAGE('Datos Filtrados'!E203:G203),0)</f>
        <v>0</v>
      </c>
      <c r="F206">
        <f>IFERROR(IF(EPih!H203&gt;=0.75*AVERAGE(EPih!$H203:$R203),1,EPih!H203/AVERAGE(EPih!$H203:$R203)),0)*$B206</f>
        <v>0</v>
      </c>
      <c r="G206">
        <f>IFERROR(IF(EPih!I203&gt;=0.75*AVERAGE(EPih!$H203:$R203),1,EPih!I203/AVERAGE(EPih!$H203:$R203)),0)*$B206</f>
        <v>0</v>
      </c>
      <c r="H206">
        <f>IFERROR(IF(EPih!J203&gt;=0.75*AVERAGE(EPih!$H203:$R203),1,EPih!J203/AVERAGE(EPih!$H203:$R203)),0)*$B206</f>
        <v>0</v>
      </c>
      <c r="I206">
        <f>IFERROR(IF(EPih!K203&gt;=0.75*AVERAGE(EPih!$H203:$R203),1,EPih!K203/AVERAGE(EPih!$H203:$R203)),0)*$B206</f>
        <v>0</v>
      </c>
      <c r="J206">
        <f>IFERROR(IF(EPih!L203&gt;=0.75*AVERAGE(EPih!$H203:$R203),1,EPih!L203/AVERAGE(EPih!$H203:$R203)),0)*$B206</f>
        <v>0</v>
      </c>
      <c r="K206">
        <f>IFERROR(IF(EPih!M203&gt;=0.75*AVERAGE(EPih!$H203:$R203),1,EPih!M203/AVERAGE(EPih!$H203:$R203)),0)*$B206</f>
        <v>0</v>
      </c>
      <c r="L206">
        <f>IFERROR(IF(EPih!N203&gt;=0.75*AVERAGE(EPih!$H203:$R203),1,EPih!N203/AVERAGE(EPih!$H203:$R203)),0)*$B206</f>
        <v>0</v>
      </c>
      <c r="M206">
        <f>IFERROR(IF(EPih!O203&gt;=0.75*AVERAGE(EPih!$H203:$R203),1,EPih!O203/AVERAGE(EPih!$H203:$R203)),0)*$B206</f>
        <v>0</v>
      </c>
      <c r="N206">
        <f>IFERROR(IF(EPih!P203&gt;=0.75*AVERAGE(EPih!$H203:$R203),1,EPih!P203/AVERAGE(EPih!$H203:$R203)),0)*$B206</f>
        <v>0</v>
      </c>
      <c r="O206">
        <f>IFERROR(IF(EPih!Q203&gt;=0.75*AVERAGE(EPih!$H203:$R203),1,EPih!Q203/AVERAGE(EPih!$H203:$R203)),0)*$B206</f>
        <v>0</v>
      </c>
      <c r="P206">
        <f>IFERROR(IF(EPih!R203&gt;=0.75*AVERAGE(EPih!$H203:$R203),1,EPih!R203/AVERAGE(EPih!$H203:$R203)),0)*$B206</f>
        <v>0</v>
      </c>
      <c r="Q206" s="18">
        <v>1</v>
      </c>
      <c r="R206" s="18">
        <v>1</v>
      </c>
      <c r="S206" s="18">
        <v>1</v>
      </c>
      <c r="T206" s="18">
        <v>0</v>
      </c>
      <c r="U206" s="18">
        <v>0</v>
      </c>
      <c r="V206" s="18">
        <v>0</v>
      </c>
      <c r="W206" s="18">
        <v>0</v>
      </c>
      <c r="X206" s="18">
        <v>1</v>
      </c>
      <c r="Y206" s="18">
        <v>1</v>
      </c>
      <c r="Z206" s="18">
        <v>1</v>
      </c>
      <c r="AA206" s="18">
        <v>1</v>
      </c>
      <c r="AD206" s="22">
        <f t="shared" si="5"/>
        <v>0.99429294847889882</v>
      </c>
      <c r="AE206">
        <v>9</v>
      </c>
    </row>
    <row r="207" spans="1:31">
      <c r="A207" s="33">
        <v>45452.291666666664</v>
      </c>
      <c r="B207">
        <f t="shared" si="6"/>
        <v>0</v>
      </c>
      <c r="C207" s="18">
        <v>1</v>
      </c>
      <c r="D207" s="19">
        <f>IFERROR(SUMPRODUCT(F207:P207,Q207:AA207,'Datos Brutos'!$H$5:$R$5)/SUMPRODUCT('Datos Brutos'!$H$5:$R$5,Q207:AA207),0)</f>
        <v>0</v>
      </c>
      <c r="E207" s="20">
        <f>IFERROR(AVERAGE('Datos Filtrados'!E204:G204),0)</f>
        <v>0</v>
      </c>
      <c r="F207">
        <f>IFERROR(IF(EPih!H204&gt;=0.75*AVERAGE(EPih!$H204:$R204),1,EPih!H204/AVERAGE(EPih!$H204:$R204)),0)*$B207</f>
        <v>0</v>
      </c>
      <c r="G207">
        <f>IFERROR(IF(EPih!I204&gt;=0.75*AVERAGE(EPih!$H204:$R204),1,EPih!I204/AVERAGE(EPih!$H204:$R204)),0)*$B207</f>
        <v>0</v>
      </c>
      <c r="H207">
        <f>IFERROR(IF(EPih!J204&gt;=0.75*AVERAGE(EPih!$H204:$R204),1,EPih!J204/AVERAGE(EPih!$H204:$R204)),0)*$B207</f>
        <v>0</v>
      </c>
      <c r="I207">
        <f>IFERROR(IF(EPih!K204&gt;=0.75*AVERAGE(EPih!$H204:$R204),1,EPih!K204/AVERAGE(EPih!$H204:$R204)),0)*$B207</f>
        <v>0</v>
      </c>
      <c r="J207">
        <f>IFERROR(IF(EPih!L204&gt;=0.75*AVERAGE(EPih!$H204:$R204),1,EPih!L204/AVERAGE(EPih!$H204:$R204)),0)*$B207</f>
        <v>0</v>
      </c>
      <c r="K207">
        <f>IFERROR(IF(EPih!M204&gt;=0.75*AVERAGE(EPih!$H204:$R204),1,EPih!M204/AVERAGE(EPih!$H204:$R204)),0)*$B207</f>
        <v>0</v>
      </c>
      <c r="L207">
        <f>IFERROR(IF(EPih!N204&gt;=0.75*AVERAGE(EPih!$H204:$R204),1,EPih!N204/AVERAGE(EPih!$H204:$R204)),0)*$B207</f>
        <v>0</v>
      </c>
      <c r="M207">
        <f>IFERROR(IF(EPih!O204&gt;=0.75*AVERAGE(EPih!$H204:$R204),1,EPih!O204/AVERAGE(EPih!$H204:$R204)),0)*$B207</f>
        <v>0</v>
      </c>
      <c r="N207">
        <f>IFERROR(IF(EPih!P204&gt;=0.75*AVERAGE(EPih!$H204:$R204),1,EPih!P204/AVERAGE(EPih!$H204:$R204)),0)*$B207</f>
        <v>0</v>
      </c>
      <c r="O207">
        <f>IFERROR(IF(EPih!Q204&gt;=0.75*AVERAGE(EPih!$H204:$R204),1,EPih!Q204/AVERAGE(EPih!$H204:$R204)),0)*$B207</f>
        <v>0</v>
      </c>
      <c r="P207">
        <f>IFERROR(IF(EPih!R204&gt;=0.75*AVERAGE(EPih!$H204:$R204),1,EPih!R204/AVERAGE(EPih!$H204:$R204)),0)*$B207</f>
        <v>0</v>
      </c>
      <c r="Q207" s="18">
        <v>1</v>
      </c>
      <c r="R207" s="18">
        <v>1</v>
      </c>
      <c r="S207" s="18">
        <v>1</v>
      </c>
      <c r="T207" s="18">
        <v>0</v>
      </c>
      <c r="U207" s="18">
        <v>0</v>
      </c>
      <c r="V207" s="18">
        <v>0</v>
      </c>
      <c r="W207" s="18">
        <v>0</v>
      </c>
      <c r="X207" s="18">
        <v>1</v>
      </c>
      <c r="Y207" s="18">
        <v>1</v>
      </c>
      <c r="Z207" s="18">
        <v>1</v>
      </c>
      <c r="AA207" s="18">
        <v>1</v>
      </c>
      <c r="AD207" s="22">
        <f t="shared" si="5"/>
        <v>1</v>
      </c>
      <c r="AE207">
        <v>10</v>
      </c>
    </row>
    <row r="208" spans="1:31">
      <c r="A208" s="33">
        <v>45452.333333333336</v>
      </c>
      <c r="B208">
        <f t="shared" si="6"/>
        <v>1</v>
      </c>
      <c r="C208" s="18">
        <v>1</v>
      </c>
      <c r="D208" s="19">
        <f>IFERROR(SUMPRODUCT(F208:P208,Q208:AA208,'Datos Brutos'!$H$5:$R$5)/SUMPRODUCT('Datos Brutos'!$H$5:$R$5,Q208:AA208),0)</f>
        <v>0.94794461033880439</v>
      </c>
      <c r="E208" s="20">
        <f>IFERROR(AVERAGE('Datos Filtrados'!E205:G205),0)</f>
        <v>157.61000000000001</v>
      </c>
      <c r="F208">
        <f>IFERROR(IF(EPih!H205&gt;=0.75*AVERAGE(EPih!$H205:$R205),1,EPih!H205/AVERAGE(EPih!$H205:$R205)),0)*$B208</f>
        <v>1</v>
      </c>
      <c r="G208">
        <f>IFERROR(IF(EPih!I205&gt;=0.75*AVERAGE(EPih!$H205:$R205),1,EPih!I205/AVERAGE(EPih!$H205:$R205)),0)*$B208</f>
        <v>1</v>
      </c>
      <c r="H208">
        <f>IFERROR(IF(EPih!J205&gt;=0.75*AVERAGE(EPih!$H205:$R205),1,EPih!J205/AVERAGE(EPih!$H205:$R205)),0)*$B208</f>
        <v>1</v>
      </c>
      <c r="I208">
        <f>IFERROR(IF(EPih!K205&gt;=0.75*AVERAGE(EPih!$H205:$R205),1,EPih!K205/AVERAGE(EPih!$H205:$R205)),0)*$B208</f>
        <v>0</v>
      </c>
      <c r="J208">
        <f>IFERROR(IF(EPih!L205&gt;=0.75*AVERAGE(EPih!$H205:$R205),1,EPih!L205/AVERAGE(EPih!$H205:$R205)),0)*$B208</f>
        <v>0</v>
      </c>
      <c r="K208">
        <f>IFERROR(IF(EPih!M205&gt;=0.75*AVERAGE(EPih!$H205:$R205),1,EPih!M205/AVERAGE(EPih!$H205:$R205)),0)*$B208</f>
        <v>0</v>
      </c>
      <c r="L208">
        <f>IFERROR(IF(EPih!N205&gt;=0.75*AVERAGE(EPih!$H205:$R205),1,EPih!N205/AVERAGE(EPih!$H205:$R205)),0)*$B208</f>
        <v>0</v>
      </c>
      <c r="M208">
        <f>IFERROR(IF(EPih!O205&gt;=0.75*AVERAGE(EPih!$H205:$R205),1,EPih!O205/AVERAGE(EPih!$H205:$R205)),0)*$B208</f>
        <v>1</v>
      </c>
      <c r="N208">
        <f>IFERROR(IF(EPih!P205&gt;=0.75*AVERAGE(EPih!$H205:$R205),1,EPih!P205/AVERAGE(EPih!$H205:$R205)),0)*$B208</f>
        <v>0.64164121835013799</v>
      </c>
      <c r="O208">
        <f>IFERROR(IF(EPih!Q205&gt;=0.75*AVERAGE(EPih!$H205:$R205),1,EPih!Q205/AVERAGE(EPih!$H205:$R205)),0)*$B208</f>
        <v>1</v>
      </c>
      <c r="P208">
        <f>IFERROR(IF(EPih!R205&gt;=0.75*AVERAGE(EPih!$H205:$R205),1,EPih!R205/AVERAGE(EPih!$H205:$R205)),0)*$B208</f>
        <v>1</v>
      </c>
      <c r="Q208" s="18">
        <v>1</v>
      </c>
      <c r="R208" s="18">
        <v>1</v>
      </c>
      <c r="S208" s="18">
        <v>1</v>
      </c>
      <c r="T208" s="18">
        <v>0</v>
      </c>
      <c r="U208" s="18">
        <v>0</v>
      </c>
      <c r="V208" s="18">
        <v>0</v>
      </c>
      <c r="W208" s="18">
        <v>0</v>
      </c>
      <c r="X208" s="18">
        <v>1</v>
      </c>
      <c r="Y208" s="18">
        <v>1</v>
      </c>
      <c r="Z208" s="18">
        <v>1</v>
      </c>
      <c r="AA208" s="18">
        <v>1</v>
      </c>
      <c r="AD208" s="22">
        <f t="shared" si="5"/>
        <v>1</v>
      </c>
      <c r="AE208">
        <v>11</v>
      </c>
    </row>
    <row r="209" spans="1:31">
      <c r="A209" s="33">
        <v>45452.375</v>
      </c>
      <c r="B209">
        <f t="shared" si="6"/>
        <v>0</v>
      </c>
      <c r="C209" s="18">
        <v>1</v>
      </c>
      <c r="D209" s="19">
        <f>IFERROR(SUMPRODUCT(F209:P209,Q209:AA209,'Datos Brutos'!$H$5:$R$5)/SUMPRODUCT('Datos Brutos'!$H$5:$R$5,Q209:AA209),0)</f>
        <v>0</v>
      </c>
      <c r="E209" s="20">
        <f>IFERROR(AVERAGE('Datos Filtrados'!E206:G206),0)</f>
        <v>73.988</v>
      </c>
      <c r="F209">
        <f>IFERROR(IF(EPih!H206&gt;=0.75*AVERAGE(EPih!$H206:$R206),1,EPih!H206/AVERAGE(EPih!$H206:$R206)),0)*$B209</f>
        <v>0</v>
      </c>
      <c r="G209">
        <f>IFERROR(IF(EPih!I206&gt;=0.75*AVERAGE(EPih!$H206:$R206),1,EPih!I206/AVERAGE(EPih!$H206:$R206)),0)*$B209</f>
        <v>0</v>
      </c>
      <c r="H209">
        <f>IFERROR(IF(EPih!J206&gt;=0.75*AVERAGE(EPih!$H206:$R206),1,EPih!J206/AVERAGE(EPih!$H206:$R206)),0)*$B209</f>
        <v>0</v>
      </c>
      <c r="I209">
        <f>IFERROR(IF(EPih!K206&gt;=0.75*AVERAGE(EPih!$H206:$R206),1,EPih!K206/AVERAGE(EPih!$H206:$R206)),0)*$B209</f>
        <v>0</v>
      </c>
      <c r="J209">
        <f>IFERROR(IF(EPih!L206&gt;=0.75*AVERAGE(EPih!$H206:$R206),1,EPih!L206/AVERAGE(EPih!$H206:$R206)),0)*$B209</f>
        <v>0</v>
      </c>
      <c r="K209">
        <f>IFERROR(IF(EPih!M206&gt;=0.75*AVERAGE(EPih!$H206:$R206),1,EPih!M206/AVERAGE(EPih!$H206:$R206)),0)*$B209</f>
        <v>0</v>
      </c>
      <c r="L209">
        <f>IFERROR(IF(EPih!N206&gt;=0.75*AVERAGE(EPih!$H206:$R206),1,EPih!N206/AVERAGE(EPih!$H206:$R206)),0)*$B209</f>
        <v>0</v>
      </c>
      <c r="M209">
        <f>IFERROR(IF(EPih!O206&gt;=0.75*AVERAGE(EPih!$H206:$R206),1,EPih!O206/AVERAGE(EPih!$H206:$R206)),0)*$B209</f>
        <v>0</v>
      </c>
      <c r="N209">
        <f>IFERROR(IF(EPih!P206&gt;=0.75*AVERAGE(EPih!$H206:$R206),1,EPih!P206/AVERAGE(EPih!$H206:$R206)),0)*$B209</f>
        <v>0</v>
      </c>
      <c r="O209">
        <f>IFERROR(IF(EPih!Q206&gt;=0.75*AVERAGE(EPih!$H206:$R206),1,EPih!Q206/AVERAGE(EPih!$H206:$R206)),0)*$B209</f>
        <v>0</v>
      </c>
      <c r="P209">
        <f>IFERROR(IF(EPih!R206&gt;=0.75*AVERAGE(EPih!$H206:$R206),1,EPih!R206/AVERAGE(EPih!$H206:$R206)),0)*$B209</f>
        <v>0</v>
      </c>
      <c r="Q209" s="18">
        <v>1</v>
      </c>
      <c r="R209" s="18">
        <v>1</v>
      </c>
      <c r="S209" s="18">
        <v>1</v>
      </c>
      <c r="T209" s="18">
        <v>0</v>
      </c>
      <c r="U209" s="18">
        <v>0</v>
      </c>
      <c r="V209" s="18">
        <v>0</v>
      </c>
      <c r="W209" s="18">
        <v>0</v>
      </c>
      <c r="X209" s="18">
        <v>1</v>
      </c>
      <c r="Y209" s="18">
        <v>1</v>
      </c>
      <c r="Z209" s="18">
        <v>1</v>
      </c>
      <c r="AA209" s="18">
        <v>1</v>
      </c>
      <c r="AD209" s="22">
        <f t="shared" si="5"/>
        <v>1</v>
      </c>
      <c r="AE209">
        <v>12</v>
      </c>
    </row>
    <row r="210" spans="1:31">
      <c r="A210" s="33">
        <v>45452.416666666664</v>
      </c>
      <c r="B210">
        <f t="shared" si="6"/>
        <v>0</v>
      </c>
      <c r="C210" s="18">
        <v>1</v>
      </c>
      <c r="D210" s="19">
        <f>IFERROR(SUMPRODUCT(F210:P210,Q210:AA210,'Datos Brutos'!$H$5:$R$5)/SUMPRODUCT('Datos Brutos'!$H$5:$R$5,Q210:AA210),0)</f>
        <v>0</v>
      </c>
      <c r="E210" s="20">
        <f>IFERROR(AVERAGE('Datos Filtrados'!E207:G207),0)</f>
        <v>0</v>
      </c>
      <c r="F210">
        <f>IFERROR(IF(EPih!H207&gt;=0.75*AVERAGE(EPih!$H207:$R207),1,EPih!H207/AVERAGE(EPih!$H207:$R207)),0)*$B210</f>
        <v>0</v>
      </c>
      <c r="G210">
        <f>IFERROR(IF(EPih!I207&gt;=0.75*AVERAGE(EPih!$H207:$R207),1,EPih!I207/AVERAGE(EPih!$H207:$R207)),0)*$B210</f>
        <v>0</v>
      </c>
      <c r="H210">
        <f>IFERROR(IF(EPih!J207&gt;=0.75*AVERAGE(EPih!$H207:$R207),1,EPih!J207/AVERAGE(EPih!$H207:$R207)),0)*$B210</f>
        <v>0</v>
      </c>
      <c r="I210">
        <f>IFERROR(IF(EPih!K207&gt;=0.75*AVERAGE(EPih!$H207:$R207),1,EPih!K207/AVERAGE(EPih!$H207:$R207)),0)*$B210</f>
        <v>0</v>
      </c>
      <c r="J210">
        <f>IFERROR(IF(EPih!L207&gt;=0.75*AVERAGE(EPih!$H207:$R207),1,EPih!L207/AVERAGE(EPih!$H207:$R207)),0)*$B210</f>
        <v>0</v>
      </c>
      <c r="K210">
        <f>IFERROR(IF(EPih!M207&gt;=0.75*AVERAGE(EPih!$H207:$R207),1,EPih!M207/AVERAGE(EPih!$H207:$R207)),0)*$B210</f>
        <v>0</v>
      </c>
      <c r="L210">
        <f>IFERROR(IF(EPih!N207&gt;=0.75*AVERAGE(EPih!$H207:$R207),1,EPih!N207/AVERAGE(EPih!$H207:$R207)),0)*$B210</f>
        <v>0</v>
      </c>
      <c r="M210">
        <f>IFERROR(IF(EPih!O207&gt;=0.75*AVERAGE(EPih!$H207:$R207),1,EPih!O207/AVERAGE(EPih!$H207:$R207)),0)*$B210</f>
        <v>0</v>
      </c>
      <c r="N210">
        <f>IFERROR(IF(EPih!P207&gt;=0.75*AVERAGE(EPih!$H207:$R207),1,EPih!P207/AVERAGE(EPih!$H207:$R207)),0)*$B210</f>
        <v>0</v>
      </c>
      <c r="O210">
        <f>IFERROR(IF(EPih!Q207&gt;=0.75*AVERAGE(EPih!$H207:$R207),1,EPih!Q207/AVERAGE(EPih!$H207:$R207)),0)*$B210</f>
        <v>0</v>
      </c>
      <c r="P210">
        <f>IFERROR(IF(EPih!R207&gt;=0.75*AVERAGE(EPih!$H207:$R207),1,EPih!R207/AVERAGE(EPih!$H207:$R207)),0)*$B210</f>
        <v>0</v>
      </c>
      <c r="Q210" s="18">
        <v>1</v>
      </c>
      <c r="R210" s="18">
        <v>1</v>
      </c>
      <c r="S210" s="18">
        <v>1</v>
      </c>
      <c r="T210" s="18">
        <v>0</v>
      </c>
      <c r="U210" s="18">
        <v>0</v>
      </c>
      <c r="V210" s="18">
        <v>0</v>
      </c>
      <c r="W210" s="18">
        <v>0</v>
      </c>
      <c r="X210" s="18">
        <v>1</v>
      </c>
      <c r="Y210" s="18">
        <v>1</v>
      </c>
      <c r="Z210" s="18">
        <v>1</v>
      </c>
      <c r="AA210" s="18">
        <v>1</v>
      </c>
      <c r="AD210" s="22">
        <f t="shared" si="5"/>
        <v>1</v>
      </c>
      <c r="AE210">
        <v>13</v>
      </c>
    </row>
    <row r="211" spans="1:31">
      <c r="A211" s="33">
        <v>45452.458333333336</v>
      </c>
      <c r="B211">
        <f t="shared" si="6"/>
        <v>1</v>
      </c>
      <c r="C211" s="18">
        <v>1</v>
      </c>
      <c r="D211" s="19">
        <f>IFERROR(SUMPRODUCT(F211:P211,Q211:AA211,'Datos Brutos'!$H$5:$R$5)/SUMPRODUCT('Datos Brutos'!$H$5:$R$5,Q211:AA211),0)</f>
        <v>1</v>
      </c>
      <c r="E211" s="20">
        <f>IFERROR(AVERAGE('Datos Filtrados'!E208:G208),0)</f>
        <v>189.76850000000002</v>
      </c>
      <c r="F211">
        <f>IFERROR(IF(EPih!H208&gt;=0.75*AVERAGE(EPih!$H208:$R208),1,EPih!H208/AVERAGE(EPih!$H208:$R208)),0)*$B211</f>
        <v>1</v>
      </c>
      <c r="G211">
        <f>IFERROR(IF(EPih!I208&gt;=0.75*AVERAGE(EPih!$H208:$R208),1,EPih!I208/AVERAGE(EPih!$H208:$R208)),0)*$B211</f>
        <v>1</v>
      </c>
      <c r="H211">
        <f>IFERROR(IF(EPih!J208&gt;=0.75*AVERAGE(EPih!$H208:$R208),1,EPih!J208/AVERAGE(EPih!$H208:$R208)),0)*$B211</f>
        <v>1</v>
      </c>
      <c r="I211">
        <f>IFERROR(IF(EPih!K208&gt;=0.75*AVERAGE(EPih!$H208:$R208),1,EPih!K208/AVERAGE(EPih!$H208:$R208)),0)*$B211</f>
        <v>0</v>
      </c>
      <c r="J211">
        <f>IFERROR(IF(EPih!L208&gt;=0.75*AVERAGE(EPih!$H208:$R208),1,EPih!L208/AVERAGE(EPih!$H208:$R208)),0)*$B211</f>
        <v>0</v>
      </c>
      <c r="K211">
        <f>IFERROR(IF(EPih!M208&gt;=0.75*AVERAGE(EPih!$H208:$R208),1,EPih!M208/AVERAGE(EPih!$H208:$R208)),0)*$B211</f>
        <v>0</v>
      </c>
      <c r="L211">
        <f>IFERROR(IF(EPih!N208&gt;=0.75*AVERAGE(EPih!$H208:$R208),1,EPih!N208/AVERAGE(EPih!$H208:$R208)),0)*$B211</f>
        <v>0</v>
      </c>
      <c r="M211">
        <f>IFERROR(IF(EPih!O208&gt;=0.75*AVERAGE(EPih!$H208:$R208),1,EPih!O208/AVERAGE(EPih!$H208:$R208)),0)*$B211</f>
        <v>1</v>
      </c>
      <c r="N211">
        <f>IFERROR(IF(EPih!P208&gt;=0.75*AVERAGE(EPih!$H208:$R208),1,EPih!P208/AVERAGE(EPih!$H208:$R208)),0)*$B211</f>
        <v>1</v>
      </c>
      <c r="O211">
        <f>IFERROR(IF(EPih!Q208&gt;=0.75*AVERAGE(EPih!$H208:$R208),1,EPih!Q208/AVERAGE(EPih!$H208:$R208)),0)*$B211</f>
        <v>1</v>
      </c>
      <c r="P211">
        <f>IFERROR(IF(EPih!R208&gt;=0.75*AVERAGE(EPih!$H208:$R208),1,EPih!R208/AVERAGE(EPih!$H208:$R208)),0)*$B211</f>
        <v>1</v>
      </c>
      <c r="Q211" s="18">
        <v>1</v>
      </c>
      <c r="R211" s="18">
        <v>1</v>
      </c>
      <c r="S211" s="18">
        <v>1</v>
      </c>
      <c r="T211" s="18">
        <v>0</v>
      </c>
      <c r="U211" s="18">
        <v>0</v>
      </c>
      <c r="V211" s="18">
        <v>0</v>
      </c>
      <c r="W211" s="18">
        <v>0</v>
      </c>
      <c r="X211" s="18">
        <v>1</v>
      </c>
      <c r="Y211" s="18">
        <v>1</v>
      </c>
      <c r="Z211" s="18">
        <v>1</v>
      </c>
      <c r="AA211" s="18">
        <v>1</v>
      </c>
      <c r="AD211" s="22">
        <f t="shared" si="5"/>
        <v>1</v>
      </c>
      <c r="AE211">
        <v>14</v>
      </c>
    </row>
    <row r="212" spans="1:31">
      <c r="A212" s="33">
        <v>45452.5</v>
      </c>
      <c r="B212">
        <f t="shared" si="6"/>
        <v>1</v>
      </c>
      <c r="C212" s="18">
        <v>1</v>
      </c>
      <c r="D212" s="19">
        <f>IFERROR(SUMPRODUCT(F212:P212,Q212:AA212,'Datos Brutos'!$H$5:$R$5)/SUMPRODUCT('Datos Brutos'!$H$5:$R$5,Q212:AA212),0)</f>
        <v>1</v>
      </c>
      <c r="E212" s="20">
        <f>IFERROR(AVERAGE('Datos Filtrados'!E209:G209),0)</f>
        <v>242.06100000000001</v>
      </c>
      <c r="F212">
        <f>IFERROR(IF(EPih!H209&gt;=0.75*AVERAGE(EPih!$H209:$R209),1,EPih!H209/AVERAGE(EPih!$H209:$R209)),0)*$B212</f>
        <v>1</v>
      </c>
      <c r="G212">
        <f>IFERROR(IF(EPih!I209&gt;=0.75*AVERAGE(EPih!$H209:$R209),1,EPih!I209/AVERAGE(EPih!$H209:$R209)),0)*$B212</f>
        <v>1</v>
      </c>
      <c r="H212">
        <f>IFERROR(IF(EPih!J209&gt;=0.75*AVERAGE(EPih!$H209:$R209),1,EPih!J209/AVERAGE(EPih!$H209:$R209)),0)*$B212</f>
        <v>1</v>
      </c>
      <c r="I212">
        <f>IFERROR(IF(EPih!K209&gt;=0.75*AVERAGE(EPih!$H209:$R209),1,EPih!K209/AVERAGE(EPih!$H209:$R209)),0)*$B212</f>
        <v>0</v>
      </c>
      <c r="J212">
        <f>IFERROR(IF(EPih!L209&gt;=0.75*AVERAGE(EPih!$H209:$R209),1,EPih!L209/AVERAGE(EPih!$H209:$R209)),0)*$B212</f>
        <v>0</v>
      </c>
      <c r="K212">
        <f>IFERROR(IF(EPih!M209&gt;=0.75*AVERAGE(EPih!$H209:$R209),1,EPih!M209/AVERAGE(EPih!$H209:$R209)),0)*$B212</f>
        <v>0</v>
      </c>
      <c r="L212">
        <f>IFERROR(IF(EPih!N209&gt;=0.75*AVERAGE(EPih!$H209:$R209),1,EPih!N209/AVERAGE(EPih!$H209:$R209)),0)*$B212</f>
        <v>0</v>
      </c>
      <c r="M212">
        <f>IFERROR(IF(EPih!O209&gt;=0.75*AVERAGE(EPih!$H209:$R209),1,EPih!O209/AVERAGE(EPih!$H209:$R209)),0)*$B212</f>
        <v>1</v>
      </c>
      <c r="N212">
        <f>IFERROR(IF(EPih!P209&gt;=0.75*AVERAGE(EPih!$H209:$R209),1,EPih!P209/AVERAGE(EPih!$H209:$R209)),0)*$B212</f>
        <v>1</v>
      </c>
      <c r="O212">
        <f>IFERROR(IF(EPih!Q209&gt;=0.75*AVERAGE(EPih!$H209:$R209),1,EPih!Q209/AVERAGE(EPih!$H209:$R209)),0)*$B212</f>
        <v>1</v>
      </c>
      <c r="P212">
        <f>IFERROR(IF(EPih!R209&gt;=0.75*AVERAGE(EPih!$H209:$R209),1,EPih!R209/AVERAGE(EPih!$H209:$R209)),0)*$B212</f>
        <v>1</v>
      </c>
      <c r="Q212" s="18">
        <v>1</v>
      </c>
      <c r="R212" s="18">
        <v>1</v>
      </c>
      <c r="S212" s="18">
        <v>1</v>
      </c>
      <c r="T212" s="18">
        <v>0</v>
      </c>
      <c r="U212" s="18">
        <v>0</v>
      </c>
      <c r="V212" s="18">
        <v>0</v>
      </c>
      <c r="W212" s="18">
        <v>0</v>
      </c>
      <c r="X212" s="18">
        <v>1</v>
      </c>
      <c r="Y212" s="18">
        <v>1</v>
      </c>
      <c r="Z212" s="18">
        <v>1</v>
      </c>
      <c r="AA212" s="18">
        <v>1</v>
      </c>
      <c r="AD212" s="22">
        <f t="shared" si="5"/>
        <v>1</v>
      </c>
      <c r="AE212">
        <v>15</v>
      </c>
    </row>
    <row r="213" spans="1:31">
      <c r="A213" s="33">
        <v>45452.541666666664</v>
      </c>
      <c r="B213">
        <f t="shared" si="6"/>
        <v>0</v>
      </c>
      <c r="C213" s="18">
        <v>1</v>
      </c>
      <c r="D213" s="19">
        <f>IFERROR(SUMPRODUCT(F213:P213,Q213:AA213,'Datos Brutos'!$H$5:$R$5)/SUMPRODUCT('Datos Brutos'!$H$5:$R$5,Q213:AA213),0)</f>
        <v>0</v>
      </c>
      <c r="E213" s="20">
        <f>IFERROR(AVERAGE('Datos Filtrados'!E210:G210),0)</f>
        <v>0</v>
      </c>
      <c r="F213">
        <f>IFERROR(IF(EPih!H210&gt;=0.75*AVERAGE(EPih!$H210:$R210),1,EPih!H210/AVERAGE(EPih!$H210:$R210)),0)*$B213</f>
        <v>0</v>
      </c>
      <c r="G213">
        <f>IFERROR(IF(EPih!I210&gt;=0.75*AVERAGE(EPih!$H210:$R210),1,EPih!I210/AVERAGE(EPih!$H210:$R210)),0)*$B213</f>
        <v>0</v>
      </c>
      <c r="H213">
        <f>IFERROR(IF(EPih!J210&gt;=0.75*AVERAGE(EPih!$H210:$R210),1,EPih!J210/AVERAGE(EPih!$H210:$R210)),0)*$B213</f>
        <v>0</v>
      </c>
      <c r="I213">
        <f>IFERROR(IF(EPih!K210&gt;=0.75*AVERAGE(EPih!$H210:$R210),1,EPih!K210/AVERAGE(EPih!$H210:$R210)),0)*$B213</f>
        <v>0</v>
      </c>
      <c r="J213">
        <f>IFERROR(IF(EPih!L210&gt;=0.75*AVERAGE(EPih!$H210:$R210),1,EPih!L210/AVERAGE(EPih!$H210:$R210)),0)*$B213</f>
        <v>0</v>
      </c>
      <c r="K213">
        <f>IFERROR(IF(EPih!M210&gt;=0.75*AVERAGE(EPih!$H210:$R210),1,EPih!M210/AVERAGE(EPih!$H210:$R210)),0)*$B213</f>
        <v>0</v>
      </c>
      <c r="L213">
        <f>IFERROR(IF(EPih!N210&gt;=0.75*AVERAGE(EPih!$H210:$R210),1,EPih!N210/AVERAGE(EPih!$H210:$R210)),0)*$B213</f>
        <v>0</v>
      </c>
      <c r="M213">
        <f>IFERROR(IF(EPih!O210&gt;=0.75*AVERAGE(EPih!$H210:$R210),1,EPih!O210/AVERAGE(EPih!$H210:$R210)),0)*$B213</f>
        <v>0</v>
      </c>
      <c r="N213">
        <f>IFERROR(IF(EPih!P210&gt;=0.75*AVERAGE(EPih!$H210:$R210),1,EPih!P210/AVERAGE(EPih!$H210:$R210)),0)*$B213</f>
        <v>0</v>
      </c>
      <c r="O213">
        <f>IFERROR(IF(EPih!Q210&gt;=0.75*AVERAGE(EPih!$H210:$R210),1,EPih!Q210/AVERAGE(EPih!$H210:$R210)),0)*$B213</f>
        <v>0</v>
      </c>
      <c r="P213">
        <f>IFERROR(IF(EPih!R210&gt;=0.75*AVERAGE(EPih!$H210:$R210),1,EPih!R210/AVERAGE(EPih!$H210:$R210)),0)*$B213</f>
        <v>0</v>
      </c>
      <c r="Q213" s="18">
        <v>1</v>
      </c>
      <c r="R213" s="18">
        <v>1</v>
      </c>
      <c r="S213" s="18">
        <v>1</v>
      </c>
      <c r="T213" s="18">
        <v>0</v>
      </c>
      <c r="U213" s="18">
        <v>0</v>
      </c>
      <c r="V213" s="18">
        <v>0</v>
      </c>
      <c r="W213" s="18">
        <v>0</v>
      </c>
      <c r="X213" s="18">
        <v>1</v>
      </c>
      <c r="Y213" s="18">
        <v>1</v>
      </c>
      <c r="Z213" s="18">
        <v>1</v>
      </c>
      <c r="AA213" s="18">
        <v>1</v>
      </c>
      <c r="AD213" s="22">
        <f t="shared" si="5"/>
        <v>1</v>
      </c>
      <c r="AE213">
        <v>16</v>
      </c>
    </row>
    <row r="214" spans="1:31">
      <c r="A214" s="33">
        <v>45452.583333333336</v>
      </c>
      <c r="B214">
        <f t="shared" si="6"/>
        <v>0</v>
      </c>
      <c r="C214" s="18">
        <v>1</v>
      </c>
      <c r="D214" s="19">
        <f>IFERROR(SUMPRODUCT(F214:P214,Q214:AA214,'Datos Brutos'!$H$5:$R$5)/SUMPRODUCT('Datos Brutos'!$H$5:$R$5,Q214:AA214),0)</f>
        <v>0</v>
      </c>
      <c r="E214" s="20">
        <f>IFERROR(AVERAGE('Datos Filtrados'!E211:G211),0)</f>
        <v>0</v>
      </c>
      <c r="F214">
        <f>IFERROR(IF(EPih!H211&gt;=0.75*AVERAGE(EPih!$H211:$R211),1,EPih!H211/AVERAGE(EPih!$H211:$R211)),0)*$B214</f>
        <v>0</v>
      </c>
      <c r="G214">
        <f>IFERROR(IF(EPih!I211&gt;=0.75*AVERAGE(EPih!$H211:$R211),1,EPih!I211/AVERAGE(EPih!$H211:$R211)),0)*$B214</f>
        <v>0</v>
      </c>
      <c r="H214">
        <f>IFERROR(IF(EPih!J211&gt;=0.75*AVERAGE(EPih!$H211:$R211),1,EPih!J211/AVERAGE(EPih!$H211:$R211)),0)*$B214</f>
        <v>0</v>
      </c>
      <c r="I214">
        <f>IFERROR(IF(EPih!K211&gt;=0.75*AVERAGE(EPih!$H211:$R211),1,EPih!K211/AVERAGE(EPih!$H211:$R211)),0)*$B214</f>
        <v>0</v>
      </c>
      <c r="J214">
        <f>IFERROR(IF(EPih!L211&gt;=0.75*AVERAGE(EPih!$H211:$R211),1,EPih!L211/AVERAGE(EPih!$H211:$R211)),0)*$B214</f>
        <v>0</v>
      </c>
      <c r="K214">
        <f>IFERROR(IF(EPih!M211&gt;=0.75*AVERAGE(EPih!$H211:$R211),1,EPih!M211/AVERAGE(EPih!$H211:$R211)),0)*$B214</f>
        <v>0</v>
      </c>
      <c r="L214">
        <f>IFERROR(IF(EPih!N211&gt;=0.75*AVERAGE(EPih!$H211:$R211),1,EPih!N211/AVERAGE(EPih!$H211:$R211)),0)*$B214</f>
        <v>0</v>
      </c>
      <c r="M214">
        <f>IFERROR(IF(EPih!O211&gt;=0.75*AVERAGE(EPih!$H211:$R211),1,EPih!O211/AVERAGE(EPih!$H211:$R211)),0)*$B214</f>
        <v>0</v>
      </c>
      <c r="N214">
        <f>IFERROR(IF(EPih!P211&gt;=0.75*AVERAGE(EPih!$H211:$R211),1,EPih!P211/AVERAGE(EPih!$H211:$R211)),0)*$B214</f>
        <v>0</v>
      </c>
      <c r="O214">
        <f>IFERROR(IF(EPih!Q211&gt;=0.75*AVERAGE(EPih!$H211:$R211),1,EPih!Q211/AVERAGE(EPih!$H211:$R211)),0)*$B214</f>
        <v>0</v>
      </c>
      <c r="P214">
        <f>IFERROR(IF(EPih!R211&gt;=0.75*AVERAGE(EPih!$H211:$R211),1,EPih!R211/AVERAGE(EPih!$H211:$R211)),0)*$B214</f>
        <v>0</v>
      </c>
      <c r="Q214" s="18">
        <v>1</v>
      </c>
      <c r="R214" s="18">
        <v>1</v>
      </c>
      <c r="S214" s="18">
        <v>1</v>
      </c>
      <c r="T214" s="18">
        <v>0</v>
      </c>
      <c r="U214" s="18">
        <v>0</v>
      </c>
      <c r="V214" s="18">
        <v>0</v>
      </c>
      <c r="W214" s="18">
        <v>0</v>
      </c>
      <c r="X214" s="18">
        <v>1</v>
      </c>
      <c r="Y214" s="18">
        <v>1</v>
      </c>
      <c r="Z214" s="18">
        <v>1</v>
      </c>
      <c r="AA214" s="18">
        <v>1</v>
      </c>
      <c r="AD214" s="22">
        <f t="shared" si="5"/>
        <v>1</v>
      </c>
      <c r="AE214">
        <v>17</v>
      </c>
    </row>
    <row r="215" spans="1:31">
      <c r="A215" s="33">
        <v>45452.625</v>
      </c>
      <c r="B215">
        <f t="shared" si="6"/>
        <v>1</v>
      </c>
      <c r="C215" s="18">
        <v>1</v>
      </c>
      <c r="D215" s="19">
        <f>IFERROR(SUMPRODUCT(F215:P215,Q215:AA215,'Datos Brutos'!$H$5:$R$5)/SUMPRODUCT('Datos Brutos'!$H$5:$R$5,Q215:AA215),0)</f>
        <v>1</v>
      </c>
      <c r="E215" s="20">
        <f>IFERROR(AVERAGE('Datos Filtrados'!E212:G212),0)</f>
        <v>610.64449999999999</v>
      </c>
      <c r="F215">
        <f>IFERROR(IF(EPih!H212&gt;=0.75*AVERAGE(EPih!$H212:$R212),1,EPih!H212/AVERAGE(EPih!$H212:$R212)),0)*$B215</f>
        <v>1</v>
      </c>
      <c r="G215">
        <f>IFERROR(IF(EPih!I212&gt;=0.75*AVERAGE(EPih!$H212:$R212),1,EPih!I212/AVERAGE(EPih!$H212:$R212)),0)*$B215</f>
        <v>1</v>
      </c>
      <c r="H215">
        <f>IFERROR(IF(EPih!J212&gt;=0.75*AVERAGE(EPih!$H212:$R212),1,EPih!J212/AVERAGE(EPih!$H212:$R212)),0)*$B215</f>
        <v>1</v>
      </c>
      <c r="I215">
        <f>IFERROR(IF(EPih!K212&gt;=0.75*AVERAGE(EPih!$H212:$R212),1,EPih!K212/AVERAGE(EPih!$H212:$R212)),0)*$B215</f>
        <v>0</v>
      </c>
      <c r="J215">
        <f>IFERROR(IF(EPih!L212&gt;=0.75*AVERAGE(EPih!$H212:$R212),1,EPih!L212/AVERAGE(EPih!$H212:$R212)),0)*$B215</f>
        <v>0</v>
      </c>
      <c r="K215">
        <f>IFERROR(IF(EPih!M212&gt;=0.75*AVERAGE(EPih!$H212:$R212),1,EPih!M212/AVERAGE(EPih!$H212:$R212)),0)*$B215</f>
        <v>0</v>
      </c>
      <c r="L215">
        <f>IFERROR(IF(EPih!N212&gt;=0.75*AVERAGE(EPih!$H212:$R212),1,EPih!N212/AVERAGE(EPih!$H212:$R212)),0)*$B215</f>
        <v>0</v>
      </c>
      <c r="M215">
        <f>IFERROR(IF(EPih!O212&gt;=0.75*AVERAGE(EPih!$H212:$R212),1,EPih!O212/AVERAGE(EPih!$H212:$R212)),0)*$B215</f>
        <v>1</v>
      </c>
      <c r="N215">
        <f>IFERROR(IF(EPih!P212&gt;=0.75*AVERAGE(EPih!$H212:$R212),1,EPih!P212/AVERAGE(EPih!$H212:$R212)),0)*$B215</f>
        <v>1</v>
      </c>
      <c r="O215">
        <f>IFERROR(IF(EPih!Q212&gt;=0.75*AVERAGE(EPih!$H212:$R212),1,EPih!Q212/AVERAGE(EPih!$H212:$R212)),0)*$B215</f>
        <v>1</v>
      </c>
      <c r="P215">
        <f>IFERROR(IF(EPih!R212&gt;=0.75*AVERAGE(EPih!$H212:$R212),1,EPih!R212/AVERAGE(EPih!$H212:$R212)),0)*$B215</f>
        <v>1</v>
      </c>
      <c r="Q215" s="18">
        <v>1</v>
      </c>
      <c r="R215" s="18">
        <v>1</v>
      </c>
      <c r="S215" s="18">
        <v>1</v>
      </c>
      <c r="T215" s="18">
        <v>0</v>
      </c>
      <c r="U215" s="18">
        <v>0</v>
      </c>
      <c r="V215" s="18">
        <v>0</v>
      </c>
      <c r="W215" s="18">
        <v>0</v>
      </c>
      <c r="X215" s="18">
        <v>1</v>
      </c>
      <c r="Y215" s="18">
        <v>1</v>
      </c>
      <c r="Z215" s="18">
        <v>1</v>
      </c>
      <c r="AA215" s="18">
        <v>1</v>
      </c>
      <c r="AD215" s="22">
        <f t="shared" si="5"/>
        <v>1</v>
      </c>
      <c r="AE215">
        <v>18</v>
      </c>
    </row>
    <row r="216" spans="1:31">
      <c r="A216" s="33">
        <v>45452.666666666664</v>
      </c>
      <c r="B216">
        <f t="shared" si="6"/>
        <v>1</v>
      </c>
      <c r="C216" s="18">
        <v>1</v>
      </c>
      <c r="D216" s="19">
        <f>IFERROR(SUMPRODUCT(F216:P216,Q216:AA216,'Datos Brutos'!$H$5:$R$5)/SUMPRODUCT('Datos Brutos'!$H$5:$R$5,Q216:AA216),0)</f>
        <v>1</v>
      </c>
      <c r="E216" s="20">
        <f>IFERROR(AVERAGE('Datos Filtrados'!E213:G213),0)</f>
        <v>146.63800000000001</v>
      </c>
      <c r="F216">
        <f>IFERROR(IF(EPih!H213&gt;=0.75*AVERAGE(EPih!$H213:$R213),1,EPih!H213/AVERAGE(EPih!$H213:$R213)),0)*$B216</f>
        <v>1</v>
      </c>
      <c r="G216">
        <f>IFERROR(IF(EPih!I213&gt;=0.75*AVERAGE(EPih!$H213:$R213),1,EPih!I213/AVERAGE(EPih!$H213:$R213)),0)*$B216</f>
        <v>1</v>
      </c>
      <c r="H216">
        <f>IFERROR(IF(EPih!J213&gt;=0.75*AVERAGE(EPih!$H213:$R213),1,EPih!J213/AVERAGE(EPih!$H213:$R213)),0)*$B216</f>
        <v>1</v>
      </c>
      <c r="I216">
        <f>IFERROR(IF(EPih!K213&gt;=0.75*AVERAGE(EPih!$H213:$R213),1,EPih!K213/AVERAGE(EPih!$H213:$R213)),0)*$B216</f>
        <v>0</v>
      </c>
      <c r="J216">
        <f>IFERROR(IF(EPih!L213&gt;=0.75*AVERAGE(EPih!$H213:$R213),1,EPih!L213/AVERAGE(EPih!$H213:$R213)),0)*$B216</f>
        <v>0</v>
      </c>
      <c r="K216">
        <f>IFERROR(IF(EPih!M213&gt;=0.75*AVERAGE(EPih!$H213:$R213),1,EPih!M213/AVERAGE(EPih!$H213:$R213)),0)*$B216</f>
        <v>0</v>
      </c>
      <c r="L216">
        <f>IFERROR(IF(EPih!N213&gt;=0.75*AVERAGE(EPih!$H213:$R213),1,EPih!N213/AVERAGE(EPih!$H213:$R213)),0)*$B216</f>
        <v>0</v>
      </c>
      <c r="M216">
        <f>IFERROR(IF(EPih!O213&gt;=0.75*AVERAGE(EPih!$H213:$R213),1,EPih!O213/AVERAGE(EPih!$H213:$R213)),0)*$B216</f>
        <v>1</v>
      </c>
      <c r="N216">
        <f>IFERROR(IF(EPih!P213&gt;=0.75*AVERAGE(EPih!$H213:$R213),1,EPih!P213/AVERAGE(EPih!$H213:$R213)),0)*$B216</f>
        <v>1</v>
      </c>
      <c r="O216">
        <f>IFERROR(IF(EPih!Q213&gt;=0.75*AVERAGE(EPih!$H213:$R213),1,EPih!Q213/AVERAGE(EPih!$H213:$R213)),0)*$B216</f>
        <v>1</v>
      </c>
      <c r="P216">
        <f>IFERROR(IF(EPih!R213&gt;=0.75*AVERAGE(EPih!$H213:$R213),1,EPih!R213/AVERAGE(EPih!$H213:$R213)),0)*$B216</f>
        <v>1</v>
      </c>
      <c r="Q216" s="18">
        <v>1</v>
      </c>
      <c r="R216" s="18">
        <v>1</v>
      </c>
      <c r="S216" s="18">
        <v>1</v>
      </c>
      <c r="T216" s="18">
        <v>0</v>
      </c>
      <c r="U216" s="18">
        <v>0</v>
      </c>
      <c r="V216" s="18">
        <v>0</v>
      </c>
      <c r="W216" s="18">
        <v>0</v>
      </c>
      <c r="X216" s="18">
        <v>1</v>
      </c>
      <c r="Y216" s="18">
        <v>1</v>
      </c>
      <c r="Z216" s="18">
        <v>1</v>
      </c>
      <c r="AA216" s="18">
        <v>1</v>
      </c>
      <c r="AD216" s="22">
        <f t="shared" si="5"/>
        <v>1</v>
      </c>
      <c r="AE216">
        <v>19</v>
      </c>
    </row>
    <row r="217" spans="1:31">
      <c r="A217" s="33">
        <v>45452.708333333336</v>
      </c>
      <c r="B217">
        <f t="shared" si="6"/>
        <v>1</v>
      </c>
      <c r="C217" s="18">
        <v>1</v>
      </c>
      <c r="D217" s="19">
        <f>IFERROR(SUMPRODUCT(F217:P217,Q217:AA217,'Datos Brutos'!$H$5:$R$5)/SUMPRODUCT('Datos Brutos'!$H$5:$R$5,Q217:AA217),0)</f>
        <v>1</v>
      </c>
      <c r="E217" s="20">
        <f>IFERROR(AVERAGE('Datos Filtrados'!E214:G214),0)</f>
        <v>123.0945</v>
      </c>
      <c r="F217">
        <f>IFERROR(IF(EPih!H214&gt;=0.75*AVERAGE(EPih!$H214:$R214),1,EPih!H214/AVERAGE(EPih!$H214:$R214)),0)*$B217</f>
        <v>1</v>
      </c>
      <c r="G217">
        <f>IFERROR(IF(EPih!I214&gt;=0.75*AVERAGE(EPih!$H214:$R214),1,EPih!I214/AVERAGE(EPih!$H214:$R214)),0)*$B217</f>
        <v>1</v>
      </c>
      <c r="H217">
        <f>IFERROR(IF(EPih!J214&gt;=0.75*AVERAGE(EPih!$H214:$R214),1,EPih!J214/AVERAGE(EPih!$H214:$R214)),0)*$B217</f>
        <v>1</v>
      </c>
      <c r="I217">
        <f>IFERROR(IF(EPih!K214&gt;=0.75*AVERAGE(EPih!$H214:$R214),1,EPih!K214/AVERAGE(EPih!$H214:$R214)),0)*$B217</f>
        <v>0</v>
      </c>
      <c r="J217">
        <f>IFERROR(IF(EPih!L214&gt;=0.75*AVERAGE(EPih!$H214:$R214),1,EPih!L214/AVERAGE(EPih!$H214:$R214)),0)*$B217</f>
        <v>0</v>
      </c>
      <c r="K217">
        <f>IFERROR(IF(EPih!M214&gt;=0.75*AVERAGE(EPih!$H214:$R214),1,EPih!M214/AVERAGE(EPih!$H214:$R214)),0)*$B217</f>
        <v>0</v>
      </c>
      <c r="L217">
        <f>IFERROR(IF(EPih!N214&gt;=0.75*AVERAGE(EPih!$H214:$R214),1,EPih!N214/AVERAGE(EPih!$H214:$R214)),0)*$B217</f>
        <v>0</v>
      </c>
      <c r="M217">
        <f>IFERROR(IF(EPih!O214&gt;=0.75*AVERAGE(EPih!$H214:$R214),1,EPih!O214/AVERAGE(EPih!$H214:$R214)),0)*$B217</f>
        <v>1</v>
      </c>
      <c r="N217">
        <f>IFERROR(IF(EPih!P214&gt;=0.75*AVERAGE(EPih!$H214:$R214),1,EPih!P214/AVERAGE(EPih!$H214:$R214)),0)*$B217</f>
        <v>1</v>
      </c>
      <c r="O217">
        <f>IFERROR(IF(EPih!Q214&gt;=0.75*AVERAGE(EPih!$H214:$R214),1,EPih!Q214/AVERAGE(EPih!$H214:$R214)),0)*$B217</f>
        <v>1</v>
      </c>
      <c r="P217">
        <f>IFERROR(IF(EPih!R214&gt;=0.75*AVERAGE(EPih!$H214:$R214),1,EPih!R214/AVERAGE(EPih!$H214:$R214)),0)*$B217</f>
        <v>1</v>
      </c>
      <c r="Q217" s="18">
        <v>1</v>
      </c>
      <c r="R217" s="18">
        <v>1</v>
      </c>
      <c r="S217" s="18">
        <v>1</v>
      </c>
      <c r="T217" s="18">
        <v>0</v>
      </c>
      <c r="U217" s="18">
        <v>0</v>
      </c>
      <c r="V217" s="18">
        <v>0</v>
      </c>
      <c r="W217" s="18">
        <v>0</v>
      </c>
      <c r="X217" s="18">
        <v>1</v>
      </c>
      <c r="Y217" s="18">
        <v>1</v>
      </c>
      <c r="Z217" s="18">
        <v>1</v>
      </c>
      <c r="AA217" s="18">
        <v>1</v>
      </c>
      <c r="AD217" s="22">
        <f t="shared" si="5"/>
        <v>1</v>
      </c>
      <c r="AE217">
        <v>20</v>
      </c>
    </row>
    <row r="218" spans="1:31">
      <c r="A218" s="33">
        <v>45452.75</v>
      </c>
      <c r="B218">
        <f t="shared" si="6"/>
        <v>0</v>
      </c>
      <c r="C218" s="18">
        <v>1</v>
      </c>
      <c r="D218" s="19">
        <f>IFERROR(SUMPRODUCT(F218:P218,Q218:AA218,'Datos Brutos'!$H$5:$R$5)/SUMPRODUCT('Datos Brutos'!$H$5:$R$5,Q218:AA218),0)</f>
        <v>0</v>
      </c>
      <c r="E218" s="20">
        <f>IFERROR(AVERAGE('Datos Filtrados'!E215:G215),0)</f>
        <v>0</v>
      </c>
      <c r="F218">
        <f>IFERROR(IF(EPih!H215&gt;=0.75*AVERAGE(EPih!$H215:$R215),1,EPih!H215/AVERAGE(EPih!$H215:$R215)),0)*$B218</f>
        <v>0</v>
      </c>
      <c r="G218">
        <f>IFERROR(IF(EPih!I215&gt;=0.75*AVERAGE(EPih!$H215:$R215),1,EPih!I215/AVERAGE(EPih!$H215:$R215)),0)*$B218</f>
        <v>0</v>
      </c>
      <c r="H218">
        <f>IFERROR(IF(EPih!J215&gt;=0.75*AVERAGE(EPih!$H215:$R215),1,EPih!J215/AVERAGE(EPih!$H215:$R215)),0)*$B218</f>
        <v>0</v>
      </c>
      <c r="I218">
        <f>IFERROR(IF(EPih!K215&gt;=0.75*AVERAGE(EPih!$H215:$R215),1,EPih!K215/AVERAGE(EPih!$H215:$R215)),0)*$B218</f>
        <v>0</v>
      </c>
      <c r="J218">
        <f>IFERROR(IF(EPih!L215&gt;=0.75*AVERAGE(EPih!$H215:$R215),1,EPih!L215/AVERAGE(EPih!$H215:$R215)),0)*$B218</f>
        <v>0</v>
      </c>
      <c r="K218">
        <f>IFERROR(IF(EPih!M215&gt;=0.75*AVERAGE(EPih!$H215:$R215),1,EPih!M215/AVERAGE(EPih!$H215:$R215)),0)*$B218</f>
        <v>0</v>
      </c>
      <c r="L218">
        <f>IFERROR(IF(EPih!N215&gt;=0.75*AVERAGE(EPih!$H215:$R215),1,EPih!N215/AVERAGE(EPih!$H215:$R215)),0)*$B218</f>
        <v>0</v>
      </c>
      <c r="M218">
        <f>IFERROR(IF(EPih!O215&gt;=0.75*AVERAGE(EPih!$H215:$R215),1,EPih!O215/AVERAGE(EPih!$H215:$R215)),0)*$B218</f>
        <v>0</v>
      </c>
      <c r="N218">
        <f>IFERROR(IF(EPih!P215&gt;=0.75*AVERAGE(EPih!$H215:$R215),1,EPih!P215/AVERAGE(EPih!$H215:$R215)),0)*$B218</f>
        <v>0</v>
      </c>
      <c r="O218">
        <f>IFERROR(IF(EPih!Q215&gt;=0.75*AVERAGE(EPih!$H215:$R215),1,EPih!Q215/AVERAGE(EPih!$H215:$R215)),0)*$B218</f>
        <v>0</v>
      </c>
      <c r="P218">
        <f>IFERROR(IF(EPih!R215&gt;=0.75*AVERAGE(EPih!$H215:$R215),1,EPih!R215/AVERAGE(EPih!$H215:$R215)),0)*$B218</f>
        <v>0</v>
      </c>
      <c r="Q218" s="18">
        <v>1</v>
      </c>
      <c r="R218" s="18">
        <v>1</v>
      </c>
      <c r="S218" s="18">
        <v>1</v>
      </c>
      <c r="T218" s="18">
        <v>0</v>
      </c>
      <c r="U218" s="18">
        <v>0</v>
      </c>
      <c r="V218" s="18">
        <v>0</v>
      </c>
      <c r="W218" s="18">
        <v>0</v>
      </c>
      <c r="X218" s="18">
        <v>1</v>
      </c>
      <c r="Y218" s="18">
        <v>1</v>
      </c>
      <c r="Z218" s="18">
        <v>1</v>
      </c>
      <c r="AA218" s="18">
        <v>1</v>
      </c>
      <c r="AD218" s="22">
        <f t="shared" si="5"/>
        <v>1</v>
      </c>
      <c r="AE218">
        <v>21</v>
      </c>
    </row>
    <row r="219" spans="1:31">
      <c r="A219" s="33">
        <v>45452.791666666664</v>
      </c>
      <c r="B219">
        <f t="shared" si="6"/>
        <v>1</v>
      </c>
      <c r="C219" s="18">
        <v>1</v>
      </c>
      <c r="D219" s="19">
        <f>IFERROR(SUMPRODUCT(F219:P219,Q219:AA219,'Datos Brutos'!$H$5:$R$5)/SUMPRODUCT('Datos Brutos'!$H$5:$R$5,Q219:AA219),0)</f>
        <v>1</v>
      </c>
      <c r="E219" s="20">
        <f>IFERROR(AVERAGE('Datos Filtrados'!E216:G216),0)</f>
        <v>142.05250000000001</v>
      </c>
      <c r="F219">
        <f>IFERROR(IF(EPih!H216&gt;=0.75*AVERAGE(EPih!$H216:$R216),1,EPih!H216/AVERAGE(EPih!$H216:$R216)),0)*$B219</f>
        <v>1</v>
      </c>
      <c r="G219">
        <f>IFERROR(IF(EPih!I216&gt;=0.75*AVERAGE(EPih!$H216:$R216),1,EPih!I216/AVERAGE(EPih!$H216:$R216)),0)*$B219</f>
        <v>1</v>
      </c>
      <c r="H219">
        <f>IFERROR(IF(EPih!J216&gt;=0.75*AVERAGE(EPih!$H216:$R216),1,EPih!J216/AVERAGE(EPih!$H216:$R216)),0)*$B219</f>
        <v>1</v>
      </c>
      <c r="I219">
        <f>IFERROR(IF(EPih!K216&gt;=0.75*AVERAGE(EPih!$H216:$R216),1,EPih!K216/AVERAGE(EPih!$H216:$R216)),0)*$B219</f>
        <v>0</v>
      </c>
      <c r="J219">
        <f>IFERROR(IF(EPih!L216&gt;=0.75*AVERAGE(EPih!$H216:$R216),1,EPih!L216/AVERAGE(EPih!$H216:$R216)),0)*$B219</f>
        <v>0</v>
      </c>
      <c r="K219">
        <f>IFERROR(IF(EPih!M216&gt;=0.75*AVERAGE(EPih!$H216:$R216),1,EPih!M216/AVERAGE(EPih!$H216:$R216)),0)*$B219</f>
        <v>0</v>
      </c>
      <c r="L219">
        <f>IFERROR(IF(EPih!N216&gt;=0.75*AVERAGE(EPih!$H216:$R216),1,EPih!N216/AVERAGE(EPih!$H216:$R216)),0)*$B219</f>
        <v>0</v>
      </c>
      <c r="M219">
        <f>IFERROR(IF(EPih!O216&gt;=0.75*AVERAGE(EPih!$H216:$R216),1,EPih!O216/AVERAGE(EPih!$H216:$R216)),0)*$B219</f>
        <v>1</v>
      </c>
      <c r="N219">
        <f>IFERROR(IF(EPih!P216&gt;=0.75*AVERAGE(EPih!$H216:$R216),1,EPih!P216/AVERAGE(EPih!$H216:$R216)),0)*$B219</f>
        <v>1</v>
      </c>
      <c r="O219">
        <f>IFERROR(IF(EPih!Q216&gt;=0.75*AVERAGE(EPih!$H216:$R216),1,EPih!Q216/AVERAGE(EPih!$H216:$R216)),0)*$B219</f>
        <v>1</v>
      </c>
      <c r="P219">
        <f>IFERROR(IF(EPih!R216&gt;=0.75*AVERAGE(EPih!$H216:$R216),1,EPih!R216/AVERAGE(EPih!$H216:$R216)),0)*$B219</f>
        <v>1</v>
      </c>
      <c r="Q219" s="18">
        <v>1</v>
      </c>
      <c r="R219" s="18">
        <v>1</v>
      </c>
      <c r="S219" s="18">
        <v>1</v>
      </c>
      <c r="T219" s="18">
        <v>0</v>
      </c>
      <c r="U219" s="18">
        <v>0</v>
      </c>
      <c r="V219" s="18">
        <v>0</v>
      </c>
      <c r="W219" s="18">
        <v>0</v>
      </c>
      <c r="X219" s="18">
        <v>1</v>
      </c>
      <c r="Y219" s="18">
        <v>1</v>
      </c>
      <c r="Z219" s="18">
        <v>1</v>
      </c>
      <c r="AA219" s="18">
        <v>1</v>
      </c>
      <c r="AD219" s="22">
        <f t="shared" si="5"/>
        <v>0.98493365605199257</v>
      </c>
      <c r="AE219">
        <v>22</v>
      </c>
    </row>
    <row r="220" spans="1:31">
      <c r="A220" s="33">
        <v>45452.833333333336</v>
      </c>
      <c r="B220">
        <f t="shared" si="6"/>
        <v>1</v>
      </c>
      <c r="C220" s="18">
        <v>1</v>
      </c>
      <c r="D220" s="19">
        <f>IFERROR(SUMPRODUCT(F220:P220,Q220:AA220,'Datos Brutos'!$H$5:$R$5)/SUMPRODUCT('Datos Brutos'!$H$5:$R$5,Q220:AA220),0)</f>
        <v>1</v>
      </c>
      <c r="E220" s="20">
        <f>IFERROR(AVERAGE('Datos Filtrados'!E217:G217),0)</f>
        <v>100.07</v>
      </c>
      <c r="F220">
        <f>IFERROR(IF(EPih!H217&gt;=0.75*AVERAGE(EPih!$H217:$R217),1,EPih!H217/AVERAGE(EPih!$H217:$R217)),0)*$B220</f>
        <v>1</v>
      </c>
      <c r="G220">
        <f>IFERROR(IF(EPih!I217&gt;=0.75*AVERAGE(EPih!$H217:$R217),1,EPih!I217/AVERAGE(EPih!$H217:$R217)),0)*$B220</f>
        <v>1</v>
      </c>
      <c r="H220">
        <f>IFERROR(IF(EPih!J217&gt;=0.75*AVERAGE(EPih!$H217:$R217),1,EPih!J217/AVERAGE(EPih!$H217:$R217)),0)*$B220</f>
        <v>1</v>
      </c>
      <c r="I220">
        <f>IFERROR(IF(EPih!K217&gt;=0.75*AVERAGE(EPih!$H217:$R217),1,EPih!K217/AVERAGE(EPih!$H217:$R217)),0)*$B220</f>
        <v>0</v>
      </c>
      <c r="J220">
        <f>IFERROR(IF(EPih!L217&gt;=0.75*AVERAGE(EPih!$H217:$R217),1,EPih!L217/AVERAGE(EPih!$H217:$R217)),0)*$B220</f>
        <v>0</v>
      </c>
      <c r="K220">
        <f>IFERROR(IF(EPih!M217&gt;=0.75*AVERAGE(EPih!$H217:$R217),1,EPih!M217/AVERAGE(EPih!$H217:$R217)),0)*$B220</f>
        <v>0</v>
      </c>
      <c r="L220">
        <f>IFERROR(IF(EPih!N217&gt;=0.75*AVERAGE(EPih!$H217:$R217),1,EPih!N217/AVERAGE(EPih!$H217:$R217)),0)*$B220</f>
        <v>0</v>
      </c>
      <c r="M220">
        <f>IFERROR(IF(EPih!O217&gt;=0.75*AVERAGE(EPih!$H217:$R217),1,EPih!O217/AVERAGE(EPih!$H217:$R217)),0)*$B220</f>
        <v>1</v>
      </c>
      <c r="N220">
        <f>IFERROR(IF(EPih!P217&gt;=0.75*AVERAGE(EPih!$H217:$R217),1,EPih!P217/AVERAGE(EPih!$H217:$R217)),0)*$B220</f>
        <v>1</v>
      </c>
      <c r="O220">
        <f>IFERROR(IF(EPih!Q217&gt;=0.75*AVERAGE(EPih!$H217:$R217),1,EPih!Q217/AVERAGE(EPih!$H217:$R217)),0)*$B220</f>
        <v>1</v>
      </c>
      <c r="P220">
        <f>IFERROR(IF(EPih!R217&gt;=0.75*AVERAGE(EPih!$H217:$R217),1,EPih!R217/AVERAGE(EPih!$H217:$R217)),0)*$B220</f>
        <v>1</v>
      </c>
      <c r="Q220" s="18">
        <v>1</v>
      </c>
      <c r="R220" s="18">
        <v>1</v>
      </c>
      <c r="S220" s="18">
        <v>1</v>
      </c>
      <c r="T220" s="18">
        <v>0</v>
      </c>
      <c r="U220" s="18">
        <v>0</v>
      </c>
      <c r="V220" s="18">
        <v>0</v>
      </c>
      <c r="W220" s="18">
        <v>0</v>
      </c>
      <c r="X220" s="18">
        <v>1</v>
      </c>
      <c r="Y220" s="18">
        <v>1</v>
      </c>
      <c r="Z220" s="18">
        <v>1</v>
      </c>
      <c r="AA220" s="18">
        <v>1</v>
      </c>
      <c r="AD220" s="22">
        <f t="shared" si="5"/>
        <v>0.98493365605199257</v>
      </c>
      <c r="AE220">
        <v>23</v>
      </c>
    </row>
    <row r="221" spans="1:31">
      <c r="A221" s="33">
        <v>45452.875</v>
      </c>
      <c r="B221">
        <f t="shared" si="6"/>
        <v>0</v>
      </c>
      <c r="C221" s="18">
        <v>1</v>
      </c>
      <c r="D221" s="19">
        <f>IFERROR(SUMPRODUCT(F221:P221,Q221:AA221,'Datos Brutos'!$H$5:$R$5)/SUMPRODUCT('Datos Brutos'!$H$5:$R$5,Q221:AA221),0)</f>
        <v>0</v>
      </c>
      <c r="E221" s="20">
        <f>IFERROR(AVERAGE('Datos Filtrados'!E218:G218),0)</f>
        <v>6.9885000000000002</v>
      </c>
      <c r="F221">
        <f>IFERROR(IF(EPih!H218&gt;=0.75*AVERAGE(EPih!$H218:$R218),1,EPih!H218/AVERAGE(EPih!$H218:$R218)),0)*$B221</f>
        <v>0</v>
      </c>
      <c r="G221">
        <f>IFERROR(IF(EPih!I218&gt;=0.75*AVERAGE(EPih!$H218:$R218),1,EPih!I218/AVERAGE(EPih!$H218:$R218)),0)*$B221</f>
        <v>0</v>
      </c>
      <c r="H221">
        <f>IFERROR(IF(EPih!J218&gt;=0.75*AVERAGE(EPih!$H218:$R218),1,EPih!J218/AVERAGE(EPih!$H218:$R218)),0)*$B221</f>
        <v>0</v>
      </c>
      <c r="I221">
        <f>IFERROR(IF(EPih!K218&gt;=0.75*AVERAGE(EPih!$H218:$R218),1,EPih!K218/AVERAGE(EPih!$H218:$R218)),0)*$B221</f>
        <v>0</v>
      </c>
      <c r="J221">
        <f>IFERROR(IF(EPih!L218&gt;=0.75*AVERAGE(EPih!$H218:$R218),1,EPih!L218/AVERAGE(EPih!$H218:$R218)),0)*$B221</f>
        <v>0</v>
      </c>
      <c r="K221">
        <f>IFERROR(IF(EPih!M218&gt;=0.75*AVERAGE(EPih!$H218:$R218),1,EPih!M218/AVERAGE(EPih!$H218:$R218)),0)*$B221</f>
        <v>0</v>
      </c>
      <c r="L221">
        <f>IFERROR(IF(EPih!N218&gt;=0.75*AVERAGE(EPih!$H218:$R218),1,EPih!N218/AVERAGE(EPih!$H218:$R218)),0)*$B221</f>
        <v>0</v>
      </c>
      <c r="M221">
        <f>IFERROR(IF(EPih!O218&gt;=0.75*AVERAGE(EPih!$H218:$R218),1,EPih!O218/AVERAGE(EPih!$H218:$R218)),0)*$B221</f>
        <v>0</v>
      </c>
      <c r="N221">
        <f>IFERROR(IF(EPih!P218&gt;=0.75*AVERAGE(EPih!$H218:$R218),1,EPih!P218/AVERAGE(EPih!$H218:$R218)),0)*$B221</f>
        <v>0</v>
      </c>
      <c r="O221">
        <f>IFERROR(IF(EPih!Q218&gt;=0.75*AVERAGE(EPih!$H218:$R218),1,EPih!Q218/AVERAGE(EPih!$H218:$R218)),0)*$B221</f>
        <v>0</v>
      </c>
      <c r="P221">
        <f>IFERROR(IF(EPih!R218&gt;=0.75*AVERAGE(EPih!$H218:$R218),1,EPih!R218/AVERAGE(EPih!$H218:$R218)),0)*$B221</f>
        <v>0</v>
      </c>
      <c r="Q221" s="18">
        <v>1</v>
      </c>
      <c r="R221" s="18">
        <v>1</v>
      </c>
      <c r="S221" s="18">
        <v>1</v>
      </c>
      <c r="T221" s="18">
        <v>0</v>
      </c>
      <c r="U221" s="18">
        <v>0</v>
      </c>
      <c r="V221" s="18">
        <v>0</v>
      </c>
      <c r="W221" s="18">
        <v>0</v>
      </c>
      <c r="X221" s="18">
        <v>1</v>
      </c>
      <c r="Y221" s="18">
        <v>1</v>
      </c>
      <c r="Z221" s="18">
        <v>1</v>
      </c>
      <c r="AA221" s="18">
        <v>1</v>
      </c>
      <c r="AD221" s="22">
        <f t="shared" si="5"/>
        <v>0.98493365605199257</v>
      </c>
      <c r="AE221">
        <v>24</v>
      </c>
    </row>
    <row r="222" spans="1:31">
      <c r="A222" s="33">
        <v>45452.916666666664</v>
      </c>
      <c r="B222">
        <f t="shared" si="6"/>
        <v>0</v>
      </c>
      <c r="C222" s="18">
        <v>1</v>
      </c>
      <c r="D222" s="19">
        <f>IFERROR(SUMPRODUCT(F222:P222,Q222:AA222,'Datos Brutos'!$H$5:$R$5)/SUMPRODUCT('Datos Brutos'!$H$5:$R$5,Q222:AA222),0)</f>
        <v>0</v>
      </c>
      <c r="E222" s="20">
        <f>IFERROR(AVERAGE('Datos Filtrados'!E219:G219),0)</f>
        <v>0</v>
      </c>
      <c r="F222">
        <f>IFERROR(IF(EPih!H219&gt;=0.75*AVERAGE(EPih!$H219:$R219),1,EPih!H219/AVERAGE(EPih!$H219:$R219)),0)*$B222</f>
        <v>0</v>
      </c>
      <c r="G222">
        <f>IFERROR(IF(EPih!I219&gt;=0.75*AVERAGE(EPih!$H219:$R219),1,EPih!I219/AVERAGE(EPih!$H219:$R219)),0)*$B222</f>
        <v>0</v>
      </c>
      <c r="H222">
        <f>IFERROR(IF(EPih!J219&gt;=0.75*AVERAGE(EPih!$H219:$R219),1,EPih!J219/AVERAGE(EPih!$H219:$R219)),0)*$B222</f>
        <v>0</v>
      </c>
      <c r="I222">
        <f>IFERROR(IF(EPih!K219&gt;=0.75*AVERAGE(EPih!$H219:$R219),1,EPih!K219/AVERAGE(EPih!$H219:$R219)),0)*$B222</f>
        <v>0</v>
      </c>
      <c r="J222">
        <f>IFERROR(IF(EPih!L219&gt;=0.75*AVERAGE(EPih!$H219:$R219),1,EPih!L219/AVERAGE(EPih!$H219:$R219)),0)*$B222</f>
        <v>0</v>
      </c>
      <c r="K222">
        <f>IFERROR(IF(EPih!M219&gt;=0.75*AVERAGE(EPih!$H219:$R219),1,EPih!M219/AVERAGE(EPih!$H219:$R219)),0)*$B222</f>
        <v>0</v>
      </c>
      <c r="L222">
        <f>IFERROR(IF(EPih!N219&gt;=0.75*AVERAGE(EPih!$H219:$R219),1,EPih!N219/AVERAGE(EPih!$H219:$R219)),0)*$B222</f>
        <v>0</v>
      </c>
      <c r="M222">
        <f>IFERROR(IF(EPih!O219&gt;=0.75*AVERAGE(EPih!$H219:$R219),1,EPih!O219/AVERAGE(EPih!$H219:$R219)),0)*$B222</f>
        <v>0</v>
      </c>
      <c r="N222">
        <f>IFERROR(IF(EPih!P219&gt;=0.75*AVERAGE(EPih!$H219:$R219),1,EPih!P219/AVERAGE(EPih!$H219:$R219)),0)*$B222</f>
        <v>0</v>
      </c>
      <c r="O222">
        <f>IFERROR(IF(EPih!Q219&gt;=0.75*AVERAGE(EPih!$H219:$R219),1,EPih!Q219/AVERAGE(EPih!$H219:$R219)),0)*$B222</f>
        <v>0</v>
      </c>
      <c r="P222">
        <f>IFERROR(IF(EPih!R219&gt;=0.75*AVERAGE(EPih!$H219:$R219),1,EPih!R219/AVERAGE(EPih!$H219:$R219)),0)*$B222</f>
        <v>0</v>
      </c>
      <c r="Q222" s="18">
        <v>1</v>
      </c>
      <c r="R222" s="18">
        <v>1</v>
      </c>
      <c r="S222" s="18">
        <v>1</v>
      </c>
      <c r="T222" s="18">
        <v>0</v>
      </c>
      <c r="U222" s="18">
        <v>0</v>
      </c>
      <c r="V222" s="18">
        <v>0</v>
      </c>
      <c r="W222" s="18">
        <v>0</v>
      </c>
      <c r="X222" s="18">
        <v>1</v>
      </c>
      <c r="Y222" s="18">
        <v>1</v>
      </c>
      <c r="Z222" s="18">
        <v>1</v>
      </c>
      <c r="AA222" s="18">
        <v>1</v>
      </c>
      <c r="AD222" s="22">
        <f t="shared" si="5"/>
        <v>0.98493365605199257</v>
      </c>
      <c r="AE222" s="24">
        <v>1</v>
      </c>
    </row>
    <row r="223" spans="1:31">
      <c r="A223" s="33">
        <v>45452.958333333336</v>
      </c>
      <c r="B223">
        <f t="shared" si="6"/>
        <v>0</v>
      </c>
      <c r="C223" s="18">
        <v>1</v>
      </c>
      <c r="D223" s="19">
        <f>IFERROR(SUMPRODUCT(F223:P223,Q223:AA223,'Datos Brutos'!$H$5:$R$5)/SUMPRODUCT('Datos Brutos'!$H$5:$R$5,Q223:AA223),0)</f>
        <v>0</v>
      </c>
      <c r="E223" s="20">
        <f>IFERROR(AVERAGE('Datos Filtrados'!E220:G220),0)</f>
        <v>0</v>
      </c>
      <c r="F223">
        <f>IFERROR(IF(EPih!H220&gt;=0.75*AVERAGE(EPih!$H220:$R220),1,EPih!H220/AVERAGE(EPih!$H220:$R220)),0)*$B223</f>
        <v>0</v>
      </c>
      <c r="G223">
        <f>IFERROR(IF(EPih!I220&gt;=0.75*AVERAGE(EPih!$H220:$R220),1,EPih!I220/AVERAGE(EPih!$H220:$R220)),0)*$B223</f>
        <v>0</v>
      </c>
      <c r="H223">
        <f>IFERROR(IF(EPih!J220&gt;=0.75*AVERAGE(EPih!$H220:$R220),1,EPih!J220/AVERAGE(EPih!$H220:$R220)),0)*$B223</f>
        <v>0</v>
      </c>
      <c r="I223">
        <f>IFERROR(IF(EPih!K220&gt;=0.75*AVERAGE(EPih!$H220:$R220),1,EPih!K220/AVERAGE(EPih!$H220:$R220)),0)*$B223</f>
        <v>0</v>
      </c>
      <c r="J223">
        <f>IFERROR(IF(EPih!L220&gt;=0.75*AVERAGE(EPih!$H220:$R220),1,EPih!L220/AVERAGE(EPih!$H220:$R220)),0)*$B223</f>
        <v>0</v>
      </c>
      <c r="K223">
        <f>IFERROR(IF(EPih!M220&gt;=0.75*AVERAGE(EPih!$H220:$R220),1,EPih!M220/AVERAGE(EPih!$H220:$R220)),0)*$B223</f>
        <v>0</v>
      </c>
      <c r="L223">
        <f>IFERROR(IF(EPih!N220&gt;=0.75*AVERAGE(EPih!$H220:$R220),1,EPih!N220/AVERAGE(EPih!$H220:$R220)),0)*$B223</f>
        <v>0</v>
      </c>
      <c r="M223">
        <f>IFERROR(IF(EPih!O220&gt;=0.75*AVERAGE(EPih!$H220:$R220),1,EPih!O220/AVERAGE(EPih!$H220:$R220)),0)*$B223</f>
        <v>0</v>
      </c>
      <c r="N223">
        <f>IFERROR(IF(EPih!P220&gt;=0.75*AVERAGE(EPih!$H220:$R220),1,EPih!P220/AVERAGE(EPih!$H220:$R220)),0)*$B223</f>
        <v>0</v>
      </c>
      <c r="O223">
        <f>IFERROR(IF(EPih!Q220&gt;=0.75*AVERAGE(EPih!$H220:$R220),1,EPih!Q220/AVERAGE(EPih!$H220:$R220)),0)*$B223</f>
        <v>0</v>
      </c>
      <c r="P223">
        <f>IFERROR(IF(EPih!R220&gt;=0.75*AVERAGE(EPih!$H220:$R220),1,EPih!R220/AVERAGE(EPih!$H220:$R220)),0)*$B223</f>
        <v>0</v>
      </c>
      <c r="Q223" s="18">
        <v>1</v>
      </c>
      <c r="R223" s="18">
        <v>1</v>
      </c>
      <c r="S223" s="18">
        <v>1</v>
      </c>
      <c r="T223" s="18">
        <v>0</v>
      </c>
      <c r="U223" s="18">
        <v>0</v>
      </c>
      <c r="V223" s="18">
        <v>0</v>
      </c>
      <c r="W223" s="18">
        <v>0</v>
      </c>
      <c r="X223" s="18">
        <v>1</v>
      </c>
      <c r="Y223" s="18">
        <v>1</v>
      </c>
      <c r="Z223" s="18">
        <v>1</v>
      </c>
      <c r="AA223" s="18">
        <v>1</v>
      </c>
      <c r="AD223" s="22">
        <f t="shared" si="5"/>
        <v>0.98493365605199257</v>
      </c>
      <c r="AE223">
        <v>2</v>
      </c>
    </row>
    <row r="224" spans="1:31">
      <c r="A224" s="33">
        <v>45453</v>
      </c>
      <c r="B224">
        <f t="shared" si="6"/>
        <v>0</v>
      </c>
      <c r="C224" s="18">
        <v>1</v>
      </c>
      <c r="D224" s="19">
        <f>IFERROR(SUMPRODUCT(F224:P224,Q224:AA224,'Datos Brutos'!$H$5:$R$5)/SUMPRODUCT('Datos Brutos'!$H$5:$R$5,Q224:AA224),0)</f>
        <v>0</v>
      </c>
      <c r="E224" s="20">
        <f>IFERROR(AVERAGE('Datos Filtrados'!E221:G221),0)</f>
        <v>0</v>
      </c>
      <c r="F224">
        <f>IFERROR(IF(EPih!H221&gt;=0.75*AVERAGE(EPih!$H221:$R221),1,EPih!H221/AVERAGE(EPih!$H221:$R221)),0)*$B224</f>
        <v>0</v>
      </c>
      <c r="G224">
        <f>IFERROR(IF(EPih!I221&gt;=0.75*AVERAGE(EPih!$H221:$R221),1,EPih!I221/AVERAGE(EPih!$H221:$R221)),0)*$B224</f>
        <v>0</v>
      </c>
      <c r="H224">
        <f>IFERROR(IF(EPih!J221&gt;=0.75*AVERAGE(EPih!$H221:$R221),1,EPih!J221/AVERAGE(EPih!$H221:$R221)),0)*$B224</f>
        <v>0</v>
      </c>
      <c r="I224">
        <f>IFERROR(IF(EPih!K221&gt;=0.75*AVERAGE(EPih!$H221:$R221),1,EPih!K221/AVERAGE(EPih!$H221:$R221)),0)*$B224</f>
        <v>0</v>
      </c>
      <c r="J224">
        <f>IFERROR(IF(EPih!L221&gt;=0.75*AVERAGE(EPih!$H221:$R221),1,EPih!L221/AVERAGE(EPih!$H221:$R221)),0)*$B224</f>
        <v>0</v>
      </c>
      <c r="K224">
        <f>IFERROR(IF(EPih!M221&gt;=0.75*AVERAGE(EPih!$H221:$R221),1,EPih!M221/AVERAGE(EPih!$H221:$R221)),0)*$B224</f>
        <v>0</v>
      </c>
      <c r="L224">
        <f>IFERROR(IF(EPih!N221&gt;=0.75*AVERAGE(EPih!$H221:$R221),1,EPih!N221/AVERAGE(EPih!$H221:$R221)),0)*$B224</f>
        <v>0</v>
      </c>
      <c r="M224">
        <f>IFERROR(IF(EPih!O221&gt;=0.75*AVERAGE(EPih!$H221:$R221),1,EPih!O221/AVERAGE(EPih!$H221:$R221)),0)*$B224</f>
        <v>0</v>
      </c>
      <c r="N224">
        <f>IFERROR(IF(EPih!P221&gt;=0.75*AVERAGE(EPih!$H221:$R221),1,EPih!P221/AVERAGE(EPih!$H221:$R221)),0)*$B224</f>
        <v>0</v>
      </c>
      <c r="O224">
        <f>IFERROR(IF(EPih!Q221&gt;=0.75*AVERAGE(EPih!$H221:$R221),1,EPih!Q221/AVERAGE(EPih!$H221:$R221)),0)*$B224</f>
        <v>0</v>
      </c>
      <c r="P224">
        <f>IFERROR(IF(EPih!R221&gt;=0.75*AVERAGE(EPih!$H221:$R221),1,EPih!R221/AVERAGE(EPih!$H221:$R221)),0)*$B224</f>
        <v>0</v>
      </c>
      <c r="Q224" s="18">
        <v>1</v>
      </c>
      <c r="R224" s="18">
        <v>1</v>
      </c>
      <c r="S224" s="18">
        <v>1</v>
      </c>
      <c r="T224" s="18">
        <v>0</v>
      </c>
      <c r="U224" s="18">
        <v>0</v>
      </c>
      <c r="V224" s="18">
        <v>0</v>
      </c>
      <c r="W224" s="18">
        <v>0</v>
      </c>
      <c r="X224" s="18">
        <v>1</v>
      </c>
      <c r="Y224" s="18">
        <v>1</v>
      </c>
      <c r="Z224" s="18">
        <v>1</v>
      </c>
      <c r="AA224" s="18">
        <v>1</v>
      </c>
      <c r="AD224" s="22">
        <f t="shared" si="5"/>
        <v>0.98493365605199257</v>
      </c>
      <c r="AE224">
        <v>3</v>
      </c>
    </row>
    <row r="225" spans="1:31">
      <c r="A225" s="33">
        <v>45453.041666666664</v>
      </c>
      <c r="B225">
        <f t="shared" si="6"/>
        <v>0</v>
      </c>
      <c r="C225" s="18">
        <v>1</v>
      </c>
      <c r="D225" s="19">
        <f>IFERROR(SUMPRODUCT(F225:P225,Q225:AA225,'Datos Brutos'!$H$5:$R$5)/SUMPRODUCT('Datos Brutos'!$H$5:$R$5,Q225:AA225),0)</f>
        <v>0</v>
      </c>
      <c r="E225" s="20">
        <f>IFERROR(AVERAGE('Datos Filtrados'!E222:G222),0)</f>
        <v>0</v>
      </c>
      <c r="F225">
        <f>IFERROR(IF(EPih!H222&gt;=0.75*AVERAGE(EPih!$H222:$R222),1,EPih!H222/AVERAGE(EPih!$H222:$R222)),0)*$B225</f>
        <v>0</v>
      </c>
      <c r="G225">
        <f>IFERROR(IF(EPih!I222&gt;=0.75*AVERAGE(EPih!$H222:$R222),1,EPih!I222/AVERAGE(EPih!$H222:$R222)),0)*$B225</f>
        <v>0</v>
      </c>
      <c r="H225">
        <f>IFERROR(IF(EPih!J222&gt;=0.75*AVERAGE(EPih!$H222:$R222),1,EPih!J222/AVERAGE(EPih!$H222:$R222)),0)*$B225</f>
        <v>0</v>
      </c>
      <c r="I225">
        <f>IFERROR(IF(EPih!K222&gt;=0.75*AVERAGE(EPih!$H222:$R222),1,EPih!K222/AVERAGE(EPih!$H222:$R222)),0)*$B225</f>
        <v>0</v>
      </c>
      <c r="J225">
        <f>IFERROR(IF(EPih!L222&gt;=0.75*AVERAGE(EPih!$H222:$R222),1,EPih!L222/AVERAGE(EPih!$H222:$R222)),0)*$B225</f>
        <v>0</v>
      </c>
      <c r="K225">
        <f>IFERROR(IF(EPih!M222&gt;=0.75*AVERAGE(EPih!$H222:$R222),1,EPih!M222/AVERAGE(EPih!$H222:$R222)),0)*$B225</f>
        <v>0</v>
      </c>
      <c r="L225">
        <f>IFERROR(IF(EPih!N222&gt;=0.75*AVERAGE(EPih!$H222:$R222),1,EPih!N222/AVERAGE(EPih!$H222:$R222)),0)*$B225</f>
        <v>0</v>
      </c>
      <c r="M225">
        <f>IFERROR(IF(EPih!O222&gt;=0.75*AVERAGE(EPih!$H222:$R222),1,EPih!O222/AVERAGE(EPih!$H222:$R222)),0)*$B225</f>
        <v>0</v>
      </c>
      <c r="N225">
        <f>IFERROR(IF(EPih!P222&gt;=0.75*AVERAGE(EPih!$H222:$R222),1,EPih!P222/AVERAGE(EPih!$H222:$R222)),0)*$B225</f>
        <v>0</v>
      </c>
      <c r="O225">
        <f>IFERROR(IF(EPih!Q222&gt;=0.75*AVERAGE(EPih!$H222:$R222),1,EPih!Q222/AVERAGE(EPih!$H222:$R222)),0)*$B225</f>
        <v>0</v>
      </c>
      <c r="P225">
        <f>IFERROR(IF(EPih!R222&gt;=0.75*AVERAGE(EPih!$H222:$R222),1,EPih!R222/AVERAGE(EPih!$H222:$R222)),0)*$B225</f>
        <v>0</v>
      </c>
      <c r="Q225" s="18">
        <v>1</v>
      </c>
      <c r="R225" s="18">
        <v>1</v>
      </c>
      <c r="S225" s="18">
        <v>1</v>
      </c>
      <c r="T225" s="18">
        <v>0</v>
      </c>
      <c r="U225" s="18">
        <v>0</v>
      </c>
      <c r="V225" s="18">
        <v>0</v>
      </c>
      <c r="W225" s="18">
        <v>0</v>
      </c>
      <c r="X225" s="18">
        <v>1</v>
      </c>
      <c r="Y225" s="18">
        <v>1</v>
      </c>
      <c r="Z225" s="18">
        <v>1</v>
      </c>
      <c r="AA225" s="18">
        <v>1</v>
      </c>
      <c r="AD225" s="22">
        <f t="shared" si="5"/>
        <v>0.98493365605199257</v>
      </c>
      <c r="AE225">
        <v>4</v>
      </c>
    </row>
    <row r="226" spans="1:31">
      <c r="A226" s="33">
        <v>45453.083333333336</v>
      </c>
      <c r="B226">
        <f t="shared" si="6"/>
        <v>0</v>
      </c>
      <c r="C226" s="18">
        <v>1</v>
      </c>
      <c r="D226" s="19">
        <f>IFERROR(SUMPRODUCT(F226:P226,Q226:AA226,'Datos Brutos'!$H$5:$R$5)/SUMPRODUCT('Datos Brutos'!$H$5:$R$5,Q226:AA226),0)</f>
        <v>0</v>
      </c>
      <c r="E226" s="20">
        <f>IFERROR(AVERAGE('Datos Filtrados'!E223:G223),0)</f>
        <v>0</v>
      </c>
      <c r="F226">
        <f>IFERROR(IF(EPih!H223&gt;=0.75*AVERAGE(EPih!$H223:$R223),1,EPih!H223/AVERAGE(EPih!$H223:$R223)),0)*$B226</f>
        <v>0</v>
      </c>
      <c r="G226">
        <f>IFERROR(IF(EPih!I223&gt;=0.75*AVERAGE(EPih!$H223:$R223),1,EPih!I223/AVERAGE(EPih!$H223:$R223)),0)*$B226</f>
        <v>0</v>
      </c>
      <c r="H226">
        <f>IFERROR(IF(EPih!J223&gt;=0.75*AVERAGE(EPih!$H223:$R223),1,EPih!J223/AVERAGE(EPih!$H223:$R223)),0)*$B226</f>
        <v>0</v>
      </c>
      <c r="I226">
        <f>IFERROR(IF(EPih!K223&gt;=0.75*AVERAGE(EPih!$H223:$R223),1,EPih!K223/AVERAGE(EPih!$H223:$R223)),0)*$B226</f>
        <v>0</v>
      </c>
      <c r="J226">
        <f>IFERROR(IF(EPih!L223&gt;=0.75*AVERAGE(EPih!$H223:$R223),1,EPih!L223/AVERAGE(EPih!$H223:$R223)),0)*$B226</f>
        <v>0</v>
      </c>
      <c r="K226">
        <f>IFERROR(IF(EPih!M223&gt;=0.75*AVERAGE(EPih!$H223:$R223),1,EPih!M223/AVERAGE(EPih!$H223:$R223)),0)*$B226</f>
        <v>0</v>
      </c>
      <c r="L226">
        <f>IFERROR(IF(EPih!N223&gt;=0.75*AVERAGE(EPih!$H223:$R223),1,EPih!N223/AVERAGE(EPih!$H223:$R223)),0)*$B226</f>
        <v>0</v>
      </c>
      <c r="M226">
        <f>IFERROR(IF(EPih!O223&gt;=0.75*AVERAGE(EPih!$H223:$R223),1,EPih!O223/AVERAGE(EPih!$H223:$R223)),0)*$B226</f>
        <v>0</v>
      </c>
      <c r="N226">
        <f>IFERROR(IF(EPih!P223&gt;=0.75*AVERAGE(EPih!$H223:$R223),1,EPih!P223/AVERAGE(EPih!$H223:$R223)),0)*$B226</f>
        <v>0</v>
      </c>
      <c r="O226">
        <f>IFERROR(IF(EPih!Q223&gt;=0.75*AVERAGE(EPih!$H223:$R223),1,EPih!Q223/AVERAGE(EPih!$H223:$R223)),0)*$B226</f>
        <v>0</v>
      </c>
      <c r="P226">
        <f>IFERROR(IF(EPih!R223&gt;=0.75*AVERAGE(EPih!$H223:$R223),1,EPih!R223/AVERAGE(EPih!$H223:$R223)),0)*$B226</f>
        <v>0</v>
      </c>
      <c r="Q226" s="18">
        <v>1</v>
      </c>
      <c r="R226" s="18">
        <v>1</v>
      </c>
      <c r="S226" s="18">
        <v>1</v>
      </c>
      <c r="T226" s="18">
        <v>0</v>
      </c>
      <c r="U226" s="18">
        <v>0</v>
      </c>
      <c r="V226" s="18">
        <v>0</v>
      </c>
      <c r="W226" s="18">
        <v>0</v>
      </c>
      <c r="X226" s="18">
        <v>1</v>
      </c>
      <c r="Y226" s="18">
        <v>1</v>
      </c>
      <c r="Z226" s="18">
        <v>1</v>
      </c>
      <c r="AA226" s="18">
        <v>1</v>
      </c>
      <c r="AD226" s="22">
        <f t="shared" si="5"/>
        <v>0.98493365605199257</v>
      </c>
      <c r="AE226">
        <v>5</v>
      </c>
    </row>
    <row r="227" spans="1:31">
      <c r="A227" s="33">
        <v>45453.125</v>
      </c>
      <c r="B227">
        <f t="shared" si="6"/>
        <v>0</v>
      </c>
      <c r="C227" s="18">
        <v>1</v>
      </c>
      <c r="D227" s="19">
        <f>IFERROR(SUMPRODUCT(F227:P227,Q227:AA227,'Datos Brutos'!$H$5:$R$5)/SUMPRODUCT('Datos Brutos'!$H$5:$R$5,Q227:AA227),0)</f>
        <v>0</v>
      </c>
      <c r="E227" s="20">
        <f>IFERROR(AVERAGE('Datos Filtrados'!E224:G224),0)</f>
        <v>0</v>
      </c>
      <c r="F227">
        <f>IFERROR(IF(EPih!H224&gt;=0.75*AVERAGE(EPih!$H224:$R224),1,EPih!H224/AVERAGE(EPih!$H224:$R224)),0)*$B227</f>
        <v>0</v>
      </c>
      <c r="G227">
        <f>IFERROR(IF(EPih!I224&gt;=0.75*AVERAGE(EPih!$H224:$R224),1,EPih!I224/AVERAGE(EPih!$H224:$R224)),0)*$B227</f>
        <v>0</v>
      </c>
      <c r="H227">
        <f>IFERROR(IF(EPih!J224&gt;=0.75*AVERAGE(EPih!$H224:$R224),1,EPih!J224/AVERAGE(EPih!$H224:$R224)),0)*$B227</f>
        <v>0</v>
      </c>
      <c r="I227">
        <f>IFERROR(IF(EPih!K224&gt;=0.75*AVERAGE(EPih!$H224:$R224),1,EPih!K224/AVERAGE(EPih!$H224:$R224)),0)*$B227</f>
        <v>0</v>
      </c>
      <c r="J227">
        <f>IFERROR(IF(EPih!L224&gt;=0.75*AVERAGE(EPih!$H224:$R224),1,EPih!L224/AVERAGE(EPih!$H224:$R224)),0)*$B227</f>
        <v>0</v>
      </c>
      <c r="K227">
        <f>IFERROR(IF(EPih!M224&gt;=0.75*AVERAGE(EPih!$H224:$R224),1,EPih!M224/AVERAGE(EPih!$H224:$R224)),0)*$B227</f>
        <v>0</v>
      </c>
      <c r="L227">
        <f>IFERROR(IF(EPih!N224&gt;=0.75*AVERAGE(EPih!$H224:$R224),1,EPih!N224/AVERAGE(EPih!$H224:$R224)),0)*$B227</f>
        <v>0</v>
      </c>
      <c r="M227">
        <f>IFERROR(IF(EPih!O224&gt;=0.75*AVERAGE(EPih!$H224:$R224),1,EPih!O224/AVERAGE(EPih!$H224:$R224)),0)*$B227</f>
        <v>0</v>
      </c>
      <c r="N227">
        <f>IFERROR(IF(EPih!P224&gt;=0.75*AVERAGE(EPih!$H224:$R224),1,EPih!P224/AVERAGE(EPih!$H224:$R224)),0)*$B227</f>
        <v>0</v>
      </c>
      <c r="O227">
        <f>IFERROR(IF(EPih!Q224&gt;=0.75*AVERAGE(EPih!$H224:$R224),1,EPih!Q224/AVERAGE(EPih!$H224:$R224)),0)*$B227</f>
        <v>0</v>
      </c>
      <c r="P227">
        <f>IFERROR(IF(EPih!R224&gt;=0.75*AVERAGE(EPih!$H224:$R224),1,EPih!R224/AVERAGE(EPih!$H224:$R224)),0)*$B227</f>
        <v>0</v>
      </c>
      <c r="Q227" s="18">
        <v>1</v>
      </c>
      <c r="R227" s="18">
        <v>1</v>
      </c>
      <c r="S227" s="18">
        <v>1</v>
      </c>
      <c r="T227" s="18">
        <v>0</v>
      </c>
      <c r="U227" s="18">
        <v>0</v>
      </c>
      <c r="V227" s="18">
        <v>0</v>
      </c>
      <c r="W227" s="18">
        <v>0</v>
      </c>
      <c r="X227" s="18">
        <v>1</v>
      </c>
      <c r="Y227" s="18">
        <v>1</v>
      </c>
      <c r="Z227" s="18">
        <v>1</v>
      </c>
      <c r="AA227" s="18">
        <v>1</v>
      </c>
      <c r="AD227" s="22">
        <f t="shared" si="5"/>
        <v>0.98493365605199257</v>
      </c>
      <c r="AE227">
        <v>6</v>
      </c>
    </row>
    <row r="228" spans="1:31">
      <c r="A228" s="33">
        <v>45453.166666666664</v>
      </c>
      <c r="B228">
        <f t="shared" si="6"/>
        <v>0</v>
      </c>
      <c r="C228" s="18">
        <v>1</v>
      </c>
      <c r="D228" s="19">
        <f>IFERROR(SUMPRODUCT(F228:P228,Q228:AA228,'Datos Brutos'!$H$5:$R$5)/SUMPRODUCT('Datos Brutos'!$H$5:$R$5,Q228:AA228),0)</f>
        <v>0</v>
      </c>
      <c r="E228" s="20">
        <f>IFERROR(AVERAGE('Datos Filtrados'!E225:G225),0)</f>
        <v>0</v>
      </c>
      <c r="F228">
        <f>IFERROR(IF(EPih!H225&gt;=0.75*AVERAGE(EPih!$H225:$R225),1,EPih!H225/AVERAGE(EPih!$H225:$R225)),0)*$B228</f>
        <v>0</v>
      </c>
      <c r="G228">
        <f>IFERROR(IF(EPih!I225&gt;=0.75*AVERAGE(EPih!$H225:$R225),1,EPih!I225/AVERAGE(EPih!$H225:$R225)),0)*$B228</f>
        <v>0</v>
      </c>
      <c r="H228">
        <f>IFERROR(IF(EPih!J225&gt;=0.75*AVERAGE(EPih!$H225:$R225),1,EPih!J225/AVERAGE(EPih!$H225:$R225)),0)*$B228</f>
        <v>0</v>
      </c>
      <c r="I228">
        <f>IFERROR(IF(EPih!K225&gt;=0.75*AVERAGE(EPih!$H225:$R225),1,EPih!K225/AVERAGE(EPih!$H225:$R225)),0)*$B228</f>
        <v>0</v>
      </c>
      <c r="J228">
        <f>IFERROR(IF(EPih!L225&gt;=0.75*AVERAGE(EPih!$H225:$R225),1,EPih!L225/AVERAGE(EPih!$H225:$R225)),0)*$B228</f>
        <v>0</v>
      </c>
      <c r="K228">
        <f>IFERROR(IF(EPih!M225&gt;=0.75*AVERAGE(EPih!$H225:$R225),1,EPih!M225/AVERAGE(EPih!$H225:$R225)),0)*$B228</f>
        <v>0</v>
      </c>
      <c r="L228">
        <f>IFERROR(IF(EPih!N225&gt;=0.75*AVERAGE(EPih!$H225:$R225),1,EPih!N225/AVERAGE(EPih!$H225:$R225)),0)*$B228</f>
        <v>0</v>
      </c>
      <c r="M228">
        <f>IFERROR(IF(EPih!O225&gt;=0.75*AVERAGE(EPih!$H225:$R225),1,EPih!O225/AVERAGE(EPih!$H225:$R225)),0)*$B228</f>
        <v>0</v>
      </c>
      <c r="N228">
        <f>IFERROR(IF(EPih!P225&gt;=0.75*AVERAGE(EPih!$H225:$R225),1,EPih!P225/AVERAGE(EPih!$H225:$R225)),0)*$B228</f>
        <v>0</v>
      </c>
      <c r="O228">
        <f>IFERROR(IF(EPih!Q225&gt;=0.75*AVERAGE(EPih!$H225:$R225),1,EPih!Q225/AVERAGE(EPih!$H225:$R225)),0)*$B228</f>
        <v>0</v>
      </c>
      <c r="P228">
        <f>IFERROR(IF(EPih!R225&gt;=0.75*AVERAGE(EPih!$H225:$R225),1,EPih!R225/AVERAGE(EPih!$H225:$R225)),0)*$B228</f>
        <v>0</v>
      </c>
      <c r="Q228" s="18">
        <v>1</v>
      </c>
      <c r="R228" s="18">
        <v>1</v>
      </c>
      <c r="S228" s="18">
        <v>1</v>
      </c>
      <c r="T228" s="18">
        <v>0</v>
      </c>
      <c r="U228" s="18">
        <v>0</v>
      </c>
      <c r="V228" s="18">
        <v>0</v>
      </c>
      <c r="W228" s="18">
        <v>0</v>
      </c>
      <c r="X228" s="18">
        <v>1</v>
      </c>
      <c r="Y228" s="18">
        <v>1</v>
      </c>
      <c r="Z228" s="18">
        <v>1</v>
      </c>
      <c r="AA228" s="18">
        <v>1</v>
      </c>
      <c r="AD228" s="22">
        <f t="shared" si="5"/>
        <v>0.98493365605199257</v>
      </c>
      <c r="AE228">
        <v>7</v>
      </c>
    </row>
    <row r="229" spans="1:31">
      <c r="A229" s="33">
        <v>45453.208333333336</v>
      </c>
      <c r="B229">
        <f t="shared" si="6"/>
        <v>0</v>
      </c>
      <c r="C229" s="18">
        <v>1</v>
      </c>
      <c r="D229" s="19">
        <f>IFERROR(SUMPRODUCT(F229:P229,Q229:AA229,'Datos Brutos'!$H$5:$R$5)/SUMPRODUCT('Datos Brutos'!$H$5:$R$5,Q229:AA229),0)</f>
        <v>0</v>
      </c>
      <c r="E229" s="20">
        <f>IFERROR(AVERAGE('Datos Filtrados'!E226:G226),0)</f>
        <v>0</v>
      </c>
      <c r="F229">
        <f>IFERROR(IF(EPih!H226&gt;=0.75*AVERAGE(EPih!$H226:$R226),1,EPih!H226/AVERAGE(EPih!$H226:$R226)),0)*$B229</f>
        <v>0</v>
      </c>
      <c r="G229">
        <f>IFERROR(IF(EPih!I226&gt;=0.75*AVERAGE(EPih!$H226:$R226),1,EPih!I226/AVERAGE(EPih!$H226:$R226)),0)*$B229</f>
        <v>0</v>
      </c>
      <c r="H229">
        <f>IFERROR(IF(EPih!J226&gt;=0.75*AVERAGE(EPih!$H226:$R226),1,EPih!J226/AVERAGE(EPih!$H226:$R226)),0)*$B229</f>
        <v>0</v>
      </c>
      <c r="I229">
        <f>IFERROR(IF(EPih!K226&gt;=0.75*AVERAGE(EPih!$H226:$R226),1,EPih!K226/AVERAGE(EPih!$H226:$R226)),0)*$B229</f>
        <v>0</v>
      </c>
      <c r="J229">
        <f>IFERROR(IF(EPih!L226&gt;=0.75*AVERAGE(EPih!$H226:$R226),1,EPih!L226/AVERAGE(EPih!$H226:$R226)),0)*$B229</f>
        <v>0</v>
      </c>
      <c r="K229">
        <f>IFERROR(IF(EPih!M226&gt;=0.75*AVERAGE(EPih!$H226:$R226),1,EPih!M226/AVERAGE(EPih!$H226:$R226)),0)*$B229</f>
        <v>0</v>
      </c>
      <c r="L229">
        <f>IFERROR(IF(EPih!N226&gt;=0.75*AVERAGE(EPih!$H226:$R226),1,EPih!N226/AVERAGE(EPih!$H226:$R226)),0)*$B229</f>
        <v>0</v>
      </c>
      <c r="M229">
        <f>IFERROR(IF(EPih!O226&gt;=0.75*AVERAGE(EPih!$H226:$R226),1,EPih!O226/AVERAGE(EPih!$H226:$R226)),0)*$B229</f>
        <v>0</v>
      </c>
      <c r="N229">
        <f>IFERROR(IF(EPih!P226&gt;=0.75*AVERAGE(EPih!$H226:$R226),1,EPih!P226/AVERAGE(EPih!$H226:$R226)),0)*$B229</f>
        <v>0</v>
      </c>
      <c r="O229">
        <f>IFERROR(IF(EPih!Q226&gt;=0.75*AVERAGE(EPih!$H226:$R226),1,EPih!Q226/AVERAGE(EPih!$H226:$R226)),0)*$B229</f>
        <v>0</v>
      </c>
      <c r="P229">
        <f>IFERROR(IF(EPih!R226&gt;=0.75*AVERAGE(EPih!$H226:$R226),1,EPih!R226/AVERAGE(EPih!$H226:$R226)),0)*$B229</f>
        <v>0</v>
      </c>
      <c r="Q229" s="18">
        <v>1</v>
      </c>
      <c r="R229" s="18">
        <v>1</v>
      </c>
      <c r="S229" s="18">
        <v>1</v>
      </c>
      <c r="T229" s="18">
        <v>0</v>
      </c>
      <c r="U229" s="18">
        <v>0</v>
      </c>
      <c r="V229" s="18">
        <v>0</v>
      </c>
      <c r="W229" s="18">
        <v>0</v>
      </c>
      <c r="X229" s="18">
        <v>1</v>
      </c>
      <c r="Y229" s="18">
        <v>1</v>
      </c>
      <c r="Z229" s="18">
        <v>1</v>
      </c>
      <c r="AA229" s="18">
        <v>1</v>
      </c>
      <c r="AD229" s="22">
        <f t="shared" si="5"/>
        <v>0.98493365605199257</v>
      </c>
      <c r="AE229">
        <v>8</v>
      </c>
    </row>
    <row r="230" spans="1:31">
      <c r="A230" s="33">
        <v>45453.25</v>
      </c>
      <c r="B230">
        <f t="shared" si="6"/>
        <v>0</v>
      </c>
      <c r="C230" s="18">
        <v>1</v>
      </c>
      <c r="D230" s="19">
        <f>IFERROR(SUMPRODUCT(F230:P230,Q230:AA230,'Datos Brutos'!$H$5:$R$5)/SUMPRODUCT('Datos Brutos'!$H$5:$R$5,Q230:AA230),0)</f>
        <v>0</v>
      </c>
      <c r="E230" s="20">
        <f>IFERROR(AVERAGE('Datos Filtrados'!E227:G227),0)</f>
        <v>0</v>
      </c>
      <c r="F230">
        <f>IFERROR(IF(EPih!H227&gt;=0.75*AVERAGE(EPih!$H227:$R227),1,EPih!H227/AVERAGE(EPih!$H227:$R227)),0)*$B230</f>
        <v>0</v>
      </c>
      <c r="G230">
        <f>IFERROR(IF(EPih!I227&gt;=0.75*AVERAGE(EPih!$H227:$R227),1,EPih!I227/AVERAGE(EPih!$H227:$R227)),0)*$B230</f>
        <v>0</v>
      </c>
      <c r="H230">
        <f>IFERROR(IF(EPih!J227&gt;=0.75*AVERAGE(EPih!$H227:$R227),1,EPih!J227/AVERAGE(EPih!$H227:$R227)),0)*$B230</f>
        <v>0</v>
      </c>
      <c r="I230">
        <f>IFERROR(IF(EPih!K227&gt;=0.75*AVERAGE(EPih!$H227:$R227),1,EPih!K227/AVERAGE(EPih!$H227:$R227)),0)*$B230</f>
        <v>0</v>
      </c>
      <c r="J230">
        <f>IFERROR(IF(EPih!L227&gt;=0.75*AVERAGE(EPih!$H227:$R227),1,EPih!L227/AVERAGE(EPih!$H227:$R227)),0)*$B230</f>
        <v>0</v>
      </c>
      <c r="K230">
        <f>IFERROR(IF(EPih!M227&gt;=0.75*AVERAGE(EPih!$H227:$R227),1,EPih!M227/AVERAGE(EPih!$H227:$R227)),0)*$B230</f>
        <v>0</v>
      </c>
      <c r="L230">
        <f>IFERROR(IF(EPih!N227&gt;=0.75*AVERAGE(EPih!$H227:$R227),1,EPih!N227/AVERAGE(EPih!$H227:$R227)),0)*$B230</f>
        <v>0</v>
      </c>
      <c r="M230">
        <f>IFERROR(IF(EPih!O227&gt;=0.75*AVERAGE(EPih!$H227:$R227),1,EPih!O227/AVERAGE(EPih!$H227:$R227)),0)*$B230</f>
        <v>0</v>
      </c>
      <c r="N230">
        <f>IFERROR(IF(EPih!P227&gt;=0.75*AVERAGE(EPih!$H227:$R227),1,EPih!P227/AVERAGE(EPih!$H227:$R227)),0)*$B230</f>
        <v>0</v>
      </c>
      <c r="O230">
        <f>IFERROR(IF(EPih!Q227&gt;=0.75*AVERAGE(EPih!$H227:$R227),1,EPih!Q227/AVERAGE(EPih!$H227:$R227)),0)*$B230</f>
        <v>0</v>
      </c>
      <c r="P230">
        <f>IFERROR(IF(EPih!R227&gt;=0.75*AVERAGE(EPih!$H227:$R227),1,EPih!R227/AVERAGE(EPih!$H227:$R227)),0)*$B230</f>
        <v>0</v>
      </c>
      <c r="Q230" s="18">
        <v>1</v>
      </c>
      <c r="R230" s="18">
        <v>1</v>
      </c>
      <c r="S230" s="18">
        <v>1</v>
      </c>
      <c r="T230" s="18">
        <v>0</v>
      </c>
      <c r="U230" s="18">
        <v>0</v>
      </c>
      <c r="V230" s="18">
        <v>0</v>
      </c>
      <c r="W230" s="18">
        <v>0</v>
      </c>
      <c r="X230" s="18">
        <v>1</v>
      </c>
      <c r="Y230" s="18">
        <v>1</v>
      </c>
      <c r="Z230" s="18">
        <v>1</v>
      </c>
      <c r="AA230" s="18">
        <v>1</v>
      </c>
      <c r="AD230" s="22">
        <f t="shared" si="5"/>
        <v>0.98493365605199257</v>
      </c>
      <c r="AE230">
        <v>9</v>
      </c>
    </row>
    <row r="231" spans="1:31">
      <c r="A231" s="33">
        <v>45453.291666666664</v>
      </c>
      <c r="B231">
        <f t="shared" si="6"/>
        <v>0</v>
      </c>
      <c r="C231" s="18">
        <v>1</v>
      </c>
      <c r="D231" s="19">
        <f>IFERROR(SUMPRODUCT(F231:P231,Q231:AA231,'Datos Brutos'!$H$5:$R$5)/SUMPRODUCT('Datos Brutos'!$H$5:$R$5,Q231:AA231),0)</f>
        <v>0</v>
      </c>
      <c r="E231" s="20">
        <f>IFERROR(AVERAGE('Datos Filtrados'!E228:G228),0)</f>
        <v>7.4175000000000004</v>
      </c>
      <c r="F231">
        <f>IFERROR(IF(EPih!H228&gt;=0.75*AVERAGE(EPih!$H228:$R228),1,EPih!H228/AVERAGE(EPih!$H228:$R228)),0)*$B231</f>
        <v>0</v>
      </c>
      <c r="G231">
        <f>IFERROR(IF(EPih!I228&gt;=0.75*AVERAGE(EPih!$H228:$R228),1,EPih!I228/AVERAGE(EPih!$H228:$R228)),0)*$B231</f>
        <v>0</v>
      </c>
      <c r="H231">
        <f>IFERROR(IF(EPih!J228&gt;=0.75*AVERAGE(EPih!$H228:$R228),1,EPih!J228/AVERAGE(EPih!$H228:$R228)),0)*$B231</f>
        <v>0</v>
      </c>
      <c r="I231">
        <f>IFERROR(IF(EPih!K228&gt;=0.75*AVERAGE(EPih!$H228:$R228),1,EPih!K228/AVERAGE(EPih!$H228:$R228)),0)*$B231</f>
        <v>0</v>
      </c>
      <c r="J231">
        <f>IFERROR(IF(EPih!L228&gt;=0.75*AVERAGE(EPih!$H228:$R228),1,EPih!L228/AVERAGE(EPih!$H228:$R228)),0)*$B231</f>
        <v>0</v>
      </c>
      <c r="K231">
        <f>IFERROR(IF(EPih!M228&gt;=0.75*AVERAGE(EPih!$H228:$R228),1,EPih!M228/AVERAGE(EPih!$H228:$R228)),0)*$B231</f>
        <v>0</v>
      </c>
      <c r="L231">
        <f>IFERROR(IF(EPih!N228&gt;=0.75*AVERAGE(EPih!$H228:$R228),1,EPih!N228/AVERAGE(EPih!$H228:$R228)),0)*$B231</f>
        <v>0</v>
      </c>
      <c r="M231">
        <f>IFERROR(IF(EPih!O228&gt;=0.75*AVERAGE(EPih!$H228:$R228),1,EPih!O228/AVERAGE(EPih!$H228:$R228)),0)*$B231</f>
        <v>0</v>
      </c>
      <c r="N231">
        <f>IFERROR(IF(EPih!P228&gt;=0.75*AVERAGE(EPih!$H228:$R228),1,EPih!P228/AVERAGE(EPih!$H228:$R228)),0)*$B231</f>
        <v>0</v>
      </c>
      <c r="O231">
        <f>IFERROR(IF(EPih!Q228&gt;=0.75*AVERAGE(EPih!$H228:$R228),1,EPih!Q228/AVERAGE(EPih!$H228:$R228)),0)*$B231</f>
        <v>0</v>
      </c>
      <c r="P231">
        <f>IFERROR(IF(EPih!R228&gt;=0.75*AVERAGE(EPih!$H228:$R228),1,EPih!R228/AVERAGE(EPih!$H228:$R228)),0)*$B231</f>
        <v>0</v>
      </c>
      <c r="Q231" s="18">
        <v>1</v>
      </c>
      <c r="R231" s="18">
        <v>1</v>
      </c>
      <c r="S231" s="18">
        <v>1</v>
      </c>
      <c r="T231" s="18">
        <v>0</v>
      </c>
      <c r="U231" s="18">
        <v>0</v>
      </c>
      <c r="V231" s="18">
        <v>0</v>
      </c>
      <c r="W231" s="18">
        <v>0</v>
      </c>
      <c r="X231" s="18">
        <v>1</v>
      </c>
      <c r="Y231" s="18">
        <v>1</v>
      </c>
      <c r="Z231" s="18">
        <v>1</v>
      </c>
      <c r="AA231" s="18">
        <v>1</v>
      </c>
      <c r="AD231" s="22">
        <f t="shared" si="5"/>
        <v>0.98370991772599703</v>
      </c>
      <c r="AE231">
        <v>10</v>
      </c>
    </row>
    <row r="232" spans="1:31">
      <c r="A232" s="33">
        <v>45453.333333333336</v>
      </c>
      <c r="B232">
        <f t="shared" si="6"/>
        <v>0</v>
      </c>
      <c r="C232" s="18">
        <v>1</v>
      </c>
      <c r="D232" s="19">
        <f>IFERROR(SUMPRODUCT(F232:P232,Q232:AA232,'Datos Brutos'!$H$5:$R$5)/SUMPRODUCT('Datos Brutos'!$H$5:$R$5,Q232:AA232),0)</f>
        <v>0</v>
      </c>
      <c r="E232" s="20">
        <f>IFERROR(AVERAGE('Datos Filtrados'!E229:G229),0)</f>
        <v>13.1555</v>
      </c>
      <c r="F232">
        <f>IFERROR(IF(EPih!H229&gt;=0.75*AVERAGE(EPih!$H229:$R229),1,EPih!H229/AVERAGE(EPih!$H229:$R229)),0)*$B232</f>
        <v>0</v>
      </c>
      <c r="G232">
        <f>IFERROR(IF(EPih!I229&gt;=0.75*AVERAGE(EPih!$H229:$R229),1,EPih!I229/AVERAGE(EPih!$H229:$R229)),0)*$B232</f>
        <v>0</v>
      </c>
      <c r="H232">
        <f>IFERROR(IF(EPih!J229&gt;=0.75*AVERAGE(EPih!$H229:$R229),1,EPih!J229/AVERAGE(EPih!$H229:$R229)),0)*$B232</f>
        <v>0</v>
      </c>
      <c r="I232">
        <f>IFERROR(IF(EPih!K229&gt;=0.75*AVERAGE(EPih!$H229:$R229),1,EPih!K229/AVERAGE(EPih!$H229:$R229)),0)*$B232</f>
        <v>0</v>
      </c>
      <c r="J232">
        <f>IFERROR(IF(EPih!L229&gt;=0.75*AVERAGE(EPih!$H229:$R229),1,EPih!L229/AVERAGE(EPih!$H229:$R229)),0)*$B232</f>
        <v>0</v>
      </c>
      <c r="K232">
        <f>IFERROR(IF(EPih!M229&gt;=0.75*AVERAGE(EPih!$H229:$R229),1,EPih!M229/AVERAGE(EPih!$H229:$R229)),0)*$B232</f>
        <v>0</v>
      </c>
      <c r="L232">
        <f>IFERROR(IF(EPih!N229&gt;=0.75*AVERAGE(EPih!$H229:$R229),1,EPih!N229/AVERAGE(EPih!$H229:$R229)),0)*$B232</f>
        <v>0</v>
      </c>
      <c r="M232">
        <f>IFERROR(IF(EPih!O229&gt;=0.75*AVERAGE(EPih!$H229:$R229),1,EPih!O229/AVERAGE(EPih!$H229:$R229)),0)*$B232</f>
        <v>0</v>
      </c>
      <c r="N232">
        <f>IFERROR(IF(EPih!P229&gt;=0.75*AVERAGE(EPih!$H229:$R229),1,EPih!P229/AVERAGE(EPih!$H229:$R229)),0)*$B232</f>
        <v>0</v>
      </c>
      <c r="O232">
        <f>IFERROR(IF(EPih!Q229&gt;=0.75*AVERAGE(EPih!$H229:$R229),1,EPih!Q229/AVERAGE(EPih!$H229:$R229)),0)*$B232</f>
        <v>0</v>
      </c>
      <c r="P232">
        <f>IFERROR(IF(EPih!R229&gt;=0.75*AVERAGE(EPih!$H229:$R229),1,EPih!R229/AVERAGE(EPih!$H229:$R229)),0)*$B232</f>
        <v>0</v>
      </c>
      <c r="Q232" s="18">
        <v>1</v>
      </c>
      <c r="R232" s="18">
        <v>1</v>
      </c>
      <c r="S232" s="18">
        <v>1</v>
      </c>
      <c r="T232" s="18">
        <v>0</v>
      </c>
      <c r="U232" s="18">
        <v>0</v>
      </c>
      <c r="V232" s="18">
        <v>0</v>
      </c>
      <c r="W232" s="18">
        <v>0</v>
      </c>
      <c r="X232" s="18">
        <v>1</v>
      </c>
      <c r="Y232" s="18">
        <v>1</v>
      </c>
      <c r="Z232" s="18">
        <v>1</v>
      </c>
      <c r="AA232" s="18">
        <v>1</v>
      </c>
      <c r="AD232" s="22">
        <f t="shared" si="5"/>
        <v>0.98325474478453789</v>
      </c>
      <c r="AE232">
        <v>11</v>
      </c>
    </row>
    <row r="233" spans="1:31">
      <c r="A233" s="33">
        <v>45453.375</v>
      </c>
      <c r="B233">
        <f t="shared" si="6"/>
        <v>0</v>
      </c>
      <c r="C233" s="18">
        <v>1</v>
      </c>
      <c r="D233" s="19">
        <f>IFERROR(SUMPRODUCT(F233:P233,Q233:AA233,'Datos Brutos'!$H$5:$R$5)/SUMPRODUCT('Datos Brutos'!$H$5:$R$5,Q233:AA233),0)</f>
        <v>0</v>
      </c>
      <c r="E233" s="20">
        <f>IFERROR(AVERAGE('Datos Filtrados'!E230:G230),0)</f>
        <v>31.716999999999999</v>
      </c>
      <c r="F233">
        <f>IFERROR(IF(EPih!H230&gt;=0.75*AVERAGE(EPih!$H230:$R230),1,EPih!H230/AVERAGE(EPih!$H230:$R230)),0)*$B233</f>
        <v>0</v>
      </c>
      <c r="G233">
        <f>IFERROR(IF(EPih!I230&gt;=0.75*AVERAGE(EPih!$H230:$R230),1,EPih!I230/AVERAGE(EPih!$H230:$R230)),0)*$B233</f>
        <v>0</v>
      </c>
      <c r="H233">
        <f>IFERROR(IF(EPih!J230&gt;=0.75*AVERAGE(EPih!$H230:$R230),1,EPih!J230/AVERAGE(EPih!$H230:$R230)),0)*$B233</f>
        <v>0</v>
      </c>
      <c r="I233">
        <f>IFERROR(IF(EPih!K230&gt;=0.75*AVERAGE(EPih!$H230:$R230),1,EPih!K230/AVERAGE(EPih!$H230:$R230)),0)*$B233</f>
        <v>0</v>
      </c>
      <c r="J233">
        <f>IFERROR(IF(EPih!L230&gt;=0.75*AVERAGE(EPih!$H230:$R230),1,EPih!L230/AVERAGE(EPih!$H230:$R230)),0)*$B233</f>
        <v>0</v>
      </c>
      <c r="K233">
        <f>IFERROR(IF(EPih!M230&gt;=0.75*AVERAGE(EPih!$H230:$R230),1,EPih!M230/AVERAGE(EPih!$H230:$R230)),0)*$B233</f>
        <v>0</v>
      </c>
      <c r="L233">
        <f>IFERROR(IF(EPih!N230&gt;=0.75*AVERAGE(EPih!$H230:$R230),1,EPih!N230/AVERAGE(EPih!$H230:$R230)),0)*$B233</f>
        <v>0</v>
      </c>
      <c r="M233">
        <f>IFERROR(IF(EPih!O230&gt;=0.75*AVERAGE(EPih!$H230:$R230),1,EPih!O230/AVERAGE(EPih!$H230:$R230)),0)*$B233</f>
        <v>0</v>
      </c>
      <c r="N233">
        <f>IFERROR(IF(EPih!P230&gt;=0.75*AVERAGE(EPih!$H230:$R230),1,EPih!P230/AVERAGE(EPih!$H230:$R230)),0)*$B233</f>
        <v>0</v>
      </c>
      <c r="O233">
        <f>IFERROR(IF(EPih!Q230&gt;=0.75*AVERAGE(EPih!$H230:$R230),1,EPih!Q230/AVERAGE(EPih!$H230:$R230)),0)*$B233</f>
        <v>0</v>
      </c>
      <c r="P233">
        <f>IFERROR(IF(EPih!R230&gt;=0.75*AVERAGE(EPih!$H230:$R230),1,EPih!R230/AVERAGE(EPih!$H230:$R230)),0)*$B233</f>
        <v>0</v>
      </c>
      <c r="Q233" s="18">
        <v>1</v>
      </c>
      <c r="R233" s="18">
        <v>1</v>
      </c>
      <c r="S233" s="18">
        <v>1</v>
      </c>
      <c r="T233" s="18">
        <v>0</v>
      </c>
      <c r="U233" s="18">
        <v>0</v>
      </c>
      <c r="V233" s="18">
        <v>0</v>
      </c>
      <c r="W233" s="18">
        <v>0</v>
      </c>
      <c r="X233" s="18">
        <v>1</v>
      </c>
      <c r="Y233" s="18">
        <v>1</v>
      </c>
      <c r="Z233" s="18">
        <v>1</v>
      </c>
      <c r="AA233" s="18">
        <v>1</v>
      </c>
      <c r="AD233" s="22">
        <f t="shared" si="5"/>
        <v>0.98226735333093984</v>
      </c>
      <c r="AE233">
        <v>12</v>
      </c>
    </row>
    <row r="234" spans="1:31">
      <c r="A234" s="33">
        <v>45453.416666666664</v>
      </c>
      <c r="B234">
        <f t="shared" si="6"/>
        <v>0</v>
      </c>
      <c r="C234" s="18">
        <v>1</v>
      </c>
      <c r="D234" s="19">
        <f>IFERROR(SUMPRODUCT(F234:P234,Q234:AA234,'Datos Brutos'!$H$5:$R$5)/SUMPRODUCT('Datos Brutos'!$H$5:$R$5,Q234:AA234),0)</f>
        <v>0</v>
      </c>
      <c r="E234" s="20">
        <f>IFERROR(AVERAGE('Datos Filtrados'!E231:G231),0)</f>
        <v>0</v>
      </c>
      <c r="F234">
        <f>IFERROR(IF(EPih!H231&gt;=0.75*AVERAGE(EPih!$H231:$R231),1,EPih!H231/AVERAGE(EPih!$H231:$R231)),0)*$B234</f>
        <v>0</v>
      </c>
      <c r="G234">
        <f>IFERROR(IF(EPih!I231&gt;=0.75*AVERAGE(EPih!$H231:$R231),1,EPih!I231/AVERAGE(EPih!$H231:$R231)),0)*$B234</f>
        <v>0</v>
      </c>
      <c r="H234">
        <f>IFERROR(IF(EPih!J231&gt;=0.75*AVERAGE(EPih!$H231:$R231),1,EPih!J231/AVERAGE(EPih!$H231:$R231)),0)*$B234</f>
        <v>0</v>
      </c>
      <c r="I234">
        <f>IFERROR(IF(EPih!K231&gt;=0.75*AVERAGE(EPih!$H231:$R231),1,EPih!K231/AVERAGE(EPih!$H231:$R231)),0)*$B234</f>
        <v>0</v>
      </c>
      <c r="J234">
        <f>IFERROR(IF(EPih!L231&gt;=0.75*AVERAGE(EPih!$H231:$R231),1,EPih!L231/AVERAGE(EPih!$H231:$R231)),0)*$B234</f>
        <v>0</v>
      </c>
      <c r="K234">
        <f>IFERROR(IF(EPih!M231&gt;=0.75*AVERAGE(EPih!$H231:$R231),1,EPih!M231/AVERAGE(EPih!$H231:$R231)),0)*$B234</f>
        <v>0</v>
      </c>
      <c r="L234">
        <f>IFERROR(IF(EPih!N231&gt;=0.75*AVERAGE(EPih!$H231:$R231),1,EPih!N231/AVERAGE(EPih!$H231:$R231)),0)*$B234</f>
        <v>0</v>
      </c>
      <c r="M234">
        <f>IFERROR(IF(EPih!O231&gt;=0.75*AVERAGE(EPih!$H231:$R231),1,EPih!O231/AVERAGE(EPih!$H231:$R231)),0)*$B234</f>
        <v>0</v>
      </c>
      <c r="N234">
        <f>IFERROR(IF(EPih!P231&gt;=0.75*AVERAGE(EPih!$H231:$R231),1,EPih!P231/AVERAGE(EPih!$H231:$R231)),0)*$B234</f>
        <v>0</v>
      </c>
      <c r="O234">
        <f>IFERROR(IF(EPih!Q231&gt;=0.75*AVERAGE(EPih!$H231:$R231),1,EPih!Q231/AVERAGE(EPih!$H231:$R231)),0)*$B234</f>
        <v>0</v>
      </c>
      <c r="P234">
        <f>IFERROR(IF(EPih!R231&gt;=0.75*AVERAGE(EPih!$H231:$R231),1,EPih!R231/AVERAGE(EPih!$H231:$R231)),0)*$B234</f>
        <v>0</v>
      </c>
      <c r="Q234" s="18">
        <v>1</v>
      </c>
      <c r="R234" s="18">
        <v>1</v>
      </c>
      <c r="S234" s="18">
        <v>1</v>
      </c>
      <c r="T234" s="18">
        <v>0</v>
      </c>
      <c r="U234" s="18">
        <v>0</v>
      </c>
      <c r="V234" s="18">
        <v>0</v>
      </c>
      <c r="W234" s="18">
        <v>0</v>
      </c>
      <c r="X234" s="18">
        <v>1</v>
      </c>
      <c r="Y234" s="18">
        <v>1</v>
      </c>
      <c r="Z234" s="18">
        <v>1</v>
      </c>
      <c r="AA234" s="18">
        <v>1</v>
      </c>
      <c r="AD234" s="22">
        <f t="shared" si="5"/>
        <v>0.98245704678034029</v>
      </c>
      <c r="AE234">
        <v>13</v>
      </c>
    </row>
    <row r="235" spans="1:31">
      <c r="A235" s="33">
        <v>45453.458333333336</v>
      </c>
      <c r="B235">
        <f t="shared" si="6"/>
        <v>0</v>
      </c>
      <c r="C235" s="18">
        <v>1</v>
      </c>
      <c r="D235" s="19">
        <f>IFERROR(SUMPRODUCT(F235:P235,Q235:AA235,'Datos Brutos'!$H$5:$R$5)/SUMPRODUCT('Datos Brutos'!$H$5:$R$5,Q235:AA235),0)</f>
        <v>0</v>
      </c>
      <c r="E235" s="20">
        <f>IFERROR(AVERAGE('Datos Filtrados'!E232:G232),0)</f>
        <v>63.118000000000002</v>
      </c>
      <c r="F235">
        <f>IFERROR(IF(EPih!H232&gt;=0.75*AVERAGE(EPih!$H232:$R232),1,EPih!H232/AVERAGE(EPih!$H232:$R232)),0)*$B235</f>
        <v>0</v>
      </c>
      <c r="G235">
        <f>IFERROR(IF(EPih!I232&gt;=0.75*AVERAGE(EPih!$H232:$R232),1,EPih!I232/AVERAGE(EPih!$H232:$R232)),0)*$B235</f>
        <v>0</v>
      </c>
      <c r="H235">
        <f>IFERROR(IF(EPih!J232&gt;=0.75*AVERAGE(EPih!$H232:$R232),1,EPih!J232/AVERAGE(EPih!$H232:$R232)),0)*$B235</f>
        <v>0</v>
      </c>
      <c r="I235">
        <f>IFERROR(IF(EPih!K232&gt;=0.75*AVERAGE(EPih!$H232:$R232),1,EPih!K232/AVERAGE(EPih!$H232:$R232)),0)*$B235</f>
        <v>0</v>
      </c>
      <c r="J235">
        <f>IFERROR(IF(EPih!L232&gt;=0.75*AVERAGE(EPih!$H232:$R232),1,EPih!L232/AVERAGE(EPih!$H232:$R232)),0)*$B235</f>
        <v>0</v>
      </c>
      <c r="K235">
        <f>IFERROR(IF(EPih!M232&gt;=0.75*AVERAGE(EPih!$H232:$R232),1,EPih!M232/AVERAGE(EPih!$H232:$R232)),0)*$B235</f>
        <v>0</v>
      </c>
      <c r="L235">
        <f>IFERROR(IF(EPih!N232&gt;=0.75*AVERAGE(EPih!$H232:$R232),1,EPih!N232/AVERAGE(EPih!$H232:$R232)),0)*$B235</f>
        <v>0</v>
      </c>
      <c r="M235">
        <f>IFERROR(IF(EPih!O232&gt;=0.75*AVERAGE(EPih!$H232:$R232),1,EPih!O232/AVERAGE(EPih!$H232:$R232)),0)*$B235</f>
        <v>0</v>
      </c>
      <c r="N235">
        <f>IFERROR(IF(EPih!P232&gt;=0.75*AVERAGE(EPih!$H232:$R232),1,EPih!P232/AVERAGE(EPih!$H232:$R232)),0)*$B235</f>
        <v>0</v>
      </c>
      <c r="O235">
        <f>IFERROR(IF(EPih!Q232&gt;=0.75*AVERAGE(EPih!$H232:$R232),1,EPih!Q232/AVERAGE(EPih!$H232:$R232)),0)*$B235</f>
        <v>0</v>
      </c>
      <c r="P235">
        <f>IFERROR(IF(EPih!R232&gt;=0.75*AVERAGE(EPih!$H232:$R232),1,EPih!R232/AVERAGE(EPih!$H232:$R232)),0)*$B235</f>
        <v>0</v>
      </c>
      <c r="Q235" s="18">
        <v>1</v>
      </c>
      <c r="R235" s="18">
        <v>1</v>
      </c>
      <c r="S235" s="18">
        <v>1</v>
      </c>
      <c r="T235" s="18">
        <v>0</v>
      </c>
      <c r="U235" s="18">
        <v>0</v>
      </c>
      <c r="V235" s="18">
        <v>0</v>
      </c>
      <c r="W235" s="18">
        <v>0</v>
      </c>
      <c r="X235" s="18">
        <v>1</v>
      </c>
      <c r="Y235" s="18">
        <v>1</v>
      </c>
      <c r="Z235" s="18">
        <v>1</v>
      </c>
      <c r="AA235" s="18">
        <v>1</v>
      </c>
      <c r="AD235" s="22">
        <f t="shared" si="5"/>
        <v>0.98236903008957221</v>
      </c>
      <c r="AE235">
        <v>14</v>
      </c>
    </row>
    <row r="236" spans="1:31">
      <c r="A236" s="33">
        <v>45453.5</v>
      </c>
      <c r="B236">
        <f t="shared" si="6"/>
        <v>0</v>
      </c>
      <c r="C236" s="18">
        <v>1</v>
      </c>
      <c r="D236" s="19">
        <f>IFERROR(SUMPRODUCT(F236:P236,Q236:AA236,'Datos Brutos'!$H$5:$R$5)/SUMPRODUCT('Datos Brutos'!$H$5:$R$5,Q236:AA236),0)</f>
        <v>0</v>
      </c>
      <c r="E236" s="20">
        <f>IFERROR(AVERAGE('Datos Filtrados'!E233:G233),0)</f>
        <v>0</v>
      </c>
      <c r="F236">
        <f>IFERROR(IF(EPih!H233&gt;=0.75*AVERAGE(EPih!$H233:$R233),1,EPih!H233/AVERAGE(EPih!$H233:$R233)),0)*$B236</f>
        <v>0</v>
      </c>
      <c r="G236">
        <f>IFERROR(IF(EPih!I233&gt;=0.75*AVERAGE(EPih!$H233:$R233),1,EPih!I233/AVERAGE(EPih!$H233:$R233)),0)*$B236</f>
        <v>0</v>
      </c>
      <c r="H236">
        <f>IFERROR(IF(EPih!J233&gt;=0.75*AVERAGE(EPih!$H233:$R233),1,EPih!J233/AVERAGE(EPih!$H233:$R233)),0)*$B236</f>
        <v>0</v>
      </c>
      <c r="I236">
        <f>IFERROR(IF(EPih!K233&gt;=0.75*AVERAGE(EPih!$H233:$R233),1,EPih!K233/AVERAGE(EPih!$H233:$R233)),0)*$B236</f>
        <v>0</v>
      </c>
      <c r="J236">
        <f>IFERROR(IF(EPih!L233&gt;=0.75*AVERAGE(EPih!$H233:$R233),1,EPih!L233/AVERAGE(EPih!$H233:$R233)),0)*$B236</f>
        <v>0</v>
      </c>
      <c r="K236">
        <f>IFERROR(IF(EPih!M233&gt;=0.75*AVERAGE(EPih!$H233:$R233),1,EPih!M233/AVERAGE(EPih!$H233:$R233)),0)*$B236</f>
        <v>0</v>
      </c>
      <c r="L236">
        <f>IFERROR(IF(EPih!N233&gt;=0.75*AVERAGE(EPih!$H233:$R233),1,EPih!N233/AVERAGE(EPih!$H233:$R233)),0)*$B236</f>
        <v>0</v>
      </c>
      <c r="M236">
        <f>IFERROR(IF(EPih!O233&gt;=0.75*AVERAGE(EPih!$H233:$R233),1,EPih!O233/AVERAGE(EPih!$H233:$R233)),0)*$B236</f>
        <v>0</v>
      </c>
      <c r="N236">
        <f>IFERROR(IF(EPih!P233&gt;=0.75*AVERAGE(EPih!$H233:$R233),1,EPih!P233/AVERAGE(EPih!$H233:$R233)),0)*$B236</f>
        <v>0</v>
      </c>
      <c r="O236">
        <f>IFERROR(IF(EPih!Q233&gt;=0.75*AVERAGE(EPih!$H233:$R233),1,EPih!Q233/AVERAGE(EPih!$H233:$R233)),0)*$B236</f>
        <v>0</v>
      </c>
      <c r="P236">
        <f>IFERROR(IF(EPih!R233&gt;=0.75*AVERAGE(EPih!$H233:$R233),1,EPih!R233/AVERAGE(EPih!$H233:$R233)),0)*$B236</f>
        <v>0</v>
      </c>
      <c r="Q236" s="18">
        <v>1</v>
      </c>
      <c r="R236" s="18">
        <v>1</v>
      </c>
      <c r="S236" s="18">
        <v>1</v>
      </c>
      <c r="T236" s="18">
        <v>0</v>
      </c>
      <c r="U236" s="18">
        <v>0</v>
      </c>
      <c r="V236" s="18">
        <v>0</v>
      </c>
      <c r="W236" s="18">
        <v>0</v>
      </c>
      <c r="X236" s="18">
        <v>1</v>
      </c>
      <c r="Y236" s="18">
        <v>1</v>
      </c>
      <c r="Z236" s="18">
        <v>1</v>
      </c>
      <c r="AA236" s="18">
        <v>1</v>
      </c>
      <c r="AD236" s="22">
        <f t="shared" si="5"/>
        <v>0.98024387434867433</v>
      </c>
      <c r="AE236">
        <v>15</v>
      </c>
    </row>
    <row r="237" spans="1:31">
      <c r="A237" s="33">
        <v>45453.541666666664</v>
      </c>
      <c r="B237">
        <f t="shared" si="6"/>
        <v>1</v>
      </c>
      <c r="C237" s="18">
        <v>1</v>
      </c>
      <c r="D237" s="19">
        <f>IFERROR(SUMPRODUCT(F237:P237,Q237:AA237,'Datos Brutos'!$H$5:$R$5)/SUMPRODUCT('Datos Brutos'!$H$5:$R$5,Q237:AA237),0)</f>
        <v>1</v>
      </c>
      <c r="E237" s="20">
        <f>IFERROR(AVERAGE('Datos Filtrados'!E234:G234),0)</f>
        <v>175.32249999999999</v>
      </c>
      <c r="F237">
        <f>IFERROR(IF(EPih!H234&gt;=0.75*AVERAGE(EPih!$H234:$R234),1,EPih!H234/AVERAGE(EPih!$H234:$R234)),0)*$B237</f>
        <v>1</v>
      </c>
      <c r="G237">
        <f>IFERROR(IF(EPih!I234&gt;=0.75*AVERAGE(EPih!$H234:$R234),1,EPih!I234/AVERAGE(EPih!$H234:$R234)),0)*$B237</f>
        <v>1</v>
      </c>
      <c r="H237">
        <f>IFERROR(IF(EPih!J234&gt;=0.75*AVERAGE(EPih!$H234:$R234),1,EPih!J234/AVERAGE(EPih!$H234:$R234)),0)*$B237</f>
        <v>1</v>
      </c>
      <c r="I237">
        <f>IFERROR(IF(EPih!K234&gt;=0.75*AVERAGE(EPih!$H234:$R234),1,EPih!K234/AVERAGE(EPih!$H234:$R234)),0)*$B237</f>
        <v>0</v>
      </c>
      <c r="J237">
        <f>IFERROR(IF(EPih!L234&gt;=0.75*AVERAGE(EPih!$H234:$R234),1,EPih!L234/AVERAGE(EPih!$H234:$R234)),0)*$B237</f>
        <v>0</v>
      </c>
      <c r="K237">
        <f>IFERROR(IF(EPih!M234&gt;=0.75*AVERAGE(EPih!$H234:$R234),1,EPih!M234/AVERAGE(EPih!$H234:$R234)),0)*$B237</f>
        <v>0</v>
      </c>
      <c r="L237">
        <f>IFERROR(IF(EPih!N234&gt;=0.75*AVERAGE(EPih!$H234:$R234),1,EPih!N234/AVERAGE(EPih!$H234:$R234)),0)*$B237</f>
        <v>0</v>
      </c>
      <c r="M237">
        <f>IFERROR(IF(EPih!O234&gt;=0.75*AVERAGE(EPih!$H234:$R234),1,EPih!O234/AVERAGE(EPih!$H234:$R234)),0)*$B237</f>
        <v>1</v>
      </c>
      <c r="N237">
        <f>IFERROR(IF(EPih!P234&gt;=0.75*AVERAGE(EPih!$H234:$R234),1,EPih!P234/AVERAGE(EPih!$H234:$R234)),0)*$B237</f>
        <v>1</v>
      </c>
      <c r="O237">
        <f>IFERROR(IF(EPih!Q234&gt;=0.75*AVERAGE(EPih!$H234:$R234),1,EPih!Q234/AVERAGE(EPih!$H234:$R234)),0)*$B237</f>
        <v>1</v>
      </c>
      <c r="P237">
        <f>IFERROR(IF(EPih!R234&gt;=0.75*AVERAGE(EPih!$H234:$R234),1,EPih!R234/AVERAGE(EPih!$H234:$R234)),0)*$B237</f>
        <v>1</v>
      </c>
      <c r="Q237" s="18">
        <v>1</v>
      </c>
      <c r="R237" s="18">
        <v>1</v>
      </c>
      <c r="S237" s="18">
        <v>1</v>
      </c>
      <c r="T237" s="18">
        <v>0</v>
      </c>
      <c r="U237" s="18">
        <v>0</v>
      </c>
      <c r="V237" s="18">
        <v>0</v>
      </c>
      <c r="W237" s="18">
        <v>0</v>
      </c>
      <c r="X237" s="18">
        <v>1</v>
      </c>
      <c r="Y237" s="18">
        <v>1</v>
      </c>
      <c r="Z237" s="18">
        <v>1</v>
      </c>
      <c r="AA237" s="18">
        <v>1</v>
      </c>
      <c r="AD237" s="22">
        <f t="shared" si="5"/>
        <v>0.97747926738503677</v>
      </c>
      <c r="AE237">
        <v>16</v>
      </c>
    </row>
    <row r="238" spans="1:31">
      <c r="A238" s="33">
        <v>45453.583333333336</v>
      </c>
      <c r="B238">
        <f t="shared" si="6"/>
        <v>1</v>
      </c>
      <c r="C238" s="18">
        <v>1</v>
      </c>
      <c r="D238" s="19">
        <f>IFERROR(SUMPRODUCT(F238:P238,Q238:AA238,'Datos Brutos'!$H$5:$R$5)/SUMPRODUCT('Datos Brutos'!$H$5:$R$5,Q238:AA238),0)</f>
        <v>1</v>
      </c>
      <c r="E238" s="20">
        <f>IFERROR(AVERAGE('Datos Filtrados'!E235:G235),0)</f>
        <v>343.84550000000002</v>
      </c>
      <c r="F238">
        <f>IFERROR(IF(EPih!H235&gt;=0.75*AVERAGE(EPih!$H235:$R235),1,EPih!H235/AVERAGE(EPih!$H235:$R235)),0)*$B238</f>
        <v>1</v>
      </c>
      <c r="G238">
        <f>IFERROR(IF(EPih!I235&gt;=0.75*AVERAGE(EPih!$H235:$R235),1,EPih!I235/AVERAGE(EPih!$H235:$R235)),0)*$B238</f>
        <v>1</v>
      </c>
      <c r="H238">
        <f>IFERROR(IF(EPih!J235&gt;=0.75*AVERAGE(EPih!$H235:$R235),1,EPih!J235/AVERAGE(EPih!$H235:$R235)),0)*$B238</f>
        <v>1</v>
      </c>
      <c r="I238">
        <f>IFERROR(IF(EPih!K235&gt;=0.75*AVERAGE(EPih!$H235:$R235),1,EPih!K235/AVERAGE(EPih!$H235:$R235)),0)*$B238</f>
        <v>0</v>
      </c>
      <c r="J238">
        <f>IFERROR(IF(EPih!L235&gt;=0.75*AVERAGE(EPih!$H235:$R235),1,EPih!L235/AVERAGE(EPih!$H235:$R235)),0)*$B238</f>
        <v>0</v>
      </c>
      <c r="K238">
        <f>IFERROR(IF(EPih!M235&gt;=0.75*AVERAGE(EPih!$H235:$R235),1,EPih!M235/AVERAGE(EPih!$H235:$R235)),0)*$B238</f>
        <v>0</v>
      </c>
      <c r="L238">
        <f>IFERROR(IF(EPih!N235&gt;=0.75*AVERAGE(EPih!$H235:$R235),1,EPih!N235/AVERAGE(EPih!$H235:$R235)),0)*$B238</f>
        <v>0</v>
      </c>
      <c r="M238">
        <f>IFERROR(IF(EPih!O235&gt;=0.75*AVERAGE(EPih!$H235:$R235),1,EPih!O235/AVERAGE(EPih!$H235:$R235)),0)*$B238</f>
        <v>1</v>
      </c>
      <c r="N238">
        <f>IFERROR(IF(EPih!P235&gt;=0.75*AVERAGE(EPih!$H235:$R235),1,EPih!P235/AVERAGE(EPih!$H235:$R235)),0)*$B238</f>
        <v>1</v>
      </c>
      <c r="O238">
        <f>IFERROR(IF(EPih!Q235&gt;=0.75*AVERAGE(EPih!$H235:$R235),1,EPih!Q235/AVERAGE(EPih!$H235:$R235)),0)*$B238</f>
        <v>1</v>
      </c>
      <c r="P238">
        <f>IFERROR(IF(EPih!R235&gt;=0.75*AVERAGE(EPih!$H235:$R235),1,EPih!R235/AVERAGE(EPih!$H235:$R235)),0)*$B238</f>
        <v>1</v>
      </c>
      <c r="Q238" s="18">
        <v>1</v>
      </c>
      <c r="R238" s="18">
        <v>1</v>
      </c>
      <c r="S238" s="18">
        <v>1</v>
      </c>
      <c r="T238" s="18">
        <v>0</v>
      </c>
      <c r="U238" s="18">
        <v>0</v>
      </c>
      <c r="V238" s="18">
        <v>0</v>
      </c>
      <c r="W238" s="18">
        <v>0</v>
      </c>
      <c r="X238" s="18">
        <v>1</v>
      </c>
      <c r="Y238" s="18">
        <v>1</v>
      </c>
      <c r="Z238" s="18">
        <v>1</v>
      </c>
      <c r="AA238" s="18">
        <v>1</v>
      </c>
      <c r="AD238" s="22">
        <f t="shared" si="5"/>
        <v>0.97722367785718167</v>
      </c>
      <c r="AE238">
        <v>17</v>
      </c>
    </row>
    <row r="239" spans="1:31">
      <c r="A239" s="33">
        <v>45453.625</v>
      </c>
      <c r="B239">
        <f t="shared" si="6"/>
        <v>1</v>
      </c>
      <c r="C239" s="18">
        <v>1</v>
      </c>
      <c r="D239" s="19">
        <f>IFERROR(SUMPRODUCT(F239:P239,Q239:AA239,'Datos Brutos'!$H$5:$R$5)/SUMPRODUCT('Datos Brutos'!$H$5:$R$5,Q239:AA239),0)</f>
        <v>1</v>
      </c>
      <c r="E239" s="20">
        <f>IFERROR(AVERAGE('Datos Filtrados'!E236:G236),0)</f>
        <v>445.70499999999998</v>
      </c>
      <c r="F239">
        <f>IFERROR(IF(EPih!H236&gt;=0.75*AVERAGE(EPih!$H236:$R236),1,EPih!H236/AVERAGE(EPih!$H236:$R236)),0)*$B239</f>
        <v>1</v>
      </c>
      <c r="G239">
        <f>IFERROR(IF(EPih!I236&gt;=0.75*AVERAGE(EPih!$H236:$R236),1,EPih!I236/AVERAGE(EPih!$H236:$R236)),0)*$B239</f>
        <v>1</v>
      </c>
      <c r="H239">
        <f>IFERROR(IF(EPih!J236&gt;=0.75*AVERAGE(EPih!$H236:$R236),1,EPih!J236/AVERAGE(EPih!$H236:$R236)),0)*$B239</f>
        <v>1</v>
      </c>
      <c r="I239">
        <f>IFERROR(IF(EPih!K236&gt;=0.75*AVERAGE(EPih!$H236:$R236),1,EPih!K236/AVERAGE(EPih!$H236:$R236)),0)*$B239</f>
        <v>0</v>
      </c>
      <c r="J239">
        <f>IFERROR(IF(EPih!L236&gt;=0.75*AVERAGE(EPih!$H236:$R236),1,EPih!L236/AVERAGE(EPih!$H236:$R236)),0)*$B239</f>
        <v>0</v>
      </c>
      <c r="K239">
        <f>IFERROR(IF(EPih!M236&gt;=0.75*AVERAGE(EPih!$H236:$R236),1,EPih!M236/AVERAGE(EPih!$H236:$R236)),0)*$B239</f>
        <v>0</v>
      </c>
      <c r="L239">
        <f>IFERROR(IF(EPih!N236&gt;=0.75*AVERAGE(EPih!$H236:$R236),1,EPih!N236/AVERAGE(EPih!$H236:$R236)),0)*$B239</f>
        <v>0</v>
      </c>
      <c r="M239">
        <f>IFERROR(IF(EPih!O236&gt;=0.75*AVERAGE(EPih!$H236:$R236),1,EPih!O236/AVERAGE(EPih!$H236:$R236)),0)*$B239</f>
        <v>1</v>
      </c>
      <c r="N239">
        <f>IFERROR(IF(EPih!P236&gt;=0.75*AVERAGE(EPih!$H236:$R236),1,EPih!P236/AVERAGE(EPih!$H236:$R236)),0)*$B239</f>
        <v>1</v>
      </c>
      <c r="O239">
        <f>IFERROR(IF(EPih!Q236&gt;=0.75*AVERAGE(EPih!$H236:$R236),1,EPih!Q236/AVERAGE(EPih!$H236:$R236)),0)*$B239</f>
        <v>1</v>
      </c>
      <c r="P239">
        <f>IFERROR(IF(EPih!R236&gt;=0.75*AVERAGE(EPih!$H236:$R236),1,EPih!R236/AVERAGE(EPih!$H236:$R236)),0)*$B239</f>
        <v>1</v>
      </c>
      <c r="Q239" s="18">
        <v>1</v>
      </c>
      <c r="R239" s="18">
        <v>1</v>
      </c>
      <c r="S239" s="18">
        <v>1</v>
      </c>
      <c r="T239" s="18">
        <v>0</v>
      </c>
      <c r="U239" s="18">
        <v>0</v>
      </c>
      <c r="V239" s="18">
        <v>0</v>
      </c>
      <c r="W239" s="18">
        <v>0</v>
      </c>
      <c r="X239" s="18">
        <v>1</v>
      </c>
      <c r="Y239" s="18">
        <v>1</v>
      </c>
      <c r="Z239" s="18">
        <v>1</v>
      </c>
      <c r="AA239" s="18">
        <v>1</v>
      </c>
      <c r="AD239" s="22">
        <f t="shared" si="5"/>
        <v>0.97816344993878868</v>
      </c>
      <c r="AE239">
        <v>18</v>
      </c>
    </row>
    <row r="240" spans="1:31">
      <c r="A240" s="33">
        <v>45453.666666666664</v>
      </c>
      <c r="B240">
        <f t="shared" si="6"/>
        <v>1</v>
      </c>
      <c r="C240" s="18">
        <v>1</v>
      </c>
      <c r="D240" s="19">
        <f>IFERROR(SUMPRODUCT(F240:P240,Q240:AA240,'Datos Brutos'!$H$5:$R$5)/SUMPRODUCT('Datos Brutos'!$H$5:$R$5,Q240:AA240),0)</f>
        <v>1</v>
      </c>
      <c r="E240" s="20">
        <f>IFERROR(AVERAGE('Datos Filtrados'!E237:G237),0)</f>
        <v>448.91449999999998</v>
      </c>
      <c r="F240">
        <f>IFERROR(IF(EPih!H237&gt;=0.75*AVERAGE(EPih!$H237:$R237),1,EPih!H237/AVERAGE(EPih!$H237:$R237)),0)*$B240</f>
        <v>1</v>
      </c>
      <c r="G240">
        <f>IFERROR(IF(EPih!I237&gt;=0.75*AVERAGE(EPih!$H237:$R237),1,EPih!I237/AVERAGE(EPih!$H237:$R237)),0)*$B240</f>
        <v>1</v>
      </c>
      <c r="H240">
        <f>IFERROR(IF(EPih!J237&gt;=0.75*AVERAGE(EPih!$H237:$R237),1,EPih!J237/AVERAGE(EPih!$H237:$R237)),0)*$B240</f>
        <v>1</v>
      </c>
      <c r="I240">
        <f>IFERROR(IF(EPih!K237&gt;=0.75*AVERAGE(EPih!$H237:$R237),1,EPih!K237/AVERAGE(EPih!$H237:$R237)),0)*$B240</f>
        <v>0</v>
      </c>
      <c r="J240">
        <f>IFERROR(IF(EPih!L237&gt;=0.75*AVERAGE(EPih!$H237:$R237),1,EPih!L237/AVERAGE(EPih!$H237:$R237)),0)*$B240</f>
        <v>0</v>
      </c>
      <c r="K240">
        <f>IFERROR(IF(EPih!M237&gt;=0.75*AVERAGE(EPih!$H237:$R237),1,EPih!M237/AVERAGE(EPih!$H237:$R237)),0)*$B240</f>
        <v>0</v>
      </c>
      <c r="L240">
        <f>IFERROR(IF(EPih!N237&gt;=0.75*AVERAGE(EPih!$H237:$R237),1,EPih!N237/AVERAGE(EPih!$H237:$R237)),0)*$B240</f>
        <v>0</v>
      </c>
      <c r="M240">
        <f>IFERROR(IF(EPih!O237&gt;=0.75*AVERAGE(EPih!$H237:$R237),1,EPih!O237/AVERAGE(EPih!$H237:$R237)),0)*$B240</f>
        <v>1</v>
      </c>
      <c r="N240">
        <f>IFERROR(IF(EPih!P237&gt;=0.75*AVERAGE(EPih!$H237:$R237),1,EPih!P237/AVERAGE(EPih!$H237:$R237)),0)*$B240</f>
        <v>1</v>
      </c>
      <c r="O240">
        <f>IFERROR(IF(EPih!Q237&gt;=0.75*AVERAGE(EPih!$H237:$R237),1,EPih!Q237/AVERAGE(EPih!$H237:$R237)),0)*$B240</f>
        <v>1</v>
      </c>
      <c r="P240">
        <f>IFERROR(IF(EPih!R237&gt;=0.75*AVERAGE(EPih!$H237:$R237),1,EPih!R237/AVERAGE(EPih!$H237:$R237)),0)*$B240</f>
        <v>1</v>
      </c>
      <c r="Q240" s="18">
        <v>1</v>
      </c>
      <c r="R240" s="18">
        <v>1</v>
      </c>
      <c r="S240" s="18">
        <v>1</v>
      </c>
      <c r="T240" s="18">
        <v>0</v>
      </c>
      <c r="U240" s="18">
        <v>0</v>
      </c>
      <c r="V240" s="18">
        <v>0</v>
      </c>
      <c r="W240" s="18">
        <v>0</v>
      </c>
      <c r="X240" s="18">
        <v>1</v>
      </c>
      <c r="Y240" s="18">
        <v>1</v>
      </c>
      <c r="Z240" s="18">
        <v>1</v>
      </c>
      <c r="AA240" s="18">
        <v>1</v>
      </c>
      <c r="AD240" s="22">
        <f t="shared" si="5"/>
        <v>0.97484710260014273</v>
      </c>
      <c r="AE240">
        <v>19</v>
      </c>
    </row>
    <row r="241" spans="1:31">
      <c r="A241" s="33">
        <v>45453.708333333336</v>
      </c>
      <c r="B241">
        <f t="shared" si="6"/>
        <v>1</v>
      </c>
      <c r="C241" s="18">
        <v>1</v>
      </c>
      <c r="D241" s="19">
        <f>IFERROR(SUMPRODUCT(F241:P241,Q241:AA241,'Datos Brutos'!$H$5:$R$5)/SUMPRODUCT('Datos Brutos'!$H$5:$R$5,Q241:AA241),0)</f>
        <v>1</v>
      </c>
      <c r="E241" s="20">
        <f>IFERROR(AVERAGE('Datos Filtrados'!E238:G238),0)</f>
        <v>414.59449999999998</v>
      </c>
      <c r="F241">
        <f>IFERROR(IF(EPih!H238&gt;=0.75*AVERAGE(EPih!$H238:$R238),1,EPih!H238/AVERAGE(EPih!$H238:$R238)),0)*$B241</f>
        <v>1</v>
      </c>
      <c r="G241">
        <f>IFERROR(IF(EPih!I238&gt;=0.75*AVERAGE(EPih!$H238:$R238),1,EPih!I238/AVERAGE(EPih!$H238:$R238)),0)*$B241</f>
        <v>1</v>
      </c>
      <c r="H241">
        <f>IFERROR(IF(EPih!J238&gt;=0.75*AVERAGE(EPih!$H238:$R238),1,EPih!J238/AVERAGE(EPih!$H238:$R238)),0)*$B241</f>
        <v>1</v>
      </c>
      <c r="I241">
        <f>IFERROR(IF(EPih!K238&gt;=0.75*AVERAGE(EPih!$H238:$R238),1,EPih!K238/AVERAGE(EPih!$H238:$R238)),0)*$B241</f>
        <v>0</v>
      </c>
      <c r="J241">
        <f>IFERROR(IF(EPih!L238&gt;=0.75*AVERAGE(EPih!$H238:$R238),1,EPih!L238/AVERAGE(EPih!$H238:$R238)),0)*$B241</f>
        <v>0</v>
      </c>
      <c r="K241">
        <f>IFERROR(IF(EPih!M238&gt;=0.75*AVERAGE(EPih!$H238:$R238),1,EPih!M238/AVERAGE(EPih!$H238:$R238)),0)*$B241</f>
        <v>0</v>
      </c>
      <c r="L241">
        <f>IFERROR(IF(EPih!N238&gt;=0.75*AVERAGE(EPih!$H238:$R238),1,EPih!N238/AVERAGE(EPih!$H238:$R238)),0)*$B241</f>
        <v>0</v>
      </c>
      <c r="M241">
        <f>IFERROR(IF(EPih!O238&gt;=0.75*AVERAGE(EPih!$H238:$R238),1,EPih!O238/AVERAGE(EPih!$H238:$R238)),0)*$B241</f>
        <v>1</v>
      </c>
      <c r="N241">
        <f>IFERROR(IF(EPih!P238&gt;=0.75*AVERAGE(EPih!$H238:$R238),1,EPih!P238/AVERAGE(EPih!$H238:$R238)),0)*$B241</f>
        <v>1</v>
      </c>
      <c r="O241">
        <f>IFERROR(IF(EPih!Q238&gt;=0.75*AVERAGE(EPih!$H238:$R238),1,EPih!Q238/AVERAGE(EPih!$H238:$R238)),0)*$B241</f>
        <v>1</v>
      </c>
      <c r="P241">
        <f>IFERROR(IF(EPih!R238&gt;=0.75*AVERAGE(EPih!$H238:$R238),1,EPih!R238/AVERAGE(EPih!$H238:$R238)),0)*$B241</f>
        <v>1</v>
      </c>
      <c r="Q241" s="18">
        <v>1</v>
      </c>
      <c r="R241" s="18">
        <v>1</v>
      </c>
      <c r="S241" s="18">
        <v>1</v>
      </c>
      <c r="T241" s="18">
        <v>0</v>
      </c>
      <c r="U241" s="18">
        <v>0</v>
      </c>
      <c r="V241" s="18">
        <v>0</v>
      </c>
      <c r="W241" s="18">
        <v>0</v>
      </c>
      <c r="X241" s="18">
        <v>1</v>
      </c>
      <c r="Y241" s="18">
        <v>1</v>
      </c>
      <c r="Z241" s="18">
        <v>1</v>
      </c>
      <c r="AA241" s="18">
        <v>1</v>
      </c>
      <c r="AD241" s="22">
        <f t="shared" si="5"/>
        <v>0.96862896334742099</v>
      </c>
      <c r="AE241">
        <v>20</v>
      </c>
    </row>
    <row r="242" spans="1:31">
      <c r="A242" s="33">
        <v>45453.75</v>
      </c>
      <c r="B242">
        <f t="shared" si="6"/>
        <v>1</v>
      </c>
      <c r="C242" s="18">
        <v>1</v>
      </c>
      <c r="D242" s="19">
        <f>IFERROR(SUMPRODUCT(F242:P242,Q242:AA242,'Datos Brutos'!$H$5:$R$5)/SUMPRODUCT('Datos Brutos'!$H$5:$R$5,Q242:AA242),0)</f>
        <v>1</v>
      </c>
      <c r="E242" s="20">
        <f>IFERROR(AVERAGE('Datos Filtrados'!E239:G239),0)</f>
        <v>360.34050000000002</v>
      </c>
      <c r="F242">
        <f>IFERROR(IF(EPih!H239&gt;=0.75*AVERAGE(EPih!$H239:$R239),1,EPih!H239/AVERAGE(EPih!$H239:$R239)),0)*$B242</f>
        <v>1</v>
      </c>
      <c r="G242">
        <f>IFERROR(IF(EPih!I239&gt;=0.75*AVERAGE(EPih!$H239:$R239),1,EPih!I239/AVERAGE(EPih!$H239:$R239)),0)*$B242</f>
        <v>1</v>
      </c>
      <c r="H242">
        <f>IFERROR(IF(EPih!J239&gt;=0.75*AVERAGE(EPih!$H239:$R239),1,EPih!J239/AVERAGE(EPih!$H239:$R239)),0)*$B242</f>
        <v>1</v>
      </c>
      <c r="I242">
        <f>IFERROR(IF(EPih!K239&gt;=0.75*AVERAGE(EPih!$H239:$R239),1,EPih!K239/AVERAGE(EPih!$H239:$R239)),0)*$B242</f>
        <v>0</v>
      </c>
      <c r="J242">
        <f>IFERROR(IF(EPih!L239&gt;=0.75*AVERAGE(EPih!$H239:$R239),1,EPih!L239/AVERAGE(EPih!$H239:$R239)),0)*$B242</f>
        <v>0</v>
      </c>
      <c r="K242">
        <f>IFERROR(IF(EPih!M239&gt;=0.75*AVERAGE(EPih!$H239:$R239),1,EPih!M239/AVERAGE(EPih!$H239:$R239)),0)*$B242</f>
        <v>0</v>
      </c>
      <c r="L242">
        <f>IFERROR(IF(EPih!N239&gt;=0.75*AVERAGE(EPih!$H239:$R239),1,EPih!N239/AVERAGE(EPih!$H239:$R239)),0)*$B242</f>
        <v>0</v>
      </c>
      <c r="M242">
        <f>IFERROR(IF(EPih!O239&gt;=0.75*AVERAGE(EPih!$H239:$R239),1,EPih!O239/AVERAGE(EPih!$H239:$R239)),0)*$B242</f>
        <v>1</v>
      </c>
      <c r="N242">
        <f>IFERROR(IF(EPih!P239&gt;=0.75*AVERAGE(EPih!$H239:$R239),1,EPih!P239/AVERAGE(EPih!$H239:$R239)),0)*$B242</f>
        <v>1</v>
      </c>
      <c r="O242">
        <f>IFERROR(IF(EPih!Q239&gt;=0.75*AVERAGE(EPih!$H239:$R239),1,EPih!Q239/AVERAGE(EPih!$H239:$R239)),0)*$B242</f>
        <v>1</v>
      </c>
      <c r="P242">
        <f>IFERROR(IF(EPih!R239&gt;=0.75*AVERAGE(EPih!$H239:$R239),1,EPih!R239/AVERAGE(EPih!$H239:$R239)),0)*$B242</f>
        <v>1</v>
      </c>
      <c r="Q242" s="18">
        <v>1</v>
      </c>
      <c r="R242" s="18">
        <v>1</v>
      </c>
      <c r="S242" s="18">
        <v>1</v>
      </c>
      <c r="T242" s="18">
        <v>0</v>
      </c>
      <c r="U242" s="18">
        <v>0</v>
      </c>
      <c r="V242" s="18">
        <v>0</v>
      </c>
      <c r="W242" s="18">
        <v>0</v>
      </c>
      <c r="X242" s="18">
        <v>1</v>
      </c>
      <c r="Y242" s="18">
        <v>1</v>
      </c>
      <c r="Z242" s="18">
        <v>1</v>
      </c>
      <c r="AA242" s="18">
        <v>1</v>
      </c>
      <c r="AD242" s="22">
        <f t="shared" si="5"/>
        <v>0.96029692323597449</v>
      </c>
      <c r="AE242">
        <v>21</v>
      </c>
    </row>
    <row r="243" spans="1:31">
      <c r="A243" s="33">
        <v>45453.791666666664</v>
      </c>
      <c r="B243">
        <f t="shared" si="6"/>
        <v>1</v>
      </c>
      <c r="C243" s="18">
        <v>1</v>
      </c>
      <c r="D243" s="19">
        <f>IFERROR(SUMPRODUCT(F243:P243,Q243:AA243,'Datos Brutos'!$H$5:$R$5)/SUMPRODUCT('Datos Brutos'!$H$5:$R$5,Q243:AA243),0)</f>
        <v>1</v>
      </c>
      <c r="E243" s="20">
        <f>IFERROR(AVERAGE('Datos Filtrados'!E240:G240),0)</f>
        <v>534.78</v>
      </c>
      <c r="F243">
        <f>IFERROR(IF(EPih!H240&gt;=0.75*AVERAGE(EPih!$H240:$R240),1,EPih!H240/AVERAGE(EPih!$H240:$R240)),0)*$B243</f>
        <v>1</v>
      </c>
      <c r="G243">
        <f>IFERROR(IF(EPih!I240&gt;=0.75*AVERAGE(EPih!$H240:$R240),1,EPih!I240/AVERAGE(EPih!$H240:$R240)),0)*$B243</f>
        <v>1</v>
      </c>
      <c r="H243">
        <f>IFERROR(IF(EPih!J240&gt;=0.75*AVERAGE(EPih!$H240:$R240),1,EPih!J240/AVERAGE(EPih!$H240:$R240)),0)*$B243</f>
        <v>1</v>
      </c>
      <c r="I243">
        <f>IFERROR(IF(EPih!K240&gt;=0.75*AVERAGE(EPih!$H240:$R240),1,EPih!K240/AVERAGE(EPih!$H240:$R240)),0)*$B243</f>
        <v>0</v>
      </c>
      <c r="J243">
        <f>IFERROR(IF(EPih!L240&gt;=0.75*AVERAGE(EPih!$H240:$R240),1,EPih!L240/AVERAGE(EPih!$H240:$R240)),0)*$B243</f>
        <v>0</v>
      </c>
      <c r="K243">
        <f>IFERROR(IF(EPih!M240&gt;=0.75*AVERAGE(EPih!$H240:$R240),1,EPih!M240/AVERAGE(EPih!$H240:$R240)),0)*$B243</f>
        <v>0</v>
      </c>
      <c r="L243">
        <f>IFERROR(IF(EPih!N240&gt;=0.75*AVERAGE(EPih!$H240:$R240),1,EPih!N240/AVERAGE(EPih!$H240:$R240)),0)*$B243</f>
        <v>0</v>
      </c>
      <c r="M243">
        <f>IFERROR(IF(EPih!O240&gt;=0.75*AVERAGE(EPih!$H240:$R240),1,EPih!O240/AVERAGE(EPih!$H240:$R240)),0)*$B243</f>
        <v>1</v>
      </c>
      <c r="N243">
        <f>IFERROR(IF(EPih!P240&gt;=0.75*AVERAGE(EPih!$H240:$R240),1,EPih!P240/AVERAGE(EPih!$H240:$R240)),0)*$B243</f>
        <v>1</v>
      </c>
      <c r="O243">
        <f>IFERROR(IF(EPih!Q240&gt;=0.75*AVERAGE(EPih!$H240:$R240),1,EPih!Q240/AVERAGE(EPih!$H240:$R240)),0)*$B243</f>
        <v>1</v>
      </c>
      <c r="P243">
        <f>IFERROR(IF(EPih!R240&gt;=0.75*AVERAGE(EPih!$H240:$R240),1,EPih!R240/AVERAGE(EPih!$H240:$R240)),0)*$B243</f>
        <v>1</v>
      </c>
      <c r="Q243" s="18">
        <v>1</v>
      </c>
      <c r="R243" s="18">
        <v>1</v>
      </c>
      <c r="S243" s="18">
        <v>1</v>
      </c>
      <c r="T243" s="18">
        <v>0</v>
      </c>
      <c r="U243" s="18">
        <v>0</v>
      </c>
      <c r="V243" s="18">
        <v>0</v>
      </c>
      <c r="W243" s="18">
        <v>0</v>
      </c>
      <c r="X243" s="18">
        <v>1</v>
      </c>
      <c r="Y243" s="18">
        <v>1</v>
      </c>
      <c r="Z243" s="18">
        <v>1</v>
      </c>
      <c r="AA243" s="18">
        <v>1</v>
      </c>
      <c r="AD243" s="22">
        <f t="shared" si="5"/>
        <v>0.99520751033506394</v>
      </c>
      <c r="AE243">
        <v>22</v>
      </c>
    </row>
    <row r="244" spans="1:31">
      <c r="A244" s="33">
        <v>45453.833333333336</v>
      </c>
      <c r="B244">
        <f t="shared" si="6"/>
        <v>0</v>
      </c>
      <c r="C244" s="18">
        <v>1</v>
      </c>
      <c r="D244" s="19">
        <f>IFERROR(SUMPRODUCT(F244:P244,Q244:AA244,'Datos Brutos'!$H$5:$R$5)/SUMPRODUCT('Datos Brutos'!$H$5:$R$5,Q244:AA244),0)</f>
        <v>0</v>
      </c>
      <c r="E244" s="20">
        <f>IFERROR(AVERAGE('Datos Filtrados'!E241:G241),0)</f>
        <v>0</v>
      </c>
      <c r="F244">
        <f>IFERROR(IF(EPih!H241&gt;=0.75*AVERAGE(EPih!$H241:$R241),1,EPih!H241/AVERAGE(EPih!$H241:$R241)),0)*$B244</f>
        <v>0</v>
      </c>
      <c r="G244">
        <f>IFERROR(IF(EPih!I241&gt;=0.75*AVERAGE(EPih!$H241:$R241),1,EPih!I241/AVERAGE(EPih!$H241:$R241)),0)*$B244</f>
        <v>0</v>
      </c>
      <c r="H244">
        <f>IFERROR(IF(EPih!J241&gt;=0.75*AVERAGE(EPih!$H241:$R241),1,EPih!J241/AVERAGE(EPih!$H241:$R241)),0)*$B244</f>
        <v>0</v>
      </c>
      <c r="I244">
        <f>IFERROR(IF(EPih!K241&gt;=0.75*AVERAGE(EPih!$H241:$R241),1,EPih!K241/AVERAGE(EPih!$H241:$R241)),0)*$B244</f>
        <v>0</v>
      </c>
      <c r="J244">
        <f>IFERROR(IF(EPih!L241&gt;=0.75*AVERAGE(EPih!$H241:$R241),1,EPih!L241/AVERAGE(EPih!$H241:$R241)),0)*$B244</f>
        <v>0</v>
      </c>
      <c r="K244">
        <f>IFERROR(IF(EPih!M241&gt;=0.75*AVERAGE(EPih!$H241:$R241),1,EPih!M241/AVERAGE(EPih!$H241:$R241)),0)*$B244</f>
        <v>0</v>
      </c>
      <c r="L244">
        <f>IFERROR(IF(EPih!N241&gt;=0.75*AVERAGE(EPih!$H241:$R241),1,EPih!N241/AVERAGE(EPih!$H241:$R241)),0)*$B244</f>
        <v>0</v>
      </c>
      <c r="M244">
        <f>IFERROR(IF(EPih!O241&gt;=0.75*AVERAGE(EPih!$H241:$R241),1,EPih!O241/AVERAGE(EPih!$H241:$R241)),0)*$B244</f>
        <v>0</v>
      </c>
      <c r="N244">
        <f>IFERROR(IF(EPih!P241&gt;=0.75*AVERAGE(EPih!$H241:$R241),1,EPih!P241/AVERAGE(EPih!$H241:$R241)),0)*$B244</f>
        <v>0</v>
      </c>
      <c r="O244">
        <f>IFERROR(IF(EPih!Q241&gt;=0.75*AVERAGE(EPih!$H241:$R241),1,EPih!Q241/AVERAGE(EPih!$H241:$R241)),0)*$B244</f>
        <v>0</v>
      </c>
      <c r="P244">
        <f>IFERROR(IF(EPih!R241&gt;=0.75*AVERAGE(EPih!$H241:$R241),1,EPih!R241/AVERAGE(EPih!$H241:$R241)),0)*$B244</f>
        <v>0</v>
      </c>
      <c r="Q244" s="18">
        <v>1</v>
      </c>
      <c r="R244" s="18">
        <v>1</v>
      </c>
      <c r="S244" s="18">
        <v>1</v>
      </c>
      <c r="T244" s="18">
        <v>0</v>
      </c>
      <c r="U244" s="18">
        <v>0</v>
      </c>
      <c r="V244" s="18">
        <v>0</v>
      </c>
      <c r="W244" s="18">
        <v>0</v>
      </c>
      <c r="X244" s="18">
        <v>1</v>
      </c>
      <c r="Y244" s="18">
        <v>1</v>
      </c>
      <c r="Z244" s="18">
        <v>1</v>
      </c>
      <c r="AA244" s="18">
        <v>1</v>
      </c>
      <c r="AD244" s="22">
        <f t="shared" si="5"/>
        <v>0.99520751033506394</v>
      </c>
      <c r="AE244">
        <v>23</v>
      </c>
    </row>
    <row r="245" spans="1:31">
      <c r="A245" s="33">
        <v>45453.875</v>
      </c>
      <c r="B245">
        <f t="shared" si="6"/>
        <v>0</v>
      </c>
      <c r="C245" s="18">
        <v>1</v>
      </c>
      <c r="D245" s="19">
        <f>IFERROR(SUMPRODUCT(F245:P245,Q245:AA245,'Datos Brutos'!$H$5:$R$5)/SUMPRODUCT('Datos Brutos'!$H$5:$R$5,Q245:AA245),0)</f>
        <v>0</v>
      </c>
      <c r="E245" s="20">
        <f>IFERROR(AVERAGE('Datos Filtrados'!E242:G242),0)</f>
        <v>40.286999999999999</v>
      </c>
      <c r="F245">
        <f>IFERROR(IF(EPih!H242&gt;=0.75*AVERAGE(EPih!$H242:$R242),1,EPih!H242/AVERAGE(EPih!$H242:$R242)),0)*$B245</f>
        <v>0</v>
      </c>
      <c r="G245">
        <f>IFERROR(IF(EPih!I242&gt;=0.75*AVERAGE(EPih!$H242:$R242),1,EPih!I242/AVERAGE(EPih!$H242:$R242)),0)*$B245</f>
        <v>0</v>
      </c>
      <c r="H245">
        <f>IFERROR(IF(EPih!J242&gt;=0.75*AVERAGE(EPih!$H242:$R242),1,EPih!J242/AVERAGE(EPih!$H242:$R242)),0)*$B245</f>
        <v>0</v>
      </c>
      <c r="I245">
        <f>IFERROR(IF(EPih!K242&gt;=0.75*AVERAGE(EPih!$H242:$R242),1,EPih!K242/AVERAGE(EPih!$H242:$R242)),0)*$B245</f>
        <v>0</v>
      </c>
      <c r="J245">
        <f>IFERROR(IF(EPih!L242&gt;=0.75*AVERAGE(EPih!$H242:$R242),1,EPih!L242/AVERAGE(EPih!$H242:$R242)),0)*$B245</f>
        <v>0</v>
      </c>
      <c r="K245">
        <f>IFERROR(IF(EPih!M242&gt;=0.75*AVERAGE(EPih!$H242:$R242),1,EPih!M242/AVERAGE(EPih!$H242:$R242)),0)*$B245</f>
        <v>0</v>
      </c>
      <c r="L245">
        <f>IFERROR(IF(EPih!N242&gt;=0.75*AVERAGE(EPih!$H242:$R242),1,EPih!N242/AVERAGE(EPih!$H242:$R242)),0)*$B245</f>
        <v>0</v>
      </c>
      <c r="M245">
        <f>IFERROR(IF(EPih!O242&gt;=0.75*AVERAGE(EPih!$H242:$R242),1,EPih!O242/AVERAGE(EPih!$H242:$R242)),0)*$B245</f>
        <v>0</v>
      </c>
      <c r="N245">
        <f>IFERROR(IF(EPih!P242&gt;=0.75*AVERAGE(EPih!$H242:$R242),1,EPih!P242/AVERAGE(EPih!$H242:$R242)),0)*$B245</f>
        <v>0</v>
      </c>
      <c r="O245">
        <f>IFERROR(IF(EPih!Q242&gt;=0.75*AVERAGE(EPih!$H242:$R242),1,EPih!Q242/AVERAGE(EPih!$H242:$R242)),0)*$B245</f>
        <v>0</v>
      </c>
      <c r="P245">
        <f>IFERROR(IF(EPih!R242&gt;=0.75*AVERAGE(EPih!$H242:$R242),1,EPih!R242/AVERAGE(EPih!$H242:$R242)),0)*$B245</f>
        <v>0</v>
      </c>
      <c r="Q245" s="18">
        <v>1</v>
      </c>
      <c r="R245" s="18">
        <v>1</v>
      </c>
      <c r="S245" s="18">
        <v>1</v>
      </c>
      <c r="T245" s="18">
        <v>0</v>
      </c>
      <c r="U245" s="18">
        <v>0</v>
      </c>
      <c r="V245" s="18">
        <v>0</v>
      </c>
      <c r="W245" s="18">
        <v>0</v>
      </c>
      <c r="X245" s="18">
        <v>1</v>
      </c>
      <c r="Y245" s="18">
        <v>1</v>
      </c>
      <c r="Z245" s="18">
        <v>1</v>
      </c>
      <c r="AA245" s="18">
        <v>1</v>
      </c>
      <c r="AD245" s="22">
        <f t="shared" si="5"/>
        <v>0.99520751033506394</v>
      </c>
      <c r="AE245">
        <v>24</v>
      </c>
    </row>
    <row r="246" spans="1:31">
      <c r="A246" s="33">
        <v>45453.916666666664</v>
      </c>
      <c r="B246">
        <f t="shared" si="6"/>
        <v>0</v>
      </c>
      <c r="C246" s="18">
        <v>1</v>
      </c>
      <c r="D246" s="19">
        <f>IFERROR(SUMPRODUCT(F246:P246,Q246:AA246,'Datos Brutos'!$H$5:$R$5)/SUMPRODUCT('Datos Brutos'!$H$5:$R$5,Q246:AA246),0)</f>
        <v>0</v>
      </c>
      <c r="E246" s="20">
        <f>IFERROR(AVERAGE('Datos Filtrados'!E243:G243),0)</f>
        <v>0.432</v>
      </c>
      <c r="F246">
        <f>IFERROR(IF(EPih!H243&gt;=0.75*AVERAGE(EPih!$H243:$R243),1,EPih!H243/AVERAGE(EPih!$H243:$R243)),0)*$B246</f>
        <v>0</v>
      </c>
      <c r="G246">
        <f>IFERROR(IF(EPih!I243&gt;=0.75*AVERAGE(EPih!$H243:$R243),1,EPih!I243/AVERAGE(EPih!$H243:$R243)),0)*$B246</f>
        <v>0</v>
      </c>
      <c r="H246">
        <f>IFERROR(IF(EPih!J243&gt;=0.75*AVERAGE(EPih!$H243:$R243),1,EPih!J243/AVERAGE(EPih!$H243:$R243)),0)*$B246</f>
        <v>0</v>
      </c>
      <c r="I246">
        <f>IFERROR(IF(EPih!K243&gt;=0.75*AVERAGE(EPih!$H243:$R243),1,EPih!K243/AVERAGE(EPih!$H243:$R243)),0)*$B246</f>
        <v>0</v>
      </c>
      <c r="J246">
        <f>IFERROR(IF(EPih!L243&gt;=0.75*AVERAGE(EPih!$H243:$R243),1,EPih!L243/AVERAGE(EPih!$H243:$R243)),0)*$B246</f>
        <v>0</v>
      </c>
      <c r="K246">
        <f>IFERROR(IF(EPih!M243&gt;=0.75*AVERAGE(EPih!$H243:$R243),1,EPih!M243/AVERAGE(EPih!$H243:$R243)),0)*$B246</f>
        <v>0</v>
      </c>
      <c r="L246">
        <f>IFERROR(IF(EPih!N243&gt;=0.75*AVERAGE(EPih!$H243:$R243),1,EPih!N243/AVERAGE(EPih!$H243:$R243)),0)*$B246</f>
        <v>0</v>
      </c>
      <c r="M246">
        <f>IFERROR(IF(EPih!O243&gt;=0.75*AVERAGE(EPih!$H243:$R243),1,EPih!O243/AVERAGE(EPih!$H243:$R243)),0)*$B246</f>
        <v>0</v>
      </c>
      <c r="N246">
        <f>IFERROR(IF(EPih!P243&gt;=0.75*AVERAGE(EPih!$H243:$R243),1,EPih!P243/AVERAGE(EPih!$H243:$R243)),0)*$B246</f>
        <v>0</v>
      </c>
      <c r="O246">
        <f>IFERROR(IF(EPih!Q243&gt;=0.75*AVERAGE(EPih!$H243:$R243),1,EPih!Q243/AVERAGE(EPih!$H243:$R243)),0)*$B246</f>
        <v>0</v>
      </c>
      <c r="P246">
        <f>IFERROR(IF(EPih!R243&gt;=0.75*AVERAGE(EPih!$H243:$R243),1,EPih!R243/AVERAGE(EPih!$H243:$R243)),0)*$B246</f>
        <v>0</v>
      </c>
      <c r="Q246" s="18">
        <v>1</v>
      </c>
      <c r="R246" s="18">
        <v>1</v>
      </c>
      <c r="S246" s="18">
        <v>1</v>
      </c>
      <c r="T246" s="18">
        <v>0</v>
      </c>
      <c r="U246" s="18">
        <v>0</v>
      </c>
      <c r="V246" s="18">
        <v>0</v>
      </c>
      <c r="W246" s="18">
        <v>0</v>
      </c>
      <c r="X246" s="18">
        <v>1</v>
      </c>
      <c r="Y246" s="18">
        <v>1</v>
      </c>
      <c r="Z246" s="18">
        <v>1</v>
      </c>
      <c r="AA246" s="18">
        <v>1</v>
      </c>
      <c r="AD246" s="22">
        <f t="shared" si="5"/>
        <v>0.99520751033506394</v>
      </c>
      <c r="AE246" s="24">
        <v>1</v>
      </c>
    </row>
    <row r="247" spans="1:31">
      <c r="A247" s="33">
        <v>45453.958333333336</v>
      </c>
      <c r="B247">
        <f t="shared" si="6"/>
        <v>0</v>
      </c>
      <c r="C247" s="18">
        <v>1</v>
      </c>
      <c r="D247" s="19">
        <f>IFERROR(SUMPRODUCT(F247:P247,Q247:AA247,'Datos Brutos'!$H$5:$R$5)/SUMPRODUCT('Datos Brutos'!$H$5:$R$5,Q247:AA247),0)</f>
        <v>0</v>
      </c>
      <c r="E247" s="20">
        <f>IFERROR(AVERAGE('Datos Filtrados'!E244:G244),0)</f>
        <v>0</v>
      </c>
      <c r="F247">
        <f>IFERROR(IF(EPih!H244&gt;=0.75*AVERAGE(EPih!$H244:$R244),1,EPih!H244/AVERAGE(EPih!$H244:$R244)),0)*$B247</f>
        <v>0</v>
      </c>
      <c r="G247">
        <f>IFERROR(IF(EPih!I244&gt;=0.75*AVERAGE(EPih!$H244:$R244),1,EPih!I244/AVERAGE(EPih!$H244:$R244)),0)*$B247</f>
        <v>0</v>
      </c>
      <c r="H247">
        <f>IFERROR(IF(EPih!J244&gt;=0.75*AVERAGE(EPih!$H244:$R244),1,EPih!J244/AVERAGE(EPih!$H244:$R244)),0)*$B247</f>
        <v>0</v>
      </c>
      <c r="I247">
        <f>IFERROR(IF(EPih!K244&gt;=0.75*AVERAGE(EPih!$H244:$R244),1,EPih!K244/AVERAGE(EPih!$H244:$R244)),0)*$B247</f>
        <v>0</v>
      </c>
      <c r="J247">
        <f>IFERROR(IF(EPih!L244&gt;=0.75*AVERAGE(EPih!$H244:$R244),1,EPih!L244/AVERAGE(EPih!$H244:$R244)),0)*$B247</f>
        <v>0</v>
      </c>
      <c r="K247">
        <f>IFERROR(IF(EPih!M244&gt;=0.75*AVERAGE(EPih!$H244:$R244),1,EPih!M244/AVERAGE(EPih!$H244:$R244)),0)*$B247</f>
        <v>0</v>
      </c>
      <c r="L247">
        <f>IFERROR(IF(EPih!N244&gt;=0.75*AVERAGE(EPih!$H244:$R244),1,EPih!N244/AVERAGE(EPih!$H244:$R244)),0)*$B247</f>
        <v>0</v>
      </c>
      <c r="M247">
        <f>IFERROR(IF(EPih!O244&gt;=0.75*AVERAGE(EPih!$H244:$R244),1,EPih!O244/AVERAGE(EPih!$H244:$R244)),0)*$B247</f>
        <v>0</v>
      </c>
      <c r="N247">
        <f>IFERROR(IF(EPih!P244&gt;=0.75*AVERAGE(EPih!$H244:$R244),1,EPih!P244/AVERAGE(EPih!$H244:$R244)),0)*$B247</f>
        <v>0</v>
      </c>
      <c r="O247">
        <f>IFERROR(IF(EPih!Q244&gt;=0.75*AVERAGE(EPih!$H244:$R244),1,EPih!Q244/AVERAGE(EPih!$H244:$R244)),0)*$B247</f>
        <v>0</v>
      </c>
      <c r="P247">
        <f>IFERROR(IF(EPih!R244&gt;=0.75*AVERAGE(EPih!$H244:$R244),1,EPih!R244/AVERAGE(EPih!$H244:$R244)),0)*$B247</f>
        <v>0</v>
      </c>
      <c r="Q247" s="18">
        <v>1</v>
      </c>
      <c r="R247" s="18">
        <v>1</v>
      </c>
      <c r="S247" s="18">
        <v>1</v>
      </c>
      <c r="T247" s="18">
        <v>0</v>
      </c>
      <c r="U247" s="18">
        <v>0</v>
      </c>
      <c r="V247" s="18">
        <v>0</v>
      </c>
      <c r="W247" s="18">
        <v>0</v>
      </c>
      <c r="X247" s="18">
        <v>1</v>
      </c>
      <c r="Y247" s="18">
        <v>1</v>
      </c>
      <c r="Z247" s="18">
        <v>1</v>
      </c>
      <c r="AA247" s="18">
        <v>1</v>
      </c>
      <c r="AD247" s="22">
        <f t="shared" si="5"/>
        <v>0.99520751033506394</v>
      </c>
      <c r="AE247">
        <v>2</v>
      </c>
    </row>
    <row r="248" spans="1:31">
      <c r="A248" s="33">
        <v>45454</v>
      </c>
      <c r="B248">
        <f t="shared" si="6"/>
        <v>0</v>
      </c>
      <c r="C248" s="18">
        <v>1</v>
      </c>
      <c r="D248" s="19">
        <f>IFERROR(SUMPRODUCT(F248:P248,Q248:AA248,'Datos Brutos'!$H$5:$R$5)/SUMPRODUCT('Datos Brutos'!$H$5:$R$5,Q248:AA248),0)</f>
        <v>0</v>
      </c>
      <c r="E248" s="20">
        <f>IFERROR(AVERAGE('Datos Filtrados'!E245:G245),0)</f>
        <v>0</v>
      </c>
      <c r="F248">
        <f>IFERROR(IF(EPih!H245&gt;=0.75*AVERAGE(EPih!$H245:$R245),1,EPih!H245/AVERAGE(EPih!$H245:$R245)),0)*$B248</f>
        <v>0</v>
      </c>
      <c r="G248">
        <f>IFERROR(IF(EPih!I245&gt;=0.75*AVERAGE(EPih!$H245:$R245),1,EPih!I245/AVERAGE(EPih!$H245:$R245)),0)*$B248</f>
        <v>0</v>
      </c>
      <c r="H248">
        <f>IFERROR(IF(EPih!J245&gt;=0.75*AVERAGE(EPih!$H245:$R245),1,EPih!J245/AVERAGE(EPih!$H245:$R245)),0)*$B248</f>
        <v>0</v>
      </c>
      <c r="I248">
        <f>IFERROR(IF(EPih!K245&gt;=0.75*AVERAGE(EPih!$H245:$R245),1,EPih!K245/AVERAGE(EPih!$H245:$R245)),0)*$B248</f>
        <v>0</v>
      </c>
      <c r="J248">
        <f>IFERROR(IF(EPih!L245&gt;=0.75*AVERAGE(EPih!$H245:$R245),1,EPih!L245/AVERAGE(EPih!$H245:$R245)),0)*$B248</f>
        <v>0</v>
      </c>
      <c r="K248">
        <f>IFERROR(IF(EPih!M245&gt;=0.75*AVERAGE(EPih!$H245:$R245),1,EPih!M245/AVERAGE(EPih!$H245:$R245)),0)*$B248</f>
        <v>0</v>
      </c>
      <c r="L248">
        <f>IFERROR(IF(EPih!N245&gt;=0.75*AVERAGE(EPih!$H245:$R245),1,EPih!N245/AVERAGE(EPih!$H245:$R245)),0)*$B248</f>
        <v>0</v>
      </c>
      <c r="M248">
        <f>IFERROR(IF(EPih!O245&gt;=0.75*AVERAGE(EPih!$H245:$R245),1,EPih!O245/AVERAGE(EPih!$H245:$R245)),0)*$B248</f>
        <v>0</v>
      </c>
      <c r="N248">
        <f>IFERROR(IF(EPih!P245&gt;=0.75*AVERAGE(EPih!$H245:$R245),1,EPih!P245/AVERAGE(EPih!$H245:$R245)),0)*$B248</f>
        <v>0</v>
      </c>
      <c r="O248">
        <f>IFERROR(IF(EPih!Q245&gt;=0.75*AVERAGE(EPih!$H245:$R245),1,EPih!Q245/AVERAGE(EPih!$H245:$R245)),0)*$B248</f>
        <v>0</v>
      </c>
      <c r="P248">
        <f>IFERROR(IF(EPih!R245&gt;=0.75*AVERAGE(EPih!$H245:$R245),1,EPih!R245/AVERAGE(EPih!$H245:$R245)),0)*$B248</f>
        <v>0</v>
      </c>
      <c r="Q248" s="18">
        <v>1</v>
      </c>
      <c r="R248" s="18">
        <v>1</v>
      </c>
      <c r="S248" s="18">
        <v>1</v>
      </c>
      <c r="T248" s="18">
        <v>0</v>
      </c>
      <c r="U248" s="18">
        <v>0</v>
      </c>
      <c r="V248" s="18">
        <v>0</v>
      </c>
      <c r="W248" s="18">
        <v>0</v>
      </c>
      <c r="X248" s="18">
        <v>1</v>
      </c>
      <c r="Y248" s="18">
        <v>1</v>
      </c>
      <c r="Z248" s="18">
        <v>1</v>
      </c>
      <c r="AA248" s="18">
        <v>1</v>
      </c>
      <c r="AD248" s="22">
        <f t="shared" ref="AD248:AD311" si="7">+SUMPRODUCT(B202:B225,C202:C225,D202:D225,E202:E225)/SUMPRODUCT(B202:B225,C202:C225,E202:E225)</f>
        <v>0.99520751033506394</v>
      </c>
      <c r="AE248">
        <v>3</v>
      </c>
    </row>
    <row r="249" spans="1:31">
      <c r="A249" s="33">
        <v>45454.041666666664</v>
      </c>
      <c r="B249">
        <f t="shared" si="6"/>
        <v>0</v>
      </c>
      <c r="C249" s="18">
        <v>1</v>
      </c>
      <c r="D249" s="19">
        <f>IFERROR(SUMPRODUCT(F249:P249,Q249:AA249,'Datos Brutos'!$H$5:$R$5)/SUMPRODUCT('Datos Brutos'!$H$5:$R$5,Q249:AA249),0)</f>
        <v>0</v>
      </c>
      <c r="E249" s="20">
        <f>IFERROR(AVERAGE('Datos Filtrados'!E246:G246),0)</f>
        <v>0</v>
      </c>
      <c r="F249">
        <f>IFERROR(IF(EPih!H246&gt;=0.75*AVERAGE(EPih!$H246:$R246),1,EPih!H246/AVERAGE(EPih!$H246:$R246)),0)*$B249</f>
        <v>0</v>
      </c>
      <c r="G249">
        <f>IFERROR(IF(EPih!I246&gt;=0.75*AVERAGE(EPih!$H246:$R246),1,EPih!I246/AVERAGE(EPih!$H246:$R246)),0)*$B249</f>
        <v>0</v>
      </c>
      <c r="H249">
        <f>IFERROR(IF(EPih!J246&gt;=0.75*AVERAGE(EPih!$H246:$R246),1,EPih!J246/AVERAGE(EPih!$H246:$R246)),0)*$B249</f>
        <v>0</v>
      </c>
      <c r="I249">
        <f>IFERROR(IF(EPih!K246&gt;=0.75*AVERAGE(EPih!$H246:$R246),1,EPih!K246/AVERAGE(EPih!$H246:$R246)),0)*$B249</f>
        <v>0</v>
      </c>
      <c r="J249">
        <f>IFERROR(IF(EPih!L246&gt;=0.75*AVERAGE(EPih!$H246:$R246),1,EPih!L246/AVERAGE(EPih!$H246:$R246)),0)*$B249</f>
        <v>0</v>
      </c>
      <c r="K249">
        <f>IFERROR(IF(EPih!M246&gt;=0.75*AVERAGE(EPih!$H246:$R246),1,EPih!M246/AVERAGE(EPih!$H246:$R246)),0)*$B249</f>
        <v>0</v>
      </c>
      <c r="L249">
        <f>IFERROR(IF(EPih!N246&gt;=0.75*AVERAGE(EPih!$H246:$R246),1,EPih!N246/AVERAGE(EPih!$H246:$R246)),0)*$B249</f>
        <v>0</v>
      </c>
      <c r="M249">
        <f>IFERROR(IF(EPih!O246&gt;=0.75*AVERAGE(EPih!$H246:$R246),1,EPih!O246/AVERAGE(EPih!$H246:$R246)),0)*$B249</f>
        <v>0</v>
      </c>
      <c r="N249">
        <f>IFERROR(IF(EPih!P246&gt;=0.75*AVERAGE(EPih!$H246:$R246),1,EPih!P246/AVERAGE(EPih!$H246:$R246)),0)*$B249</f>
        <v>0</v>
      </c>
      <c r="O249">
        <f>IFERROR(IF(EPih!Q246&gt;=0.75*AVERAGE(EPih!$H246:$R246),1,EPih!Q246/AVERAGE(EPih!$H246:$R246)),0)*$B249</f>
        <v>0</v>
      </c>
      <c r="P249">
        <f>IFERROR(IF(EPih!R246&gt;=0.75*AVERAGE(EPih!$H246:$R246),1,EPih!R246/AVERAGE(EPih!$H246:$R246)),0)*$B249</f>
        <v>0</v>
      </c>
      <c r="Q249" s="18">
        <v>1</v>
      </c>
      <c r="R249" s="18">
        <v>1</v>
      </c>
      <c r="S249" s="18">
        <v>1</v>
      </c>
      <c r="T249" s="18">
        <v>0</v>
      </c>
      <c r="U249" s="18">
        <v>0</v>
      </c>
      <c r="V249" s="18">
        <v>0</v>
      </c>
      <c r="W249" s="18">
        <v>0</v>
      </c>
      <c r="X249" s="18">
        <v>1</v>
      </c>
      <c r="Y249" s="18">
        <v>1</v>
      </c>
      <c r="Z249" s="18">
        <v>1</v>
      </c>
      <c r="AA249" s="18">
        <v>1</v>
      </c>
      <c r="AD249" s="22">
        <f t="shared" si="7"/>
        <v>0.99520751033506394</v>
      </c>
      <c r="AE249">
        <v>4</v>
      </c>
    </row>
    <row r="250" spans="1:31">
      <c r="A250" s="33">
        <v>45454.083333333336</v>
      </c>
      <c r="B250">
        <f t="shared" si="6"/>
        <v>0</v>
      </c>
      <c r="C250" s="18">
        <v>1</v>
      </c>
      <c r="D250" s="19">
        <f>IFERROR(SUMPRODUCT(F250:P250,Q250:AA250,'Datos Brutos'!$H$5:$R$5)/SUMPRODUCT('Datos Brutos'!$H$5:$R$5,Q250:AA250),0)</f>
        <v>0</v>
      </c>
      <c r="E250" s="20">
        <f>IFERROR(AVERAGE('Datos Filtrados'!E247:G247),0)</f>
        <v>0</v>
      </c>
      <c r="F250">
        <f>IFERROR(IF(EPih!H247&gt;=0.75*AVERAGE(EPih!$H247:$R247),1,EPih!H247/AVERAGE(EPih!$H247:$R247)),0)*$B250</f>
        <v>0</v>
      </c>
      <c r="G250">
        <f>IFERROR(IF(EPih!I247&gt;=0.75*AVERAGE(EPih!$H247:$R247),1,EPih!I247/AVERAGE(EPih!$H247:$R247)),0)*$B250</f>
        <v>0</v>
      </c>
      <c r="H250">
        <f>IFERROR(IF(EPih!J247&gt;=0.75*AVERAGE(EPih!$H247:$R247),1,EPih!J247/AVERAGE(EPih!$H247:$R247)),0)*$B250</f>
        <v>0</v>
      </c>
      <c r="I250">
        <f>IFERROR(IF(EPih!K247&gt;=0.75*AVERAGE(EPih!$H247:$R247),1,EPih!K247/AVERAGE(EPih!$H247:$R247)),0)*$B250</f>
        <v>0</v>
      </c>
      <c r="J250">
        <f>IFERROR(IF(EPih!L247&gt;=0.75*AVERAGE(EPih!$H247:$R247),1,EPih!L247/AVERAGE(EPih!$H247:$R247)),0)*$B250</f>
        <v>0</v>
      </c>
      <c r="K250">
        <f>IFERROR(IF(EPih!M247&gt;=0.75*AVERAGE(EPih!$H247:$R247),1,EPih!M247/AVERAGE(EPih!$H247:$R247)),0)*$B250</f>
        <v>0</v>
      </c>
      <c r="L250">
        <f>IFERROR(IF(EPih!N247&gt;=0.75*AVERAGE(EPih!$H247:$R247),1,EPih!N247/AVERAGE(EPih!$H247:$R247)),0)*$B250</f>
        <v>0</v>
      </c>
      <c r="M250">
        <f>IFERROR(IF(EPih!O247&gt;=0.75*AVERAGE(EPih!$H247:$R247),1,EPih!O247/AVERAGE(EPih!$H247:$R247)),0)*$B250</f>
        <v>0</v>
      </c>
      <c r="N250">
        <f>IFERROR(IF(EPih!P247&gt;=0.75*AVERAGE(EPih!$H247:$R247),1,EPih!P247/AVERAGE(EPih!$H247:$R247)),0)*$B250</f>
        <v>0</v>
      </c>
      <c r="O250">
        <f>IFERROR(IF(EPih!Q247&gt;=0.75*AVERAGE(EPih!$H247:$R247),1,EPih!Q247/AVERAGE(EPih!$H247:$R247)),0)*$B250</f>
        <v>0</v>
      </c>
      <c r="P250">
        <f>IFERROR(IF(EPih!R247&gt;=0.75*AVERAGE(EPih!$H247:$R247),1,EPih!R247/AVERAGE(EPih!$H247:$R247)),0)*$B250</f>
        <v>0</v>
      </c>
      <c r="Q250" s="18">
        <v>1</v>
      </c>
      <c r="R250" s="18">
        <v>1</v>
      </c>
      <c r="S250" s="18">
        <v>1</v>
      </c>
      <c r="T250" s="18">
        <v>0</v>
      </c>
      <c r="U250" s="18">
        <v>0</v>
      </c>
      <c r="V250" s="18">
        <v>0</v>
      </c>
      <c r="W250" s="18">
        <v>0</v>
      </c>
      <c r="X250" s="18">
        <v>1</v>
      </c>
      <c r="Y250" s="18">
        <v>1</v>
      </c>
      <c r="Z250" s="18">
        <v>1</v>
      </c>
      <c r="AA250" s="18">
        <v>1</v>
      </c>
      <c r="AD250" s="22">
        <f t="shared" si="7"/>
        <v>0.99520751033506394</v>
      </c>
      <c r="AE250">
        <v>5</v>
      </c>
    </row>
    <row r="251" spans="1:31">
      <c r="A251" s="33">
        <v>45454.125</v>
      </c>
      <c r="B251">
        <f t="shared" si="6"/>
        <v>0</v>
      </c>
      <c r="C251" s="18">
        <v>1</v>
      </c>
      <c r="D251" s="19">
        <f>IFERROR(SUMPRODUCT(F251:P251,Q251:AA251,'Datos Brutos'!$H$5:$R$5)/SUMPRODUCT('Datos Brutos'!$H$5:$R$5,Q251:AA251),0)</f>
        <v>0</v>
      </c>
      <c r="E251" s="20">
        <f>IFERROR(AVERAGE('Datos Filtrados'!E248:G248),0)</f>
        <v>0</v>
      </c>
      <c r="F251">
        <f>IFERROR(IF(EPih!H248&gt;=0.75*AVERAGE(EPih!$H248:$R248),1,EPih!H248/AVERAGE(EPih!$H248:$R248)),0)*$B251</f>
        <v>0</v>
      </c>
      <c r="G251">
        <f>IFERROR(IF(EPih!I248&gt;=0.75*AVERAGE(EPih!$H248:$R248),1,EPih!I248/AVERAGE(EPih!$H248:$R248)),0)*$B251</f>
        <v>0</v>
      </c>
      <c r="H251">
        <f>IFERROR(IF(EPih!J248&gt;=0.75*AVERAGE(EPih!$H248:$R248),1,EPih!J248/AVERAGE(EPih!$H248:$R248)),0)*$B251</f>
        <v>0</v>
      </c>
      <c r="I251">
        <f>IFERROR(IF(EPih!K248&gt;=0.75*AVERAGE(EPih!$H248:$R248),1,EPih!K248/AVERAGE(EPih!$H248:$R248)),0)*$B251</f>
        <v>0</v>
      </c>
      <c r="J251">
        <f>IFERROR(IF(EPih!L248&gt;=0.75*AVERAGE(EPih!$H248:$R248),1,EPih!L248/AVERAGE(EPih!$H248:$R248)),0)*$B251</f>
        <v>0</v>
      </c>
      <c r="K251">
        <f>IFERROR(IF(EPih!M248&gt;=0.75*AVERAGE(EPih!$H248:$R248),1,EPih!M248/AVERAGE(EPih!$H248:$R248)),0)*$B251</f>
        <v>0</v>
      </c>
      <c r="L251">
        <f>IFERROR(IF(EPih!N248&gt;=0.75*AVERAGE(EPih!$H248:$R248),1,EPih!N248/AVERAGE(EPih!$H248:$R248)),0)*$B251</f>
        <v>0</v>
      </c>
      <c r="M251">
        <f>IFERROR(IF(EPih!O248&gt;=0.75*AVERAGE(EPih!$H248:$R248),1,EPih!O248/AVERAGE(EPih!$H248:$R248)),0)*$B251</f>
        <v>0</v>
      </c>
      <c r="N251">
        <f>IFERROR(IF(EPih!P248&gt;=0.75*AVERAGE(EPih!$H248:$R248),1,EPih!P248/AVERAGE(EPih!$H248:$R248)),0)*$B251</f>
        <v>0</v>
      </c>
      <c r="O251">
        <f>IFERROR(IF(EPih!Q248&gt;=0.75*AVERAGE(EPih!$H248:$R248),1,EPih!Q248/AVERAGE(EPih!$H248:$R248)),0)*$B251</f>
        <v>0</v>
      </c>
      <c r="P251">
        <f>IFERROR(IF(EPih!R248&gt;=0.75*AVERAGE(EPih!$H248:$R248),1,EPih!R248/AVERAGE(EPih!$H248:$R248)),0)*$B251</f>
        <v>0</v>
      </c>
      <c r="Q251" s="18">
        <v>1</v>
      </c>
      <c r="R251" s="18">
        <v>1</v>
      </c>
      <c r="S251" s="18">
        <v>1</v>
      </c>
      <c r="T251" s="18">
        <v>0</v>
      </c>
      <c r="U251" s="18">
        <v>0</v>
      </c>
      <c r="V251" s="18">
        <v>0</v>
      </c>
      <c r="W251" s="18">
        <v>0</v>
      </c>
      <c r="X251" s="18">
        <v>1</v>
      </c>
      <c r="Y251" s="18">
        <v>1</v>
      </c>
      <c r="Z251" s="18">
        <v>1</v>
      </c>
      <c r="AA251" s="18">
        <v>1</v>
      </c>
      <c r="AD251" s="22">
        <f t="shared" si="7"/>
        <v>0.99520751033506394</v>
      </c>
      <c r="AE251">
        <v>6</v>
      </c>
    </row>
    <row r="252" spans="1:31">
      <c r="A252" s="33">
        <v>45454.166666666664</v>
      </c>
      <c r="B252">
        <f t="shared" si="6"/>
        <v>0</v>
      </c>
      <c r="C252" s="18">
        <v>1</v>
      </c>
      <c r="D252" s="19">
        <f>IFERROR(SUMPRODUCT(F252:P252,Q252:AA252,'Datos Brutos'!$H$5:$R$5)/SUMPRODUCT('Datos Brutos'!$H$5:$R$5,Q252:AA252),0)</f>
        <v>0</v>
      </c>
      <c r="E252" s="20">
        <f>IFERROR(AVERAGE('Datos Filtrados'!E249:G249),0)</f>
        <v>0</v>
      </c>
      <c r="F252">
        <f>IFERROR(IF(EPih!H249&gt;=0.75*AVERAGE(EPih!$H249:$R249),1,EPih!H249/AVERAGE(EPih!$H249:$R249)),0)*$B252</f>
        <v>0</v>
      </c>
      <c r="G252">
        <f>IFERROR(IF(EPih!I249&gt;=0.75*AVERAGE(EPih!$H249:$R249),1,EPih!I249/AVERAGE(EPih!$H249:$R249)),0)*$B252</f>
        <v>0</v>
      </c>
      <c r="H252">
        <f>IFERROR(IF(EPih!J249&gt;=0.75*AVERAGE(EPih!$H249:$R249),1,EPih!J249/AVERAGE(EPih!$H249:$R249)),0)*$B252</f>
        <v>0</v>
      </c>
      <c r="I252">
        <f>IFERROR(IF(EPih!K249&gt;=0.75*AVERAGE(EPih!$H249:$R249),1,EPih!K249/AVERAGE(EPih!$H249:$R249)),0)*$B252</f>
        <v>0</v>
      </c>
      <c r="J252">
        <f>IFERROR(IF(EPih!L249&gt;=0.75*AVERAGE(EPih!$H249:$R249),1,EPih!L249/AVERAGE(EPih!$H249:$R249)),0)*$B252</f>
        <v>0</v>
      </c>
      <c r="K252">
        <f>IFERROR(IF(EPih!M249&gt;=0.75*AVERAGE(EPih!$H249:$R249),1,EPih!M249/AVERAGE(EPih!$H249:$R249)),0)*$B252</f>
        <v>0</v>
      </c>
      <c r="L252">
        <f>IFERROR(IF(EPih!N249&gt;=0.75*AVERAGE(EPih!$H249:$R249),1,EPih!N249/AVERAGE(EPih!$H249:$R249)),0)*$B252</f>
        <v>0</v>
      </c>
      <c r="M252">
        <f>IFERROR(IF(EPih!O249&gt;=0.75*AVERAGE(EPih!$H249:$R249),1,EPih!O249/AVERAGE(EPih!$H249:$R249)),0)*$B252</f>
        <v>0</v>
      </c>
      <c r="N252">
        <f>IFERROR(IF(EPih!P249&gt;=0.75*AVERAGE(EPih!$H249:$R249),1,EPih!P249/AVERAGE(EPih!$H249:$R249)),0)*$B252</f>
        <v>0</v>
      </c>
      <c r="O252">
        <f>IFERROR(IF(EPih!Q249&gt;=0.75*AVERAGE(EPih!$H249:$R249),1,EPih!Q249/AVERAGE(EPih!$H249:$R249)),0)*$B252</f>
        <v>0</v>
      </c>
      <c r="P252">
        <f>IFERROR(IF(EPih!R249&gt;=0.75*AVERAGE(EPih!$H249:$R249),1,EPih!R249/AVERAGE(EPih!$H249:$R249)),0)*$B252</f>
        <v>0</v>
      </c>
      <c r="Q252" s="18">
        <v>1</v>
      </c>
      <c r="R252" s="18">
        <v>1</v>
      </c>
      <c r="S252" s="18">
        <v>1</v>
      </c>
      <c r="T252" s="18">
        <v>0</v>
      </c>
      <c r="U252" s="18">
        <v>0</v>
      </c>
      <c r="V252" s="18">
        <v>0</v>
      </c>
      <c r="W252" s="18">
        <v>0</v>
      </c>
      <c r="X252" s="18">
        <v>1</v>
      </c>
      <c r="Y252" s="18">
        <v>1</v>
      </c>
      <c r="Z252" s="18">
        <v>1</v>
      </c>
      <c r="AA252" s="18">
        <v>1</v>
      </c>
      <c r="AD252" s="22">
        <f t="shared" si="7"/>
        <v>0.99520751033506394</v>
      </c>
      <c r="AE252">
        <v>7</v>
      </c>
    </row>
    <row r="253" spans="1:31">
      <c r="A253" s="33">
        <v>45454.208333333336</v>
      </c>
      <c r="B253">
        <f t="shared" si="6"/>
        <v>0</v>
      </c>
      <c r="C253" s="18">
        <v>1</v>
      </c>
      <c r="D253" s="19">
        <f>IFERROR(SUMPRODUCT(F253:P253,Q253:AA253,'Datos Brutos'!$H$5:$R$5)/SUMPRODUCT('Datos Brutos'!$H$5:$R$5,Q253:AA253),0)</f>
        <v>0</v>
      </c>
      <c r="E253" s="20">
        <f>IFERROR(AVERAGE('Datos Filtrados'!E250:G250),0)</f>
        <v>0</v>
      </c>
      <c r="F253">
        <f>IFERROR(IF(EPih!H250&gt;=0.75*AVERAGE(EPih!$H250:$R250),1,EPih!H250/AVERAGE(EPih!$H250:$R250)),0)*$B253</f>
        <v>0</v>
      </c>
      <c r="G253">
        <f>IFERROR(IF(EPih!I250&gt;=0.75*AVERAGE(EPih!$H250:$R250),1,EPih!I250/AVERAGE(EPih!$H250:$R250)),0)*$B253</f>
        <v>0</v>
      </c>
      <c r="H253">
        <f>IFERROR(IF(EPih!J250&gt;=0.75*AVERAGE(EPih!$H250:$R250),1,EPih!J250/AVERAGE(EPih!$H250:$R250)),0)*$B253</f>
        <v>0</v>
      </c>
      <c r="I253">
        <f>IFERROR(IF(EPih!K250&gt;=0.75*AVERAGE(EPih!$H250:$R250),1,EPih!K250/AVERAGE(EPih!$H250:$R250)),0)*$B253</f>
        <v>0</v>
      </c>
      <c r="J253">
        <f>IFERROR(IF(EPih!L250&gt;=0.75*AVERAGE(EPih!$H250:$R250),1,EPih!L250/AVERAGE(EPih!$H250:$R250)),0)*$B253</f>
        <v>0</v>
      </c>
      <c r="K253">
        <f>IFERROR(IF(EPih!M250&gt;=0.75*AVERAGE(EPih!$H250:$R250),1,EPih!M250/AVERAGE(EPih!$H250:$R250)),0)*$B253</f>
        <v>0</v>
      </c>
      <c r="L253">
        <f>IFERROR(IF(EPih!N250&gt;=0.75*AVERAGE(EPih!$H250:$R250),1,EPih!N250/AVERAGE(EPih!$H250:$R250)),0)*$B253</f>
        <v>0</v>
      </c>
      <c r="M253">
        <f>IFERROR(IF(EPih!O250&gt;=0.75*AVERAGE(EPih!$H250:$R250),1,EPih!O250/AVERAGE(EPih!$H250:$R250)),0)*$B253</f>
        <v>0</v>
      </c>
      <c r="N253">
        <f>IFERROR(IF(EPih!P250&gt;=0.75*AVERAGE(EPih!$H250:$R250),1,EPih!P250/AVERAGE(EPih!$H250:$R250)),0)*$B253</f>
        <v>0</v>
      </c>
      <c r="O253">
        <f>IFERROR(IF(EPih!Q250&gt;=0.75*AVERAGE(EPih!$H250:$R250),1,EPih!Q250/AVERAGE(EPih!$H250:$R250)),0)*$B253</f>
        <v>0</v>
      </c>
      <c r="P253">
        <f>IFERROR(IF(EPih!R250&gt;=0.75*AVERAGE(EPih!$H250:$R250),1,EPih!R250/AVERAGE(EPih!$H250:$R250)),0)*$B253</f>
        <v>0</v>
      </c>
      <c r="Q253" s="18">
        <v>1</v>
      </c>
      <c r="R253" s="18">
        <v>1</v>
      </c>
      <c r="S253" s="18">
        <v>1</v>
      </c>
      <c r="T253" s="18">
        <v>0</v>
      </c>
      <c r="U253" s="18">
        <v>0</v>
      </c>
      <c r="V253" s="18">
        <v>0</v>
      </c>
      <c r="W253" s="18">
        <v>0</v>
      </c>
      <c r="X253" s="18">
        <v>1</v>
      </c>
      <c r="Y253" s="18">
        <v>1</v>
      </c>
      <c r="Z253" s="18">
        <v>1</v>
      </c>
      <c r="AA253" s="18">
        <v>1</v>
      </c>
      <c r="AD253" s="22">
        <f t="shared" si="7"/>
        <v>0.99520751033506394</v>
      </c>
      <c r="AE253">
        <v>8</v>
      </c>
    </row>
    <row r="254" spans="1:31">
      <c r="A254" s="33">
        <v>45454.25</v>
      </c>
      <c r="B254">
        <f t="shared" si="6"/>
        <v>0</v>
      </c>
      <c r="C254" s="18">
        <v>1</v>
      </c>
      <c r="D254" s="19">
        <f>IFERROR(SUMPRODUCT(F254:P254,Q254:AA254,'Datos Brutos'!$H$5:$R$5)/SUMPRODUCT('Datos Brutos'!$H$5:$R$5,Q254:AA254),0)</f>
        <v>0</v>
      </c>
      <c r="E254" s="20">
        <f>IFERROR(AVERAGE('Datos Filtrados'!E251:G251),0)</f>
        <v>1.0109999999999999</v>
      </c>
      <c r="F254">
        <f>IFERROR(IF(EPih!H251&gt;=0.75*AVERAGE(EPih!$H251:$R251),1,EPih!H251/AVERAGE(EPih!$H251:$R251)),0)*$B254</f>
        <v>0</v>
      </c>
      <c r="G254">
        <f>IFERROR(IF(EPih!I251&gt;=0.75*AVERAGE(EPih!$H251:$R251),1,EPih!I251/AVERAGE(EPih!$H251:$R251)),0)*$B254</f>
        <v>0</v>
      </c>
      <c r="H254">
        <f>IFERROR(IF(EPih!J251&gt;=0.75*AVERAGE(EPih!$H251:$R251),1,EPih!J251/AVERAGE(EPih!$H251:$R251)),0)*$B254</f>
        <v>0</v>
      </c>
      <c r="I254">
        <f>IFERROR(IF(EPih!K251&gt;=0.75*AVERAGE(EPih!$H251:$R251),1,EPih!K251/AVERAGE(EPih!$H251:$R251)),0)*$B254</f>
        <v>0</v>
      </c>
      <c r="J254">
        <f>IFERROR(IF(EPih!L251&gt;=0.75*AVERAGE(EPih!$H251:$R251),1,EPih!L251/AVERAGE(EPih!$H251:$R251)),0)*$B254</f>
        <v>0</v>
      </c>
      <c r="K254">
        <f>IFERROR(IF(EPih!M251&gt;=0.75*AVERAGE(EPih!$H251:$R251),1,EPih!M251/AVERAGE(EPih!$H251:$R251)),0)*$B254</f>
        <v>0</v>
      </c>
      <c r="L254">
        <f>IFERROR(IF(EPih!N251&gt;=0.75*AVERAGE(EPih!$H251:$R251),1,EPih!N251/AVERAGE(EPih!$H251:$R251)),0)*$B254</f>
        <v>0</v>
      </c>
      <c r="M254">
        <f>IFERROR(IF(EPih!O251&gt;=0.75*AVERAGE(EPih!$H251:$R251),1,EPih!O251/AVERAGE(EPih!$H251:$R251)),0)*$B254</f>
        <v>0</v>
      </c>
      <c r="N254">
        <f>IFERROR(IF(EPih!P251&gt;=0.75*AVERAGE(EPih!$H251:$R251),1,EPih!P251/AVERAGE(EPih!$H251:$R251)),0)*$B254</f>
        <v>0</v>
      </c>
      <c r="O254">
        <f>IFERROR(IF(EPih!Q251&gt;=0.75*AVERAGE(EPih!$H251:$R251),1,EPih!Q251/AVERAGE(EPih!$H251:$R251)),0)*$B254</f>
        <v>0</v>
      </c>
      <c r="P254">
        <f>IFERROR(IF(EPih!R251&gt;=0.75*AVERAGE(EPih!$H251:$R251),1,EPih!R251/AVERAGE(EPih!$H251:$R251)),0)*$B254</f>
        <v>0</v>
      </c>
      <c r="Q254" s="18">
        <v>1</v>
      </c>
      <c r="R254" s="18">
        <v>1</v>
      </c>
      <c r="S254" s="18">
        <v>1</v>
      </c>
      <c r="T254" s="18">
        <v>0</v>
      </c>
      <c r="U254" s="18">
        <v>0</v>
      </c>
      <c r="V254" s="18">
        <v>0</v>
      </c>
      <c r="W254" s="18">
        <v>0</v>
      </c>
      <c r="X254" s="18">
        <v>1</v>
      </c>
      <c r="Y254" s="18">
        <v>1</v>
      </c>
      <c r="Z254" s="18">
        <v>1</v>
      </c>
      <c r="AA254" s="18">
        <v>1</v>
      </c>
      <c r="AD254" s="22">
        <f t="shared" si="7"/>
        <v>0.99520751033506394</v>
      </c>
      <c r="AE254">
        <v>9</v>
      </c>
    </row>
    <row r="255" spans="1:31">
      <c r="A255" s="33">
        <v>45454.291666666664</v>
      </c>
      <c r="B255">
        <f t="shared" si="6"/>
        <v>0</v>
      </c>
      <c r="C255" s="18">
        <v>1</v>
      </c>
      <c r="D255" s="19">
        <f>IFERROR(SUMPRODUCT(F255:P255,Q255:AA255,'Datos Brutos'!$H$5:$R$5)/SUMPRODUCT('Datos Brutos'!$H$5:$R$5,Q255:AA255),0)</f>
        <v>0</v>
      </c>
      <c r="E255" s="20">
        <f>IFERROR(AVERAGE('Datos Filtrados'!E252:G252),0)</f>
        <v>74.179000000000002</v>
      </c>
      <c r="F255">
        <f>IFERROR(IF(EPih!H252&gt;=0.75*AVERAGE(EPih!$H252:$R252),1,EPih!H252/AVERAGE(EPih!$H252:$R252)),0)*$B255</f>
        <v>0</v>
      </c>
      <c r="G255">
        <f>IFERROR(IF(EPih!I252&gt;=0.75*AVERAGE(EPih!$H252:$R252),1,EPih!I252/AVERAGE(EPih!$H252:$R252)),0)*$B255</f>
        <v>0</v>
      </c>
      <c r="H255">
        <f>IFERROR(IF(EPih!J252&gt;=0.75*AVERAGE(EPih!$H252:$R252),1,EPih!J252/AVERAGE(EPih!$H252:$R252)),0)*$B255</f>
        <v>0</v>
      </c>
      <c r="I255">
        <f>IFERROR(IF(EPih!K252&gt;=0.75*AVERAGE(EPih!$H252:$R252),1,EPih!K252/AVERAGE(EPih!$H252:$R252)),0)*$B255</f>
        <v>0</v>
      </c>
      <c r="J255">
        <f>IFERROR(IF(EPih!L252&gt;=0.75*AVERAGE(EPih!$H252:$R252),1,EPih!L252/AVERAGE(EPih!$H252:$R252)),0)*$B255</f>
        <v>0</v>
      </c>
      <c r="K255">
        <f>IFERROR(IF(EPih!M252&gt;=0.75*AVERAGE(EPih!$H252:$R252),1,EPih!M252/AVERAGE(EPih!$H252:$R252)),0)*$B255</f>
        <v>0</v>
      </c>
      <c r="L255">
        <f>IFERROR(IF(EPih!N252&gt;=0.75*AVERAGE(EPih!$H252:$R252),1,EPih!N252/AVERAGE(EPih!$H252:$R252)),0)*$B255</f>
        <v>0</v>
      </c>
      <c r="M255">
        <f>IFERROR(IF(EPih!O252&gt;=0.75*AVERAGE(EPih!$H252:$R252),1,EPih!O252/AVERAGE(EPih!$H252:$R252)),0)*$B255</f>
        <v>0</v>
      </c>
      <c r="N255">
        <f>IFERROR(IF(EPih!P252&gt;=0.75*AVERAGE(EPih!$H252:$R252),1,EPih!P252/AVERAGE(EPih!$H252:$R252)),0)*$B255</f>
        <v>0</v>
      </c>
      <c r="O255">
        <f>IFERROR(IF(EPih!Q252&gt;=0.75*AVERAGE(EPih!$H252:$R252),1,EPih!Q252/AVERAGE(EPih!$H252:$R252)),0)*$B255</f>
        <v>0</v>
      </c>
      <c r="P255">
        <f>IFERROR(IF(EPih!R252&gt;=0.75*AVERAGE(EPih!$H252:$R252),1,EPih!R252/AVERAGE(EPih!$H252:$R252)),0)*$B255</f>
        <v>0</v>
      </c>
      <c r="Q255" s="18">
        <v>1</v>
      </c>
      <c r="R255" s="18">
        <v>1</v>
      </c>
      <c r="S255" s="18">
        <v>1</v>
      </c>
      <c r="T255" s="18">
        <v>0</v>
      </c>
      <c r="U255" s="18">
        <v>0</v>
      </c>
      <c r="V255" s="18">
        <v>0</v>
      </c>
      <c r="W255" s="18">
        <v>0</v>
      </c>
      <c r="X255" s="18">
        <v>1</v>
      </c>
      <c r="Y255" s="18">
        <v>1</v>
      </c>
      <c r="Z255" s="18">
        <v>1</v>
      </c>
      <c r="AA255" s="18">
        <v>1</v>
      </c>
      <c r="AD255" s="22">
        <f t="shared" si="7"/>
        <v>1</v>
      </c>
      <c r="AE255">
        <v>10</v>
      </c>
    </row>
    <row r="256" spans="1:31">
      <c r="A256" s="33">
        <v>45454.333333333336</v>
      </c>
      <c r="B256">
        <f t="shared" si="6"/>
        <v>1</v>
      </c>
      <c r="C256" s="18">
        <v>1</v>
      </c>
      <c r="D256" s="19">
        <f>IFERROR(SUMPRODUCT(F256:P256,Q256:AA256,'Datos Brutos'!$H$5:$R$5)/SUMPRODUCT('Datos Brutos'!$H$5:$R$5,Q256:AA256),0)</f>
        <v>1</v>
      </c>
      <c r="E256" s="20">
        <f>IFERROR(AVERAGE('Datos Filtrados'!E253:G253),0)</f>
        <v>520.86500000000001</v>
      </c>
      <c r="F256">
        <f>IFERROR(IF(EPih!H253&gt;=0.75*AVERAGE(EPih!$H253:$R253),1,EPih!H253/AVERAGE(EPih!$H253:$R253)),0)*$B256</f>
        <v>1</v>
      </c>
      <c r="G256">
        <f>IFERROR(IF(EPih!I253&gt;=0.75*AVERAGE(EPih!$H253:$R253),1,EPih!I253/AVERAGE(EPih!$H253:$R253)),0)*$B256</f>
        <v>1</v>
      </c>
      <c r="H256">
        <f>IFERROR(IF(EPih!J253&gt;=0.75*AVERAGE(EPih!$H253:$R253),1,EPih!J253/AVERAGE(EPih!$H253:$R253)),0)*$B256</f>
        <v>1</v>
      </c>
      <c r="I256">
        <f>IFERROR(IF(EPih!K253&gt;=0.75*AVERAGE(EPih!$H253:$R253),1,EPih!K253/AVERAGE(EPih!$H253:$R253)),0)*$B256</f>
        <v>0</v>
      </c>
      <c r="J256">
        <f>IFERROR(IF(EPih!L253&gt;=0.75*AVERAGE(EPih!$H253:$R253),1,EPih!L253/AVERAGE(EPih!$H253:$R253)),0)*$B256</f>
        <v>0</v>
      </c>
      <c r="K256">
        <f>IFERROR(IF(EPih!M253&gt;=0.75*AVERAGE(EPih!$H253:$R253),1,EPih!M253/AVERAGE(EPih!$H253:$R253)),0)*$B256</f>
        <v>0</v>
      </c>
      <c r="L256">
        <f>IFERROR(IF(EPih!N253&gt;=0.75*AVERAGE(EPih!$H253:$R253),1,EPih!N253/AVERAGE(EPih!$H253:$R253)),0)*$B256</f>
        <v>0</v>
      </c>
      <c r="M256">
        <f>IFERROR(IF(EPih!O253&gt;=0.75*AVERAGE(EPih!$H253:$R253),1,EPih!O253/AVERAGE(EPih!$H253:$R253)),0)*$B256</f>
        <v>1</v>
      </c>
      <c r="N256">
        <f>IFERROR(IF(EPih!P253&gt;=0.75*AVERAGE(EPih!$H253:$R253),1,EPih!P253/AVERAGE(EPih!$H253:$R253)),0)*$B256</f>
        <v>1</v>
      </c>
      <c r="O256">
        <f>IFERROR(IF(EPih!Q253&gt;=0.75*AVERAGE(EPih!$H253:$R253),1,EPih!Q253/AVERAGE(EPih!$H253:$R253)),0)*$B256</f>
        <v>0</v>
      </c>
      <c r="P256">
        <f>IFERROR(IF(EPih!R253&gt;=0.75*AVERAGE(EPih!$H253:$R253),1,EPih!R253/AVERAGE(EPih!$H253:$R253)),0)*$B256</f>
        <v>0</v>
      </c>
      <c r="Q256" s="18">
        <v>1</v>
      </c>
      <c r="R256" s="18">
        <v>1</v>
      </c>
      <c r="S256" s="18">
        <v>1</v>
      </c>
      <c r="T256" s="18">
        <v>0</v>
      </c>
      <c r="U256" s="18">
        <v>0</v>
      </c>
      <c r="V256" s="18">
        <v>0</v>
      </c>
      <c r="W256" s="18">
        <v>0</v>
      </c>
      <c r="X256" s="18">
        <v>1</v>
      </c>
      <c r="Y256" s="18">
        <v>1</v>
      </c>
      <c r="Z256" s="18">
        <v>0</v>
      </c>
      <c r="AA256" s="18">
        <v>0</v>
      </c>
      <c r="AD256" s="22">
        <f t="shared" si="7"/>
        <v>1</v>
      </c>
      <c r="AE256">
        <v>11</v>
      </c>
    </row>
    <row r="257" spans="1:31">
      <c r="A257" s="33">
        <v>45454.375</v>
      </c>
      <c r="B257">
        <f t="shared" si="6"/>
        <v>1</v>
      </c>
      <c r="C257" s="18">
        <v>1</v>
      </c>
      <c r="D257" s="19">
        <f>IFERROR(SUMPRODUCT(F257:P257,Q257:AA257,'Datos Brutos'!$H$5:$R$5)/SUMPRODUCT('Datos Brutos'!$H$5:$R$5,Q257:AA257),0)</f>
        <v>1</v>
      </c>
      <c r="E257" s="20">
        <f>IFERROR(AVERAGE('Datos Filtrados'!E254:G254),0)</f>
        <v>865.32899999999995</v>
      </c>
      <c r="F257">
        <f>IFERROR(IF(EPih!H254&gt;=0.75*AVERAGE(EPih!$H254:$R254),1,EPih!H254/AVERAGE(EPih!$H254:$R254)),0)*$B257</f>
        <v>1</v>
      </c>
      <c r="G257">
        <f>IFERROR(IF(EPih!I254&gt;=0.75*AVERAGE(EPih!$H254:$R254),1,EPih!I254/AVERAGE(EPih!$H254:$R254)),0)*$B257</f>
        <v>1</v>
      </c>
      <c r="H257">
        <f>IFERROR(IF(EPih!J254&gt;=0.75*AVERAGE(EPih!$H254:$R254),1,EPih!J254/AVERAGE(EPih!$H254:$R254)),0)*$B257</f>
        <v>1</v>
      </c>
      <c r="I257">
        <f>IFERROR(IF(EPih!K254&gt;=0.75*AVERAGE(EPih!$H254:$R254),1,EPih!K254/AVERAGE(EPih!$H254:$R254)),0)*$B257</f>
        <v>0</v>
      </c>
      <c r="J257">
        <f>IFERROR(IF(EPih!L254&gt;=0.75*AVERAGE(EPih!$H254:$R254),1,EPih!L254/AVERAGE(EPih!$H254:$R254)),0)*$B257</f>
        <v>0</v>
      </c>
      <c r="K257">
        <f>IFERROR(IF(EPih!M254&gt;=0.75*AVERAGE(EPih!$H254:$R254),1,EPih!M254/AVERAGE(EPih!$H254:$R254)),0)*$B257</f>
        <v>0</v>
      </c>
      <c r="L257">
        <f>IFERROR(IF(EPih!N254&gt;=0.75*AVERAGE(EPih!$H254:$R254),1,EPih!N254/AVERAGE(EPih!$H254:$R254)),0)*$B257</f>
        <v>0</v>
      </c>
      <c r="M257">
        <f>IFERROR(IF(EPih!O254&gt;=0.75*AVERAGE(EPih!$H254:$R254),1,EPih!O254/AVERAGE(EPih!$H254:$R254)),0)*$B257</f>
        <v>1</v>
      </c>
      <c r="N257">
        <f>IFERROR(IF(EPih!P254&gt;=0.75*AVERAGE(EPih!$H254:$R254),1,EPih!P254/AVERAGE(EPih!$H254:$R254)),0)*$B257</f>
        <v>1</v>
      </c>
      <c r="O257">
        <f>IFERROR(IF(EPih!Q254&gt;=0.75*AVERAGE(EPih!$H254:$R254),1,EPih!Q254/AVERAGE(EPih!$H254:$R254)),0)*$B257</f>
        <v>0</v>
      </c>
      <c r="P257">
        <f>IFERROR(IF(EPih!R254&gt;=0.75*AVERAGE(EPih!$H254:$R254),1,EPih!R254/AVERAGE(EPih!$H254:$R254)),0)*$B257</f>
        <v>0</v>
      </c>
      <c r="Q257" s="18">
        <v>1</v>
      </c>
      <c r="R257" s="18">
        <v>1</v>
      </c>
      <c r="S257" s="18">
        <v>1</v>
      </c>
      <c r="T257" s="18">
        <v>0</v>
      </c>
      <c r="U257" s="18">
        <v>0</v>
      </c>
      <c r="V257" s="18">
        <v>0</v>
      </c>
      <c r="W257" s="18">
        <v>0</v>
      </c>
      <c r="X257" s="18">
        <v>1</v>
      </c>
      <c r="Y257" s="18">
        <v>1</v>
      </c>
      <c r="Z257" s="18">
        <v>0</v>
      </c>
      <c r="AA257" s="18">
        <v>0</v>
      </c>
      <c r="AD257" s="22">
        <f t="shared" si="7"/>
        <v>1</v>
      </c>
      <c r="AE257">
        <v>12</v>
      </c>
    </row>
    <row r="258" spans="1:31">
      <c r="A258" s="33">
        <v>45454.416666666664</v>
      </c>
      <c r="B258">
        <f t="shared" si="6"/>
        <v>1</v>
      </c>
      <c r="C258" s="18">
        <v>1</v>
      </c>
      <c r="D258" s="19">
        <f>IFERROR(SUMPRODUCT(F258:P258,Q258:AA258,'Datos Brutos'!$H$5:$R$5)/SUMPRODUCT('Datos Brutos'!$H$5:$R$5,Q258:AA258),0)</f>
        <v>1</v>
      </c>
      <c r="E258" s="20">
        <f>IFERROR(AVERAGE('Datos Filtrados'!E255:G255),0)</f>
        <v>963.35</v>
      </c>
      <c r="F258">
        <f>IFERROR(IF(EPih!H255&gt;=0.75*AVERAGE(EPih!$H255:$R255),1,EPih!H255/AVERAGE(EPih!$H255:$R255)),0)*$B258</f>
        <v>1</v>
      </c>
      <c r="G258">
        <f>IFERROR(IF(EPih!I255&gt;=0.75*AVERAGE(EPih!$H255:$R255),1,EPih!I255/AVERAGE(EPih!$H255:$R255)),0)*$B258</f>
        <v>1</v>
      </c>
      <c r="H258">
        <f>IFERROR(IF(EPih!J255&gt;=0.75*AVERAGE(EPih!$H255:$R255),1,EPih!J255/AVERAGE(EPih!$H255:$R255)),0)*$B258</f>
        <v>1</v>
      </c>
      <c r="I258">
        <f>IFERROR(IF(EPih!K255&gt;=0.75*AVERAGE(EPih!$H255:$R255),1,EPih!K255/AVERAGE(EPih!$H255:$R255)),0)*$B258</f>
        <v>0</v>
      </c>
      <c r="J258">
        <f>IFERROR(IF(EPih!L255&gt;=0.75*AVERAGE(EPih!$H255:$R255),1,EPih!L255/AVERAGE(EPih!$H255:$R255)),0)*$B258</f>
        <v>0</v>
      </c>
      <c r="K258">
        <f>IFERROR(IF(EPih!M255&gt;=0.75*AVERAGE(EPih!$H255:$R255),1,EPih!M255/AVERAGE(EPih!$H255:$R255)),0)*$B258</f>
        <v>0</v>
      </c>
      <c r="L258">
        <f>IFERROR(IF(EPih!N255&gt;=0.75*AVERAGE(EPih!$H255:$R255),1,EPih!N255/AVERAGE(EPih!$H255:$R255)),0)*$B258</f>
        <v>0</v>
      </c>
      <c r="M258">
        <f>IFERROR(IF(EPih!O255&gt;=0.75*AVERAGE(EPih!$H255:$R255),1,EPih!O255/AVERAGE(EPih!$H255:$R255)),0)*$B258</f>
        <v>1</v>
      </c>
      <c r="N258">
        <f>IFERROR(IF(EPih!P255&gt;=0.75*AVERAGE(EPih!$H255:$R255),1,EPih!P255/AVERAGE(EPih!$H255:$R255)),0)*$B258</f>
        <v>1</v>
      </c>
      <c r="O258">
        <f>IFERROR(IF(EPih!Q255&gt;=0.75*AVERAGE(EPih!$H255:$R255),1,EPih!Q255/AVERAGE(EPih!$H255:$R255)),0)*$B258</f>
        <v>0</v>
      </c>
      <c r="P258">
        <f>IFERROR(IF(EPih!R255&gt;=0.75*AVERAGE(EPih!$H255:$R255),1,EPih!R255/AVERAGE(EPih!$H255:$R255)),0)*$B258</f>
        <v>0</v>
      </c>
      <c r="Q258" s="18">
        <v>1</v>
      </c>
      <c r="R258" s="18">
        <v>1</v>
      </c>
      <c r="S258" s="18">
        <v>1</v>
      </c>
      <c r="T258" s="18">
        <v>0</v>
      </c>
      <c r="U258" s="18">
        <v>0</v>
      </c>
      <c r="V258" s="18">
        <v>0</v>
      </c>
      <c r="W258" s="18">
        <v>0</v>
      </c>
      <c r="X258" s="18">
        <v>1</v>
      </c>
      <c r="Y258" s="18">
        <v>1</v>
      </c>
      <c r="Z258" s="18">
        <v>0</v>
      </c>
      <c r="AA258" s="18">
        <v>0</v>
      </c>
      <c r="AD258" s="22">
        <f t="shared" si="7"/>
        <v>1</v>
      </c>
      <c r="AE258">
        <v>13</v>
      </c>
    </row>
    <row r="259" spans="1:31">
      <c r="A259" s="33">
        <v>45454.458333333336</v>
      </c>
      <c r="B259">
        <f t="shared" si="6"/>
        <v>1</v>
      </c>
      <c r="C259" s="18">
        <v>1</v>
      </c>
      <c r="D259" s="19">
        <f>IFERROR(SUMPRODUCT(F259:P259,Q259:AA259,'Datos Brutos'!$H$5:$R$5)/SUMPRODUCT('Datos Brutos'!$H$5:$R$5,Q259:AA259),0)</f>
        <v>1</v>
      </c>
      <c r="E259" s="20">
        <f>IFERROR(AVERAGE('Datos Filtrados'!E256:G256),0)</f>
        <v>1028.7349999999999</v>
      </c>
      <c r="F259">
        <f>IFERROR(IF(EPih!H256&gt;=0.75*AVERAGE(EPih!$H256:$R256),1,EPih!H256/AVERAGE(EPih!$H256:$R256)),0)*$B259</f>
        <v>1</v>
      </c>
      <c r="G259">
        <f>IFERROR(IF(EPih!I256&gt;=0.75*AVERAGE(EPih!$H256:$R256),1,EPih!I256/AVERAGE(EPih!$H256:$R256)),0)*$B259</f>
        <v>1</v>
      </c>
      <c r="H259">
        <f>IFERROR(IF(EPih!J256&gt;=0.75*AVERAGE(EPih!$H256:$R256),1,EPih!J256/AVERAGE(EPih!$H256:$R256)),0)*$B259</f>
        <v>1</v>
      </c>
      <c r="I259">
        <f>IFERROR(IF(EPih!K256&gt;=0.75*AVERAGE(EPih!$H256:$R256),1,EPih!K256/AVERAGE(EPih!$H256:$R256)),0)*$B259</f>
        <v>0</v>
      </c>
      <c r="J259">
        <f>IFERROR(IF(EPih!L256&gt;=0.75*AVERAGE(EPih!$H256:$R256),1,EPih!L256/AVERAGE(EPih!$H256:$R256)),0)*$B259</f>
        <v>0</v>
      </c>
      <c r="K259">
        <f>IFERROR(IF(EPih!M256&gt;=0.75*AVERAGE(EPih!$H256:$R256),1,EPih!M256/AVERAGE(EPih!$H256:$R256)),0)*$B259</f>
        <v>0</v>
      </c>
      <c r="L259">
        <f>IFERROR(IF(EPih!N256&gt;=0.75*AVERAGE(EPih!$H256:$R256),1,EPih!N256/AVERAGE(EPih!$H256:$R256)),0)*$B259</f>
        <v>0</v>
      </c>
      <c r="M259">
        <f>IFERROR(IF(EPih!O256&gt;=0.75*AVERAGE(EPih!$H256:$R256),1,EPih!O256/AVERAGE(EPih!$H256:$R256)),0)*$B259</f>
        <v>1</v>
      </c>
      <c r="N259">
        <f>IFERROR(IF(EPih!P256&gt;=0.75*AVERAGE(EPih!$H256:$R256),1,EPih!P256/AVERAGE(EPih!$H256:$R256)),0)*$B259</f>
        <v>1</v>
      </c>
      <c r="O259">
        <f>IFERROR(IF(EPih!Q256&gt;=0.75*AVERAGE(EPih!$H256:$R256),1,EPih!Q256/AVERAGE(EPih!$H256:$R256)),0)*$B259</f>
        <v>0</v>
      </c>
      <c r="P259">
        <f>IFERROR(IF(EPih!R256&gt;=0.75*AVERAGE(EPih!$H256:$R256),1,EPih!R256/AVERAGE(EPih!$H256:$R256)),0)*$B259</f>
        <v>0</v>
      </c>
      <c r="Q259" s="18">
        <v>1</v>
      </c>
      <c r="R259" s="18">
        <v>1</v>
      </c>
      <c r="S259" s="18">
        <v>1</v>
      </c>
      <c r="T259" s="18">
        <v>0</v>
      </c>
      <c r="U259" s="18">
        <v>0</v>
      </c>
      <c r="V259" s="18">
        <v>0</v>
      </c>
      <c r="W259" s="18">
        <v>0</v>
      </c>
      <c r="X259" s="18">
        <v>1</v>
      </c>
      <c r="Y259" s="18">
        <v>1</v>
      </c>
      <c r="Z259" s="18">
        <v>0</v>
      </c>
      <c r="AA259" s="18">
        <v>0</v>
      </c>
      <c r="AD259" s="22">
        <f t="shared" si="7"/>
        <v>1</v>
      </c>
      <c r="AE259">
        <v>14</v>
      </c>
    </row>
    <row r="260" spans="1:31">
      <c r="A260" s="33">
        <v>45454.5</v>
      </c>
      <c r="B260">
        <f t="shared" si="6"/>
        <v>1</v>
      </c>
      <c r="C260" s="18">
        <v>1</v>
      </c>
      <c r="D260" s="19">
        <f>IFERROR(SUMPRODUCT(F260:P260,Q260:AA260,'Datos Brutos'!$H$5:$R$5)/SUMPRODUCT('Datos Brutos'!$H$5:$R$5,Q260:AA260),0)</f>
        <v>1</v>
      </c>
      <c r="E260" s="20">
        <f>IFERROR(AVERAGE('Datos Filtrados'!E257:G257),0)</f>
        <v>820.06200000000001</v>
      </c>
      <c r="F260">
        <f>IFERROR(IF(EPih!H257&gt;=0.75*AVERAGE(EPih!$H257:$R257),1,EPih!H257/AVERAGE(EPih!$H257:$R257)),0)*$B260</f>
        <v>1</v>
      </c>
      <c r="G260">
        <f>IFERROR(IF(EPih!I257&gt;=0.75*AVERAGE(EPih!$H257:$R257),1,EPih!I257/AVERAGE(EPih!$H257:$R257)),0)*$B260</f>
        <v>1</v>
      </c>
      <c r="H260">
        <f>IFERROR(IF(EPih!J257&gt;=0.75*AVERAGE(EPih!$H257:$R257),1,EPih!J257/AVERAGE(EPih!$H257:$R257)),0)*$B260</f>
        <v>1</v>
      </c>
      <c r="I260">
        <f>IFERROR(IF(EPih!K257&gt;=0.75*AVERAGE(EPih!$H257:$R257),1,EPih!K257/AVERAGE(EPih!$H257:$R257)),0)*$B260</f>
        <v>0</v>
      </c>
      <c r="J260">
        <f>IFERROR(IF(EPih!L257&gt;=0.75*AVERAGE(EPih!$H257:$R257),1,EPih!L257/AVERAGE(EPih!$H257:$R257)),0)*$B260</f>
        <v>0</v>
      </c>
      <c r="K260">
        <f>IFERROR(IF(EPih!M257&gt;=0.75*AVERAGE(EPih!$H257:$R257),1,EPih!M257/AVERAGE(EPih!$H257:$R257)),0)*$B260</f>
        <v>0</v>
      </c>
      <c r="L260">
        <f>IFERROR(IF(EPih!N257&gt;=0.75*AVERAGE(EPih!$H257:$R257),1,EPih!N257/AVERAGE(EPih!$H257:$R257)),0)*$B260</f>
        <v>0</v>
      </c>
      <c r="M260">
        <f>IFERROR(IF(EPih!O257&gt;=0.75*AVERAGE(EPih!$H257:$R257),1,EPih!O257/AVERAGE(EPih!$H257:$R257)),0)*$B260</f>
        <v>1</v>
      </c>
      <c r="N260">
        <f>IFERROR(IF(EPih!P257&gt;=0.75*AVERAGE(EPih!$H257:$R257),1,EPih!P257/AVERAGE(EPih!$H257:$R257)),0)*$B260</f>
        <v>1</v>
      </c>
      <c r="O260">
        <f>IFERROR(IF(EPih!Q257&gt;=0.75*AVERAGE(EPih!$H257:$R257),1,EPih!Q257/AVERAGE(EPih!$H257:$R257)),0)*$B260</f>
        <v>0</v>
      </c>
      <c r="P260">
        <f>IFERROR(IF(EPih!R257&gt;=0.75*AVERAGE(EPih!$H257:$R257),1,EPih!R257/AVERAGE(EPih!$H257:$R257)),0)*$B260</f>
        <v>0</v>
      </c>
      <c r="Q260" s="18">
        <v>1</v>
      </c>
      <c r="R260" s="18">
        <v>1</v>
      </c>
      <c r="S260" s="18">
        <v>1</v>
      </c>
      <c r="T260" s="18">
        <v>0</v>
      </c>
      <c r="U260" s="18">
        <v>0</v>
      </c>
      <c r="V260" s="18">
        <v>0</v>
      </c>
      <c r="W260" s="18">
        <v>0</v>
      </c>
      <c r="X260" s="18">
        <v>1</v>
      </c>
      <c r="Y260" s="18">
        <v>1</v>
      </c>
      <c r="Z260" s="18">
        <v>0</v>
      </c>
      <c r="AA260" s="18">
        <v>0</v>
      </c>
      <c r="AD260" s="22">
        <f t="shared" si="7"/>
        <v>1</v>
      </c>
      <c r="AE260">
        <v>15</v>
      </c>
    </row>
    <row r="261" spans="1:31">
      <c r="A261" s="33">
        <v>45454.541666666664</v>
      </c>
      <c r="B261">
        <f t="shared" si="6"/>
        <v>1</v>
      </c>
      <c r="C261" s="18">
        <v>1</v>
      </c>
      <c r="D261" s="19">
        <f>IFERROR(SUMPRODUCT(F261:P261,Q261:AA261,'Datos Brutos'!$H$5:$R$5)/SUMPRODUCT('Datos Brutos'!$H$5:$R$5,Q261:AA261),0)</f>
        <v>1</v>
      </c>
      <c r="E261" s="20">
        <f>IFERROR(AVERAGE('Datos Filtrados'!E258:G258),0)</f>
        <v>959.553</v>
      </c>
      <c r="F261">
        <f>IFERROR(IF(EPih!H258&gt;=0.75*AVERAGE(EPih!$H258:$R258),1,EPih!H258/AVERAGE(EPih!$H258:$R258)),0)*$B261</f>
        <v>1</v>
      </c>
      <c r="G261">
        <f>IFERROR(IF(EPih!I258&gt;=0.75*AVERAGE(EPih!$H258:$R258),1,EPih!I258/AVERAGE(EPih!$H258:$R258)),0)*$B261</f>
        <v>1</v>
      </c>
      <c r="H261">
        <f>IFERROR(IF(EPih!J258&gt;=0.75*AVERAGE(EPih!$H258:$R258),1,EPih!J258/AVERAGE(EPih!$H258:$R258)),0)*$B261</f>
        <v>1</v>
      </c>
      <c r="I261">
        <f>IFERROR(IF(EPih!K258&gt;=0.75*AVERAGE(EPih!$H258:$R258),1,EPih!K258/AVERAGE(EPih!$H258:$R258)),0)*$B261</f>
        <v>0</v>
      </c>
      <c r="J261">
        <f>IFERROR(IF(EPih!L258&gt;=0.75*AVERAGE(EPih!$H258:$R258),1,EPih!L258/AVERAGE(EPih!$H258:$R258)),0)*$B261</f>
        <v>0</v>
      </c>
      <c r="K261">
        <f>IFERROR(IF(EPih!M258&gt;=0.75*AVERAGE(EPih!$H258:$R258),1,EPih!M258/AVERAGE(EPih!$H258:$R258)),0)*$B261</f>
        <v>0</v>
      </c>
      <c r="L261">
        <f>IFERROR(IF(EPih!N258&gt;=0.75*AVERAGE(EPih!$H258:$R258),1,EPih!N258/AVERAGE(EPih!$H258:$R258)),0)*$B261</f>
        <v>0</v>
      </c>
      <c r="M261">
        <f>IFERROR(IF(EPih!O258&gt;=0.75*AVERAGE(EPih!$H258:$R258),1,EPih!O258/AVERAGE(EPih!$H258:$R258)),0)*$B261</f>
        <v>1</v>
      </c>
      <c r="N261">
        <f>IFERROR(IF(EPih!P258&gt;=0.75*AVERAGE(EPih!$H258:$R258),1,EPih!P258/AVERAGE(EPih!$H258:$R258)),0)*$B261</f>
        <v>1</v>
      </c>
      <c r="O261">
        <f>IFERROR(IF(EPih!Q258&gt;=0.75*AVERAGE(EPih!$H258:$R258),1,EPih!Q258/AVERAGE(EPih!$H258:$R258)),0)*$B261</f>
        <v>0</v>
      </c>
      <c r="P261">
        <f>IFERROR(IF(EPih!R258&gt;=0.75*AVERAGE(EPih!$H258:$R258),1,EPih!R258/AVERAGE(EPih!$H258:$R258)),0)*$B261</f>
        <v>0</v>
      </c>
      <c r="Q261" s="18">
        <v>1</v>
      </c>
      <c r="R261" s="18">
        <v>1</v>
      </c>
      <c r="S261" s="18">
        <v>1</v>
      </c>
      <c r="T261" s="18">
        <v>0</v>
      </c>
      <c r="U261" s="18">
        <v>0</v>
      </c>
      <c r="V261" s="18">
        <v>0</v>
      </c>
      <c r="W261" s="18">
        <v>0</v>
      </c>
      <c r="X261" s="18">
        <v>1</v>
      </c>
      <c r="Y261" s="18">
        <v>1</v>
      </c>
      <c r="Z261" s="18">
        <v>0</v>
      </c>
      <c r="AA261" s="18">
        <v>0</v>
      </c>
      <c r="AD261" s="22">
        <f t="shared" si="7"/>
        <v>1</v>
      </c>
      <c r="AE261">
        <v>16</v>
      </c>
    </row>
    <row r="262" spans="1:31">
      <c r="A262" s="33">
        <v>45454.583333333336</v>
      </c>
      <c r="B262">
        <f t="shared" si="6"/>
        <v>1</v>
      </c>
      <c r="C262" s="18">
        <v>1</v>
      </c>
      <c r="D262" s="19">
        <f>IFERROR(SUMPRODUCT(F262:P262,Q262:AA262,'Datos Brutos'!$H$5:$R$5)/SUMPRODUCT('Datos Brutos'!$H$5:$R$5,Q262:AA262),0)</f>
        <v>1</v>
      </c>
      <c r="E262" s="20">
        <f>IFERROR(AVERAGE('Datos Filtrados'!E259:G259),0)</f>
        <v>1028.7439999999999</v>
      </c>
      <c r="F262">
        <f>IFERROR(IF(EPih!H259&gt;=0.75*AVERAGE(EPih!$H259:$R259),1,EPih!H259/AVERAGE(EPih!$H259:$R259)),0)*$B262</f>
        <v>1</v>
      </c>
      <c r="G262">
        <f>IFERROR(IF(EPih!I259&gt;=0.75*AVERAGE(EPih!$H259:$R259),1,EPih!I259/AVERAGE(EPih!$H259:$R259)),0)*$B262</f>
        <v>1</v>
      </c>
      <c r="H262">
        <f>IFERROR(IF(EPih!J259&gt;=0.75*AVERAGE(EPih!$H259:$R259),1,EPih!J259/AVERAGE(EPih!$H259:$R259)),0)*$B262</f>
        <v>1</v>
      </c>
      <c r="I262">
        <f>IFERROR(IF(EPih!K259&gt;=0.75*AVERAGE(EPih!$H259:$R259),1,EPih!K259/AVERAGE(EPih!$H259:$R259)),0)*$B262</f>
        <v>0</v>
      </c>
      <c r="J262">
        <f>IFERROR(IF(EPih!L259&gt;=0.75*AVERAGE(EPih!$H259:$R259),1,EPih!L259/AVERAGE(EPih!$H259:$R259)),0)*$B262</f>
        <v>0</v>
      </c>
      <c r="K262">
        <f>IFERROR(IF(EPih!M259&gt;=0.75*AVERAGE(EPih!$H259:$R259),1,EPih!M259/AVERAGE(EPih!$H259:$R259)),0)*$B262</f>
        <v>0</v>
      </c>
      <c r="L262">
        <f>IFERROR(IF(EPih!N259&gt;=0.75*AVERAGE(EPih!$H259:$R259),1,EPih!N259/AVERAGE(EPih!$H259:$R259)),0)*$B262</f>
        <v>0</v>
      </c>
      <c r="M262">
        <f>IFERROR(IF(EPih!O259&gt;=0.75*AVERAGE(EPih!$H259:$R259),1,EPih!O259/AVERAGE(EPih!$H259:$R259)),0)*$B262</f>
        <v>1</v>
      </c>
      <c r="N262">
        <f>IFERROR(IF(EPih!P259&gt;=0.75*AVERAGE(EPih!$H259:$R259),1,EPih!P259/AVERAGE(EPih!$H259:$R259)),0)*$B262</f>
        <v>1</v>
      </c>
      <c r="O262">
        <f>IFERROR(IF(EPih!Q259&gt;=0.75*AVERAGE(EPih!$H259:$R259),1,EPih!Q259/AVERAGE(EPih!$H259:$R259)),0)*$B262</f>
        <v>0</v>
      </c>
      <c r="P262">
        <f>IFERROR(IF(EPih!R259&gt;=0.75*AVERAGE(EPih!$H259:$R259),1,EPih!R259/AVERAGE(EPih!$H259:$R259)),0)*$B262</f>
        <v>0</v>
      </c>
      <c r="Q262" s="18">
        <v>1</v>
      </c>
      <c r="R262" s="18">
        <v>1</v>
      </c>
      <c r="S262" s="18">
        <v>1</v>
      </c>
      <c r="T262" s="18">
        <v>0</v>
      </c>
      <c r="U262" s="18">
        <v>0</v>
      </c>
      <c r="V262" s="18">
        <v>0</v>
      </c>
      <c r="W262" s="18">
        <v>0</v>
      </c>
      <c r="X262" s="18">
        <v>1</v>
      </c>
      <c r="Y262" s="18">
        <v>1</v>
      </c>
      <c r="Z262" s="18">
        <v>0</v>
      </c>
      <c r="AA262" s="18">
        <v>0</v>
      </c>
      <c r="AD262" s="22">
        <f t="shared" si="7"/>
        <v>1</v>
      </c>
      <c r="AE262">
        <v>17</v>
      </c>
    </row>
    <row r="263" spans="1:31">
      <c r="A263" s="33">
        <v>45454.625</v>
      </c>
      <c r="B263">
        <f t="shared" si="6"/>
        <v>1</v>
      </c>
      <c r="C263" s="18">
        <v>1</v>
      </c>
      <c r="D263" s="19">
        <f>IFERROR(SUMPRODUCT(F263:P263,Q263:AA263,'Datos Brutos'!$H$5:$R$5)/SUMPRODUCT('Datos Brutos'!$H$5:$R$5,Q263:AA263),0)</f>
        <v>1</v>
      </c>
      <c r="E263" s="20">
        <f>IFERROR(AVERAGE('Datos Filtrados'!E260:G260),0)</f>
        <v>1040.48</v>
      </c>
      <c r="F263">
        <f>IFERROR(IF(EPih!H260&gt;=0.75*AVERAGE(EPih!$H260:$R260),1,EPih!H260/AVERAGE(EPih!$H260:$R260)),0)*$B263</f>
        <v>1</v>
      </c>
      <c r="G263">
        <f>IFERROR(IF(EPih!I260&gt;=0.75*AVERAGE(EPih!$H260:$R260),1,EPih!I260/AVERAGE(EPih!$H260:$R260)),0)*$B263</f>
        <v>1</v>
      </c>
      <c r="H263">
        <f>IFERROR(IF(EPih!J260&gt;=0.75*AVERAGE(EPih!$H260:$R260),1,EPih!J260/AVERAGE(EPih!$H260:$R260)),0)*$B263</f>
        <v>1</v>
      </c>
      <c r="I263">
        <f>IFERROR(IF(EPih!K260&gt;=0.75*AVERAGE(EPih!$H260:$R260),1,EPih!K260/AVERAGE(EPih!$H260:$R260)),0)*$B263</f>
        <v>0</v>
      </c>
      <c r="J263">
        <f>IFERROR(IF(EPih!L260&gt;=0.75*AVERAGE(EPih!$H260:$R260),1,EPih!L260/AVERAGE(EPih!$H260:$R260)),0)*$B263</f>
        <v>0</v>
      </c>
      <c r="K263">
        <f>IFERROR(IF(EPih!M260&gt;=0.75*AVERAGE(EPih!$H260:$R260),1,EPih!M260/AVERAGE(EPih!$H260:$R260)),0)*$B263</f>
        <v>0</v>
      </c>
      <c r="L263">
        <f>IFERROR(IF(EPih!N260&gt;=0.75*AVERAGE(EPih!$H260:$R260),1,EPih!N260/AVERAGE(EPih!$H260:$R260)),0)*$B263</f>
        <v>0</v>
      </c>
      <c r="M263">
        <f>IFERROR(IF(EPih!O260&gt;=0.75*AVERAGE(EPih!$H260:$R260),1,EPih!O260/AVERAGE(EPih!$H260:$R260)),0)*$B263</f>
        <v>1</v>
      </c>
      <c r="N263">
        <f>IFERROR(IF(EPih!P260&gt;=0.75*AVERAGE(EPih!$H260:$R260),1,EPih!P260/AVERAGE(EPih!$H260:$R260)),0)*$B263</f>
        <v>1</v>
      </c>
      <c r="O263">
        <f>IFERROR(IF(EPih!Q260&gt;=0.75*AVERAGE(EPih!$H260:$R260),1,EPih!Q260/AVERAGE(EPih!$H260:$R260)),0)*$B263</f>
        <v>0</v>
      </c>
      <c r="P263">
        <f>IFERROR(IF(EPih!R260&gt;=0.75*AVERAGE(EPih!$H260:$R260),1,EPih!R260/AVERAGE(EPih!$H260:$R260)),0)*$B263</f>
        <v>0</v>
      </c>
      <c r="Q263" s="18">
        <v>1</v>
      </c>
      <c r="R263" s="18">
        <v>1</v>
      </c>
      <c r="S263" s="18">
        <v>1</v>
      </c>
      <c r="T263" s="18">
        <v>0</v>
      </c>
      <c r="U263" s="18">
        <v>0</v>
      </c>
      <c r="V263" s="18">
        <v>0</v>
      </c>
      <c r="W263" s="18">
        <v>0</v>
      </c>
      <c r="X263" s="18">
        <v>1</v>
      </c>
      <c r="Y263" s="18">
        <v>1</v>
      </c>
      <c r="Z263" s="18">
        <v>0</v>
      </c>
      <c r="AA263" s="18">
        <v>0</v>
      </c>
      <c r="AD263" s="22">
        <f t="shared" si="7"/>
        <v>1</v>
      </c>
      <c r="AE263">
        <v>18</v>
      </c>
    </row>
    <row r="264" spans="1:31">
      <c r="A264" s="33">
        <v>45454.666666666664</v>
      </c>
      <c r="B264">
        <f t="shared" ref="B264:B327" si="8">IF(E264&gt;=100,1,0)</f>
        <v>1</v>
      </c>
      <c r="C264" s="18">
        <v>1</v>
      </c>
      <c r="D264" s="19">
        <f>IFERROR(SUMPRODUCT(F264:P264,Q264:AA264,'Datos Brutos'!$H$5:$R$5)/SUMPRODUCT('Datos Brutos'!$H$5:$R$5,Q264:AA264),0)</f>
        <v>1</v>
      </c>
      <c r="E264" s="20">
        <f>IFERROR(AVERAGE('Datos Filtrados'!E261:G261),0)</f>
        <v>1005.357</v>
      </c>
      <c r="F264">
        <f>IFERROR(IF(EPih!H261&gt;=0.75*AVERAGE(EPih!$H261:$R261),1,EPih!H261/AVERAGE(EPih!$H261:$R261)),0)*$B264</f>
        <v>1</v>
      </c>
      <c r="G264">
        <f>IFERROR(IF(EPih!I261&gt;=0.75*AVERAGE(EPih!$H261:$R261),1,EPih!I261/AVERAGE(EPih!$H261:$R261)),0)*$B264</f>
        <v>1</v>
      </c>
      <c r="H264">
        <f>IFERROR(IF(EPih!J261&gt;=0.75*AVERAGE(EPih!$H261:$R261),1,EPih!J261/AVERAGE(EPih!$H261:$R261)),0)*$B264</f>
        <v>1</v>
      </c>
      <c r="I264">
        <f>IFERROR(IF(EPih!K261&gt;=0.75*AVERAGE(EPih!$H261:$R261),1,EPih!K261/AVERAGE(EPih!$H261:$R261)),0)*$B264</f>
        <v>0</v>
      </c>
      <c r="J264">
        <f>IFERROR(IF(EPih!L261&gt;=0.75*AVERAGE(EPih!$H261:$R261),1,EPih!L261/AVERAGE(EPih!$H261:$R261)),0)*$B264</f>
        <v>0</v>
      </c>
      <c r="K264">
        <f>IFERROR(IF(EPih!M261&gt;=0.75*AVERAGE(EPih!$H261:$R261),1,EPih!M261/AVERAGE(EPih!$H261:$R261)),0)*$B264</f>
        <v>0</v>
      </c>
      <c r="L264">
        <f>IFERROR(IF(EPih!N261&gt;=0.75*AVERAGE(EPih!$H261:$R261),1,EPih!N261/AVERAGE(EPih!$H261:$R261)),0)*$B264</f>
        <v>0</v>
      </c>
      <c r="M264">
        <f>IFERROR(IF(EPih!O261&gt;=0.75*AVERAGE(EPih!$H261:$R261),1,EPih!O261/AVERAGE(EPih!$H261:$R261)),0)*$B264</f>
        <v>1</v>
      </c>
      <c r="N264">
        <f>IFERROR(IF(EPih!P261&gt;=0.75*AVERAGE(EPih!$H261:$R261),1,EPih!P261/AVERAGE(EPih!$H261:$R261)),0)*$B264</f>
        <v>1</v>
      </c>
      <c r="O264">
        <f>IFERROR(IF(EPih!Q261&gt;=0.75*AVERAGE(EPih!$H261:$R261),1,EPih!Q261/AVERAGE(EPih!$H261:$R261)),0)*$B264</f>
        <v>0</v>
      </c>
      <c r="P264">
        <f>IFERROR(IF(EPih!R261&gt;=0.75*AVERAGE(EPih!$H261:$R261),1,EPih!R261/AVERAGE(EPih!$H261:$R261)),0)*$B264</f>
        <v>0</v>
      </c>
      <c r="Q264" s="18">
        <v>1</v>
      </c>
      <c r="R264" s="18">
        <v>1</v>
      </c>
      <c r="S264" s="18">
        <v>1</v>
      </c>
      <c r="T264" s="18">
        <v>0</v>
      </c>
      <c r="U264" s="18">
        <v>0</v>
      </c>
      <c r="V264" s="18">
        <v>0</v>
      </c>
      <c r="W264" s="18">
        <v>0</v>
      </c>
      <c r="X264" s="18">
        <v>1</v>
      </c>
      <c r="Y264" s="18">
        <v>1</v>
      </c>
      <c r="Z264" s="18">
        <v>0</v>
      </c>
      <c r="AA264" s="18">
        <v>0</v>
      </c>
      <c r="AD264" s="22">
        <f t="shared" si="7"/>
        <v>1</v>
      </c>
      <c r="AE264">
        <v>19</v>
      </c>
    </row>
    <row r="265" spans="1:31">
      <c r="A265" s="33">
        <v>45454.708333333336</v>
      </c>
      <c r="B265">
        <f t="shared" si="8"/>
        <v>1</v>
      </c>
      <c r="C265" s="18">
        <v>1</v>
      </c>
      <c r="D265" s="19">
        <f>IFERROR(SUMPRODUCT(F265:P265,Q265:AA265,'Datos Brutos'!$H$5:$R$5)/SUMPRODUCT('Datos Brutos'!$H$5:$R$5,Q265:AA265),0)</f>
        <v>1</v>
      </c>
      <c r="E265" s="20">
        <f>IFERROR(AVERAGE('Datos Filtrados'!E262:G262),0)</f>
        <v>854.09799999999996</v>
      </c>
      <c r="F265">
        <f>IFERROR(IF(EPih!H262&gt;=0.75*AVERAGE(EPih!$H262:$R262),1,EPih!H262/AVERAGE(EPih!$H262:$R262)),0)*$B265</f>
        <v>1</v>
      </c>
      <c r="G265">
        <f>IFERROR(IF(EPih!I262&gt;=0.75*AVERAGE(EPih!$H262:$R262),1,EPih!I262/AVERAGE(EPih!$H262:$R262)),0)*$B265</f>
        <v>1</v>
      </c>
      <c r="H265">
        <f>IFERROR(IF(EPih!J262&gt;=0.75*AVERAGE(EPih!$H262:$R262),1,EPih!J262/AVERAGE(EPih!$H262:$R262)),0)*$B265</f>
        <v>1</v>
      </c>
      <c r="I265">
        <f>IFERROR(IF(EPih!K262&gt;=0.75*AVERAGE(EPih!$H262:$R262),1,EPih!K262/AVERAGE(EPih!$H262:$R262)),0)*$B265</f>
        <v>0</v>
      </c>
      <c r="J265">
        <f>IFERROR(IF(EPih!L262&gt;=0.75*AVERAGE(EPih!$H262:$R262),1,EPih!L262/AVERAGE(EPih!$H262:$R262)),0)*$B265</f>
        <v>0</v>
      </c>
      <c r="K265">
        <f>IFERROR(IF(EPih!M262&gt;=0.75*AVERAGE(EPih!$H262:$R262),1,EPih!M262/AVERAGE(EPih!$H262:$R262)),0)*$B265</f>
        <v>0</v>
      </c>
      <c r="L265">
        <f>IFERROR(IF(EPih!N262&gt;=0.75*AVERAGE(EPih!$H262:$R262),1,EPih!N262/AVERAGE(EPih!$H262:$R262)),0)*$B265</f>
        <v>0</v>
      </c>
      <c r="M265">
        <f>IFERROR(IF(EPih!O262&gt;=0.75*AVERAGE(EPih!$H262:$R262),1,EPih!O262/AVERAGE(EPih!$H262:$R262)),0)*$B265</f>
        <v>1</v>
      </c>
      <c r="N265">
        <f>IFERROR(IF(EPih!P262&gt;=0.75*AVERAGE(EPih!$H262:$R262),1,EPih!P262/AVERAGE(EPih!$H262:$R262)),0)*$B265</f>
        <v>1</v>
      </c>
      <c r="O265">
        <f>IFERROR(IF(EPih!Q262&gt;=0.75*AVERAGE(EPih!$H262:$R262),1,EPih!Q262/AVERAGE(EPih!$H262:$R262)),0)*$B265</f>
        <v>0</v>
      </c>
      <c r="P265">
        <f>IFERROR(IF(EPih!R262&gt;=0.75*AVERAGE(EPih!$H262:$R262),1,EPih!R262/AVERAGE(EPih!$H262:$R262)),0)*$B265</f>
        <v>0</v>
      </c>
      <c r="Q265" s="18">
        <v>1</v>
      </c>
      <c r="R265" s="18">
        <v>1</v>
      </c>
      <c r="S265" s="18">
        <v>1</v>
      </c>
      <c r="T265" s="18">
        <v>0</v>
      </c>
      <c r="U265" s="18">
        <v>0</v>
      </c>
      <c r="V265" s="18">
        <v>0</v>
      </c>
      <c r="W265" s="18">
        <v>0</v>
      </c>
      <c r="X265" s="18">
        <v>1</v>
      </c>
      <c r="Y265" s="18">
        <v>1</v>
      </c>
      <c r="Z265" s="18">
        <v>0</v>
      </c>
      <c r="AA265" s="18">
        <v>0</v>
      </c>
      <c r="AD265" s="22">
        <f t="shared" si="7"/>
        <v>1</v>
      </c>
      <c r="AE265">
        <v>20</v>
      </c>
    </row>
    <row r="266" spans="1:31">
      <c r="A266" s="33">
        <v>45454.75</v>
      </c>
      <c r="B266">
        <f t="shared" si="8"/>
        <v>1</v>
      </c>
      <c r="C266" s="18">
        <v>1</v>
      </c>
      <c r="D266" s="19">
        <f>IFERROR(SUMPRODUCT(F266:P266,Q266:AA266,'Datos Brutos'!$H$5:$R$5)/SUMPRODUCT('Datos Brutos'!$H$5:$R$5,Q266:AA266),0)</f>
        <v>1</v>
      </c>
      <c r="E266" s="20">
        <f>IFERROR(AVERAGE('Datos Filtrados'!E263:G263),0)</f>
        <v>878.06</v>
      </c>
      <c r="F266">
        <f>IFERROR(IF(EPih!H263&gt;=0.75*AVERAGE(EPih!$H263:$R263),1,EPih!H263/AVERAGE(EPih!$H263:$R263)),0)*$B266</f>
        <v>1</v>
      </c>
      <c r="G266">
        <f>IFERROR(IF(EPih!I263&gt;=0.75*AVERAGE(EPih!$H263:$R263),1,EPih!I263/AVERAGE(EPih!$H263:$R263)),0)*$B266</f>
        <v>1</v>
      </c>
      <c r="H266">
        <f>IFERROR(IF(EPih!J263&gt;=0.75*AVERAGE(EPih!$H263:$R263),1,EPih!J263/AVERAGE(EPih!$H263:$R263)),0)*$B266</f>
        <v>1</v>
      </c>
      <c r="I266">
        <f>IFERROR(IF(EPih!K263&gt;=0.75*AVERAGE(EPih!$H263:$R263),1,EPih!K263/AVERAGE(EPih!$H263:$R263)),0)*$B266</f>
        <v>0</v>
      </c>
      <c r="J266">
        <f>IFERROR(IF(EPih!L263&gt;=0.75*AVERAGE(EPih!$H263:$R263),1,EPih!L263/AVERAGE(EPih!$H263:$R263)),0)*$B266</f>
        <v>0</v>
      </c>
      <c r="K266">
        <f>IFERROR(IF(EPih!M263&gt;=0.75*AVERAGE(EPih!$H263:$R263),1,EPih!M263/AVERAGE(EPih!$H263:$R263)),0)*$B266</f>
        <v>0</v>
      </c>
      <c r="L266">
        <f>IFERROR(IF(EPih!N263&gt;=0.75*AVERAGE(EPih!$H263:$R263),1,EPih!N263/AVERAGE(EPih!$H263:$R263)),0)*$B266</f>
        <v>0</v>
      </c>
      <c r="M266">
        <f>IFERROR(IF(EPih!O263&gt;=0.75*AVERAGE(EPih!$H263:$R263),1,EPih!O263/AVERAGE(EPih!$H263:$R263)),0)*$B266</f>
        <v>1</v>
      </c>
      <c r="N266">
        <f>IFERROR(IF(EPih!P263&gt;=0.75*AVERAGE(EPih!$H263:$R263),1,EPih!P263/AVERAGE(EPih!$H263:$R263)),0)*$B266</f>
        <v>1</v>
      </c>
      <c r="O266">
        <f>IFERROR(IF(EPih!Q263&gt;=0.75*AVERAGE(EPih!$H263:$R263),1,EPih!Q263/AVERAGE(EPih!$H263:$R263)),0)*$B266</f>
        <v>0</v>
      </c>
      <c r="P266">
        <f>IFERROR(IF(EPih!R263&gt;=0.75*AVERAGE(EPih!$H263:$R263),1,EPih!R263/AVERAGE(EPih!$H263:$R263)),0)*$B266</f>
        <v>0</v>
      </c>
      <c r="Q266" s="18">
        <v>1</v>
      </c>
      <c r="R266" s="18">
        <v>1</v>
      </c>
      <c r="S266" s="18">
        <v>1</v>
      </c>
      <c r="T266" s="18">
        <v>0</v>
      </c>
      <c r="U266" s="18">
        <v>0</v>
      </c>
      <c r="V266" s="18">
        <v>0</v>
      </c>
      <c r="W266" s="18">
        <v>0</v>
      </c>
      <c r="X266" s="18">
        <v>1</v>
      </c>
      <c r="Y266" s="18">
        <v>1</v>
      </c>
      <c r="Z266" s="18">
        <v>0</v>
      </c>
      <c r="AA266" s="18">
        <v>0</v>
      </c>
      <c r="AD266" s="22">
        <f t="shared" si="7"/>
        <v>1</v>
      </c>
      <c r="AE266">
        <v>21</v>
      </c>
    </row>
    <row r="267" spans="1:31">
      <c r="A267" s="33">
        <v>45454.791666666664</v>
      </c>
      <c r="B267">
        <f t="shared" si="8"/>
        <v>1</v>
      </c>
      <c r="C267" s="18">
        <v>1</v>
      </c>
      <c r="D267" s="19">
        <f>IFERROR(SUMPRODUCT(F267:P267,Q267:AA267,'Datos Brutos'!$H$5:$R$5)/SUMPRODUCT('Datos Brutos'!$H$5:$R$5,Q267:AA267),0)</f>
        <v>1</v>
      </c>
      <c r="E267" s="20">
        <f>IFERROR(AVERAGE('Datos Filtrados'!E264:G264),0)</f>
        <v>517.68100000000004</v>
      </c>
      <c r="F267">
        <f>IFERROR(IF(EPih!H264&gt;=0.75*AVERAGE(EPih!$H264:$R264),1,EPih!H264/AVERAGE(EPih!$H264:$R264)),0)*$B267</f>
        <v>1</v>
      </c>
      <c r="G267">
        <f>IFERROR(IF(EPih!I264&gt;=0.75*AVERAGE(EPih!$H264:$R264),1,EPih!I264/AVERAGE(EPih!$H264:$R264)),0)*$B267</f>
        <v>1</v>
      </c>
      <c r="H267">
        <f>IFERROR(IF(EPih!J264&gt;=0.75*AVERAGE(EPih!$H264:$R264),1,EPih!J264/AVERAGE(EPih!$H264:$R264)),0)*$B267</f>
        <v>1</v>
      </c>
      <c r="I267">
        <f>IFERROR(IF(EPih!K264&gt;=0.75*AVERAGE(EPih!$H264:$R264),1,EPih!K264/AVERAGE(EPih!$H264:$R264)),0)*$B267</f>
        <v>0</v>
      </c>
      <c r="J267">
        <f>IFERROR(IF(EPih!L264&gt;=0.75*AVERAGE(EPih!$H264:$R264),1,EPih!L264/AVERAGE(EPih!$H264:$R264)),0)*$B267</f>
        <v>0</v>
      </c>
      <c r="K267">
        <f>IFERROR(IF(EPih!M264&gt;=0.75*AVERAGE(EPih!$H264:$R264),1,EPih!M264/AVERAGE(EPih!$H264:$R264)),0)*$B267</f>
        <v>0</v>
      </c>
      <c r="L267">
        <f>IFERROR(IF(EPih!N264&gt;=0.75*AVERAGE(EPih!$H264:$R264),1,EPih!N264/AVERAGE(EPih!$H264:$R264)),0)*$B267</f>
        <v>0</v>
      </c>
      <c r="M267">
        <f>IFERROR(IF(EPih!O264&gt;=0.75*AVERAGE(EPih!$H264:$R264),1,EPih!O264/AVERAGE(EPih!$H264:$R264)),0)*$B267</f>
        <v>1</v>
      </c>
      <c r="N267">
        <f>IFERROR(IF(EPih!P264&gt;=0.75*AVERAGE(EPih!$H264:$R264),1,EPih!P264/AVERAGE(EPih!$H264:$R264)),0)*$B267</f>
        <v>1</v>
      </c>
      <c r="O267">
        <f>IFERROR(IF(EPih!Q264&gt;=0.75*AVERAGE(EPih!$H264:$R264),1,EPih!Q264/AVERAGE(EPih!$H264:$R264)),0)*$B267</f>
        <v>0</v>
      </c>
      <c r="P267">
        <f>IFERROR(IF(EPih!R264&gt;=0.75*AVERAGE(EPih!$H264:$R264),1,EPih!R264/AVERAGE(EPih!$H264:$R264)),0)*$B267</f>
        <v>0</v>
      </c>
      <c r="Q267" s="18">
        <v>1</v>
      </c>
      <c r="R267" s="18">
        <v>1</v>
      </c>
      <c r="S267" s="18">
        <v>1</v>
      </c>
      <c r="T267" s="18">
        <v>0</v>
      </c>
      <c r="U267" s="18">
        <v>0</v>
      </c>
      <c r="V267" s="18">
        <v>0</v>
      </c>
      <c r="W267" s="18">
        <v>0</v>
      </c>
      <c r="X267" s="18">
        <v>1</v>
      </c>
      <c r="Y267" s="18">
        <v>1</v>
      </c>
      <c r="Z267" s="18">
        <v>0</v>
      </c>
      <c r="AA267" s="18">
        <v>0</v>
      </c>
      <c r="AD267" s="22">
        <f t="shared" si="7"/>
        <v>1</v>
      </c>
      <c r="AE267">
        <v>22</v>
      </c>
    </row>
    <row r="268" spans="1:31">
      <c r="A268" s="33">
        <v>45454.833333333336</v>
      </c>
      <c r="B268">
        <f t="shared" si="8"/>
        <v>1</v>
      </c>
      <c r="C268" s="18">
        <v>1</v>
      </c>
      <c r="D268" s="19">
        <f>IFERROR(SUMPRODUCT(F268:P268,Q268:AA268,'Datos Brutos'!$H$5:$R$5)/SUMPRODUCT('Datos Brutos'!$H$5:$R$5,Q268:AA268),0)</f>
        <v>1</v>
      </c>
      <c r="E268" s="20">
        <f>IFERROR(AVERAGE('Datos Filtrados'!E265:G265),0)</f>
        <v>237.09200000000001</v>
      </c>
      <c r="F268">
        <f>IFERROR(IF(EPih!H265&gt;=0.75*AVERAGE(EPih!$H265:$R265),1,EPih!H265/AVERAGE(EPih!$H265:$R265)),0)*$B268</f>
        <v>1</v>
      </c>
      <c r="G268">
        <f>IFERROR(IF(EPih!I265&gt;=0.75*AVERAGE(EPih!$H265:$R265),1,EPih!I265/AVERAGE(EPih!$H265:$R265)),0)*$B268</f>
        <v>1</v>
      </c>
      <c r="H268">
        <f>IFERROR(IF(EPih!J265&gt;=0.75*AVERAGE(EPih!$H265:$R265),1,EPih!J265/AVERAGE(EPih!$H265:$R265)),0)*$B268</f>
        <v>1</v>
      </c>
      <c r="I268">
        <f>IFERROR(IF(EPih!K265&gt;=0.75*AVERAGE(EPih!$H265:$R265),1,EPih!K265/AVERAGE(EPih!$H265:$R265)),0)*$B268</f>
        <v>0</v>
      </c>
      <c r="J268">
        <f>IFERROR(IF(EPih!L265&gt;=0.75*AVERAGE(EPih!$H265:$R265),1,EPih!L265/AVERAGE(EPih!$H265:$R265)),0)*$B268</f>
        <v>0</v>
      </c>
      <c r="K268">
        <f>IFERROR(IF(EPih!M265&gt;=0.75*AVERAGE(EPih!$H265:$R265),1,EPih!M265/AVERAGE(EPih!$H265:$R265)),0)*$B268</f>
        <v>0</v>
      </c>
      <c r="L268">
        <f>IFERROR(IF(EPih!N265&gt;=0.75*AVERAGE(EPih!$H265:$R265),1,EPih!N265/AVERAGE(EPih!$H265:$R265)),0)*$B268</f>
        <v>0</v>
      </c>
      <c r="M268">
        <f>IFERROR(IF(EPih!O265&gt;=0.75*AVERAGE(EPih!$H265:$R265),1,EPih!O265/AVERAGE(EPih!$H265:$R265)),0)*$B268</f>
        <v>1</v>
      </c>
      <c r="N268">
        <f>IFERROR(IF(EPih!P265&gt;=0.75*AVERAGE(EPih!$H265:$R265),1,EPih!P265/AVERAGE(EPih!$H265:$R265)),0)*$B268</f>
        <v>1</v>
      </c>
      <c r="O268">
        <f>IFERROR(IF(EPih!Q265&gt;=0.75*AVERAGE(EPih!$H265:$R265),1,EPih!Q265/AVERAGE(EPih!$H265:$R265)),0)*$B268</f>
        <v>0</v>
      </c>
      <c r="P268">
        <f>IFERROR(IF(EPih!R265&gt;=0.75*AVERAGE(EPih!$H265:$R265),1,EPih!R265/AVERAGE(EPih!$H265:$R265)),0)*$B268</f>
        <v>0</v>
      </c>
      <c r="Q268" s="18">
        <v>1</v>
      </c>
      <c r="R268" s="18">
        <v>1</v>
      </c>
      <c r="S268" s="18">
        <v>1</v>
      </c>
      <c r="T268" s="18">
        <v>0</v>
      </c>
      <c r="U268" s="18">
        <v>0</v>
      </c>
      <c r="V268" s="18">
        <v>0</v>
      </c>
      <c r="W268" s="18">
        <v>0</v>
      </c>
      <c r="X268" s="18">
        <v>1</v>
      </c>
      <c r="Y268" s="18">
        <v>1</v>
      </c>
      <c r="Z268" s="18">
        <v>0</v>
      </c>
      <c r="AA268" s="18">
        <v>0</v>
      </c>
      <c r="AD268" s="22">
        <f t="shared" si="7"/>
        <v>1</v>
      </c>
      <c r="AE268">
        <v>23</v>
      </c>
    </row>
    <row r="269" spans="1:31">
      <c r="A269" s="33">
        <v>45454.875</v>
      </c>
      <c r="B269">
        <f t="shared" si="8"/>
        <v>0</v>
      </c>
      <c r="C269" s="18">
        <v>1</v>
      </c>
      <c r="D269" s="19">
        <f>IFERROR(SUMPRODUCT(F269:P269,Q269:AA269,'Datos Brutos'!$H$5:$R$5)/SUMPRODUCT('Datos Brutos'!$H$5:$R$5,Q269:AA269),0)</f>
        <v>0</v>
      </c>
      <c r="E269" s="20">
        <f>IFERROR(AVERAGE('Datos Filtrados'!E266:G266),0)</f>
        <v>58.692999999999998</v>
      </c>
      <c r="F269">
        <f>IFERROR(IF(EPih!H266&gt;=0.75*AVERAGE(EPih!$H266:$R266),1,EPih!H266/AVERAGE(EPih!$H266:$R266)),0)*$B269</f>
        <v>0</v>
      </c>
      <c r="G269">
        <f>IFERROR(IF(EPih!I266&gt;=0.75*AVERAGE(EPih!$H266:$R266),1,EPih!I266/AVERAGE(EPih!$H266:$R266)),0)*$B269</f>
        <v>0</v>
      </c>
      <c r="H269">
        <f>IFERROR(IF(EPih!J266&gt;=0.75*AVERAGE(EPih!$H266:$R266),1,EPih!J266/AVERAGE(EPih!$H266:$R266)),0)*$B269</f>
        <v>0</v>
      </c>
      <c r="I269">
        <f>IFERROR(IF(EPih!K266&gt;=0.75*AVERAGE(EPih!$H266:$R266),1,EPih!K266/AVERAGE(EPih!$H266:$R266)),0)*$B269</f>
        <v>0</v>
      </c>
      <c r="J269">
        <f>IFERROR(IF(EPih!L266&gt;=0.75*AVERAGE(EPih!$H266:$R266),1,EPih!L266/AVERAGE(EPih!$H266:$R266)),0)*$B269</f>
        <v>0</v>
      </c>
      <c r="K269">
        <f>IFERROR(IF(EPih!M266&gt;=0.75*AVERAGE(EPih!$H266:$R266),1,EPih!M266/AVERAGE(EPih!$H266:$R266)),0)*$B269</f>
        <v>0</v>
      </c>
      <c r="L269">
        <f>IFERROR(IF(EPih!N266&gt;=0.75*AVERAGE(EPih!$H266:$R266),1,EPih!N266/AVERAGE(EPih!$H266:$R266)),0)*$B269</f>
        <v>0</v>
      </c>
      <c r="M269">
        <f>IFERROR(IF(EPih!O266&gt;=0.75*AVERAGE(EPih!$H266:$R266),1,EPih!O266/AVERAGE(EPih!$H266:$R266)),0)*$B269</f>
        <v>0</v>
      </c>
      <c r="N269">
        <f>IFERROR(IF(EPih!P266&gt;=0.75*AVERAGE(EPih!$H266:$R266),1,EPih!P266/AVERAGE(EPih!$H266:$R266)),0)*$B269</f>
        <v>0</v>
      </c>
      <c r="O269">
        <f>IFERROR(IF(EPih!Q266&gt;=0.75*AVERAGE(EPih!$H266:$R266),1,EPih!Q266/AVERAGE(EPih!$H266:$R266)),0)*$B269</f>
        <v>0</v>
      </c>
      <c r="P269">
        <f>IFERROR(IF(EPih!R266&gt;=0.75*AVERAGE(EPih!$H266:$R266),1,EPih!R266/AVERAGE(EPih!$H266:$R266)),0)*$B269</f>
        <v>0</v>
      </c>
      <c r="Q269" s="18">
        <v>1</v>
      </c>
      <c r="R269" s="18">
        <v>1</v>
      </c>
      <c r="S269" s="18">
        <v>1</v>
      </c>
      <c r="T269" s="18">
        <v>0</v>
      </c>
      <c r="U269" s="18">
        <v>0</v>
      </c>
      <c r="V269" s="18">
        <v>0</v>
      </c>
      <c r="W269" s="18">
        <v>0</v>
      </c>
      <c r="X269" s="18">
        <v>1</v>
      </c>
      <c r="Y269" s="18">
        <v>1</v>
      </c>
      <c r="Z269" s="18">
        <v>0</v>
      </c>
      <c r="AA269" s="18">
        <v>0</v>
      </c>
      <c r="AD269" s="22">
        <f t="shared" si="7"/>
        <v>1</v>
      </c>
      <c r="AE269">
        <v>24</v>
      </c>
    </row>
    <row r="270" spans="1:31">
      <c r="A270" s="33">
        <v>45454.916666666664</v>
      </c>
      <c r="B270">
        <f t="shared" si="8"/>
        <v>0</v>
      </c>
      <c r="C270" s="18">
        <v>1</v>
      </c>
      <c r="D270" s="19">
        <f>IFERROR(SUMPRODUCT(F270:P270,Q270:AA270,'Datos Brutos'!$H$5:$R$5)/SUMPRODUCT('Datos Brutos'!$H$5:$R$5,Q270:AA270),0)</f>
        <v>0</v>
      </c>
      <c r="E270" s="20">
        <f>IFERROR(AVERAGE('Datos Filtrados'!E267:G267),0)</f>
        <v>0.20300000000000001</v>
      </c>
      <c r="F270">
        <f>IFERROR(IF(EPih!H267&gt;=0.75*AVERAGE(EPih!$H267:$R267),1,EPih!H267/AVERAGE(EPih!$H267:$R267)),0)*$B270</f>
        <v>0</v>
      </c>
      <c r="G270">
        <f>IFERROR(IF(EPih!I267&gt;=0.75*AVERAGE(EPih!$H267:$R267),1,EPih!I267/AVERAGE(EPih!$H267:$R267)),0)*$B270</f>
        <v>0</v>
      </c>
      <c r="H270">
        <f>IFERROR(IF(EPih!J267&gt;=0.75*AVERAGE(EPih!$H267:$R267),1,EPih!J267/AVERAGE(EPih!$H267:$R267)),0)*$B270</f>
        <v>0</v>
      </c>
      <c r="I270">
        <f>IFERROR(IF(EPih!K267&gt;=0.75*AVERAGE(EPih!$H267:$R267),1,EPih!K267/AVERAGE(EPih!$H267:$R267)),0)*$B270</f>
        <v>0</v>
      </c>
      <c r="J270">
        <f>IFERROR(IF(EPih!L267&gt;=0.75*AVERAGE(EPih!$H267:$R267),1,EPih!L267/AVERAGE(EPih!$H267:$R267)),0)*$B270</f>
        <v>0</v>
      </c>
      <c r="K270">
        <f>IFERROR(IF(EPih!M267&gt;=0.75*AVERAGE(EPih!$H267:$R267),1,EPih!M267/AVERAGE(EPih!$H267:$R267)),0)*$B270</f>
        <v>0</v>
      </c>
      <c r="L270">
        <f>IFERROR(IF(EPih!N267&gt;=0.75*AVERAGE(EPih!$H267:$R267),1,EPih!N267/AVERAGE(EPih!$H267:$R267)),0)*$B270</f>
        <v>0</v>
      </c>
      <c r="M270">
        <f>IFERROR(IF(EPih!O267&gt;=0.75*AVERAGE(EPih!$H267:$R267),1,EPih!O267/AVERAGE(EPih!$H267:$R267)),0)*$B270</f>
        <v>0</v>
      </c>
      <c r="N270">
        <f>IFERROR(IF(EPih!P267&gt;=0.75*AVERAGE(EPih!$H267:$R267),1,EPih!P267/AVERAGE(EPih!$H267:$R267)),0)*$B270</f>
        <v>0</v>
      </c>
      <c r="O270">
        <f>IFERROR(IF(EPih!Q267&gt;=0.75*AVERAGE(EPih!$H267:$R267),1,EPih!Q267/AVERAGE(EPih!$H267:$R267)),0)*$B270</f>
        <v>0</v>
      </c>
      <c r="P270">
        <f>IFERROR(IF(EPih!R267&gt;=0.75*AVERAGE(EPih!$H267:$R267),1,EPih!R267/AVERAGE(EPih!$H267:$R267)),0)*$B270</f>
        <v>0</v>
      </c>
      <c r="Q270" s="18">
        <v>1</v>
      </c>
      <c r="R270" s="18">
        <v>1</v>
      </c>
      <c r="S270" s="18">
        <v>1</v>
      </c>
      <c r="T270" s="18">
        <v>0</v>
      </c>
      <c r="U270" s="18">
        <v>0</v>
      </c>
      <c r="V270" s="18">
        <v>0</v>
      </c>
      <c r="W270" s="18">
        <v>0</v>
      </c>
      <c r="X270" s="18">
        <v>1</v>
      </c>
      <c r="Y270" s="18">
        <v>1</v>
      </c>
      <c r="Z270" s="18">
        <v>0</v>
      </c>
      <c r="AA270" s="18">
        <v>0</v>
      </c>
      <c r="AD270" s="22">
        <f t="shared" si="7"/>
        <v>1</v>
      </c>
      <c r="AE270" s="24">
        <v>1</v>
      </c>
    </row>
    <row r="271" spans="1:31">
      <c r="A271" s="33">
        <v>45454.958333333336</v>
      </c>
      <c r="B271">
        <f t="shared" si="8"/>
        <v>0</v>
      </c>
      <c r="C271" s="18">
        <v>1</v>
      </c>
      <c r="D271" s="19">
        <f>IFERROR(SUMPRODUCT(F271:P271,Q271:AA271,'Datos Brutos'!$H$5:$R$5)/SUMPRODUCT('Datos Brutos'!$H$5:$R$5,Q271:AA271),0)</f>
        <v>0</v>
      </c>
      <c r="E271" s="20">
        <f>IFERROR(AVERAGE('Datos Filtrados'!E268:G268),0)</f>
        <v>0</v>
      </c>
      <c r="F271">
        <f>IFERROR(IF(EPih!H268&gt;=0.75*AVERAGE(EPih!$H268:$R268),1,EPih!H268/AVERAGE(EPih!$H268:$R268)),0)*$B271</f>
        <v>0</v>
      </c>
      <c r="G271">
        <f>IFERROR(IF(EPih!I268&gt;=0.75*AVERAGE(EPih!$H268:$R268),1,EPih!I268/AVERAGE(EPih!$H268:$R268)),0)*$B271</f>
        <v>0</v>
      </c>
      <c r="H271">
        <f>IFERROR(IF(EPih!J268&gt;=0.75*AVERAGE(EPih!$H268:$R268),1,EPih!J268/AVERAGE(EPih!$H268:$R268)),0)*$B271</f>
        <v>0</v>
      </c>
      <c r="I271">
        <f>IFERROR(IF(EPih!K268&gt;=0.75*AVERAGE(EPih!$H268:$R268),1,EPih!K268/AVERAGE(EPih!$H268:$R268)),0)*$B271</f>
        <v>0</v>
      </c>
      <c r="J271">
        <f>IFERROR(IF(EPih!L268&gt;=0.75*AVERAGE(EPih!$H268:$R268),1,EPih!L268/AVERAGE(EPih!$H268:$R268)),0)*$B271</f>
        <v>0</v>
      </c>
      <c r="K271">
        <f>IFERROR(IF(EPih!M268&gt;=0.75*AVERAGE(EPih!$H268:$R268),1,EPih!M268/AVERAGE(EPih!$H268:$R268)),0)*$B271</f>
        <v>0</v>
      </c>
      <c r="L271">
        <f>IFERROR(IF(EPih!N268&gt;=0.75*AVERAGE(EPih!$H268:$R268),1,EPih!N268/AVERAGE(EPih!$H268:$R268)),0)*$B271</f>
        <v>0</v>
      </c>
      <c r="M271">
        <f>IFERROR(IF(EPih!O268&gt;=0.75*AVERAGE(EPih!$H268:$R268),1,EPih!O268/AVERAGE(EPih!$H268:$R268)),0)*$B271</f>
        <v>0</v>
      </c>
      <c r="N271">
        <f>IFERROR(IF(EPih!P268&gt;=0.75*AVERAGE(EPih!$H268:$R268),1,EPih!P268/AVERAGE(EPih!$H268:$R268)),0)*$B271</f>
        <v>0</v>
      </c>
      <c r="O271">
        <f>IFERROR(IF(EPih!Q268&gt;=0.75*AVERAGE(EPih!$H268:$R268),1,EPih!Q268/AVERAGE(EPih!$H268:$R268)),0)*$B271</f>
        <v>0</v>
      </c>
      <c r="P271">
        <f>IFERROR(IF(EPih!R268&gt;=0.75*AVERAGE(EPih!$H268:$R268),1,EPih!R268/AVERAGE(EPih!$H268:$R268)),0)*$B271</f>
        <v>0</v>
      </c>
      <c r="Q271" s="18">
        <v>1</v>
      </c>
      <c r="R271" s="18">
        <v>1</v>
      </c>
      <c r="S271" s="18">
        <v>1</v>
      </c>
      <c r="T271" s="18">
        <v>0</v>
      </c>
      <c r="U271" s="18">
        <v>0</v>
      </c>
      <c r="V271" s="18">
        <v>0</v>
      </c>
      <c r="W271" s="18">
        <v>0</v>
      </c>
      <c r="X271" s="18">
        <v>1</v>
      </c>
      <c r="Y271" s="18">
        <v>1</v>
      </c>
      <c r="Z271" s="18">
        <v>0</v>
      </c>
      <c r="AA271" s="18">
        <v>0</v>
      </c>
      <c r="AD271" s="22">
        <f t="shared" si="7"/>
        <v>1</v>
      </c>
      <c r="AE271">
        <v>2</v>
      </c>
    </row>
    <row r="272" spans="1:31">
      <c r="A272" s="33">
        <v>45455</v>
      </c>
      <c r="B272">
        <f t="shared" si="8"/>
        <v>0</v>
      </c>
      <c r="C272" s="18">
        <v>1</v>
      </c>
      <c r="D272" s="19">
        <f>IFERROR(SUMPRODUCT(F272:P272,Q272:AA272,'Datos Brutos'!$H$5:$R$5)/SUMPRODUCT('Datos Brutos'!$H$5:$R$5,Q272:AA272),0)</f>
        <v>0</v>
      </c>
      <c r="E272" s="20">
        <f>IFERROR(AVERAGE('Datos Filtrados'!E269:G269),0)</f>
        <v>0</v>
      </c>
      <c r="F272">
        <f>IFERROR(IF(EPih!H269&gt;=0.75*AVERAGE(EPih!$H269:$R269),1,EPih!H269/AVERAGE(EPih!$H269:$R269)),0)*$B272</f>
        <v>0</v>
      </c>
      <c r="G272">
        <f>IFERROR(IF(EPih!I269&gt;=0.75*AVERAGE(EPih!$H269:$R269),1,EPih!I269/AVERAGE(EPih!$H269:$R269)),0)*$B272</f>
        <v>0</v>
      </c>
      <c r="H272">
        <f>IFERROR(IF(EPih!J269&gt;=0.75*AVERAGE(EPih!$H269:$R269),1,EPih!J269/AVERAGE(EPih!$H269:$R269)),0)*$B272</f>
        <v>0</v>
      </c>
      <c r="I272">
        <f>IFERROR(IF(EPih!K269&gt;=0.75*AVERAGE(EPih!$H269:$R269),1,EPih!K269/AVERAGE(EPih!$H269:$R269)),0)*$B272</f>
        <v>0</v>
      </c>
      <c r="J272">
        <f>IFERROR(IF(EPih!L269&gt;=0.75*AVERAGE(EPih!$H269:$R269),1,EPih!L269/AVERAGE(EPih!$H269:$R269)),0)*$B272</f>
        <v>0</v>
      </c>
      <c r="K272">
        <f>IFERROR(IF(EPih!M269&gt;=0.75*AVERAGE(EPih!$H269:$R269),1,EPih!M269/AVERAGE(EPih!$H269:$R269)),0)*$B272</f>
        <v>0</v>
      </c>
      <c r="L272">
        <f>IFERROR(IF(EPih!N269&gt;=0.75*AVERAGE(EPih!$H269:$R269),1,EPih!N269/AVERAGE(EPih!$H269:$R269)),0)*$B272</f>
        <v>0</v>
      </c>
      <c r="M272">
        <f>IFERROR(IF(EPih!O269&gt;=0.75*AVERAGE(EPih!$H269:$R269),1,EPih!O269/AVERAGE(EPih!$H269:$R269)),0)*$B272</f>
        <v>0</v>
      </c>
      <c r="N272">
        <f>IFERROR(IF(EPih!P269&gt;=0.75*AVERAGE(EPih!$H269:$R269),1,EPih!P269/AVERAGE(EPih!$H269:$R269)),0)*$B272</f>
        <v>0</v>
      </c>
      <c r="O272">
        <f>IFERROR(IF(EPih!Q269&gt;=0.75*AVERAGE(EPih!$H269:$R269),1,EPih!Q269/AVERAGE(EPih!$H269:$R269)),0)*$B272</f>
        <v>0</v>
      </c>
      <c r="P272">
        <f>IFERROR(IF(EPih!R269&gt;=0.75*AVERAGE(EPih!$H269:$R269),1,EPih!R269/AVERAGE(EPih!$H269:$R269)),0)*$B272</f>
        <v>0</v>
      </c>
      <c r="Q272" s="18">
        <v>1</v>
      </c>
      <c r="R272" s="18">
        <v>1</v>
      </c>
      <c r="S272" s="18">
        <v>1</v>
      </c>
      <c r="T272" s="18">
        <v>0</v>
      </c>
      <c r="U272" s="18">
        <v>0</v>
      </c>
      <c r="V272" s="18">
        <v>0</v>
      </c>
      <c r="W272" s="18">
        <v>0</v>
      </c>
      <c r="X272" s="18">
        <v>1</v>
      </c>
      <c r="Y272" s="18">
        <v>1</v>
      </c>
      <c r="Z272" s="18">
        <v>0</v>
      </c>
      <c r="AA272" s="18">
        <v>0</v>
      </c>
      <c r="AD272" s="22">
        <f t="shared" si="7"/>
        <v>1</v>
      </c>
      <c r="AE272">
        <v>3</v>
      </c>
    </row>
    <row r="273" spans="1:31">
      <c r="A273" s="33">
        <v>45455.041666666664</v>
      </c>
      <c r="B273">
        <f t="shared" si="8"/>
        <v>0</v>
      </c>
      <c r="C273" s="18">
        <v>1</v>
      </c>
      <c r="D273" s="19">
        <f>IFERROR(SUMPRODUCT(F273:P273,Q273:AA273,'Datos Brutos'!$H$5:$R$5)/SUMPRODUCT('Datos Brutos'!$H$5:$R$5,Q273:AA273),0)</f>
        <v>0</v>
      </c>
      <c r="E273" s="20">
        <f>IFERROR(AVERAGE('Datos Filtrados'!E270:G270),0)</f>
        <v>0</v>
      </c>
      <c r="F273">
        <f>IFERROR(IF(EPih!H270&gt;=0.75*AVERAGE(EPih!$H270:$R270),1,EPih!H270/AVERAGE(EPih!$H270:$R270)),0)*$B273</f>
        <v>0</v>
      </c>
      <c r="G273">
        <f>IFERROR(IF(EPih!I270&gt;=0.75*AVERAGE(EPih!$H270:$R270),1,EPih!I270/AVERAGE(EPih!$H270:$R270)),0)*$B273</f>
        <v>0</v>
      </c>
      <c r="H273">
        <f>IFERROR(IF(EPih!J270&gt;=0.75*AVERAGE(EPih!$H270:$R270),1,EPih!J270/AVERAGE(EPih!$H270:$R270)),0)*$B273</f>
        <v>0</v>
      </c>
      <c r="I273">
        <f>IFERROR(IF(EPih!K270&gt;=0.75*AVERAGE(EPih!$H270:$R270),1,EPih!K270/AVERAGE(EPih!$H270:$R270)),0)*$B273</f>
        <v>0</v>
      </c>
      <c r="J273">
        <f>IFERROR(IF(EPih!L270&gt;=0.75*AVERAGE(EPih!$H270:$R270),1,EPih!L270/AVERAGE(EPih!$H270:$R270)),0)*$B273</f>
        <v>0</v>
      </c>
      <c r="K273">
        <f>IFERROR(IF(EPih!M270&gt;=0.75*AVERAGE(EPih!$H270:$R270),1,EPih!M270/AVERAGE(EPih!$H270:$R270)),0)*$B273</f>
        <v>0</v>
      </c>
      <c r="L273">
        <f>IFERROR(IF(EPih!N270&gt;=0.75*AVERAGE(EPih!$H270:$R270),1,EPih!N270/AVERAGE(EPih!$H270:$R270)),0)*$B273</f>
        <v>0</v>
      </c>
      <c r="M273">
        <f>IFERROR(IF(EPih!O270&gt;=0.75*AVERAGE(EPih!$H270:$R270),1,EPih!O270/AVERAGE(EPih!$H270:$R270)),0)*$B273</f>
        <v>0</v>
      </c>
      <c r="N273">
        <f>IFERROR(IF(EPih!P270&gt;=0.75*AVERAGE(EPih!$H270:$R270),1,EPih!P270/AVERAGE(EPih!$H270:$R270)),0)*$B273</f>
        <v>0</v>
      </c>
      <c r="O273">
        <f>IFERROR(IF(EPih!Q270&gt;=0.75*AVERAGE(EPih!$H270:$R270),1,EPih!Q270/AVERAGE(EPih!$H270:$R270)),0)*$B273</f>
        <v>0</v>
      </c>
      <c r="P273">
        <f>IFERROR(IF(EPih!R270&gt;=0.75*AVERAGE(EPih!$H270:$R270),1,EPih!R270/AVERAGE(EPih!$H270:$R270)),0)*$B273</f>
        <v>0</v>
      </c>
      <c r="Q273" s="18">
        <v>1</v>
      </c>
      <c r="R273" s="18">
        <v>1</v>
      </c>
      <c r="S273" s="18">
        <v>1</v>
      </c>
      <c r="T273" s="18">
        <v>0</v>
      </c>
      <c r="U273" s="18">
        <v>0</v>
      </c>
      <c r="V273" s="18">
        <v>0</v>
      </c>
      <c r="W273" s="18">
        <v>0</v>
      </c>
      <c r="X273" s="18">
        <v>1</v>
      </c>
      <c r="Y273" s="18">
        <v>1</v>
      </c>
      <c r="Z273" s="18">
        <v>0</v>
      </c>
      <c r="AA273" s="18">
        <v>0</v>
      </c>
      <c r="AD273" s="22">
        <f t="shared" si="7"/>
        <v>1</v>
      </c>
      <c r="AE273">
        <v>4</v>
      </c>
    </row>
    <row r="274" spans="1:31">
      <c r="A274" s="33">
        <v>45455.083333333336</v>
      </c>
      <c r="B274">
        <f t="shared" si="8"/>
        <v>0</v>
      </c>
      <c r="C274" s="18">
        <v>1</v>
      </c>
      <c r="D274" s="19">
        <f>IFERROR(SUMPRODUCT(F274:P274,Q274:AA274,'Datos Brutos'!$H$5:$R$5)/SUMPRODUCT('Datos Brutos'!$H$5:$R$5,Q274:AA274),0)</f>
        <v>0</v>
      </c>
      <c r="E274" s="20">
        <f>IFERROR(AVERAGE('Datos Filtrados'!E271:G271),0)</f>
        <v>0</v>
      </c>
      <c r="F274">
        <f>IFERROR(IF(EPih!H271&gt;=0.75*AVERAGE(EPih!$H271:$R271),1,EPih!H271/AVERAGE(EPih!$H271:$R271)),0)*$B274</f>
        <v>0</v>
      </c>
      <c r="G274">
        <f>IFERROR(IF(EPih!I271&gt;=0.75*AVERAGE(EPih!$H271:$R271),1,EPih!I271/AVERAGE(EPih!$H271:$R271)),0)*$B274</f>
        <v>0</v>
      </c>
      <c r="H274">
        <f>IFERROR(IF(EPih!J271&gt;=0.75*AVERAGE(EPih!$H271:$R271),1,EPih!J271/AVERAGE(EPih!$H271:$R271)),0)*$B274</f>
        <v>0</v>
      </c>
      <c r="I274">
        <f>IFERROR(IF(EPih!K271&gt;=0.75*AVERAGE(EPih!$H271:$R271),1,EPih!K271/AVERAGE(EPih!$H271:$R271)),0)*$B274</f>
        <v>0</v>
      </c>
      <c r="J274">
        <f>IFERROR(IF(EPih!L271&gt;=0.75*AVERAGE(EPih!$H271:$R271),1,EPih!L271/AVERAGE(EPih!$H271:$R271)),0)*$B274</f>
        <v>0</v>
      </c>
      <c r="K274">
        <f>IFERROR(IF(EPih!M271&gt;=0.75*AVERAGE(EPih!$H271:$R271),1,EPih!M271/AVERAGE(EPih!$H271:$R271)),0)*$B274</f>
        <v>0</v>
      </c>
      <c r="L274">
        <f>IFERROR(IF(EPih!N271&gt;=0.75*AVERAGE(EPih!$H271:$R271),1,EPih!N271/AVERAGE(EPih!$H271:$R271)),0)*$B274</f>
        <v>0</v>
      </c>
      <c r="M274">
        <f>IFERROR(IF(EPih!O271&gt;=0.75*AVERAGE(EPih!$H271:$R271),1,EPih!O271/AVERAGE(EPih!$H271:$R271)),0)*$B274</f>
        <v>0</v>
      </c>
      <c r="N274">
        <f>IFERROR(IF(EPih!P271&gt;=0.75*AVERAGE(EPih!$H271:$R271),1,EPih!P271/AVERAGE(EPih!$H271:$R271)),0)*$B274</f>
        <v>0</v>
      </c>
      <c r="O274">
        <f>IFERROR(IF(EPih!Q271&gt;=0.75*AVERAGE(EPih!$H271:$R271),1,EPih!Q271/AVERAGE(EPih!$H271:$R271)),0)*$B274</f>
        <v>0</v>
      </c>
      <c r="P274">
        <f>IFERROR(IF(EPih!R271&gt;=0.75*AVERAGE(EPih!$H271:$R271),1,EPih!R271/AVERAGE(EPih!$H271:$R271)),0)*$B274</f>
        <v>0</v>
      </c>
      <c r="Q274" s="18">
        <v>1</v>
      </c>
      <c r="R274" s="18">
        <v>1</v>
      </c>
      <c r="S274" s="18">
        <v>1</v>
      </c>
      <c r="T274" s="18">
        <v>0</v>
      </c>
      <c r="U274" s="18">
        <v>0</v>
      </c>
      <c r="V274" s="18">
        <v>0</v>
      </c>
      <c r="W274" s="18">
        <v>0</v>
      </c>
      <c r="X274" s="18">
        <v>1</v>
      </c>
      <c r="Y274" s="18">
        <v>1</v>
      </c>
      <c r="Z274" s="18">
        <v>0</v>
      </c>
      <c r="AA274" s="18">
        <v>0</v>
      </c>
      <c r="AD274" s="22">
        <f t="shared" si="7"/>
        <v>1</v>
      </c>
      <c r="AE274">
        <v>5</v>
      </c>
    </row>
    <row r="275" spans="1:31">
      <c r="A275" s="33">
        <v>45455.125</v>
      </c>
      <c r="B275">
        <f t="shared" si="8"/>
        <v>0</v>
      </c>
      <c r="C275" s="18">
        <v>1</v>
      </c>
      <c r="D275" s="19">
        <f>IFERROR(SUMPRODUCT(F275:P275,Q275:AA275,'Datos Brutos'!$H$5:$R$5)/SUMPRODUCT('Datos Brutos'!$H$5:$R$5,Q275:AA275),0)</f>
        <v>0</v>
      </c>
      <c r="E275" s="20">
        <f>IFERROR(AVERAGE('Datos Filtrados'!E272:G272),0)</f>
        <v>0</v>
      </c>
      <c r="F275">
        <f>IFERROR(IF(EPih!H272&gt;=0.75*AVERAGE(EPih!$H272:$R272),1,EPih!H272/AVERAGE(EPih!$H272:$R272)),0)*$B275</f>
        <v>0</v>
      </c>
      <c r="G275">
        <f>IFERROR(IF(EPih!I272&gt;=0.75*AVERAGE(EPih!$H272:$R272),1,EPih!I272/AVERAGE(EPih!$H272:$R272)),0)*$B275</f>
        <v>0</v>
      </c>
      <c r="H275">
        <f>IFERROR(IF(EPih!J272&gt;=0.75*AVERAGE(EPih!$H272:$R272),1,EPih!J272/AVERAGE(EPih!$H272:$R272)),0)*$B275</f>
        <v>0</v>
      </c>
      <c r="I275">
        <f>IFERROR(IF(EPih!K272&gt;=0.75*AVERAGE(EPih!$H272:$R272),1,EPih!K272/AVERAGE(EPih!$H272:$R272)),0)*$B275</f>
        <v>0</v>
      </c>
      <c r="J275">
        <f>IFERROR(IF(EPih!L272&gt;=0.75*AVERAGE(EPih!$H272:$R272),1,EPih!L272/AVERAGE(EPih!$H272:$R272)),0)*$B275</f>
        <v>0</v>
      </c>
      <c r="K275">
        <f>IFERROR(IF(EPih!M272&gt;=0.75*AVERAGE(EPih!$H272:$R272),1,EPih!M272/AVERAGE(EPih!$H272:$R272)),0)*$B275</f>
        <v>0</v>
      </c>
      <c r="L275">
        <f>IFERROR(IF(EPih!N272&gt;=0.75*AVERAGE(EPih!$H272:$R272),1,EPih!N272/AVERAGE(EPih!$H272:$R272)),0)*$B275</f>
        <v>0</v>
      </c>
      <c r="M275">
        <f>IFERROR(IF(EPih!O272&gt;=0.75*AVERAGE(EPih!$H272:$R272),1,EPih!O272/AVERAGE(EPih!$H272:$R272)),0)*$B275</f>
        <v>0</v>
      </c>
      <c r="N275">
        <f>IFERROR(IF(EPih!P272&gt;=0.75*AVERAGE(EPih!$H272:$R272),1,EPih!P272/AVERAGE(EPih!$H272:$R272)),0)*$B275</f>
        <v>0</v>
      </c>
      <c r="O275">
        <f>IFERROR(IF(EPih!Q272&gt;=0.75*AVERAGE(EPih!$H272:$R272),1,EPih!Q272/AVERAGE(EPih!$H272:$R272)),0)*$B275</f>
        <v>0</v>
      </c>
      <c r="P275">
        <f>IFERROR(IF(EPih!R272&gt;=0.75*AVERAGE(EPih!$H272:$R272),1,EPih!R272/AVERAGE(EPih!$H272:$R272)),0)*$B275</f>
        <v>0</v>
      </c>
      <c r="Q275" s="18">
        <v>1</v>
      </c>
      <c r="R275" s="18">
        <v>1</v>
      </c>
      <c r="S275" s="18">
        <v>1</v>
      </c>
      <c r="T275" s="18">
        <v>0</v>
      </c>
      <c r="U275" s="18">
        <v>0</v>
      </c>
      <c r="V275" s="18">
        <v>0</v>
      </c>
      <c r="W275" s="18">
        <v>0</v>
      </c>
      <c r="X275" s="18">
        <v>1</v>
      </c>
      <c r="Y275" s="18">
        <v>1</v>
      </c>
      <c r="Z275" s="18">
        <v>0</v>
      </c>
      <c r="AA275" s="18">
        <v>0</v>
      </c>
      <c r="AD275" s="22">
        <f t="shared" si="7"/>
        <v>1</v>
      </c>
      <c r="AE275">
        <v>6</v>
      </c>
    </row>
    <row r="276" spans="1:31">
      <c r="A276" s="33">
        <v>45455.166666666664</v>
      </c>
      <c r="B276">
        <f t="shared" si="8"/>
        <v>0</v>
      </c>
      <c r="C276" s="18">
        <v>1</v>
      </c>
      <c r="D276" s="19">
        <f>IFERROR(SUMPRODUCT(F276:P276,Q276:AA276,'Datos Brutos'!$H$5:$R$5)/SUMPRODUCT('Datos Brutos'!$H$5:$R$5,Q276:AA276),0)</f>
        <v>0</v>
      </c>
      <c r="E276" s="20">
        <f>IFERROR(AVERAGE('Datos Filtrados'!E273:G273),0)</f>
        <v>0</v>
      </c>
      <c r="F276">
        <f>IFERROR(IF(EPih!H273&gt;=0.75*AVERAGE(EPih!$H273:$R273),1,EPih!H273/AVERAGE(EPih!$H273:$R273)),0)*$B276</f>
        <v>0</v>
      </c>
      <c r="G276">
        <f>IFERROR(IF(EPih!I273&gt;=0.75*AVERAGE(EPih!$H273:$R273),1,EPih!I273/AVERAGE(EPih!$H273:$R273)),0)*$B276</f>
        <v>0</v>
      </c>
      <c r="H276">
        <f>IFERROR(IF(EPih!J273&gt;=0.75*AVERAGE(EPih!$H273:$R273),1,EPih!J273/AVERAGE(EPih!$H273:$R273)),0)*$B276</f>
        <v>0</v>
      </c>
      <c r="I276">
        <f>IFERROR(IF(EPih!K273&gt;=0.75*AVERAGE(EPih!$H273:$R273),1,EPih!K273/AVERAGE(EPih!$H273:$R273)),0)*$B276</f>
        <v>0</v>
      </c>
      <c r="J276">
        <f>IFERROR(IF(EPih!L273&gt;=0.75*AVERAGE(EPih!$H273:$R273),1,EPih!L273/AVERAGE(EPih!$H273:$R273)),0)*$B276</f>
        <v>0</v>
      </c>
      <c r="K276">
        <f>IFERROR(IF(EPih!M273&gt;=0.75*AVERAGE(EPih!$H273:$R273),1,EPih!M273/AVERAGE(EPih!$H273:$R273)),0)*$B276</f>
        <v>0</v>
      </c>
      <c r="L276">
        <f>IFERROR(IF(EPih!N273&gt;=0.75*AVERAGE(EPih!$H273:$R273),1,EPih!N273/AVERAGE(EPih!$H273:$R273)),0)*$B276</f>
        <v>0</v>
      </c>
      <c r="M276">
        <f>IFERROR(IF(EPih!O273&gt;=0.75*AVERAGE(EPih!$H273:$R273),1,EPih!O273/AVERAGE(EPih!$H273:$R273)),0)*$B276</f>
        <v>0</v>
      </c>
      <c r="N276">
        <f>IFERROR(IF(EPih!P273&gt;=0.75*AVERAGE(EPih!$H273:$R273),1,EPih!P273/AVERAGE(EPih!$H273:$R273)),0)*$B276</f>
        <v>0</v>
      </c>
      <c r="O276">
        <f>IFERROR(IF(EPih!Q273&gt;=0.75*AVERAGE(EPih!$H273:$R273),1,EPih!Q273/AVERAGE(EPih!$H273:$R273)),0)*$B276</f>
        <v>0</v>
      </c>
      <c r="P276">
        <f>IFERROR(IF(EPih!R273&gt;=0.75*AVERAGE(EPih!$H273:$R273),1,EPih!R273/AVERAGE(EPih!$H273:$R273)),0)*$B276</f>
        <v>0</v>
      </c>
      <c r="Q276" s="18">
        <v>1</v>
      </c>
      <c r="R276" s="18">
        <v>1</v>
      </c>
      <c r="S276" s="18">
        <v>1</v>
      </c>
      <c r="T276" s="18">
        <v>0</v>
      </c>
      <c r="U276" s="18">
        <v>0</v>
      </c>
      <c r="V276" s="18">
        <v>0</v>
      </c>
      <c r="W276" s="18">
        <v>0</v>
      </c>
      <c r="X276" s="18">
        <v>1</v>
      </c>
      <c r="Y276" s="18">
        <v>1</v>
      </c>
      <c r="Z276" s="18">
        <v>0</v>
      </c>
      <c r="AA276" s="18">
        <v>0</v>
      </c>
      <c r="AD276" s="22">
        <f t="shared" si="7"/>
        <v>1</v>
      </c>
      <c r="AE276">
        <v>7</v>
      </c>
    </row>
    <row r="277" spans="1:31">
      <c r="A277" s="33">
        <v>45455.208333333336</v>
      </c>
      <c r="B277">
        <f t="shared" si="8"/>
        <v>0</v>
      </c>
      <c r="C277" s="18">
        <v>1</v>
      </c>
      <c r="D277" s="19">
        <f>IFERROR(SUMPRODUCT(F277:P277,Q277:AA277,'Datos Brutos'!$H$5:$R$5)/SUMPRODUCT('Datos Brutos'!$H$5:$R$5,Q277:AA277),0)</f>
        <v>0</v>
      </c>
      <c r="E277" s="20">
        <f>IFERROR(AVERAGE('Datos Filtrados'!E274:G274),0)</f>
        <v>0</v>
      </c>
      <c r="F277">
        <f>IFERROR(IF(EPih!H274&gt;=0.75*AVERAGE(EPih!$H274:$R274),1,EPih!H274/AVERAGE(EPih!$H274:$R274)),0)*$B277</f>
        <v>0</v>
      </c>
      <c r="G277">
        <f>IFERROR(IF(EPih!I274&gt;=0.75*AVERAGE(EPih!$H274:$R274),1,EPih!I274/AVERAGE(EPih!$H274:$R274)),0)*$B277</f>
        <v>0</v>
      </c>
      <c r="H277">
        <f>IFERROR(IF(EPih!J274&gt;=0.75*AVERAGE(EPih!$H274:$R274),1,EPih!J274/AVERAGE(EPih!$H274:$R274)),0)*$B277</f>
        <v>0</v>
      </c>
      <c r="I277">
        <f>IFERROR(IF(EPih!K274&gt;=0.75*AVERAGE(EPih!$H274:$R274),1,EPih!K274/AVERAGE(EPih!$H274:$R274)),0)*$B277</f>
        <v>0</v>
      </c>
      <c r="J277">
        <f>IFERROR(IF(EPih!L274&gt;=0.75*AVERAGE(EPih!$H274:$R274),1,EPih!L274/AVERAGE(EPih!$H274:$R274)),0)*$B277</f>
        <v>0</v>
      </c>
      <c r="K277">
        <f>IFERROR(IF(EPih!M274&gt;=0.75*AVERAGE(EPih!$H274:$R274),1,EPih!M274/AVERAGE(EPih!$H274:$R274)),0)*$B277</f>
        <v>0</v>
      </c>
      <c r="L277">
        <f>IFERROR(IF(EPih!N274&gt;=0.75*AVERAGE(EPih!$H274:$R274),1,EPih!N274/AVERAGE(EPih!$H274:$R274)),0)*$B277</f>
        <v>0</v>
      </c>
      <c r="M277">
        <f>IFERROR(IF(EPih!O274&gt;=0.75*AVERAGE(EPih!$H274:$R274),1,EPih!O274/AVERAGE(EPih!$H274:$R274)),0)*$B277</f>
        <v>0</v>
      </c>
      <c r="N277">
        <f>IFERROR(IF(EPih!P274&gt;=0.75*AVERAGE(EPih!$H274:$R274),1,EPih!P274/AVERAGE(EPih!$H274:$R274)),0)*$B277</f>
        <v>0</v>
      </c>
      <c r="O277">
        <f>IFERROR(IF(EPih!Q274&gt;=0.75*AVERAGE(EPih!$H274:$R274),1,EPih!Q274/AVERAGE(EPih!$H274:$R274)),0)*$B277</f>
        <v>0</v>
      </c>
      <c r="P277">
        <f>IFERROR(IF(EPih!R274&gt;=0.75*AVERAGE(EPih!$H274:$R274),1,EPih!R274/AVERAGE(EPih!$H274:$R274)),0)*$B277</f>
        <v>0</v>
      </c>
      <c r="Q277" s="18">
        <v>1</v>
      </c>
      <c r="R277" s="18">
        <v>1</v>
      </c>
      <c r="S277" s="18">
        <v>1</v>
      </c>
      <c r="T277" s="18">
        <v>0</v>
      </c>
      <c r="U277" s="18">
        <v>0</v>
      </c>
      <c r="V277" s="18">
        <v>0</v>
      </c>
      <c r="W277" s="18">
        <v>0</v>
      </c>
      <c r="X277" s="18">
        <v>1</v>
      </c>
      <c r="Y277" s="18">
        <v>1</v>
      </c>
      <c r="Z277" s="18">
        <v>0</v>
      </c>
      <c r="AA277" s="18">
        <v>0</v>
      </c>
      <c r="AD277" s="22">
        <f t="shared" si="7"/>
        <v>1</v>
      </c>
      <c r="AE277">
        <v>8</v>
      </c>
    </row>
    <row r="278" spans="1:31">
      <c r="A278" s="33">
        <v>45455.25</v>
      </c>
      <c r="B278">
        <f t="shared" si="8"/>
        <v>0</v>
      </c>
      <c r="C278" s="18">
        <v>1</v>
      </c>
      <c r="D278" s="19">
        <f>IFERROR(SUMPRODUCT(F278:P278,Q278:AA278,'Datos Brutos'!$H$5:$R$5)/SUMPRODUCT('Datos Brutos'!$H$5:$R$5,Q278:AA278),0)</f>
        <v>0</v>
      </c>
      <c r="E278" s="20">
        <f>IFERROR(AVERAGE('Datos Filtrados'!E275:G275),0)</f>
        <v>0.72199999999999998</v>
      </c>
      <c r="F278">
        <f>IFERROR(IF(EPih!H275&gt;=0.75*AVERAGE(EPih!$H275:$R275),1,EPih!H275/AVERAGE(EPih!$H275:$R275)),0)*$B278</f>
        <v>0</v>
      </c>
      <c r="G278">
        <f>IFERROR(IF(EPih!I275&gt;=0.75*AVERAGE(EPih!$H275:$R275),1,EPih!I275/AVERAGE(EPih!$H275:$R275)),0)*$B278</f>
        <v>0</v>
      </c>
      <c r="H278">
        <f>IFERROR(IF(EPih!J275&gt;=0.75*AVERAGE(EPih!$H275:$R275),1,EPih!J275/AVERAGE(EPih!$H275:$R275)),0)*$B278</f>
        <v>0</v>
      </c>
      <c r="I278">
        <f>IFERROR(IF(EPih!K275&gt;=0.75*AVERAGE(EPih!$H275:$R275),1,EPih!K275/AVERAGE(EPih!$H275:$R275)),0)*$B278</f>
        <v>0</v>
      </c>
      <c r="J278">
        <f>IFERROR(IF(EPih!L275&gt;=0.75*AVERAGE(EPih!$H275:$R275),1,EPih!L275/AVERAGE(EPih!$H275:$R275)),0)*$B278</f>
        <v>0</v>
      </c>
      <c r="K278">
        <f>IFERROR(IF(EPih!M275&gt;=0.75*AVERAGE(EPih!$H275:$R275),1,EPih!M275/AVERAGE(EPih!$H275:$R275)),0)*$B278</f>
        <v>0</v>
      </c>
      <c r="L278">
        <f>IFERROR(IF(EPih!N275&gt;=0.75*AVERAGE(EPih!$H275:$R275),1,EPih!N275/AVERAGE(EPih!$H275:$R275)),0)*$B278</f>
        <v>0</v>
      </c>
      <c r="M278">
        <f>IFERROR(IF(EPih!O275&gt;=0.75*AVERAGE(EPih!$H275:$R275),1,EPih!O275/AVERAGE(EPih!$H275:$R275)),0)*$B278</f>
        <v>0</v>
      </c>
      <c r="N278">
        <f>IFERROR(IF(EPih!P275&gt;=0.75*AVERAGE(EPih!$H275:$R275),1,EPih!P275/AVERAGE(EPih!$H275:$R275)),0)*$B278</f>
        <v>0</v>
      </c>
      <c r="O278">
        <f>IFERROR(IF(EPih!Q275&gt;=0.75*AVERAGE(EPih!$H275:$R275),1,EPih!Q275/AVERAGE(EPih!$H275:$R275)),0)*$B278</f>
        <v>0</v>
      </c>
      <c r="P278">
        <f>IFERROR(IF(EPih!R275&gt;=0.75*AVERAGE(EPih!$H275:$R275),1,EPih!R275/AVERAGE(EPih!$H275:$R275)),0)*$B278</f>
        <v>0</v>
      </c>
      <c r="Q278" s="18">
        <v>1</v>
      </c>
      <c r="R278" s="18">
        <v>1</v>
      </c>
      <c r="S278" s="18">
        <v>1</v>
      </c>
      <c r="T278" s="18">
        <v>0</v>
      </c>
      <c r="U278" s="18">
        <v>0</v>
      </c>
      <c r="V278" s="18">
        <v>0</v>
      </c>
      <c r="W278" s="18">
        <v>0</v>
      </c>
      <c r="X278" s="18">
        <v>1</v>
      </c>
      <c r="Y278" s="18">
        <v>1</v>
      </c>
      <c r="Z278" s="18">
        <v>0</v>
      </c>
      <c r="AA278" s="18">
        <v>0</v>
      </c>
      <c r="AD278" s="22">
        <f t="shared" si="7"/>
        <v>1</v>
      </c>
      <c r="AE278">
        <v>9</v>
      </c>
    </row>
    <row r="279" spans="1:31">
      <c r="A279" s="33">
        <v>45455.291666666664</v>
      </c>
      <c r="B279">
        <f t="shared" si="8"/>
        <v>0</v>
      </c>
      <c r="C279" s="18">
        <v>1</v>
      </c>
      <c r="D279" s="19">
        <f>IFERROR(SUMPRODUCT(F279:P279,Q279:AA279,'Datos Brutos'!$H$5:$R$5)/SUMPRODUCT('Datos Brutos'!$H$5:$R$5,Q279:AA279),0)</f>
        <v>0</v>
      </c>
      <c r="E279" s="20">
        <f>IFERROR(AVERAGE('Datos Filtrados'!E276:G276),0)</f>
        <v>50.927</v>
      </c>
      <c r="F279">
        <f>IFERROR(IF(EPih!H276&gt;=0.75*AVERAGE(EPih!$H276:$R276),1,EPih!H276/AVERAGE(EPih!$H276:$R276)),0)*$B279</f>
        <v>0</v>
      </c>
      <c r="G279">
        <f>IFERROR(IF(EPih!I276&gt;=0.75*AVERAGE(EPih!$H276:$R276),1,EPih!I276/AVERAGE(EPih!$H276:$R276)),0)*$B279</f>
        <v>0</v>
      </c>
      <c r="H279">
        <f>IFERROR(IF(EPih!J276&gt;=0.75*AVERAGE(EPih!$H276:$R276),1,EPih!J276/AVERAGE(EPih!$H276:$R276)),0)*$B279</f>
        <v>0</v>
      </c>
      <c r="I279">
        <f>IFERROR(IF(EPih!K276&gt;=0.75*AVERAGE(EPih!$H276:$R276),1,EPih!K276/AVERAGE(EPih!$H276:$R276)),0)*$B279</f>
        <v>0</v>
      </c>
      <c r="J279">
        <f>IFERROR(IF(EPih!L276&gt;=0.75*AVERAGE(EPih!$H276:$R276),1,EPih!L276/AVERAGE(EPih!$H276:$R276)),0)*$B279</f>
        <v>0</v>
      </c>
      <c r="K279">
        <f>IFERROR(IF(EPih!M276&gt;=0.75*AVERAGE(EPih!$H276:$R276),1,EPih!M276/AVERAGE(EPih!$H276:$R276)),0)*$B279</f>
        <v>0</v>
      </c>
      <c r="L279">
        <f>IFERROR(IF(EPih!N276&gt;=0.75*AVERAGE(EPih!$H276:$R276),1,EPih!N276/AVERAGE(EPih!$H276:$R276)),0)*$B279</f>
        <v>0</v>
      </c>
      <c r="M279">
        <f>IFERROR(IF(EPih!O276&gt;=0.75*AVERAGE(EPih!$H276:$R276),1,EPih!O276/AVERAGE(EPih!$H276:$R276)),0)*$B279</f>
        <v>0</v>
      </c>
      <c r="N279">
        <f>IFERROR(IF(EPih!P276&gt;=0.75*AVERAGE(EPih!$H276:$R276),1,EPih!P276/AVERAGE(EPih!$H276:$R276)),0)*$B279</f>
        <v>0</v>
      </c>
      <c r="O279">
        <f>IFERROR(IF(EPih!Q276&gt;=0.75*AVERAGE(EPih!$H276:$R276),1,EPih!Q276/AVERAGE(EPih!$H276:$R276)),0)*$B279</f>
        <v>0</v>
      </c>
      <c r="P279">
        <f>IFERROR(IF(EPih!R276&gt;=0.75*AVERAGE(EPih!$H276:$R276),1,EPih!R276/AVERAGE(EPih!$H276:$R276)),0)*$B279</f>
        <v>0</v>
      </c>
      <c r="Q279" s="18">
        <v>1</v>
      </c>
      <c r="R279" s="18">
        <v>1</v>
      </c>
      <c r="S279" s="18">
        <v>1</v>
      </c>
      <c r="T279" s="18">
        <v>0</v>
      </c>
      <c r="U279" s="18">
        <v>0</v>
      </c>
      <c r="V279" s="18">
        <v>0</v>
      </c>
      <c r="W279" s="18">
        <v>0</v>
      </c>
      <c r="X279" s="18">
        <v>1</v>
      </c>
      <c r="Y279" s="18">
        <v>1</v>
      </c>
      <c r="Z279" s="18">
        <v>0</v>
      </c>
      <c r="AA279" s="18">
        <v>0</v>
      </c>
      <c r="AD279" s="22">
        <f t="shared" si="7"/>
        <v>1</v>
      </c>
      <c r="AE279">
        <v>10</v>
      </c>
    </row>
    <row r="280" spans="1:31">
      <c r="A280" s="33">
        <v>45455.333333333336</v>
      </c>
      <c r="B280">
        <f t="shared" si="8"/>
        <v>1</v>
      </c>
      <c r="C280" s="18">
        <v>1</v>
      </c>
      <c r="D280" s="19">
        <f>IFERROR(SUMPRODUCT(F280:P280,Q280:AA280,'Datos Brutos'!$H$5:$R$5)/SUMPRODUCT('Datos Brutos'!$H$5:$R$5,Q280:AA280),0)</f>
        <v>1</v>
      </c>
      <c r="E280" s="20">
        <f>IFERROR(AVERAGE('Datos Filtrados'!E277:G277),0)</f>
        <v>493.27199999999999</v>
      </c>
      <c r="F280">
        <f>IFERROR(IF(EPih!H277&gt;=0.75*AVERAGE(EPih!$H277:$R277),1,EPih!H277/AVERAGE(EPih!$H277:$R277)),0)*$B280</f>
        <v>1</v>
      </c>
      <c r="G280">
        <f>IFERROR(IF(EPih!I277&gt;=0.75*AVERAGE(EPih!$H277:$R277),1,EPih!I277/AVERAGE(EPih!$H277:$R277)),0)*$B280</f>
        <v>1</v>
      </c>
      <c r="H280">
        <f>IFERROR(IF(EPih!J277&gt;=0.75*AVERAGE(EPih!$H277:$R277),1,EPih!J277/AVERAGE(EPih!$H277:$R277)),0)*$B280</f>
        <v>1</v>
      </c>
      <c r="I280">
        <f>IFERROR(IF(EPih!K277&gt;=0.75*AVERAGE(EPih!$H277:$R277),1,EPih!K277/AVERAGE(EPih!$H277:$R277)),0)*$B280</f>
        <v>0</v>
      </c>
      <c r="J280">
        <f>IFERROR(IF(EPih!L277&gt;=0.75*AVERAGE(EPih!$H277:$R277),1,EPih!L277/AVERAGE(EPih!$H277:$R277)),0)*$B280</f>
        <v>0</v>
      </c>
      <c r="K280">
        <f>IFERROR(IF(EPih!M277&gt;=0.75*AVERAGE(EPih!$H277:$R277),1,EPih!M277/AVERAGE(EPih!$H277:$R277)),0)*$B280</f>
        <v>0</v>
      </c>
      <c r="L280">
        <f>IFERROR(IF(EPih!N277&gt;=0.75*AVERAGE(EPih!$H277:$R277),1,EPih!N277/AVERAGE(EPih!$H277:$R277)),0)*$B280</f>
        <v>0</v>
      </c>
      <c r="M280">
        <f>IFERROR(IF(EPih!O277&gt;=0.75*AVERAGE(EPih!$H277:$R277),1,EPih!O277/AVERAGE(EPih!$H277:$R277)),0)*$B280</f>
        <v>1</v>
      </c>
      <c r="N280">
        <f>IFERROR(IF(EPih!P277&gt;=0.75*AVERAGE(EPih!$H277:$R277),1,EPih!P277/AVERAGE(EPih!$H277:$R277)),0)*$B280</f>
        <v>1</v>
      </c>
      <c r="O280">
        <f>IFERROR(IF(EPih!Q277&gt;=0.75*AVERAGE(EPih!$H277:$R277),1,EPih!Q277/AVERAGE(EPih!$H277:$R277)),0)*$B280</f>
        <v>0</v>
      </c>
      <c r="P280">
        <f>IFERROR(IF(EPih!R277&gt;=0.75*AVERAGE(EPih!$H277:$R277),1,EPih!R277/AVERAGE(EPih!$H277:$R277)),0)*$B280</f>
        <v>0</v>
      </c>
      <c r="Q280" s="18">
        <v>1</v>
      </c>
      <c r="R280" s="18">
        <v>1</v>
      </c>
      <c r="S280" s="18">
        <v>1</v>
      </c>
      <c r="T280" s="18">
        <v>0</v>
      </c>
      <c r="U280" s="18">
        <v>0</v>
      </c>
      <c r="V280" s="18">
        <v>0</v>
      </c>
      <c r="W280" s="18">
        <v>0</v>
      </c>
      <c r="X280" s="18">
        <v>1</v>
      </c>
      <c r="Y280" s="18">
        <v>1</v>
      </c>
      <c r="Z280" s="18">
        <v>0</v>
      </c>
      <c r="AA280" s="18">
        <v>0</v>
      </c>
      <c r="AD280" s="22">
        <f t="shared" si="7"/>
        <v>1</v>
      </c>
      <c r="AE280">
        <v>11</v>
      </c>
    </row>
    <row r="281" spans="1:31">
      <c r="A281" s="33">
        <v>45455.375</v>
      </c>
      <c r="B281">
        <f t="shared" si="8"/>
        <v>1</v>
      </c>
      <c r="C281" s="18">
        <v>1</v>
      </c>
      <c r="D281" s="19">
        <f>IFERROR(SUMPRODUCT(F281:P281,Q281:AA281,'Datos Brutos'!$H$5:$R$5)/SUMPRODUCT('Datos Brutos'!$H$5:$R$5,Q281:AA281),0)</f>
        <v>1</v>
      </c>
      <c r="E281" s="20">
        <f>IFERROR(AVERAGE('Datos Filtrados'!E278:G278),0)</f>
        <v>763.40499999999997</v>
      </c>
      <c r="F281">
        <f>IFERROR(IF(EPih!H278&gt;=0.75*AVERAGE(EPih!$H278:$R278),1,EPih!H278/AVERAGE(EPih!$H278:$R278)),0)*$B281</f>
        <v>1</v>
      </c>
      <c r="G281">
        <f>IFERROR(IF(EPih!I278&gt;=0.75*AVERAGE(EPih!$H278:$R278),1,EPih!I278/AVERAGE(EPih!$H278:$R278)),0)*$B281</f>
        <v>1</v>
      </c>
      <c r="H281">
        <f>IFERROR(IF(EPih!J278&gt;=0.75*AVERAGE(EPih!$H278:$R278),1,EPih!J278/AVERAGE(EPih!$H278:$R278)),0)*$B281</f>
        <v>1</v>
      </c>
      <c r="I281">
        <f>IFERROR(IF(EPih!K278&gt;=0.75*AVERAGE(EPih!$H278:$R278),1,EPih!K278/AVERAGE(EPih!$H278:$R278)),0)*$B281</f>
        <v>0</v>
      </c>
      <c r="J281">
        <f>IFERROR(IF(EPih!L278&gt;=0.75*AVERAGE(EPih!$H278:$R278),1,EPih!L278/AVERAGE(EPih!$H278:$R278)),0)*$B281</f>
        <v>0</v>
      </c>
      <c r="K281">
        <f>IFERROR(IF(EPih!M278&gt;=0.75*AVERAGE(EPih!$H278:$R278),1,EPih!M278/AVERAGE(EPih!$H278:$R278)),0)*$B281</f>
        <v>0</v>
      </c>
      <c r="L281">
        <f>IFERROR(IF(EPih!N278&gt;=0.75*AVERAGE(EPih!$H278:$R278),1,EPih!N278/AVERAGE(EPih!$H278:$R278)),0)*$B281</f>
        <v>0</v>
      </c>
      <c r="M281">
        <f>IFERROR(IF(EPih!O278&gt;=0.75*AVERAGE(EPih!$H278:$R278),1,EPih!O278/AVERAGE(EPih!$H278:$R278)),0)*$B281</f>
        <v>1</v>
      </c>
      <c r="N281">
        <f>IFERROR(IF(EPih!P278&gt;=0.75*AVERAGE(EPih!$H278:$R278),1,EPih!P278/AVERAGE(EPih!$H278:$R278)),0)*$B281</f>
        <v>1</v>
      </c>
      <c r="O281">
        <f>IFERROR(IF(EPih!Q278&gt;=0.75*AVERAGE(EPih!$H278:$R278),1,EPih!Q278/AVERAGE(EPih!$H278:$R278)),0)*$B281</f>
        <v>0</v>
      </c>
      <c r="P281">
        <f>IFERROR(IF(EPih!R278&gt;=0.75*AVERAGE(EPih!$H278:$R278),1,EPih!R278/AVERAGE(EPih!$H278:$R278)),0)*$B281</f>
        <v>0</v>
      </c>
      <c r="Q281" s="18">
        <v>1</v>
      </c>
      <c r="R281" s="18">
        <v>1</v>
      </c>
      <c r="S281" s="18">
        <v>1</v>
      </c>
      <c r="T281" s="18">
        <v>0</v>
      </c>
      <c r="U281" s="18">
        <v>0</v>
      </c>
      <c r="V281" s="18">
        <v>0</v>
      </c>
      <c r="W281" s="18">
        <v>0</v>
      </c>
      <c r="X281" s="18">
        <v>1</v>
      </c>
      <c r="Y281" s="18">
        <v>1</v>
      </c>
      <c r="Z281" s="18">
        <v>0</v>
      </c>
      <c r="AA281" s="18">
        <v>0</v>
      </c>
      <c r="AD281" s="22">
        <f t="shared" si="7"/>
        <v>1</v>
      </c>
      <c r="AE281">
        <v>12</v>
      </c>
    </row>
    <row r="282" spans="1:31">
      <c r="A282" s="33">
        <v>45455.416666666664</v>
      </c>
      <c r="B282">
        <f t="shared" si="8"/>
        <v>1</v>
      </c>
      <c r="C282" s="18">
        <v>1</v>
      </c>
      <c r="D282" s="19">
        <f>IFERROR(SUMPRODUCT(F282:P282,Q282:AA282,'Datos Brutos'!$H$5:$R$5)/SUMPRODUCT('Datos Brutos'!$H$5:$R$5,Q282:AA282),0)</f>
        <v>1</v>
      </c>
      <c r="E282" s="20">
        <f>IFERROR(AVERAGE('Datos Filtrados'!E279:G279),0)</f>
        <v>847.52499999999998</v>
      </c>
      <c r="F282">
        <f>IFERROR(IF(EPih!H279&gt;=0.75*AVERAGE(EPih!$H279:$R279),1,EPih!H279/AVERAGE(EPih!$H279:$R279)),0)*$B282</f>
        <v>1</v>
      </c>
      <c r="G282">
        <f>IFERROR(IF(EPih!I279&gt;=0.75*AVERAGE(EPih!$H279:$R279),1,EPih!I279/AVERAGE(EPih!$H279:$R279)),0)*$B282</f>
        <v>1</v>
      </c>
      <c r="H282">
        <f>IFERROR(IF(EPih!J279&gt;=0.75*AVERAGE(EPih!$H279:$R279),1,EPih!J279/AVERAGE(EPih!$H279:$R279)),0)*$B282</f>
        <v>1</v>
      </c>
      <c r="I282">
        <f>IFERROR(IF(EPih!K279&gt;=0.75*AVERAGE(EPih!$H279:$R279),1,EPih!K279/AVERAGE(EPih!$H279:$R279)),0)*$B282</f>
        <v>0</v>
      </c>
      <c r="J282">
        <f>IFERROR(IF(EPih!L279&gt;=0.75*AVERAGE(EPih!$H279:$R279),1,EPih!L279/AVERAGE(EPih!$H279:$R279)),0)*$B282</f>
        <v>0</v>
      </c>
      <c r="K282">
        <f>IFERROR(IF(EPih!M279&gt;=0.75*AVERAGE(EPih!$H279:$R279),1,EPih!M279/AVERAGE(EPih!$H279:$R279)),0)*$B282</f>
        <v>0</v>
      </c>
      <c r="L282">
        <f>IFERROR(IF(EPih!N279&gt;=0.75*AVERAGE(EPih!$H279:$R279),1,EPih!N279/AVERAGE(EPih!$H279:$R279)),0)*$B282</f>
        <v>0</v>
      </c>
      <c r="M282">
        <f>IFERROR(IF(EPih!O279&gt;=0.75*AVERAGE(EPih!$H279:$R279),1,EPih!O279/AVERAGE(EPih!$H279:$R279)),0)*$B282</f>
        <v>1</v>
      </c>
      <c r="N282">
        <f>IFERROR(IF(EPih!P279&gt;=0.75*AVERAGE(EPih!$H279:$R279),1,EPih!P279/AVERAGE(EPih!$H279:$R279)),0)*$B282</f>
        <v>1</v>
      </c>
      <c r="O282">
        <f>IFERROR(IF(EPih!Q279&gt;=0.75*AVERAGE(EPih!$H279:$R279),1,EPih!Q279/AVERAGE(EPih!$H279:$R279)),0)*$B282</f>
        <v>0</v>
      </c>
      <c r="P282">
        <f>IFERROR(IF(EPih!R279&gt;=0.75*AVERAGE(EPih!$H279:$R279),1,EPih!R279/AVERAGE(EPih!$H279:$R279)),0)*$B282</f>
        <v>0</v>
      </c>
      <c r="Q282" s="18">
        <v>1</v>
      </c>
      <c r="R282" s="18">
        <v>1</v>
      </c>
      <c r="S282" s="18">
        <v>1</v>
      </c>
      <c r="T282" s="18">
        <v>0</v>
      </c>
      <c r="U282" s="18">
        <v>0</v>
      </c>
      <c r="V282" s="18">
        <v>0</v>
      </c>
      <c r="W282" s="18">
        <v>0</v>
      </c>
      <c r="X282" s="18">
        <v>1</v>
      </c>
      <c r="Y282" s="18">
        <v>1</v>
      </c>
      <c r="Z282" s="18">
        <v>0</v>
      </c>
      <c r="AA282" s="18">
        <v>0</v>
      </c>
      <c r="AD282" s="22">
        <f t="shared" si="7"/>
        <v>1</v>
      </c>
      <c r="AE282">
        <v>13</v>
      </c>
    </row>
    <row r="283" spans="1:31">
      <c r="A283" s="33">
        <v>45455.458333333336</v>
      </c>
      <c r="B283">
        <f t="shared" si="8"/>
        <v>1</v>
      </c>
      <c r="C283" s="18">
        <v>1</v>
      </c>
      <c r="D283" s="19">
        <f>IFERROR(SUMPRODUCT(F283:P283,Q283:AA283,'Datos Brutos'!$H$5:$R$5)/SUMPRODUCT('Datos Brutos'!$H$5:$R$5,Q283:AA283),0)</f>
        <v>1</v>
      </c>
      <c r="E283" s="20">
        <f>IFERROR(AVERAGE('Datos Filtrados'!E280:G280),0)</f>
        <v>1004.693</v>
      </c>
      <c r="F283">
        <f>IFERROR(IF(EPih!H280&gt;=0.75*AVERAGE(EPih!$H280:$R280),1,EPih!H280/AVERAGE(EPih!$H280:$R280)),0)*$B283</f>
        <v>1</v>
      </c>
      <c r="G283">
        <f>IFERROR(IF(EPih!I280&gt;=0.75*AVERAGE(EPih!$H280:$R280),1,EPih!I280/AVERAGE(EPih!$H280:$R280)),0)*$B283</f>
        <v>1</v>
      </c>
      <c r="H283">
        <f>IFERROR(IF(EPih!J280&gt;=0.75*AVERAGE(EPih!$H280:$R280),1,EPih!J280/AVERAGE(EPih!$H280:$R280)),0)*$B283</f>
        <v>1</v>
      </c>
      <c r="I283">
        <f>IFERROR(IF(EPih!K280&gt;=0.75*AVERAGE(EPih!$H280:$R280),1,EPih!K280/AVERAGE(EPih!$H280:$R280)),0)*$B283</f>
        <v>0</v>
      </c>
      <c r="J283">
        <f>IFERROR(IF(EPih!L280&gt;=0.75*AVERAGE(EPih!$H280:$R280),1,EPih!L280/AVERAGE(EPih!$H280:$R280)),0)*$B283</f>
        <v>0</v>
      </c>
      <c r="K283">
        <f>IFERROR(IF(EPih!M280&gt;=0.75*AVERAGE(EPih!$H280:$R280),1,EPih!M280/AVERAGE(EPih!$H280:$R280)),0)*$B283</f>
        <v>0</v>
      </c>
      <c r="L283">
        <f>IFERROR(IF(EPih!N280&gt;=0.75*AVERAGE(EPih!$H280:$R280),1,EPih!N280/AVERAGE(EPih!$H280:$R280)),0)*$B283</f>
        <v>0</v>
      </c>
      <c r="M283">
        <f>IFERROR(IF(EPih!O280&gt;=0.75*AVERAGE(EPih!$H280:$R280),1,EPih!O280/AVERAGE(EPih!$H280:$R280)),0)*$B283</f>
        <v>1</v>
      </c>
      <c r="N283">
        <f>IFERROR(IF(EPih!P280&gt;=0.75*AVERAGE(EPih!$H280:$R280),1,EPih!P280/AVERAGE(EPih!$H280:$R280)),0)*$B283</f>
        <v>1</v>
      </c>
      <c r="O283">
        <f>IFERROR(IF(EPih!Q280&gt;=0.75*AVERAGE(EPih!$H280:$R280),1,EPih!Q280/AVERAGE(EPih!$H280:$R280)),0)*$B283</f>
        <v>0</v>
      </c>
      <c r="P283">
        <f>IFERROR(IF(EPih!R280&gt;=0.75*AVERAGE(EPih!$H280:$R280),1,EPih!R280/AVERAGE(EPih!$H280:$R280)),0)*$B283</f>
        <v>0</v>
      </c>
      <c r="Q283" s="18">
        <v>1</v>
      </c>
      <c r="R283" s="18">
        <v>1</v>
      </c>
      <c r="S283" s="18">
        <v>1</v>
      </c>
      <c r="T283" s="18">
        <v>0</v>
      </c>
      <c r="U283" s="18">
        <v>0</v>
      </c>
      <c r="V283" s="18">
        <v>0</v>
      </c>
      <c r="W283" s="18">
        <v>0</v>
      </c>
      <c r="X283" s="18">
        <v>1</v>
      </c>
      <c r="Y283" s="18">
        <v>1</v>
      </c>
      <c r="Z283" s="18">
        <v>0</v>
      </c>
      <c r="AA283" s="18">
        <v>0</v>
      </c>
      <c r="AD283" s="22">
        <f t="shared" si="7"/>
        <v>1</v>
      </c>
      <c r="AE283">
        <v>14</v>
      </c>
    </row>
    <row r="284" spans="1:31">
      <c r="A284" s="33">
        <v>45455.5</v>
      </c>
      <c r="B284">
        <f t="shared" si="8"/>
        <v>1</v>
      </c>
      <c r="C284" s="18">
        <v>1</v>
      </c>
      <c r="D284" s="19">
        <f>IFERROR(SUMPRODUCT(F284:P284,Q284:AA284,'Datos Brutos'!$H$5:$R$5)/SUMPRODUCT('Datos Brutos'!$H$5:$R$5,Q284:AA284),0)</f>
        <v>1</v>
      </c>
      <c r="E284" s="20">
        <f>IFERROR(AVERAGE('Datos Filtrados'!E281:G281),0)</f>
        <v>1013.032</v>
      </c>
      <c r="F284">
        <f>IFERROR(IF(EPih!H281&gt;=0.75*AVERAGE(EPih!$H281:$R281),1,EPih!H281/AVERAGE(EPih!$H281:$R281)),0)*$B284</f>
        <v>1</v>
      </c>
      <c r="G284">
        <f>IFERROR(IF(EPih!I281&gt;=0.75*AVERAGE(EPih!$H281:$R281),1,EPih!I281/AVERAGE(EPih!$H281:$R281)),0)*$B284</f>
        <v>1</v>
      </c>
      <c r="H284">
        <f>IFERROR(IF(EPih!J281&gt;=0.75*AVERAGE(EPih!$H281:$R281),1,EPih!J281/AVERAGE(EPih!$H281:$R281)),0)*$B284</f>
        <v>1</v>
      </c>
      <c r="I284">
        <f>IFERROR(IF(EPih!K281&gt;=0.75*AVERAGE(EPih!$H281:$R281),1,EPih!K281/AVERAGE(EPih!$H281:$R281)),0)*$B284</f>
        <v>0</v>
      </c>
      <c r="J284">
        <f>IFERROR(IF(EPih!L281&gt;=0.75*AVERAGE(EPih!$H281:$R281),1,EPih!L281/AVERAGE(EPih!$H281:$R281)),0)*$B284</f>
        <v>0</v>
      </c>
      <c r="K284">
        <f>IFERROR(IF(EPih!M281&gt;=0.75*AVERAGE(EPih!$H281:$R281),1,EPih!M281/AVERAGE(EPih!$H281:$R281)),0)*$B284</f>
        <v>0</v>
      </c>
      <c r="L284">
        <f>IFERROR(IF(EPih!N281&gt;=0.75*AVERAGE(EPih!$H281:$R281),1,EPih!N281/AVERAGE(EPih!$H281:$R281)),0)*$B284</f>
        <v>0</v>
      </c>
      <c r="M284">
        <f>IFERROR(IF(EPih!O281&gt;=0.75*AVERAGE(EPih!$H281:$R281),1,EPih!O281/AVERAGE(EPih!$H281:$R281)),0)*$B284</f>
        <v>1</v>
      </c>
      <c r="N284">
        <f>IFERROR(IF(EPih!P281&gt;=0.75*AVERAGE(EPih!$H281:$R281),1,EPih!P281/AVERAGE(EPih!$H281:$R281)),0)*$B284</f>
        <v>1</v>
      </c>
      <c r="O284">
        <f>IFERROR(IF(EPih!Q281&gt;=0.75*AVERAGE(EPih!$H281:$R281),1,EPih!Q281/AVERAGE(EPih!$H281:$R281)),0)*$B284</f>
        <v>0</v>
      </c>
      <c r="P284">
        <f>IFERROR(IF(EPih!R281&gt;=0.75*AVERAGE(EPih!$H281:$R281),1,EPih!R281/AVERAGE(EPih!$H281:$R281)),0)*$B284</f>
        <v>0</v>
      </c>
      <c r="Q284" s="18">
        <v>1</v>
      </c>
      <c r="R284" s="18">
        <v>1</v>
      </c>
      <c r="S284" s="18">
        <v>1</v>
      </c>
      <c r="T284" s="18">
        <v>0</v>
      </c>
      <c r="U284" s="18">
        <v>0</v>
      </c>
      <c r="V284" s="18">
        <v>0</v>
      </c>
      <c r="W284" s="18">
        <v>0</v>
      </c>
      <c r="X284" s="18">
        <v>1</v>
      </c>
      <c r="Y284" s="18">
        <v>1</v>
      </c>
      <c r="Z284" s="18">
        <v>0</v>
      </c>
      <c r="AA284" s="18">
        <v>0</v>
      </c>
      <c r="AD284" s="22">
        <f t="shared" si="7"/>
        <v>1</v>
      </c>
      <c r="AE284">
        <v>15</v>
      </c>
    </row>
    <row r="285" spans="1:31">
      <c r="A285" s="33">
        <v>45455.541666666664</v>
      </c>
      <c r="B285">
        <f t="shared" si="8"/>
        <v>1</v>
      </c>
      <c r="C285" s="18">
        <v>1</v>
      </c>
      <c r="D285" s="19">
        <f>IFERROR(SUMPRODUCT(F285:P285,Q285:AA285,'Datos Brutos'!$H$5:$R$5)/SUMPRODUCT('Datos Brutos'!$H$5:$R$5,Q285:AA285),0)</f>
        <v>1</v>
      </c>
      <c r="E285" s="20">
        <f>IFERROR(AVERAGE('Datos Filtrados'!E282:G282),0)</f>
        <v>874.61599999999999</v>
      </c>
      <c r="F285">
        <f>IFERROR(IF(EPih!H282&gt;=0.75*AVERAGE(EPih!$H282:$R282),1,EPih!H282/AVERAGE(EPih!$H282:$R282)),0)*$B285</f>
        <v>1</v>
      </c>
      <c r="G285">
        <f>IFERROR(IF(EPih!I282&gt;=0.75*AVERAGE(EPih!$H282:$R282),1,EPih!I282/AVERAGE(EPih!$H282:$R282)),0)*$B285</f>
        <v>1</v>
      </c>
      <c r="H285">
        <f>IFERROR(IF(EPih!J282&gt;=0.75*AVERAGE(EPih!$H282:$R282),1,EPih!J282/AVERAGE(EPih!$H282:$R282)),0)*$B285</f>
        <v>1</v>
      </c>
      <c r="I285">
        <f>IFERROR(IF(EPih!K282&gt;=0.75*AVERAGE(EPih!$H282:$R282),1,EPih!K282/AVERAGE(EPih!$H282:$R282)),0)*$B285</f>
        <v>0</v>
      </c>
      <c r="J285">
        <f>IFERROR(IF(EPih!L282&gt;=0.75*AVERAGE(EPih!$H282:$R282),1,EPih!L282/AVERAGE(EPih!$H282:$R282)),0)*$B285</f>
        <v>0</v>
      </c>
      <c r="K285">
        <f>IFERROR(IF(EPih!M282&gt;=0.75*AVERAGE(EPih!$H282:$R282),1,EPih!M282/AVERAGE(EPih!$H282:$R282)),0)*$B285</f>
        <v>0</v>
      </c>
      <c r="L285">
        <f>IFERROR(IF(EPih!N282&gt;=0.75*AVERAGE(EPih!$H282:$R282),1,EPih!N282/AVERAGE(EPih!$H282:$R282)),0)*$B285</f>
        <v>0</v>
      </c>
      <c r="M285">
        <f>IFERROR(IF(EPih!O282&gt;=0.75*AVERAGE(EPih!$H282:$R282),1,EPih!O282/AVERAGE(EPih!$H282:$R282)),0)*$B285</f>
        <v>1</v>
      </c>
      <c r="N285">
        <f>IFERROR(IF(EPih!P282&gt;=0.75*AVERAGE(EPih!$H282:$R282),1,EPih!P282/AVERAGE(EPih!$H282:$R282)),0)*$B285</f>
        <v>1</v>
      </c>
      <c r="O285">
        <f>IFERROR(IF(EPih!Q282&gt;=0.75*AVERAGE(EPih!$H282:$R282),1,EPih!Q282/AVERAGE(EPih!$H282:$R282)),0)*$B285</f>
        <v>0</v>
      </c>
      <c r="P285">
        <f>IFERROR(IF(EPih!R282&gt;=0.75*AVERAGE(EPih!$H282:$R282),1,EPih!R282/AVERAGE(EPih!$H282:$R282)),0)*$B285</f>
        <v>0</v>
      </c>
      <c r="Q285" s="18">
        <v>1</v>
      </c>
      <c r="R285" s="18">
        <v>1</v>
      </c>
      <c r="S285" s="18">
        <v>1</v>
      </c>
      <c r="T285" s="18">
        <v>0</v>
      </c>
      <c r="U285" s="18">
        <v>0</v>
      </c>
      <c r="V285" s="18">
        <v>0</v>
      </c>
      <c r="W285" s="18">
        <v>0</v>
      </c>
      <c r="X285" s="18">
        <v>1</v>
      </c>
      <c r="Y285" s="18">
        <v>1</v>
      </c>
      <c r="Z285" s="18">
        <v>0</v>
      </c>
      <c r="AA285" s="18">
        <v>0</v>
      </c>
      <c r="AD285" s="22">
        <f t="shared" si="7"/>
        <v>1</v>
      </c>
      <c r="AE285">
        <v>16</v>
      </c>
    </row>
    <row r="286" spans="1:31">
      <c r="A286" s="33">
        <v>45455.583333333336</v>
      </c>
      <c r="B286">
        <f t="shared" si="8"/>
        <v>1</v>
      </c>
      <c r="C286" s="18">
        <v>1</v>
      </c>
      <c r="D286" s="19">
        <f>IFERROR(SUMPRODUCT(F286:P286,Q286:AA286,'Datos Brutos'!$H$5:$R$5)/SUMPRODUCT('Datos Brutos'!$H$5:$R$5,Q286:AA286),0)</f>
        <v>1</v>
      </c>
      <c r="E286" s="20">
        <f>IFERROR(AVERAGE('Datos Filtrados'!E283:G283),0)</f>
        <v>1034.826</v>
      </c>
      <c r="F286">
        <f>IFERROR(IF(EPih!H283&gt;=0.75*AVERAGE(EPih!$H283:$R283),1,EPih!H283/AVERAGE(EPih!$H283:$R283)),0)*$B286</f>
        <v>1</v>
      </c>
      <c r="G286">
        <f>IFERROR(IF(EPih!I283&gt;=0.75*AVERAGE(EPih!$H283:$R283),1,EPih!I283/AVERAGE(EPih!$H283:$R283)),0)*$B286</f>
        <v>1</v>
      </c>
      <c r="H286">
        <f>IFERROR(IF(EPih!J283&gt;=0.75*AVERAGE(EPih!$H283:$R283),1,EPih!J283/AVERAGE(EPih!$H283:$R283)),0)*$B286</f>
        <v>1</v>
      </c>
      <c r="I286">
        <f>IFERROR(IF(EPih!K283&gt;=0.75*AVERAGE(EPih!$H283:$R283),1,EPih!K283/AVERAGE(EPih!$H283:$R283)),0)*$B286</f>
        <v>0</v>
      </c>
      <c r="J286">
        <f>IFERROR(IF(EPih!L283&gt;=0.75*AVERAGE(EPih!$H283:$R283),1,EPih!L283/AVERAGE(EPih!$H283:$R283)),0)*$B286</f>
        <v>0</v>
      </c>
      <c r="K286">
        <f>IFERROR(IF(EPih!M283&gt;=0.75*AVERAGE(EPih!$H283:$R283),1,EPih!M283/AVERAGE(EPih!$H283:$R283)),0)*$B286</f>
        <v>0</v>
      </c>
      <c r="L286">
        <f>IFERROR(IF(EPih!N283&gt;=0.75*AVERAGE(EPih!$H283:$R283),1,EPih!N283/AVERAGE(EPih!$H283:$R283)),0)*$B286</f>
        <v>0</v>
      </c>
      <c r="M286">
        <f>IFERROR(IF(EPih!O283&gt;=0.75*AVERAGE(EPih!$H283:$R283),1,EPih!O283/AVERAGE(EPih!$H283:$R283)),0)*$B286</f>
        <v>1</v>
      </c>
      <c r="N286">
        <f>IFERROR(IF(EPih!P283&gt;=0.75*AVERAGE(EPih!$H283:$R283),1,EPih!P283/AVERAGE(EPih!$H283:$R283)),0)*$B286</f>
        <v>1</v>
      </c>
      <c r="O286">
        <f>IFERROR(IF(EPih!Q283&gt;=0.75*AVERAGE(EPih!$H283:$R283),1,EPih!Q283/AVERAGE(EPih!$H283:$R283)),0)*$B286</f>
        <v>0</v>
      </c>
      <c r="P286">
        <f>IFERROR(IF(EPih!R283&gt;=0.75*AVERAGE(EPih!$H283:$R283),1,EPih!R283/AVERAGE(EPih!$H283:$R283)),0)*$B286</f>
        <v>0</v>
      </c>
      <c r="Q286" s="18">
        <v>1</v>
      </c>
      <c r="R286" s="18">
        <v>1</v>
      </c>
      <c r="S286" s="18">
        <v>1</v>
      </c>
      <c r="T286" s="18">
        <v>0</v>
      </c>
      <c r="U286" s="18">
        <v>0</v>
      </c>
      <c r="V286" s="18">
        <v>0</v>
      </c>
      <c r="W286" s="18">
        <v>0</v>
      </c>
      <c r="X286" s="18">
        <v>1</v>
      </c>
      <c r="Y286" s="18">
        <v>1</v>
      </c>
      <c r="Z286" s="18">
        <v>0</v>
      </c>
      <c r="AA286" s="18">
        <v>0</v>
      </c>
      <c r="AD286" s="22">
        <f t="shared" si="7"/>
        <v>1</v>
      </c>
      <c r="AE286">
        <v>17</v>
      </c>
    </row>
    <row r="287" spans="1:31">
      <c r="A287" s="33">
        <v>45455.625</v>
      </c>
      <c r="B287">
        <f t="shared" si="8"/>
        <v>1</v>
      </c>
      <c r="C287" s="18">
        <v>1</v>
      </c>
      <c r="D287" s="19">
        <f>IFERROR(SUMPRODUCT(F287:P287,Q287:AA287,'Datos Brutos'!$H$5:$R$5)/SUMPRODUCT('Datos Brutos'!$H$5:$R$5,Q287:AA287),0)</f>
        <v>1</v>
      </c>
      <c r="E287" s="20">
        <f>IFERROR(AVERAGE('Datos Filtrados'!E284:G284),0)</f>
        <v>718.41300000000001</v>
      </c>
      <c r="F287">
        <f>IFERROR(IF(EPih!H284&gt;=0.75*AVERAGE(EPih!$H284:$R284),1,EPih!H284/AVERAGE(EPih!$H284:$R284)),0)*$B287</f>
        <v>1</v>
      </c>
      <c r="G287">
        <f>IFERROR(IF(EPih!I284&gt;=0.75*AVERAGE(EPih!$H284:$R284),1,EPih!I284/AVERAGE(EPih!$H284:$R284)),0)*$B287</f>
        <v>1</v>
      </c>
      <c r="H287">
        <f>IFERROR(IF(EPih!J284&gt;=0.75*AVERAGE(EPih!$H284:$R284),1,EPih!J284/AVERAGE(EPih!$H284:$R284)),0)*$B287</f>
        <v>1</v>
      </c>
      <c r="I287">
        <f>IFERROR(IF(EPih!K284&gt;=0.75*AVERAGE(EPih!$H284:$R284),1,EPih!K284/AVERAGE(EPih!$H284:$R284)),0)*$B287</f>
        <v>0</v>
      </c>
      <c r="J287">
        <f>IFERROR(IF(EPih!L284&gt;=0.75*AVERAGE(EPih!$H284:$R284),1,EPih!L284/AVERAGE(EPih!$H284:$R284)),0)*$B287</f>
        <v>0</v>
      </c>
      <c r="K287">
        <f>IFERROR(IF(EPih!M284&gt;=0.75*AVERAGE(EPih!$H284:$R284),1,EPih!M284/AVERAGE(EPih!$H284:$R284)),0)*$B287</f>
        <v>0</v>
      </c>
      <c r="L287">
        <f>IFERROR(IF(EPih!N284&gt;=0.75*AVERAGE(EPih!$H284:$R284),1,EPih!N284/AVERAGE(EPih!$H284:$R284)),0)*$B287</f>
        <v>0</v>
      </c>
      <c r="M287">
        <f>IFERROR(IF(EPih!O284&gt;=0.75*AVERAGE(EPih!$H284:$R284),1,EPih!O284/AVERAGE(EPih!$H284:$R284)),0)*$B287</f>
        <v>1</v>
      </c>
      <c r="N287">
        <f>IFERROR(IF(EPih!P284&gt;=0.75*AVERAGE(EPih!$H284:$R284),1,EPih!P284/AVERAGE(EPih!$H284:$R284)),0)*$B287</f>
        <v>1</v>
      </c>
      <c r="O287">
        <f>IFERROR(IF(EPih!Q284&gt;=0.75*AVERAGE(EPih!$H284:$R284),1,EPih!Q284/AVERAGE(EPih!$H284:$R284)),0)*$B287</f>
        <v>0</v>
      </c>
      <c r="P287">
        <f>IFERROR(IF(EPih!R284&gt;=0.75*AVERAGE(EPih!$H284:$R284),1,EPih!R284/AVERAGE(EPih!$H284:$R284)),0)*$B287</f>
        <v>0</v>
      </c>
      <c r="Q287" s="18">
        <v>1</v>
      </c>
      <c r="R287" s="18">
        <v>1</v>
      </c>
      <c r="S287" s="18">
        <v>1</v>
      </c>
      <c r="T287" s="18">
        <v>0</v>
      </c>
      <c r="U287" s="18">
        <v>0</v>
      </c>
      <c r="V287" s="18">
        <v>0</v>
      </c>
      <c r="W287" s="18">
        <v>0</v>
      </c>
      <c r="X287" s="18">
        <v>1</v>
      </c>
      <c r="Y287" s="18">
        <v>1</v>
      </c>
      <c r="Z287" s="18">
        <v>0</v>
      </c>
      <c r="AA287" s="18">
        <v>0</v>
      </c>
      <c r="AD287" s="22">
        <f t="shared" si="7"/>
        <v>1</v>
      </c>
      <c r="AE287">
        <v>18</v>
      </c>
    </row>
    <row r="288" spans="1:31">
      <c r="A288" s="33">
        <v>45455.666666666664</v>
      </c>
      <c r="B288">
        <f t="shared" si="8"/>
        <v>1</v>
      </c>
      <c r="C288" s="18">
        <v>1</v>
      </c>
      <c r="D288" s="19">
        <f>IFERROR(SUMPRODUCT(F288:P288,Q288:AA288,'Datos Brutos'!$H$5:$R$5)/SUMPRODUCT('Datos Brutos'!$H$5:$R$5,Q288:AA288),0)</f>
        <v>1</v>
      </c>
      <c r="E288" s="20">
        <f>IFERROR(AVERAGE('Datos Filtrados'!E285:G285),0)</f>
        <v>920.10500000000002</v>
      </c>
      <c r="F288">
        <f>IFERROR(IF(EPih!H285&gt;=0.75*AVERAGE(EPih!$H285:$R285),1,EPih!H285/AVERAGE(EPih!$H285:$R285)),0)*$B288</f>
        <v>1</v>
      </c>
      <c r="G288">
        <f>IFERROR(IF(EPih!I285&gt;=0.75*AVERAGE(EPih!$H285:$R285),1,EPih!I285/AVERAGE(EPih!$H285:$R285)),0)*$B288</f>
        <v>1</v>
      </c>
      <c r="H288">
        <f>IFERROR(IF(EPih!J285&gt;=0.75*AVERAGE(EPih!$H285:$R285),1,EPih!J285/AVERAGE(EPih!$H285:$R285)),0)*$B288</f>
        <v>1</v>
      </c>
      <c r="I288">
        <f>IFERROR(IF(EPih!K285&gt;=0.75*AVERAGE(EPih!$H285:$R285),1,EPih!K285/AVERAGE(EPih!$H285:$R285)),0)*$B288</f>
        <v>0</v>
      </c>
      <c r="J288">
        <f>IFERROR(IF(EPih!L285&gt;=0.75*AVERAGE(EPih!$H285:$R285),1,EPih!L285/AVERAGE(EPih!$H285:$R285)),0)*$B288</f>
        <v>0</v>
      </c>
      <c r="K288">
        <f>IFERROR(IF(EPih!M285&gt;=0.75*AVERAGE(EPih!$H285:$R285),1,EPih!M285/AVERAGE(EPih!$H285:$R285)),0)*$B288</f>
        <v>0</v>
      </c>
      <c r="L288">
        <f>IFERROR(IF(EPih!N285&gt;=0.75*AVERAGE(EPih!$H285:$R285),1,EPih!N285/AVERAGE(EPih!$H285:$R285)),0)*$B288</f>
        <v>0</v>
      </c>
      <c r="M288">
        <f>IFERROR(IF(EPih!O285&gt;=0.75*AVERAGE(EPih!$H285:$R285),1,EPih!O285/AVERAGE(EPih!$H285:$R285)),0)*$B288</f>
        <v>1</v>
      </c>
      <c r="N288">
        <f>IFERROR(IF(EPih!P285&gt;=0.75*AVERAGE(EPih!$H285:$R285),1,EPih!P285/AVERAGE(EPih!$H285:$R285)),0)*$B288</f>
        <v>1</v>
      </c>
      <c r="O288">
        <f>IFERROR(IF(EPih!Q285&gt;=0.75*AVERAGE(EPih!$H285:$R285),1,EPih!Q285/AVERAGE(EPih!$H285:$R285)),0)*$B288</f>
        <v>0</v>
      </c>
      <c r="P288">
        <f>IFERROR(IF(EPih!R285&gt;=0.75*AVERAGE(EPih!$H285:$R285),1,EPih!R285/AVERAGE(EPih!$H285:$R285)),0)*$B288</f>
        <v>0</v>
      </c>
      <c r="Q288" s="18">
        <v>1</v>
      </c>
      <c r="R288" s="18">
        <v>1</v>
      </c>
      <c r="S288" s="18">
        <v>1</v>
      </c>
      <c r="T288" s="18">
        <v>0</v>
      </c>
      <c r="U288" s="18">
        <v>0</v>
      </c>
      <c r="V288" s="18">
        <v>0</v>
      </c>
      <c r="W288" s="18">
        <v>0</v>
      </c>
      <c r="X288" s="18">
        <v>1</v>
      </c>
      <c r="Y288" s="18">
        <v>1</v>
      </c>
      <c r="Z288" s="18">
        <v>0</v>
      </c>
      <c r="AA288" s="18">
        <v>0</v>
      </c>
      <c r="AD288" s="22">
        <f t="shared" si="7"/>
        <v>1</v>
      </c>
      <c r="AE288">
        <v>19</v>
      </c>
    </row>
    <row r="289" spans="1:31">
      <c r="A289" s="33">
        <v>45455.708333333336</v>
      </c>
      <c r="B289">
        <f t="shared" si="8"/>
        <v>1</v>
      </c>
      <c r="C289" s="18">
        <v>1</v>
      </c>
      <c r="D289" s="19">
        <f>IFERROR(SUMPRODUCT(F289:P289,Q289:AA289,'Datos Brutos'!$H$5:$R$5)/SUMPRODUCT('Datos Brutos'!$H$5:$R$5,Q289:AA289),0)</f>
        <v>1</v>
      </c>
      <c r="E289" s="20">
        <f>IFERROR(AVERAGE('Datos Filtrados'!E286:G286),0)</f>
        <v>734.20399999999995</v>
      </c>
      <c r="F289">
        <f>IFERROR(IF(EPih!H286&gt;=0.75*AVERAGE(EPih!$H286:$R286),1,EPih!H286/AVERAGE(EPih!$H286:$R286)),0)*$B289</f>
        <v>1</v>
      </c>
      <c r="G289">
        <f>IFERROR(IF(EPih!I286&gt;=0.75*AVERAGE(EPih!$H286:$R286),1,EPih!I286/AVERAGE(EPih!$H286:$R286)),0)*$B289</f>
        <v>1</v>
      </c>
      <c r="H289">
        <f>IFERROR(IF(EPih!J286&gt;=0.75*AVERAGE(EPih!$H286:$R286),1,EPih!J286/AVERAGE(EPih!$H286:$R286)),0)*$B289</f>
        <v>1</v>
      </c>
      <c r="I289">
        <f>IFERROR(IF(EPih!K286&gt;=0.75*AVERAGE(EPih!$H286:$R286),1,EPih!K286/AVERAGE(EPih!$H286:$R286)),0)*$B289</f>
        <v>0</v>
      </c>
      <c r="J289">
        <f>IFERROR(IF(EPih!L286&gt;=0.75*AVERAGE(EPih!$H286:$R286),1,EPih!L286/AVERAGE(EPih!$H286:$R286)),0)*$B289</f>
        <v>0</v>
      </c>
      <c r="K289">
        <f>IFERROR(IF(EPih!M286&gt;=0.75*AVERAGE(EPih!$H286:$R286),1,EPih!M286/AVERAGE(EPih!$H286:$R286)),0)*$B289</f>
        <v>0</v>
      </c>
      <c r="L289">
        <f>IFERROR(IF(EPih!N286&gt;=0.75*AVERAGE(EPih!$H286:$R286),1,EPih!N286/AVERAGE(EPih!$H286:$R286)),0)*$B289</f>
        <v>0</v>
      </c>
      <c r="M289">
        <f>IFERROR(IF(EPih!O286&gt;=0.75*AVERAGE(EPih!$H286:$R286),1,EPih!O286/AVERAGE(EPih!$H286:$R286)),0)*$B289</f>
        <v>1</v>
      </c>
      <c r="N289">
        <f>IFERROR(IF(EPih!P286&gt;=0.75*AVERAGE(EPih!$H286:$R286),1,EPih!P286/AVERAGE(EPih!$H286:$R286)),0)*$B289</f>
        <v>1</v>
      </c>
      <c r="O289">
        <f>IFERROR(IF(EPih!Q286&gt;=0.75*AVERAGE(EPih!$H286:$R286),1,EPih!Q286/AVERAGE(EPih!$H286:$R286)),0)*$B289</f>
        <v>0</v>
      </c>
      <c r="P289">
        <f>IFERROR(IF(EPih!R286&gt;=0.75*AVERAGE(EPih!$H286:$R286),1,EPih!R286/AVERAGE(EPih!$H286:$R286)),0)*$B289</f>
        <v>0</v>
      </c>
      <c r="Q289" s="18">
        <v>1</v>
      </c>
      <c r="R289" s="18">
        <v>1</v>
      </c>
      <c r="S289" s="18">
        <v>1</v>
      </c>
      <c r="T289" s="18">
        <v>0</v>
      </c>
      <c r="U289" s="18">
        <v>0</v>
      </c>
      <c r="V289" s="18">
        <v>0</v>
      </c>
      <c r="W289" s="18">
        <v>0</v>
      </c>
      <c r="X289" s="18">
        <v>1</v>
      </c>
      <c r="Y289" s="18">
        <v>1</v>
      </c>
      <c r="Z289" s="18">
        <v>0</v>
      </c>
      <c r="AA289" s="18">
        <v>0</v>
      </c>
      <c r="AD289" s="22">
        <f t="shared" si="7"/>
        <v>1</v>
      </c>
      <c r="AE289">
        <v>20</v>
      </c>
    </row>
    <row r="290" spans="1:31">
      <c r="A290" s="33">
        <v>45455.75</v>
      </c>
      <c r="B290">
        <f t="shared" si="8"/>
        <v>1</v>
      </c>
      <c r="C290" s="18">
        <v>1</v>
      </c>
      <c r="D290" s="19">
        <f>IFERROR(SUMPRODUCT(F290:P290,Q290:AA290,'Datos Brutos'!$H$5:$R$5)/SUMPRODUCT('Datos Brutos'!$H$5:$R$5,Q290:AA290),0)</f>
        <v>1</v>
      </c>
      <c r="E290" s="20">
        <f>IFERROR(AVERAGE('Datos Filtrados'!E287:G287),0)</f>
        <v>784.64700000000005</v>
      </c>
      <c r="F290">
        <f>IFERROR(IF(EPih!H287&gt;=0.75*AVERAGE(EPih!$H287:$R287),1,EPih!H287/AVERAGE(EPih!$H287:$R287)),0)*$B290</f>
        <v>1</v>
      </c>
      <c r="G290">
        <f>IFERROR(IF(EPih!I287&gt;=0.75*AVERAGE(EPih!$H287:$R287),1,EPih!I287/AVERAGE(EPih!$H287:$R287)),0)*$B290</f>
        <v>1</v>
      </c>
      <c r="H290">
        <f>IFERROR(IF(EPih!J287&gt;=0.75*AVERAGE(EPih!$H287:$R287),1,EPih!J287/AVERAGE(EPih!$H287:$R287)),0)*$B290</f>
        <v>1</v>
      </c>
      <c r="I290">
        <f>IFERROR(IF(EPih!K287&gt;=0.75*AVERAGE(EPih!$H287:$R287),1,EPih!K287/AVERAGE(EPih!$H287:$R287)),0)*$B290</f>
        <v>0</v>
      </c>
      <c r="J290">
        <f>IFERROR(IF(EPih!L287&gt;=0.75*AVERAGE(EPih!$H287:$R287),1,EPih!L287/AVERAGE(EPih!$H287:$R287)),0)*$B290</f>
        <v>0</v>
      </c>
      <c r="K290">
        <f>IFERROR(IF(EPih!M287&gt;=0.75*AVERAGE(EPih!$H287:$R287),1,EPih!M287/AVERAGE(EPih!$H287:$R287)),0)*$B290</f>
        <v>0</v>
      </c>
      <c r="L290">
        <f>IFERROR(IF(EPih!N287&gt;=0.75*AVERAGE(EPih!$H287:$R287),1,EPih!N287/AVERAGE(EPih!$H287:$R287)),0)*$B290</f>
        <v>0</v>
      </c>
      <c r="M290">
        <f>IFERROR(IF(EPih!O287&gt;=0.75*AVERAGE(EPih!$H287:$R287),1,EPih!O287/AVERAGE(EPih!$H287:$R287)),0)*$B290</f>
        <v>1</v>
      </c>
      <c r="N290">
        <f>IFERROR(IF(EPih!P287&gt;=0.75*AVERAGE(EPih!$H287:$R287),1,EPih!P287/AVERAGE(EPih!$H287:$R287)),0)*$B290</f>
        <v>1</v>
      </c>
      <c r="O290">
        <f>IFERROR(IF(EPih!Q287&gt;=0.75*AVERAGE(EPih!$H287:$R287),1,EPih!Q287/AVERAGE(EPih!$H287:$R287)),0)*$B290</f>
        <v>0</v>
      </c>
      <c r="P290">
        <f>IFERROR(IF(EPih!R287&gt;=0.75*AVERAGE(EPih!$H287:$R287),1,EPih!R287/AVERAGE(EPih!$H287:$R287)),0)*$B290</f>
        <v>0</v>
      </c>
      <c r="Q290" s="18">
        <v>1</v>
      </c>
      <c r="R290" s="18">
        <v>1</v>
      </c>
      <c r="S290" s="18">
        <v>1</v>
      </c>
      <c r="T290" s="18">
        <v>0</v>
      </c>
      <c r="U290" s="18">
        <v>0</v>
      </c>
      <c r="V290" s="18">
        <v>0</v>
      </c>
      <c r="W290" s="18">
        <v>0</v>
      </c>
      <c r="X290" s="18">
        <v>1</v>
      </c>
      <c r="Y290" s="18">
        <v>1</v>
      </c>
      <c r="Z290" s="18">
        <v>0</v>
      </c>
      <c r="AA290" s="18">
        <v>0</v>
      </c>
      <c r="AD290" s="22">
        <f t="shared" si="7"/>
        <v>1</v>
      </c>
      <c r="AE290">
        <v>21</v>
      </c>
    </row>
    <row r="291" spans="1:31">
      <c r="A291" s="33">
        <v>45455.791666666664</v>
      </c>
      <c r="B291">
        <f t="shared" si="8"/>
        <v>1</v>
      </c>
      <c r="C291" s="18">
        <v>1</v>
      </c>
      <c r="D291" s="19">
        <f>IFERROR(SUMPRODUCT(F291:P291,Q291:AA291,'Datos Brutos'!$H$5:$R$5)/SUMPRODUCT('Datos Brutos'!$H$5:$R$5,Q291:AA291),0)</f>
        <v>1</v>
      </c>
      <c r="E291" s="20">
        <f>IFERROR(AVERAGE('Datos Filtrados'!E288:G288),0)</f>
        <v>703.14700000000005</v>
      </c>
      <c r="F291">
        <f>IFERROR(IF(EPih!H288&gt;=0.75*AVERAGE(EPih!$H288:$R288),1,EPih!H288/AVERAGE(EPih!$H288:$R288)),0)*$B291</f>
        <v>1</v>
      </c>
      <c r="G291">
        <f>IFERROR(IF(EPih!I288&gt;=0.75*AVERAGE(EPih!$H288:$R288),1,EPih!I288/AVERAGE(EPih!$H288:$R288)),0)*$B291</f>
        <v>1</v>
      </c>
      <c r="H291">
        <f>IFERROR(IF(EPih!J288&gt;=0.75*AVERAGE(EPih!$H288:$R288),1,EPih!J288/AVERAGE(EPih!$H288:$R288)),0)*$B291</f>
        <v>1</v>
      </c>
      <c r="I291">
        <f>IFERROR(IF(EPih!K288&gt;=0.75*AVERAGE(EPih!$H288:$R288),1,EPih!K288/AVERAGE(EPih!$H288:$R288)),0)*$B291</f>
        <v>0</v>
      </c>
      <c r="J291">
        <f>IFERROR(IF(EPih!L288&gt;=0.75*AVERAGE(EPih!$H288:$R288),1,EPih!L288/AVERAGE(EPih!$H288:$R288)),0)*$B291</f>
        <v>0</v>
      </c>
      <c r="K291">
        <f>IFERROR(IF(EPih!M288&gt;=0.75*AVERAGE(EPih!$H288:$R288),1,EPih!M288/AVERAGE(EPih!$H288:$R288)),0)*$B291</f>
        <v>0</v>
      </c>
      <c r="L291">
        <f>IFERROR(IF(EPih!N288&gt;=0.75*AVERAGE(EPih!$H288:$R288),1,EPih!N288/AVERAGE(EPih!$H288:$R288)),0)*$B291</f>
        <v>0</v>
      </c>
      <c r="M291">
        <f>IFERROR(IF(EPih!O288&gt;=0.75*AVERAGE(EPih!$H288:$R288),1,EPih!O288/AVERAGE(EPih!$H288:$R288)),0)*$B291</f>
        <v>1</v>
      </c>
      <c r="N291">
        <f>IFERROR(IF(EPih!P288&gt;=0.75*AVERAGE(EPih!$H288:$R288),1,EPih!P288/AVERAGE(EPih!$H288:$R288)),0)*$B291</f>
        <v>1</v>
      </c>
      <c r="O291">
        <f>IFERROR(IF(EPih!Q288&gt;=0.75*AVERAGE(EPih!$H288:$R288),1,EPih!Q288/AVERAGE(EPih!$H288:$R288)),0)*$B291</f>
        <v>0</v>
      </c>
      <c r="P291">
        <f>IFERROR(IF(EPih!R288&gt;=0.75*AVERAGE(EPih!$H288:$R288),1,EPih!R288/AVERAGE(EPih!$H288:$R288)),0)*$B291</f>
        <v>0</v>
      </c>
      <c r="Q291" s="18">
        <v>1</v>
      </c>
      <c r="R291" s="18">
        <v>1</v>
      </c>
      <c r="S291" s="18">
        <v>1</v>
      </c>
      <c r="T291" s="18">
        <v>0</v>
      </c>
      <c r="U291" s="18">
        <v>0</v>
      </c>
      <c r="V291" s="18">
        <v>0</v>
      </c>
      <c r="W291" s="18">
        <v>0</v>
      </c>
      <c r="X291" s="18">
        <v>1</v>
      </c>
      <c r="Y291" s="18">
        <v>1</v>
      </c>
      <c r="Z291" s="18">
        <v>0</v>
      </c>
      <c r="AA291" s="18">
        <v>0</v>
      </c>
      <c r="AD291" s="22">
        <f t="shared" si="7"/>
        <v>1</v>
      </c>
      <c r="AE291">
        <v>22</v>
      </c>
    </row>
    <row r="292" spans="1:31">
      <c r="A292" s="33">
        <v>45455.833333333336</v>
      </c>
      <c r="B292">
        <f t="shared" si="8"/>
        <v>1</v>
      </c>
      <c r="C292" s="18">
        <v>1</v>
      </c>
      <c r="D292" s="19">
        <f>IFERROR(SUMPRODUCT(F292:P292,Q292:AA292,'Datos Brutos'!$H$5:$R$5)/SUMPRODUCT('Datos Brutos'!$H$5:$R$5,Q292:AA292),0)</f>
        <v>1</v>
      </c>
      <c r="E292" s="20">
        <f>IFERROR(AVERAGE('Datos Filtrados'!E289:G289),0)</f>
        <v>318.71300000000002</v>
      </c>
      <c r="F292">
        <f>IFERROR(IF(EPih!H289&gt;=0.75*AVERAGE(EPih!$H289:$R289),1,EPih!H289/AVERAGE(EPih!$H289:$R289)),0)*$B292</f>
        <v>1</v>
      </c>
      <c r="G292">
        <f>IFERROR(IF(EPih!I289&gt;=0.75*AVERAGE(EPih!$H289:$R289),1,EPih!I289/AVERAGE(EPih!$H289:$R289)),0)*$B292</f>
        <v>1</v>
      </c>
      <c r="H292">
        <f>IFERROR(IF(EPih!J289&gt;=0.75*AVERAGE(EPih!$H289:$R289),1,EPih!J289/AVERAGE(EPih!$H289:$R289)),0)*$B292</f>
        <v>1</v>
      </c>
      <c r="I292">
        <f>IFERROR(IF(EPih!K289&gt;=0.75*AVERAGE(EPih!$H289:$R289),1,EPih!K289/AVERAGE(EPih!$H289:$R289)),0)*$B292</f>
        <v>0</v>
      </c>
      <c r="J292">
        <f>IFERROR(IF(EPih!L289&gt;=0.75*AVERAGE(EPih!$H289:$R289),1,EPih!L289/AVERAGE(EPih!$H289:$R289)),0)*$B292</f>
        <v>0</v>
      </c>
      <c r="K292">
        <f>IFERROR(IF(EPih!M289&gt;=0.75*AVERAGE(EPih!$H289:$R289),1,EPih!M289/AVERAGE(EPih!$H289:$R289)),0)*$B292</f>
        <v>0</v>
      </c>
      <c r="L292">
        <f>IFERROR(IF(EPih!N289&gt;=0.75*AVERAGE(EPih!$H289:$R289),1,EPih!N289/AVERAGE(EPih!$H289:$R289)),0)*$B292</f>
        <v>0</v>
      </c>
      <c r="M292">
        <f>IFERROR(IF(EPih!O289&gt;=0.75*AVERAGE(EPih!$H289:$R289),1,EPih!O289/AVERAGE(EPih!$H289:$R289)),0)*$B292</f>
        <v>1</v>
      </c>
      <c r="N292">
        <f>IFERROR(IF(EPih!P289&gt;=0.75*AVERAGE(EPih!$H289:$R289),1,EPih!P289/AVERAGE(EPih!$H289:$R289)),0)*$B292</f>
        <v>1</v>
      </c>
      <c r="O292">
        <f>IFERROR(IF(EPih!Q289&gt;=0.75*AVERAGE(EPih!$H289:$R289),1,EPih!Q289/AVERAGE(EPih!$H289:$R289)),0)*$B292</f>
        <v>0</v>
      </c>
      <c r="P292">
        <f>IFERROR(IF(EPih!R289&gt;=0.75*AVERAGE(EPih!$H289:$R289),1,EPih!R289/AVERAGE(EPih!$H289:$R289)),0)*$B292</f>
        <v>0</v>
      </c>
      <c r="Q292" s="18">
        <v>1</v>
      </c>
      <c r="R292" s="18">
        <v>1</v>
      </c>
      <c r="S292" s="18">
        <v>1</v>
      </c>
      <c r="T292" s="18">
        <v>0</v>
      </c>
      <c r="U292" s="18">
        <v>0</v>
      </c>
      <c r="V292" s="18">
        <v>0</v>
      </c>
      <c r="W292" s="18">
        <v>0</v>
      </c>
      <c r="X292" s="18">
        <v>1</v>
      </c>
      <c r="Y292" s="18">
        <v>1</v>
      </c>
      <c r="Z292" s="18">
        <v>0</v>
      </c>
      <c r="AA292" s="18">
        <v>0</v>
      </c>
      <c r="AD292" s="22">
        <f t="shared" si="7"/>
        <v>1</v>
      </c>
      <c r="AE292">
        <v>23</v>
      </c>
    </row>
    <row r="293" spans="1:31">
      <c r="A293" s="33">
        <v>45455.875</v>
      </c>
      <c r="B293">
        <f t="shared" si="8"/>
        <v>0</v>
      </c>
      <c r="C293" s="18">
        <v>1</v>
      </c>
      <c r="D293" s="19">
        <f>IFERROR(SUMPRODUCT(F293:P293,Q293:AA293,'Datos Brutos'!$H$5:$R$5)/SUMPRODUCT('Datos Brutos'!$H$5:$R$5,Q293:AA293),0)</f>
        <v>0</v>
      </c>
      <c r="E293" s="20">
        <f>IFERROR(AVERAGE('Datos Filtrados'!E290:G290),0)</f>
        <v>48.49</v>
      </c>
      <c r="F293">
        <f>IFERROR(IF(EPih!H290&gt;=0.75*AVERAGE(EPih!$H290:$R290),1,EPih!H290/AVERAGE(EPih!$H290:$R290)),0)*$B293</f>
        <v>0</v>
      </c>
      <c r="G293">
        <f>IFERROR(IF(EPih!I290&gt;=0.75*AVERAGE(EPih!$H290:$R290),1,EPih!I290/AVERAGE(EPih!$H290:$R290)),0)*$B293</f>
        <v>0</v>
      </c>
      <c r="H293">
        <f>IFERROR(IF(EPih!J290&gt;=0.75*AVERAGE(EPih!$H290:$R290),1,EPih!J290/AVERAGE(EPih!$H290:$R290)),0)*$B293</f>
        <v>0</v>
      </c>
      <c r="I293">
        <f>IFERROR(IF(EPih!K290&gt;=0.75*AVERAGE(EPih!$H290:$R290),1,EPih!K290/AVERAGE(EPih!$H290:$R290)),0)*$B293</f>
        <v>0</v>
      </c>
      <c r="J293">
        <f>IFERROR(IF(EPih!L290&gt;=0.75*AVERAGE(EPih!$H290:$R290),1,EPih!L290/AVERAGE(EPih!$H290:$R290)),0)*$B293</f>
        <v>0</v>
      </c>
      <c r="K293">
        <f>IFERROR(IF(EPih!M290&gt;=0.75*AVERAGE(EPih!$H290:$R290),1,EPih!M290/AVERAGE(EPih!$H290:$R290)),0)*$B293</f>
        <v>0</v>
      </c>
      <c r="L293">
        <f>IFERROR(IF(EPih!N290&gt;=0.75*AVERAGE(EPih!$H290:$R290),1,EPih!N290/AVERAGE(EPih!$H290:$R290)),0)*$B293</f>
        <v>0</v>
      </c>
      <c r="M293">
        <f>IFERROR(IF(EPih!O290&gt;=0.75*AVERAGE(EPih!$H290:$R290),1,EPih!O290/AVERAGE(EPih!$H290:$R290)),0)*$B293</f>
        <v>0</v>
      </c>
      <c r="N293">
        <f>IFERROR(IF(EPih!P290&gt;=0.75*AVERAGE(EPih!$H290:$R290),1,EPih!P290/AVERAGE(EPih!$H290:$R290)),0)*$B293</f>
        <v>0</v>
      </c>
      <c r="O293">
        <f>IFERROR(IF(EPih!Q290&gt;=0.75*AVERAGE(EPih!$H290:$R290),1,EPih!Q290/AVERAGE(EPih!$H290:$R290)),0)*$B293</f>
        <v>0</v>
      </c>
      <c r="P293">
        <f>IFERROR(IF(EPih!R290&gt;=0.75*AVERAGE(EPih!$H290:$R290),1,EPih!R290/AVERAGE(EPih!$H290:$R290)),0)*$B293</f>
        <v>0</v>
      </c>
      <c r="Q293" s="18">
        <v>1</v>
      </c>
      <c r="R293" s="18">
        <v>1</v>
      </c>
      <c r="S293" s="18">
        <v>1</v>
      </c>
      <c r="T293" s="18">
        <v>0</v>
      </c>
      <c r="U293" s="18">
        <v>0</v>
      </c>
      <c r="V293" s="18">
        <v>0</v>
      </c>
      <c r="W293" s="18">
        <v>0</v>
      </c>
      <c r="X293" s="18">
        <v>1</v>
      </c>
      <c r="Y293" s="18">
        <v>1</v>
      </c>
      <c r="Z293" s="18">
        <v>0</v>
      </c>
      <c r="AA293" s="18">
        <v>0</v>
      </c>
      <c r="AD293" s="22">
        <f t="shared" si="7"/>
        <v>1</v>
      </c>
      <c r="AE293">
        <v>24</v>
      </c>
    </row>
    <row r="294" spans="1:31">
      <c r="A294" s="33">
        <v>45455.916666666664</v>
      </c>
      <c r="B294">
        <f t="shared" si="8"/>
        <v>0</v>
      </c>
      <c r="C294" s="18">
        <v>1</v>
      </c>
      <c r="D294" s="19">
        <f>IFERROR(SUMPRODUCT(F294:P294,Q294:AA294,'Datos Brutos'!$H$5:$R$5)/SUMPRODUCT('Datos Brutos'!$H$5:$R$5,Q294:AA294),0)</f>
        <v>0</v>
      </c>
      <c r="E294" s="20">
        <f>IFERROR(AVERAGE('Datos Filtrados'!E291:G291),0)</f>
        <v>8.5000000000000006E-2</v>
      </c>
      <c r="F294">
        <f>IFERROR(IF(EPih!H291&gt;=0.75*AVERAGE(EPih!$H291:$R291),1,EPih!H291/AVERAGE(EPih!$H291:$R291)),0)*$B294</f>
        <v>0</v>
      </c>
      <c r="G294">
        <f>IFERROR(IF(EPih!I291&gt;=0.75*AVERAGE(EPih!$H291:$R291),1,EPih!I291/AVERAGE(EPih!$H291:$R291)),0)*$B294</f>
        <v>0</v>
      </c>
      <c r="H294">
        <f>IFERROR(IF(EPih!J291&gt;=0.75*AVERAGE(EPih!$H291:$R291),1,EPih!J291/AVERAGE(EPih!$H291:$R291)),0)*$B294</f>
        <v>0</v>
      </c>
      <c r="I294">
        <f>IFERROR(IF(EPih!K291&gt;=0.75*AVERAGE(EPih!$H291:$R291),1,EPih!K291/AVERAGE(EPih!$H291:$R291)),0)*$B294</f>
        <v>0</v>
      </c>
      <c r="J294">
        <f>IFERROR(IF(EPih!L291&gt;=0.75*AVERAGE(EPih!$H291:$R291),1,EPih!L291/AVERAGE(EPih!$H291:$R291)),0)*$B294</f>
        <v>0</v>
      </c>
      <c r="K294">
        <f>IFERROR(IF(EPih!M291&gt;=0.75*AVERAGE(EPih!$H291:$R291),1,EPih!M291/AVERAGE(EPih!$H291:$R291)),0)*$B294</f>
        <v>0</v>
      </c>
      <c r="L294">
        <f>IFERROR(IF(EPih!N291&gt;=0.75*AVERAGE(EPih!$H291:$R291),1,EPih!N291/AVERAGE(EPih!$H291:$R291)),0)*$B294</f>
        <v>0</v>
      </c>
      <c r="M294">
        <f>IFERROR(IF(EPih!O291&gt;=0.75*AVERAGE(EPih!$H291:$R291),1,EPih!O291/AVERAGE(EPih!$H291:$R291)),0)*$B294</f>
        <v>0</v>
      </c>
      <c r="N294">
        <f>IFERROR(IF(EPih!P291&gt;=0.75*AVERAGE(EPih!$H291:$R291),1,EPih!P291/AVERAGE(EPih!$H291:$R291)),0)*$B294</f>
        <v>0</v>
      </c>
      <c r="O294">
        <f>IFERROR(IF(EPih!Q291&gt;=0.75*AVERAGE(EPih!$H291:$R291),1,EPih!Q291/AVERAGE(EPih!$H291:$R291)),0)*$B294</f>
        <v>0</v>
      </c>
      <c r="P294">
        <f>IFERROR(IF(EPih!R291&gt;=0.75*AVERAGE(EPih!$H291:$R291),1,EPih!R291/AVERAGE(EPih!$H291:$R291)),0)*$B294</f>
        <v>0</v>
      </c>
      <c r="Q294" s="18">
        <v>1</v>
      </c>
      <c r="R294" s="18">
        <v>1</v>
      </c>
      <c r="S294" s="18">
        <v>1</v>
      </c>
      <c r="T294" s="18">
        <v>0</v>
      </c>
      <c r="U294" s="18">
        <v>0</v>
      </c>
      <c r="V294" s="18">
        <v>0</v>
      </c>
      <c r="W294" s="18">
        <v>0</v>
      </c>
      <c r="X294" s="18">
        <v>1</v>
      </c>
      <c r="Y294" s="18">
        <v>1</v>
      </c>
      <c r="Z294" s="18">
        <v>0</v>
      </c>
      <c r="AA294" s="18">
        <v>0</v>
      </c>
      <c r="AD294" s="22">
        <f t="shared" si="7"/>
        <v>1</v>
      </c>
      <c r="AE294" s="24">
        <v>1</v>
      </c>
    </row>
    <row r="295" spans="1:31">
      <c r="A295" s="33">
        <v>45455.958333333336</v>
      </c>
      <c r="B295">
        <f t="shared" si="8"/>
        <v>0</v>
      </c>
      <c r="C295" s="18">
        <v>1</v>
      </c>
      <c r="D295" s="19">
        <f>IFERROR(SUMPRODUCT(F295:P295,Q295:AA295,'Datos Brutos'!$H$5:$R$5)/SUMPRODUCT('Datos Brutos'!$H$5:$R$5,Q295:AA295),0)</f>
        <v>0</v>
      </c>
      <c r="E295" s="20">
        <f>IFERROR(AVERAGE('Datos Filtrados'!E292:G292),0)</f>
        <v>0</v>
      </c>
      <c r="F295">
        <f>IFERROR(IF(EPih!H292&gt;=0.75*AVERAGE(EPih!$H292:$R292),1,EPih!H292/AVERAGE(EPih!$H292:$R292)),0)*$B295</f>
        <v>0</v>
      </c>
      <c r="G295">
        <f>IFERROR(IF(EPih!I292&gt;=0.75*AVERAGE(EPih!$H292:$R292),1,EPih!I292/AVERAGE(EPih!$H292:$R292)),0)*$B295</f>
        <v>0</v>
      </c>
      <c r="H295">
        <f>IFERROR(IF(EPih!J292&gt;=0.75*AVERAGE(EPih!$H292:$R292),1,EPih!J292/AVERAGE(EPih!$H292:$R292)),0)*$B295</f>
        <v>0</v>
      </c>
      <c r="I295">
        <f>IFERROR(IF(EPih!K292&gt;=0.75*AVERAGE(EPih!$H292:$R292),1,EPih!K292/AVERAGE(EPih!$H292:$R292)),0)*$B295</f>
        <v>0</v>
      </c>
      <c r="J295">
        <f>IFERROR(IF(EPih!L292&gt;=0.75*AVERAGE(EPih!$H292:$R292),1,EPih!L292/AVERAGE(EPih!$H292:$R292)),0)*$B295</f>
        <v>0</v>
      </c>
      <c r="K295">
        <f>IFERROR(IF(EPih!M292&gt;=0.75*AVERAGE(EPih!$H292:$R292),1,EPih!M292/AVERAGE(EPih!$H292:$R292)),0)*$B295</f>
        <v>0</v>
      </c>
      <c r="L295">
        <f>IFERROR(IF(EPih!N292&gt;=0.75*AVERAGE(EPih!$H292:$R292),1,EPih!N292/AVERAGE(EPih!$H292:$R292)),0)*$B295</f>
        <v>0</v>
      </c>
      <c r="M295">
        <f>IFERROR(IF(EPih!O292&gt;=0.75*AVERAGE(EPih!$H292:$R292),1,EPih!O292/AVERAGE(EPih!$H292:$R292)),0)*$B295</f>
        <v>0</v>
      </c>
      <c r="N295">
        <f>IFERROR(IF(EPih!P292&gt;=0.75*AVERAGE(EPih!$H292:$R292),1,EPih!P292/AVERAGE(EPih!$H292:$R292)),0)*$B295</f>
        <v>0</v>
      </c>
      <c r="O295">
        <f>IFERROR(IF(EPih!Q292&gt;=0.75*AVERAGE(EPih!$H292:$R292),1,EPih!Q292/AVERAGE(EPih!$H292:$R292)),0)*$B295</f>
        <v>0</v>
      </c>
      <c r="P295">
        <f>IFERROR(IF(EPih!R292&gt;=0.75*AVERAGE(EPih!$H292:$R292),1,EPih!R292/AVERAGE(EPih!$H292:$R292)),0)*$B295</f>
        <v>0</v>
      </c>
      <c r="Q295" s="18">
        <v>1</v>
      </c>
      <c r="R295" s="18">
        <v>1</v>
      </c>
      <c r="S295" s="18">
        <v>1</v>
      </c>
      <c r="T295" s="18">
        <v>0</v>
      </c>
      <c r="U295" s="18">
        <v>0</v>
      </c>
      <c r="V295" s="18">
        <v>0</v>
      </c>
      <c r="W295" s="18">
        <v>0</v>
      </c>
      <c r="X295" s="18">
        <v>1</v>
      </c>
      <c r="Y295" s="18">
        <v>1</v>
      </c>
      <c r="Z295" s="18">
        <v>0</v>
      </c>
      <c r="AA295" s="18">
        <v>0</v>
      </c>
      <c r="AD295" s="22">
        <f t="shared" si="7"/>
        <v>1</v>
      </c>
      <c r="AE295">
        <v>2</v>
      </c>
    </row>
    <row r="296" spans="1:31">
      <c r="A296" s="33">
        <v>45456</v>
      </c>
      <c r="B296">
        <f t="shared" si="8"/>
        <v>0</v>
      </c>
      <c r="C296" s="18">
        <v>1</v>
      </c>
      <c r="D296" s="19">
        <f>IFERROR(SUMPRODUCT(F296:P296,Q296:AA296,'Datos Brutos'!$H$5:$R$5)/SUMPRODUCT('Datos Brutos'!$H$5:$R$5,Q296:AA296),0)</f>
        <v>0</v>
      </c>
      <c r="E296" s="20">
        <f>IFERROR(AVERAGE('Datos Filtrados'!E293:G293),0)</f>
        <v>0.16</v>
      </c>
      <c r="F296">
        <f>IFERROR(IF(EPih!H293&gt;=0.75*AVERAGE(EPih!$H293:$R293),1,EPih!H293/AVERAGE(EPih!$H293:$R293)),0)*$B296</f>
        <v>0</v>
      </c>
      <c r="G296">
        <f>IFERROR(IF(EPih!I293&gt;=0.75*AVERAGE(EPih!$H293:$R293),1,EPih!I293/AVERAGE(EPih!$H293:$R293)),0)*$B296</f>
        <v>0</v>
      </c>
      <c r="H296">
        <f>IFERROR(IF(EPih!J293&gt;=0.75*AVERAGE(EPih!$H293:$R293),1,EPih!J293/AVERAGE(EPih!$H293:$R293)),0)*$B296</f>
        <v>0</v>
      </c>
      <c r="I296">
        <f>IFERROR(IF(EPih!K293&gt;=0.75*AVERAGE(EPih!$H293:$R293),1,EPih!K293/AVERAGE(EPih!$H293:$R293)),0)*$B296</f>
        <v>0</v>
      </c>
      <c r="J296">
        <f>IFERROR(IF(EPih!L293&gt;=0.75*AVERAGE(EPih!$H293:$R293),1,EPih!L293/AVERAGE(EPih!$H293:$R293)),0)*$B296</f>
        <v>0</v>
      </c>
      <c r="K296">
        <f>IFERROR(IF(EPih!M293&gt;=0.75*AVERAGE(EPih!$H293:$R293),1,EPih!M293/AVERAGE(EPih!$H293:$R293)),0)*$B296</f>
        <v>0</v>
      </c>
      <c r="L296">
        <f>IFERROR(IF(EPih!N293&gt;=0.75*AVERAGE(EPih!$H293:$R293),1,EPih!N293/AVERAGE(EPih!$H293:$R293)),0)*$B296</f>
        <v>0</v>
      </c>
      <c r="M296">
        <f>IFERROR(IF(EPih!O293&gt;=0.75*AVERAGE(EPih!$H293:$R293),1,EPih!O293/AVERAGE(EPih!$H293:$R293)),0)*$B296</f>
        <v>0</v>
      </c>
      <c r="N296">
        <f>IFERROR(IF(EPih!P293&gt;=0.75*AVERAGE(EPih!$H293:$R293),1,EPih!P293/AVERAGE(EPih!$H293:$R293)),0)*$B296</f>
        <v>0</v>
      </c>
      <c r="O296">
        <f>IFERROR(IF(EPih!Q293&gt;=0.75*AVERAGE(EPih!$H293:$R293),1,EPih!Q293/AVERAGE(EPih!$H293:$R293)),0)*$B296</f>
        <v>0</v>
      </c>
      <c r="P296">
        <f>IFERROR(IF(EPih!R293&gt;=0.75*AVERAGE(EPih!$H293:$R293),1,EPih!R293/AVERAGE(EPih!$H293:$R293)),0)*$B296</f>
        <v>0</v>
      </c>
      <c r="Q296" s="18">
        <v>1</v>
      </c>
      <c r="R296" s="18">
        <v>1</v>
      </c>
      <c r="S296" s="18">
        <v>1</v>
      </c>
      <c r="T296" s="18">
        <v>0</v>
      </c>
      <c r="U296" s="18">
        <v>0</v>
      </c>
      <c r="V296" s="18">
        <v>0</v>
      </c>
      <c r="W296" s="18">
        <v>0</v>
      </c>
      <c r="X296" s="18">
        <v>1</v>
      </c>
      <c r="Y296" s="18">
        <v>1</v>
      </c>
      <c r="Z296" s="18">
        <v>0</v>
      </c>
      <c r="AA296" s="18">
        <v>0</v>
      </c>
      <c r="AD296" s="22">
        <f t="shared" si="7"/>
        <v>1</v>
      </c>
      <c r="AE296">
        <v>3</v>
      </c>
    </row>
    <row r="297" spans="1:31">
      <c r="A297" s="33">
        <v>45456.041666666664</v>
      </c>
      <c r="B297">
        <f t="shared" si="8"/>
        <v>0</v>
      </c>
      <c r="C297" s="18">
        <v>1</v>
      </c>
      <c r="D297" s="19">
        <f>IFERROR(SUMPRODUCT(F297:P297,Q297:AA297,'Datos Brutos'!$H$5:$R$5)/SUMPRODUCT('Datos Brutos'!$H$5:$R$5,Q297:AA297),0)</f>
        <v>0</v>
      </c>
      <c r="E297" s="20">
        <f>IFERROR(AVERAGE('Datos Filtrados'!E294:G294),0)</f>
        <v>0</v>
      </c>
      <c r="F297">
        <f>IFERROR(IF(EPih!H294&gt;=0.75*AVERAGE(EPih!$H294:$R294),1,EPih!H294/AVERAGE(EPih!$H294:$R294)),0)*$B297</f>
        <v>0</v>
      </c>
      <c r="G297">
        <f>IFERROR(IF(EPih!I294&gt;=0.75*AVERAGE(EPih!$H294:$R294),1,EPih!I294/AVERAGE(EPih!$H294:$R294)),0)*$B297</f>
        <v>0</v>
      </c>
      <c r="H297">
        <f>IFERROR(IF(EPih!J294&gt;=0.75*AVERAGE(EPih!$H294:$R294),1,EPih!J294/AVERAGE(EPih!$H294:$R294)),0)*$B297</f>
        <v>0</v>
      </c>
      <c r="I297">
        <f>IFERROR(IF(EPih!K294&gt;=0.75*AVERAGE(EPih!$H294:$R294),1,EPih!K294/AVERAGE(EPih!$H294:$R294)),0)*$B297</f>
        <v>0</v>
      </c>
      <c r="J297">
        <f>IFERROR(IF(EPih!L294&gt;=0.75*AVERAGE(EPih!$H294:$R294),1,EPih!L294/AVERAGE(EPih!$H294:$R294)),0)*$B297</f>
        <v>0</v>
      </c>
      <c r="K297">
        <f>IFERROR(IF(EPih!M294&gt;=0.75*AVERAGE(EPih!$H294:$R294),1,EPih!M294/AVERAGE(EPih!$H294:$R294)),0)*$B297</f>
        <v>0</v>
      </c>
      <c r="L297">
        <f>IFERROR(IF(EPih!N294&gt;=0.75*AVERAGE(EPih!$H294:$R294),1,EPih!N294/AVERAGE(EPih!$H294:$R294)),0)*$B297</f>
        <v>0</v>
      </c>
      <c r="M297">
        <f>IFERROR(IF(EPih!O294&gt;=0.75*AVERAGE(EPih!$H294:$R294),1,EPih!O294/AVERAGE(EPih!$H294:$R294)),0)*$B297</f>
        <v>0</v>
      </c>
      <c r="N297">
        <f>IFERROR(IF(EPih!P294&gt;=0.75*AVERAGE(EPih!$H294:$R294),1,EPih!P294/AVERAGE(EPih!$H294:$R294)),0)*$B297</f>
        <v>0</v>
      </c>
      <c r="O297">
        <f>IFERROR(IF(EPih!Q294&gt;=0.75*AVERAGE(EPih!$H294:$R294),1,EPih!Q294/AVERAGE(EPih!$H294:$R294)),0)*$B297</f>
        <v>0</v>
      </c>
      <c r="P297">
        <f>IFERROR(IF(EPih!R294&gt;=0.75*AVERAGE(EPih!$H294:$R294),1,EPih!R294/AVERAGE(EPih!$H294:$R294)),0)*$B297</f>
        <v>0</v>
      </c>
      <c r="Q297" s="18">
        <v>1</v>
      </c>
      <c r="R297" s="18">
        <v>1</v>
      </c>
      <c r="S297" s="18">
        <v>1</v>
      </c>
      <c r="T297" s="18">
        <v>0</v>
      </c>
      <c r="U297" s="18">
        <v>0</v>
      </c>
      <c r="V297" s="18">
        <v>0</v>
      </c>
      <c r="W297" s="18">
        <v>0</v>
      </c>
      <c r="X297" s="18">
        <v>1</v>
      </c>
      <c r="Y297" s="18">
        <v>1</v>
      </c>
      <c r="Z297" s="18">
        <v>0</v>
      </c>
      <c r="AA297" s="18">
        <v>0</v>
      </c>
      <c r="AD297" s="22">
        <f t="shared" si="7"/>
        <v>1</v>
      </c>
      <c r="AE297">
        <v>4</v>
      </c>
    </row>
    <row r="298" spans="1:31">
      <c r="A298" s="33">
        <v>45456.083333333336</v>
      </c>
      <c r="B298">
        <f t="shared" si="8"/>
        <v>0</v>
      </c>
      <c r="C298" s="18">
        <v>1</v>
      </c>
      <c r="D298" s="19">
        <f>IFERROR(SUMPRODUCT(F298:P298,Q298:AA298,'Datos Brutos'!$H$5:$R$5)/SUMPRODUCT('Datos Brutos'!$H$5:$R$5,Q298:AA298),0)</f>
        <v>0</v>
      </c>
      <c r="E298" s="20">
        <f>IFERROR(AVERAGE('Datos Filtrados'!E295:G295),0)</f>
        <v>0</v>
      </c>
      <c r="F298">
        <f>IFERROR(IF(EPih!H295&gt;=0.75*AVERAGE(EPih!$H295:$R295),1,EPih!H295/AVERAGE(EPih!$H295:$R295)),0)*$B298</f>
        <v>0</v>
      </c>
      <c r="G298">
        <f>IFERROR(IF(EPih!I295&gt;=0.75*AVERAGE(EPih!$H295:$R295),1,EPih!I295/AVERAGE(EPih!$H295:$R295)),0)*$B298</f>
        <v>0</v>
      </c>
      <c r="H298">
        <f>IFERROR(IF(EPih!J295&gt;=0.75*AVERAGE(EPih!$H295:$R295),1,EPih!J295/AVERAGE(EPih!$H295:$R295)),0)*$B298</f>
        <v>0</v>
      </c>
      <c r="I298">
        <f>IFERROR(IF(EPih!K295&gt;=0.75*AVERAGE(EPih!$H295:$R295),1,EPih!K295/AVERAGE(EPih!$H295:$R295)),0)*$B298</f>
        <v>0</v>
      </c>
      <c r="J298">
        <f>IFERROR(IF(EPih!L295&gt;=0.75*AVERAGE(EPih!$H295:$R295),1,EPih!L295/AVERAGE(EPih!$H295:$R295)),0)*$B298</f>
        <v>0</v>
      </c>
      <c r="K298">
        <f>IFERROR(IF(EPih!M295&gt;=0.75*AVERAGE(EPih!$H295:$R295),1,EPih!M295/AVERAGE(EPih!$H295:$R295)),0)*$B298</f>
        <v>0</v>
      </c>
      <c r="L298">
        <f>IFERROR(IF(EPih!N295&gt;=0.75*AVERAGE(EPih!$H295:$R295),1,EPih!N295/AVERAGE(EPih!$H295:$R295)),0)*$B298</f>
        <v>0</v>
      </c>
      <c r="M298">
        <f>IFERROR(IF(EPih!O295&gt;=0.75*AVERAGE(EPih!$H295:$R295),1,EPih!O295/AVERAGE(EPih!$H295:$R295)),0)*$B298</f>
        <v>0</v>
      </c>
      <c r="N298">
        <f>IFERROR(IF(EPih!P295&gt;=0.75*AVERAGE(EPih!$H295:$R295),1,EPih!P295/AVERAGE(EPih!$H295:$R295)),0)*$B298</f>
        <v>0</v>
      </c>
      <c r="O298">
        <f>IFERROR(IF(EPih!Q295&gt;=0.75*AVERAGE(EPih!$H295:$R295),1,EPih!Q295/AVERAGE(EPih!$H295:$R295)),0)*$B298</f>
        <v>0</v>
      </c>
      <c r="P298">
        <f>IFERROR(IF(EPih!R295&gt;=0.75*AVERAGE(EPih!$H295:$R295),1,EPih!R295/AVERAGE(EPih!$H295:$R295)),0)*$B298</f>
        <v>0</v>
      </c>
      <c r="Q298" s="18">
        <v>1</v>
      </c>
      <c r="R298" s="18">
        <v>1</v>
      </c>
      <c r="S298" s="18">
        <v>1</v>
      </c>
      <c r="T298" s="18">
        <v>0</v>
      </c>
      <c r="U298" s="18">
        <v>0</v>
      </c>
      <c r="V298" s="18">
        <v>0</v>
      </c>
      <c r="W298" s="18">
        <v>0</v>
      </c>
      <c r="X298" s="18">
        <v>1</v>
      </c>
      <c r="Y298" s="18">
        <v>1</v>
      </c>
      <c r="Z298" s="18">
        <v>0</v>
      </c>
      <c r="AA298" s="18">
        <v>0</v>
      </c>
      <c r="AD298" s="22">
        <f t="shared" si="7"/>
        <v>1</v>
      </c>
      <c r="AE298">
        <v>5</v>
      </c>
    </row>
    <row r="299" spans="1:31">
      <c r="A299" s="33">
        <v>45456.125</v>
      </c>
      <c r="B299">
        <f t="shared" si="8"/>
        <v>0</v>
      </c>
      <c r="C299" s="18">
        <v>1</v>
      </c>
      <c r="D299" s="19">
        <f>IFERROR(SUMPRODUCT(F299:P299,Q299:AA299,'Datos Brutos'!$H$5:$R$5)/SUMPRODUCT('Datos Brutos'!$H$5:$R$5,Q299:AA299),0)</f>
        <v>0</v>
      </c>
      <c r="E299" s="20">
        <f>IFERROR(AVERAGE('Datos Filtrados'!E296:G296),0)</f>
        <v>0</v>
      </c>
      <c r="F299">
        <f>IFERROR(IF(EPih!H296&gt;=0.75*AVERAGE(EPih!$H296:$R296),1,EPih!H296/AVERAGE(EPih!$H296:$R296)),0)*$B299</f>
        <v>0</v>
      </c>
      <c r="G299">
        <f>IFERROR(IF(EPih!I296&gt;=0.75*AVERAGE(EPih!$H296:$R296),1,EPih!I296/AVERAGE(EPih!$H296:$R296)),0)*$B299</f>
        <v>0</v>
      </c>
      <c r="H299">
        <f>IFERROR(IF(EPih!J296&gt;=0.75*AVERAGE(EPih!$H296:$R296),1,EPih!J296/AVERAGE(EPih!$H296:$R296)),0)*$B299</f>
        <v>0</v>
      </c>
      <c r="I299">
        <f>IFERROR(IF(EPih!K296&gt;=0.75*AVERAGE(EPih!$H296:$R296),1,EPih!K296/AVERAGE(EPih!$H296:$R296)),0)*$B299</f>
        <v>0</v>
      </c>
      <c r="J299">
        <f>IFERROR(IF(EPih!L296&gt;=0.75*AVERAGE(EPih!$H296:$R296),1,EPih!L296/AVERAGE(EPih!$H296:$R296)),0)*$B299</f>
        <v>0</v>
      </c>
      <c r="K299">
        <f>IFERROR(IF(EPih!M296&gt;=0.75*AVERAGE(EPih!$H296:$R296),1,EPih!M296/AVERAGE(EPih!$H296:$R296)),0)*$B299</f>
        <v>0</v>
      </c>
      <c r="L299">
        <f>IFERROR(IF(EPih!N296&gt;=0.75*AVERAGE(EPih!$H296:$R296),1,EPih!N296/AVERAGE(EPih!$H296:$R296)),0)*$B299</f>
        <v>0</v>
      </c>
      <c r="M299">
        <f>IFERROR(IF(EPih!O296&gt;=0.75*AVERAGE(EPih!$H296:$R296),1,EPih!O296/AVERAGE(EPih!$H296:$R296)),0)*$B299</f>
        <v>0</v>
      </c>
      <c r="N299">
        <f>IFERROR(IF(EPih!P296&gt;=0.75*AVERAGE(EPih!$H296:$R296),1,EPih!P296/AVERAGE(EPih!$H296:$R296)),0)*$B299</f>
        <v>0</v>
      </c>
      <c r="O299">
        <f>IFERROR(IF(EPih!Q296&gt;=0.75*AVERAGE(EPih!$H296:$R296),1,EPih!Q296/AVERAGE(EPih!$H296:$R296)),0)*$B299</f>
        <v>0</v>
      </c>
      <c r="P299">
        <f>IFERROR(IF(EPih!R296&gt;=0.75*AVERAGE(EPih!$H296:$R296),1,EPih!R296/AVERAGE(EPih!$H296:$R296)),0)*$B299</f>
        <v>0</v>
      </c>
      <c r="Q299" s="18">
        <v>1</v>
      </c>
      <c r="R299" s="18">
        <v>1</v>
      </c>
      <c r="S299" s="18">
        <v>1</v>
      </c>
      <c r="T299" s="18">
        <v>0</v>
      </c>
      <c r="U299" s="18">
        <v>0</v>
      </c>
      <c r="V299" s="18">
        <v>0</v>
      </c>
      <c r="W299" s="18">
        <v>0</v>
      </c>
      <c r="X299" s="18">
        <v>1</v>
      </c>
      <c r="Y299" s="18">
        <v>1</v>
      </c>
      <c r="Z299" s="18">
        <v>0</v>
      </c>
      <c r="AA299" s="18">
        <v>0</v>
      </c>
      <c r="AD299" s="22">
        <f t="shared" si="7"/>
        <v>1</v>
      </c>
      <c r="AE299">
        <v>6</v>
      </c>
    </row>
    <row r="300" spans="1:31">
      <c r="A300" s="33">
        <v>45456.166666666664</v>
      </c>
      <c r="B300">
        <f t="shared" si="8"/>
        <v>0</v>
      </c>
      <c r="C300" s="18">
        <v>1</v>
      </c>
      <c r="D300" s="19">
        <f>IFERROR(SUMPRODUCT(F300:P300,Q300:AA300,'Datos Brutos'!$H$5:$R$5)/SUMPRODUCT('Datos Brutos'!$H$5:$R$5,Q300:AA300),0)</f>
        <v>0</v>
      </c>
      <c r="E300" s="20">
        <f>IFERROR(AVERAGE('Datos Filtrados'!E297:G297),0)</f>
        <v>0</v>
      </c>
      <c r="F300">
        <f>IFERROR(IF(EPih!H297&gt;=0.75*AVERAGE(EPih!$H297:$R297),1,EPih!H297/AVERAGE(EPih!$H297:$R297)),0)*$B300</f>
        <v>0</v>
      </c>
      <c r="G300">
        <f>IFERROR(IF(EPih!I297&gt;=0.75*AVERAGE(EPih!$H297:$R297),1,EPih!I297/AVERAGE(EPih!$H297:$R297)),0)*$B300</f>
        <v>0</v>
      </c>
      <c r="H300">
        <f>IFERROR(IF(EPih!J297&gt;=0.75*AVERAGE(EPih!$H297:$R297),1,EPih!J297/AVERAGE(EPih!$H297:$R297)),0)*$B300</f>
        <v>0</v>
      </c>
      <c r="I300">
        <f>IFERROR(IF(EPih!K297&gt;=0.75*AVERAGE(EPih!$H297:$R297),1,EPih!K297/AVERAGE(EPih!$H297:$R297)),0)*$B300</f>
        <v>0</v>
      </c>
      <c r="J300">
        <f>IFERROR(IF(EPih!L297&gt;=0.75*AVERAGE(EPih!$H297:$R297),1,EPih!L297/AVERAGE(EPih!$H297:$R297)),0)*$B300</f>
        <v>0</v>
      </c>
      <c r="K300">
        <f>IFERROR(IF(EPih!M297&gt;=0.75*AVERAGE(EPih!$H297:$R297),1,EPih!M297/AVERAGE(EPih!$H297:$R297)),0)*$B300</f>
        <v>0</v>
      </c>
      <c r="L300">
        <f>IFERROR(IF(EPih!N297&gt;=0.75*AVERAGE(EPih!$H297:$R297),1,EPih!N297/AVERAGE(EPih!$H297:$R297)),0)*$B300</f>
        <v>0</v>
      </c>
      <c r="M300">
        <f>IFERROR(IF(EPih!O297&gt;=0.75*AVERAGE(EPih!$H297:$R297),1,EPih!O297/AVERAGE(EPih!$H297:$R297)),0)*$B300</f>
        <v>0</v>
      </c>
      <c r="N300">
        <f>IFERROR(IF(EPih!P297&gt;=0.75*AVERAGE(EPih!$H297:$R297),1,EPih!P297/AVERAGE(EPih!$H297:$R297)),0)*$B300</f>
        <v>0</v>
      </c>
      <c r="O300">
        <f>IFERROR(IF(EPih!Q297&gt;=0.75*AVERAGE(EPih!$H297:$R297),1,EPih!Q297/AVERAGE(EPih!$H297:$R297)),0)*$B300</f>
        <v>0</v>
      </c>
      <c r="P300">
        <f>IFERROR(IF(EPih!R297&gt;=0.75*AVERAGE(EPih!$H297:$R297),1,EPih!R297/AVERAGE(EPih!$H297:$R297)),0)*$B300</f>
        <v>0</v>
      </c>
      <c r="Q300" s="18">
        <v>1</v>
      </c>
      <c r="R300" s="18">
        <v>1</v>
      </c>
      <c r="S300" s="18">
        <v>1</v>
      </c>
      <c r="T300" s="18">
        <v>0</v>
      </c>
      <c r="U300" s="18">
        <v>0</v>
      </c>
      <c r="V300" s="18">
        <v>0</v>
      </c>
      <c r="W300" s="18">
        <v>0</v>
      </c>
      <c r="X300" s="18">
        <v>1</v>
      </c>
      <c r="Y300" s="18">
        <v>1</v>
      </c>
      <c r="Z300" s="18">
        <v>0</v>
      </c>
      <c r="AA300" s="18">
        <v>0</v>
      </c>
      <c r="AD300" s="22">
        <f t="shared" si="7"/>
        <v>1</v>
      </c>
      <c r="AE300">
        <v>7</v>
      </c>
    </row>
    <row r="301" spans="1:31">
      <c r="A301" s="33">
        <v>45456.208333333336</v>
      </c>
      <c r="B301">
        <f t="shared" si="8"/>
        <v>0</v>
      </c>
      <c r="C301" s="18">
        <v>1</v>
      </c>
      <c r="D301" s="19">
        <f>IFERROR(SUMPRODUCT(F301:P301,Q301:AA301,'Datos Brutos'!$H$5:$R$5)/SUMPRODUCT('Datos Brutos'!$H$5:$R$5,Q301:AA301),0)</f>
        <v>0</v>
      </c>
      <c r="E301" s="20">
        <f>IFERROR(AVERAGE('Datos Filtrados'!E298:G298),0)</f>
        <v>0</v>
      </c>
      <c r="F301">
        <f>IFERROR(IF(EPih!H298&gt;=0.75*AVERAGE(EPih!$H298:$R298),1,EPih!H298/AVERAGE(EPih!$H298:$R298)),0)*$B301</f>
        <v>0</v>
      </c>
      <c r="G301">
        <f>IFERROR(IF(EPih!I298&gt;=0.75*AVERAGE(EPih!$H298:$R298),1,EPih!I298/AVERAGE(EPih!$H298:$R298)),0)*$B301</f>
        <v>0</v>
      </c>
      <c r="H301">
        <f>IFERROR(IF(EPih!J298&gt;=0.75*AVERAGE(EPih!$H298:$R298),1,EPih!J298/AVERAGE(EPih!$H298:$R298)),0)*$B301</f>
        <v>0</v>
      </c>
      <c r="I301">
        <f>IFERROR(IF(EPih!K298&gt;=0.75*AVERAGE(EPih!$H298:$R298),1,EPih!K298/AVERAGE(EPih!$H298:$R298)),0)*$B301</f>
        <v>0</v>
      </c>
      <c r="J301">
        <f>IFERROR(IF(EPih!L298&gt;=0.75*AVERAGE(EPih!$H298:$R298),1,EPih!L298/AVERAGE(EPih!$H298:$R298)),0)*$B301</f>
        <v>0</v>
      </c>
      <c r="K301">
        <f>IFERROR(IF(EPih!M298&gt;=0.75*AVERAGE(EPih!$H298:$R298),1,EPih!M298/AVERAGE(EPih!$H298:$R298)),0)*$B301</f>
        <v>0</v>
      </c>
      <c r="L301">
        <f>IFERROR(IF(EPih!N298&gt;=0.75*AVERAGE(EPih!$H298:$R298),1,EPih!N298/AVERAGE(EPih!$H298:$R298)),0)*$B301</f>
        <v>0</v>
      </c>
      <c r="M301">
        <f>IFERROR(IF(EPih!O298&gt;=0.75*AVERAGE(EPih!$H298:$R298),1,EPih!O298/AVERAGE(EPih!$H298:$R298)),0)*$B301</f>
        <v>0</v>
      </c>
      <c r="N301">
        <f>IFERROR(IF(EPih!P298&gt;=0.75*AVERAGE(EPih!$H298:$R298),1,EPih!P298/AVERAGE(EPih!$H298:$R298)),0)*$B301</f>
        <v>0</v>
      </c>
      <c r="O301">
        <f>IFERROR(IF(EPih!Q298&gt;=0.75*AVERAGE(EPih!$H298:$R298),1,EPih!Q298/AVERAGE(EPih!$H298:$R298)),0)*$B301</f>
        <v>0</v>
      </c>
      <c r="P301">
        <f>IFERROR(IF(EPih!R298&gt;=0.75*AVERAGE(EPih!$H298:$R298),1,EPih!R298/AVERAGE(EPih!$H298:$R298)),0)*$B301</f>
        <v>0</v>
      </c>
      <c r="Q301" s="18">
        <v>1</v>
      </c>
      <c r="R301" s="18">
        <v>1</v>
      </c>
      <c r="S301" s="18">
        <v>1</v>
      </c>
      <c r="T301" s="18">
        <v>0</v>
      </c>
      <c r="U301" s="18">
        <v>0</v>
      </c>
      <c r="V301" s="18">
        <v>0</v>
      </c>
      <c r="W301" s="18">
        <v>0</v>
      </c>
      <c r="X301" s="18">
        <v>1</v>
      </c>
      <c r="Y301" s="18">
        <v>1</v>
      </c>
      <c r="Z301" s="18">
        <v>0</v>
      </c>
      <c r="AA301" s="18">
        <v>0</v>
      </c>
      <c r="AD301" s="22">
        <f t="shared" si="7"/>
        <v>1</v>
      </c>
      <c r="AE301">
        <v>8</v>
      </c>
    </row>
    <row r="302" spans="1:31">
      <c r="A302" s="33">
        <v>45456.25</v>
      </c>
      <c r="B302">
        <f t="shared" si="8"/>
        <v>0</v>
      </c>
      <c r="C302" s="18">
        <v>1</v>
      </c>
      <c r="D302" s="19">
        <f>IFERROR(SUMPRODUCT(F302:P302,Q302:AA302,'Datos Brutos'!$H$5:$R$5)/SUMPRODUCT('Datos Brutos'!$H$5:$R$5,Q302:AA302),0)</f>
        <v>0</v>
      </c>
      <c r="E302" s="20">
        <f>IFERROR(AVERAGE('Datos Filtrados'!E299:G299),0)</f>
        <v>1.488</v>
      </c>
      <c r="F302">
        <f>IFERROR(IF(EPih!H299&gt;=0.75*AVERAGE(EPih!$H299:$R299),1,EPih!H299/AVERAGE(EPih!$H299:$R299)),0)*$B302</f>
        <v>0</v>
      </c>
      <c r="G302">
        <f>IFERROR(IF(EPih!I299&gt;=0.75*AVERAGE(EPih!$H299:$R299),1,EPih!I299/AVERAGE(EPih!$H299:$R299)),0)*$B302</f>
        <v>0</v>
      </c>
      <c r="H302">
        <f>IFERROR(IF(EPih!J299&gt;=0.75*AVERAGE(EPih!$H299:$R299),1,EPih!J299/AVERAGE(EPih!$H299:$R299)),0)*$B302</f>
        <v>0</v>
      </c>
      <c r="I302">
        <f>IFERROR(IF(EPih!K299&gt;=0.75*AVERAGE(EPih!$H299:$R299),1,EPih!K299/AVERAGE(EPih!$H299:$R299)),0)*$B302</f>
        <v>0</v>
      </c>
      <c r="J302">
        <f>IFERROR(IF(EPih!L299&gt;=0.75*AVERAGE(EPih!$H299:$R299),1,EPih!L299/AVERAGE(EPih!$H299:$R299)),0)*$B302</f>
        <v>0</v>
      </c>
      <c r="K302">
        <f>IFERROR(IF(EPih!M299&gt;=0.75*AVERAGE(EPih!$H299:$R299),1,EPih!M299/AVERAGE(EPih!$H299:$R299)),0)*$B302</f>
        <v>0</v>
      </c>
      <c r="L302">
        <f>IFERROR(IF(EPih!N299&gt;=0.75*AVERAGE(EPih!$H299:$R299),1,EPih!N299/AVERAGE(EPih!$H299:$R299)),0)*$B302</f>
        <v>0</v>
      </c>
      <c r="M302">
        <f>IFERROR(IF(EPih!O299&gt;=0.75*AVERAGE(EPih!$H299:$R299),1,EPih!O299/AVERAGE(EPih!$H299:$R299)),0)*$B302</f>
        <v>0</v>
      </c>
      <c r="N302">
        <f>IFERROR(IF(EPih!P299&gt;=0.75*AVERAGE(EPih!$H299:$R299),1,EPih!P299/AVERAGE(EPih!$H299:$R299)),0)*$B302</f>
        <v>0</v>
      </c>
      <c r="O302">
        <f>IFERROR(IF(EPih!Q299&gt;=0.75*AVERAGE(EPih!$H299:$R299),1,EPih!Q299/AVERAGE(EPih!$H299:$R299)),0)*$B302</f>
        <v>0</v>
      </c>
      <c r="P302">
        <f>IFERROR(IF(EPih!R299&gt;=0.75*AVERAGE(EPih!$H299:$R299),1,EPih!R299/AVERAGE(EPih!$H299:$R299)),0)*$B302</f>
        <v>0</v>
      </c>
      <c r="Q302" s="18">
        <v>1</v>
      </c>
      <c r="R302" s="18">
        <v>1</v>
      </c>
      <c r="S302" s="18">
        <v>1</v>
      </c>
      <c r="T302" s="18">
        <v>0</v>
      </c>
      <c r="U302" s="18">
        <v>0</v>
      </c>
      <c r="V302" s="18">
        <v>0</v>
      </c>
      <c r="W302" s="18">
        <v>0</v>
      </c>
      <c r="X302" s="18">
        <v>1</v>
      </c>
      <c r="Y302" s="18">
        <v>1</v>
      </c>
      <c r="Z302" s="18">
        <v>0</v>
      </c>
      <c r="AA302" s="18">
        <v>0</v>
      </c>
      <c r="AD302" s="22">
        <f t="shared" si="7"/>
        <v>1</v>
      </c>
      <c r="AE302">
        <v>9</v>
      </c>
    </row>
    <row r="303" spans="1:31">
      <c r="A303" s="33">
        <v>45456.291666666664</v>
      </c>
      <c r="B303">
        <f t="shared" si="8"/>
        <v>0</v>
      </c>
      <c r="C303" s="18">
        <v>1</v>
      </c>
      <c r="D303" s="19">
        <f>IFERROR(SUMPRODUCT(F303:P303,Q303:AA303,'Datos Brutos'!$H$5:$R$5)/SUMPRODUCT('Datos Brutos'!$H$5:$R$5,Q303:AA303),0)</f>
        <v>0</v>
      </c>
      <c r="E303" s="20">
        <f>IFERROR(AVERAGE('Datos Filtrados'!E300:G300),0)</f>
        <v>72.108999999999995</v>
      </c>
      <c r="F303">
        <f>IFERROR(IF(EPih!H300&gt;=0.75*AVERAGE(EPih!$H300:$R300),1,EPih!H300/AVERAGE(EPih!$H300:$R300)),0)*$B303</f>
        <v>0</v>
      </c>
      <c r="G303">
        <f>IFERROR(IF(EPih!I300&gt;=0.75*AVERAGE(EPih!$H300:$R300),1,EPih!I300/AVERAGE(EPih!$H300:$R300)),0)*$B303</f>
        <v>0</v>
      </c>
      <c r="H303">
        <f>IFERROR(IF(EPih!J300&gt;=0.75*AVERAGE(EPih!$H300:$R300),1,EPih!J300/AVERAGE(EPih!$H300:$R300)),0)*$B303</f>
        <v>0</v>
      </c>
      <c r="I303">
        <f>IFERROR(IF(EPih!K300&gt;=0.75*AVERAGE(EPih!$H300:$R300),1,EPih!K300/AVERAGE(EPih!$H300:$R300)),0)*$B303</f>
        <v>0</v>
      </c>
      <c r="J303">
        <f>IFERROR(IF(EPih!L300&gt;=0.75*AVERAGE(EPih!$H300:$R300),1,EPih!L300/AVERAGE(EPih!$H300:$R300)),0)*$B303</f>
        <v>0</v>
      </c>
      <c r="K303">
        <f>IFERROR(IF(EPih!M300&gt;=0.75*AVERAGE(EPih!$H300:$R300),1,EPih!M300/AVERAGE(EPih!$H300:$R300)),0)*$B303</f>
        <v>0</v>
      </c>
      <c r="L303">
        <f>IFERROR(IF(EPih!N300&gt;=0.75*AVERAGE(EPih!$H300:$R300),1,EPih!N300/AVERAGE(EPih!$H300:$R300)),0)*$B303</f>
        <v>0</v>
      </c>
      <c r="M303">
        <f>IFERROR(IF(EPih!O300&gt;=0.75*AVERAGE(EPih!$H300:$R300),1,EPih!O300/AVERAGE(EPih!$H300:$R300)),0)*$B303</f>
        <v>0</v>
      </c>
      <c r="N303">
        <f>IFERROR(IF(EPih!P300&gt;=0.75*AVERAGE(EPih!$H300:$R300),1,EPih!P300/AVERAGE(EPih!$H300:$R300)),0)*$B303</f>
        <v>0</v>
      </c>
      <c r="O303">
        <f>IFERROR(IF(EPih!Q300&gt;=0.75*AVERAGE(EPih!$H300:$R300),1,EPih!Q300/AVERAGE(EPih!$H300:$R300)),0)*$B303</f>
        <v>0</v>
      </c>
      <c r="P303">
        <f>IFERROR(IF(EPih!R300&gt;=0.75*AVERAGE(EPih!$H300:$R300),1,EPih!R300/AVERAGE(EPih!$H300:$R300)),0)*$B303</f>
        <v>0</v>
      </c>
      <c r="Q303" s="18">
        <v>1</v>
      </c>
      <c r="R303" s="18">
        <v>1</v>
      </c>
      <c r="S303" s="18">
        <v>1</v>
      </c>
      <c r="T303" s="18">
        <v>0</v>
      </c>
      <c r="U303" s="18">
        <v>0</v>
      </c>
      <c r="V303" s="18">
        <v>0</v>
      </c>
      <c r="W303" s="18">
        <v>0</v>
      </c>
      <c r="X303" s="18">
        <v>1</v>
      </c>
      <c r="Y303" s="18">
        <v>1</v>
      </c>
      <c r="Z303" s="18">
        <v>0</v>
      </c>
      <c r="AA303" s="18">
        <v>0</v>
      </c>
      <c r="AD303" s="22">
        <f t="shared" si="7"/>
        <v>1</v>
      </c>
      <c r="AE303">
        <v>10</v>
      </c>
    </row>
    <row r="304" spans="1:31">
      <c r="A304" s="33">
        <v>45456.333333333336</v>
      </c>
      <c r="B304">
        <f t="shared" si="8"/>
        <v>1</v>
      </c>
      <c r="C304" s="18">
        <v>1</v>
      </c>
      <c r="D304" s="19">
        <f>IFERROR(SUMPRODUCT(F304:P304,Q304:AA304,'Datos Brutos'!$H$5:$R$5)/SUMPRODUCT('Datos Brutos'!$H$5:$R$5,Q304:AA304),0)</f>
        <v>1</v>
      </c>
      <c r="E304" s="20">
        <f>IFERROR(AVERAGE('Datos Filtrados'!E301:G301),0)</f>
        <v>540.327</v>
      </c>
      <c r="F304">
        <f>IFERROR(IF(EPih!H301&gt;=0.75*AVERAGE(EPih!$H301:$R301),1,EPih!H301/AVERAGE(EPih!$H301:$R301)),0)*$B304</f>
        <v>1</v>
      </c>
      <c r="G304">
        <f>IFERROR(IF(EPih!I301&gt;=0.75*AVERAGE(EPih!$H301:$R301),1,EPih!I301/AVERAGE(EPih!$H301:$R301)),0)*$B304</f>
        <v>1</v>
      </c>
      <c r="H304">
        <f>IFERROR(IF(EPih!J301&gt;=0.75*AVERAGE(EPih!$H301:$R301),1,EPih!J301/AVERAGE(EPih!$H301:$R301)),0)*$B304</f>
        <v>1</v>
      </c>
      <c r="I304">
        <f>IFERROR(IF(EPih!K301&gt;=0.75*AVERAGE(EPih!$H301:$R301),1,EPih!K301/AVERAGE(EPih!$H301:$R301)),0)*$B304</f>
        <v>0</v>
      </c>
      <c r="J304">
        <f>IFERROR(IF(EPih!L301&gt;=0.75*AVERAGE(EPih!$H301:$R301),1,EPih!L301/AVERAGE(EPih!$H301:$R301)),0)*$B304</f>
        <v>1</v>
      </c>
      <c r="K304">
        <f>IFERROR(IF(EPih!M301&gt;=0.75*AVERAGE(EPih!$H301:$R301),1,EPih!M301/AVERAGE(EPih!$H301:$R301)),0)*$B304</f>
        <v>0</v>
      </c>
      <c r="L304">
        <f>IFERROR(IF(EPih!N301&gt;=0.75*AVERAGE(EPih!$H301:$R301),1,EPih!N301/AVERAGE(EPih!$H301:$R301)),0)*$B304</f>
        <v>0</v>
      </c>
      <c r="M304">
        <f>IFERROR(IF(EPih!O301&gt;=0.75*AVERAGE(EPih!$H301:$R301),1,EPih!O301/AVERAGE(EPih!$H301:$R301)),0)*$B304</f>
        <v>0</v>
      </c>
      <c r="N304">
        <f>IFERROR(IF(EPih!P301&gt;=0.75*AVERAGE(EPih!$H301:$R301),1,EPih!P301/AVERAGE(EPih!$H301:$R301)),0)*$B304</f>
        <v>0</v>
      </c>
      <c r="O304">
        <f>IFERROR(IF(EPih!Q301&gt;=0.75*AVERAGE(EPih!$H301:$R301),1,EPih!Q301/AVERAGE(EPih!$H301:$R301)),0)*$B304</f>
        <v>0</v>
      </c>
      <c r="P304">
        <f>IFERROR(IF(EPih!R301&gt;=0.75*AVERAGE(EPih!$H301:$R301),1,EPih!R301/AVERAGE(EPih!$H301:$R301)),0)*$B304</f>
        <v>0</v>
      </c>
      <c r="Q304" s="18">
        <v>1</v>
      </c>
      <c r="R304" s="18">
        <v>1</v>
      </c>
      <c r="S304" s="18">
        <v>1</v>
      </c>
      <c r="T304" s="18">
        <v>0</v>
      </c>
      <c r="U304" s="18">
        <v>1</v>
      </c>
      <c r="V304" s="18">
        <v>0</v>
      </c>
      <c r="W304" s="18">
        <v>0</v>
      </c>
      <c r="X304" s="18">
        <v>0</v>
      </c>
      <c r="Y304" s="18">
        <v>0</v>
      </c>
      <c r="Z304" s="18">
        <v>0</v>
      </c>
      <c r="AA304" s="18">
        <v>0</v>
      </c>
      <c r="AD304" s="22">
        <f t="shared" si="7"/>
        <v>1</v>
      </c>
      <c r="AE304">
        <v>11</v>
      </c>
    </row>
    <row r="305" spans="1:31">
      <c r="A305" s="33">
        <v>45456.375</v>
      </c>
      <c r="B305">
        <f t="shared" si="8"/>
        <v>1</v>
      </c>
      <c r="C305" s="18">
        <v>1</v>
      </c>
      <c r="D305" s="19">
        <f>IFERROR(SUMPRODUCT(F305:P305,Q305:AA305,'Datos Brutos'!$H$5:$R$5)/SUMPRODUCT('Datos Brutos'!$H$5:$R$5,Q305:AA305),0)</f>
        <v>1</v>
      </c>
      <c r="E305" s="20">
        <f>IFERROR(AVERAGE('Datos Filtrados'!E302:G302),0)</f>
        <v>900.72900000000004</v>
      </c>
      <c r="F305">
        <f>IFERROR(IF(EPih!H302&gt;=0.75*AVERAGE(EPih!$H302:$R302),1,EPih!H302/AVERAGE(EPih!$H302:$R302)),0)*$B305</f>
        <v>1</v>
      </c>
      <c r="G305">
        <f>IFERROR(IF(EPih!I302&gt;=0.75*AVERAGE(EPih!$H302:$R302),1,EPih!I302/AVERAGE(EPih!$H302:$R302)),0)*$B305</f>
        <v>1</v>
      </c>
      <c r="H305">
        <f>IFERROR(IF(EPih!J302&gt;=0.75*AVERAGE(EPih!$H302:$R302),1,EPih!J302/AVERAGE(EPih!$H302:$R302)),0)*$B305</f>
        <v>1</v>
      </c>
      <c r="I305">
        <f>IFERROR(IF(EPih!K302&gt;=0.75*AVERAGE(EPih!$H302:$R302),1,EPih!K302/AVERAGE(EPih!$H302:$R302)),0)*$B305</f>
        <v>0</v>
      </c>
      <c r="J305">
        <f>IFERROR(IF(EPih!L302&gt;=0.75*AVERAGE(EPih!$H302:$R302),1,EPih!L302/AVERAGE(EPih!$H302:$R302)),0)*$B305</f>
        <v>1</v>
      </c>
      <c r="K305">
        <f>IFERROR(IF(EPih!M302&gt;=0.75*AVERAGE(EPih!$H302:$R302),1,EPih!M302/AVERAGE(EPih!$H302:$R302)),0)*$B305</f>
        <v>0</v>
      </c>
      <c r="L305">
        <f>IFERROR(IF(EPih!N302&gt;=0.75*AVERAGE(EPih!$H302:$R302),1,EPih!N302/AVERAGE(EPih!$H302:$R302)),0)*$B305</f>
        <v>0</v>
      </c>
      <c r="M305">
        <f>IFERROR(IF(EPih!O302&gt;=0.75*AVERAGE(EPih!$H302:$R302),1,EPih!O302/AVERAGE(EPih!$H302:$R302)),0)*$B305</f>
        <v>0</v>
      </c>
      <c r="N305">
        <f>IFERROR(IF(EPih!P302&gt;=0.75*AVERAGE(EPih!$H302:$R302),1,EPih!P302/AVERAGE(EPih!$H302:$R302)),0)*$B305</f>
        <v>0</v>
      </c>
      <c r="O305">
        <f>IFERROR(IF(EPih!Q302&gt;=0.75*AVERAGE(EPih!$H302:$R302),1,EPih!Q302/AVERAGE(EPih!$H302:$R302)),0)*$B305</f>
        <v>0</v>
      </c>
      <c r="P305">
        <f>IFERROR(IF(EPih!R302&gt;=0.75*AVERAGE(EPih!$H302:$R302),1,EPih!R302/AVERAGE(EPih!$H302:$R302)),0)*$B305</f>
        <v>0</v>
      </c>
      <c r="Q305" s="18">
        <v>1</v>
      </c>
      <c r="R305" s="18">
        <v>1</v>
      </c>
      <c r="S305" s="18">
        <v>1</v>
      </c>
      <c r="T305" s="18">
        <v>0</v>
      </c>
      <c r="U305" s="18">
        <v>1</v>
      </c>
      <c r="V305" s="18">
        <v>0</v>
      </c>
      <c r="W305" s="18">
        <v>0</v>
      </c>
      <c r="X305" s="18">
        <v>0</v>
      </c>
      <c r="Y305" s="18">
        <v>0</v>
      </c>
      <c r="Z305" s="18">
        <v>0</v>
      </c>
      <c r="AA305" s="18">
        <v>0</v>
      </c>
      <c r="AD305" s="22">
        <f t="shared" si="7"/>
        <v>1</v>
      </c>
      <c r="AE305">
        <v>12</v>
      </c>
    </row>
    <row r="306" spans="1:31">
      <c r="A306" s="33">
        <v>45456.416666666664</v>
      </c>
      <c r="B306">
        <f t="shared" si="8"/>
        <v>1</v>
      </c>
      <c r="C306" s="18">
        <v>1</v>
      </c>
      <c r="D306" s="19">
        <f>IFERROR(SUMPRODUCT(F306:P306,Q306:AA306,'Datos Brutos'!$H$5:$R$5)/SUMPRODUCT('Datos Brutos'!$H$5:$R$5,Q306:AA306),0)</f>
        <v>1</v>
      </c>
      <c r="E306" s="20">
        <f>IFERROR(AVERAGE('Datos Filtrados'!E303:G303),0)</f>
        <v>987.86599999999999</v>
      </c>
      <c r="F306">
        <f>IFERROR(IF(EPih!H303&gt;=0.75*AVERAGE(EPih!$H303:$R303),1,EPih!H303/AVERAGE(EPih!$H303:$R303)),0)*$B306</f>
        <v>1</v>
      </c>
      <c r="G306">
        <f>IFERROR(IF(EPih!I303&gt;=0.75*AVERAGE(EPih!$H303:$R303),1,EPih!I303/AVERAGE(EPih!$H303:$R303)),0)*$B306</f>
        <v>1</v>
      </c>
      <c r="H306">
        <f>IFERROR(IF(EPih!J303&gt;=0.75*AVERAGE(EPih!$H303:$R303),1,EPih!J303/AVERAGE(EPih!$H303:$R303)),0)*$B306</f>
        <v>1</v>
      </c>
      <c r="I306">
        <f>IFERROR(IF(EPih!K303&gt;=0.75*AVERAGE(EPih!$H303:$R303),1,EPih!K303/AVERAGE(EPih!$H303:$R303)),0)*$B306</f>
        <v>0</v>
      </c>
      <c r="J306">
        <f>IFERROR(IF(EPih!L303&gt;=0.75*AVERAGE(EPih!$H303:$R303),1,EPih!L303/AVERAGE(EPih!$H303:$R303)),0)*$B306</f>
        <v>1</v>
      </c>
      <c r="K306">
        <f>IFERROR(IF(EPih!M303&gt;=0.75*AVERAGE(EPih!$H303:$R303),1,EPih!M303/AVERAGE(EPih!$H303:$R303)),0)*$B306</f>
        <v>0</v>
      </c>
      <c r="L306">
        <f>IFERROR(IF(EPih!N303&gt;=0.75*AVERAGE(EPih!$H303:$R303),1,EPih!N303/AVERAGE(EPih!$H303:$R303)),0)*$B306</f>
        <v>0</v>
      </c>
      <c r="M306">
        <f>IFERROR(IF(EPih!O303&gt;=0.75*AVERAGE(EPih!$H303:$R303),1,EPih!O303/AVERAGE(EPih!$H303:$R303)),0)*$B306</f>
        <v>0</v>
      </c>
      <c r="N306">
        <f>IFERROR(IF(EPih!P303&gt;=0.75*AVERAGE(EPih!$H303:$R303),1,EPih!P303/AVERAGE(EPih!$H303:$R303)),0)*$B306</f>
        <v>0</v>
      </c>
      <c r="O306">
        <f>IFERROR(IF(EPih!Q303&gt;=0.75*AVERAGE(EPih!$H303:$R303),1,EPih!Q303/AVERAGE(EPih!$H303:$R303)),0)*$B306</f>
        <v>0</v>
      </c>
      <c r="P306">
        <f>IFERROR(IF(EPih!R303&gt;=0.75*AVERAGE(EPih!$H303:$R303),1,EPih!R303/AVERAGE(EPih!$H303:$R303)),0)*$B306</f>
        <v>0</v>
      </c>
      <c r="Q306" s="18">
        <v>1</v>
      </c>
      <c r="R306" s="18">
        <v>1</v>
      </c>
      <c r="S306" s="18">
        <v>1</v>
      </c>
      <c r="T306" s="18">
        <v>0</v>
      </c>
      <c r="U306" s="18">
        <v>1</v>
      </c>
      <c r="V306" s="18">
        <v>0</v>
      </c>
      <c r="W306" s="18">
        <v>0</v>
      </c>
      <c r="X306" s="18">
        <v>0</v>
      </c>
      <c r="Y306" s="18">
        <v>0</v>
      </c>
      <c r="Z306" s="18">
        <v>0</v>
      </c>
      <c r="AA306" s="18">
        <v>0</v>
      </c>
      <c r="AD306" s="22">
        <f t="shared" si="7"/>
        <v>1</v>
      </c>
      <c r="AE306">
        <v>13</v>
      </c>
    </row>
    <row r="307" spans="1:31">
      <c r="A307" s="33">
        <v>45456.458333333336</v>
      </c>
      <c r="B307">
        <f t="shared" si="8"/>
        <v>1</v>
      </c>
      <c r="C307" s="18">
        <v>1</v>
      </c>
      <c r="D307" s="19">
        <f>IFERROR(SUMPRODUCT(F307:P307,Q307:AA307,'Datos Brutos'!$H$5:$R$5)/SUMPRODUCT('Datos Brutos'!$H$5:$R$5,Q307:AA307),0)</f>
        <v>1</v>
      </c>
      <c r="E307" s="20">
        <f>IFERROR(AVERAGE('Datos Filtrados'!E304:G304),0)</f>
        <v>1020.775</v>
      </c>
      <c r="F307">
        <f>IFERROR(IF(EPih!H304&gt;=0.75*AVERAGE(EPih!$H304:$R304),1,EPih!H304/AVERAGE(EPih!$H304:$R304)),0)*$B307</f>
        <v>1</v>
      </c>
      <c r="G307">
        <f>IFERROR(IF(EPih!I304&gt;=0.75*AVERAGE(EPih!$H304:$R304),1,EPih!I304/AVERAGE(EPih!$H304:$R304)),0)*$B307</f>
        <v>1</v>
      </c>
      <c r="H307">
        <f>IFERROR(IF(EPih!J304&gt;=0.75*AVERAGE(EPih!$H304:$R304),1,EPih!J304/AVERAGE(EPih!$H304:$R304)),0)*$B307</f>
        <v>1</v>
      </c>
      <c r="I307">
        <f>IFERROR(IF(EPih!K304&gt;=0.75*AVERAGE(EPih!$H304:$R304),1,EPih!K304/AVERAGE(EPih!$H304:$R304)),0)*$B307</f>
        <v>0</v>
      </c>
      <c r="J307">
        <f>IFERROR(IF(EPih!L304&gt;=0.75*AVERAGE(EPih!$H304:$R304),1,EPih!L304/AVERAGE(EPih!$H304:$R304)),0)*$B307</f>
        <v>1</v>
      </c>
      <c r="K307">
        <f>IFERROR(IF(EPih!M304&gt;=0.75*AVERAGE(EPih!$H304:$R304),1,EPih!M304/AVERAGE(EPih!$H304:$R304)),0)*$B307</f>
        <v>0</v>
      </c>
      <c r="L307">
        <f>IFERROR(IF(EPih!N304&gt;=0.75*AVERAGE(EPih!$H304:$R304),1,EPih!N304/AVERAGE(EPih!$H304:$R304)),0)*$B307</f>
        <v>0</v>
      </c>
      <c r="M307">
        <f>IFERROR(IF(EPih!O304&gt;=0.75*AVERAGE(EPih!$H304:$R304),1,EPih!O304/AVERAGE(EPih!$H304:$R304)),0)*$B307</f>
        <v>0</v>
      </c>
      <c r="N307">
        <f>IFERROR(IF(EPih!P304&gt;=0.75*AVERAGE(EPih!$H304:$R304),1,EPih!P304/AVERAGE(EPih!$H304:$R304)),0)*$B307</f>
        <v>0</v>
      </c>
      <c r="O307">
        <f>IFERROR(IF(EPih!Q304&gt;=0.75*AVERAGE(EPih!$H304:$R304),1,EPih!Q304/AVERAGE(EPih!$H304:$R304)),0)*$B307</f>
        <v>0</v>
      </c>
      <c r="P307">
        <f>IFERROR(IF(EPih!R304&gt;=0.75*AVERAGE(EPih!$H304:$R304),1,EPih!R304/AVERAGE(EPih!$H304:$R304)),0)*$B307</f>
        <v>0</v>
      </c>
      <c r="Q307" s="18">
        <v>1</v>
      </c>
      <c r="R307" s="18">
        <v>1</v>
      </c>
      <c r="S307" s="18">
        <v>1</v>
      </c>
      <c r="T307" s="18">
        <v>0</v>
      </c>
      <c r="U307" s="18">
        <v>1</v>
      </c>
      <c r="V307" s="18">
        <v>0</v>
      </c>
      <c r="W307" s="18">
        <v>0</v>
      </c>
      <c r="X307" s="18">
        <v>0</v>
      </c>
      <c r="Y307" s="18">
        <v>0</v>
      </c>
      <c r="Z307" s="18">
        <v>0</v>
      </c>
      <c r="AA307" s="18">
        <v>0</v>
      </c>
      <c r="AD307" s="22">
        <f t="shared" si="7"/>
        <v>1</v>
      </c>
      <c r="AE307">
        <v>14</v>
      </c>
    </row>
    <row r="308" spans="1:31">
      <c r="A308" s="33">
        <v>45456.5</v>
      </c>
      <c r="B308">
        <f t="shared" si="8"/>
        <v>1</v>
      </c>
      <c r="C308" s="18">
        <v>1</v>
      </c>
      <c r="D308" s="19">
        <f>IFERROR(SUMPRODUCT(F308:P308,Q308:AA308,'Datos Brutos'!$H$5:$R$5)/SUMPRODUCT('Datos Brutos'!$H$5:$R$5,Q308:AA308),0)</f>
        <v>1</v>
      </c>
      <c r="E308" s="20">
        <f>IFERROR(AVERAGE('Datos Filtrados'!E305:G305),0)</f>
        <v>1013.0640000000001</v>
      </c>
      <c r="F308">
        <f>IFERROR(IF(EPih!H305&gt;=0.75*AVERAGE(EPih!$H305:$R305),1,EPih!H305/AVERAGE(EPih!$H305:$R305)),0)*$B308</f>
        <v>1</v>
      </c>
      <c r="G308">
        <f>IFERROR(IF(EPih!I305&gt;=0.75*AVERAGE(EPih!$H305:$R305),1,EPih!I305/AVERAGE(EPih!$H305:$R305)),0)*$B308</f>
        <v>1</v>
      </c>
      <c r="H308">
        <f>IFERROR(IF(EPih!J305&gt;=0.75*AVERAGE(EPih!$H305:$R305),1,EPih!J305/AVERAGE(EPih!$H305:$R305)),0)*$B308</f>
        <v>1</v>
      </c>
      <c r="I308">
        <f>IFERROR(IF(EPih!K305&gt;=0.75*AVERAGE(EPih!$H305:$R305),1,EPih!K305/AVERAGE(EPih!$H305:$R305)),0)*$B308</f>
        <v>0</v>
      </c>
      <c r="J308">
        <f>IFERROR(IF(EPih!L305&gt;=0.75*AVERAGE(EPih!$H305:$R305),1,EPih!L305/AVERAGE(EPih!$H305:$R305)),0)*$B308</f>
        <v>1</v>
      </c>
      <c r="K308">
        <f>IFERROR(IF(EPih!M305&gt;=0.75*AVERAGE(EPih!$H305:$R305),1,EPih!M305/AVERAGE(EPih!$H305:$R305)),0)*$B308</f>
        <v>0</v>
      </c>
      <c r="L308">
        <f>IFERROR(IF(EPih!N305&gt;=0.75*AVERAGE(EPih!$H305:$R305),1,EPih!N305/AVERAGE(EPih!$H305:$R305)),0)*$B308</f>
        <v>0</v>
      </c>
      <c r="M308">
        <f>IFERROR(IF(EPih!O305&gt;=0.75*AVERAGE(EPih!$H305:$R305),1,EPih!O305/AVERAGE(EPih!$H305:$R305)),0)*$B308</f>
        <v>0</v>
      </c>
      <c r="N308">
        <f>IFERROR(IF(EPih!P305&gt;=0.75*AVERAGE(EPih!$H305:$R305),1,EPih!P305/AVERAGE(EPih!$H305:$R305)),0)*$B308</f>
        <v>0</v>
      </c>
      <c r="O308">
        <f>IFERROR(IF(EPih!Q305&gt;=0.75*AVERAGE(EPih!$H305:$R305),1,EPih!Q305/AVERAGE(EPih!$H305:$R305)),0)*$B308</f>
        <v>0</v>
      </c>
      <c r="P308">
        <f>IFERROR(IF(EPih!R305&gt;=0.75*AVERAGE(EPih!$H305:$R305),1,EPih!R305/AVERAGE(EPih!$H305:$R305)),0)*$B308</f>
        <v>0</v>
      </c>
      <c r="Q308" s="18">
        <v>1</v>
      </c>
      <c r="R308" s="18">
        <v>1</v>
      </c>
      <c r="S308" s="18">
        <v>1</v>
      </c>
      <c r="T308" s="18">
        <v>0</v>
      </c>
      <c r="U308" s="18">
        <v>1</v>
      </c>
      <c r="V308" s="18">
        <v>0</v>
      </c>
      <c r="W308" s="18">
        <v>0</v>
      </c>
      <c r="X308" s="18">
        <v>0</v>
      </c>
      <c r="Y308" s="18">
        <v>0</v>
      </c>
      <c r="Z308" s="18">
        <v>0</v>
      </c>
      <c r="AA308" s="18">
        <v>0</v>
      </c>
      <c r="AD308" s="22">
        <f t="shared" si="7"/>
        <v>1</v>
      </c>
      <c r="AE308">
        <v>15</v>
      </c>
    </row>
    <row r="309" spans="1:31">
      <c r="A309" s="33">
        <v>45456.541666666664</v>
      </c>
      <c r="B309">
        <f t="shared" si="8"/>
        <v>1</v>
      </c>
      <c r="C309" s="18">
        <v>1</v>
      </c>
      <c r="D309" s="19">
        <f>IFERROR(SUMPRODUCT(F309:P309,Q309:AA309,'Datos Brutos'!$H$5:$R$5)/SUMPRODUCT('Datos Brutos'!$H$5:$R$5,Q309:AA309),0)</f>
        <v>1</v>
      </c>
      <c r="E309" s="20">
        <f>IFERROR(AVERAGE('Datos Filtrados'!E306:G306),0)</f>
        <v>1005.391</v>
      </c>
      <c r="F309">
        <f>IFERROR(IF(EPih!H306&gt;=0.75*AVERAGE(EPih!$H306:$R306),1,EPih!H306/AVERAGE(EPih!$H306:$R306)),0)*$B309</f>
        <v>1</v>
      </c>
      <c r="G309">
        <f>IFERROR(IF(EPih!I306&gt;=0.75*AVERAGE(EPih!$H306:$R306),1,EPih!I306/AVERAGE(EPih!$H306:$R306)),0)*$B309</f>
        <v>1</v>
      </c>
      <c r="H309">
        <f>IFERROR(IF(EPih!J306&gt;=0.75*AVERAGE(EPih!$H306:$R306),1,EPih!J306/AVERAGE(EPih!$H306:$R306)),0)*$B309</f>
        <v>1</v>
      </c>
      <c r="I309">
        <f>IFERROR(IF(EPih!K306&gt;=0.75*AVERAGE(EPih!$H306:$R306),1,EPih!K306/AVERAGE(EPih!$H306:$R306)),0)*$B309</f>
        <v>0</v>
      </c>
      <c r="J309">
        <f>IFERROR(IF(EPih!L306&gt;=0.75*AVERAGE(EPih!$H306:$R306),1,EPih!L306/AVERAGE(EPih!$H306:$R306)),0)*$B309</f>
        <v>1</v>
      </c>
      <c r="K309">
        <f>IFERROR(IF(EPih!M306&gt;=0.75*AVERAGE(EPih!$H306:$R306),1,EPih!M306/AVERAGE(EPih!$H306:$R306)),0)*$B309</f>
        <v>0</v>
      </c>
      <c r="L309">
        <f>IFERROR(IF(EPih!N306&gt;=0.75*AVERAGE(EPih!$H306:$R306),1,EPih!N306/AVERAGE(EPih!$H306:$R306)),0)*$B309</f>
        <v>0</v>
      </c>
      <c r="M309">
        <f>IFERROR(IF(EPih!O306&gt;=0.75*AVERAGE(EPih!$H306:$R306),1,EPih!O306/AVERAGE(EPih!$H306:$R306)),0)*$B309</f>
        <v>0</v>
      </c>
      <c r="N309">
        <f>IFERROR(IF(EPih!P306&gt;=0.75*AVERAGE(EPih!$H306:$R306),1,EPih!P306/AVERAGE(EPih!$H306:$R306)),0)*$B309</f>
        <v>0</v>
      </c>
      <c r="O309">
        <f>IFERROR(IF(EPih!Q306&gt;=0.75*AVERAGE(EPih!$H306:$R306),1,EPih!Q306/AVERAGE(EPih!$H306:$R306)),0)*$B309</f>
        <v>0</v>
      </c>
      <c r="P309">
        <f>IFERROR(IF(EPih!R306&gt;=0.75*AVERAGE(EPih!$H306:$R306),1,EPih!R306/AVERAGE(EPih!$H306:$R306)),0)*$B309</f>
        <v>0</v>
      </c>
      <c r="Q309" s="18">
        <v>1</v>
      </c>
      <c r="R309" s="18">
        <v>1</v>
      </c>
      <c r="S309" s="18">
        <v>1</v>
      </c>
      <c r="T309" s="18">
        <v>0</v>
      </c>
      <c r="U309" s="18">
        <v>1</v>
      </c>
      <c r="V309" s="18">
        <v>0</v>
      </c>
      <c r="W309" s="18">
        <v>0</v>
      </c>
      <c r="X309" s="18">
        <v>0</v>
      </c>
      <c r="Y309" s="18">
        <v>0</v>
      </c>
      <c r="Z309" s="18">
        <v>0</v>
      </c>
      <c r="AA309" s="18">
        <v>0</v>
      </c>
      <c r="AD309" s="22">
        <f t="shared" si="7"/>
        <v>1</v>
      </c>
      <c r="AE309">
        <v>16</v>
      </c>
    </row>
    <row r="310" spans="1:31">
      <c r="A310" s="33">
        <v>45456.583333333336</v>
      </c>
      <c r="B310">
        <f t="shared" si="8"/>
        <v>1</v>
      </c>
      <c r="C310" s="18">
        <v>1</v>
      </c>
      <c r="D310" s="19">
        <f>IFERROR(SUMPRODUCT(F310:P310,Q310:AA310,'Datos Brutos'!$H$5:$R$5)/SUMPRODUCT('Datos Brutos'!$H$5:$R$5,Q310:AA310),0)</f>
        <v>1</v>
      </c>
      <c r="E310" s="20">
        <f>IFERROR(AVERAGE('Datos Filtrados'!E307:G307),0)</f>
        <v>995.12699999999995</v>
      </c>
      <c r="F310">
        <f>IFERROR(IF(EPih!H307&gt;=0.75*AVERAGE(EPih!$H307:$R307),1,EPih!H307/AVERAGE(EPih!$H307:$R307)),0)*$B310</f>
        <v>1</v>
      </c>
      <c r="G310">
        <f>IFERROR(IF(EPih!I307&gt;=0.75*AVERAGE(EPih!$H307:$R307),1,EPih!I307/AVERAGE(EPih!$H307:$R307)),0)*$B310</f>
        <v>1</v>
      </c>
      <c r="H310">
        <f>IFERROR(IF(EPih!J307&gt;=0.75*AVERAGE(EPih!$H307:$R307),1,EPih!J307/AVERAGE(EPih!$H307:$R307)),0)*$B310</f>
        <v>1</v>
      </c>
      <c r="I310">
        <f>IFERROR(IF(EPih!K307&gt;=0.75*AVERAGE(EPih!$H307:$R307),1,EPih!K307/AVERAGE(EPih!$H307:$R307)),0)*$B310</f>
        <v>0</v>
      </c>
      <c r="J310">
        <f>IFERROR(IF(EPih!L307&gt;=0.75*AVERAGE(EPih!$H307:$R307),1,EPih!L307/AVERAGE(EPih!$H307:$R307)),0)*$B310</f>
        <v>1</v>
      </c>
      <c r="K310">
        <f>IFERROR(IF(EPih!M307&gt;=0.75*AVERAGE(EPih!$H307:$R307),1,EPih!M307/AVERAGE(EPih!$H307:$R307)),0)*$B310</f>
        <v>0</v>
      </c>
      <c r="L310">
        <f>IFERROR(IF(EPih!N307&gt;=0.75*AVERAGE(EPih!$H307:$R307),1,EPih!N307/AVERAGE(EPih!$H307:$R307)),0)*$B310</f>
        <v>1</v>
      </c>
      <c r="M310">
        <f>IFERROR(IF(EPih!O307&gt;=0.75*AVERAGE(EPih!$H307:$R307),1,EPih!O307/AVERAGE(EPih!$H307:$R307)),0)*$B310</f>
        <v>0</v>
      </c>
      <c r="N310">
        <f>IFERROR(IF(EPih!P307&gt;=0.75*AVERAGE(EPih!$H307:$R307),1,EPih!P307/AVERAGE(EPih!$H307:$R307)),0)*$B310</f>
        <v>0</v>
      </c>
      <c r="O310">
        <f>IFERROR(IF(EPih!Q307&gt;=0.75*AVERAGE(EPih!$H307:$R307),1,EPih!Q307/AVERAGE(EPih!$H307:$R307)),0)*$B310</f>
        <v>0</v>
      </c>
      <c r="P310">
        <f>IFERROR(IF(EPih!R307&gt;=0.75*AVERAGE(EPih!$H307:$R307),1,EPih!R307/AVERAGE(EPih!$H307:$R307)),0)*$B310</f>
        <v>0</v>
      </c>
      <c r="Q310" s="18">
        <v>1</v>
      </c>
      <c r="R310" s="18">
        <v>1</v>
      </c>
      <c r="S310" s="18">
        <v>1</v>
      </c>
      <c r="T310" s="18">
        <v>0</v>
      </c>
      <c r="U310" s="18">
        <v>1</v>
      </c>
      <c r="V310" s="18">
        <v>0</v>
      </c>
      <c r="W310" s="18">
        <v>1</v>
      </c>
      <c r="X310" s="18">
        <v>0</v>
      </c>
      <c r="Y310" s="18">
        <v>0</v>
      </c>
      <c r="Z310" s="18">
        <v>0</v>
      </c>
      <c r="AA310" s="18">
        <v>0</v>
      </c>
      <c r="AD310" s="22">
        <f t="shared" si="7"/>
        <v>1</v>
      </c>
      <c r="AE310">
        <v>17</v>
      </c>
    </row>
    <row r="311" spans="1:31">
      <c r="A311" s="33">
        <v>45456.625</v>
      </c>
      <c r="B311">
        <f t="shared" si="8"/>
        <v>1</v>
      </c>
      <c r="C311" s="18">
        <v>1</v>
      </c>
      <c r="D311" s="19">
        <f>IFERROR(SUMPRODUCT(F311:P311,Q311:AA311,'Datos Brutos'!$H$5:$R$5)/SUMPRODUCT('Datos Brutos'!$H$5:$R$5,Q311:AA311),0)</f>
        <v>1</v>
      </c>
      <c r="E311" s="20">
        <f>IFERROR(AVERAGE('Datos Filtrados'!E308:G308),0)</f>
        <v>995.66949999999997</v>
      </c>
      <c r="F311">
        <f>IFERROR(IF(EPih!H308&gt;=0.75*AVERAGE(EPih!$H308:$R308),1,EPih!H308/AVERAGE(EPih!$H308:$R308)),0)*$B311</f>
        <v>1</v>
      </c>
      <c r="G311">
        <f>IFERROR(IF(EPih!I308&gt;=0.75*AVERAGE(EPih!$H308:$R308),1,EPih!I308/AVERAGE(EPih!$H308:$R308)),0)*$B311</f>
        <v>1</v>
      </c>
      <c r="H311">
        <f>IFERROR(IF(EPih!J308&gt;=0.75*AVERAGE(EPih!$H308:$R308),1,EPih!J308/AVERAGE(EPih!$H308:$R308)),0)*$B311</f>
        <v>1</v>
      </c>
      <c r="I311">
        <f>IFERROR(IF(EPih!K308&gt;=0.75*AVERAGE(EPih!$H308:$R308),1,EPih!K308/AVERAGE(EPih!$H308:$R308)),0)*$B311</f>
        <v>0</v>
      </c>
      <c r="J311">
        <f>IFERROR(IF(EPih!L308&gt;=0.75*AVERAGE(EPih!$H308:$R308),1,EPih!L308/AVERAGE(EPih!$H308:$R308)),0)*$B311</f>
        <v>1</v>
      </c>
      <c r="K311">
        <f>IFERROR(IF(EPih!M308&gt;=0.75*AVERAGE(EPih!$H308:$R308),1,EPih!M308/AVERAGE(EPih!$H308:$R308)),0)*$B311</f>
        <v>0</v>
      </c>
      <c r="L311">
        <f>IFERROR(IF(EPih!N308&gt;=0.75*AVERAGE(EPih!$H308:$R308),1,EPih!N308/AVERAGE(EPih!$H308:$R308)),0)*$B311</f>
        <v>1</v>
      </c>
      <c r="M311">
        <f>IFERROR(IF(EPih!O308&gt;=0.75*AVERAGE(EPih!$H308:$R308),1,EPih!O308/AVERAGE(EPih!$H308:$R308)),0)*$B311</f>
        <v>0</v>
      </c>
      <c r="N311">
        <f>IFERROR(IF(EPih!P308&gt;=0.75*AVERAGE(EPih!$H308:$R308),1,EPih!P308/AVERAGE(EPih!$H308:$R308)),0)*$B311</f>
        <v>0</v>
      </c>
      <c r="O311">
        <f>IFERROR(IF(EPih!Q308&gt;=0.75*AVERAGE(EPih!$H308:$R308),1,EPih!Q308/AVERAGE(EPih!$H308:$R308)),0)*$B311</f>
        <v>0</v>
      </c>
      <c r="P311">
        <f>IFERROR(IF(EPih!R308&gt;=0.75*AVERAGE(EPih!$H308:$R308),1,EPih!R308/AVERAGE(EPih!$H308:$R308)),0)*$B311</f>
        <v>0</v>
      </c>
      <c r="Q311" s="18">
        <v>1</v>
      </c>
      <c r="R311" s="18">
        <v>1</v>
      </c>
      <c r="S311" s="18">
        <v>1</v>
      </c>
      <c r="T311" s="18">
        <v>0</v>
      </c>
      <c r="U311" s="18">
        <v>1</v>
      </c>
      <c r="V311" s="18">
        <v>0</v>
      </c>
      <c r="W311" s="18">
        <v>1</v>
      </c>
      <c r="X311" s="18">
        <v>0</v>
      </c>
      <c r="Y311" s="18">
        <v>0</v>
      </c>
      <c r="Z311" s="18">
        <v>0</v>
      </c>
      <c r="AA311" s="18">
        <v>0</v>
      </c>
      <c r="AD311" s="22">
        <f t="shared" si="7"/>
        <v>1</v>
      </c>
      <c r="AE311">
        <v>18</v>
      </c>
    </row>
    <row r="312" spans="1:31">
      <c r="A312" s="33">
        <v>45456.666666666664</v>
      </c>
      <c r="B312">
        <f t="shared" si="8"/>
        <v>1</v>
      </c>
      <c r="C312" s="18">
        <v>1</v>
      </c>
      <c r="D312" s="19">
        <f>IFERROR(SUMPRODUCT(F312:P312,Q312:AA312,'Datos Brutos'!$H$5:$R$5)/SUMPRODUCT('Datos Brutos'!$H$5:$R$5,Q312:AA312),0)</f>
        <v>1</v>
      </c>
      <c r="E312" s="20">
        <f>IFERROR(AVERAGE('Datos Filtrados'!E309:G309),0)</f>
        <v>1012.5725</v>
      </c>
      <c r="F312">
        <f>IFERROR(IF(EPih!H309&gt;=0.75*AVERAGE(EPih!$H309:$R309),1,EPih!H309/AVERAGE(EPih!$H309:$R309)),0)*$B312</f>
        <v>1</v>
      </c>
      <c r="G312">
        <f>IFERROR(IF(EPih!I309&gt;=0.75*AVERAGE(EPih!$H309:$R309),1,EPih!I309/AVERAGE(EPih!$H309:$R309)),0)*$B312</f>
        <v>1</v>
      </c>
      <c r="H312">
        <f>IFERROR(IF(EPih!J309&gt;=0.75*AVERAGE(EPih!$H309:$R309),1,EPih!J309/AVERAGE(EPih!$H309:$R309)),0)*$B312</f>
        <v>1</v>
      </c>
      <c r="I312">
        <f>IFERROR(IF(EPih!K309&gt;=0.75*AVERAGE(EPih!$H309:$R309),1,EPih!K309/AVERAGE(EPih!$H309:$R309)),0)*$B312</f>
        <v>0</v>
      </c>
      <c r="J312">
        <f>IFERROR(IF(EPih!L309&gt;=0.75*AVERAGE(EPih!$H309:$R309),1,EPih!L309/AVERAGE(EPih!$H309:$R309)),0)*$B312</f>
        <v>1</v>
      </c>
      <c r="K312">
        <f>IFERROR(IF(EPih!M309&gt;=0.75*AVERAGE(EPih!$H309:$R309),1,EPih!M309/AVERAGE(EPih!$H309:$R309)),0)*$B312</f>
        <v>0</v>
      </c>
      <c r="L312">
        <f>IFERROR(IF(EPih!N309&gt;=0.75*AVERAGE(EPih!$H309:$R309),1,EPih!N309/AVERAGE(EPih!$H309:$R309)),0)*$B312</f>
        <v>1</v>
      </c>
      <c r="M312">
        <f>IFERROR(IF(EPih!O309&gt;=0.75*AVERAGE(EPih!$H309:$R309),1,EPih!O309/AVERAGE(EPih!$H309:$R309)),0)*$B312</f>
        <v>0</v>
      </c>
      <c r="N312">
        <f>IFERROR(IF(EPih!P309&gt;=0.75*AVERAGE(EPih!$H309:$R309),1,EPih!P309/AVERAGE(EPih!$H309:$R309)),0)*$B312</f>
        <v>0</v>
      </c>
      <c r="O312">
        <f>IFERROR(IF(EPih!Q309&gt;=0.75*AVERAGE(EPih!$H309:$R309),1,EPih!Q309/AVERAGE(EPih!$H309:$R309)),0)*$B312</f>
        <v>0</v>
      </c>
      <c r="P312">
        <f>IFERROR(IF(EPih!R309&gt;=0.75*AVERAGE(EPih!$H309:$R309),1,EPih!R309/AVERAGE(EPih!$H309:$R309)),0)*$B312</f>
        <v>0</v>
      </c>
      <c r="Q312" s="18">
        <v>1</v>
      </c>
      <c r="R312" s="18">
        <v>1</v>
      </c>
      <c r="S312" s="18">
        <v>1</v>
      </c>
      <c r="T312" s="18">
        <v>0</v>
      </c>
      <c r="U312" s="18">
        <v>1</v>
      </c>
      <c r="V312" s="18">
        <v>0</v>
      </c>
      <c r="W312" s="18">
        <v>1</v>
      </c>
      <c r="X312" s="18">
        <v>0</v>
      </c>
      <c r="Y312" s="18">
        <v>0</v>
      </c>
      <c r="Z312" s="18">
        <v>0</v>
      </c>
      <c r="AA312" s="18">
        <v>0</v>
      </c>
      <c r="AD312" s="22">
        <f t="shared" ref="AD312:AD353" si="9">+SUMPRODUCT(B266:B289,C266:C289,D266:D289,E266:E289)/SUMPRODUCT(B266:B289,C266:C289,E266:E289)</f>
        <v>1</v>
      </c>
      <c r="AE312">
        <v>19</v>
      </c>
    </row>
    <row r="313" spans="1:31">
      <c r="A313" s="33">
        <v>45456.708333333336</v>
      </c>
      <c r="B313">
        <f t="shared" si="8"/>
        <v>1</v>
      </c>
      <c r="C313" s="18">
        <v>1</v>
      </c>
      <c r="D313" s="19">
        <f>IFERROR(SUMPRODUCT(F313:P313,Q313:AA313,'Datos Brutos'!$H$5:$R$5)/SUMPRODUCT('Datos Brutos'!$H$5:$R$5,Q313:AA313),0)</f>
        <v>1</v>
      </c>
      <c r="E313" s="20">
        <f>IFERROR(AVERAGE('Datos Filtrados'!E310:G310),0)</f>
        <v>1015.248</v>
      </c>
      <c r="F313">
        <f>IFERROR(IF(EPih!H310&gt;=0.75*AVERAGE(EPih!$H310:$R310),1,EPih!H310/AVERAGE(EPih!$H310:$R310)),0)*$B313</f>
        <v>1</v>
      </c>
      <c r="G313">
        <f>IFERROR(IF(EPih!I310&gt;=0.75*AVERAGE(EPih!$H310:$R310),1,EPih!I310/AVERAGE(EPih!$H310:$R310)),0)*$B313</f>
        <v>1</v>
      </c>
      <c r="H313">
        <f>IFERROR(IF(EPih!J310&gt;=0.75*AVERAGE(EPih!$H310:$R310),1,EPih!J310/AVERAGE(EPih!$H310:$R310)),0)*$B313</f>
        <v>1</v>
      </c>
      <c r="I313">
        <f>IFERROR(IF(EPih!K310&gt;=0.75*AVERAGE(EPih!$H310:$R310),1,EPih!K310/AVERAGE(EPih!$H310:$R310)),0)*$B313</f>
        <v>0</v>
      </c>
      <c r="J313">
        <f>IFERROR(IF(EPih!L310&gt;=0.75*AVERAGE(EPih!$H310:$R310),1,EPih!L310/AVERAGE(EPih!$H310:$R310)),0)*$B313</f>
        <v>1</v>
      </c>
      <c r="K313">
        <f>IFERROR(IF(EPih!M310&gt;=0.75*AVERAGE(EPih!$H310:$R310),1,EPih!M310/AVERAGE(EPih!$H310:$R310)),0)*$B313</f>
        <v>0</v>
      </c>
      <c r="L313">
        <f>IFERROR(IF(EPih!N310&gt;=0.75*AVERAGE(EPih!$H310:$R310),1,EPih!N310/AVERAGE(EPih!$H310:$R310)),0)*$B313</f>
        <v>1</v>
      </c>
      <c r="M313">
        <f>IFERROR(IF(EPih!O310&gt;=0.75*AVERAGE(EPih!$H310:$R310),1,EPih!O310/AVERAGE(EPih!$H310:$R310)),0)*$B313</f>
        <v>0</v>
      </c>
      <c r="N313">
        <f>IFERROR(IF(EPih!P310&gt;=0.75*AVERAGE(EPih!$H310:$R310),1,EPih!P310/AVERAGE(EPih!$H310:$R310)),0)*$B313</f>
        <v>0</v>
      </c>
      <c r="O313">
        <f>IFERROR(IF(EPih!Q310&gt;=0.75*AVERAGE(EPih!$H310:$R310),1,EPih!Q310/AVERAGE(EPih!$H310:$R310)),0)*$B313</f>
        <v>0</v>
      </c>
      <c r="P313">
        <f>IFERROR(IF(EPih!R310&gt;=0.75*AVERAGE(EPih!$H310:$R310),1,EPih!R310/AVERAGE(EPih!$H310:$R310)),0)*$B313</f>
        <v>0</v>
      </c>
      <c r="Q313" s="18">
        <v>1</v>
      </c>
      <c r="R313" s="18">
        <v>1</v>
      </c>
      <c r="S313" s="18">
        <v>1</v>
      </c>
      <c r="T313" s="18">
        <v>0</v>
      </c>
      <c r="U313" s="18">
        <v>1</v>
      </c>
      <c r="V313" s="18">
        <v>0</v>
      </c>
      <c r="W313" s="18">
        <v>1</v>
      </c>
      <c r="X313" s="18">
        <v>0</v>
      </c>
      <c r="Y313" s="18">
        <v>0</v>
      </c>
      <c r="Z313" s="18">
        <v>0</v>
      </c>
      <c r="AA313" s="18">
        <v>0</v>
      </c>
      <c r="AD313" s="22">
        <f t="shared" si="9"/>
        <v>1</v>
      </c>
      <c r="AE313">
        <v>20</v>
      </c>
    </row>
    <row r="314" spans="1:31">
      <c r="A314" s="33">
        <v>45456.75</v>
      </c>
      <c r="B314">
        <f t="shared" si="8"/>
        <v>1</v>
      </c>
      <c r="C314" s="18">
        <v>1</v>
      </c>
      <c r="D314" s="19">
        <f>IFERROR(SUMPRODUCT(F314:P314,Q314:AA314,'Datos Brutos'!$H$5:$R$5)/SUMPRODUCT('Datos Brutos'!$H$5:$R$5,Q314:AA314),0)</f>
        <v>1</v>
      </c>
      <c r="E314" s="20">
        <f>IFERROR(AVERAGE('Datos Filtrados'!E311:G311),0)</f>
        <v>974.995</v>
      </c>
      <c r="F314">
        <f>IFERROR(IF(EPih!H311&gt;=0.75*AVERAGE(EPih!$H311:$R311),1,EPih!H311/AVERAGE(EPih!$H311:$R311)),0)*$B314</f>
        <v>1</v>
      </c>
      <c r="G314">
        <f>IFERROR(IF(EPih!I311&gt;=0.75*AVERAGE(EPih!$H311:$R311),1,EPih!I311/AVERAGE(EPih!$H311:$R311)),0)*$B314</f>
        <v>1</v>
      </c>
      <c r="H314">
        <f>IFERROR(IF(EPih!J311&gt;=0.75*AVERAGE(EPih!$H311:$R311),1,EPih!J311/AVERAGE(EPih!$H311:$R311)),0)*$B314</f>
        <v>1</v>
      </c>
      <c r="I314">
        <f>IFERROR(IF(EPih!K311&gt;=0.75*AVERAGE(EPih!$H311:$R311),1,EPih!K311/AVERAGE(EPih!$H311:$R311)),0)*$B314</f>
        <v>0</v>
      </c>
      <c r="J314">
        <f>IFERROR(IF(EPih!L311&gt;=0.75*AVERAGE(EPih!$H311:$R311),1,EPih!L311/AVERAGE(EPih!$H311:$R311)),0)*$B314</f>
        <v>1</v>
      </c>
      <c r="K314">
        <f>IFERROR(IF(EPih!M311&gt;=0.75*AVERAGE(EPih!$H311:$R311),1,EPih!M311/AVERAGE(EPih!$H311:$R311)),0)*$B314</f>
        <v>0</v>
      </c>
      <c r="L314">
        <f>IFERROR(IF(EPih!N311&gt;=0.75*AVERAGE(EPih!$H311:$R311),1,EPih!N311/AVERAGE(EPih!$H311:$R311)),0)*$B314</f>
        <v>1</v>
      </c>
      <c r="M314">
        <f>IFERROR(IF(EPih!O311&gt;=0.75*AVERAGE(EPih!$H311:$R311),1,EPih!O311/AVERAGE(EPih!$H311:$R311)),0)*$B314</f>
        <v>0</v>
      </c>
      <c r="N314">
        <f>IFERROR(IF(EPih!P311&gt;=0.75*AVERAGE(EPih!$H311:$R311),1,EPih!P311/AVERAGE(EPih!$H311:$R311)),0)*$B314</f>
        <v>0</v>
      </c>
      <c r="O314">
        <f>IFERROR(IF(EPih!Q311&gt;=0.75*AVERAGE(EPih!$H311:$R311),1,EPih!Q311/AVERAGE(EPih!$H311:$R311)),0)*$B314</f>
        <v>0</v>
      </c>
      <c r="P314">
        <f>IFERROR(IF(EPih!R311&gt;=0.75*AVERAGE(EPih!$H311:$R311),1,EPih!R311/AVERAGE(EPih!$H311:$R311)),0)*$B314</f>
        <v>0</v>
      </c>
      <c r="Q314" s="18">
        <v>1</v>
      </c>
      <c r="R314" s="18">
        <v>1</v>
      </c>
      <c r="S314" s="18">
        <v>1</v>
      </c>
      <c r="T314" s="18">
        <v>0</v>
      </c>
      <c r="U314" s="18">
        <v>1</v>
      </c>
      <c r="V314" s="18">
        <v>0</v>
      </c>
      <c r="W314" s="18">
        <v>1</v>
      </c>
      <c r="X314" s="18">
        <v>0</v>
      </c>
      <c r="Y314" s="18">
        <v>0</v>
      </c>
      <c r="Z314" s="18">
        <v>0</v>
      </c>
      <c r="AA314" s="18">
        <v>0</v>
      </c>
      <c r="AD314" s="22">
        <f t="shared" si="9"/>
        <v>1</v>
      </c>
      <c r="AE314">
        <v>21</v>
      </c>
    </row>
    <row r="315" spans="1:31">
      <c r="A315" s="33">
        <v>45456.791666666664</v>
      </c>
      <c r="B315">
        <f t="shared" si="8"/>
        <v>1</v>
      </c>
      <c r="C315" s="18">
        <v>1</v>
      </c>
      <c r="D315" s="19">
        <f>IFERROR(SUMPRODUCT(F315:P315,Q315:AA315,'Datos Brutos'!$H$5:$R$5)/SUMPRODUCT('Datos Brutos'!$H$5:$R$5,Q315:AA315),0)</f>
        <v>1</v>
      </c>
      <c r="E315" s="20">
        <f>IFERROR(AVERAGE('Datos Filtrados'!E312:G312),0)</f>
        <v>860.0764999999999</v>
      </c>
      <c r="F315">
        <f>IFERROR(IF(EPih!H312&gt;=0.75*AVERAGE(EPih!$H312:$R312),1,EPih!H312/AVERAGE(EPih!$H312:$R312)),0)*$B315</f>
        <v>1</v>
      </c>
      <c r="G315">
        <f>IFERROR(IF(EPih!I312&gt;=0.75*AVERAGE(EPih!$H312:$R312),1,EPih!I312/AVERAGE(EPih!$H312:$R312)),0)*$B315</f>
        <v>1</v>
      </c>
      <c r="H315">
        <f>IFERROR(IF(EPih!J312&gt;=0.75*AVERAGE(EPih!$H312:$R312),1,EPih!J312/AVERAGE(EPih!$H312:$R312)),0)*$B315</f>
        <v>1</v>
      </c>
      <c r="I315">
        <f>IFERROR(IF(EPih!K312&gt;=0.75*AVERAGE(EPih!$H312:$R312),1,EPih!K312/AVERAGE(EPih!$H312:$R312)),0)*$B315</f>
        <v>0</v>
      </c>
      <c r="J315">
        <f>IFERROR(IF(EPih!L312&gt;=0.75*AVERAGE(EPih!$H312:$R312),1,EPih!L312/AVERAGE(EPih!$H312:$R312)),0)*$B315</f>
        <v>1</v>
      </c>
      <c r="K315">
        <f>IFERROR(IF(EPih!M312&gt;=0.75*AVERAGE(EPih!$H312:$R312),1,EPih!M312/AVERAGE(EPih!$H312:$R312)),0)*$B315</f>
        <v>0</v>
      </c>
      <c r="L315">
        <f>IFERROR(IF(EPih!N312&gt;=0.75*AVERAGE(EPih!$H312:$R312),1,EPih!N312/AVERAGE(EPih!$H312:$R312)),0)*$B315</f>
        <v>1</v>
      </c>
      <c r="M315">
        <f>IFERROR(IF(EPih!O312&gt;=0.75*AVERAGE(EPih!$H312:$R312),1,EPih!O312/AVERAGE(EPih!$H312:$R312)),0)*$B315</f>
        <v>0</v>
      </c>
      <c r="N315">
        <f>IFERROR(IF(EPih!P312&gt;=0.75*AVERAGE(EPih!$H312:$R312),1,EPih!P312/AVERAGE(EPih!$H312:$R312)),0)*$B315</f>
        <v>0</v>
      </c>
      <c r="O315">
        <f>IFERROR(IF(EPih!Q312&gt;=0.75*AVERAGE(EPih!$H312:$R312),1,EPih!Q312/AVERAGE(EPih!$H312:$R312)),0)*$B315</f>
        <v>0</v>
      </c>
      <c r="P315">
        <f>IFERROR(IF(EPih!R312&gt;=0.75*AVERAGE(EPih!$H312:$R312),1,EPih!R312/AVERAGE(EPih!$H312:$R312)),0)*$B315</f>
        <v>0</v>
      </c>
      <c r="Q315" s="18">
        <v>1</v>
      </c>
      <c r="R315" s="18">
        <v>1</v>
      </c>
      <c r="S315" s="18">
        <v>1</v>
      </c>
      <c r="T315" s="18">
        <v>0</v>
      </c>
      <c r="U315" s="18">
        <v>1</v>
      </c>
      <c r="V315" s="18">
        <v>0</v>
      </c>
      <c r="W315" s="18">
        <v>1</v>
      </c>
      <c r="X315" s="18">
        <v>0</v>
      </c>
      <c r="Y315" s="18">
        <v>0</v>
      </c>
      <c r="Z315" s="18">
        <v>0</v>
      </c>
      <c r="AA315" s="18">
        <v>0</v>
      </c>
      <c r="AD315" s="22">
        <f t="shared" si="9"/>
        <v>1</v>
      </c>
      <c r="AE315">
        <v>22</v>
      </c>
    </row>
    <row r="316" spans="1:31">
      <c r="A316" s="33">
        <v>45456.833333333336</v>
      </c>
      <c r="B316">
        <f t="shared" si="8"/>
        <v>1</v>
      </c>
      <c r="C316" s="18">
        <v>1</v>
      </c>
      <c r="D316" s="19">
        <f>IFERROR(SUMPRODUCT(F316:P316,Q316:AA316,'Datos Brutos'!$H$5:$R$5)/SUMPRODUCT('Datos Brutos'!$H$5:$R$5,Q316:AA316),0)</f>
        <v>1</v>
      </c>
      <c r="E316" s="20">
        <f>IFERROR(AVERAGE('Datos Filtrados'!E313:G313),0)</f>
        <v>466.36</v>
      </c>
      <c r="F316">
        <f>IFERROR(IF(EPih!H313&gt;=0.75*AVERAGE(EPih!$H313:$R313),1,EPih!H313/AVERAGE(EPih!$H313:$R313)),0)*$B316</f>
        <v>1</v>
      </c>
      <c r="G316">
        <f>IFERROR(IF(EPih!I313&gt;=0.75*AVERAGE(EPih!$H313:$R313),1,EPih!I313/AVERAGE(EPih!$H313:$R313)),0)*$B316</f>
        <v>1</v>
      </c>
      <c r="H316">
        <f>IFERROR(IF(EPih!J313&gt;=0.75*AVERAGE(EPih!$H313:$R313),1,EPih!J313/AVERAGE(EPih!$H313:$R313)),0)*$B316</f>
        <v>1</v>
      </c>
      <c r="I316">
        <f>IFERROR(IF(EPih!K313&gt;=0.75*AVERAGE(EPih!$H313:$R313),1,EPih!K313/AVERAGE(EPih!$H313:$R313)),0)*$B316</f>
        <v>0</v>
      </c>
      <c r="J316">
        <f>IFERROR(IF(EPih!L313&gt;=0.75*AVERAGE(EPih!$H313:$R313),1,EPih!L313/AVERAGE(EPih!$H313:$R313)),0)*$B316</f>
        <v>1</v>
      </c>
      <c r="K316">
        <f>IFERROR(IF(EPih!M313&gt;=0.75*AVERAGE(EPih!$H313:$R313),1,EPih!M313/AVERAGE(EPih!$H313:$R313)),0)*$B316</f>
        <v>0</v>
      </c>
      <c r="L316">
        <f>IFERROR(IF(EPih!N313&gt;=0.75*AVERAGE(EPih!$H313:$R313),1,EPih!N313/AVERAGE(EPih!$H313:$R313)),0)*$B316</f>
        <v>1</v>
      </c>
      <c r="M316">
        <f>IFERROR(IF(EPih!O313&gt;=0.75*AVERAGE(EPih!$H313:$R313),1,EPih!O313/AVERAGE(EPih!$H313:$R313)),0)*$B316</f>
        <v>0</v>
      </c>
      <c r="N316">
        <f>IFERROR(IF(EPih!P313&gt;=0.75*AVERAGE(EPih!$H313:$R313),1,EPih!P313/AVERAGE(EPih!$H313:$R313)),0)*$B316</f>
        <v>0</v>
      </c>
      <c r="O316">
        <f>IFERROR(IF(EPih!Q313&gt;=0.75*AVERAGE(EPih!$H313:$R313),1,EPih!Q313/AVERAGE(EPih!$H313:$R313)),0)*$B316</f>
        <v>0</v>
      </c>
      <c r="P316">
        <f>IFERROR(IF(EPih!R313&gt;=0.75*AVERAGE(EPih!$H313:$R313),1,EPih!R313/AVERAGE(EPih!$H313:$R313)),0)*$B316</f>
        <v>0</v>
      </c>
      <c r="Q316" s="18">
        <v>1</v>
      </c>
      <c r="R316" s="18">
        <v>1</v>
      </c>
      <c r="S316" s="18">
        <v>1</v>
      </c>
      <c r="T316" s="18">
        <v>0</v>
      </c>
      <c r="U316" s="18">
        <v>1</v>
      </c>
      <c r="V316" s="18">
        <v>0</v>
      </c>
      <c r="W316" s="18">
        <v>1</v>
      </c>
      <c r="X316" s="18">
        <v>0</v>
      </c>
      <c r="Y316" s="18">
        <v>0</v>
      </c>
      <c r="Z316" s="18">
        <v>0</v>
      </c>
      <c r="AA316" s="18">
        <v>0</v>
      </c>
      <c r="AD316" s="22">
        <f t="shared" si="9"/>
        <v>1</v>
      </c>
      <c r="AE316">
        <v>23</v>
      </c>
    </row>
    <row r="317" spans="1:31">
      <c r="A317" s="33">
        <v>45456.875</v>
      </c>
      <c r="B317">
        <f t="shared" si="8"/>
        <v>0</v>
      </c>
      <c r="C317" s="18">
        <v>1</v>
      </c>
      <c r="D317" s="19">
        <f>IFERROR(SUMPRODUCT(F317:P317,Q317:AA317,'Datos Brutos'!$H$5:$R$5)/SUMPRODUCT('Datos Brutos'!$H$5:$R$5,Q317:AA317),0)</f>
        <v>0</v>
      </c>
      <c r="E317" s="20">
        <f>IFERROR(AVERAGE('Datos Filtrados'!E314:G314),0)</f>
        <v>65.091999999999999</v>
      </c>
      <c r="F317">
        <f>IFERROR(IF(EPih!H314&gt;=0.75*AVERAGE(EPih!$H314:$R314),1,EPih!H314/AVERAGE(EPih!$H314:$R314)),0)*$B317</f>
        <v>0</v>
      </c>
      <c r="G317">
        <f>IFERROR(IF(EPih!I314&gt;=0.75*AVERAGE(EPih!$H314:$R314),1,EPih!I314/AVERAGE(EPih!$H314:$R314)),0)*$B317</f>
        <v>0</v>
      </c>
      <c r="H317">
        <f>IFERROR(IF(EPih!J314&gt;=0.75*AVERAGE(EPih!$H314:$R314),1,EPih!J314/AVERAGE(EPih!$H314:$R314)),0)*$B317</f>
        <v>0</v>
      </c>
      <c r="I317">
        <f>IFERROR(IF(EPih!K314&gt;=0.75*AVERAGE(EPih!$H314:$R314),1,EPih!K314/AVERAGE(EPih!$H314:$R314)),0)*$B317</f>
        <v>0</v>
      </c>
      <c r="J317">
        <f>IFERROR(IF(EPih!L314&gt;=0.75*AVERAGE(EPih!$H314:$R314),1,EPih!L314/AVERAGE(EPih!$H314:$R314)),0)*$B317</f>
        <v>0</v>
      </c>
      <c r="K317">
        <f>IFERROR(IF(EPih!M314&gt;=0.75*AVERAGE(EPih!$H314:$R314),1,EPih!M314/AVERAGE(EPih!$H314:$R314)),0)*$B317</f>
        <v>0</v>
      </c>
      <c r="L317">
        <f>IFERROR(IF(EPih!N314&gt;=0.75*AVERAGE(EPih!$H314:$R314),1,EPih!N314/AVERAGE(EPih!$H314:$R314)),0)*$B317</f>
        <v>0</v>
      </c>
      <c r="M317">
        <f>IFERROR(IF(EPih!O314&gt;=0.75*AVERAGE(EPih!$H314:$R314),1,EPih!O314/AVERAGE(EPih!$H314:$R314)),0)*$B317</f>
        <v>0</v>
      </c>
      <c r="N317">
        <f>IFERROR(IF(EPih!P314&gt;=0.75*AVERAGE(EPih!$H314:$R314),1,EPih!P314/AVERAGE(EPih!$H314:$R314)),0)*$B317</f>
        <v>0</v>
      </c>
      <c r="O317">
        <f>IFERROR(IF(EPih!Q314&gt;=0.75*AVERAGE(EPih!$H314:$R314),1,EPih!Q314/AVERAGE(EPih!$H314:$R314)),0)*$B317</f>
        <v>0</v>
      </c>
      <c r="P317">
        <f>IFERROR(IF(EPih!R314&gt;=0.75*AVERAGE(EPih!$H314:$R314),1,EPih!R314/AVERAGE(EPih!$H314:$R314)),0)*$B317</f>
        <v>0</v>
      </c>
      <c r="Q317" s="18">
        <v>1</v>
      </c>
      <c r="R317" s="18">
        <v>1</v>
      </c>
      <c r="S317" s="18">
        <v>1</v>
      </c>
      <c r="T317" s="18">
        <v>0</v>
      </c>
      <c r="U317" s="18">
        <v>1</v>
      </c>
      <c r="V317" s="18">
        <v>0</v>
      </c>
      <c r="W317" s="18">
        <v>1</v>
      </c>
      <c r="X317" s="18">
        <v>0</v>
      </c>
      <c r="Y317" s="18">
        <v>0</v>
      </c>
      <c r="Z317" s="18">
        <v>0</v>
      </c>
      <c r="AA317" s="18">
        <v>0</v>
      </c>
      <c r="AD317" s="22">
        <f t="shared" si="9"/>
        <v>1</v>
      </c>
      <c r="AE317">
        <v>24</v>
      </c>
    </row>
    <row r="318" spans="1:31">
      <c r="A318" s="33">
        <v>45456.916666666664</v>
      </c>
      <c r="B318">
        <f t="shared" si="8"/>
        <v>0</v>
      </c>
      <c r="C318" s="18">
        <v>1</v>
      </c>
      <c r="D318" s="19">
        <f>IFERROR(SUMPRODUCT(F318:P318,Q318:AA318,'Datos Brutos'!$H$5:$R$5)/SUMPRODUCT('Datos Brutos'!$H$5:$R$5,Q318:AA318),0)</f>
        <v>0</v>
      </c>
      <c r="E318" s="20">
        <f>IFERROR(AVERAGE('Datos Filtrados'!E315:G315),0)</f>
        <v>0.3705</v>
      </c>
      <c r="F318">
        <f>IFERROR(IF(EPih!H315&gt;=0.75*AVERAGE(EPih!$H315:$R315),1,EPih!H315/AVERAGE(EPih!$H315:$R315)),0)*$B318</f>
        <v>0</v>
      </c>
      <c r="G318">
        <f>IFERROR(IF(EPih!I315&gt;=0.75*AVERAGE(EPih!$H315:$R315),1,EPih!I315/AVERAGE(EPih!$H315:$R315)),0)*$B318</f>
        <v>0</v>
      </c>
      <c r="H318">
        <f>IFERROR(IF(EPih!J315&gt;=0.75*AVERAGE(EPih!$H315:$R315),1,EPih!J315/AVERAGE(EPih!$H315:$R315)),0)*$B318</f>
        <v>0</v>
      </c>
      <c r="I318">
        <f>IFERROR(IF(EPih!K315&gt;=0.75*AVERAGE(EPih!$H315:$R315),1,EPih!K315/AVERAGE(EPih!$H315:$R315)),0)*$B318</f>
        <v>0</v>
      </c>
      <c r="J318">
        <f>IFERROR(IF(EPih!L315&gt;=0.75*AVERAGE(EPih!$H315:$R315),1,EPih!L315/AVERAGE(EPih!$H315:$R315)),0)*$B318</f>
        <v>0</v>
      </c>
      <c r="K318">
        <f>IFERROR(IF(EPih!M315&gt;=0.75*AVERAGE(EPih!$H315:$R315),1,EPih!M315/AVERAGE(EPih!$H315:$R315)),0)*$B318</f>
        <v>0</v>
      </c>
      <c r="L318">
        <f>IFERROR(IF(EPih!N315&gt;=0.75*AVERAGE(EPih!$H315:$R315),1,EPih!N315/AVERAGE(EPih!$H315:$R315)),0)*$B318</f>
        <v>0</v>
      </c>
      <c r="M318">
        <f>IFERROR(IF(EPih!O315&gt;=0.75*AVERAGE(EPih!$H315:$R315),1,EPih!O315/AVERAGE(EPih!$H315:$R315)),0)*$B318</f>
        <v>0</v>
      </c>
      <c r="N318">
        <f>IFERROR(IF(EPih!P315&gt;=0.75*AVERAGE(EPih!$H315:$R315),1,EPih!P315/AVERAGE(EPih!$H315:$R315)),0)*$B318</f>
        <v>0</v>
      </c>
      <c r="O318">
        <f>IFERROR(IF(EPih!Q315&gt;=0.75*AVERAGE(EPih!$H315:$R315),1,EPih!Q315/AVERAGE(EPih!$H315:$R315)),0)*$B318</f>
        <v>0</v>
      </c>
      <c r="P318">
        <f>IFERROR(IF(EPih!R315&gt;=0.75*AVERAGE(EPih!$H315:$R315),1,EPih!R315/AVERAGE(EPih!$H315:$R315)),0)*$B318</f>
        <v>0</v>
      </c>
      <c r="Q318" s="18">
        <v>1</v>
      </c>
      <c r="R318" s="18">
        <v>1</v>
      </c>
      <c r="S318" s="18">
        <v>1</v>
      </c>
      <c r="T318" s="18">
        <v>0</v>
      </c>
      <c r="U318" s="18">
        <v>1</v>
      </c>
      <c r="V318" s="18">
        <v>0</v>
      </c>
      <c r="W318" s="18">
        <v>1</v>
      </c>
      <c r="X318" s="18">
        <v>0</v>
      </c>
      <c r="Y318" s="18">
        <v>0</v>
      </c>
      <c r="Z318" s="18">
        <v>0</v>
      </c>
      <c r="AA318" s="18">
        <v>0</v>
      </c>
      <c r="AD318" s="22">
        <f t="shared" si="9"/>
        <v>1</v>
      </c>
      <c r="AE318" s="24">
        <v>1</v>
      </c>
    </row>
    <row r="319" spans="1:31">
      <c r="A319" s="33">
        <v>45456.958333333336</v>
      </c>
      <c r="B319">
        <f t="shared" si="8"/>
        <v>0</v>
      </c>
      <c r="C319" s="18">
        <v>1</v>
      </c>
      <c r="D319" s="19">
        <f>IFERROR(SUMPRODUCT(F319:P319,Q319:AA319,'Datos Brutos'!$H$5:$R$5)/SUMPRODUCT('Datos Brutos'!$H$5:$R$5,Q319:AA319),0)</f>
        <v>0</v>
      </c>
      <c r="E319" s="20">
        <f>IFERROR(AVERAGE('Datos Filtrados'!E316:G316),0)</f>
        <v>0</v>
      </c>
      <c r="F319">
        <f>IFERROR(IF(EPih!H316&gt;=0.75*AVERAGE(EPih!$H316:$R316),1,EPih!H316/AVERAGE(EPih!$H316:$R316)),0)*$B319</f>
        <v>0</v>
      </c>
      <c r="G319">
        <f>IFERROR(IF(EPih!I316&gt;=0.75*AVERAGE(EPih!$H316:$R316),1,EPih!I316/AVERAGE(EPih!$H316:$R316)),0)*$B319</f>
        <v>0</v>
      </c>
      <c r="H319">
        <f>IFERROR(IF(EPih!J316&gt;=0.75*AVERAGE(EPih!$H316:$R316),1,EPih!J316/AVERAGE(EPih!$H316:$R316)),0)*$B319</f>
        <v>0</v>
      </c>
      <c r="I319">
        <f>IFERROR(IF(EPih!K316&gt;=0.75*AVERAGE(EPih!$H316:$R316),1,EPih!K316/AVERAGE(EPih!$H316:$R316)),0)*$B319</f>
        <v>0</v>
      </c>
      <c r="J319">
        <f>IFERROR(IF(EPih!L316&gt;=0.75*AVERAGE(EPih!$H316:$R316),1,EPih!L316/AVERAGE(EPih!$H316:$R316)),0)*$B319</f>
        <v>0</v>
      </c>
      <c r="K319">
        <f>IFERROR(IF(EPih!M316&gt;=0.75*AVERAGE(EPih!$H316:$R316),1,EPih!M316/AVERAGE(EPih!$H316:$R316)),0)*$B319</f>
        <v>0</v>
      </c>
      <c r="L319">
        <f>IFERROR(IF(EPih!N316&gt;=0.75*AVERAGE(EPih!$H316:$R316),1,EPih!N316/AVERAGE(EPih!$H316:$R316)),0)*$B319</f>
        <v>0</v>
      </c>
      <c r="M319">
        <f>IFERROR(IF(EPih!O316&gt;=0.75*AVERAGE(EPih!$H316:$R316),1,EPih!O316/AVERAGE(EPih!$H316:$R316)),0)*$B319</f>
        <v>0</v>
      </c>
      <c r="N319">
        <f>IFERROR(IF(EPih!P316&gt;=0.75*AVERAGE(EPih!$H316:$R316),1,EPih!P316/AVERAGE(EPih!$H316:$R316)),0)*$B319</f>
        <v>0</v>
      </c>
      <c r="O319">
        <f>IFERROR(IF(EPih!Q316&gt;=0.75*AVERAGE(EPih!$H316:$R316),1,EPih!Q316/AVERAGE(EPih!$H316:$R316)),0)*$B319</f>
        <v>0</v>
      </c>
      <c r="P319">
        <f>IFERROR(IF(EPih!R316&gt;=0.75*AVERAGE(EPih!$H316:$R316),1,EPih!R316/AVERAGE(EPih!$H316:$R316)),0)*$B319</f>
        <v>0</v>
      </c>
      <c r="Q319" s="18">
        <v>1</v>
      </c>
      <c r="R319" s="18">
        <v>1</v>
      </c>
      <c r="S319" s="18">
        <v>1</v>
      </c>
      <c r="T319" s="18">
        <v>0</v>
      </c>
      <c r="U319" s="18">
        <v>1</v>
      </c>
      <c r="V319" s="18">
        <v>0</v>
      </c>
      <c r="W319" s="18">
        <v>1</v>
      </c>
      <c r="X319" s="18">
        <v>0</v>
      </c>
      <c r="Y319" s="18">
        <v>0</v>
      </c>
      <c r="Z319" s="18">
        <v>0</v>
      </c>
      <c r="AA319" s="18">
        <v>0</v>
      </c>
      <c r="AD319" s="22">
        <f t="shared" si="9"/>
        <v>1</v>
      </c>
      <c r="AE319">
        <v>2</v>
      </c>
    </row>
    <row r="320" spans="1:31">
      <c r="A320" s="33">
        <v>45457</v>
      </c>
      <c r="B320">
        <f t="shared" si="8"/>
        <v>0</v>
      </c>
      <c r="C320" s="18">
        <v>1</v>
      </c>
      <c r="D320" s="19">
        <f>IFERROR(SUMPRODUCT(F320:P320,Q320:AA320,'Datos Brutos'!$H$5:$R$5)/SUMPRODUCT('Datos Brutos'!$H$5:$R$5,Q320:AA320),0)</f>
        <v>0</v>
      </c>
      <c r="E320" s="20">
        <f>IFERROR(AVERAGE('Datos Filtrados'!E317:G317),0)</f>
        <v>0</v>
      </c>
      <c r="F320">
        <f>IFERROR(IF(EPih!H317&gt;=0.75*AVERAGE(EPih!$H317:$R317),1,EPih!H317/AVERAGE(EPih!$H317:$R317)),0)*$B320</f>
        <v>0</v>
      </c>
      <c r="G320">
        <f>IFERROR(IF(EPih!I317&gt;=0.75*AVERAGE(EPih!$H317:$R317),1,EPih!I317/AVERAGE(EPih!$H317:$R317)),0)*$B320</f>
        <v>0</v>
      </c>
      <c r="H320">
        <f>IFERROR(IF(EPih!J317&gt;=0.75*AVERAGE(EPih!$H317:$R317),1,EPih!J317/AVERAGE(EPih!$H317:$R317)),0)*$B320</f>
        <v>0</v>
      </c>
      <c r="I320">
        <f>IFERROR(IF(EPih!K317&gt;=0.75*AVERAGE(EPih!$H317:$R317),1,EPih!K317/AVERAGE(EPih!$H317:$R317)),0)*$B320</f>
        <v>0</v>
      </c>
      <c r="J320">
        <f>IFERROR(IF(EPih!L317&gt;=0.75*AVERAGE(EPih!$H317:$R317),1,EPih!L317/AVERAGE(EPih!$H317:$R317)),0)*$B320</f>
        <v>0</v>
      </c>
      <c r="K320">
        <f>IFERROR(IF(EPih!M317&gt;=0.75*AVERAGE(EPih!$H317:$R317),1,EPih!M317/AVERAGE(EPih!$H317:$R317)),0)*$B320</f>
        <v>0</v>
      </c>
      <c r="L320">
        <f>IFERROR(IF(EPih!N317&gt;=0.75*AVERAGE(EPih!$H317:$R317),1,EPih!N317/AVERAGE(EPih!$H317:$R317)),0)*$B320</f>
        <v>0</v>
      </c>
      <c r="M320">
        <f>IFERROR(IF(EPih!O317&gt;=0.75*AVERAGE(EPih!$H317:$R317),1,EPih!O317/AVERAGE(EPih!$H317:$R317)),0)*$B320</f>
        <v>0</v>
      </c>
      <c r="N320">
        <f>IFERROR(IF(EPih!P317&gt;=0.75*AVERAGE(EPih!$H317:$R317),1,EPih!P317/AVERAGE(EPih!$H317:$R317)),0)*$B320</f>
        <v>0</v>
      </c>
      <c r="O320">
        <f>IFERROR(IF(EPih!Q317&gt;=0.75*AVERAGE(EPih!$H317:$R317),1,EPih!Q317/AVERAGE(EPih!$H317:$R317)),0)*$B320</f>
        <v>0</v>
      </c>
      <c r="P320">
        <f>IFERROR(IF(EPih!R317&gt;=0.75*AVERAGE(EPih!$H317:$R317),1,EPih!R317/AVERAGE(EPih!$H317:$R317)),0)*$B320</f>
        <v>0</v>
      </c>
      <c r="Q320" s="18">
        <v>1</v>
      </c>
      <c r="R320" s="18">
        <v>1</v>
      </c>
      <c r="S320" s="18">
        <v>1</v>
      </c>
      <c r="T320" s="18">
        <v>1</v>
      </c>
      <c r="U320" s="18">
        <v>1</v>
      </c>
      <c r="V320" s="18">
        <v>1</v>
      </c>
      <c r="W320" s="18">
        <v>1</v>
      </c>
      <c r="X320" s="18">
        <v>0</v>
      </c>
      <c r="Y320" s="18">
        <v>0</v>
      </c>
      <c r="Z320" s="18">
        <v>1</v>
      </c>
      <c r="AA320" s="18">
        <v>1</v>
      </c>
      <c r="AD320" s="22">
        <f t="shared" si="9"/>
        <v>1</v>
      </c>
      <c r="AE320">
        <v>3</v>
      </c>
    </row>
    <row r="321" spans="1:31">
      <c r="A321" s="33">
        <v>45457.041666666664</v>
      </c>
      <c r="B321">
        <f t="shared" si="8"/>
        <v>0</v>
      </c>
      <c r="C321" s="18">
        <v>1</v>
      </c>
      <c r="D321" s="19">
        <f>IFERROR(SUMPRODUCT(F321:P321,Q321:AA321,'Datos Brutos'!$H$5:$R$5)/SUMPRODUCT('Datos Brutos'!$H$5:$R$5,Q321:AA321),0)</f>
        <v>0</v>
      </c>
      <c r="E321" s="20">
        <f>IFERROR(AVERAGE('Datos Filtrados'!E318:G318),0)</f>
        <v>0</v>
      </c>
      <c r="F321">
        <f>IFERROR(IF(EPih!H318&gt;=0.75*AVERAGE(EPih!$H318:$R318),1,EPih!H318/AVERAGE(EPih!$H318:$R318)),0)*$B321</f>
        <v>0</v>
      </c>
      <c r="G321">
        <f>IFERROR(IF(EPih!I318&gt;=0.75*AVERAGE(EPih!$H318:$R318),1,EPih!I318/AVERAGE(EPih!$H318:$R318)),0)*$B321</f>
        <v>0</v>
      </c>
      <c r="H321">
        <f>IFERROR(IF(EPih!J318&gt;=0.75*AVERAGE(EPih!$H318:$R318),1,EPih!J318/AVERAGE(EPih!$H318:$R318)),0)*$B321</f>
        <v>0</v>
      </c>
      <c r="I321">
        <f>IFERROR(IF(EPih!K318&gt;=0.75*AVERAGE(EPih!$H318:$R318),1,EPih!K318/AVERAGE(EPih!$H318:$R318)),0)*$B321</f>
        <v>0</v>
      </c>
      <c r="J321">
        <f>IFERROR(IF(EPih!L318&gt;=0.75*AVERAGE(EPih!$H318:$R318),1,EPih!L318/AVERAGE(EPih!$H318:$R318)),0)*$B321</f>
        <v>0</v>
      </c>
      <c r="K321">
        <f>IFERROR(IF(EPih!M318&gt;=0.75*AVERAGE(EPih!$H318:$R318),1,EPih!M318/AVERAGE(EPih!$H318:$R318)),0)*$B321</f>
        <v>0</v>
      </c>
      <c r="L321">
        <f>IFERROR(IF(EPih!N318&gt;=0.75*AVERAGE(EPih!$H318:$R318),1,EPih!N318/AVERAGE(EPih!$H318:$R318)),0)*$B321</f>
        <v>0</v>
      </c>
      <c r="M321">
        <f>IFERROR(IF(EPih!O318&gt;=0.75*AVERAGE(EPih!$H318:$R318),1,EPih!O318/AVERAGE(EPih!$H318:$R318)),0)*$B321</f>
        <v>0</v>
      </c>
      <c r="N321">
        <f>IFERROR(IF(EPih!P318&gt;=0.75*AVERAGE(EPih!$H318:$R318),1,EPih!P318/AVERAGE(EPih!$H318:$R318)),0)*$B321</f>
        <v>0</v>
      </c>
      <c r="O321">
        <f>IFERROR(IF(EPih!Q318&gt;=0.75*AVERAGE(EPih!$H318:$R318),1,EPih!Q318/AVERAGE(EPih!$H318:$R318)),0)*$B321</f>
        <v>0</v>
      </c>
      <c r="P321">
        <f>IFERROR(IF(EPih!R318&gt;=0.75*AVERAGE(EPih!$H318:$R318),1,EPih!R318/AVERAGE(EPih!$H318:$R318)),0)*$B321</f>
        <v>0</v>
      </c>
      <c r="Q321" s="18">
        <v>1</v>
      </c>
      <c r="R321" s="18">
        <v>1</v>
      </c>
      <c r="S321" s="18">
        <v>1</v>
      </c>
      <c r="T321" s="18">
        <v>1</v>
      </c>
      <c r="U321" s="18">
        <v>1</v>
      </c>
      <c r="V321" s="18">
        <v>1</v>
      </c>
      <c r="W321" s="18">
        <v>1</v>
      </c>
      <c r="X321" s="18">
        <v>0</v>
      </c>
      <c r="Y321" s="18">
        <v>0</v>
      </c>
      <c r="Z321" s="18">
        <v>1</v>
      </c>
      <c r="AA321" s="18">
        <v>1</v>
      </c>
      <c r="AD321" s="22">
        <f t="shared" si="9"/>
        <v>1</v>
      </c>
      <c r="AE321">
        <v>4</v>
      </c>
    </row>
    <row r="322" spans="1:31">
      <c r="A322" s="33">
        <v>45457.083333333336</v>
      </c>
      <c r="B322">
        <f t="shared" si="8"/>
        <v>0</v>
      </c>
      <c r="C322" s="18">
        <v>1</v>
      </c>
      <c r="D322" s="19">
        <f>IFERROR(SUMPRODUCT(F322:P322,Q322:AA322,'Datos Brutos'!$H$5:$R$5)/SUMPRODUCT('Datos Brutos'!$H$5:$R$5,Q322:AA322),0)</f>
        <v>0</v>
      </c>
      <c r="E322" s="20">
        <f>IFERROR(AVERAGE('Datos Filtrados'!E319:G319),0)</f>
        <v>0</v>
      </c>
      <c r="F322">
        <f>IFERROR(IF(EPih!H319&gt;=0.75*AVERAGE(EPih!$H319:$R319),1,EPih!H319/AVERAGE(EPih!$H319:$R319)),0)*$B322</f>
        <v>0</v>
      </c>
      <c r="G322">
        <f>IFERROR(IF(EPih!I319&gt;=0.75*AVERAGE(EPih!$H319:$R319),1,EPih!I319/AVERAGE(EPih!$H319:$R319)),0)*$B322</f>
        <v>0</v>
      </c>
      <c r="H322">
        <f>IFERROR(IF(EPih!J319&gt;=0.75*AVERAGE(EPih!$H319:$R319),1,EPih!J319/AVERAGE(EPih!$H319:$R319)),0)*$B322</f>
        <v>0</v>
      </c>
      <c r="I322">
        <f>IFERROR(IF(EPih!K319&gt;=0.75*AVERAGE(EPih!$H319:$R319),1,EPih!K319/AVERAGE(EPih!$H319:$R319)),0)*$B322</f>
        <v>0</v>
      </c>
      <c r="J322">
        <f>IFERROR(IF(EPih!L319&gt;=0.75*AVERAGE(EPih!$H319:$R319),1,EPih!L319/AVERAGE(EPih!$H319:$R319)),0)*$B322</f>
        <v>0</v>
      </c>
      <c r="K322">
        <f>IFERROR(IF(EPih!M319&gt;=0.75*AVERAGE(EPih!$H319:$R319),1,EPih!M319/AVERAGE(EPih!$H319:$R319)),0)*$B322</f>
        <v>0</v>
      </c>
      <c r="L322">
        <f>IFERROR(IF(EPih!N319&gt;=0.75*AVERAGE(EPih!$H319:$R319),1,EPih!N319/AVERAGE(EPih!$H319:$R319)),0)*$B322</f>
        <v>0</v>
      </c>
      <c r="M322">
        <f>IFERROR(IF(EPih!O319&gt;=0.75*AVERAGE(EPih!$H319:$R319),1,EPih!O319/AVERAGE(EPih!$H319:$R319)),0)*$B322</f>
        <v>0</v>
      </c>
      <c r="N322">
        <f>IFERROR(IF(EPih!P319&gt;=0.75*AVERAGE(EPih!$H319:$R319),1,EPih!P319/AVERAGE(EPih!$H319:$R319)),0)*$B322</f>
        <v>0</v>
      </c>
      <c r="O322">
        <f>IFERROR(IF(EPih!Q319&gt;=0.75*AVERAGE(EPih!$H319:$R319),1,EPih!Q319/AVERAGE(EPih!$H319:$R319)),0)*$B322</f>
        <v>0</v>
      </c>
      <c r="P322">
        <f>IFERROR(IF(EPih!R319&gt;=0.75*AVERAGE(EPih!$H319:$R319),1,EPih!R319/AVERAGE(EPih!$H319:$R319)),0)*$B322</f>
        <v>0</v>
      </c>
      <c r="Q322" s="18">
        <v>1</v>
      </c>
      <c r="R322" s="18">
        <v>1</v>
      </c>
      <c r="S322" s="18">
        <v>1</v>
      </c>
      <c r="T322" s="18">
        <v>1</v>
      </c>
      <c r="U322" s="18">
        <v>1</v>
      </c>
      <c r="V322" s="18">
        <v>1</v>
      </c>
      <c r="W322" s="18">
        <v>1</v>
      </c>
      <c r="X322" s="18">
        <v>0</v>
      </c>
      <c r="Y322" s="18">
        <v>0</v>
      </c>
      <c r="Z322" s="18">
        <v>1</v>
      </c>
      <c r="AA322" s="18">
        <v>1</v>
      </c>
      <c r="AD322" s="22">
        <f t="shared" si="9"/>
        <v>1</v>
      </c>
      <c r="AE322">
        <v>5</v>
      </c>
    </row>
    <row r="323" spans="1:31">
      <c r="A323" s="33">
        <v>45457.125</v>
      </c>
      <c r="B323">
        <f t="shared" si="8"/>
        <v>0</v>
      </c>
      <c r="C323" s="18">
        <v>1</v>
      </c>
      <c r="D323" s="19">
        <f>IFERROR(SUMPRODUCT(F323:P323,Q323:AA323,'Datos Brutos'!$H$5:$R$5)/SUMPRODUCT('Datos Brutos'!$H$5:$R$5,Q323:AA323),0)</f>
        <v>0</v>
      </c>
      <c r="E323" s="20">
        <f>IFERROR(AVERAGE('Datos Filtrados'!E320:G320),0)</f>
        <v>0</v>
      </c>
      <c r="F323">
        <f>IFERROR(IF(EPih!H320&gt;=0.75*AVERAGE(EPih!$H320:$R320),1,EPih!H320/AVERAGE(EPih!$H320:$R320)),0)*$B323</f>
        <v>0</v>
      </c>
      <c r="G323">
        <f>IFERROR(IF(EPih!I320&gt;=0.75*AVERAGE(EPih!$H320:$R320),1,EPih!I320/AVERAGE(EPih!$H320:$R320)),0)*$B323</f>
        <v>0</v>
      </c>
      <c r="H323">
        <f>IFERROR(IF(EPih!J320&gt;=0.75*AVERAGE(EPih!$H320:$R320),1,EPih!J320/AVERAGE(EPih!$H320:$R320)),0)*$B323</f>
        <v>0</v>
      </c>
      <c r="I323">
        <f>IFERROR(IF(EPih!K320&gt;=0.75*AVERAGE(EPih!$H320:$R320),1,EPih!K320/AVERAGE(EPih!$H320:$R320)),0)*$B323</f>
        <v>0</v>
      </c>
      <c r="J323">
        <f>IFERROR(IF(EPih!L320&gt;=0.75*AVERAGE(EPih!$H320:$R320),1,EPih!L320/AVERAGE(EPih!$H320:$R320)),0)*$B323</f>
        <v>0</v>
      </c>
      <c r="K323">
        <f>IFERROR(IF(EPih!M320&gt;=0.75*AVERAGE(EPih!$H320:$R320),1,EPih!M320/AVERAGE(EPih!$H320:$R320)),0)*$B323</f>
        <v>0</v>
      </c>
      <c r="L323">
        <f>IFERROR(IF(EPih!N320&gt;=0.75*AVERAGE(EPih!$H320:$R320),1,EPih!N320/AVERAGE(EPih!$H320:$R320)),0)*$B323</f>
        <v>0</v>
      </c>
      <c r="M323">
        <f>IFERROR(IF(EPih!O320&gt;=0.75*AVERAGE(EPih!$H320:$R320),1,EPih!O320/AVERAGE(EPih!$H320:$R320)),0)*$B323</f>
        <v>0</v>
      </c>
      <c r="N323">
        <f>IFERROR(IF(EPih!P320&gt;=0.75*AVERAGE(EPih!$H320:$R320),1,EPih!P320/AVERAGE(EPih!$H320:$R320)),0)*$B323</f>
        <v>0</v>
      </c>
      <c r="O323">
        <f>IFERROR(IF(EPih!Q320&gt;=0.75*AVERAGE(EPih!$H320:$R320),1,EPih!Q320/AVERAGE(EPih!$H320:$R320)),0)*$B323</f>
        <v>0</v>
      </c>
      <c r="P323">
        <f>IFERROR(IF(EPih!R320&gt;=0.75*AVERAGE(EPih!$H320:$R320),1,EPih!R320/AVERAGE(EPih!$H320:$R320)),0)*$B323</f>
        <v>0</v>
      </c>
      <c r="Q323" s="18">
        <v>1</v>
      </c>
      <c r="R323" s="18">
        <v>1</v>
      </c>
      <c r="S323" s="18">
        <v>1</v>
      </c>
      <c r="T323" s="18">
        <v>1</v>
      </c>
      <c r="U323" s="18">
        <v>1</v>
      </c>
      <c r="V323" s="18">
        <v>1</v>
      </c>
      <c r="W323" s="18">
        <v>1</v>
      </c>
      <c r="X323" s="18">
        <v>0</v>
      </c>
      <c r="Y323" s="18">
        <v>0</v>
      </c>
      <c r="Z323" s="18">
        <v>1</v>
      </c>
      <c r="AA323" s="18">
        <v>1</v>
      </c>
      <c r="AD323" s="22">
        <f t="shared" si="9"/>
        <v>1</v>
      </c>
      <c r="AE323">
        <v>6</v>
      </c>
    </row>
    <row r="324" spans="1:31">
      <c r="A324" s="33">
        <v>45457.166666666664</v>
      </c>
      <c r="B324">
        <f t="shared" si="8"/>
        <v>0</v>
      </c>
      <c r="C324" s="18">
        <v>1</v>
      </c>
      <c r="D324" s="19">
        <f>IFERROR(SUMPRODUCT(F324:P324,Q324:AA324,'Datos Brutos'!$H$5:$R$5)/SUMPRODUCT('Datos Brutos'!$H$5:$R$5,Q324:AA324),0)</f>
        <v>0</v>
      </c>
      <c r="E324" s="20">
        <f>IFERROR(AVERAGE('Datos Filtrados'!E321:G321),0)</f>
        <v>0</v>
      </c>
      <c r="F324">
        <f>IFERROR(IF(EPih!H321&gt;=0.75*AVERAGE(EPih!$H321:$R321),1,EPih!H321/AVERAGE(EPih!$H321:$R321)),0)*$B324</f>
        <v>0</v>
      </c>
      <c r="G324">
        <f>IFERROR(IF(EPih!I321&gt;=0.75*AVERAGE(EPih!$H321:$R321),1,EPih!I321/AVERAGE(EPih!$H321:$R321)),0)*$B324</f>
        <v>0</v>
      </c>
      <c r="H324">
        <f>IFERROR(IF(EPih!J321&gt;=0.75*AVERAGE(EPih!$H321:$R321),1,EPih!J321/AVERAGE(EPih!$H321:$R321)),0)*$B324</f>
        <v>0</v>
      </c>
      <c r="I324">
        <f>IFERROR(IF(EPih!K321&gt;=0.75*AVERAGE(EPih!$H321:$R321),1,EPih!K321/AVERAGE(EPih!$H321:$R321)),0)*$B324</f>
        <v>0</v>
      </c>
      <c r="J324">
        <f>IFERROR(IF(EPih!L321&gt;=0.75*AVERAGE(EPih!$H321:$R321),1,EPih!L321/AVERAGE(EPih!$H321:$R321)),0)*$B324</f>
        <v>0</v>
      </c>
      <c r="K324">
        <f>IFERROR(IF(EPih!M321&gt;=0.75*AVERAGE(EPih!$H321:$R321),1,EPih!M321/AVERAGE(EPih!$H321:$R321)),0)*$B324</f>
        <v>0</v>
      </c>
      <c r="L324">
        <f>IFERROR(IF(EPih!N321&gt;=0.75*AVERAGE(EPih!$H321:$R321),1,EPih!N321/AVERAGE(EPih!$H321:$R321)),0)*$B324</f>
        <v>0</v>
      </c>
      <c r="M324">
        <f>IFERROR(IF(EPih!O321&gt;=0.75*AVERAGE(EPih!$H321:$R321),1,EPih!O321/AVERAGE(EPih!$H321:$R321)),0)*$B324</f>
        <v>0</v>
      </c>
      <c r="N324">
        <f>IFERROR(IF(EPih!P321&gt;=0.75*AVERAGE(EPih!$H321:$R321),1,EPih!P321/AVERAGE(EPih!$H321:$R321)),0)*$B324</f>
        <v>0</v>
      </c>
      <c r="O324">
        <f>IFERROR(IF(EPih!Q321&gt;=0.75*AVERAGE(EPih!$H321:$R321),1,EPih!Q321/AVERAGE(EPih!$H321:$R321)),0)*$B324</f>
        <v>0</v>
      </c>
      <c r="P324">
        <f>IFERROR(IF(EPih!R321&gt;=0.75*AVERAGE(EPih!$H321:$R321),1,EPih!R321/AVERAGE(EPih!$H321:$R321)),0)*$B324</f>
        <v>0</v>
      </c>
      <c r="Q324" s="18">
        <v>1</v>
      </c>
      <c r="R324" s="18">
        <v>1</v>
      </c>
      <c r="S324" s="18">
        <v>1</v>
      </c>
      <c r="T324" s="18">
        <v>1</v>
      </c>
      <c r="U324" s="18">
        <v>1</v>
      </c>
      <c r="V324" s="18">
        <v>1</v>
      </c>
      <c r="W324" s="18">
        <v>1</v>
      </c>
      <c r="X324" s="18">
        <v>0</v>
      </c>
      <c r="Y324" s="18">
        <v>0</v>
      </c>
      <c r="Z324" s="18">
        <v>1</v>
      </c>
      <c r="AA324" s="18">
        <v>1</v>
      </c>
      <c r="AD324" s="22">
        <f t="shared" si="9"/>
        <v>1</v>
      </c>
      <c r="AE324">
        <v>7</v>
      </c>
    </row>
    <row r="325" spans="1:31">
      <c r="A325" s="33">
        <v>45457.208333333336</v>
      </c>
      <c r="B325">
        <f t="shared" si="8"/>
        <v>0</v>
      </c>
      <c r="C325" s="18">
        <v>1</v>
      </c>
      <c r="D325" s="19">
        <f>IFERROR(SUMPRODUCT(F325:P325,Q325:AA325,'Datos Brutos'!$H$5:$R$5)/SUMPRODUCT('Datos Brutos'!$H$5:$R$5,Q325:AA325),0)</f>
        <v>0</v>
      </c>
      <c r="E325" s="20">
        <f>IFERROR(AVERAGE('Datos Filtrados'!E322:G322),0)</f>
        <v>0</v>
      </c>
      <c r="F325">
        <f>IFERROR(IF(EPih!H322&gt;=0.75*AVERAGE(EPih!$H322:$R322),1,EPih!H322/AVERAGE(EPih!$H322:$R322)),0)*$B325</f>
        <v>0</v>
      </c>
      <c r="G325">
        <f>IFERROR(IF(EPih!I322&gt;=0.75*AVERAGE(EPih!$H322:$R322),1,EPih!I322/AVERAGE(EPih!$H322:$R322)),0)*$B325</f>
        <v>0</v>
      </c>
      <c r="H325">
        <f>IFERROR(IF(EPih!J322&gt;=0.75*AVERAGE(EPih!$H322:$R322),1,EPih!J322/AVERAGE(EPih!$H322:$R322)),0)*$B325</f>
        <v>0</v>
      </c>
      <c r="I325">
        <f>IFERROR(IF(EPih!K322&gt;=0.75*AVERAGE(EPih!$H322:$R322),1,EPih!K322/AVERAGE(EPih!$H322:$R322)),0)*$B325</f>
        <v>0</v>
      </c>
      <c r="J325">
        <f>IFERROR(IF(EPih!L322&gt;=0.75*AVERAGE(EPih!$H322:$R322),1,EPih!L322/AVERAGE(EPih!$H322:$R322)),0)*$B325</f>
        <v>0</v>
      </c>
      <c r="K325">
        <f>IFERROR(IF(EPih!M322&gt;=0.75*AVERAGE(EPih!$H322:$R322),1,EPih!M322/AVERAGE(EPih!$H322:$R322)),0)*$B325</f>
        <v>0</v>
      </c>
      <c r="L325">
        <f>IFERROR(IF(EPih!N322&gt;=0.75*AVERAGE(EPih!$H322:$R322),1,EPih!N322/AVERAGE(EPih!$H322:$R322)),0)*$B325</f>
        <v>0</v>
      </c>
      <c r="M325">
        <f>IFERROR(IF(EPih!O322&gt;=0.75*AVERAGE(EPih!$H322:$R322),1,EPih!O322/AVERAGE(EPih!$H322:$R322)),0)*$B325</f>
        <v>0</v>
      </c>
      <c r="N325">
        <f>IFERROR(IF(EPih!P322&gt;=0.75*AVERAGE(EPih!$H322:$R322),1,EPih!P322/AVERAGE(EPih!$H322:$R322)),0)*$B325</f>
        <v>0</v>
      </c>
      <c r="O325">
        <f>IFERROR(IF(EPih!Q322&gt;=0.75*AVERAGE(EPih!$H322:$R322),1,EPih!Q322/AVERAGE(EPih!$H322:$R322)),0)*$B325</f>
        <v>0</v>
      </c>
      <c r="P325">
        <f>IFERROR(IF(EPih!R322&gt;=0.75*AVERAGE(EPih!$H322:$R322),1,EPih!R322/AVERAGE(EPih!$H322:$R322)),0)*$B325</f>
        <v>0</v>
      </c>
      <c r="Q325" s="18">
        <v>1</v>
      </c>
      <c r="R325" s="18">
        <v>1</v>
      </c>
      <c r="S325" s="18">
        <v>1</v>
      </c>
      <c r="T325" s="18">
        <v>1</v>
      </c>
      <c r="U325" s="18">
        <v>1</v>
      </c>
      <c r="V325" s="18">
        <v>1</v>
      </c>
      <c r="W325" s="18">
        <v>1</v>
      </c>
      <c r="X325" s="18">
        <v>0</v>
      </c>
      <c r="Y325" s="18">
        <v>0</v>
      </c>
      <c r="Z325" s="18">
        <v>1</v>
      </c>
      <c r="AA325" s="18">
        <v>1</v>
      </c>
      <c r="AD325" s="22">
        <f t="shared" si="9"/>
        <v>1</v>
      </c>
      <c r="AE325">
        <v>8</v>
      </c>
    </row>
    <row r="326" spans="1:31">
      <c r="A326" s="33">
        <v>45457.25</v>
      </c>
      <c r="B326">
        <f t="shared" si="8"/>
        <v>0</v>
      </c>
      <c r="C326" s="18">
        <v>1</v>
      </c>
      <c r="D326" s="19">
        <f>IFERROR(SUMPRODUCT(F326:P326,Q326:AA326,'Datos Brutos'!$H$5:$R$5)/SUMPRODUCT('Datos Brutos'!$H$5:$R$5,Q326:AA326),0)</f>
        <v>0</v>
      </c>
      <c r="E326" s="20">
        <f>IFERROR(AVERAGE('Datos Filtrados'!E323:G323),0)</f>
        <v>0.94099999999999995</v>
      </c>
      <c r="F326">
        <f>IFERROR(IF(EPih!H323&gt;=0.75*AVERAGE(EPih!$H323:$R323),1,EPih!H323/AVERAGE(EPih!$H323:$R323)),0)*$B326</f>
        <v>0</v>
      </c>
      <c r="G326">
        <f>IFERROR(IF(EPih!I323&gt;=0.75*AVERAGE(EPih!$H323:$R323),1,EPih!I323/AVERAGE(EPih!$H323:$R323)),0)*$B326</f>
        <v>0</v>
      </c>
      <c r="H326">
        <f>IFERROR(IF(EPih!J323&gt;=0.75*AVERAGE(EPih!$H323:$R323),1,EPih!J323/AVERAGE(EPih!$H323:$R323)),0)*$B326</f>
        <v>0</v>
      </c>
      <c r="I326">
        <f>IFERROR(IF(EPih!K323&gt;=0.75*AVERAGE(EPih!$H323:$R323),1,EPih!K323/AVERAGE(EPih!$H323:$R323)),0)*$B326</f>
        <v>0</v>
      </c>
      <c r="J326">
        <f>IFERROR(IF(EPih!L323&gt;=0.75*AVERAGE(EPih!$H323:$R323),1,EPih!L323/AVERAGE(EPih!$H323:$R323)),0)*$B326</f>
        <v>0</v>
      </c>
      <c r="K326">
        <f>IFERROR(IF(EPih!M323&gt;=0.75*AVERAGE(EPih!$H323:$R323),1,EPih!M323/AVERAGE(EPih!$H323:$R323)),0)*$B326</f>
        <v>0</v>
      </c>
      <c r="L326">
        <f>IFERROR(IF(EPih!N323&gt;=0.75*AVERAGE(EPih!$H323:$R323),1,EPih!N323/AVERAGE(EPih!$H323:$R323)),0)*$B326</f>
        <v>0</v>
      </c>
      <c r="M326">
        <f>IFERROR(IF(EPih!O323&gt;=0.75*AVERAGE(EPih!$H323:$R323),1,EPih!O323/AVERAGE(EPih!$H323:$R323)),0)*$B326</f>
        <v>0</v>
      </c>
      <c r="N326">
        <f>IFERROR(IF(EPih!P323&gt;=0.75*AVERAGE(EPih!$H323:$R323),1,EPih!P323/AVERAGE(EPih!$H323:$R323)),0)*$B326</f>
        <v>0</v>
      </c>
      <c r="O326">
        <f>IFERROR(IF(EPih!Q323&gt;=0.75*AVERAGE(EPih!$H323:$R323),1,EPih!Q323/AVERAGE(EPih!$H323:$R323)),0)*$B326</f>
        <v>0</v>
      </c>
      <c r="P326">
        <f>IFERROR(IF(EPih!R323&gt;=0.75*AVERAGE(EPih!$H323:$R323),1,EPih!R323/AVERAGE(EPih!$H323:$R323)),0)*$B326</f>
        <v>0</v>
      </c>
      <c r="Q326" s="18">
        <v>1</v>
      </c>
      <c r="R326" s="18">
        <v>1</v>
      </c>
      <c r="S326" s="18">
        <v>1</v>
      </c>
      <c r="T326" s="18">
        <v>1</v>
      </c>
      <c r="U326" s="18">
        <v>1</v>
      </c>
      <c r="V326" s="18">
        <v>1</v>
      </c>
      <c r="W326" s="18">
        <v>1</v>
      </c>
      <c r="X326" s="18">
        <v>0</v>
      </c>
      <c r="Y326" s="18">
        <v>0</v>
      </c>
      <c r="Z326" s="18">
        <v>1</v>
      </c>
      <c r="AA326" s="18">
        <v>1</v>
      </c>
      <c r="AD326" s="22">
        <f t="shared" si="9"/>
        <v>1</v>
      </c>
      <c r="AE326">
        <v>9</v>
      </c>
    </row>
    <row r="327" spans="1:31">
      <c r="A327" s="33">
        <v>45457.291666666664</v>
      </c>
      <c r="B327">
        <f t="shared" si="8"/>
        <v>0</v>
      </c>
      <c r="C327" s="18">
        <v>1</v>
      </c>
      <c r="D327" s="19">
        <f>IFERROR(SUMPRODUCT(F327:P327,Q327:AA327,'Datos Brutos'!$H$5:$R$5)/SUMPRODUCT('Datos Brutos'!$H$5:$R$5,Q327:AA327),0)</f>
        <v>0</v>
      </c>
      <c r="E327" s="20">
        <f>IFERROR(AVERAGE('Datos Filtrados'!E324:G324),0)</f>
        <v>65.260999999999996</v>
      </c>
      <c r="F327">
        <f>IFERROR(IF(EPih!H324&gt;=0.75*AVERAGE(EPih!$H324:$R324),1,EPih!H324/AVERAGE(EPih!$H324:$R324)),0)*$B327</f>
        <v>0</v>
      </c>
      <c r="G327">
        <f>IFERROR(IF(EPih!I324&gt;=0.75*AVERAGE(EPih!$H324:$R324),1,EPih!I324/AVERAGE(EPih!$H324:$R324)),0)*$B327</f>
        <v>0</v>
      </c>
      <c r="H327">
        <f>IFERROR(IF(EPih!J324&gt;=0.75*AVERAGE(EPih!$H324:$R324),1,EPih!J324/AVERAGE(EPih!$H324:$R324)),0)*$B327</f>
        <v>0</v>
      </c>
      <c r="I327">
        <f>IFERROR(IF(EPih!K324&gt;=0.75*AVERAGE(EPih!$H324:$R324),1,EPih!K324/AVERAGE(EPih!$H324:$R324)),0)*$B327</f>
        <v>0</v>
      </c>
      <c r="J327">
        <f>IFERROR(IF(EPih!L324&gt;=0.75*AVERAGE(EPih!$H324:$R324),1,EPih!L324/AVERAGE(EPih!$H324:$R324)),0)*$B327</f>
        <v>0</v>
      </c>
      <c r="K327">
        <f>IFERROR(IF(EPih!M324&gt;=0.75*AVERAGE(EPih!$H324:$R324),1,EPih!M324/AVERAGE(EPih!$H324:$R324)),0)*$B327</f>
        <v>0</v>
      </c>
      <c r="L327">
        <f>IFERROR(IF(EPih!N324&gt;=0.75*AVERAGE(EPih!$H324:$R324),1,EPih!N324/AVERAGE(EPih!$H324:$R324)),0)*$B327</f>
        <v>0</v>
      </c>
      <c r="M327">
        <f>IFERROR(IF(EPih!O324&gt;=0.75*AVERAGE(EPih!$H324:$R324),1,EPih!O324/AVERAGE(EPih!$H324:$R324)),0)*$B327</f>
        <v>0</v>
      </c>
      <c r="N327">
        <f>IFERROR(IF(EPih!P324&gt;=0.75*AVERAGE(EPih!$H324:$R324),1,EPih!P324/AVERAGE(EPih!$H324:$R324)),0)*$B327</f>
        <v>0</v>
      </c>
      <c r="O327">
        <f>IFERROR(IF(EPih!Q324&gt;=0.75*AVERAGE(EPih!$H324:$R324),1,EPih!Q324/AVERAGE(EPih!$H324:$R324)),0)*$B327</f>
        <v>0</v>
      </c>
      <c r="P327">
        <f>IFERROR(IF(EPih!R324&gt;=0.75*AVERAGE(EPih!$H324:$R324),1,EPih!R324/AVERAGE(EPih!$H324:$R324)),0)*$B327</f>
        <v>0</v>
      </c>
      <c r="Q327" s="18">
        <v>1</v>
      </c>
      <c r="R327" s="18">
        <v>1</v>
      </c>
      <c r="S327" s="18">
        <v>1</v>
      </c>
      <c r="T327" s="18">
        <v>1</v>
      </c>
      <c r="U327" s="18">
        <v>1</v>
      </c>
      <c r="V327" s="18">
        <v>1</v>
      </c>
      <c r="W327" s="18">
        <v>1</v>
      </c>
      <c r="X327" s="18">
        <v>0</v>
      </c>
      <c r="Y327" s="18">
        <v>0</v>
      </c>
      <c r="Z327" s="18">
        <v>1</v>
      </c>
      <c r="AA327" s="18">
        <v>1</v>
      </c>
      <c r="AD327" s="22">
        <f t="shared" si="9"/>
        <v>1</v>
      </c>
      <c r="AE327">
        <v>10</v>
      </c>
    </row>
    <row r="328" spans="1:31">
      <c r="A328" s="33">
        <v>45457.333333333336</v>
      </c>
      <c r="B328">
        <f t="shared" ref="B328:B391" si="10">IF(E328&gt;=100,1,0)</f>
        <v>1</v>
      </c>
      <c r="C328" s="18">
        <v>1</v>
      </c>
      <c r="D328" s="19">
        <f>IFERROR(SUMPRODUCT(F328:P328,Q328:AA328,'Datos Brutos'!$H$5:$R$5)/SUMPRODUCT('Datos Brutos'!$H$5:$R$5,Q328:AA328),0)</f>
        <v>1</v>
      </c>
      <c r="E328" s="20">
        <f>IFERROR(AVERAGE('Datos Filtrados'!E325:G325),0)</f>
        <v>553.69299999999998</v>
      </c>
      <c r="F328">
        <f>IFERROR(IF(EPih!H325&gt;=0.75*AVERAGE(EPih!$H325:$R325),1,EPih!H325/AVERAGE(EPih!$H325:$R325)),0)*$B328</f>
        <v>1</v>
      </c>
      <c r="G328">
        <f>IFERROR(IF(EPih!I325&gt;=0.75*AVERAGE(EPih!$H325:$R325),1,EPih!I325/AVERAGE(EPih!$H325:$R325)),0)*$B328</f>
        <v>1</v>
      </c>
      <c r="H328">
        <f>IFERROR(IF(EPih!J325&gt;=0.75*AVERAGE(EPih!$H325:$R325),1,EPih!J325/AVERAGE(EPih!$H325:$R325)),0)*$B328</f>
        <v>1</v>
      </c>
      <c r="I328">
        <f>IFERROR(IF(EPih!K325&gt;=0.75*AVERAGE(EPih!$H325:$R325),1,EPih!K325/AVERAGE(EPih!$H325:$R325)),0)*$B328</f>
        <v>0</v>
      </c>
      <c r="J328">
        <f>IFERROR(IF(EPih!L325&gt;=0.75*AVERAGE(EPih!$H325:$R325),1,EPih!L325/AVERAGE(EPih!$H325:$R325)),0)*$B328</f>
        <v>1</v>
      </c>
      <c r="K328">
        <f>IFERROR(IF(EPih!M325&gt;=0.75*AVERAGE(EPih!$H325:$R325),1,EPih!M325/AVERAGE(EPih!$H325:$R325)),0)*$B328</f>
        <v>1</v>
      </c>
      <c r="L328">
        <f>IFERROR(IF(EPih!N325&gt;=0.75*AVERAGE(EPih!$H325:$R325),1,EPih!N325/AVERAGE(EPih!$H325:$R325)),0)*$B328</f>
        <v>1</v>
      </c>
      <c r="M328">
        <f>IFERROR(IF(EPih!O325&gt;=0.75*AVERAGE(EPih!$H325:$R325),1,EPih!O325/AVERAGE(EPih!$H325:$R325)),0)*$B328</f>
        <v>0</v>
      </c>
      <c r="N328">
        <f>IFERROR(IF(EPih!P325&gt;=0.75*AVERAGE(EPih!$H325:$R325),1,EPih!P325/AVERAGE(EPih!$H325:$R325)),0)*$B328</f>
        <v>0</v>
      </c>
      <c r="O328">
        <f>IFERROR(IF(EPih!Q325&gt;=0.75*AVERAGE(EPih!$H325:$R325),1,EPih!Q325/AVERAGE(EPih!$H325:$R325)),0)*$B328</f>
        <v>0</v>
      </c>
      <c r="P328">
        <f>IFERROR(IF(EPih!R325&gt;=0.75*AVERAGE(EPih!$H325:$R325),1,EPih!R325/AVERAGE(EPih!$H325:$R325)),0)*$B328</f>
        <v>0</v>
      </c>
      <c r="Q328" s="18">
        <v>1</v>
      </c>
      <c r="R328" s="18">
        <v>1</v>
      </c>
      <c r="S328" s="18">
        <v>1</v>
      </c>
      <c r="T328" s="18">
        <v>0</v>
      </c>
      <c r="U328" s="18">
        <v>1</v>
      </c>
      <c r="V328" s="18">
        <v>1</v>
      </c>
      <c r="W328" s="18">
        <v>1</v>
      </c>
      <c r="X328" s="18">
        <v>0</v>
      </c>
      <c r="Y328" s="18">
        <v>0</v>
      </c>
      <c r="Z328" s="18">
        <v>0</v>
      </c>
      <c r="AA328" s="18">
        <v>0</v>
      </c>
      <c r="AD328" s="22">
        <f t="shared" si="9"/>
        <v>1</v>
      </c>
      <c r="AE328">
        <v>11</v>
      </c>
    </row>
    <row r="329" spans="1:31">
      <c r="A329" s="33">
        <v>45457.375</v>
      </c>
      <c r="B329">
        <f t="shared" si="10"/>
        <v>1</v>
      </c>
      <c r="C329" s="18">
        <v>1</v>
      </c>
      <c r="D329" s="19">
        <f>IFERROR(SUMPRODUCT(F329:P329,Q329:AA329,'Datos Brutos'!$H$5:$R$5)/SUMPRODUCT('Datos Brutos'!$H$5:$R$5,Q329:AA329),0)</f>
        <v>1</v>
      </c>
      <c r="E329" s="20">
        <f>IFERROR(AVERAGE('Datos Filtrados'!E326:G326),0)</f>
        <v>892.49300000000005</v>
      </c>
      <c r="F329">
        <f>IFERROR(IF(EPih!H326&gt;=0.75*AVERAGE(EPih!$H326:$R326),1,EPih!H326/AVERAGE(EPih!$H326:$R326)),0)*$B329</f>
        <v>1</v>
      </c>
      <c r="G329">
        <f>IFERROR(IF(EPih!I326&gt;=0.75*AVERAGE(EPih!$H326:$R326),1,EPih!I326/AVERAGE(EPih!$H326:$R326)),0)*$B329</f>
        <v>1</v>
      </c>
      <c r="H329">
        <f>IFERROR(IF(EPih!J326&gt;=0.75*AVERAGE(EPih!$H326:$R326),1,EPih!J326/AVERAGE(EPih!$H326:$R326)),0)*$B329</f>
        <v>1</v>
      </c>
      <c r="I329">
        <f>IFERROR(IF(EPih!K326&gt;=0.75*AVERAGE(EPih!$H326:$R326),1,EPih!K326/AVERAGE(EPih!$H326:$R326)),0)*$B329</f>
        <v>0</v>
      </c>
      <c r="J329">
        <f>IFERROR(IF(EPih!L326&gt;=0.75*AVERAGE(EPih!$H326:$R326),1,EPih!L326/AVERAGE(EPih!$H326:$R326)),0)*$B329</f>
        <v>1</v>
      </c>
      <c r="K329">
        <f>IFERROR(IF(EPih!M326&gt;=0.75*AVERAGE(EPih!$H326:$R326),1,EPih!M326/AVERAGE(EPih!$H326:$R326)),0)*$B329</f>
        <v>1</v>
      </c>
      <c r="L329">
        <f>IFERROR(IF(EPih!N326&gt;=0.75*AVERAGE(EPih!$H326:$R326),1,EPih!N326/AVERAGE(EPih!$H326:$R326)),0)*$B329</f>
        <v>1</v>
      </c>
      <c r="M329">
        <f>IFERROR(IF(EPih!O326&gt;=0.75*AVERAGE(EPih!$H326:$R326),1,EPih!O326/AVERAGE(EPih!$H326:$R326)),0)*$B329</f>
        <v>0</v>
      </c>
      <c r="N329">
        <f>IFERROR(IF(EPih!P326&gt;=0.75*AVERAGE(EPih!$H326:$R326),1,EPih!P326/AVERAGE(EPih!$H326:$R326)),0)*$B329</f>
        <v>0</v>
      </c>
      <c r="O329">
        <f>IFERROR(IF(EPih!Q326&gt;=0.75*AVERAGE(EPih!$H326:$R326),1,EPih!Q326/AVERAGE(EPih!$H326:$R326)),0)*$B329</f>
        <v>0</v>
      </c>
      <c r="P329">
        <f>IFERROR(IF(EPih!R326&gt;=0.75*AVERAGE(EPih!$H326:$R326),1,EPih!R326/AVERAGE(EPih!$H326:$R326)),0)*$B329</f>
        <v>0</v>
      </c>
      <c r="Q329" s="18">
        <v>1</v>
      </c>
      <c r="R329" s="18">
        <v>1</v>
      </c>
      <c r="S329" s="18">
        <v>1</v>
      </c>
      <c r="T329" s="18">
        <v>0</v>
      </c>
      <c r="U329" s="18">
        <v>1</v>
      </c>
      <c r="V329" s="18">
        <v>1</v>
      </c>
      <c r="W329" s="18">
        <v>1</v>
      </c>
      <c r="X329" s="18">
        <v>0</v>
      </c>
      <c r="Y329" s="18">
        <v>0</v>
      </c>
      <c r="Z329" s="18">
        <v>0</v>
      </c>
      <c r="AA329" s="18">
        <v>0</v>
      </c>
      <c r="AD329" s="22">
        <f t="shared" si="9"/>
        <v>1</v>
      </c>
      <c r="AE329">
        <v>12</v>
      </c>
    </row>
    <row r="330" spans="1:31">
      <c r="A330" s="33">
        <v>45457.416666666664</v>
      </c>
      <c r="B330">
        <f t="shared" si="10"/>
        <v>1</v>
      </c>
      <c r="C330" s="18">
        <v>1</v>
      </c>
      <c r="D330" s="19">
        <f>IFERROR(SUMPRODUCT(F330:P330,Q330:AA330,'Datos Brutos'!$H$5:$R$5)/SUMPRODUCT('Datos Brutos'!$H$5:$R$5,Q330:AA330),0)</f>
        <v>1</v>
      </c>
      <c r="E330" s="20">
        <f>IFERROR(AVERAGE('Datos Filtrados'!E327:G327),0)</f>
        <v>982.55566666666664</v>
      </c>
      <c r="F330">
        <f>IFERROR(IF(EPih!H327&gt;=0.75*AVERAGE(EPih!$H327:$R327),1,EPih!H327/AVERAGE(EPih!$H327:$R327)),0)*$B330</f>
        <v>1</v>
      </c>
      <c r="G330">
        <f>IFERROR(IF(EPih!I327&gt;=0.75*AVERAGE(EPih!$H327:$R327),1,EPih!I327/AVERAGE(EPih!$H327:$R327)),0)*$B330</f>
        <v>1</v>
      </c>
      <c r="H330">
        <f>IFERROR(IF(EPih!J327&gt;=0.75*AVERAGE(EPih!$H327:$R327),1,EPih!J327/AVERAGE(EPih!$H327:$R327)),0)*$B330</f>
        <v>1</v>
      </c>
      <c r="I330">
        <f>IFERROR(IF(EPih!K327&gt;=0.75*AVERAGE(EPih!$H327:$R327),1,EPih!K327/AVERAGE(EPih!$H327:$R327)),0)*$B330</f>
        <v>0</v>
      </c>
      <c r="J330">
        <f>IFERROR(IF(EPih!L327&gt;=0.75*AVERAGE(EPih!$H327:$R327),1,EPih!L327/AVERAGE(EPih!$H327:$R327)),0)*$B330</f>
        <v>1</v>
      </c>
      <c r="K330">
        <f>IFERROR(IF(EPih!M327&gt;=0.75*AVERAGE(EPih!$H327:$R327),1,EPih!M327/AVERAGE(EPih!$H327:$R327)),0)*$B330</f>
        <v>1</v>
      </c>
      <c r="L330">
        <f>IFERROR(IF(EPih!N327&gt;=0.75*AVERAGE(EPih!$H327:$R327),1,EPih!N327/AVERAGE(EPih!$H327:$R327)),0)*$B330</f>
        <v>1</v>
      </c>
      <c r="M330">
        <f>IFERROR(IF(EPih!O327&gt;=0.75*AVERAGE(EPih!$H327:$R327),1,EPih!O327/AVERAGE(EPih!$H327:$R327)),0)*$B330</f>
        <v>0</v>
      </c>
      <c r="N330">
        <f>IFERROR(IF(EPih!P327&gt;=0.75*AVERAGE(EPih!$H327:$R327),1,EPih!P327/AVERAGE(EPih!$H327:$R327)),0)*$B330</f>
        <v>0</v>
      </c>
      <c r="O330">
        <f>IFERROR(IF(EPih!Q327&gt;=0.75*AVERAGE(EPih!$H327:$R327),1,EPih!Q327/AVERAGE(EPih!$H327:$R327)),0)*$B330</f>
        <v>0</v>
      </c>
      <c r="P330">
        <f>IFERROR(IF(EPih!R327&gt;=0.75*AVERAGE(EPih!$H327:$R327),1,EPih!R327/AVERAGE(EPih!$H327:$R327)),0)*$B330</f>
        <v>0</v>
      </c>
      <c r="Q330" s="18">
        <v>1</v>
      </c>
      <c r="R330" s="18">
        <v>1</v>
      </c>
      <c r="S330" s="18">
        <v>1</v>
      </c>
      <c r="T330" s="18">
        <v>0</v>
      </c>
      <c r="U330" s="18">
        <v>1</v>
      </c>
      <c r="V330" s="18">
        <v>1</v>
      </c>
      <c r="W330" s="18">
        <v>1</v>
      </c>
      <c r="X330" s="18">
        <v>0</v>
      </c>
      <c r="Y330" s="18">
        <v>0</v>
      </c>
      <c r="Z330" s="18">
        <v>0</v>
      </c>
      <c r="AA330" s="18">
        <v>0</v>
      </c>
      <c r="AD330" s="22">
        <f t="shared" si="9"/>
        <v>1</v>
      </c>
      <c r="AE330">
        <v>13</v>
      </c>
    </row>
    <row r="331" spans="1:31">
      <c r="A331" s="33">
        <v>45457.458333333336</v>
      </c>
      <c r="B331">
        <f t="shared" si="10"/>
        <v>1</v>
      </c>
      <c r="C331" s="18">
        <v>1</v>
      </c>
      <c r="D331" s="19">
        <f>IFERROR(SUMPRODUCT(F331:P331,Q331:AA331,'Datos Brutos'!$H$5:$R$5)/SUMPRODUCT('Datos Brutos'!$H$5:$R$5,Q331:AA331),0)</f>
        <v>1</v>
      </c>
      <c r="E331" s="20">
        <f>IFERROR(AVERAGE('Datos Filtrados'!E328:G328),0)</f>
        <v>1007.6483333333334</v>
      </c>
      <c r="F331">
        <f>IFERROR(IF(EPih!H328&gt;=0.75*AVERAGE(EPih!$H328:$R328),1,EPih!H328/AVERAGE(EPih!$H328:$R328)),0)*$B331</f>
        <v>1</v>
      </c>
      <c r="G331">
        <f>IFERROR(IF(EPih!I328&gt;=0.75*AVERAGE(EPih!$H328:$R328),1,EPih!I328/AVERAGE(EPih!$H328:$R328)),0)*$B331</f>
        <v>1</v>
      </c>
      <c r="H331">
        <f>IFERROR(IF(EPih!J328&gt;=0.75*AVERAGE(EPih!$H328:$R328),1,EPih!J328/AVERAGE(EPih!$H328:$R328)),0)*$B331</f>
        <v>1</v>
      </c>
      <c r="I331">
        <f>IFERROR(IF(EPih!K328&gt;=0.75*AVERAGE(EPih!$H328:$R328),1,EPih!K328/AVERAGE(EPih!$H328:$R328)),0)*$B331</f>
        <v>0</v>
      </c>
      <c r="J331">
        <f>IFERROR(IF(EPih!L328&gt;=0.75*AVERAGE(EPih!$H328:$R328),1,EPih!L328/AVERAGE(EPih!$H328:$R328)),0)*$B331</f>
        <v>1</v>
      </c>
      <c r="K331">
        <f>IFERROR(IF(EPih!M328&gt;=0.75*AVERAGE(EPih!$H328:$R328),1,EPih!M328/AVERAGE(EPih!$H328:$R328)),0)*$B331</f>
        <v>1</v>
      </c>
      <c r="L331">
        <f>IFERROR(IF(EPih!N328&gt;=0.75*AVERAGE(EPih!$H328:$R328),1,EPih!N328/AVERAGE(EPih!$H328:$R328)),0)*$B331</f>
        <v>1</v>
      </c>
      <c r="M331">
        <f>IFERROR(IF(EPih!O328&gt;=0.75*AVERAGE(EPih!$H328:$R328),1,EPih!O328/AVERAGE(EPih!$H328:$R328)),0)*$B331</f>
        <v>0</v>
      </c>
      <c r="N331">
        <f>IFERROR(IF(EPih!P328&gt;=0.75*AVERAGE(EPih!$H328:$R328),1,EPih!P328/AVERAGE(EPih!$H328:$R328)),0)*$B331</f>
        <v>0</v>
      </c>
      <c r="O331">
        <f>IFERROR(IF(EPih!Q328&gt;=0.75*AVERAGE(EPih!$H328:$R328),1,EPih!Q328/AVERAGE(EPih!$H328:$R328)),0)*$B331</f>
        <v>1</v>
      </c>
      <c r="P331">
        <f>IFERROR(IF(EPih!R328&gt;=0.75*AVERAGE(EPih!$H328:$R328),1,EPih!R328/AVERAGE(EPih!$H328:$R328)),0)*$B331</f>
        <v>1</v>
      </c>
      <c r="Q331" s="18">
        <v>1</v>
      </c>
      <c r="R331" s="18">
        <v>1</v>
      </c>
      <c r="S331" s="18">
        <v>1</v>
      </c>
      <c r="T331" s="18">
        <v>0</v>
      </c>
      <c r="U331" s="18">
        <v>1</v>
      </c>
      <c r="V331" s="18">
        <v>1</v>
      </c>
      <c r="W331" s="18">
        <v>1</v>
      </c>
      <c r="X331" s="18">
        <v>0</v>
      </c>
      <c r="Y331" s="18">
        <v>0</v>
      </c>
      <c r="Z331" s="18">
        <v>1</v>
      </c>
      <c r="AA331" s="18">
        <v>1</v>
      </c>
      <c r="AD331" s="22">
        <f t="shared" si="9"/>
        <v>1</v>
      </c>
      <c r="AE331">
        <v>14</v>
      </c>
    </row>
    <row r="332" spans="1:31">
      <c r="A332" s="33">
        <v>45457.5</v>
      </c>
      <c r="B332">
        <f t="shared" si="10"/>
        <v>1</v>
      </c>
      <c r="C332" s="18">
        <v>1</v>
      </c>
      <c r="D332" s="19">
        <f>IFERROR(SUMPRODUCT(F332:P332,Q332:AA332,'Datos Brutos'!$H$5:$R$5)/SUMPRODUCT('Datos Brutos'!$H$5:$R$5,Q332:AA332),0)</f>
        <v>1</v>
      </c>
      <c r="E332" s="20">
        <f>IFERROR(AVERAGE('Datos Filtrados'!E329:G329),0)</f>
        <v>1002.497</v>
      </c>
      <c r="F332">
        <f>IFERROR(IF(EPih!H329&gt;=0.75*AVERAGE(EPih!$H329:$R329),1,EPih!H329/AVERAGE(EPih!$H329:$R329)),0)*$B332</f>
        <v>1</v>
      </c>
      <c r="G332">
        <f>IFERROR(IF(EPih!I329&gt;=0.75*AVERAGE(EPih!$H329:$R329),1,EPih!I329/AVERAGE(EPih!$H329:$R329)),0)*$B332</f>
        <v>1</v>
      </c>
      <c r="H332">
        <f>IFERROR(IF(EPih!J329&gt;=0.75*AVERAGE(EPih!$H329:$R329),1,EPih!J329/AVERAGE(EPih!$H329:$R329)),0)*$B332</f>
        <v>1</v>
      </c>
      <c r="I332">
        <f>IFERROR(IF(EPih!K329&gt;=0.75*AVERAGE(EPih!$H329:$R329),1,EPih!K329/AVERAGE(EPih!$H329:$R329)),0)*$B332</f>
        <v>9.620599880758661E-2</v>
      </c>
      <c r="J332">
        <f>IFERROR(IF(EPih!L329&gt;=0.75*AVERAGE(EPih!$H329:$R329),1,EPih!L329/AVERAGE(EPih!$H329:$R329)),0)*$B332</f>
        <v>1</v>
      </c>
      <c r="K332">
        <f>IFERROR(IF(EPih!M329&gt;=0.75*AVERAGE(EPih!$H329:$R329),1,EPih!M329/AVERAGE(EPih!$H329:$R329)),0)*$B332</f>
        <v>1</v>
      </c>
      <c r="L332">
        <f>IFERROR(IF(EPih!N329&gt;=0.75*AVERAGE(EPih!$H329:$R329),1,EPih!N329/AVERAGE(EPih!$H329:$R329)),0)*$B332</f>
        <v>1</v>
      </c>
      <c r="M332">
        <f>IFERROR(IF(EPih!O329&gt;=0.75*AVERAGE(EPih!$H329:$R329),1,EPih!O329/AVERAGE(EPih!$H329:$R329)),0)*$B332</f>
        <v>0</v>
      </c>
      <c r="N332">
        <f>IFERROR(IF(EPih!P329&gt;=0.75*AVERAGE(EPih!$H329:$R329),1,EPih!P329/AVERAGE(EPih!$H329:$R329)),0)*$B332</f>
        <v>0</v>
      </c>
      <c r="O332">
        <f>IFERROR(IF(EPih!Q329&gt;=0.75*AVERAGE(EPih!$H329:$R329),1,EPih!Q329/AVERAGE(EPih!$H329:$R329)),0)*$B332</f>
        <v>1</v>
      </c>
      <c r="P332">
        <f>IFERROR(IF(EPih!R329&gt;=0.75*AVERAGE(EPih!$H329:$R329),1,EPih!R329/AVERAGE(EPih!$H329:$R329)),0)*$B332</f>
        <v>1</v>
      </c>
      <c r="Q332" s="18">
        <v>1</v>
      </c>
      <c r="R332" s="18">
        <v>1</v>
      </c>
      <c r="S332" s="18">
        <v>1</v>
      </c>
      <c r="T332" s="18">
        <v>0</v>
      </c>
      <c r="U332" s="18">
        <v>1</v>
      </c>
      <c r="V332" s="18">
        <v>1</v>
      </c>
      <c r="W332" s="18">
        <v>1</v>
      </c>
      <c r="X332" s="18">
        <v>0</v>
      </c>
      <c r="Y332" s="18">
        <v>0</v>
      </c>
      <c r="Z332" s="18">
        <v>1</v>
      </c>
      <c r="AA332" s="18">
        <v>1</v>
      </c>
      <c r="AD332" s="22">
        <f t="shared" si="9"/>
        <v>1</v>
      </c>
      <c r="AE332">
        <v>15</v>
      </c>
    </row>
    <row r="333" spans="1:31">
      <c r="A333" s="33">
        <v>45457.541666666664</v>
      </c>
      <c r="B333">
        <f t="shared" si="10"/>
        <v>1</v>
      </c>
      <c r="C333" s="18">
        <v>1</v>
      </c>
      <c r="D333" s="19">
        <f>IFERROR(SUMPRODUCT(F333:P333,Q333:AA333,'Datos Brutos'!$H$5:$R$5)/SUMPRODUCT('Datos Brutos'!$H$5:$R$5,Q333:AA333),0)</f>
        <v>1</v>
      </c>
      <c r="E333" s="20">
        <f>IFERROR(AVERAGE('Datos Filtrados'!E330:G330),0)</f>
        <v>997.65299999999991</v>
      </c>
      <c r="F333">
        <f>IFERROR(IF(EPih!H330&gt;=0.75*AVERAGE(EPih!$H330:$R330),1,EPih!H330/AVERAGE(EPih!$H330:$R330)),0)*$B333</f>
        <v>1</v>
      </c>
      <c r="G333">
        <f>IFERROR(IF(EPih!I330&gt;=0.75*AVERAGE(EPih!$H330:$R330),1,EPih!I330/AVERAGE(EPih!$H330:$R330)),0)*$B333</f>
        <v>1</v>
      </c>
      <c r="H333">
        <f>IFERROR(IF(EPih!J330&gt;=0.75*AVERAGE(EPih!$H330:$R330),1,EPih!J330/AVERAGE(EPih!$H330:$R330)),0)*$B333</f>
        <v>1</v>
      </c>
      <c r="I333">
        <f>IFERROR(IF(EPih!K330&gt;=0.75*AVERAGE(EPih!$H330:$R330),1,EPih!K330/AVERAGE(EPih!$H330:$R330)),0)*$B333</f>
        <v>1</v>
      </c>
      <c r="J333">
        <f>IFERROR(IF(EPih!L330&gt;=0.75*AVERAGE(EPih!$H330:$R330),1,EPih!L330/AVERAGE(EPih!$H330:$R330)),0)*$B333</f>
        <v>1</v>
      </c>
      <c r="K333">
        <f>IFERROR(IF(EPih!M330&gt;=0.75*AVERAGE(EPih!$H330:$R330),1,EPih!M330/AVERAGE(EPih!$H330:$R330)),0)*$B333</f>
        <v>1</v>
      </c>
      <c r="L333">
        <f>IFERROR(IF(EPih!N330&gt;=0.75*AVERAGE(EPih!$H330:$R330),1,EPih!N330/AVERAGE(EPih!$H330:$R330)),0)*$B333</f>
        <v>1</v>
      </c>
      <c r="M333">
        <f>IFERROR(IF(EPih!O330&gt;=0.75*AVERAGE(EPih!$H330:$R330),1,EPih!O330/AVERAGE(EPih!$H330:$R330)),0)*$B333</f>
        <v>0</v>
      </c>
      <c r="N333">
        <f>IFERROR(IF(EPih!P330&gt;=0.75*AVERAGE(EPih!$H330:$R330),1,EPih!P330/AVERAGE(EPih!$H330:$R330)),0)*$B333</f>
        <v>0</v>
      </c>
      <c r="O333">
        <f>IFERROR(IF(EPih!Q330&gt;=0.75*AVERAGE(EPih!$H330:$R330),1,EPih!Q330/AVERAGE(EPih!$H330:$R330)),0)*$B333</f>
        <v>1</v>
      </c>
      <c r="P333">
        <f>IFERROR(IF(EPih!R330&gt;=0.75*AVERAGE(EPih!$H330:$R330),1,EPih!R330/AVERAGE(EPih!$H330:$R330)),0)*$B333</f>
        <v>1</v>
      </c>
      <c r="Q333" s="18">
        <v>1</v>
      </c>
      <c r="R333" s="18">
        <v>1</v>
      </c>
      <c r="S333" s="18">
        <v>1</v>
      </c>
      <c r="T333" s="18">
        <v>1</v>
      </c>
      <c r="U333" s="18">
        <v>1</v>
      </c>
      <c r="V333" s="18">
        <v>1</v>
      </c>
      <c r="W333" s="18">
        <v>1</v>
      </c>
      <c r="X333" s="18">
        <v>0</v>
      </c>
      <c r="Y333" s="18">
        <v>0</v>
      </c>
      <c r="Z333" s="18">
        <v>1</v>
      </c>
      <c r="AA333" s="18">
        <v>1</v>
      </c>
      <c r="AD333" s="22">
        <f t="shared" si="9"/>
        <v>1</v>
      </c>
      <c r="AE333">
        <v>16</v>
      </c>
    </row>
    <row r="334" spans="1:31">
      <c r="A334" s="33">
        <v>45457.583333333336</v>
      </c>
      <c r="B334">
        <f t="shared" si="10"/>
        <v>1</v>
      </c>
      <c r="C334" s="18">
        <v>1</v>
      </c>
      <c r="D334" s="19">
        <f>IFERROR(SUMPRODUCT(F334:P334,Q334:AA334,'Datos Brutos'!$H$5:$R$5)/SUMPRODUCT('Datos Brutos'!$H$5:$R$5,Q334:AA334),0)</f>
        <v>1</v>
      </c>
      <c r="E334" s="20">
        <f>IFERROR(AVERAGE('Datos Filtrados'!E331:G331),0)</f>
        <v>1004.074</v>
      </c>
      <c r="F334">
        <f>IFERROR(IF(EPih!H331&gt;=0.75*AVERAGE(EPih!$H331:$R331),1,EPih!H331/AVERAGE(EPih!$H331:$R331)),0)*$B334</f>
        <v>1</v>
      </c>
      <c r="G334">
        <f>IFERROR(IF(EPih!I331&gt;=0.75*AVERAGE(EPih!$H331:$R331),1,EPih!I331/AVERAGE(EPih!$H331:$R331)),0)*$B334</f>
        <v>1</v>
      </c>
      <c r="H334">
        <f>IFERROR(IF(EPih!J331&gt;=0.75*AVERAGE(EPih!$H331:$R331),1,EPih!J331/AVERAGE(EPih!$H331:$R331)),0)*$B334</f>
        <v>1</v>
      </c>
      <c r="I334">
        <f>IFERROR(IF(EPih!K331&gt;=0.75*AVERAGE(EPih!$H331:$R331),1,EPih!K331/AVERAGE(EPih!$H331:$R331)),0)*$B334</f>
        <v>1</v>
      </c>
      <c r="J334">
        <f>IFERROR(IF(EPih!L331&gt;=0.75*AVERAGE(EPih!$H331:$R331),1,EPih!L331/AVERAGE(EPih!$H331:$R331)),0)*$B334</f>
        <v>1</v>
      </c>
      <c r="K334">
        <f>IFERROR(IF(EPih!M331&gt;=0.75*AVERAGE(EPih!$H331:$R331),1,EPih!M331/AVERAGE(EPih!$H331:$R331)),0)*$B334</f>
        <v>1</v>
      </c>
      <c r="L334">
        <f>IFERROR(IF(EPih!N331&gt;=0.75*AVERAGE(EPih!$H331:$R331),1,EPih!N331/AVERAGE(EPih!$H331:$R331)),0)*$B334</f>
        <v>1</v>
      </c>
      <c r="M334">
        <f>IFERROR(IF(EPih!O331&gt;=0.75*AVERAGE(EPih!$H331:$R331),1,EPih!O331/AVERAGE(EPih!$H331:$R331)),0)*$B334</f>
        <v>0</v>
      </c>
      <c r="N334">
        <f>IFERROR(IF(EPih!P331&gt;=0.75*AVERAGE(EPih!$H331:$R331),1,EPih!P331/AVERAGE(EPih!$H331:$R331)),0)*$B334</f>
        <v>0</v>
      </c>
      <c r="O334">
        <f>IFERROR(IF(EPih!Q331&gt;=0.75*AVERAGE(EPih!$H331:$R331),1,EPih!Q331/AVERAGE(EPih!$H331:$R331)),0)*$B334</f>
        <v>1</v>
      </c>
      <c r="P334">
        <f>IFERROR(IF(EPih!R331&gt;=0.75*AVERAGE(EPih!$H331:$R331),1,EPih!R331/AVERAGE(EPih!$H331:$R331)),0)*$B334</f>
        <v>1</v>
      </c>
      <c r="Q334" s="18">
        <v>1</v>
      </c>
      <c r="R334" s="18">
        <v>1</v>
      </c>
      <c r="S334" s="18">
        <v>1</v>
      </c>
      <c r="T334" s="18">
        <v>1</v>
      </c>
      <c r="U334" s="18">
        <v>1</v>
      </c>
      <c r="V334" s="18">
        <v>1</v>
      </c>
      <c r="W334" s="18">
        <v>1</v>
      </c>
      <c r="X334" s="18">
        <v>0</v>
      </c>
      <c r="Y334" s="18">
        <v>0</v>
      </c>
      <c r="Z334" s="18">
        <v>1</v>
      </c>
      <c r="AA334" s="18">
        <v>1</v>
      </c>
      <c r="AD334" s="22">
        <f t="shared" si="9"/>
        <v>1</v>
      </c>
      <c r="AE334">
        <v>17</v>
      </c>
    </row>
    <row r="335" spans="1:31">
      <c r="A335" s="33">
        <v>45457.625</v>
      </c>
      <c r="B335">
        <f t="shared" si="10"/>
        <v>1</v>
      </c>
      <c r="C335" s="18">
        <v>1</v>
      </c>
      <c r="D335" s="19">
        <f>IFERROR(SUMPRODUCT(F335:P335,Q335:AA335,'Datos Brutos'!$H$5:$R$5)/SUMPRODUCT('Datos Brutos'!$H$5:$R$5,Q335:AA335),0)</f>
        <v>1</v>
      </c>
      <c r="E335" s="20">
        <f>IFERROR(AVERAGE('Datos Filtrados'!E332:G332),0)</f>
        <v>1015.9543333333332</v>
      </c>
      <c r="F335">
        <f>IFERROR(IF(EPih!H332&gt;=0.75*AVERAGE(EPih!$H332:$R332),1,EPih!H332/AVERAGE(EPih!$H332:$R332)),0)*$B335</f>
        <v>1</v>
      </c>
      <c r="G335">
        <f>IFERROR(IF(EPih!I332&gt;=0.75*AVERAGE(EPih!$H332:$R332),1,EPih!I332/AVERAGE(EPih!$H332:$R332)),0)*$B335</f>
        <v>1</v>
      </c>
      <c r="H335">
        <f>IFERROR(IF(EPih!J332&gt;=0.75*AVERAGE(EPih!$H332:$R332),1,EPih!J332/AVERAGE(EPih!$H332:$R332)),0)*$B335</f>
        <v>1</v>
      </c>
      <c r="I335">
        <f>IFERROR(IF(EPih!K332&gt;=0.75*AVERAGE(EPih!$H332:$R332),1,EPih!K332/AVERAGE(EPih!$H332:$R332)),0)*$B335</f>
        <v>1</v>
      </c>
      <c r="J335">
        <f>IFERROR(IF(EPih!L332&gt;=0.75*AVERAGE(EPih!$H332:$R332),1,EPih!L332/AVERAGE(EPih!$H332:$R332)),0)*$B335</f>
        <v>1</v>
      </c>
      <c r="K335">
        <f>IFERROR(IF(EPih!M332&gt;=0.75*AVERAGE(EPih!$H332:$R332),1,EPih!M332/AVERAGE(EPih!$H332:$R332)),0)*$B335</f>
        <v>1</v>
      </c>
      <c r="L335">
        <f>IFERROR(IF(EPih!N332&gt;=0.75*AVERAGE(EPih!$H332:$R332),1,EPih!N332/AVERAGE(EPih!$H332:$R332)),0)*$B335</f>
        <v>1</v>
      </c>
      <c r="M335">
        <f>IFERROR(IF(EPih!O332&gt;=0.75*AVERAGE(EPih!$H332:$R332),1,EPih!O332/AVERAGE(EPih!$H332:$R332)),0)*$B335</f>
        <v>0</v>
      </c>
      <c r="N335">
        <f>IFERROR(IF(EPih!P332&gt;=0.75*AVERAGE(EPih!$H332:$R332),1,EPih!P332/AVERAGE(EPih!$H332:$R332)),0)*$B335</f>
        <v>0</v>
      </c>
      <c r="O335">
        <f>IFERROR(IF(EPih!Q332&gt;=0.75*AVERAGE(EPih!$H332:$R332),1,EPih!Q332/AVERAGE(EPih!$H332:$R332)),0)*$B335</f>
        <v>1</v>
      </c>
      <c r="P335">
        <f>IFERROR(IF(EPih!R332&gt;=0.75*AVERAGE(EPih!$H332:$R332),1,EPih!R332/AVERAGE(EPih!$H332:$R332)),0)*$B335</f>
        <v>1</v>
      </c>
      <c r="Q335" s="18">
        <v>1</v>
      </c>
      <c r="R335" s="18">
        <v>1</v>
      </c>
      <c r="S335" s="18">
        <v>1</v>
      </c>
      <c r="T335" s="18">
        <v>1</v>
      </c>
      <c r="U335" s="18">
        <v>1</v>
      </c>
      <c r="V335" s="18">
        <v>1</v>
      </c>
      <c r="W335" s="18">
        <v>1</v>
      </c>
      <c r="X335" s="18">
        <v>0</v>
      </c>
      <c r="Y335" s="18">
        <v>0</v>
      </c>
      <c r="Z335" s="18">
        <v>1</v>
      </c>
      <c r="AA335" s="18">
        <v>1</v>
      </c>
      <c r="AD335" s="22">
        <f t="shared" si="9"/>
        <v>1</v>
      </c>
      <c r="AE335">
        <v>18</v>
      </c>
    </row>
    <row r="336" spans="1:31">
      <c r="A336" s="33">
        <v>45457.666666666664</v>
      </c>
      <c r="B336">
        <f t="shared" si="10"/>
        <v>1</v>
      </c>
      <c r="C336" s="18">
        <v>1</v>
      </c>
      <c r="D336" s="19">
        <f>IFERROR(SUMPRODUCT(F336:P336,Q336:AA336,'Datos Brutos'!$H$5:$R$5)/SUMPRODUCT('Datos Brutos'!$H$5:$R$5,Q336:AA336),0)</f>
        <v>1</v>
      </c>
      <c r="E336" s="20">
        <f>IFERROR(AVERAGE('Datos Filtrados'!E333:G333),0)</f>
        <v>1011.6640000000001</v>
      </c>
      <c r="F336">
        <f>IFERROR(IF(EPih!H333&gt;=0.75*AVERAGE(EPih!$H333:$R333),1,EPih!H333/AVERAGE(EPih!$H333:$R333)),0)*$B336</f>
        <v>1</v>
      </c>
      <c r="G336">
        <f>IFERROR(IF(EPih!I333&gt;=0.75*AVERAGE(EPih!$H333:$R333),1,EPih!I333/AVERAGE(EPih!$H333:$R333)),0)*$B336</f>
        <v>1</v>
      </c>
      <c r="H336">
        <f>IFERROR(IF(EPih!J333&gt;=0.75*AVERAGE(EPih!$H333:$R333),1,EPih!J333/AVERAGE(EPih!$H333:$R333)),0)*$B336</f>
        <v>1</v>
      </c>
      <c r="I336">
        <f>IFERROR(IF(EPih!K333&gt;=0.75*AVERAGE(EPih!$H333:$R333),1,EPih!K333/AVERAGE(EPih!$H333:$R333)),0)*$B336</f>
        <v>1</v>
      </c>
      <c r="J336">
        <f>IFERROR(IF(EPih!L333&gt;=0.75*AVERAGE(EPih!$H333:$R333),1,EPih!L333/AVERAGE(EPih!$H333:$R333)),0)*$B336</f>
        <v>1</v>
      </c>
      <c r="K336">
        <f>IFERROR(IF(EPih!M333&gt;=0.75*AVERAGE(EPih!$H333:$R333),1,EPih!M333/AVERAGE(EPih!$H333:$R333)),0)*$B336</f>
        <v>0.67731060229225371</v>
      </c>
      <c r="L336">
        <f>IFERROR(IF(EPih!N333&gt;=0.75*AVERAGE(EPih!$H333:$R333),1,EPih!N333/AVERAGE(EPih!$H333:$R333)),0)*$B336</f>
        <v>1</v>
      </c>
      <c r="M336">
        <f>IFERROR(IF(EPih!O333&gt;=0.75*AVERAGE(EPih!$H333:$R333),1,EPih!O333/AVERAGE(EPih!$H333:$R333)),0)*$B336</f>
        <v>0</v>
      </c>
      <c r="N336">
        <f>IFERROR(IF(EPih!P333&gt;=0.75*AVERAGE(EPih!$H333:$R333),1,EPih!P333/AVERAGE(EPih!$H333:$R333)),0)*$B336</f>
        <v>0</v>
      </c>
      <c r="O336">
        <f>IFERROR(IF(EPih!Q333&gt;=0.75*AVERAGE(EPih!$H333:$R333),1,EPih!Q333/AVERAGE(EPih!$H333:$R333)),0)*$B336</f>
        <v>1</v>
      </c>
      <c r="P336">
        <f>IFERROR(IF(EPih!R333&gt;=0.75*AVERAGE(EPih!$H333:$R333),1,EPih!R333/AVERAGE(EPih!$H333:$R333)),0)*$B336</f>
        <v>1</v>
      </c>
      <c r="Q336" s="18">
        <v>1</v>
      </c>
      <c r="R336" s="18">
        <v>1</v>
      </c>
      <c r="S336" s="18">
        <v>1</v>
      </c>
      <c r="T336" s="18">
        <v>1</v>
      </c>
      <c r="U336" s="18">
        <v>1</v>
      </c>
      <c r="V336" s="18">
        <v>0</v>
      </c>
      <c r="W336" s="18">
        <v>1</v>
      </c>
      <c r="X336" s="18">
        <v>0</v>
      </c>
      <c r="Y336" s="18">
        <v>0</v>
      </c>
      <c r="Z336" s="18">
        <v>1</v>
      </c>
      <c r="AA336" s="18">
        <v>1</v>
      </c>
      <c r="AD336" s="22">
        <f t="shared" si="9"/>
        <v>1</v>
      </c>
      <c r="AE336">
        <v>19</v>
      </c>
    </row>
    <row r="337" spans="1:31">
      <c r="A337" s="33">
        <v>45457.708333333336</v>
      </c>
      <c r="B337">
        <f t="shared" si="10"/>
        <v>1</v>
      </c>
      <c r="C337" s="18">
        <v>1</v>
      </c>
      <c r="D337" s="19">
        <f>IFERROR(SUMPRODUCT(F337:P337,Q337:AA337,'Datos Brutos'!$H$5:$R$5)/SUMPRODUCT('Datos Brutos'!$H$5:$R$5,Q337:AA337),0)</f>
        <v>1</v>
      </c>
      <c r="E337" s="20">
        <f>IFERROR(AVERAGE('Datos Filtrados'!E334:G334),0)</f>
        <v>936.88099999999997</v>
      </c>
      <c r="F337">
        <f>IFERROR(IF(EPih!H334&gt;=0.75*AVERAGE(EPih!$H334:$R334),1,EPih!H334/AVERAGE(EPih!$H334:$R334)),0)*$B337</f>
        <v>1</v>
      </c>
      <c r="G337">
        <f>IFERROR(IF(EPih!I334&gt;=0.75*AVERAGE(EPih!$H334:$R334),1,EPih!I334/AVERAGE(EPih!$H334:$R334)),0)*$B337</f>
        <v>1</v>
      </c>
      <c r="H337">
        <f>IFERROR(IF(EPih!J334&gt;=0.75*AVERAGE(EPih!$H334:$R334),1,EPih!J334/AVERAGE(EPih!$H334:$R334)),0)*$B337</f>
        <v>1</v>
      </c>
      <c r="I337">
        <f>IFERROR(IF(EPih!K334&gt;=0.75*AVERAGE(EPih!$H334:$R334),1,EPih!K334/AVERAGE(EPih!$H334:$R334)),0)*$B337</f>
        <v>1</v>
      </c>
      <c r="J337">
        <f>IFERROR(IF(EPih!L334&gt;=0.75*AVERAGE(EPih!$H334:$R334),1,EPih!L334/AVERAGE(EPih!$H334:$R334)),0)*$B337</f>
        <v>1</v>
      </c>
      <c r="K337">
        <f>IFERROR(IF(EPih!M334&gt;=0.75*AVERAGE(EPih!$H334:$R334),1,EPih!M334/AVERAGE(EPih!$H334:$R334)),0)*$B337</f>
        <v>3.0628057005580862E-2</v>
      </c>
      <c r="L337">
        <f>IFERROR(IF(EPih!N334&gt;=0.75*AVERAGE(EPih!$H334:$R334),1,EPih!N334/AVERAGE(EPih!$H334:$R334)),0)*$B337</f>
        <v>1</v>
      </c>
      <c r="M337">
        <f>IFERROR(IF(EPih!O334&gt;=0.75*AVERAGE(EPih!$H334:$R334),1,EPih!O334/AVERAGE(EPih!$H334:$R334)),0)*$B337</f>
        <v>0</v>
      </c>
      <c r="N337">
        <f>IFERROR(IF(EPih!P334&gt;=0.75*AVERAGE(EPih!$H334:$R334),1,EPih!P334/AVERAGE(EPih!$H334:$R334)),0)*$B337</f>
        <v>0</v>
      </c>
      <c r="O337">
        <f>IFERROR(IF(EPih!Q334&gt;=0.75*AVERAGE(EPih!$H334:$R334),1,EPih!Q334/AVERAGE(EPih!$H334:$R334)),0)*$B337</f>
        <v>1</v>
      </c>
      <c r="P337">
        <f>IFERROR(IF(EPih!R334&gt;=0.75*AVERAGE(EPih!$H334:$R334),1,EPih!R334/AVERAGE(EPih!$H334:$R334)),0)*$B337</f>
        <v>1</v>
      </c>
      <c r="Q337" s="18">
        <v>1</v>
      </c>
      <c r="R337" s="18">
        <v>1</v>
      </c>
      <c r="S337" s="18">
        <v>1</v>
      </c>
      <c r="T337" s="18">
        <v>1</v>
      </c>
      <c r="U337" s="18">
        <v>1</v>
      </c>
      <c r="V337" s="18">
        <v>0</v>
      </c>
      <c r="W337" s="18">
        <v>1</v>
      </c>
      <c r="X337" s="18">
        <v>0</v>
      </c>
      <c r="Y337" s="18">
        <v>0</v>
      </c>
      <c r="Z337" s="18">
        <v>1</v>
      </c>
      <c r="AA337" s="18">
        <v>1</v>
      </c>
      <c r="AD337" s="22">
        <f t="shared" si="9"/>
        <v>1</v>
      </c>
      <c r="AE337">
        <v>20</v>
      </c>
    </row>
    <row r="338" spans="1:31">
      <c r="A338" s="33">
        <v>45457.75</v>
      </c>
      <c r="B338">
        <f t="shared" si="10"/>
        <v>1</v>
      </c>
      <c r="C338" s="18">
        <v>1</v>
      </c>
      <c r="D338" s="19">
        <f>IFERROR(SUMPRODUCT(F338:P338,Q338:AA338,'Datos Brutos'!$H$5:$R$5)/SUMPRODUCT('Datos Brutos'!$H$5:$R$5,Q338:AA338),0)</f>
        <v>1</v>
      </c>
      <c r="E338" s="20">
        <f>IFERROR(AVERAGE('Datos Filtrados'!E335:G335),0)</f>
        <v>869.20766666666657</v>
      </c>
      <c r="F338">
        <f>IFERROR(IF(EPih!H335&gt;=0.75*AVERAGE(EPih!$H335:$R335),1,EPih!H335/AVERAGE(EPih!$H335:$R335)),0)*$B338</f>
        <v>1</v>
      </c>
      <c r="G338">
        <f>IFERROR(IF(EPih!I335&gt;=0.75*AVERAGE(EPih!$H335:$R335),1,EPih!I335/AVERAGE(EPih!$H335:$R335)),0)*$B338</f>
        <v>1</v>
      </c>
      <c r="H338">
        <f>IFERROR(IF(EPih!J335&gt;=0.75*AVERAGE(EPih!$H335:$R335),1,EPih!J335/AVERAGE(EPih!$H335:$R335)),0)*$B338</f>
        <v>1</v>
      </c>
      <c r="I338">
        <f>IFERROR(IF(EPih!K335&gt;=0.75*AVERAGE(EPih!$H335:$R335),1,EPih!K335/AVERAGE(EPih!$H335:$R335)),0)*$B338</f>
        <v>1</v>
      </c>
      <c r="J338">
        <f>IFERROR(IF(EPih!L335&gt;=0.75*AVERAGE(EPih!$H335:$R335),1,EPih!L335/AVERAGE(EPih!$H335:$R335)),0)*$B338</f>
        <v>1</v>
      </c>
      <c r="K338">
        <f>IFERROR(IF(EPih!M335&gt;=0.75*AVERAGE(EPih!$H335:$R335),1,EPih!M335/AVERAGE(EPih!$H335:$R335)),0)*$B338</f>
        <v>0</v>
      </c>
      <c r="L338">
        <f>IFERROR(IF(EPih!N335&gt;=0.75*AVERAGE(EPih!$H335:$R335),1,EPih!N335/AVERAGE(EPih!$H335:$R335)),0)*$B338</f>
        <v>1</v>
      </c>
      <c r="M338">
        <f>IFERROR(IF(EPih!O335&gt;=0.75*AVERAGE(EPih!$H335:$R335),1,EPih!O335/AVERAGE(EPih!$H335:$R335)),0)*$B338</f>
        <v>0</v>
      </c>
      <c r="N338">
        <f>IFERROR(IF(EPih!P335&gt;=0.75*AVERAGE(EPih!$H335:$R335),1,EPih!P335/AVERAGE(EPih!$H335:$R335)),0)*$B338</f>
        <v>0</v>
      </c>
      <c r="O338">
        <f>IFERROR(IF(EPih!Q335&gt;=0.75*AVERAGE(EPih!$H335:$R335),1,EPih!Q335/AVERAGE(EPih!$H335:$R335)),0)*$B338</f>
        <v>1</v>
      </c>
      <c r="P338">
        <f>IFERROR(IF(EPih!R335&gt;=0.75*AVERAGE(EPih!$H335:$R335),1,EPih!R335/AVERAGE(EPih!$H335:$R335)),0)*$B338</f>
        <v>1</v>
      </c>
      <c r="Q338" s="18">
        <v>1</v>
      </c>
      <c r="R338" s="18">
        <v>1</v>
      </c>
      <c r="S338" s="18">
        <v>1</v>
      </c>
      <c r="T338" s="18">
        <v>1</v>
      </c>
      <c r="U338" s="18">
        <v>1</v>
      </c>
      <c r="V338" s="18">
        <v>0</v>
      </c>
      <c r="W338" s="18">
        <v>1</v>
      </c>
      <c r="X338" s="18">
        <v>0</v>
      </c>
      <c r="Y338" s="18">
        <v>0</v>
      </c>
      <c r="Z338" s="18">
        <v>1</v>
      </c>
      <c r="AA338" s="18">
        <v>1</v>
      </c>
      <c r="AD338" s="22">
        <f t="shared" si="9"/>
        <v>1</v>
      </c>
      <c r="AE338">
        <v>21</v>
      </c>
    </row>
    <row r="339" spans="1:31">
      <c r="A339" s="33">
        <v>45457.791666666664</v>
      </c>
      <c r="B339">
        <f t="shared" si="10"/>
        <v>1</v>
      </c>
      <c r="C339" s="18">
        <v>1</v>
      </c>
      <c r="D339" s="19">
        <f>IFERROR(SUMPRODUCT(F339:P339,Q339:AA339,'Datos Brutos'!$H$5:$R$5)/SUMPRODUCT('Datos Brutos'!$H$5:$R$5,Q339:AA339),0)</f>
        <v>0.8847418711674907</v>
      </c>
      <c r="E339" s="20">
        <f>IFERROR(AVERAGE('Datos Filtrados'!E336:G336),0)</f>
        <v>399.65899999999999</v>
      </c>
      <c r="F339">
        <f>IFERROR(IF(EPih!H336&gt;=0.75*AVERAGE(EPih!$H336:$R336),1,EPih!H336/AVERAGE(EPih!$H336:$R336)),0)*$B339</f>
        <v>1</v>
      </c>
      <c r="G339">
        <f>IFERROR(IF(EPih!I336&gt;=0.75*AVERAGE(EPih!$H336:$R336),1,EPih!I336/AVERAGE(EPih!$H336:$R336)),0)*$B339</f>
        <v>1</v>
      </c>
      <c r="H339">
        <f>IFERROR(IF(EPih!J336&gt;=0.75*AVERAGE(EPih!$H336:$R336),1,EPih!J336/AVERAGE(EPih!$H336:$R336)),0)*$B339</f>
        <v>8.4958511565656536E-2</v>
      </c>
      <c r="I339">
        <f>IFERROR(IF(EPih!K336&gt;=0.75*AVERAGE(EPih!$H336:$R336),1,EPih!K336/AVERAGE(EPih!$H336:$R336)),0)*$B339</f>
        <v>1</v>
      </c>
      <c r="J339">
        <f>IFERROR(IF(EPih!L336&gt;=0.75*AVERAGE(EPih!$H336:$R336),1,EPih!L336/AVERAGE(EPih!$H336:$R336)),0)*$B339</f>
        <v>1</v>
      </c>
      <c r="K339">
        <f>IFERROR(IF(EPih!M336&gt;=0.75*AVERAGE(EPih!$H336:$R336),1,EPih!M336/AVERAGE(EPih!$H336:$R336)),0)*$B339</f>
        <v>0</v>
      </c>
      <c r="L339">
        <f>IFERROR(IF(EPih!N336&gt;=0.75*AVERAGE(EPih!$H336:$R336),1,EPih!N336/AVERAGE(EPih!$H336:$R336)),0)*$B339</f>
        <v>1</v>
      </c>
      <c r="M339">
        <f>IFERROR(IF(EPih!O336&gt;=0.75*AVERAGE(EPih!$H336:$R336),1,EPih!O336/AVERAGE(EPih!$H336:$R336)),0)*$B339</f>
        <v>1</v>
      </c>
      <c r="N339">
        <f>IFERROR(IF(EPih!P336&gt;=0.75*AVERAGE(EPih!$H336:$R336),1,EPih!P336/AVERAGE(EPih!$H336:$R336)),0)*$B339</f>
        <v>1</v>
      </c>
      <c r="O339">
        <f>IFERROR(IF(EPih!Q336&gt;=0.75*AVERAGE(EPih!$H336:$R336),1,EPih!Q336/AVERAGE(EPih!$H336:$R336)),0)*$B339</f>
        <v>1</v>
      </c>
      <c r="P339">
        <f>IFERROR(IF(EPih!R336&gt;=0.75*AVERAGE(EPih!$H336:$R336),1,EPih!R336/AVERAGE(EPih!$H336:$R336)),0)*$B339</f>
        <v>1</v>
      </c>
      <c r="Q339" s="18">
        <v>1</v>
      </c>
      <c r="R339" s="18">
        <v>1</v>
      </c>
      <c r="S339" s="18">
        <v>1</v>
      </c>
      <c r="T339" s="18">
        <v>1</v>
      </c>
      <c r="U339" s="18">
        <v>1</v>
      </c>
      <c r="V339" s="18">
        <v>0</v>
      </c>
      <c r="W339" s="18">
        <v>1</v>
      </c>
      <c r="X339" s="18">
        <v>0</v>
      </c>
      <c r="Y339" s="18">
        <v>0</v>
      </c>
      <c r="Z339" s="18">
        <v>1</v>
      </c>
      <c r="AA339" s="18">
        <v>1</v>
      </c>
      <c r="AD339" s="22">
        <f t="shared" si="9"/>
        <v>1</v>
      </c>
      <c r="AE339">
        <v>22</v>
      </c>
    </row>
    <row r="340" spans="1:31">
      <c r="A340" s="33">
        <v>45457.833333333336</v>
      </c>
      <c r="B340">
        <f t="shared" si="10"/>
        <v>1</v>
      </c>
      <c r="C340" s="18">
        <v>1</v>
      </c>
      <c r="D340" s="19">
        <f>IFERROR(SUMPRODUCT(F340:P340,Q340:AA340,'Datos Brutos'!$H$5:$R$5)/SUMPRODUCT('Datos Brutos'!$H$5:$R$5,Q340:AA340),0)</f>
        <v>0.87404054320015745</v>
      </c>
      <c r="E340" s="20">
        <f>IFERROR(AVERAGE('Datos Filtrados'!E337:G337),0)</f>
        <v>334.51166666666671</v>
      </c>
      <c r="F340">
        <f>IFERROR(IF(EPih!H337&gt;=0.75*AVERAGE(EPih!$H337:$R337),1,EPih!H337/AVERAGE(EPih!$H337:$R337)),0)*$B340</f>
        <v>1</v>
      </c>
      <c r="G340">
        <f>IFERROR(IF(EPih!I337&gt;=0.75*AVERAGE(EPih!$H337:$R337),1,EPih!I337/AVERAGE(EPih!$H337:$R337)),0)*$B340</f>
        <v>1</v>
      </c>
      <c r="H340">
        <f>IFERROR(IF(EPih!J337&gt;=0.75*AVERAGE(EPih!$H337:$R337),1,EPih!J337/AVERAGE(EPih!$H337:$R337)),0)*$B340</f>
        <v>0</v>
      </c>
      <c r="I340">
        <f>IFERROR(IF(EPih!K337&gt;=0.75*AVERAGE(EPih!$H337:$R337),1,EPih!K337/AVERAGE(EPih!$H337:$R337)),0)*$B340</f>
        <v>1</v>
      </c>
      <c r="J340">
        <f>IFERROR(IF(EPih!L337&gt;=0.75*AVERAGE(EPih!$H337:$R337),1,EPih!L337/AVERAGE(EPih!$H337:$R337)),0)*$B340</f>
        <v>1</v>
      </c>
      <c r="K340">
        <f>IFERROR(IF(EPih!M337&gt;=0.75*AVERAGE(EPih!$H337:$R337),1,EPih!M337/AVERAGE(EPih!$H337:$R337)),0)*$B340</f>
        <v>0</v>
      </c>
      <c r="L340">
        <f>IFERROR(IF(EPih!N337&gt;=0.75*AVERAGE(EPih!$H337:$R337),1,EPih!N337/AVERAGE(EPih!$H337:$R337)),0)*$B340</f>
        <v>1</v>
      </c>
      <c r="M340">
        <f>IFERROR(IF(EPih!O337&gt;=0.75*AVERAGE(EPih!$H337:$R337),1,EPih!O337/AVERAGE(EPih!$H337:$R337)),0)*$B340</f>
        <v>1</v>
      </c>
      <c r="N340">
        <f>IFERROR(IF(EPih!P337&gt;=0.75*AVERAGE(EPih!$H337:$R337),1,EPih!P337/AVERAGE(EPih!$H337:$R337)),0)*$B340</f>
        <v>1</v>
      </c>
      <c r="O340">
        <f>IFERROR(IF(EPih!Q337&gt;=0.75*AVERAGE(EPih!$H337:$R337),1,EPih!Q337/AVERAGE(EPih!$H337:$R337)),0)*$B340</f>
        <v>1</v>
      </c>
      <c r="P340">
        <f>IFERROR(IF(EPih!R337&gt;=0.75*AVERAGE(EPih!$H337:$R337),1,EPih!R337/AVERAGE(EPih!$H337:$R337)),0)*$B340</f>
        <v>1</v>
      </c>
      <c r="Q340" s="18">
        <v>1</v>
      </c>
      <c r="R340" s="18">
        <v>1</v>
      </c>
      <c r="S340" s="18">
        <v>1</v>
      </c>
      <c r="T340" s="18">
        <v>1</v>
      </c>
      <c r="U340" s="18">
        <v>1</v>
      </c>
      <c r="V340" s="18">
        <v>0</v>
      </c>
      <c r="W340" s="18">
        <v>1</v>
      </c>
      <c r="X340" s="18">
        <v>0</v>
      </c>
      <c r="Y340" s="18">
        <v>0</v>
      </c>
      <c r="Z340" s="18">
        <v>1</v>
      </c>
      <c r="AA340" s="18">
        <v>1</v>
      </c>
      <c r="AD340" s="22">
        <f t="shared" si="9"/>
        <v>1</v>
      </c>
      <c r="AE340">
        <v>23</v>
      </c>
    </row>
    <row r="341" spans="1:31">
      <c r="A341" s="33">
        <v>45457.875</v>
      </c>
      <c r="B341">
        <f t="shared" si="10"/>
        <v>0</v>
      </c>
      <c r="C341" s="18">
        <v>1</v>
      </c>
      <c r="D341" s="19">
        <f>IFERROR(SUMPRODUCT(F341:P341,Q341:AA341,'Datos Brutos'!$H$5:$R$5)/SUMPRODUCT('Datos Brutos'!$H$5:$R$5,Q341:AA341),0)</f>
        <v>0</v>
      </c>
      <c r="E341" s="20">
        <f>IFERROR(AVERAGE('Datos Filtrados'!E338:G338),0)</f>
        <v>49.487000000000002</v>
      </c>
      <c r="F341">
        <f>IFERROR(IF(EPih!H338&gt;=0.75*AVERAGE(EPih!$H338:$R338),1,EPih!H338/AVERAGE(EPih!$H338:$R338)),0)*$B341</f>
        <v>0</v>
      </c>
      <c r="G341">
        <f>IFERROR(IF(EPih!I338&gt;=0.75*AVERAGE(EPih!$H338:$R338),1,EPih!I338/AVERAGE(EPih!$H338:$R338)),0)*$B341</f>
        <v>0</v>
      </c>
      <c r="H341">
        <f>IFERROR(IF(EPih!J338&gt;=0.75*AVERAGE(EPih!$H338:$R338),1,EPih!J338/AVERAGE(EPih!$H338:$R338)),0)*$B341</f>
        <v>0</v>
      </c>
      <c r="I341">
        <f>IFERROR(IF(EPih!K338&gt;=0.75*AVERAGE(EPih!$H338:$R338),1,EPih!K338/AVERAGE(EPih!$H338:$R338)),0)*$B341</f>
        <v>0</v>
      </c>
      <c r="J341">
        <f>IFERROR(IF(EPih!L338&gt;=0.75*AVERAGE(EPih!$H338:$R338),1,EPih!L338/AVERAGE(EPih!$H338:$R338)),0)*$B341</f>
        <v>0</v>
      </c>
      <c r="K341">
        <f>IFERROR(IF(EPih!M338&gt;=0.75*AVERAGE(EPih!$H338:$R338),1,EPih!M338/AVERAGE(EPih!$H338:$R338)),0)*$B341</f>
        <v>0</v>
      </c>
      <c r="L341">
        <f>IFERROR(IF(EPih!N338&gt;=0.75*AVERAGE(EPih!$H338:$R338),1,EPih!N338/AVERAGE(EPih!$H338:$R338)),0)*$B341</f>
        <v>0</v>
      </c>
      <c r="M341">
        <f>IFERROR(IF(EPih!O338&gt;=0.75*AVERAGE(EPih!$H338:$R338),1,EPih!O338/AVERAGE(EPih!$H338:$R338)),0)*$B341</f>
        <v>0</v>
      </c>
      <c r="N341">
        <f>IFERROR(IF(EPih!P338&gt;=0.75*AVERAGE(EPih!$H338:$R338),1,EPih!P338/AVERAGE(EPih!$H338:$R338)),0)*$B341</f>
        <v>0</v>
      </c>
      <c r="O341">
        <f>IFERROR(IF(EPih!Q338&gt;=0.75*AVERAGE(EPih!$H338:$R338),1,EPih!Q338/AVERAGE(EPih!$H338:$R338)),0)*$B341</f>
        <v>0</v>
      </c>
      <c r="P341">
        <f>IFERROR(IF(EPih!R338&gt;=0.75*AVERAGE(EPih!$H338:$R338),1,EPih!R338/AVERAGE(EPih!$H338:$R338)),0)*$B341</f>
        <v>0</v>
      </c>
      <c r="Q341" s="18">
        <v>1</v>
      </c>
      <c r="R341" s="18">
        <v>1</v>
      </c>
      <c r="S341" s="18">
        <v>1</v>
      </c>
      <c r="T341" s="18">
        <v>1</v>
      </c>
      <c r="U341" s="18">
        <v>1</v>
      </c>
      <c r="V341" s="18">
        <v>1</v>
      </c>
      <c r="W341" s="18">
        <v>1</v>
      </c>
      <c r="X341" s="18">
        <v>0</v>
      </c>
      <c r="Y341" s="18">
        <v>0</v>
      </c>
      <c r="Z341" s="18">
        <v>1</v>
      </c>
      <c r="AA341" s="18">
        <v>1</v>
      </c>
      <c r="AD341" s="22">
        <f t="shared" si="9"/>
        <v>1</v>
      </c>
      <c r="AE341">
        <v>24</v>
      </c>
    </row>
    <row r="342" spans="1:31">
      <c r="A342" s="33">
        <v>45457.916666666664</v>
      </c>
      <c r="B342">
        <f t="shared" si="10"/>
        <v>0</v>
      </c>
      <c r="C342" s="18">
        <v>1</v>
      </c>
      <c r="D342" s="19">
        <f>IFERROR(SUMPRODUCT(F342:P342,Q342:AA342,'Datos Brutos'!$H$5:$R$5)/SUMPRODUCT('Datos Brutos'!$H$5:$R$5,Q342:AA342),0)</f>
        <v>0</v>
      </c>
      <c r="E342" s="20">
        <f>IFERROR(AVERAGE('Datos Filtrados'!E339:G339),0)</f>
        <v>0</v>
      </c>
      <c r="F342">
        <f>IFERROR(IF(EPih!H339&gt;=0.75*AVERAGE(EPih!$H339:$R339),1,EPih!H339/AVERAGE(EPih!$H339:$R339)),0)*$B342</f>
        <v>0</v>
      </c>
      <c r="G342">
        <f>IFERROR(IF(EPih!I339&gt;=0.75*AVERAGE(EPih!$H339:$R339),1,EPih!I339/AVERAGE(EPih!$H339:$R339)),0)*$B342</f>
        <v>0</v>
      </c>
      <c r="H342">
        <f>IFERROR(IF(EPih!J339&gt;=0.75*AVERAGE(EPih!$H339:$R339),1,EPih!J339/AVERAGE(EPih!$H339:$R339)),0)*$B342</f>
        <v>0</v>
      </c>
      <c r="I342">
        <f>IFERROR(IF(EPih!K339&gt;=0.75*AVERAGE(EPih!$H339:$R339),1,EPih!K339/AVERAGE(EPih!$H339:$R339)),0)*$B342</f>
        <v>0</v>
      </c>
      <c r="J342">
        <f>IFERROR(IF(EPih!L339&gt;=0.75*AVERAGE(EPih!$H339:$R339),1,EPih!L339/AVERAGE(EPih!$H339:$R339)),0)*$B342</f>
        <v>0</v>
      </c>
      <c r="K342">
        <f>IFERROR(IF(EPih!M339&gt;=0.75*AVERAGE(EPih!$H339:$R339),1,EPih!M339/AVERAGE(EPih!$H339:$R339)),0)*$B342</f>
        <v>0</v>
      </c>
      <c r="L342">
        <f>IFERROR(IF(EPih!N339&gt;=0.75*AVERAGE(EPih!$H339:$R339),1,EPih!N339/AVERAGE(EPih!$H339:$R339)),0)*$B342</f>
        <v>0</v>
      </c>
      <c r="M342">
        <f>IFERROR(IF(EPih!O339&gt;=0.75*AVERAGE(EPih!$H339:$R339),1,EPih!O339/AVERAGE(EPih!$H339:$R339)),0)*$B342</f>
        <v>0</v>
      </c>
      <c r="N342">
        <f>IFERROR(IF(EPih!P339&gt;=0.75*AVERAGE(EPih!$H339:$R339),1,EPih!P339/AVERAGE(EPih!$H339:$R339)),0)*$B342</f>
        <v>0</v>
      </c>
      <c r="O342">
        <f>IFERROR(IF(EPih!Q339&gt;=0.75*AVERAGE(EPih!$H339:$R339),1,EPih!Q339/AVERAGE(EPih!$H339:$R339)),0)*$B342</f>
        <v>0</v>
      </c>
      <c r="P342">
        <f>IFERROR(IF(EPih!R339&gt;=0.75*AVERAGE(EPih!$H339:$R339),1,EPih!R339/AVERAGE(EPih!$H339:$R339)),0)*$B342</f>
        <v>0</v>
      </c>
      <c r="Q342" s="18">
        <v>1</v>
      </c>
      <c r="R342" s="18">
        <v>1</v>
      </c>
      <c r="S342" s="18">
        <v>1</v>
      </c>
      <c r="T342" s="18">
        <v>1</v>
      </c>
      <c r="U342" s="18">
        <v>1</v>
      </c>
      <c r="V342" s="18">
        <v>1</v>
      </c>
      <c r="W342" s="18">
        <v>1</v>
      </c>
      <c r="X342" s="18">
        <v>0</v>
      </c>
      <c r="Y342" s="18">
        <v>0</v>
      </c>
      <c r="Z342" s="18">
        <v>1</v>
      </c>
      <c r="AA342" s="18">
        <v>1</v>
      </c>
      <c r="AD342" s="22">
        <f t="shared" si="9"/>
        <v>1</v>
      </c>
      <c r="AE342" s="24">
        <v>1</v>
      </c>
    </row>
    <row r="343" spans="1:31">
      <c r="A343" s="33">
        <v>45457.958333333336</v>
      </c>
      <c r="B343">
        <f t="shared" si="10"/>
        <v>0</v>
      </c>
      <c r="C343" s="18">
        <v>1</v>
      </c>
      <c r="D343" s="19">
        <f>IFERROR(SUMPRODUCT(F343:P343,Q343:AA343,'Datos Brutos'!$H$5:$R$5)/SUMPRODUCT('Datos Brutos'!$H$5:$R$5,Q343:AA343),0)</f>
        <v>0</v>
      </c>
      <c r="E343" s="20">
        <f>IFERROR(AVERAGE('Datos Filtrados'!E340:G340),0)</f>
        <v>0</v>
      </c>
      <c r="F343">
        <f>IFERROR(IF(EPih!H340&gt;=0.75*AVERAGE(EPih!$H340:$R340),1,EPih!H340/AVERAGE(EPih!$H340:$R340)),0)*$B343</f>
        <v>0</v>
      </c>
      <c r="G343">
        <f>IFERROR(IF(EPih!I340&gt;=0.75*AVERAGE(EPih!$H340:$R340),1,EPih!I340/AVERAGE(EPih!$H340:$R340)),0)*$B343</f>
        <v>0</v>
      </c>
      <c r="H343">
        <f>IFERROR(IF(EPih!J340&gt;=0.75*AVERAGE(EPih!$H340:$R340),1,EPih!J340/AVERAGE(EPih!$H340:$R340)),0)*$B343</f>
        <v>0</v>
      </c>
      <c r="I343">
        <f>IFERROR(IF(EPih!K340&gt;=0.75*AVERAGE(EPih!$H340:$R340),1,EPih!K340/AVERAGE(EPih!$H340:$R340)),0)*$B343</f>
        <v>0</v>
      </c>
      <c r="J343">
        <f>IFERROR(IF(EPih!L340&gt;=0.75*AVERAGE(EPih!$H340:$R340),1,EPih!L340/AVERAGE(EPih!$H340:$R340)),0)*$B343</f>
        <v>0</v>
      </c>
      <c r="K343">
        <f>IFERROR(IF(EPih!M340&gt;=0.75*AVERAGE(EPih!$H340:$R340),1,EPih!M340/AVERAGE(EPih!$H340:$R340)),0)*$B343</f>
        <v>0</v>
      </c>
      <c r="L343">
        <f>IFERROR(IF(EPih!N340&gt;=0.75*AVERAGE(EPih!$H340:$R340),1,EPih!N340/AVERAGE(EPih!$H340:$R340)),0)*$B343</f>
        <v>0</v>
      </c>
      <c r="M343">
        <f>IFERROR(IF(EPih!O340&gt;=0.75*AVERAGE(EPih!$H340:$R340),1,EPih!O340/AVERAGE(EPih!$H340:$R340)),0)*$B343</f>
        <v>0</v>
      </c>
      <c r="N343">
        <f>IFERROR(IF(EPih!P340&gt;=0.75*AVERAGE(EPih!$H340:$R340),1,EPih!P340/AVERAGE(EPih!$H340:$R340)),0)*$B343</f>
        <v>0</v>
      </c>
      <c r="O343">
        <f>IFERROR(IF(EPih!Q340&gt;=0.75*AVERAGE(EPih!$H340:$R340),1,EPih!Q340/AVERAGE(EPih!$H340:$R340)),0)*$B343</f>
        <v>0</v>
      </c>
      <c r="P343">
        <f>IFERROR(IF(EPih!R340&gt;=0.75*AVERAGE(EPih!$H340:$R340),1,EPih!R340/AVERAGE(EPih!$H340:$R340)),0)*$B343</f>
        <v>0</v>
      </c>
      <c r="Q343" s="18">
        <v>1</v>
      </c>
      <c r="R343" s="18">
        <v>1</v>
      </c>
      <c r="S343" s="18">
        <v>1</v>
      </c>
      <c r="T343" s="18">
        <v>1</v>
      </c>
      <c r="U343" s="18">
        <v>1</v>
      </c>
      <c r="V343" s="18">
        <v>1</v>
      </c>
      <c r="W343" s="18">
        <v>1</v>
      </c>
      <c r="X343" s="18">
        <v>0</v>
      </c>
      <c r="Y343" s="18">
        <v>0</v>
      </c>
      <c r="Z343" s="18">
        <v>1</v>
      </c>
      <c r="AA343" s="18">
        <v>1</v>
      </c>
      <c r="AD343" s="22">
        <f t="shared" si="9"/>
        <v>1</v>
      </c>
      <c r="AE343">
        <v>2</v>
      </c>
    </row>
    <row r="344" spans="1:31">
      <c r="A344" s="33">
        <v>45458</v>
      </c>
      <c r="B344">
        <f t="shared" si="10"/>
        <v>0</v>
      </c>
      <c r="C344" s="18">
        <v>1</v>
      </c>
      <c r="D344" s="19">
        <f>IFERROR(SUMPRODUCT(F344:P344,Q344:AA344,'Datos Brutos'!$H$5:$R$5)/SUMPRODUCT('Datos Brutos'!$H$5:$R$5,Q344:AA344),0)</f>
        <v>0</v>
      </c>
      <c r="E344" s="20">
        <f>IFERROR(AVERAGE('Datos Filtrados'!E341:G341),0)</f>
        <v>0</v>
      </c>
      <c r="F344">
        <f>IFERROR(IF(EPih!H341&gt;=0.75*AVERAGE(EPih!$H341:$R341),1,EPih!H341/AVERAGE(EPih!$H341:$R341)),0)*$B344</f>
        <v>0</v>
      </c>
      <c r="G344">
        <f>IFERROR(IF(EPih!I341&gt;=0.75*AVERAGE(EPih!$H341:$R341),1,EPih!I341/AVERAGE(EPih!$H341:$R341)),0)*$B344</f>
        <v>0</v>
      </c>
      <c r="H344">
        <f>IFERROR(IF(EPih!J341&gt;=0.75*AVERAGE(EPih!$H341:$R341),1,EPih!J341/AVERAGE(EPih!$H341:$R341)),0)*$B344</f>
        <v>0</v>
      </c>
      <c r="I344">
        <f>IFERROR(IF(EPih!K341&gt;=0.75*AVERAGE(EPih!$H341:$R341),1,EPih!K341/AVERAGE(EPih!$H341:$R341)),0)*$B344</f>
        <v>0</v>
      </c>
      <c r="J344">
        <f>IFERROR(IF(EPih!L341&gt;=0.75*AVERAGE(EPih!$H341:$R341),1,EPih!L341/AVERAGE(EPih!$H341:$R341)),0)*$B344</f>
        <v>0</v>
      </c>
      <c r="K344">
        <f>IFERROR(IF(EPih!M341&gt;=0.75*AVERAGE(EPih!$H341:$R341),1,EPih!M341/AVERAGE(EPih!$H341:$R341)),0)*$B344</f>
        <v>0</v>
      </c>
      <c r="L344">
        <f>IFERROR(IF(EPih!N341&gt;=0.75*AVERAGE(EPih!$H341:$R341),1,EPih!N341/AVERAGE(EPih!$H341:$R341)),0)*$B344</f>
        <v>0</v>
      </c>
      <c r="M344">
        <f>IFERROR(IF(EPih!O341&gt;=0.75*AVERAGE(EPih!$H341:$R341),1,EPih!O341/AVERAGE(EPih!$H341:$R341)),0)*$B344</f>
        <v>0</v>
      </c>
      <c r="N344">
        <f>IFERROR(IF(EPih!P341&gt;=0.75*AVERAGE(EPih!$H341:$R341),1,EPih!P341/AVERAGE(EPih!$H341:$R341)),0)*$B344</f>
        <v>0</v>
      </c>
      <c r="O344">
        <f>IFERROR(IF(EPih!Q341&gt;=0.75*AVERAGE(EPih!$H341:$R341),1,EPih!Q341/AVERAGE(EPih!$H341:$R341)),0)*$B344</f>
        <v>0</v>
      </c>
      <c r="P344">
        <f>IFERROR(IF(EPih!R341&gt;=0.75*AVERAGE(EPih!$H341:$R341),1,EPih!R341/AVERAGE(EPih!$H341:$R341)),0)*$B344</f>
        <v>0</v>
      </c>
      <c r="Q344" s="18">
        <v>1</v>
      </c>
      <c r="R344" s="18">
        <v>1</v>
      </c>
      <c r="S344" s="18">
        <v>1</v>
      </c>
      <c r="T344" s="18">
        <v>1</v>
      </c>
      <c r="U344" s="18">
        <v>1</v>
      </c>
      <c r="V344" s="18">
        <v>1</v>
      </c>
      <c r="W344" s="18">
        <v>1</v>
      </c>
      <c r="X344" s="18">
        <v>1</v>
      </c>
      <c r="Y344" s="18">
        <v>1</v>
      </c>
      <c r="Z344" s="18">
        <v>1</v>
      </c>
      <c r="AA344" s="18">
        <v>1</v>
      </c>
      <c r="AD344" s="22">
        <f t="shared" si="9"/>
        <v>1</v>
      </c>
      <c r="AE344">
        <v>3</v>
      </c>
    </row>
    <row r="345" spans="1:31">
      <c r="A345" s="33">
        <v>45458.041666666664</v>
      </c>
      <c r="B345">
        <f t="shared" si="10"/>
        <v>0</v>
      </c>
      <c r="C345" s="18">
        <v>1</v>
      </c>
      <c r="D345" s="19">
        <f>IFERROR(SUMPRODUCT(F345:P345,Q345:AA345,'Datos Brutos'!$H$5:$R$5)/SUMPRODUCT('Datos Brutos'!$H$5:$R$5,Q345:AA345),0)</f>
        <v>0</v>
      </c>
      <c r="E345" s="20">
        <f>IFERROR(AVERAGE('Datos Filtrados'!E342:G342),0)</f>
        <v>0</v>
      </c>
      <c r="F345">
        <f>IFERROR(IF(EPih!H342&gt;=0.75*AVERAGE(EPih!$H342:$R342),1,EPih!H342/AVERAGE(EPih!$H342:$R342)),0)*$B345</f>
        <v>0</v>
      </c>
      <c r="G345">
        <f>IFERROR(IF(EPih!I342&gt;=0.75*AVERAGE(EPih!$H342:$R342),1,EPih!I342/AVERAGE(EPih!$H342:$R342)),0)*$B345</f>
        <v>0</v>
      </c>
      <c r="H345">
        <f>IFERROR(IF(EPih!J342&gt;=0.75*AVERAGE(EPih!$H342:$R342),1,EPih!J342/AVERAGE(EPih!$H342:$R342)),0)*$B345</f>
        <v>0</v>
      </c>
      <c r="I345">
        <f>IFERROR(IF(EPih!K342&gt;=0.75*AVERAGE(EPih!$H342:$R342),1,EPih!K342/AVERAGE(EPih!$H342:$R342)),0)*$B345</f>
        <v>0</v>
      </c>
      <c r="J345">
        <f>IFERROR(IF(EPih!L342&gt;=0.75*AVERAGE(EPih!$H342:$R342),1,EPih!L342/AVERAGE(EPih!$H342:$R342)),0)*$B345</f>
        <v>0</v>
      </c>
      <c r="K345">
        <f>IFERROR(IF(EPih!M342&gt;=0.75*AVERAGE(EPih!$H342:$R342),1,EPih!M342/AVERAGE(EPih!$H342:$R342)),0)*$B345</f>
        <v>0</v>
      </c>
      <c r="L345">
        <f>IFERROR(IF(EPih!N342&gt;=0.75*AVERAGE(EPih!$H342:$R342),1,EPih!N342/AVERAGE(EPih!$H342:$R342)),0)*$B345</f>
        <v>0</v>
      </c>
      <c r="M345">
        <f>IFERROR(IF(EPih!O342&gt;=0.75*AVERAGE(EPih!$H342:$R342),1,EPih!O342/AVERAGE(EPih!$H342:$R342)),0)*$B345</f>
        <v>0</v>
      </c>
      <c r="N345">
        <f>IFERROR(IF(EPih!P342&gt;=0.75*AVERAGE(EPih!$H342:$R342),1,EPih!P342/AVERAGE(EPih!$H342:$R342)),0)*$B345</f>
        <v>0</v>
      </c>
      <c r="O345">
        <f>IFERROR(IF(EPih!Q342&gt;=0.75*AVERAGE(EPih!$H342:$R342),1,EPih!Q342/AVERAGE(EPih!$H342:$R342)),0)*$B345</f>
        <v>0</v>
      </c>
      <c r="P345">
        <f>IFERROR(IF(EPih!R342&gt;=0.75*AVERAGE(EPih!$H342:$R342),1,EPih!R342/AVERAGE(EPih!$H342:$R342)),0)*$B345</f>
        <v>0</v>
      </c>
      <c r="Q345" s="18">
        <v>1</v>
      </c>
      <c r="R345" s="18">
        <v>1</v>
      </c>
      <c r="S345" s="18">
        <v>1</v>
      </c>
      <c r="T345" s="18">
        <v>1</v>
      </c>
      <c r="U345" s="18">
        <v>1</v>
      </c>
      <c r="V345" s="18">
        <v>1</v>
      </c>
      <c r="W345" s="18">
        <v>1</v>
      </c>
      <c r="X345" s="18">
        <v>1</v>
      </c>
      <c r="Y345" s="18">
        <v>1</v>
      </c>
      <c r="Z345" s="18">
        <v>1</v>
      </c>
      <c r="AA345" s="18">
        <v>1</v>
      </c>
      <c r="AD345" s="22">
        <f t="shared" si="9"/>
        <v>1</v>
      </c>
      <c r="AE345">
        <v>4</v>
      </c>
    </row>
    <row r="346" spans="1:31">
      <c r="A346" s="33">
        <v>45458.083333333336</v>
      </c>
      <c r="B346">
        <f t="shared" si="10"/>
        <v>0</v>
      </c>
      <c r="C346" s="18">
        <v>1</v>
      </c>
      <c r="D346" s="19">
        <f>IFERROR(SUMPRODUCT(F346:P346,Q346:AA346,'Datos Brutos'!$H$5:$R$5)/SUMPRODUCT('Datos Brutos'!$H$5:$R$5,Q346:AA346),0)</f>
        <v>0</v>
      </c>
      <c r="E346" s="20">
        <f>IFERROR(AVERAGE('Datos Filtrados'!E343:G343),0)</f>
        <v>0</v>
      </c>
      <c r="F346">
        <f>IFERROR(IF(EPih!H343&gt;=0.75*AVERAGE(EPih!$H343:$R343),1,EPih!H343/AVERAGE(EPih!$H343:$R343)),0)*$B346</f>
        <v>0</v>
      </c>
      <c r="G346">
        <f>IFERROR(IF(EPih!I343&gt;=0.75*AVERAGE(EPih!$H343:$R343),1,EPih!I343/AVERAGE(EPih!$H343:$R343)),0)*$B346</f>
        <v>0</v>
      </c>
      <c r="H346">
        <f>IFERROR(IF(EPih!J343&gt;=0.75*AVERAGE(EPih!$H343:$R343),1,EPih!J343/AVERAGE(EPih!$H343:$R343)),0)*$B346</f>
        <v>0</v>
      </c>
      <c r="I346">
        <f>IFERROR(IF(EPih!K343&gt;=0.75*AVERAGE(EPih!$H343:$R343),1,EPih!K343/AVERAGE(EPih!$H343:$R343)),0)*$B346</f>
        <v>0</v>
      </c>
      <c r="J346">
        <f>IFERROR(IF(EPih!L343&gt;=0.75*AVERAGE(EPih!$H343:$R343),1,EPih!L343/AVERAGE(EPih!$H343:$R343)),0)*$B346</f>
        <v>0</v>
      </c>
      <c r="K346">
        <f>IFERROR(IF(EPih!M343&gt;=0.75*AVERAGE(EPih!$H343:$R343),1,EPih!M343/AVERAGE(EPih!$H343:$R343)),0)*$B346</f>
        <v>0</v>
      </c>
      <c r="L346">
        <f>IFERROR(IF(EPih!N343&gt;=0.75*AVERAGE(EPih!$H343:$R343),1,EPih!N343/AVERAGE(EPih!$H343:$R343)),0)*$B346</f>
        <v>0</v>
      </c>
      <c r="M346">
        <f>IFERROR(IF(EPih!O343&gt;=0.75*AVERAGE(EPih!$H343:$R343),1,EPih!O343/AVERAGE(EPih!$H343:$R343)),0)*$B346</f>
        <v>0</v>
      </c>
      <c r="N346">
        <f>IFERROR(IF(EPih!P343&gt;=0.75*AVERAGE(EPih!$H343:$R343),1,EPih!P343/AVERAGE(EPih!$H343:$R343)),0)*$B346</f>
        <v>0</v>
      </c>
      <c r="O346">
        <f>IFERROR(IF(EPih!Q343&gt;=0.75*AVERAGE(EPih!$H343:$R343),1,EPih!Q343/AVERAGE(EPih!$H343:$R343)),0)*$B346</f>
        <v>0</v>
      </c>
      <c r="P346">
        <f>IFERROR(IF(EPih!R343&gt;=0.75*AVERAGE(EPih!$H343:$R343),1,EPih!R343/AVERAGE(EPih!$H343:$R343)),0)*$B346</f>
        <v>0</v>
      </c>
      <c r="Q346" s="18">
        <v>1</v>
      </c>
      <c r="R346" s="18">
        <v>1</v>
      </c>
      <c r="S346" s="18">
        <v>1</v>
      </c>
      <c r="T346" s="18">
        <v>1</v>
      </c>
      <c r="U346" s="18">
        <v>1</v>
      </c>
      <c r="V346" s="18">
        <v>1</v>
      </c>
      <c r="W346" s="18">
        <v>1</v>
      </c>
      <c r="X346" s="18">
        <v>1</v>
      </c>
      <c r="Y346" s="18">
        <v>1</v>
      </c>
      <c r="Z346" s="18">
        <v>1</v>
      </c>
      <c r="AA346" s="18">
        <v>1</v>
      </c>
      <c r="AD346" s="22">
        <f t="shared" si="9"/>
        <v>1</v>
      </c>
      <c r="AE346">
        <v>5</v>
      </c>
    </row>
    <row r="347" spans="1:31">
      <c r="A347" s="33">
        <v>45458.125</v>
      </c>
      <c r="B347">
        <f t="shared" si="10"/>
        <v>0</v>
      </c>
      <c r="C347" s="18">
        <v>1</v>
      </c>
      <c r="D347" s="19">
        <f>IFERROR(SUMPRODUCT(F347:P347,Q347:AA347,'Datos Brutos'!$H$5:$R$5)/SUMPRODUCT('Datos Brutos'!$H$5:$R$5,Q347:AA347),0)</f>
        <v>0</v>
      </c>
      <c r="E347" s="20">
        <f>IFERROR(AVERAGE('Datos Filtrados'!E344:G344),0)</f>
        <v>4.2000000000000003E-2</v>
      </c>
      <c r="F347">
        <f>IFERROR(IF(EPih!H344&gt;=0.75*AVERAGE(EPih!$H344:$R344),1,EPih!H344/AVERAGE(EPih!$H344:$R344)),0)*$B347</f>
        <v>0</v>
      </c>
      <c r="G347">
        <f>IFERROR(IF(EPih!I344&gt;=0.75*AVERAGE(EPih!$H344:$R344),1,EPih!I344/AVERAGE(EPih!$H344:$R344)),0)*$B347</f>
        <v>0</v>
      </c>
      <c r="H347">
        <f>IFERROR(IF(EPih!J344&gt;=0.75*AVERAGE(EPih!$H344:$R344),1,EPih!J344/AVERAGE(EPih!$H344:$R344)),0)*$B347</f>
        <v>0</v>
      </c>
      <c r="I347">
        <f>IFERROR(IF(EPih!K344&gt;=0.75*AVERAGE(EPih!$H344:$R344),1,EPih!K344/AVERAGE(EPih!$H344:$R344)),0)*$B347</f>
        <v>0</v>
      </c>
      <c r="J347">
        <f>IFERROR(IF(EPih!L344&gt;=0.75*AVERAGE(EPih!$H344:$R344),1,EPih!L344/AVERAGE(EPih!$H344:$R344)),0)*$B347</f>
        <v>0</v>
      </c>
      <c r="K347">
        <f>IFERROR(IF(EPih!M344&gt;=0.75*AVERAGE(EPih!$H344:$R344),1,EPih!M344/AVERAGE(EPih!$H344:$R344)),0)*$B347</f>
        <v>0</v>
      </c>
      <c r="L347">
        <f>IFERROR(IF(EPih!N344&gt;=0.75*AVERAGE(EPih!$H344:$R344),1,EPih!N344/AVERAGE(EPih!$H344:$R344)),0)*$B347</f>
        <v>0</v>
      </c>
      <c r="M347">
        <f>IFERROR(IF(EPih!O344&gt;=0.75*AVERAGE(EPih!$H344:$R344),1,EPih!O344/AVERAGE(EPih!$H344:$R344)),0)*$B347</f>
        <v>0</v>
      </c>
      <c r="N347">
        <f>IFERROR(IF(EPih!P344&gt;=0.75*AVERAGE(EPih!$H344:$R344),1,EPih!P344/AVERAGE(EPih!$H344:$R344)),0)*$B347</f>
        <v>0</v>
      </c>
      <c r="O347">
        <f>IFERROR(IF(EPih!Q344&gt;=0.75*AVERAGE(EPih!$H344:$R344),1,EPih!Q344/AVERAGE(EPih!$H344:$R344)),0)*$B347</f>
        <v>0</v>
      </c>
      <c r="P347">
        <f>IFERROR(IF(EPih!R344&gt;=0.75*AVERAGE(EPih!$H344:$R344),1,EPih!R344/AVERAGE(EPih!$H344:$R344)),0)*$B347</f>
        <v>0</v>
      </c>
      <c r="Q347" s="18">
        <v>1</v>
      </c>
      <c r="R347" s="18">
        <v>1</v>
      </c>
      <c r="S347" s="18">
        <v>1</v>
      </c>
      <c r="T347" s="18">
        <v>1</v>
      </c>
      <c r="U347" s="18">
        <v>1</v>
      </c>
      <c r="V347" s="18">
        <v>1</v>
      </c>
      <c r="W347" s="18">
        <v>1</v>
      </c>
      <c r="X347" s="18">
        <v>1</v>
      </c>
      <c r="Y347" s="18">
        <v>1</v>
      </c>
      <c r="Z347" s="18">
        <v>1</v>
      </c>
      <c r="AA347" s="18">
        <v>1</v>
      </c>
      <c r="AD347" s="22">
        <f t="shared" si="9"/>
        <v>1</v>
      </c>
      <c r="AE347">
        <v>6</v>
      </c>
    </row>
    <row r="348" spans="1:31">
      <c r="A348" s="33">
        <v>45458.166666666664</v>
      </c>
      <c r="B348">
        <f t="shared" si="10"/>
        <v>0</v>
      </c>
      <c r="C348" s="18">
        <v>1</v>
      </c>
      <c r="D348" s="19">
        <f>IFERROR(SUMPRODUCT(F348:P348,Q348:AA348,'Datos Brutos'!$H$5:$R$5)/SUMPRODUCT('Datos Brutos'!$H$5:$R$5,Q348:AA348),0)</f>
        <v>0</v>
      </c>
      <c r="E348" s="20">
        <f>IFERROR(AVERAGE('Datos Filtrados'!E345:G345),0)</f>
        <v>0</v>
      </c>
      <c r="F348">
        <f>IFERROR(IF(EPih!H345&gt;=0.75*AVERAGE(EPih!$H345:$R345),1,EPih!H345/AVERAGE(EPih!$H345:$R345)),0)*$B348</f>
        <v>0</v>
      </c>
      <c r="G348">
        <f>IFERROR(IF(EPih!I345&gt;=0.75*AVERAGE(EPih!$H345:$R345),1,EPih!I345/AVERAGE(EPih!$H345:$R345)),0)*$B348</f>
        <v>0</v>
      </c>
      <c r="H348">
        <f>IFERROR(IF(EPih!J345&gt;=0.75*AVERAGE(EPih!$H345:$R345),1,EPih!J345/AVERAGE(EPih!$H345:$R345)),0)*$B348</f>
        <v>0</v>
      </c>
      <c r="I348">
        <f>IFERROR(IF(EPih!K345&gt;=0.75*AVERAGE(EPih!$H345:$R345),1,EPih!K345/AVERAGE(EPih!$H345:$R345)),0)*$B348</f>
        <v>0</v>
      </c>
      <c r="J348">
        <f>IFERROR(IF(EPih!L345&gt;=0.75*AVERAGE(EPih!$H345:$R345),1,EPih!L345/AVERAGE(EPih!$H345:$R345)),0)*$B348</f>
        <v>0</v>
      </c>
      <c r="K348">
        <f>IFERROR(IF(EPih!M345&gt;=0.75*AVERAGE(EPih!$H345:$R345),1,EPih!M345/AVERAGE(EPih!$H345:$R345)),0)*$B348</f>
        <v>0</v>
      </c>
      <c r="L348">
        <f>IFERROR(IF(EPih!N345&gt;=0.75*AVERAGE(EPih!$H345:$R345),1,EPih!N345/AVERAGE(EPih!$H345:$R345)),0)*$B348</f>
        <v>0</v>
      </c>
      <c r="M348">
        <f>IFERROR(IF(EPih!O345&gt;=0.75*AVERAGE(EPih!$H345:$R345),1,EPih!O345/AVERAGE(EPih!$H345:$R345)),0)*$B348</f>
        <v>0</v>
      </c>
      <c r="N348">
        <f>IFERROR(IF(EPih!P345&gt;=0.75*AVERAGE(EPih!$H345:$R345),1,EPih!P345/AVERAGE(EPih!$H345:$R345)),0)*$B348</f>
        <v>0</v>
      </c>
      <c r="O348">
        <f>IFERROR(IF(EPih!Q345&gt;=0.75*AVERAGE(EPih!$H345:$R345),1,EPih!Q345/AVERAGE(EPih!$H345:$R345)),0)*$B348</f>
        <v>0</v>
      </c>
      <c r="P348">
        <f>IFERROR(IF(EPih!R345&gt;=0.75*AVERAGE(EPih!$H345:$R345),1,EPih!R345/AVERAGE(EPih!$H345:$R345)),0)*$B348</f>
        <v>0</v>
      </c>
      <c r="Q348" s="18">
        <v>1</v>
      </c>
      <c r="R348" s="18">
        <v>1</v>
      </c>
      <c r="S348" s="18">
        <v>1</v>
      </c>
      <c r="T348" s="18">
        <v>1</v>
      </c>
      <c r="U348" s="18">
        <v>1</v>
      </c>
      <c r="V348" s="18">
        <v>1</v>
      </c>
      <c r="W348" s="18">
        <v>1</v>
      </c>
      <c r="X348" s="18">
        <v>1</v>
      </c>
      <c r="Y348" s="18">
        <v>1</v>
      </c>
      <c r="Z348" s="18">
        <v>1</v>
      </c>
      <c r="AA348" s="18">
        <v>1</v>
      </c>
      <c r="AD348" s="22">
        <f t="shared" si="9"/>
        <v>1</v>
      </c>
      <c r="AE348">
        <v>7</v>
      </c>
    </row>
    <row r="349" spans="1:31">
      <c r="A349" s="33">
        <v>45458.208333333336</v>
      </c>
      <c r="B349">
        <f t="shared" si="10"/>
        <v>0</v>
      </c>
      <c r="C349" s="18">
        <v>1</v>
      </c>
      <c r="D349" s="19">
        <f>IFERROR(SUMPRODUCT(F349:P349,Q349:AA349,'Datos Brutos'!$H$5:$R$5)/SUMPRODUCT('Datos Brutos'!$H$5:$R$5,Q349:AA349),0)</f>
        <v>0</v>
      </c>
      <c r="E349" s="20">
        <f>IFERROR(AVERAGE('Datos Filtrados'!E346:G346),0)</f>
        <v>0</v>
      </c>
      <c r="F349">
        <f>IFERROR(IF(EPih!H346&gt;=0.75*AVERAGE(EPih!$H346:$R346),1,EPih!H346/AVERAGE(EPih!$H346:$R346)),0)*$B349</f>
        <v>0</v>
      </c>
      <c r="G349">
        <f>IFERROR(IF(EPih!I346&gt;=0.75*AVERAGE(EPih!$H346:$R346),1,EPih!I346/AVERAGE(EPih!$H346:$R346)),0)*$B349</f>
        <v>0</v>
      </c>
      <c r="H349">
        <f>IFERROR(IF(EPih!J346&gt;=0.75*AVERAGE(EPih!$H346:$R346),1,EPih!J346/AVERAGE(EPih!$H346:$R346)),0)*$B349</f>
        <v>0</v>
      </c>
      <c r="I349">
        <f>IFERROR(IF(EPih!K346&gt;=0.75*AVERAGE(EPih!$H346:$R346),1,EPih!K346/AVERAGE(EPih!$H346:$R346)),0)*$B349</f>
        <v>0</v>
      </c>
      <c r="J349">
        <f>IFERROR(IF(EPih!L346&gt;=0.75*AVERAGE(EPih!$H346:$R346),1,EPih!L346/AVERAGE(EPih!$H346:$R346)),0)*$B349</f>
        <v>0</v>
      </c>
      <c r="K349">
        <f>IFERROR(IF(EPih!M346&gt;=0.75*AVERAGE(EPih!$H346:$R346),1,EPih!M346/AVERAGE(EPih!$H346:$R346)),0)*$B349</f>
        <v>0</v>
      </c>
      <c r="L349">
        <f>IFERROR(IF(EPih!N346&gt;=0.75*AVERAGE(EPih!$H346:$R346),1,EPih!N346/AVERAGE(EPih!$H346:$R346)),0)*$B349</f>
        <v>0</v>
      </c>
      <c r="M349">
        <f>IFERROR(IF(EPih!O346&gt;=0.75*AVERAGE(EPih!$H346:$R346),1,EPih!O346/AVERAGE(EPih!$H346:$R346)),0)*$B349</f>
        <v>0</v>
      </c>
      <c r="N349">
        <f>IFERROR(IF(EPih!P346&gt;=0.75*AVERAGE(EPih!$H346:$R346),1,EPih!P346/AVERAGE(EPih!$H346:$R346)),0)*$B349</f>
        <v>0</v>
      </c>
      <c r="O349">
        <f>IFERROR(IF(EPih!Q346&gt;=0.75*AVERAGE(EPih!$H346:$R346),1,EPih!Q346/AVERAGE(EPih!$H346:$R346)),0)*$B349</f>
        <v>0</v>
      </c>
      <c r="P349">
        <f>IFERROR(IF(EPih!R346&gt;=0.75*AVERAGE(EPih!$H346:$R346),1,EPih!R346/AVERAGE(EPih!$H346:$R346)),0)*$B349</f>
        <v>0</v>
      </c>
      <c r="Q349" s="18">
        <v>1</v>
      </c>
      <c r="R349" s="18">
        <v>1</v>
      </c>
      <c r="S349" s="18">
        <v>1</v>
      </c>
      <c r="T349" s="18">
        <v>1</v>
      </c>
      <c r="U349" s="18">
        <v>1</v>
      </c>
      <c r="V349" s="18">
        <v>1</v>
      </c>
      <c r="W349" s="18">
        <v>1</v>
      </c>
      <c r="X349" s="18">
        <v>1</v>
      </c>
      <c r="Y349" s="18">
        <v>1</v>
      </c>
      <c r="Z349" s="18">
        <v>1</v>
      </c>
      <c r="AA349" s="18">
        <v>1</v>
      </c>
      <c r="AD349" s="22">
        <f t="shared" si="9"/>
        <v>1</v>
      </c>
      <c r="AE349">
        <v>8</v>
      </c>
    </row>
    <row r="350" spans="1:31">
      <c r="A350" s="33">
        <v>45458.25</v>
      </c>
      <c r="B350">
        <f t="shared" si="10"/>
        <v>0</v>
      </c>
      <c r="C350" s="18">
        <v>1</v>
      </c>
      <c r="D350" s="19">
        <f>IFERROR(SUMPRODUCT(F350:P350,Q350:AA350,'Datos Brutos'!$H$5:$R$5)/SUMPRODUCT('Datos Brutos'!$H$5:$R$5,Q350:AA350),0)</f>
        <v>0</v>
      </c>
      <c r="E350" s="20">
        <f>IFERROR(AVERAGE('Datos Filtrados'!E347:G347),0)</f>
        <v>1.3979999999999999</v>
      </c>
      <c r="F350">
        <f>IFERROR(IF(EPih!H347&gt;=0.75*AVERAGE(EPih!$H347:$R347),1,EPih!H347/AVERAGE(EPih!$H347:$R347)),0)*$B350</f>
        <v>0</v>
      </c>
      <c r="G350">
        <f>IFERROR(IF(EPih!I347&gt;=0.75*AVERAGE(EPih!$H347:$R347),1,EPih!I347/AVERAGE(EPih!$H347:$R347)),0)*$B350</f>
        <v>0</v>
      </c>
      <c r="H350">
        <f>IFERROR(IF(EPih!J347&gt;=0.75*AVERAGE(EPih!$H347:$R347),1,EPih!J347/AVERAGE(EPih!$H347:$R347)),0)*$B350</f>
        <v>0</v>
      </c>
      <c r="I350">
        <f>IFERROR(IF(EPih!K347&gt;=0.75*AVERAGE(EPih!$H347:$R347),1,EPih!K347/AVERAGE(EPih!$H347:$R347)),0)*$B350</f>
        <v>0</v>
      </c>
      <c r="J350">
        <f>IFERROR(IF(EPih!L347&gt;=0.75*AVERAGE(EPih!$H347:$R347),1,EPih!L347/AVERAGE(EPih!$H347:$R347)),0)*$B350</f>
        <v>0</v>
      </c>
      <c r="K350">
        <f>IFERROR(IF(EPih!M347&gt;=0.75*AVERAGE(EPih!$H347:$R347),1,EPih!M347/AVERAGE(EPih!$H347:$R347)),0)*$B350</f>
        <v>0</v>
      </c>
      <c r="L350">
        <f>IFERROR(IF(EPih!N347&gt;=0.75*AVERAGE(EPih!$H347:$R347),1,EPih!N347/AVERAGE(EPih!$H347:$R347)),0)*$B350</f>
        <v>0</v>
      </c>
      <c r="M350">
        <f>IFERROR(IF(EPih!O347&gt;=0.75*AVERAGE(EPih!$H347:$R347),1,EPih!O347/AVERAGE(EPih!$H347:$R347)),0)*$B350</f>
        <v>0</v>
      </c>
      <c r="N350">
        <f>IFERROR(IF(EPih!P347&gt;=0.75*AVERAGE(EPih!$H347:$R347),1,EPih!P347/AVERAGE(EPih!$H347:$R347)),0)*$B350</f>
        <v>0</v>
      </c>
      <c r="O350">
        <f>IFERROR(IF(EPih!Q347&gt;=0.75*AVERAGE(EPih!$H347:$R347),1,EPih!Q347/AVERAGE(EPih!$H347:$R347)),0)*$B350</f>
        <v>0</v>
      </c>
      <c r="P350">
        <f>IFERROR(IF(EPih!R347&gt;=0.75*AVERAGE(EPih!$H347:$R347),1,EPih!R347/AVERAGE(EPih!$H347:$R347)),0)*$B350</f>
        <v>0</v>
      </c>
      <c r="Q350" s="18">
        <v>1</v>
      </c>
      <c r="R350" s="18">
        <v>1</v>
      </c>
      <c r="S350" s="18">
        <v>1</v>
      </c>
      <c r="T350" s="18">
        <v>1</v>
      </c>
      <c r="U350" s="18">
        <v>1</v>
      </c>
      <c r="V350" s="18">
        <v>1</v>
      </c>
      <c r="W350" s="18">
        <v>1</v>
      </c>
      <c r="X350" s="18">
        <v>1</v>
      </c>
      <c r="Y350" s="18">
        <v>1</v>
      </c>
      <c r="Z350" s="18">
        <v>1</v>
      </c>
      <c r="AA350" s="18">
        <v>1</v>
      </c>
      <c r="AD350" s="22">
        <f t="shared" si="9"/>
        <v>1</v>
      </c>
      <c r="AE350">
        <v>9</v>
      </c>
    </row>
    <row r="351" spans="1:31">
      <c r="A351" s="33">
        <v>45458.291666666664</v>
      </c>
      <c r="B351">
        <f t="shared" si="10"/>
        <v>0</v>
      </c>
      <c r="C351" s="18">
        <v>1</v>
      </c>
      <c r="D351" s="19">
        <f>IFERROR(SUMPRODUCT(F351:P351,Q351:AA351,'Datos Brutos'!$H$5:$R$5)/SUMPRODUCT('Datos Brutos'!$H$5:$R$5,Q351:AA351),0)</f>
        <v>0</v>
      </c>
      <c r="E351" s="20">
        <f>IFERROR(AVERAGE('Datos Filtrados'!E348:G348),0)</f>
        <v>46.359000000000002</v>
      </c>
      <c r="F351">
        <f>IFERROR(IF(EPih!H348&gt;=0.75*AVERAGE(EPih!$H348:$R348),1,EPih!H348/AVERAGE(EPih!$H348:$R348)),0)*$B351</f>
        <v>0</v>
      </c>
      <c r="G351">
        <f>IFERROR(IF(EPih!I348&gt;=0.75*AVERAGE(EPih!$H348:$R348),1,EPih!I348/AVERAGE(EPih!$H348:$R348)),0)*$B351</f>
        <v>0</v>
      </c>
      <c r="H351">
        <f>IFERROR(IF(EPih!J348&gt;=0.75*AVERAGE(EPih!$H348:$R348),1,EPih!J348/AVERAGE(EPih!$H348:$R348)),0)*$B351</f>
        <v>0</v>
      </c>
      <c r="I351">
        <f>IFERROR(IF(EPih!K348&gt;=0.75*AVERAGE(EPih!$H348:$R348),1,EPih!K348/AVERAGE(EPih!$H348:$R348)),0)*$B351</f>
        <v>0</v>
      </c>
      <c r="J351">
        <f>IFERROR(IF(EPih!L348&gt;=0.75*AVERAGE(EPih!$H348:$R348),1,EPih!L348/AVERAGE(EPih!$H348:$R348)),0)*$B351</f>
        <v>0</v>
      </c>
      <c r="K351">
        <f>IFERROR(IF(EPih!M348&gt;=0.75*AVERAGE(EPih!$H348:$R348),1,EPih!M348/AVERAGE(EPih!$H348:$R348)),0)*$B351</f>
        <v>0</v>
      </c>
      <c r="L351">
        <f>IFERROR(IF(EPih!N348&gt;=0.75*AVERAGE(EPih!$H348:$R348),1,EPih!N348/AVERAGE(EPih!$H348:$R348)),0)*$B351</f>
        <v>0</v>
      </c>
      <c r="M351">
        <f>IFERROR(IF(EPih!O348&gt;=0.75*AVERAGE(EPih!$H348:$R348),1,EPih!O348/AVERAGE(EPih!$H348:$R348)),0)*$B351</f>
        <v>0</v>
      </c>
      <c r="N351">
        <f>IFERROR(IF(EPih!P348&gt;=0.75*AVERAGE(EPih!$H348:$R348),1,EPih!P348/AVERAGE(EPih!$H348:$R348)),0)*$B351</f>
        <v>0</v>
      </c>
      <c r="O351">
        <f>IFERROR(IF(EPih!Q348&gt;=0.75*AVERAGE(EPih!$H348:$R348),1,EPih!Q348/AVERAGE(EPih!$H348:$R348)),0)*$B351</f>
        <v>0</v>
      </c>
      <c r="P351">
        <f>IFERROR(IF(EPih!R348&gt;=0.75*AVERAGE(EPih!$H348:$R348),1,EPih!R348/AVERAGE(EPih!$H348:$R348)),0)*$B351</f>
        <v>0</v>
      </c>
      <c r="Q351" s="18">
        <v>1</v>
      </c>
      <c r="R351" s="18">
        <v>1</v>
      </c>
      <c r="S351" s="18">
        <v>1</v>
      </c>
      <c r="T351" s="18">
        <v>1</v>
      </c>
      <c r="U351" s="18">
        <v>1</v>
      </c>
      <c r="V351" s="18">
        <v>1</v>
      </c>
      <c r="W351" s="18">
        <v>1</v>
      </c>
      <c r="X351" s="18">
        <v>1</v>
      </c>
      <c r="Y351" s="18">
        <v>1</v>
      </c>
      <c r="Z351" s="18">
        <v>1</v>
      </c>
      <c r="AA351" s="18">
        <v>1</v>
      </c>
      <c r="AD351" s="22">
        <f t="shared" si="9"/>
        <v>1</v>
      </c>
      <c r="AE351">
        <v>10</v>
      </c>
    </row>
    <row r="352" spans="1:31">
      <c r="A352" s="33">
        <v>45458.333333333336</v>
      </c>
      <c r="B352">
        <f t="shared" si="10"/>
        <v>1</v>
      </c>
      <c r="C352" s="18">
        <v>1</v>
      </c>
      <c r="D352" s="19">
        <f>IFERROR(SUMPRODUCT(F352:P352,Q352:AA352,'Datos Brutos'!$H$5:$R$5)/SUMPRODUCT('Datos Brutos'!$H$5:$R$5,Q352:AA352),0)</f>
        <v>1</v>
      </c>
      <c r="E352" s="20">
        <f>IFERROR(AVERAGE('Datos Filtrados'!E349:G349),0)</f>
        <v>168.48</v>
      </c>
      <c r="F352">
        <f>IFERROR(IF(EPih!H349&gt;=0.75*AVERAGE(EPih!$H349:$R349),1,EPih!H349/AVERAGE(EPih!$H349:$R349)),0)*$B352</f>
        <v>1</v>
      </c>
      <c r="G352">
        <f>IFERROR(IF(EPih!I349&gt;=0.75*AVERAGE(EPih!$H349:$R349),1,EPih!I349/AVERAGE(EPih!$H349:$R349)),0)*$B352</f>
        <v>1</v>
      </c>
      <c r="H352">
        <f>IFERROR(IF(EPih!J349&gt;=0.75*AVERAGE(EPih!$H349:$R349),1,EPih!J349/AVERAGE(EPih!$H349:$R349)),0)*$B352</f>
        <v>0</v>
      </c>
      <c r="I352">
        <f>IFERROR(IF(EPih!K349&gt;=0.75*AVERAGE(EPih!$H349:$R349),1,EPih!K349/AVERAGE(EPih!$H349:$R349)),0)*$B352</f>
        <v>1</v>
      </c>
      <c r="J352">
        <f>IFERROR(IF(EPih!L349&gt;=0.75*AVERAGE(EPih!$H349:$R349),1,EPih!L349/AVERAGE(EPih!$H349:$R349)),0)*$B352</f>
        <v>1</v>
      </c>
      <c r="K352">
        <f>IFERROR(IF(EPih!M349&gt;=0.75*AVERAGE(EPih!$H349:$R349),1,EPih!M349/AVERAGE(EPih!$H349:$R349)),0)*$B352</f>
        <v>1</v>
      </c>
      <c r="L352">
        <f>IFERROR(IF(EPih!N349&gt;=0.75*AVERAGE(EPih!$H349:$R349),1,EPih!N349/AVERAGE(EPih!$H349:$R349)),0)*$B352</f>
        <v>1</v>
      </c>
      <c r="M352">
        <f>IFERROR(IF(EPih!O349&gt;=0.75*AVERAGE(EPih!$H349:$R349),1,EPih!O349/AVERAGE(EPih!$H349:$R349)),0)*$B352</f>
        <v>1</v>
      </c>
      <c r="N352">
        <f>IFERROR(IF(EPih!P349&gt;=0.75*AVERAGE(EPih!$H349:$R349),1,EPih!P349/AVERAGE(EPih!$H349:$R349)),0)*$B352</f>
        <v>1</v>
      </c>
      <c r="O352">
        <f>IFERROR(IF(EPih!Q349&gt;=0.75*AVERAGE(EPih!$H349:$R349),1,EPih!Q349/AVERAGE(EPih!$H349:$R349)),0)*$B352</f>
        <v>1</v>
      </c>
      <c r="P352">
        <f>IFERROR(IF(EPih!R349&gt;=0.75*AVERAGE(EPih!$H349:$R349),1,EPih!R349/AVERAGE(EPih!$H349:$R349)),0)*$B352</f>
        <v>1</v>
      </c>
      <c r="Q352" s="18">
        <v>1</v>
      </c>
      <c r="R352" s="18">
        <v>1</v>
      </c>
      <c r="S352" s="18">
        <v>0</v>
      </c>
      <c r="T352" s="18">
        <v>1</v>
      </c>
      <c r="U352" s="18">
        <v>1</v>
      </c>
      <c r="V352" s="18">
        <v>1</v>
      </c>
      <c r="W352" s="18">
        <v>1</v>
      </c>
      <c r="X352" s="18">
        <v>1</v>
      </c>
      <c r="Y352" s="18">
        <v>1</v>
      </c>
      <c r="Z352" s="18">
        <v>1</v>
      </c>
      <c r="AA352" s="18">
        <v>1</v>
      </c>
      <c r="AD352" s="22">
        <f t="shared" si="9"/>
        <v>1</v>
      </c>
      <c r="AE352">
        <v>11</v>
      </c>
    </row>
    <row r="353" spans="1:31">
      <c r="A353" s="33">
        <v>45458.375</v>
      </c>
      <c r="B353">
        <f t="shared" si="10"/>
        <v>1</v>
      </c>
      <c r="C353" s="18">
        <v>1</v>
      </c>
      <c r="D353" s="19">
        <f>IFERROR(SUMPRODUCT(F353:P353,Q353:AA353,'Datos Brutos'!$H$5:$R$5)/SUMPRODUCT('Datos Brutos'!$H$5:$R$5,Q353:AA353),0)</f>
        <v>1</v>
      </c>
      <c r="E353" s="20">
        <f>IFERROR(AVERAGE('Datos Filtrados'!E350:G350),0)</f>
        <v>550.41533333333336</v>
      </c>
      <c r="F353">
        <f>IFERROR(IF(EPih!H350&gt;=0.75*AVERAGE(EPih!$H350:$R350),1,EPih!H350/AVERAGE(EPih!$H350:$R350)),0)*$B353</f>
        <v>1</v>
      </c>
      <c r="G353">
        <f>IFERROR(IF(EPih!I350&gt;=0.75*AVERAGE(EPih!$H350:$R350),1,EPih!I350/AVERAGE(EPih!$H350:$R350)),0)*$B353</f>
        <v>1</v>
      </c>
      <c r="H353">
        <f>IFERROR(IF(EPih!J350&gt;=0.75*AVERAGE(EPih!$H350:$R350),1,EPih!J350/AVERAGE(EPih!$H350:$R350)),0)*$B353</f>
        <v>0</v>
      </c>
      <c r="I353">
        <f>IFERROR(IF(EPih!K350&gt;=0.75*AVERAGE(EPih!$H350:$R350),1,EPih!K350/AVERAGE(EPih!$H350:$R350)),0)*$B353</f>
        <v>1</v>
      </c>
      <c r="J353">
        <f>IFERROR(IF(EPih!L350&gt;=0.75*AVERAGE(EPih!$H350:$R350),1,EPih!L350/AVERAGE(EPih!$H350:$R350)),0)*$B353</f>
        <v>1</v>
      </c>
      <c r="K353">
        <f>IFERROR(IF(EPih!M350&gt;=0.75*AVERAGE(EPih!$H350:$R350),1,EPih!M350/AVERAGE(EPih!$H350:$R350)),0)*$B353</f>
        <v>0.13134056850677006</v>
      </c>
      <c r="L353">
        <f>IFERROR(IF(EPih!N350&gt;=0.75*AVERAGE(EPih!$H350:$R350),1,EPih!N350/AVERAGE(EPih!$H350:$R350)),0)*$B353</f>
        <v>1</v>
      </c>
      <c r="M353">
        <f>IFERROR(IF(EPih!O350&gt;=0.75*AVERAGE(EPih!$H350:$R350),1,EPih!O350/AVERAGE(EPih!$H350:$R350)),0)*$B353</f>
        <v>1</v>
      </c>
      <c r="N353">
        <f>IFERROR(IF(EPih!P350&gt;=0.75*AVERAGE(EPih!$H350:$R350),1,EPih!P350/AVERAGE(EPih!$H350:$R350)),0)*$B353</f>
        <v>1</v>
      </c>
      <c r="O353">
        <f>IFERROR(IF(EPih!Q350&gt;=0.75*AVERAGE(EPih!$H350:$R350),1,EPih!Q350/AVERAGE(EPih!$H350:$R350)),0)*$B353</f>
        <v>1</v>
      </c>
      <c r="P353">
        <f>IFERROR(IF(EPih!R350&gt;=0.75*AVERAGE(EPih!$H350:$R350),1,EPih!R350/AVERAGE(EPih!$H350:$R350)),0)*$B353</f>
        <v>1</v>
      </c>
      <c r="Q353" s="18">
        <v>1</v>
      </c>
      <c r="R353" s="18">
        <v>1</v>
      </c>
      <c r="S353" s="18">
        <v>0</v>
      </c>
      <c r="T353" s="18">
        <v>1</v>
      </c>
      <c r="U353" s="18">
        <v>1</v>
      </c>
      <c r="V353" s="18">
        <v>0</v>
      </c>
      <c r="W353" s="18">
        <v>1</v>
      </c>
      <c r="X353" s="18">
        <v>1</v>
      </c>
      <c r="Y353" s="18">
        <v>1</v>
      </c>
      <c r="Z353" s="18">
        <v>1</v>
      </c>
      <c r="AA353" s="18">
        <v>1</v>
      </c>
      <c r="AD353" s="22">
        <f t="shared" si="9"/>
        <v>1</v>
      </c>
      <c r="AE353">
        <v>12</v>
      </c>
    </row>
    <row r="354" spans="1:31">
      <c r="A354" s="33">
        <v>45458.416666666664</v>
      </c>
      <c r="B354">
        <f t="shared" si="10"/>
        <v>1</v>
      </c>
      <c r="C354" s="18">
        <v>1</v>
      </c>
      <c r="D354" s="19">
        <f>IFERROR(SUMPRODUCT(F354:P354,Q354:AA354,'Datos Brutos'!$H$5:$R$5)/SUMPRODUCT('Datos Brutos'!$H$5:$R$5,Q354:AA354),0)</f>
        <v>1</v>
      </c>
      <c r="E354" s="20">
        <f>IFERROR(AVERAGE('Datos Filtrados'!E351:G351),0)</f>
        <v>713.09399999999994</v>
      </c>
      <c r="F354">
        <f>IFERROR(IF(EPih!H351&gt;=0.75*AVERAGE(EPih!$H351:$R351),1,EPih!H351/AVERAGE(EPih!$H351:$R351)),0)*$B354</f>
        <v>1</v>
      </c>
      <c r="G354">
        <f>IFERROR(IF(EPih!I351&gt;=0.75*AVERAGE(EPih!$H351:$R351),1,EPih!I351/AVERAGE(EPih!$H351:$R351)),0)*$B354</f>
        <v>1</v>
      </c>
      <c r="H354">
        <f>IFERROR(IF(EPih!J351&gt;=0.75*AVERAGE(EPih!$H351:$R351),1,EPih!J351/AVERAGE(EPih!$H351:$R351)),0)*$B354</f>
        <v>0</v>
      </c>
      <c r="I354">
        <f>IFERROR(IF(EPih!K351&gt;=0.75*AVERAGE(EPih!$H351:$R351),1,EPih!K351/AVERAGE(EPih!$H351:$R351)),0)*$B354</f>
        <v>1</v>
      </c>
      <c r="J354">
        <f>IFERROR(IF(EPih!L351&gt;=0.75*AVERAGE(EPih!$H351:$R351),1,EPih!L351/AVERAGE(EPih!$H351:$R351)),0)*$B354</f>
        <v>1</v>
      </c>
      <c r="K354">
        <f>IFERROR(IF(EPih!M351&gt;=0.75*AVERAGE(EPih!$H351:$R351),1,EPih!M351/AVERAGE(EPih!$H351:$R351)),0)*$B354</f>
        <v>1.1482149862896392E-2</v>
      </c>
      <c r="L354">
        <f>IFERROR(IF(EPih!N351&gt;=0.75*AVERAGE(EPih!$H351:$R351),1,EPih!N351/AVERAGE(EPih!$H351:$R351)),0)*$B354</f>
        <v>1</v>
      </c>
      <c r="M354">
        <f>IFERROR(IF(EPih!O351&gt;=0.75*AVERAGE(EPih!$H351:$R351),1,EPih!O351/AVERAGE(EPih!$H351:$R351)),0)*$B354</f>
        <v>1</v>
      </c>
      <c r="N354">
        <f>IFERROR(IF(EPih!P351&gt;=0.75*AVERAGE(EPih!$H351:$R351),1,EPih!P351/AVERAGE(EPih!$H351:$R351)),0)*$B354</f>
        <v>1</v>
      </c>
      <c r="O354">
        <f>IFERROR(IF(EPih!Q351&gt;=0.75*AVERAGE(EPih!$H351:$R351),1,EPih!Q351/AVERAGE(EPih!$H351:$R351)),0)*$B354</f>
        <v>1</v>
      </c>
      <c r="P354">
        <f>IFERROR(IF(EPih!R351&gt;=0.75*AVERAGE(EPih!$H351:$R351),1,EPih!R351/AVERAGE(EPih!$H351:$R351)),0)*$B354</f>
        <v>1</v>
      </c>
      <c r="Q354" s="18">
        <v>1</v>
      </c>
      <c r="R354" s="18">
        <v>1</v>
      </c>
      <c r="S354" s="18">
        <v>0</v>
      </c>
      <c r="T354" s="18">
        <v>1</v>
      </c>
      <c r="U354" s="18">
        <v>1</v>
      </c>
      <c r="V354" s="18">
        <v>0</v>
      </c>
      <c r="W354" s="18">
        <v>1</v>
      </c>
      <c r="X354" s="18">
        <v>1</v>
      </c>
      <c r="Y354" s="18">
        <v>1</v>
      </c>
      <c r="Z354" s="18">
        <v>1</v>
      </c>
      <c r="AA354" s="18">
        <v>1</v>
      </c>
      <c r="AD354" s="22">
        <f>+SUMPRODUCT(B308:B331,C308:C331,D308:D331,E308:E331)/SUMPRODUCT(B308:B331,C308:C331,E308:E331)</f>
        <v>1</v>
      </c>
      <c r="AE354">
        <v>13</v>
      </c>
    </row>
    <row r="355" spans="1:31">
      <c r="A355" s="33">
        <v>45458.458333333336</v>
      </c>
      <c r="B355">
        <f t="shared" si="10"/>
        <v>1</v>
      </c>
      <c r="C355" s="18">
        <v>1</v>
      </c>
      <c r="D355" s="19">
        <f>IFERROR(SUMPRODUCT(F355:P355,Q355:AA355,'Datos Brutos'!$H$5:$R$5)/SUMPRODUCT('Datos Brutos'!$H$5:$R$5,Q355:AA355),0)</f>
        <v>1</v>
      </c>
      <c r="E355" s="20">
        <f>IFERROR(AVERAGE('Datos Filtrados'!E352:G352),0)</f>
        <v>874.52300000000002</v>
      </c>
      <c r="F355">
        <f>IFERROR(IF(EPih!H352&gt;=0.75*AVERAGE(EPih!$H352:$R352),1,EPih!H352/AVERAGE(EPih!$H352:$R352)),0)*$B355</f>
        <v>1</v>
      </c>
      <c r="G355">
        <f>IFERROR(IF(EPih!I352&gt;=0.75*AVERAGE(EPih!$H352:$R352),1,EPih!I352/AVERAGE(EPih!$H352:$R352)),0)*$B355</f>
        <v>1</v>
      </c>
      <c r="H355">
        <f>IFERROR(IF(EPih!J352&gt;=0.75*AVERAGE(EPih!$H352:$R352),1,EPih!J352/AVERAGE(EPih!$H352:$R352)),0)*$B355</f>
        <v>0</v>
      </c>
      <c r="I355">
        <f>IFERROR(IF(EPih!K352&gt;=0.75*AVERAGE(EPih!$H352:$R352),1,EPih!K352/AVERAGE(EPih!$H352:$R352)),0)*$B355</f>
        <v>0.60887534349957306</v>
      </c>
      <c r="J355">
        <f>IFERROR(IF(EPih!L352&gt;=0.75*AVERAGE(EPih!$H352:$R352),1,EPih!L352/AVERAGE(EPih!$H352:$R352)),0)*$B355</f>
        <v>1</v>
      </c>
      <c r="K355">
        <f>IFERROR(IF(EPih!M352&gt;=0.75*AVERAGE(EPih!$H352:$R352),1,EPih!M352/AVERAGE(EPih!$H352:$R352)),0)*$B355</f>
        <v>0.54553122807428744</v>
      </c>
      <c r="L355">
        <f>IFERROR(IF(EPih!N352&gt;=0.75*AVERAGE(EPih!$H352:$R352),1,EPih!N352/AVERAGE(EPih!$H352:$R352)),0)*$B355</f>
        <v>1</v>
      </c>
      <c r="M355">
        <f>IFERROR(IF(EPih!O352&gt;=0.75*AVERAGE(EPih!$H352:$R352),1,EPih!O352/AVERAGE(EPih!$H352:$R352)),0)*$B355</f>
        <v>1</v>
      </c>
      <c r="N355">
        <f>IFERROR(IF(EPih!P352&gt;=0.75*AVERAGE(EPih!$H352:$R352),1,EPih!P352/AVERAGE(EPih!$H352:$R352)),0)*$B355</f>
        <v>1</v>
      </c>
      <c r="O355">
        <f>IFERROR(IF(EPih!Q352&gt;=0.75*AVERAGE(EPih!$H352:$R352),1,EPih!Q352/AVERAGE(EPih!$H352:$R352)),0)*$B355</f>
        <v>1</v>
      </c>
      <c r="P355">
        <f>IFERROR(IF(EPih!R352&gt;=0.75*AVERAGE(EPih!$H352:$R352),1,EPih!R352/AVERAGE(EPih!$H352:$R352)),0)*$B355</f>
        <v>1</v>
      </c>
      <c r="Q355" s="18">
        <v>1</v>
      </c>
      <c r="R355" s="18">
        <v>1</v>
      </c>
      <c r="S355" s="18">
        <v>0</v>
      </c>
      <c r="T355" s="18">
        <v>0</v>
      </c>
      <c r="U355" s="18">
        <v>1</v>
      </c>
      <c r="V355" s="18">
        <v>0</v>
      </c>
      <c r="W355" s="18">
        <v>1</v>
      </c>
      <c r="X355" s="18">
        <v>1</v>
      </c>
      <c r="Y355" s="18">
        <v>1</v>
      </c>
      <c r="Z355" s="18">
        <v>1</v>
      </c>
      <c r="AA355" s="18">
        <v>1</v>
      </c>
      <c r="AD355" s="22">
        <f>+SUMPRODUCT(B309:B332,C309:C332,D309:D332,E309:E332)/SUMPRODUCT(B309:B332,C309:C332,E309:E332)</f>
        <v>1</v>
      </c>
      <c r="AE355">
        <v>14</v>
      </c>
    </row>
    <row r="356" spans="1:31">
      <c r="A356" s="33">
        <v>45458.5</v>
      </c>
      <c r="B356">
        <f t="shared" si="10"/>
        <v>1</v>
      </c>
      <c r="C356" s="18">
        <v>1</v>
      </c>
      <c r="D356" s="19">
        <f>IFERROR(SUMPRODUCT(F356:P356,Q356:AA356,'Datos Brutos'!$H$5:$R$5)/SUMPRODUCT('Datos Brutos'!$H$5:$R$5,Q356:AA356),0)</f>
        <v>1</v>
      </c>
      <c r="E356" s="20">
        <f>IFERROR(AVERAGE('Datos Filtrados'!E353:G353),0)</f>
        <v>1004.2496666666666</v>
      </c>
      <c r="F356">
        <f>IFERROR(IF(EPih!H353&gt;=0.75*AVERAGE(EPih!$H353:$R353),1,EPih!H353/AVERAGE(EPih!$H353:$R353)),0)*$B356</f>
        <v>1</v>
      </c>
      <c r="G356">
        <f>IFERROR(IF(EPih!I353&gt;=0.75*AVERAGE(EPih!$H353:$R353),1,EPih!I353/AVERAGE(EPih!$H353:$R353)),0)*$B356</f>
        <v>1</v>
      </c>
      <c r="H356">
        <f>IFERROR(IF(EPih!J353&gt;=0.75*AVERAGE(EPih!$H353:$R353),1,EPih!J353/AVERAGE(EPih!$H353:$R353)),0)*$B356</f>
        <v>0</v>
      </c>
      <c r="I356">
        <f>IFERROR(IF(EPih!K353&gt;=0.75*AVERAGE(EPih!$H353:$R353),1,EPih!K353/AVERAGE(EPih!$H353:$R353)),0)*$B356</f>
        <v>1</v>
      </c>
      <c r="J356">
        <f>IFERROR(IF(EPih!L353&gt;=0.75*AVERAGE(EPih!$H353:$R353),1,EPih!L353/AVERAGE(EPih!$H353:$R353)),0)*$B356</f>
        <v>1</v>
      </c>
      <c r="K356">
        <f>IFERROR(IF(EPih!M353&gt;=0.75*AVERAGE(EPih!$H353:$R353),1,EPih!M353/AVERAGE(EPih!$H353:$R353)),0)*$B356</f>
        <v>0.22715227472322486</v>
      </c>
      <c r="L356">
        <f>IFERROR(IF(EPih!N353&gt;=0.75*AVERAGE(EPih!$H353:$R353),1,EPih!N353/AVERAGE(EPih!$H353:$R353)),0)*$B356</f>
        <v>1</v>
      </c>
      <c r="M356">
        <f>IFERROR(IF(EPih!O353&gt;=0.75*AVERAGE(EPih!$H353:$R353),1,EPih!O353/AVERAGE(EPih!$H353:$R353)),0)*$B356</f>
        <v>1</v>
      </c>
      <c r="N356">
        <f>IFERROR(IF(EPih!P353&gt;=0.75*AVERAGE(EPih!$H353:$R353),1,EPih!P353/AVERAGE(EPih!$H353:$R353)),0)*$B356</f>
        <v>1</v>
      </c>
      <c r="O356">
        <f>IFERROR(IF(EPih!Q353&gt;=0.75*AVERAGE(EPih!$H353:$R353),1,EPih!Q353/AVERAGE(EPih!$H353:$R353)),0)*$B356</f>
        <v>1</v>
      </c>
      <c r="P356">
        <f>IFERROR(IF(EPih!R353&gt;=0.75*AVERAGE(EPih!$H353:$R353),1,EPih!R353/AVERAGE(EPih!$H353:$R353)),0)*$B356</f>
        <v>1</v>
      </c>
      <c r="Q356" s="18">
        <v>1</v>
      </c>
      <c r="R356" s="18">
        <v>1</v>
      </c>
      <c r="S356" s="18">
        <v>0</v>
      </c>
      <c r="T356" s="18">
        <v>1</v>
      </c>
      <c r="U356" s="18">
        <v>1</v>
      </c>
      <c r="V356" s="18">
        <v>0</v>
      </c>
      <c r="W356" s="18">
        <v>1</v>
      </c>
      <c r="X356" s="18">
        <v>1</v>
      </c>
      <c r="Y356" s="18">
        <v>1</v>
      </c>
      <c r="Z356" s="18">
        <v>1</v>
      </c>
      <c r="AA356" s="18">
        <v>1</v>
      </c>
      <c r="AD356" s="22">
        <f t="shared" ref="AD356:AD419" si="11">+SUMPRODUCT(B310:B333,C310:C333,D310:D333,E310:E333)/SUMPRODUCT(B310:B333,C310:C333,E310:E333)</f>
        <v>1</v>
      </c>
      <c r="AE356">
        <v>15</v>
      </c>
    </row>
    <row r="357" spans="1:31">
      <c r="A357" s="33">
        <v>45458.541666666664</v>
      </c>
      <c r="B357">
        <f t="shared" si="10"/>
        <v>1</v>
      </c>
      <c r="C357" s="18">
        <v>1</v>
      </c>
      <c r="D357" s="19">
        <f>IFERROR(SUMPRODUCT(F357:P357,Q357:AA357,'Datos Brutos'!$H$5:$R$5)/SUMPRODUCT('Datos Brutos'!$H$5:$R$5,Q357:AA357),0)</f>
        <v>1</v>
      </c>
      <c r="E357" s="20">
        <f>IFERROR(AVERAGE('Datos Filtrados'!E354:G354),0)</f>
        <v>1025.4453333333333</v>
      </c>
      <c r="F357">
        <f>IFERROR(IF(EPih!H354&gt;=0.75*AVERAGE(EPih!$H354:$R354),1,EPih!H354/AVERAGE(EPih!$H354:$R354)),0)*$B357</f>
        <v>1</v>
      </c>
      <c r="G357">
        <f>IFERROR(IF(EPih!I354&gt;=0.75*AVERAGE(EPih!$H354:$R354),1,EPih!I354/AVERAGE(EPih!$H354:$R354)),0)*$B357</f>
        <v>1</v>
      </c>
      <c r="H357">
        <f>IFERROR(IF(EPih!J354&gt;=0.75*AVERAGE(EPih!$H354:$R354),1,EPih!J354/AVERAGE(EPih!$H354:$R354)),0)*$B357</f>
        <v>0</v>
      </c>
      <c r="I357">
        <f>IFERROR(IF(EPih!K354&gt;=0.75*AVERAGE(EPih!$H354:$R354),1,EPih!K354/AVERAGE(EPih!$H354:$R354)),0)*$B357</f>
        <v>2.8814802461857553E-2</v>
      </c>
      <c r="J357">
        <f>IFERROR(IF(EPih!L354&gt;=0.75*AVERAGE(EPih!$H354:$R354),1,EPih!L354/AVERAGE(EPih!$H354:$R354)),0)*$B357</f>
        <v>1</v>
      </c>
      <c r="K357">
        <f>IFERROR(IF(EPih!M354&gt;=0.75*AVERAGE(EPih!$H354:$R354),1,EPih!M354/AVERAGE(EPih!$H354:$R354)),0)*$B357</f>
        <v>0.54852058358878553</v>
      </c>
      <c r="L357">
        <f>IFERROR(IF(EPih!N354&gt;=0.75*AVERAGE(EPih!$H354:$R354),1,EPih!N354/AVERAGE(EPih!$H354:$R354)),0)*$B357</f>
        <v>1</v>
      </c>
      <c r="M357">
        <f>IFERROR(IF(EPih!O354&gt;=0.75*AVERAGE(EPih!$H354:$R354),1,EPih!O354/AVERAGE(EPih!$H354:$R354)),0)*$B357</f>
        <v>1</v>
      </c>
      <c r="N357">
        <f>IFERROR(IF(EPih!P354&gt;=0.75*AVERAGE(EPih!$H354:$R354),1,EPih!P354/AVERAGE(EPih!$H354:$R354)),0)*$B357</f>
        <v>1</v>
      </c>
      <c r="O357">
        <f>IFERROR(IF(EPih!Q354&gt;=0.75*AVERAGE(EPih!$H354:$R354),1,EPih!Q354/AVERAGE(EPih!$H354:$R354)),0)*$B357</f>
        <v>1</v>
      </c>
      <c r="P357">
        <f>IFERROR(IF(EPih!R354&gt;=0.75*AVERAGE(EPih!$H354:$R354),1,EPih!R354/AVERAGE(EPih!$H354:$R354)),0)*$B357</f>
        <v>1</v>
      </c>
      <c r="Q357" s="18">
        <v>1</v>
      </c>
      <c r="R357" s="18">
        <v>1</v>
      </c>
      <c r="S357" s="18">
        <v>0</v>
      </c>
      <c r="T357" s="18">
        <v>0</v>
      </c>
      <c r="U357" s="18">
        <v>1</v>
      </c>
      <c r="V357" s="18">
        <v>0</v>
      </c>
      <c r="W357" s="18">
        <v>1</v>
      </c>
      <c r="X357" s="18">
        <v>1</v>
      </c>
      <c r="Y357" s="18">
        <v>1</v>
      </c>
      <c r="Z357" s="18">
        <v>1</v>
      </c>
      <c r="AA357" s="18">
        <v>1</v>
      </c>
      <c r="AD357" s="22">
        <f t="shared" si="11"/>
        <v>1</v>
      </c>
      <c r="AE357">
        <v>16</v>
      </c>
    </row>
    <row r="358" spans="1:31">
      <c r="A358" s="33">
        <v>45458.583333333336</v>
      </c>
      <c r="B358">
        <f t="shared" si="10"/>
        <v>1</v>
      </c>
      <c r="C358" s="18">
        <v>1</v>
      </c>
      <c r="D358" s="19">
        <f>IFERROR(SUMPRODUCT(F358:P358,Q358:AA358,'Datos Brutos'!$H$5:$R$5)/SUMPRODUCT('Datos Brutos'!$H$5:$R$5,Q358:AA358),0)</f>
        <v>1</v>
      </c>
      <c r="E358" s="20">
        <f>IFERROR(AVERAGE('Datos Filtrados'!E355:G355),0)</f>
        <v>1014.7056666666667</v>
      </c>
      <c r="F358">
        <f>IFERROR(IF(EPih!H355&gt;=0.75*AVERAGE(EPih!$H355:$R355),1,EPih!H355/AVERAGE(EPih!$H355:$R355)),0)*$B358</f>
        <v>1</v>
      </c>
      <c r="G358">
        <f>IFERROR(IF(EPih!I355&gt;=0.75*AVERAGE(EPih!$H355:$R355),1,EPih!I355/AVERAGE(EPih!$H355:$R355)),0)*$B358</f>
        <v>1</v>
      </c>
      <c r="H358">
        <f>IFERROR(IF(EPih!J355&gt;=0.75*AVERAGE(EPih!$H355:$R355),1,EPih!J355/AVERAGE(EPih!$H355:$R355)),0)*$B358</f>
        <v>0</v>
      </c>
      <c r="I358">
        <f>IFERROR(IF(EPih!K355&gt;=0.75*AVERAGE(EPih!$H355:$R355),1,EPih!K355/AVERAGE(EPih!$H355:$R355)),0)*$B358</f>
        <v>0</v>
      </c>
      <c r="J358">
        <f>IFERROR(IF(EPih!L355&gt;=0.75*AVERAGE(EPih!$H355:$R355),1,EPih!L355/AVERAGE(EPih!$H355:$R355)),0)*$B358</f>
        <v>1</v>
      </c>
      <c r="K358">
        <f>IFERROR(IF(EPih!M355&gt;=0.75*AVERAGE(EPih!$H355:$R355),1,EPih!M355/AVERAGE(EPih!$H355:$R355)),0)*$B358</f>
        <v>1</v>
      </c>
      <c r="L358">
        <f>IFERROR(IF(EPih!N355&gt;=0.75*AVERAGE(EPih!$H355:$R355),1,EPih!N355/AVERAGE(EPih!$H355:$R355)),0)*$B358</f>
        <v>1</v>
      </c>
      <c r="M358">
        <f>IFERROR(IF(EPih!O355&gt;=0.75*AVERAGE(EPih!$H355:$R355),1,EPih!O355/AVERAGE(EPih!$H355:$R355)),0)*$B358</f>
        <v>1</v>
      </c>
      <c r="N358">
        <f>IFERROR(IF(EPih!P355&gt;=0.75*AVERAGE(EPih!$H355:$R355),1,EPih!P355/AVERAGE(EPih!$H355:$R355)),0)*$B358</f>
        <v>1</v>
      </c>
      <c r="O358">
        <f>IFERROR(IF(EPih!Q355&gt;=0.75*AVERAGE(EPih!$H355:$R355),1,EPih!Q355/AVERAGE(EPih!$H355:$R355)),0)*$B358</f>
        <v>1</v>
      </c>
      <c r="P358">
        <f>IFERROR(IF(EPih!R355&gt;=0.75*AVERAGE(EPih!$H355:$R355),1,EPih!R355/AVERAGE(EPih!$H355:$R355)),0)*$B358</f>
        <v>1</v>
      </c>
      <c r="Q358" s="18">
        <v>1</v>
      </c>
      <c r="R358" s="18">
        <v>1</v>
      </c>
      <c r="S358" s="18">
        <v>0</v>
      </c>
      <c r="T358" s="18">
        <v>0</v>
      </c>
      <c r="U358" s="18">
        <v>1</v>
      </c>
      <c r="V358" s="18">
        <v>1</v>
      </c>
      <c r="W358" s="18">
        <v>1</v>
      </c>
      <c r="X358" s="18">
        <v>1</v>
      </c>
      <c r="Y358" s="18">
        <v>1</v>
      </c>
      <c r="Z358" s="18">
        <v>1</v>
      </c>
      <c r="AA358" s="18">
        <v>1</v>
      </c>
      <c r="AD358" s="22">
        <f t="shared" si="11"/>
        <v>1</v>
      </c>
      <c r="AE358">
        <v>17</v>
      </c>
    </row>
    <row r="359" spans="1:31">
      <c r="A359" s="33">
        <v>45458.625</v>
      </c>
      <c r="B359">
        <f t="shared" si="10"/>
        <v>1</v>
      </c>
      <c r="C359" s="18">
        <v>1</v>
      </c>
      <c r="D359" s="19">
        <f>IFERROR(SUMPRODUCT(F359:P359,Q359:AA359,'Datos Brutos'!$H$5:$R$5)/SUMPRODUCT('Datos Brutos'!$H$5:$R$5,Q359:AA359),0)</f>
        <v>1</v>
      </c>
      <c r="E359" s="20">
        <f>IFERROR(AVERAGE('Datos Filtrados'!E356:G356),0)</f>
        <v>1030.4076666666667</v>
      </c>
      <c r="F359">
        <f>IFERROR(IF(EPih!H356&gt;=0.75*AVERAGE(EPih!$H356:$R356),1,EPih!H356/AVERAGE(EPih!$H356:$R356)),0)*$B359</f>
        <v>1</v>
      </c>
      <c r="G359">
        <f>IFERROR(IF(EPih!I356&gt;=0.75*AVERAGE(EPih!$H356:$R356),1,EPih!I356/AVERAGE(EPih!$H356:$R356)),0)*$B359</f>
        <v>1</v>
      </c>
      <c r="H359">
        <f>IFERROR(IF(EPih!J356&gt;=0.75*AVERAGE(EPih!$H356:$R356),1,EPih!J356/AVERAGE(EPih!$H356:$R356)),0)*$B359</f>
        <v>0</v>
      </c>
      <c r="I359">
        <f>IFERROR(IF(EPih!K356&gt;=0.75*AVERAGE(EPih!$H356:$R356),1,EPih!K356/AVERAGE(EPih!$H356:$R356)),0)*$B359</f>
        <v>0</v>
      </c>
      <c r="J359">
        <f>IFERROR(IF(EPih!L356&gt;=0.75*AVERAGE(EPih!$H356:$R356),1,EPih!L356/AVERAGE(EPih!$H356:$R356)),0)*$B359</f>
        <v>1</v>
      </c>
      <c r="K359">
        <f>IFERROR(IF(EPih!M356&gt;=0.75*AVERAGE(EPih!$H356:$R356),1,EPih!M356/AVERAGE(EPih!$H356:$R356)),0)*$B359</f>
        <v>1</v>
      </c>
      <c r="L359">
        <f>IFERROR(IF(EPih!N356&gt;=0.75*AVERAGE(EPih!$H356:$R356),1,EPih!N356/AVERAGE(EPih!$H356:$R356)),0)*$B359</f>
        <v>1</v>
      </c>
      <c r="M359">
        <f>IFERROR(IF(EPih!O356&gt;=0.75*AVERAGE(EPih!$H356:$R356),1,EPih!O356/AVERAGE(EPih!$H356:$R356)),0)*$B359</f>
        <v>1</v>
      </c>
      <c r="N359">
        <f>IFERROR(IF(EPih!P356&gt;=0.75*AVERAGE(EPih!$H356:$R356),1,EPih!P356/AVERAGE(EPih!$H356:$R356)),0)*$B359</f>
        <v>1</v>
      </c>
      <c r="O359">
        <f>IFERROR(IF(EPih!Q356&gt;=0.75*AVERAGE(EPih!$H356:$R356),1,EPih!Q356/AVERAGE(EPih!$H356:$R356)),0)*$B359</f>
        <v>1</v>
      </c>
      <c r="P359">
        <f>IFERROR(IF(EPih!R356&gt;=0.75*AVERAGE(EPih!$H356:$R356),1,EPih!R356/AVERAGE(EPih!$H356:$R356)),0)*$B359</f>
        <v>1</v>
      </c>
      <c r="Q359" s="18">
        <v>1</v>
      </c>
      <c r="R359" s="18">
        <v>1</v>
      </c>
      <c r="S359" s="18">
        <v>0</v>
      </c>
      <c r="T359" s="18">
        <v>0</v>
      </c>
      <c r="U359" s="18">
        <v>1</v>
      </c>
      <c r="V359" s="18">
        <v>1</v>
      </c>
      <c r="W359" s="18">
        <v>1</v>
      </c>
      <c r="X359" s="18">
        <v>1</v>
      </c>
      <c r="Y359" s="18">
        <v>1</v>
      </c>
      <c r="Z359" s="18">
        <v>1</v>
      </c>
      <c r="AA359" s="18">
        <v>1</v>
      </c>
      <c r="AD359" s="22">
        <f t="shared" si="11"/>
        <v>1</v>
      </c>
      <c r="AE359">
        <v>18</v>
      </c>
    </row>
    <row r="360" spans="1:31">
      <c r="A360" s="33">
        <v>45458.666666666664</v>
      </c>
      <c r="B360">
        <f t="shared" si="10"/>
        <v>1</v>
      </c>
      <c r="C360" s="18">
        <v>1</v>
      </c>
      <c r="D360" s="19">
        <f>IFERROR(SUMPRODUCT(F360:P360,Q360:AA360,'Datos Brutos'!$H$5:$R$5)/SUMPRODUCT('Datos Brutos'!$H$5:$R$5,Q360:AA360),0)</f>
        <v>1</v>
      </c>
      <c r="E360" s="20">
        <f>IFERROR(AVERAGE('Datos Filtrados'!E357:G357),0)</f>
        <v>1006.1909999999999</v>
      </c>
      <c r="F360">
        <f>IFERROR(IF(EPih!H357&gt;=0.75*AVERAGE(EPih!$H357:$R357),1,EPih!H357/AVERAGE(EPih!$H357:$R357)),0)*$B360</f>
        <v>1</v>
      </c>
      <c r="G360">
        <f>IFERROR(IF(EPih!I357&gt;=0.75*AVERAGE(EPih!$H357:$R357),1,EPih!I357/AVERAGE(EPih!$H357:$R357)),0)*$B360</f>
        <v>1</v>
      </c>
      <c r="H360">
        <f>IFERROR(IF(EPih!J357&gt;=0.75*AVERAGE(EPih!$H357:$R357),1,EPih!J357/AVERAGE(EPih!$H357:$R357)),0)*$B360</f>
        <v>0</v>
      </c>
      <c r="I360">
        <f>IFERROR(IF(EPih!K357&gt;=0.75*AVERAGE(EPih!$H357:$R357),1,EPih!K357/AVERAGE(EPih!$H357:$R357)),0)*$B360</f>
        <v>0</v>
      </c>
      <c r="J360">
        <f>IFERROR(IF(EPih!L357&gt;=0.75*AVERAGE(EPih!$H357:$R357),1,EPih!L357/AVERAGE(EPih!$H357:$R357)),0)*$B360</f>
        <v>1</v>
      </c>
      <c r="K360">
        <f>IFERROR(IF(EPih!M357&gt;=0.75*AVERAGE(EPih!$H357:$R357),1,EPih!M357/AVERAGE(EPih!$H357:$R357)),0)*$B360</f>
        <v>1</v>
      </c>
      <c r="L360">
        <f>IFERROR(IF(EPih!N357&gt;=0.75*AVERAGE(EPih!$H357:$R357),1,EPih!N357/AVERAGE(EPih!$H357:$R357)),0)*$B360</f>
        <v>1</v>
      </c>
      <c r="M360">
        <f>IFERROR(IF(EPih!O357&gt;=0.75*AVERAGE(EPih!$H357:$R357),1,EPih!O357/AVERAGE(EPih!$H357:$R357)),0)*$B360</f>
        <v>1</v>
      </c>
      <c r="N360">
        <f>IFERROR(IF(EPih!P357&gt;=0.75*AVERAGE(EPih!$H357:$R357),1,EPih!P357/AVERAGE(EPih!$H357:$R357)),0)*$B360</f>
        <v>1</v>
      </c>
      <c r="O360">
        <f>IFERROR(IF(EPih!Q357&gt;=0.75*AVERAGE(EPih!$H357:$R357),1,EPih!Q357/AVERAGE(EPih!$H357:$R357)),0)*$B360</f>
        <v>1</v>
      </c>
      <c r="P360">
        <f>IFERROR(IF(EPih!R357&gt;=0.75*AVERAGE(EPih!$H357:$R357),1,EPih!R357/AVERAGE(EPih!$H357:$R357)),0)*$B360</f>
        <v>1</v>
      </c>
      <c r="Q360" s="18">
        <v>1</v>
      </c>
      <c r="R360" s="18">
        <v>1</v>
      </c>
      <c r="S360" s="18">
        <v>0</v>
      </c>
      <c r="T360" s="18">
        <v>0</v>
      </c>
      <c r="U360" s="18">
        <v>1</v>
      </c>
      <c r="V360" s="18">
        <v>1</v>
      </c>
      <c r="W360" s="18">
        <v>1</v>
      </c>
      <c r="X360" s="18">
        <v>1</v>
      </c>
      <c r="Y360" s="18">
        <v>1</v>
      </c>
      <c r="Z360" s="18">
        <v>1</v>
      </c>
      <c r="AA360" s="18">
        <v>1</v>
      </c>
      <c r="AD360" s="22">
        <f t="shared" si="11"/>
        <v>1</v>
      </c>
      <c r="AE360">
        <v>19</v>
      </c>
    </row>
    <row r="361" spans="1:31">
      <c r="A361" s="33">
        <v>45458.708333333336</v>
      </c>
      <c r="B361">
        <f t="shared" si="10"/>
        <v>1</v>
      </c>
      <c r="C361" s="18">
        <v>1</v>
      </c>
      <c r="D361" s="19">
        <f>IFERROR(SUMPRODUCT(F361:P361,Q361:AA361,'Datos Brutos'!$H$5:$R$5)/SUMPRODUCT('Datos Brutos'!$H$5:$R$5,Q361:AA361),0)</f>
        <v>1</v>
      </c>
      <c r="E361" s="20">
        <f>IFERROR(AVERAGE('Datos Filtrados'!E358:G358),0)</f>
        <v>1015.0603333333332</v>
      </c>
      <c r="F361">
        <f>IFERROR(IF(EPih!H358&gt;=0.75*AVERAGE(EPih!$H358:$R358),1,EPih!H358/AVERAGE(EPih!$H358:$R358)),0)*$B361</f>
        <v>1</v>
      </c>
      <c r="G361">
        <f>IFERROR(IF(EPih!I358&gt;=0.75*AVERAGE(EPih!$H358:$R358),1,EPih!I358/AVERAGE(EPih!$H358:$R358)),0)*$B361</f>
        <v>1</v>
      </c>
      <c r="H361">
        <f>IFERROR(IF(EPih!J358&gt;=0.75*AVERAGE(EPih!$H358:$R358),1,EPih!J358/AVERAGE(EPih!$H358:$R358)),0)*$B361</f>
        <v>1</v>
      </c>
      <c r="I361">
        <f>IFERROR(IF(EPih!K358&gt;=0.75*AVERAGE(EPih!$H358:$R358),1,EPih!K358/AVERAGE(EPih!$H358:$R358)),0)*$B361</f>
        <v>0</v>
      </c>
      <c r="J361">
        <f>IFERROR(IF(EPih!L358&gt;=0.75*AVERAGE(EPih!$H358:$R358),1,EPih!L358/AVERAGE(EPih!$H358:$R358)),0)*$B361</f>
        <v>1</v>
      </c>
      <c r="K361">
        <f>IFERROR(IF(EPih!M358&gt;=0.75*AVERAGE(EPih!$H358:$R358),1,EPih!M358/AVERAGE(EPih!$H358:$R358)),0)*$B361</f>
        <v>1</v>
      </c>
      <c r="L361">
        <f>IFERROR(IF(EPih!N358&gt;=0.75*AVERAGE(EPih!$H358:$R358),1,EPih!N358/AVERAGE(EPih!$H358:$R358)),0)*$B361</f>
        <v>1</v>
      </c>
      <c r="M361">
        <f>IFERROR(IF(EPih!O358&gt;=0.75*AVERAGE(EPih!$H358:$R358),1,EPih!O358/AVERAGE(EPih!$H358:$R358)),0)*$B361</f>
        <v>1</v>
      </c>
      <c r="N361">
        <f>IFERROR(IF(EPih!P358&gt;=0.75*AVERAGE(EPih!$H358:$R358),1,EPih!P358/AVERAGE(EPih!$H358:$R358)),0)*$B361</f>
        <v>1</v>
      </c>
      <c r="O361">
        <f>IFERROR(IF(EPih!Q358&gt;=0.75*AVERAGE(EPih!$H358:$R358),1,EPih!Q358/AVERAGE(EPih!$H358:$R358)),0)*$B361</f>
        <v>1</v>
      </c>
      <c r="P361">
        <f>IFERROR(IF(EPih!R358&gt;=0.75*AVERAGE(EPih!$H358:$R358),1,EPih!R358/AVERAGE(EPih!$H358:$R358)),0)*$B361</f>
        <v>1</v>
      </c>
      <c r="Q361" s="18">
        <v>1</v>
      </c>
      <c r="R361" s="18">
        <v>1</v>
      </c>
      <c r="S361" s="18">
        <v>0</v>
      </c>
      <c r="T361" s="18">
        <v>0</v>
      </c>
      <c r="U361" s="18">
        <v>1</v>
      </c>
      <c r="V361" s="18">
        <v>1</v>
      </c>
      <c r="W361" s="18">
        <v>1</v>
      </c>
      <c r="X361" s="18">
        <v>1</v>
      </c>
      <c r="Y361" s="18">
        <v>1</v>
      </c>
      <c r="Z361" s="18">
        <v>1</v>
      </c>
      <c r="AA361" s="18">
        <v>1</v>
      </c>
      <c r="AD361" s="22">
        <f t="shared" si="11"/>
        <v>1</v>
      </c>
      <c r="AE361">
        <v>20</v>
      </c>
    </row>
    <row r="362" spans="1:31">
      <c r="A362" s="33">
        <v>45458.75</v>
      </c>
      <c r="B362">
        <f t="shared" si="10"/>
        <v>1</v>
      </c>
      <c r="C362" s="18">
        <v>1</v>
      </c>
      <c r="D362" s="19">
        <f>IFERROR(SUMPRODUCT(F362:P362,Q362:AA362,'Datos Brutos'!$H$5:$R$5)/SUMPRODUCT('Datos Brutos'!$H$5:$R$5,Q362:AA362),0)</f>
        <v>1</v>
      </c>
      <c r="E362" s="20">
        <f>IFERROR(AVERAGE('Datos Filtrados'!E359:G359),0)</f>
        <v>971.79866666666669</v>
      </c>
      <c r="F362">
        <f>IFERROR(IF(EPih!H359&gt;=0.75*AVERAGE(EPih!$H359:$R359),1,EPih!H359/AVERAGE(EPih!$H359:$R359)),0)*$B362</f>
        <v>1</v>
      </c>
      <c r="G362">
        <f>IFERROR(IF(EPih!I359&gt;=0.75*AVERAGE(EPih!$H359:$R359),1,EPih!I359/AVERAGE(EPih!$H359:$R359)),0)*$B362</f>
        <v>1</v>
      </c>
      <c r="H362">
        <f>IFERROR(IF(EPih!J359&gt;=0.75*AVERAGE(EPih!$H359:$R359),1,EPih!J359/AVERAGE(EPih!$H359:$R359)),0)*$B362</f>
        <v>1</v>
      </c>
      <c r="I362">
        <f>IFERROR(IF(EPih!K359&gt;=0.75*AVERAGE(EPih!$H359:$R359),1,EPih!K359/AVERAGE(EPih!$H359:$R359)),0)*$B362</f>
        <v>0</v>
      </c>
      <c r="J362">
        <f>IFERROR(IF(EPih!L359&gt;=0.75*AVERAGE(EPih!$H359:$R359),1,EPih!L359/AVERAGE(EPih!$H359:$R359)),0)*$B362</f>
        <v>1</v>
      </c>
      <c r="K362">
        <f>IFERROR(IF(EPih!M359&gt;=0.75*AVERAGE(EPih!$H359:$R359),1,EPih!M359/AVERAGE(EPih!$H359:$R359)),0)*$B362</f>
        <v>1</v>
      </c>
      <c r="L362">
        <f>IFERROR(IF(EPih!N359&gt;=0.75*AVERAGE(EPih!$H359:$R359),1,EPih!N359/AVERAGE(EPih!$H359:$R359)),0)*$B362</f>
        <v>1</v>
      </c>
      <c r="M362">
        <f>IFERROR(IF(EPih!O359&gt;=0.75*AVERAGE(EPih!$H359:$R359),1,EPih!O359/AVERAGE(EPih!$H359:$R359)),0)*$B362</f>
        <v>1</v>
      </c>
      <c r="N362">
        <f>IFERROR(IF(EPih!P359&gt;=0.75*AVERAGE(EPih!$H359:$R359),1,EPih!P359/AVERAGE(EPih!$H359:$R359)),0)*$B362</f>
        <v>1</v>
      </c>
      <c r="O362">
        <f>IFERROR(IF(EPih!Q359&gt;=0.75*AVERAGE(EPih!$H359:$R359),1,EPih!Q359/AVERAGE(EPih!$H359:$R359)),0)*$B362</f>
        <v>1</v>
      </c>
      <c r="P362">
        <f>IFERROR(IF(EPih!R359&gt;=0.75*AVERAGE(EPih!$H359:$R359),1,EPih!R359/AVERAGE(EPih!$H359:$R359)),0)*$B362</f>
        <v>1</v>
      </c>
      <c r="Q362" s="18">
        <v>1</v>
      </c>
      <c r="R362" s="18">
        <v>1</v>
      </c>
      <c r="S362" s="18">
        <v>0</v>
      </c>
      <c r="T362" s="18">
        <v>0</v>
      </c>
      <c r="U362" s="18">
        <v>1</v>
      </c>
      <c r="V362" s="18">
        <v>1</v>
      </c>
      <c r="W362" s="18">
        <v>1</v>
      </c>
      <c r="X362" s="18">
        <v>1</v>
      </c>
      <c r="Y362" s="18">
        <v>1</v>
      </c>
      <c r="Z362" s="18">
        <v>1</v>
      </c>
      <c r="AA362" s="18">
        <v>1</v>
      </c>
      <c r="AD362" s="22">
        <f t="shared" si="11"/>
        <v>0.99586512184447951</v>
      </c>
      <c r="AE362">
        <v>21</v>
      </c>
    </row>
    <row r="363" spans="1:31">
      <c r="A363" s="33">
        <v>45458.791666666664</v>
      </c>
      <c r="B363">
        <f t="shared" si="10"/>
        <v>1</v>
      </c>
      <c r="C363" s="18">
        <v>1</v>
      </c>
      <c r="D363" s="19">
        <f>IFERROR(SUMPRODUCT(F363:P363,Q363:AA363,'Datos Brutos'!$H$5:$R$5)/SUMPRODUCT('Datos Brutos'!$H$5:$R$5,Q363:AA363),0)</f>
        <v>1</v>
      </c>
      <c r="E363" s="20">
        <f>IFERROR(AVERAGE('Datos Filtrados'!E360:G360),0)</f>
        <v>881.14333333333343</v>
      </c>
      <c r="F363">
        <f>IFERROR(IF(EPih!H360&gt;=0.75*AVERAGE(EPih!$H360:$R360),1,EPih!H360/AVERAGE(EPih!$H360:$R360)),0)*$B363</f>
        <v>1</v>
      </c>
      <c r="G363">
        <f>IFERROR(IF(EPih!I360&gt;=0.75*AVERAGE(EPih!$H360:$R360),1,EPih!I360/AVERAGE(EPih!$H360:$R360)),0)*$B363</f>
        <v>1</v>
      </c>
      <c r="H363">
        <f>IFERROR(IF(EPih!J360&gt;=0.75*AVERAGE(EPih!$H360:$R360),1,EPih!J360/AVERAGE(EPih!$H360:$R360)),0)*$B363</f>
        <v>1</v>
      </c>
      <c r="I363">
        <f>IFERROR(IF(EPih!K360&gt;=0.75*AVERAGE(EPih!$H360:$R360),1,EPih!K360/AVERAGE(EPih!$H360:$R360)),0)*$B363</f>
        <v>0</v>
      </c>
      <c r="J363">
        <f>IFERROR(IF(EPih!L360&gt;=0.75*AVERAGE(EPih!$H360:$R360),1,EPih!L360/AVERAGE(EPih!$H360:$R360)),0)*$B363</f>
        <v>1</v>
      </c>
      <c r="K363">
        <f>IFERROR(IF(EPih!M360&gt;=0.75*AVERAGE(EPih!$H360:$R360),1,EPih!M360/AVERAGE(EPih!$H360:$R360)),0)*$B363</f>
        <v>1</v>
      </c>
      <c r="L363">
        <f>IFERROR(IF(EPih!N360&gt;=0.75*AVERAGE(EPih!$H360:$R360),1,EPih!N360/AVERAGE(EPih!$H360:$R360)),0)*$B363</f>
        <v>1</v>
      </c>
      <c r="M363">
        <f>IFERROR(IF(EPih!O360&gt;=0.75*AVERAGE(EPih!$H360:$R360),1,EPih!O360/AVERAGE(EPih!$H360:$R360)),0)*$B363</f>
        <v>1</v>
      </c>
      <c r="N363">
        <f>IFERROR(IF(EPih!P360&gt;=0.75*AVERAGE(EPih!$H360:$R360),1,EPih!P360/AVERAGE(EPih!$H360:$R360)),0)*$B363</f>
        <v>1</v>
      </c>
      <c r="O363">
        <f>IFERROR(IF(EPih!Q360&gt;=0.75*AVERAGE(EPih!$H360:$R360),1,EPih!Q360/AVERAGE(EPih!$H360:$R360)),0)*$B363</f>
        <v>1</v>
      </c>
      <c r="P363">
        <f>IFERROR(IF(EPih!R360&gt;=0.75*AVERAGE(EPih!$H360:$R360),1,EPih!R360/AVERAGE(EPih!$H360:$R360)),0)*$B363</f>
        <v>1</v>
      </c>
      <c r="Q363" s="18">
        <v>1</v>
      </c>
      <c r="R363" s="18">
        <v>1</v>
      </c>
      <c r="S363" s="18">
        <v>0</v>
      </c>
      <c r="T363" s="18">
        <v>0</v>
      </c>
      <c r="U363" s="18">
        <v>1</v>
      </c>
      <c r="V363" s="18">
        <v>1</v>
      </c>
      <c r="W363" s="18">
        <v>1</v>
      </c>
      <c r="X363" s="18">
        <v>1</v>
      </c>
      <c r="Y363" s="18">
        <v>1</v>
      </c>
      <c r="Z363" s="18">
        <v>1</v>
      </c>
      <c r="AA363" s="18">
        <v>1</v>
      </c>
      <c r="AD363" s="22">
        <f t="shared" si="11"/>
        <v>0.99198810708966811</v>
      </c>
      <c r="AE363">
        <v>22</v>
      </c>
    </row>
    <row r="364" spans="1:31">
      <c r="A364" s="33">
        <v>45458.833333333336</v>
      </c>
      <c r="B364">
        <f t="shared" si="10"/>
        <v>1</v>
      </c>
      <c r="C364" s="18">
        <v>1</v>
      </c>
      <c r="D364" s="19">
        <f>IFERROR(SUMPRODUCT(F364:P364,Q364:AA364,'Datos Brutos'!$H$5:$R$5)/SUMPRODUCT('Datos Brutos'!$H$5:$R$5,Q364:AA364),0)</f>
        <v>0.8983997116948641</v>
      </c>
      <c r="E364" s="20">
        <f>IFERROR(AVERAGE('Datos Filtrados'!E361:G361),0)</f>
        <v>505.60450000000003</v>
      </c>
      <c r="F364">
        <f>IFERROR(IF(EPih!H361&gt;=0.75*AVERAGE(EPih!$H361:$R361),1,EPih!H361/AVERAGE(EPih!$H361:$R361)),0)*$B364</f>
        <v>1</v>
      </c>
      <c r="G364">
        <f>IFERROR(IF(EPih!I361&gt;=0.75*AVERAGE(EPih!$H361:$R361),1,EPih!I361/AVERAGE(EPih!$H361:$R361)),0)*$B364</f>
        <v>1</v>
      </c>
      <c r="H364">
        <f>IFERROR(IF(EPih!J361&gt;=0.75*AVERAGE(EPih!$H361:$R361),1,EPih!J361/AVERAGE(EPih!$H361:$R361)),0)*$B364</f>
        <v>1</v>
      </c>
      <c r="I364">
        <f>IFERROR(IF(EPih!K361&gt;=0.75*AVERAGE(EPih!$H361:$R361),1,EPih!K361/AVERAGE(EPih!$H361:$R361)),0)*$B364</f>
        <v>0</v>
      </c>
      <c r="J364">
        <f>IFERROR(IF(EPih!L361&gt;=0.75*AVERAGE(EPih!$H361:$R361),1,EPih!L361/AVERAGE(EPih!$H361:$R361)),0)*$B364</f>
        <v>1</v>
      </c>
      <c r="K364">
        <f>IFERROR(IF(EPih!M361&gt;=0.75*AVERAGE(EPih!$H361:$R361),1,EPih!M361/AVERAGE(EPih!$H361:$R361)),0)*$B364</f>
        <v>1</v>
      </c>
      <c r="L364">
        <f>IFERROR(IF(EPih!N361&gt;=0.75*AVERAGE(EPih!$H361:$R361),1,EPih!N361/AVERAGE(EPih!$H361:$R361)),0)*$B364</f>
        <v>1</v>
      </c>
      <c r="M364">
        <f>IFERROR(IF(EPih!O361&gt;=0.75*AVERAGE(EPih!$H361:$R361),1,EPih!O361/AVERAGE(EPih!$H361:$R361)),0)*$B364</f>
        <v>1</v>
      </c>
      <c r="N364">
        <f>IFERROR(IF(EPih!P361&gt;=0.75*AVERAGE(EPih!$H361:$R361),1,EPih!P361/AVERAGE(EPih!$H361:$R361)),0)*$B364</f>
        <v>1</v>
      </c>
      <c r="O364">
        <f>IFERROR(IF(EPih!Q361&gt;=0.75*AVERAGE(EPih!$H361:$R361),1,EPih!Q361/AVERAGE(EPih!$H361:$R361)),0)*$B364</f>
        <v>1</v>
      </c>
      <c r="P364">
        <f>IFERROR(IF(EPih!R361&gt;=0.75*AVERAGE(EPih!$H361:$R361),1,EPih!R361/AVERAGE(EPih!$H361:$R361)),0)*$B364</f>
        <v>1</v>
      </c>
      <c r="Q364" s="18">
        <v>1</v>
      </c>
      <c r="R364" s="18">
        <v>1</v>
      </c>
      <c r="S364" s="18">
        <v>0</v>
      </c>
      <c r="T364" s="18">
        <v>1</v>
      </c>
      <c r="U364" s="18">
        <v>1</v>
      </c>
      <c r="V364" s="18">
        <v>1</v>
      </c>
      <c r="W364" s="18">
        <v>1</v>
      </c>
      <c r="X364" s="18">
        <v>1</v>
      </c>
      <c r="Y364" s="18">
        <v>1</v>
      </c>
      <c r="Z364" s="18">
        <v>1</v>
      </c>
      <c r="AA364" s="18">
        <v>1</v>
      </c>
      <c r="AD364" s="22">
        <f t="shared" si="11"/>
        <v>0.99198810708966811</v>
      </c>
      <c r="AE364">
        <v>23</v>
      </c>
    </row>
    <row r="365" spans="1:31">
      <c r="A365" s="33">
        <v>45458.875</v>
      </c>
      <c r="B365">
        <f t="shared" si="10"/>
        <v>0</v>
      </c>
      <c r="C365" s="18">
        <v>1</v>
      </c>
      <c r="D365" s="19">
        <f>IFERROR(SUMPRODUCT(F365:P365,Q365:AA365,'Datos Brutos'!$H$5:$R$5)/SUMPRODUCT('Datos Brutos'!$H$5:$R$5,Q365:AA365),0)</f>
        <v>0</v>
      </c>
      <c r="E365" s="20">
        <f>IFERROR(AVERAGE('Datos Filtrados'!E362:G362),0)</f>
        <v>71.902000000000001</v>
      </c>
      <c r="F365">
        <f>IFERROR(IF(EPih!H362&gt;=0.75*AVERAGE(EPih!$H362:$R362),1,EPih!H362/AVERAGE(EPih!$H362:$R362)),0)*$B365</f>
        <v>0</v>
      </c>
      <c r="G365">
        <f>IFERROR(IF(EPih!I362&gt;=0.75*AVERAGE(EPih!$H362:$R362),1,EPih!I362/AVERAGE(EPih!$H362:$R362)),0)*$B365</f>
        <v>0</v>
      </c>
      <c r="H365">
        <f>IFERROR(IF(EPih!J362&gt;=0.75*AVERAGE(EPih!$H362:$R362),1,EPih!J362/AVERAGE(EPih!$H362:$R362)),0)*$B365</f>
        <v>0</v>
      </c>
      <c r="I365">
        <f>IFERROR(IF(EPih!K362&gt;=0.75*AVERAGE(EPih!$H362:$R362),1,EPih!K362/AVERAGE(EPih!$H362:$R362)),0)*$B365</f>
        <v>0</v>
      </c>
      <c r="J365">
        <f>IFERROR(IF(EPih!L362&gt;=0.75*AVERAGE(EPih!$H362:$R362),1,EPih!L362/AVERAGE(EPih!$H362:$R362)),0)*$B365</f>
        <v>0</v>
      </c>
      <c r="K365">
        <f>IFERROR(IF(EPih!M362&gt;=0.75*AVERAGE(EPih!$H362:$R362),1,EPih!M362/AVERAGE(EPih!$H362:$R362)),0)*$B365</f>
        <v>0</v>
      </c>
      <c r="L365">
        <f>IFERROR(IF(EPih!N362&gt;=0.75*AVERAGE(EPih!$H362:$R362),1,EPih!N362/AVERAGE(EPih!$H362:$R362)),0)*$B365</f>
        <v>0</v>
      </c>
      <c r="M365">
        <f>IFERROR(IF(EPih!O362&gt;=0.75*AVERAGE(EPih!$H362:$R362),1,EPih!O362/AVERAGE(EPih!$H362:$R362)),0)*$B365</f>
        <v>0</v>
      </c>
      <c r="N365">
        <f>IFERROR(IF(EPih!P362&gt;=0.75*AVERAGE(EPih!$H362:$R362),1,EPih!P362/AVERAGE(EPih!$H362:$R362)),0)*$B365</f>
        <v>0</v>
      </c>
      <c r="O365">
        <f>IFERROR(IF(EPih!Q362&gt;=0.75*AVERAGE(EPih!$H362:$R362),1,EPih!Q362/AVERAGE(EPih!$H362:$R362)),0)*$B365</f>
        <v>0</v>
      </c>
      <c r="P365">
        <f>IFERROR(IF(EPih!R362&gt;=0.75*AVERAGE(EPih!$H362:$R362),1,EPih!R362/AVERAGE(EPih!$H362:$R362)),0)*$B365</f>
        <v>0</v>
      </c>
      <c r="Q365" s="18">
        <v>1</v>
      </c>
      <c r="R365" s="18">
        <v>1</v>
      </c>
      <c r="S365" s="18">
        <v>0</v>
      </c>
      <c r="T365" s="18">
        <v>1</v>
      </c>
      <c r="U365" s="18">
        <v>1</v>
      </c>
      <c r="V365" s="18">
        <v>1</v>
      </c>
      <c r="W365" s="18">
        <v>1</v>
      </c>
      <c r="X365" s="18">
        <v>1</v>
      </c>
      <c r="Y365" s="18">
        <v>1</v>
      </c>
      <c r="Z365" s="18">
        <v>1</v>
      </c>
      <c r="AA365" s="18">
        <v>1</v>
      </c>
      <c r="AD365" s="22">
        <f t="shared" si="11"/>
        <v>0.99198810708966811</v>
      </c>
      <c r="AE365">
        <v>24</v>
      </c>
    </row>
    <row r="366" spans="1:31">
      <c r="A366" s="33">
        <v>45458.916666666664</v>
      </c>
      <c r="B366">
        <f t="shared" si="10"/>
        <v>0</v>
      </c>
      <c r="C366" s="18">
        <v>1</v>
      </c>
      <c r="D366" s="19">
        <f>IFERROR(SUMPRODUCT(F366:P366,Q366:AA366,'Datos Brutos'!$H$5:$R$5)/SUMPRODUCT('Datos Brutos'!$H$5:$R$5,Q366:AA366),0)</f>
        <v>0</v>
      </c>
      <c r="E366" s="20">
        <f>IFERROR(AVERAGE('Datos Filtrados'!E363:G363),0)</f>
        <v>0</v>
      </c>
      <c r="F366">
        <f>IFERROR(IF(EPih!H363&gt;=0.75*AVERAGE(EPih!$H363:$R363),1,EPih!H363/AVERAGE(EPih!$H363:$R363)),0)*$B366</f>
        <v>0</v>
      </c>
      <c r="G366">
        <f>IFERROR(IF(EPih!I363&gt;=0.75*AVERAGE(EPih!$H363:$R363),1,EPih!I363/AVERAGE(EPih!$H363:$R363)),0)*$B366</f>
        <v>0</v>
      </c>
      <c r="H366">
        <f>IFERROR(IF(EPih!J363&gt;=0.75*AVERAGE(EPih!$H363:$R363),1,EPih!J363/AVERAGE(EPih!$H363:$R363)),0)*$B366</f>
        <v>0</v>
      </c>
      <c r="I366">
        <f>IFERROR(IF(EPih!K363&gt;=0.75*AVERAGE(EPih!$H363:$R363),1,EPih!K363/AVERAGE(EPih!$H363:$R363)),0)*$B366</f>
        <v>0</v>
      </c>
      <c r="J366">
        <f>IFERROR(IF(EPih!L363&gt;=0.75*AVERAGE(EPih!$H363:$R363),1,EPih!L363/AVERAGE(EPih!$H363:$R363)),0)*$B366</f>
        <v>0</v>
      </c>
      <c r="K366">
        <f>IFERROR(IF(EPih!M363&gt;=0.75*AVERAGE(EPih!$H363:$R363),1,EPih!M363/AVERAGE(EPih!$H363:$R363)),0)*$B366</f>
        <v>0</v>
      </c>
      <c r="L366">
        <f>IFERROR(IF(EPih!N363&gt;=0.75*AVERAGE(EPih!$H363:$R363),1,EPih!N363/AVERAGE(EPih!$H363:$R363)),0)*$B366</f>
        <v>0</v>
      </c>
      <c r="M366">
        <f>IFERROR(IF(EPih!O363&gt;=0.75*AVERAGE(EPih!$H363:$R363),1,EPih!O363/AVERAGE(EPih!$H363:$R363)),0)*$B366</f>
        <v>0</v>
      </c>
      <c r="N366">
        <f>IFERROR(IF(EPih!P363&gt;=0.75*AVERAGE(EPih!$H363:$R363),1,EPih!P363/AVERAGE(EPih!$H363:$R363)),0)*$B366</f>
        <v>0</v>
      </c>
      <c r="O366">
        <f>IFERROR(IF(EPih!Q363&gt;=0.75*AVERAGE(EPih!$H363:$R363),1,EPih!Q363/AVERAGE(EPih!$H363:$R363)),0)*$B366</f>
        <v>0</v>
      </c>
      <c r="P366">
        <f>IFERROR(IF(EPih!R363&gt;=0.75*AVERAGE(EPih!$H363:$R363),1,EPih!R363/AVERAGE(EPih!$H363:$R363)),0)*$B366</f>
        <v>0</v>
      </c>
      <c r="Q366" s="18">
        <v>1</v>
      </c>
      <c r="R366" s="18">
        <v>1</v>
      </c>
      <c r="S366" s="18">
        <v>0</v>
      </c>
      <c r="T366" s="18">
        <v>1</v>
      </c>
      <c r="U366" s="18">
        <v>1</v>
      </c>
      <c r="V366" s="18">
        <v>1</v>
      </c>
      <c r="W366" s="18">
        <v>1</v>
      </c>
      <c r="X366" s="18">
        <v>1</v>
      </c>
      <c r="Y366" s="18">
        <v>1</v>
      </c>
      <c r="Z366" s="18">
        <v>1</v>
      </c>
      <c r="AA366" s="18">
        <v>1</v>
      </c>
      <c r="AD366" s="22">
        <f t="shared" si="11"/>
        <v>0.99198810708966811</v>
      </c>
      <c r="AE366" s="24">
        <v>1</v>
      </c>
    </row>
    <row r="367" spans="1:31">
      <c r="A367" s="33">
        <v>45458.958333333336</v>
      </c>
      <c r="B367">
        <f t="shared" si="10"/>
        <v>0</v>
      </c>
      <c r="C367" s="18">
        <v>1</v>
      </c>
      <c r="D367" s="19">
        <f>IFERROR(SUMPRODUCT(F367:P367,Q367:AA367,'Datos Brutos'!$H$5:$R$5)/SUMPRODUCT('Datos Brutos'!$H$5:$R$5,Q367:AA367),0)</f>
        <v>0</v>
      </c>
      <c r="E367" s="20">
        <f>IFERROR(AVERAGE('Datos Filtrados'!E364:G364),0)</f>
        <v>0</v>
      </c>
      <c r="F367">
        <f>IFERROR(IF(EPih!H364&gt;=0.75*AVERAGE(EPih!$H364:$R364),1,EPih!H364/AVERAGE(EPih!$H364:$R364)),0)*$B367</f>
        <v>0</v>
      </c>
      <c r="G367">
        <f>IFERROR(IF(EPih!I364&gt;=0.75*AVERAGE(EPih!$H364:$R364),1,EPih!I364/AVERAGE(EPih!$H364:$R364)),0)*$B367</f>
        <v>0</v>
      </c>
      <c r="H367">
        <f>IFERROR(IF(EPih!J364&gt;=0.75*AVERAGE(EPih!$H364:$R364),1,EPih!J364/AVERAGE(EPih!$H364:$R364)),0)*$B367</f>
        <v>0</v>
      </c>
      <c r="I367">
        <f>IFERROR(IF(EPih!K364&gt;=0.75*AVERAGE(EPih!$H364:$R364),1,EPih!K364/AVERAGE(EPih!$H364:$R364)),0)*$B367</f>
        <v>0</v>
      </c>
      <c r="J367">
        <f>IFERROR(IF(EPih!L364&gt;=0.75*AVERAGE(EPih!$H364:$R364),1,EPih!L364/AVERAGE(EPih!$H364:$R364)),0)*$B367</f>
        <v>0</v>
      </c>
      <c r="K367">
        <f>IFERROR(IF(EPih!M364&gt;=0.75*AVERAGE(EPih!$H364:$R364),1,EPih!M364/AVERAGE(EPih!$H364:$R364)),0)*$B367</f>
        <v>0</v>
      </c>
      <c r="L367">
        <f>IFERROR(IF(EPih!N364&gt;=0.75*AVERAGE(EPih!$H364:$R364),1,EPih!N364/AVERAGE(EPih!$H364:$R364)),0)*$B367</f>
        <v>0</v>
      </c>
      <c r="M367">
        <f>IFERROR(IF(EPih!O364&gt;=0.75*AVERAGE(EPih!$H364:$R364),1,EPih!O364/AVERAGE(EPih!$H364:$R364)),0)*$B367</f>
        <v>0</v>
      </c>
      <c r="N367">
        <f>IFERROR(IF(EPih!P364&gt;=0.75*AVERAGE(EPih!$H364:$R364),1,EPih!P364/AVERAGE(EPih!$H364:$R364)),0)*$B367</f>
        <v>0</v>
      </c>
      <c r="O367">
        <f>IFERROR(IF(EPih!Q364&gt;=0.75*AVERAGE(EPih!$H364:$R364),1,EPih!Q364/AVERAGE(EPih!$H364:$R364)),0)*$B367</f>
        <v>0</v>
      </c>
      <c r="P367">
        <f>IFERROR(IF(EPih!R364&gt;=0.75*AVERAGE(EPih!$H364:$R364),1,EPih!R364/AVERAGE(EPih!$H364:$R364)),0)*$B367</f>
        <v>0</v>
      </c>
      <c r="Q367" s="18">
        <v>1</v>
      </c>
      <c r="R367" s="18">
        <v>1</v>
      </c>
      <c r="S367" s="18">
        <v>0</v>
      </c>
      <c r="T367" s="18">
        <v>1</v>
      </c>
      <c r="U367" s="18">
        <v>1</v>
      </c>
      <c r="V367" s="18">
        <v>1</v>
      </c>
      <c r="W367" s="18">
        <v>1</v>
      </c>
      <c r="X367" s="18">
        <v>1</v>
      </c>
      <c r="Y367" s="18">
        <v>1</v>
      </c>
      <c r="Z367" s="18">
        <v>1</v>
      </c>
      <c r="AA367" s="18">
        <v>1</v>
      </c>
      <c r="AD367" s="22">
        <f t="shared" si="11"/>
        <v>0.99198810708966811</v>
      </c>
      <c r="AE367">
        <v>2</v>
      </c>
    </row>
    <row r="368" spans="1:31">
      <c r="A368" s="33">
        <v>45459</v>
      </c>
      <c r="B368">
        <f t="shared" si="10"/>
        <v>0</v>
      </c>
      <c r="C368" s="18">
        <v>1</v>
      </c>
      <c r="D368" s="19">
        <f>IFERROR(SUMPRODUCT(F368:P368,Q368:AA368,'Datos Brutos'!$H$5:$R$5)/SUMPRODUCT('Datos Brutos'!$H$5:$R$5,Q368:AA368),0)</f>
        <v>0</v>
      </c>
      <c r="E368" s="20">
        <f>IFERROR(AVERAGE('Datos Filtrados'!E365:G365),0)</f>
        <v>0</v>
      </c>
      <c r="F368">
        <f>IFERROR(IF(EPih!H365&gt;=0.75*AVERAGE(EPih!$H365:$R365),1,EPih!H365/AVERAGE(EPih!$H365:$R365)),0)*$B368</f>
        <v>0</v>
      </c>
      <c r="G368">
        <f>IFERROR(IF(EPih!I365&gt;=0.75*AVERAGE(EPih!$H365:$R365),1,EPih!I365/AVERAGE(EPih!$H365:$R365)),0)*$B368</f>
        <v>0</v>
      </c>
      <c r="H368">
        <f>IFERROR(IF(EPih!J365&gt;=0.75*AVERAGE(EPih!$H365:$R365),1,EPih!J365/AVERAGE(EPih!$H365:$R365)),0)*$B368</f>
        <v>0</v>
      </c>
      <c r="I368">
        <f>IFERROR(IF(EPih!K365&gt;=0.75*AVERAGE(EPih!$H365:$R365),1,EPih!K365/AVERAGE(EPih!$H365:$R365)),0)*$B368</f>
        <v>0</v>
      </c>
      <c r="J368">
        <f>IFERROR(IF(EPih!L365&gt;=0.75*AVERAGE(EPih!$H365:$R365),1,EPih!L365/AVERAGE(EPih!$H365:$R365)),0)*$B368</f>
        <v>0</v>
      </c>
      <c r="K368">
        <f>IFERROR(IF(EPih!M365&gt;=0.75*AVERAGE(EPih!$H365:$R365),1,EPih!M365/AVERAGE(EPih!$H365:$R365)),0)*$B368</f>
        <v>0</v>
      </c>
      <c r="L368">
        <f>IFERROR(IF(EPih!N365&gt;=0.75*AVERAGE(EPih!$H365:$R365),1,EPih!N365/AVERAGE(EPih!$H365:$R365)),0)*$B368</f>
        <v>0</v>
      </c>
      <c r="M368">
        <f>IFERROR(IF(EPih!O365&gt;=0.75*AVERAGE(EPih!$H365:$R365),1,EPih!O365/AVERAGE(EPih!$H365:$R365)),0)*$B368</f>
        <v>0</v>
      </c>
      <c r="N368">
        <f>IFERROR(IF(EPih!P365&gt;=0.75*AVERAGE(EPih!$H365:$R365),1,EPih!P365/AVERAGE(EPih!$H365:$R365)),0)*$B368</f>
        <v>0</v>
      </c>
      <c r="O368">
        <f>IFERROR(IF(EPih!Q365&gt;=0.75*AVERAGE(EPih!$H365:$R365),1,EPih!Q365/AVERAGE(EPih!$H365:$R365)),0)*$B368</f>
        <v>0</v>
      </c>
      <c r="P368">
        <f>IFERROR(IF(EPih!R365&gt;=0.75*AVERAGE(EPih!$H365:$R365),1,EPih!R365/AVERAGE(EPih!$H365:$R365)),0)*$B368</f>
        <v>0</v>
      </c>
      <c r="Q368" s="18">
        <v>1</v>
      </c>
      <c r="R368" s="18">
        <v>1</v>
      </c>
      <c r="S368" s="18">
        <v>0</v>
      </c>
      <c r="T368" s="18">
        <v>1</v>
      </c>
      <c r="U368" s="18">
        <v>1</v>
      </c>
      <c r="V368" s="18">
        <v>1</v>
      </c>
      <c r="W368" s="18">
        <v>1</v>
      </c>
      <c r="X368" s="18">
        <v>1</v>
      </c>
      <c r="Y368" s="18">
        <v>1</v>
      </c>
      <c r="Z368" s="18">
        <v>1</v>
      </c>
      <c r="AA368" s="18">
        <v>1</v>
      </c>
      <c r="AD368" s="22">
        <f t="shared" si="11"/>
        <v>0.99198810708966811</v>
      </c>
      <c r="AE368">
        <v>3</v>
      </c>
    </row>
    <row r="369" spans="1:31">
      <c r="A369" s="33">
        <v>45459.041666666664</v>
      </c>
      <c r="B369">
        <f t="shared" si="10"/>
        <v>0</v>
      </c>
      <c r="C369" s="18">
        <v>1</v>
      </c>
      <c r="D369" s="19">
        <f>IFERROR(SUMPRODUCT(F369:P369,Q369:AA369,'Datos Brutos'!$H$5:$R$5)/SUMPRODUCT('Datos Brutos'!$H$5:$R$5,Q369:AA369),0)</f>
        <v>0</v>
      </c>
      <c r="E369" s="20">
        <f>IFERROR(AVERAGE('Datos Filtrados'!E366:G366),0)</f>
        <v>0</v>
      </c>
      <c r="F369">
        <f>IFERROR(IF(EPih!H366&gt;=0.75*AVERAGE(EPih!$H366:$R366),1,EPih!H366/AVERAGE(EPih!$H366:$R366)),0)*$B369</f>
        <v>0</v>
      </c>
      <c r="G369">
        <f>IFERROR(IF(EPih!I366&gt;=0.75*AVERAGE(EPih!$H366:$R366),1,EPih!I366/AVERAGE(EPih!$H366:$R366)),0)*$B369</f>
        <v>0</v>
      </c>
      <c r="H369">
        <f>IFERROR(IF(EPih!J366&gt;=0.75*AVERAGE(EPih!$H366:$R366),1,EPih!J366/AVERAGE(EPih!$H366:$R366)),0)*$B369</f>
        <v>0</v>
      </c>
      <c r="I369">
        <f>IFERROR(IF(EPih!K366&gt;=0.75*AVERAGE(EPih!$H366:$R366),1,EPih!K366/AVERAGE(EPih!$H366:$R366)),0)*$B369</f>
        <v>0</v>
      </c>
      <c r="J369">
        <f>IFERROR(IF(EPih!L366&gt;=0.75*AVERAGE(EPih!$H366:$R366),1,EPih!L366/AVERAGE(EPih!$H366:$R366)),0)*$B369</f>
        <v>0</v>
      </c>
      <c r="K369">
        <f>IFERROR(IF(EPih!M366&gt;=0.75*AVERAGE(EPih!$H366:$R366),1,EPih!M366/AVERAGE(EPih!$H366:$R366)),0)*$B369</f>
        <v>0</v>
      </c>
      <c r="L369">
        <f>IFERROR(IF(EPih!N366&gt;=0.75*AVERAGE(EPih!$H366:$R366),1,EPih!N366/AVERAGE(EPih!$H366:$R366)),0)*$B369</f>
        <v>0</v>
      </c>
      <c r="M369">
        <f>IFERROR(IF(EPih!O366&gt;=0.75*AVERAGE(EPih!$H366:$R366),1,EPih!O366/AVERAGE(EPih!$H366:$R366)),0)*$B369</f>
        <v>0</v>
      </c>
      <c r="N369">
        <f>IFERROR(IF(EPih!P366&gt;=0.75*AVERAGE(EPih!$H366:$R366),1,EPih!P366/AVERAGE(EPih!$H366:$R366)),0)*$B369</f>
        <v>0</v>
      </c>
      <c r="O369">
        <f>IFERROR(IF(EPih!Q366&gt;=0.75*AVERAGE(EPih!$H366:$R366),1,EPih!Q366/AVERAGE(EPih!$H366:$R366)),0)*$B369</f>
        <v>0</v>
      </c>
      <c r="P369">
        <f>IFERROR(IF(EPih!R366&gt;=0.75*AVERAGE(EPih!$H366:$R366),1,EPih!R366/AVERAGE(EPih!$H366:$R366)),0)*$B369</f>
        <v>0</v>
      </c>
      <c r="Q369" s="18">
        <v>1</v>
      </c>
      <c r="R369" s="18">
        <v>1</v>
      </c>
      <c r="S369" s="18">
        <v>0</v>
      </c>
      <c r="T369" s="18">
        <v>1</v>
      </c>
      <c r="U369" s="18">
        <v>1</v>
      </c>
      <c r="V369" s="18">
        <v>1</v>
      </c>
      <c r="W369" s="18">
        <v>1</v>
      </c>
      <c r="X369" s="18">
        <v>1</v>
      </c>
      <c r="Y369" s="18">
        <v>1</v>
      </c>
      <c r="Z369" s="18">
        <v>1</v>
      </c>
      <c r="AA369" s="18">
        <v>1</v>
      </c>
      <c r="AD369" s="22">
        <f t="shared" si="11"/>
        <v>0.99198810708966811</v>
      </c>
      <c r="AE369">
        <v>4</v>
      </c>
    </row>
    <row r="370" spans="1:31">
      <c r="A370" s="33">
        <v>45459.083333333336</v>
      </c>
      <c r="B370">
        <f t="shared" si="10"/>
        <v>0</v>
      </c>
      <c r="C370" s="18">
        <v>1</v>
      </c>
      <c r="D370" s="19">
        <f>IFERROR(SUMPRODUCT(F370:P370,Q370:AA370,'Datos Brutos'!$H$5:$R$5)/SUMPRODUCT('Datos Brutos'!$H$5:$R$5,Q370:AA370),0)</f>
        <v>0</v>
      </c>
      <c r="E370" s="20">
        <f>IFERROR(AVERAGE('Datos Filtrados'!E367:G367),0)</f>
        <v>0</v>
      </c>
      <c r="F370">
        <f>IFERROR(IF(EPih!H367&gt;=0.75*AVERAGE(EPih!$H367:$R367),1,EPih!H367/AVERAGE(EPih!$H367:$R367)),0)*$B370</f>
        <v>0</v>
      </c>
      <c r="G370">
        <f>IFERROR(IF(EPih!I367&gt;=0.75*AVERAGE(EPih!$H367:$R367),1,EPih!I367/AVERAGE(EPih!$H367:$R367)),0)*$B370</f>
        <v>0</v>
      </c>
      <c r="H370">
        <f>IFERROR(IF(EPih!J367&gt;=0.75*AVERAGE(EPih!$H367:$R367),1,EPih!J367/AVERAGE(EPih!$H367:$R367)),0)*$B370</f>
        <v>0</v>
      </c>
      <c r="I370">
        <f>IFERROR(IF(EPih!K367&gt;=0.75*AVERAGE(EPih!$H367:$R367),1,EPih!K367/AVERAGE(EPih!$H367:$R367)),0)*$B370</f>
        <v>0</v>
      </c>
      <c r="J370">
        <f>IFERROR(IF(EPih!L367&gt;=0.75*AVERAGE(EPih!$H367:$R367),1,EPih!L367/AVERAGE(EPih!$H367:$R367)),0)*$B370</f>
        <v>0</v>
      </c>
      <c r="K370">
        <f>IFERROR(IF(EPih!M367&gt;=0.75*AVERAGE(EPih!$H367:$R367),1,EPih!M367/AVERAGE(EPih!$H367:$R367)),0)*$B370</f>
        <v>0</v>
      </c>
      <c r="L370">
        <f>IFERROR(IF(EPih!N367&gt;=0.75*AVERAGE(EPih!$H367:$R367),1,EPih!N367/AVERAGE(EPih!$H367:$R367)),0)*$B370</f>
        <v>0</v>
      </c>
      <c r="M370">
        <f>IFERROR(IF(EPih!O367&gt;=0.75*AVERAGE(EPih!$H367:$R367),1,EPih!O367/AVERAGE(EPih!$H367:$R367)),0)*$B370</f>
        <v>0</v>
      </c>
      <c r="N370">
        <f>IFERROR(IF(EPih!P367&gt;=0.75*AVERAGE(EPih!$H367:$R367),1,EPih!P367/AVERAGE(EPih!$H367:$R367)),0)*$B370</f>
        <v>0</v>
      </c>
      <c r="O370">
        <f>IFERROR(IF(EPih!Q367&gt;=0.75*AVERAGE(EPih!$H367:$R367),1,EPih!Q367/AVERAGE(EPih!$H367:$R367)),0)*$B370</f>
        <v>0</v>
      </c>
      <c r="P370">
        <f>IFERROR(IF(EPih!R367&gt;=0.75*AVERAGE(EPih!$H367:$R367),1,EPih!R367/AVERAGE(EPih!$H367:$R367)),0)*$B370</f>
        <v>0</v>
      </c>
      <c r="Q370" s="18">
        <v>1</v>
      </c>
      <c r="R370" s="18">
        <v>1</v>
      </c>
      <c r="S370" s="18">
        <v>0</v>
      </c>
      <c r="T370" s="18">
        <v>1</v>
      </c>
      <c r="U370" s="18">
        <v>1</v>
      </c>
      <c r="V370" s="18">
        <v>1</v>
      </c>
      <c r="W370" s="18">
        <v>1</v>
      </c>
      <c r="X370" s="18">
        <v>1</v>
      </c>
      <c r="Y370" s="18">
        <v>1</v>
      </c>
      <c r="Z370" s="18">
        <v>1</v>
      </c>
      <c r="AA370" s="18">
        <v>1</v>
      </c>
      <c r="AD370" s="22">
        <f t="shared" si="11"/>
        <v>0.99198810708966811</v>
      </c>
      <c r="AE370">
        <v>5</v>
      </c>
    </row>
    <row r="371" spans="1:31">
      <c r="A371" s="33">
        <v>45459.125</v>
      </c>
      <c r="B371">
        <f t="shared" si="10"/>
        <v>0</v>
      </c>
      <c r="C371" s="18">
        <v>1</v>
      </c>
      <c r="D371" s="19">
        <f>IFERROR(SUMPRODUCT(F371:P371,Q371:AA371,'Datos Brutos'!$H$5:$R$5)/SUMPRODUCT('Datos Brutos'!$H$5:$R$5,Q371:AA371),0)</f>
        <v>0</v>
      </c>
      <c r="E371" s="20">
        <f>IFERROR(AVERAGE('Datos Filtrados'!E368:G368),0)</f>
        <v>0</v>
      </c>
      <c r="F371">
        <f>IFERROR(IF(EPih!H368&gt;=0.75*AVERAGE(EPih!$H368:$R368),1,EPih!H368/AVERAGE(EPih!$H368:$R368)),0)*$B371</f>
        <v>0</v>
      </c>
      <c r="G371">
        <f>IFERROR(IF(EPih!I368&gt;=0.75*AVERAGE(EPih!$H368:$R368),1,EPih!I368/AVERAGE(EPih!$H368:$R368)),0)*$B371</f>
        <v>0</v>
      </c>
      <c r="H371">
        <f>IFERROR(IF(EPih!J368&gt;=0.75*AVERAGE(EPih!$H368:$R368),1,EPih!J368/AVERAGE(EPih!$H368:$R368)),0)*$B371</f>
        <v>0</v>
      </c>
      <c r="I371">
        <f>IFERROR(IF(EPih!K368&gt;=0.75*AVERAGE(EPih!$H368:$R368),1,EPih!K368/AVERAGE(EPih!$H368:$R368)),0)*$B371</f>
        <v>0</v>
      </c>
      <c r="J371">
        <f>IFERROR(IF(EPih!L368&gt;=0.75*AVERAGE(EPih!$H368:$R368),1,EPih!L368/AVERAGE(EPih!$H368:$R368)),0)*$B371</f>
        <v>0</v>
      </c>
      <c r="K371">
        <f>IFERROR(IF(EPih!M368&gt;=0.75*AVERAGE(EPih!$H368:$R368),1,EPih!M368/AVERAGE(EPih!$H368:$R368)),0)*$B371</f>
        <v>0</v>
      </c>
      <c r="L371">
        <f>IFERROR(IF(EPih!N368&gt;=0.75*AVERAGE(EPih!$H368:$R368),1,EPih!N368/AVERAGE(EPih!$H368:$R368)),0)*$B371</f>
        <v>0</v>
      </c>
      <c r="M371">
        <f>IFERROR(IF(EPih!O368&gt;=0.75*AVERAGE(EPih!$H368:$R368),1,EPih!O368/AVERAGE(EPih!$H368:$R368)),0)*$B371</f>
        <v>0</v>
      </c>
      <c r="N371">
        <f>IFERROR(IF(EPih!P368&gt;=0.75*AVERAGE(EPih!$H368:$R368),1,EPih!P368/AVERAGE(EPih!$H368:$R368)),0)*$B371</f>
        <v>0</v>
      </c>
      <c r="O371">
        <f>IFERROR(IF(EPih!Q368&gt;=0.75*AVERAGE(EPih!$H368:$R368),1,EPih!Q368/AVERAGE(EPih!$H368:$R368)),0)*$B371</f>
        <v>0</v>
      </c>
      <c r="P371">
        <f>IFERROR(IF(EPih!R368&gt;=0.75*AVERAGE(EPih!$H368:$R368),1,EPih!R368/AVERAGE(EPih!$H368:$R368)),0)*$B371</f>
        <v>0</v>
      </c>
      <c r="Q371" s="18">
        <v>1</v>
      </c>
      <c r="R371" s="18">
        <v>1</v>
      </c>
      <c r="S371" s="18">
        <v>0</v>
      </c>
      <c r="T371" s="18">
        <v>1</v>
      </c>
      <c r="U371" s="18">
        <v>1</v>
      </c>
      <c r="V371" s="18">
        <v>1</v>
      </c>
      <c r="W371" s="18">
        <v>1</v>
      </c>
      <c r="X371" s="18">
        <v>1</v>
      </c>
      <c r="Y371" s="18">
        <v>1</v>
      </c>
      <c r="Z371" s="18">
        <v>1</v>
      </c>
      <c r="AA371" s="18">
        <v>1</v>
      </c>
      <c r="AD371" s="22">
        <f t="shared" si="11"/>
        <v>0.99198810708966811</v>
      </c>
      <c r="AE371">
        <v>6</v>
      </c>
    </row>
    <row r="372" spans="1:31">
      <c r="A372" s="33">
        <v>45459.166666666664</v>
      </c>
      <c r="B372">
        <f t="shared" si="10"/>
        <v>0</v>
      </c>
      <c r="C372" s="18">
        <v>1</v>
      </c>
      <c r="D372" s="19">
        <f>IFERROR(SUMPRODUCT(F372:P372,Q372:AA372,'Datos Brutos'!$H$5:$R$5)/SUMPRODUCT('Datos Brutos'!$H$5:$R$5,Q372:AA372),0)</f>
        <v>0</v>
      </c>
      <c r="E372" s="20">
        <f>IFERROR(AVERAGE('Datos Filtrados'!E369:G369),0)</f>
        <v>0</v>
      </c>
      <c r="F372">
        <f>IFERROR(IF(EPih!H369&gt;=0.75*AVERAGE(EPih!$H369:$R369),1,EPih!H369/AVERAGE(EPih!$H369:$R369)),0)*$B372</f>
        <v>0</v>
      </c>
      <c r="G372">
        <f>IFERROR(IF(EPih!I369&gt;=0.75*AVERAGE(EPih!$H369:$R369),1,EPih!I369/AVERAGE(EPih!$H369:$R369)),0)*$B372</f>
        <v>0</v>
      </c>
      <c r="H372">
        <f>IFERROR(IF(EPih!J369&gt;=0.75*AVERAGE(EPih!$H369:$R369),1,EPih!J369/AVERAGE(EPih!$H369:$R369)),0)*$B372</f>
        <v>0</v>
      </c>
      <c r="I372">
        <f>IFERROR(IF(EPih!K369&gt;=0.75*AVERAGE(EPih!$H369:$R369),1,EPih!K369/AVERAGE(EPih!$H369:$R369)),0)*$B372</f>
        <v>0</v>
      </c>
      <c r="J372">
        <f>IFERROR(IF(EPih!L369&gt;=0.75*AVERAGE(EPih!$H369:$R369),1,EPih!L369/AVERAGE(EPih!$H369:$R369)),0)*$B372</f>
        <v>0</v>
      </c>
      <c r="K372">
        <f>IFERROR(IF(EPih!M369&gt;=0.75*AVERAGE(EPih!$H369:$R369),1,EPih!M369/AVERAGE(EPih!$H369:$R369)),0)*$B372</f>
        <v>0</v>
      </c>
      <c r="L372">
        <f>IFERROR(IF(EPih!N369&gt;=0.75*AVERAGE(EPih!$H369:$R369),1,EPih!N369/AVERAGE(EPih!$H369:$R369)),0)*$B372</f>
        <v>0</v>
      </c>
      <c r="M372">
        <f>IFERROR(IF(EPih!O369&gt;=0.75*AVERAGE(EPih!$H369:$R369),1,EPih!O369/AVERAGE(EPih!$H369:$R369)),0)*$B372</f>
        <v>0</v>
      </c>
      <c r="N372">
        <f>IFERROR(IF(EPih!P369&gt;=0.75*AVERAGE(EPih!$H369:$R369),1,EPih!P369/AVERAGE(EPih!$H369:$R369)),0)*$B372</f>
        <v>0</v>
      </c>
      <c r="O372">
        <f>IFERROR(IF(EPih!Q369&gt;=0.75*AVERAGE(EPih!$H369:$R369),1,EPih!Q369/AVERAGE(EPih!$H369:$R369)),0)*$B372</f>
        <v>0</v>
      </c>
      <c r="P372">
        <f>IFERROR(IF(EPih!R369&gt;=0.75*AVERAGE(EPih!$H369:$R369),1,EPih!R369/AVERAGE(EPih!$H369:$R369)),0)*$B372</f>
        <v>0</v>
      </c>
      <c r="Q372" s="18">
        <v>1</v>
      </c>
      <c r="R372" s="18">
        <v>1</v>
      </c>
      <c r="S372" s="18">
        <v>0</v>
      </c>
      <c r="T372" s="18">
        <v>1</v>
      </c>
      <c r="U372" s="18">
        <v>1</v>
      </c>
      <c r="V372" s="18">
        <v>1</v>
      </c>
      <c r="W372" s="18">
        <v>1</v>
      </c>
      <c r="X372" s="18">
        <v>1</v>
      </c>
      <c r="Y372" s="18">
        <v>1</v>
      </c>
      <c r="Z372" s="18">
        <v>1</v>
      </c>
      <c r="AA372" s="18">
        <v>1</v>
      </c>
      <c r="AD372" s="22">
        <f t="shared" si="11"/>
        <v>0.99198810708966811</v>
      </c>
      <c r="AE372">
        <v>7</v>
      </c>
    </row>
    <row r="373" spans="1:31">
      <c r="A373" s="33">
        <v>45459.208333333336</v>
      </c>
      <c r="B373">
        <f t="shared" si="10"/>
        <v>0</v>
      </c>
      <c r="C373" s="18">
        <v>1</v>
      </c>
      <c r="D373" s="19">
        <f>IFERROR(SUMPRODUCT(F373:P373,Q373:AA373,'Datos Brutos'!$H$5:$R$5)/SUMPRODUCT('Datos Brutos'!$H$5:$R$5,Q373:AA373),0)</f>
        <v>0</v>
      </c>
      <c r="E373" s="20">
        <f>IFERROR(AVERAGE('Datos Filtrados'!E370:G370),0)</f>
        <v>0</v>
      </c>
      <c r="F373">
        <f>IFERROR(IF(EPih!H370&gt;=0.75*AVERAGE(EPih!$H370:$R370),1,EPih!H370/AVERAGE(EPih!$H370:$R370)),0)*$B373</f>
        <v>0</v>
      </c>
      <c r="G373">
        <f>IFERROR(IF(EPih!I370&gt;=0.75*AVERAGE(EPih!$H370:$R370),1,EPih!I370/AVERAGE(EPih!$H370:$R370)),0)*$B373</f>
        <v>0</v>
      </c>
      <c r="H373">
        <f>IFERROR(IF(EPih!J370&gt;=0.75*AVERAGE(EPih!$H370:$R370),1,EPih!J370/AVERAGE(EPih!$H370:$R370)),0)*$B373</f>
        <v>0</v>
      </c>
      <c r="I373">
        <f>IFERROR(IF(EPih!K370&gt;=0.75*AVERAGE(EPih!$H370:$R370),1,EPih!K370/AVERAGE(EPih!$H370:$R370)),0)*$B373</f>
        <v>0</v>
      </c>
      <c r="J373">
        <f>IFERROR(IF(EPih!L370&gt;=0.75*AVERAGE(EPih!$H370:$R370),1,EPih!L370/AVERAGE(EPih!$H370:$R370)),0)*$B373</f>
        <v>0</v>
      </c>
      <c r="K373">
        <f>IFERROR(IF(EPih!M370&gt;=0.75*AVERAGE(EPih!$H370:$R370),1,EPih!M370/AVERAGE(EPih!$H370:$R370)),0)*$B373</f>
        <v>0</v>
      </c>
      <c r="L373">
        <f>IFERROR(IF(EPih!N370&gt;=0.75*AVERAGE(EPih!$H370:$R370),1,EPih!N370/AVERAGE(EPih!$H370:$R370)),0)*$B373</f>
        <v>0</v>
      </c>
      <c r="M373">
        <f>IFERROR(IF(EPih!O370&gt;=0.75*AVERAGE(EPih!$H370:$R370),1,EPih!O370/AVERAGE(EPih!$H370:$R370)),0)*$B373</f>
        <v>0</v>
      </c>
      <c r="N373">
        <f>IFERROR(IF(EPih!P370&gt;=0.75*AVERAGE(EPih!$H370:$R370),1,EPih!P370/AVERAGE(EPih!$H370:$R370)),0)*$B373</f>
        <v>0</v>
      </c>
      <c r="O373">
        <f>IFERROR(IF(EPih!Q370&gt;=0.75*AVERAGE(EPih!$H370:$R370),1,EPih!Q370/AVERAGE(EPih!$H370:$R370)),0)*$B373</f>
        <v>0</v>
      </c>
      <c r="P373">
        <f>IFERROR(IF(EPih!R370&gt;=0.75*AVERAGE(EPih!$H370:$R370),1,EPih!R370/AVERAGE(EPih!$H370:$R370)),0)*$B373</f>
        <v>0</v>
      </c>
      <c r="Q373" s="18">
        <v>1</v>
      </c>
      <c r="R373" s="18">
        <v>1</v>
      </c>
      <c r="S373" s="18">
        <v>0</v>
      </c>
      <c r="T373" s="18">
        <v>1</v>
      </c>
      <c r="U373" s="18">
        <v>1</v>
      </c>
      <c r="V373" s="18">
        <v>1</v>
      </c>
      <c r="W373" s="18">
        <v>1</v>
      </c>
      <c r="X373" s="18">
        <v>1</v>
      </c>
      <c r="Y373" s="18">
        <v>1</v>
      </c>
      <c r="Z373" s="18">
        <v>1</v>
      </c>
      <c r="AA373" s="18">
        <v>1</v>
      </c>
      <c r="AD373" s="22">
        <f t="shared" si="11"/>
        <v>0.99198810708966811</v>
      </c>
      <c r="AE373">
        <v>8</v>
      </c>
    </row>
    <row r="374" spans="1:31">
      <c r="A374" s="33">
        <v>45459.25</v>
      </c>
      <c r="B374">
        <f t="shared" si="10"/>
        <v>0</v>
      </c>
      <c r="C374" s="18">
        <v>1</v>
      </c>
      <c r="D374" s="19">
        <f>IFERROR(SUMPRODUCT(F374:P374,Q374:AA374,'Datos Brutos'!$H$5:$R$5)/SUMPRODUCT('Datos Brutos'!$H$5:$R$5,Q374:AA374),0)</f>
        <v>0</v>
      </c>
      <c r="E374" s="20">
        <f>IFERROR(AVERAGE('Datos Filtrados'!E371:G371),0)</f>
        <v>0.77049999999999996</v>
      </c>
      <c r="F374">
        <f>IFERROR(IF(EPih!H371&gt;=0.75*AVERAGE(EPih!$H371:$R371),1,EPih!H371/AVERAGE(EPih!$H371:$R371)),0)*$B374</f>
        <v>0</v>
      </c>
      <c r="G374">
        <f>IFERROR(IF(EPih!I371&gt;=0.75*AVERAGE(EPih!$H371:$R371),1,EPih!I371/AVERAGE(EPih!$H371:$R371)),0)*$B374</f>
        <v>0</v>
      </c>
      <c r="H374">
        <f>IFERROR(IF(EPih!J371&gt;=0.75*AVERAGE(EPih!$H371:$R371),1,EPih!J371/AVERAGE(EPih!$H371:$R371)),0)*$B374</f>
        <v>0</v>
      </c>
      <c r="I374">
        <f>IFERROR(IF(EPih!K371&gt;=0.75*AVERAGE(EPih!$H371:$R371),1,EPih!K371/AVERAGE(EPih!$H371:$R371)),0)*$B374</f>
        <v>0</v>
      </c>
      <c r="J374">
        <f>IFERROR(IF(EPih!L371&gt;=0.75*AVERAGE(EPih!$H371:$R371),1,EPih!L371/AVERAGE(EPih!$H371:$R371)),0)*$B374</f>
        <v>0</v>
      </c>
      <c r="K374">
        <f>IFERROR(IF(EPih!M371&gt;=0.75*AVERAGE(EPih!$H371:$R371),1,EPih!M371/AVERAGE(EPih!$H371:$R371)),0)*$B374</f>
        <v>0</v>
      </c>
      <c r="L374">
        <f>IFERROR(IF(EPih!N371&gt;=0.75*AVERAGE(EPih!$H371:$R371),1,EPih!N371/AVERAGE(EPih!$H371:$R371)),0)*$B374</f>
        <v>0</v>
      </c>
      <c r="M374">
        <f>IFERROR(IF(EPih!O371&gt;=0.75*AVERAGE(EPih!$H371:$R371),1,EPih!O371/AVERAGE(EPih!$H371:$R371)),0)*$B374</f>
        <v>0</v>
      </c>
      <c r="N374">
        <f>IFERROR(IF(EPih!P371&gt;=0.75*AVERAGE(EPih!$H371:$R371),1,EPih!P371/AVERAGE(EPih!$H371:$R371)),0)*$B374</f>
        <v>0</v>
      </c>
      <c r="O374">
        <f>IFERROR(IF(EPih!Q371&gt;=0.75*AVERAGE(EPih!$H371:$R371),1,EPih!Q371/AVERAGE(EPih!$H371:$R371)),0)*$B374</f>
        <v>0</v>
      </c>
      <c r="P374">
        <f>IFERROR(IF(EPih!R371&gt;=0.75*AVERAGE(EPih!$H371:$R371),1,EPih!R371/AVERAGE(EPih!$H371:$R371)),0)*$B374</f>
        <v>0</v>
      </c>
      <c r="Q374" s="18">
        <v>1</v>
      </c>
      <c r="R374" s="18">
        <v>1</v>
      </c>
      <c r="S374" s="18">
        <v>0</v>
      </c>
      <c r="T374" s="18">
        <v>1</v>
      </c>
      <c r="U374" s="18">
        <v>1</v>
      </c>
      <c r="V374" s="18">
        <v>1</v>
      </c>
      <c r="W374" s="18">
        <v>1</v>
      </c>
      <c r="X374" s="18">
        <v>1</v>
      </c>
      <c r="Y374" s="18">
        <v>1</v>
      </c>
      <c r="Z374" s="18">
        <v>1</v>
      </c>
      <c r="AA374" s="18">
        <v>1</v>
      </c>
      <c r="AD374" s="22">
        <f t="shared" si="11"/>
        <v>0.99198810708966811</v>
      </c>
      <c r="AE374">
        <v>9</v>
      </c>
    </row>
    <row r="375" spans="1:31">
      <c r="A375" s="33">
        <v>45459.291666666664</v>
      </c>
      <c r="B375">
        <f t="shared" si="10"/>
        <v>0</v>
      </c>
      <c r="C375" s="18">
        <v>1</v>
      </c>
      <c r="D375" s="19">
        <f>IFERROR(SUMPRODUCT(F375:P375,Q375:AA375,'Datos Brutos'!$H$5:$R$5)/SUMPRODUCT('Datos Brutos'!$H$5:$R$5,Q375:AA375),0)</f>
        <v>0</v>
      </c>
      <c r="E375" s="20">
        <f>IFERROR(AVERAGE('Datos Filtrados'!E372:G372),0)</f>
        <v>0</v>
      </c>
      <c r="F375">
        <f>IFERROR(IF(EPih!H372&gt;=0.75*AVERAGE(EPih!$H372:$R372),1,EPih!H372/AVERAGE(EPih!$H372:$R372)),0)*$B375</f>
        <v>0</v>
      </c>
      <c r="G375">
        <f>IFERROR(IF(EPih!I372&gt;=0.75*AVERAGE(EPih!$H372:$R372),1,EPih!I372/AVERAGE(EPih!$H372:$R372)),0)*$B375</f>
        <v>0</v>
      </c>
      <c r="H375">
        <f>IFERROR(IF(EPih!J372&gt;=0.75*AVERAGE(EPih!$H372:$R372),1,EPih!J372/AVERAGE(EPih!$H372:$R372)),0)*$B375</f>
        <v>0</v>
      </c>
      <c r="I375">
        <f>IFERROR(IF(EPih!K372&gt;=0.75*AVERAGE(EPih!$H372:$R372),1,EPih!K372/AVERAGE(EPih!$H372:$R372)),0)*$B375</f>
        <v>0</v>
      </c>
      <c r="J375">
        <f>IFERROR(IF(EPih!L372&gt;=0.75*AVERAGE(EPih!$H372:$R372),1,EPih!L372/AVERAGE(EPih!$H372:$R372)),0)*$B375</f>
        <v>0</v>
      </c>
      <c r="K375">
        <f>IFERROR(IF(EPih!M372&gt;=0.75*AVERAGE(EPih!$H372:$R372),1,EPih!M372/AVERAGE(EPih!$H372:$R372)),0)*$B375</f>
        <v>0</v>
      </c>
      <c r="L375">
        <f>IFERROR(IF(EPih!N372&gt;=0.75*AVERAGE(EPih!$H372:$R372),1,EPih!N372/AVERAGE(EPih!$H372:$R372)),0)*$B375</f>
        <v>0</v>
      </c>
      <c r="M375">
        <f>IFERROR(IF(EPih!O372&gt;=0.75*AVERAGE(EPih!$H372:$R372),1,EPih!O372/AVERAGE(EPih!$H372:$R372)),0)*$B375</f>
        <v>0</v>
      </c>
      <c r="N375">
        <f>IFERROR(IF(EPih!P372&gt;=0.75*AVERAGE(EPih!$H372:$R372),1,EPih!P372/AVERAGE(EPih!$H372:$R372)),0)*$B375</f>
        <v>0</v>
      </c>
      <c r="O375">
        <f>IFERROR(IF(EPih!Q372&gt;=0.75*AVERAGE(EPih!$H372:$R372),1,EPih!Q372/AVERAGE(EPih!$H372:$R372)),0)*$B375</f>
        <v>0</v>
      </c>
      <c r="P375">
        <f>IFERROR(IF(EPih!R372&gt;=0.75*AVERAGE(EPih!$H372:$R372),1,EPih!R372/AVERAGE(EPih!$H372:$R372)),0)*$B375</f>
        <v>0</v>
      </c>
      <c r="Q375" s="18">
        <v>1</v>
      </c>
      <c r="R375" s="18">
        <v>1</v>
      </c>
      <c r="S375" s="18">
        <v>1</v>
      </c>
      <c r="T375" s="18">
        <v>1</v>
      </c>
      <c r="U375" s="18">
        <v>1</v>
      </c>
      <c r="V375" s="18">
        <v>1</v>
      </c>
      <c r="W375" s="18">
        <v>1</v>
      </c>
      <c r="X375" s="18">
        <v>1</v>
      </c>
      <c r="Y375" s="18">
        <v>1</v>
      </c>
      <c r="Z375" s="18">
        <v>1</v>
      </c>
      <c r="AA375" s="18">
        <v>1</v>
      </c>
      <c r="AD375" s="22">
        <f t="shared" si="11"/>
        <v>0.99169758611205772</v>
      </c>
      <c r="AE375">
        <v>10</v>
      </c>
    </row>
    <row r="376" spans="1:31">
      <c r="A376" s="33">
        <v>45459.333333333336</v>
      </c>
      <c r="B376">
        <f t="shared" si="10"/>
        <v>1</v>
      </c>
      <c r="C376" s="18">
        <v>1</v>
      </c>
      <c r="D376" s="19">
        <f>IFERROR(SUMPRODUCT(F376:P376,Q376:AA376,'Datos Brutos'!$H$5:$R$5)/SUMPRODUCT('Datos Brutos'!$H$5:$R$5,Q376:AA376),0)</f>
        <v>0.97303615589800074</v>
      </c>
      <c r="E376" s="20">
        <f>IFERROR(AVERAGE('Datos Filtrados'!E373:G373),0)</f>
        <v>545.88400000000001</v>
      </c>
      <c r="F376">
        <f>IFERROR(IF(EPih!H373&gt;=0.75*AVERAGE(EPih!$H373:$R373),1,EPih!H373/AVERAGE(EPih!$H373:$R373)),0)*$B376</f>
        <v>1</v>
      </c>
      <c r="G376">
        <f>IFERROR(IF(EPih!I373&gt;=0.75*AVERAGE(EPih!$H373:$R373),1,EPih!I373/AVERAGE(EPih!$H373:$R373)),0)*$B376</f>
        <v>1</v>
      </c>
      <c r="H376">
        <f>IFERROR(IF(EPih!J373&gt;=0.75*AVERAGE(EPih!$H373:$R373),1,EPih!J373/AVERAGE(EPih!$H373:$R373)),0)*$B376</f>
        <v>1</v>
      </c>
      <c r="I376">
        <f>IFERROR(IF(EPih!K373&gt;=0.75*AVERAGE(EPih!$H373:$R373),1,EPih!K373/AVERAGE(EPih!$H373:$R373)),0)*$B376</f>
        <v>1</v>
      </c>
      <c r="J376">
        <f>IFERROR(IF(EPih!L373&gt;=0.75*AVERAGE(EPih!$H373:$R373),1,EPih!L373/AVERAGE(EPih!$H373:$R373)),0)*$B376</f>
        <v>1</v>
      </c>
      <c r="K376">
        <f>IFERROR(IF(EPih!M373&gt;=0.75*AVERAGE(EPih!$H373:$R373),1,EPih!M373/AVERAGE(EPih!$H373:$R373)),0)*$B376</f>
        <v>1</v>
      </c>
      <c r="L376">
        <f>IFERROR(IF(EPih!N373&gt;=0.75*AVERAGE(EPih!$H373:$R373),1,EPih!N373/AVERAGE(EPih!$H373:$R373)),0)*$B376</f>
        <v>1</v>
      </c>
      <c r="M376">
        <f>IFERROR(IF(EPih!O373&gt;=0.75*AVERAGE(EPih!$H373:$R373),1,EPih!O373/AVERAGE(EPih!$H373:$R373)),0)*$B376</f>
        <v>1</v>
      </c>
      <c r="N376">
        <f>IFERROR(IF(EPih!P373&gt;=0.75*AVERAGE(EPih!$H373:$R373),1,EPih!P373/AVERAGE(EPih!$H373:$R373)),0)*$B376</f>
        <v>1</v>
      </c>
      <c r="O376">
        <f>IFERROR(IF(EPih!Q373&gt;=0.75*AVERAGE(EPih!$H373:$R373),1,EPih!Q373/AVERAGE(EPih!$H373:$R373)),0)*$B376</f>
        <v>0.69868000180345469</v>
      </c>
      <c r="P376">
        <f>IFERROR(IF(EPih!R373&gt;=0.75*AVERAGE(EPih!$H373:$R373),1,EPih!R373/AVERAGE(EPih!$H373:$R373)),0)*$B376</f>
        <v>1</v>
      </c>
      <c r="Q376" s="18">
        <v>1</v>
      </c>
      <c r="R376" s="18">
        <v>1</v>
      </c>
      <c r="S376" s="18">
        <v>1</v>
      </c>
      <c r="T376" s="18">
        <v>1</v>
      </c>
      <c r="U376" s="18">
        <v>1</v>
      </c>
      <c r="V376" s="18">
        <v>1</v>
      </c>
      <c r="W376" s="18">
        <v>1</v>
      </c>
      <c r="X376" s="18">
        <v>1</v>
      </c>
      <c r="Y376" s="18">
        <v>1</v>
      </c>
      <c r="Z376" s="18">
        <v>1</v>
      </c>
      <c r="AA376" s="18">
        <v>1</v>
      </c>
      <c r="AD376" s="22">
        <f t="shared" si="11"/>
        <v>0.99142134694792816</v>
      </c>
      <c r="AE376">
        <v>11</v>
      </c>
    </row>
    <row r="377" spans="1:31">
      <c r="A377" s="33">
        <v>45459.375</v>
      </c>
      <c r="B377">
        <f t="shared" si="10"/>
        <v>1</v>
      </c>
      <c r="C377" s="18">
        <v>1</v>
      </c>
      <c r="D377" s="19">
        <f>IFERROR(SUMPRODUCT(F377:P377,Q377:AA377,'Datos Brutos'!$H$5:$R$5)/SUMPRODUCT('Datos Brutos'!$H$5:$R$5,Q377:AA377),0)</f>
        <v>1</v>
      </c>
      <c r="E377" s="20">
        <f>IFERROR(AVERAGE('Datos Filtrados'!E374:G374),0)</f>
        <v>873.25199999999995</v>
      </c>
      <c r="F377">
        <f>IFERROR(IF(EPih!H374&gt;=0.75*AVERAGE(EPih!$H374:$R374),1,EPih!H374/AVERAGE(EPih!$H374:$R374)),0)*$B377</f>
        <v>1</v>
      </c>
      <c r="G377">
        <f>IFERROR(IF(EPih!I374&gt;=0.75*AVERAGE(EPih!$H374:$R374),1,EPih!I374/AVERAGE(EPih!$H374:$R374)),0)*$B377</f>
        <v>1</v>
      </c>
      <c r="H377">
        <f>IFERROR(IF(EPih!J374&gt;=0.75*AVERAGE(EPih!$H374:$R374),1,EPih!J374/AVERAGE(EPih!$H374:$R374)),0)*$B377</f>
        <v>1</v>
      </c>
      <c r="I377">
        <f>IFERROR(IF(EPih!K374&gt;=0.75*AVERAGE(EPih!$H374:$R374),1,EPih!K374/AVERAGE(EPih!$H374:$R374)),0)*$B377</f>
        <v>0.34843246911390907</v>
      </c>
      <c r="J377">
        <f>IFERROR(IF(EPih!L374&gt;=0.75*AVERAGE(EPih!$H374:$R374),1,EPih!L374/AVERAGE(EPih!$H374:$R374)),0)*$B377</f>
        <v>1</v>
      </c>
      <c r="K377">
        <f>IFERROR(IF(EPih!M374&gt;=0.75*AVERAGE(EPih!$H374:$R374),1,EPih!M374/AVERAGE(EPih!$H374:$R374)),0)*$B377</f>
        <v>0.40982328917234662</v>
      </c>
      <c r="L377">
        <f>IFERROR(IF(EPih!N374&gt;=0.75*AVERAGE(EPih!$H374:$R374),1,EPih!N374/AVERAGE(EPih!$H374:$R374)),0)*$B377</f>
        <v>1</v>
      </c>
      <c r="M377">
        <f>IFERROR(IF(EPih!O374&gt;=0.75*AVERAGE(EPih!$H374:$R374),1,EPih!O374/AVERAGE(EPih!$H374:$R374)),0)*$B377</f>
        <v>1</v>
      </c>
      <c r="N377">
        <f>IFERROR(IF(EPih!P374&gt;=0.75*AVERAGE(EPih!$H374:$R374),1,EPih!P374/AVERAGE(EPih!$H374:$R374)),0)*$B377</f>
        <v>1</v>
      </c>
      <c r="O377">
        <f>IFERROR(IF(EPih!Q374&gt;=0.75*AVERAGE(EPih!$H374:$R374),1,EPih!Q374/AVERAGE(EPih!$H374:$R374)),0)*$B377</f>
        <v>1</v>
      </c>
      <c r="P377">
        <f>IFERROR(IF(EPih!R374&gt;=0.75*AVERAGE(EPih!$H374:$R374),1,EPih!R374/AVERAGE(EPih!$H374:$R374)),0)*$B377</f>
        <v>1</v>
      </c>
      <c r="Q377" s="18">
        <v>1</v>
      </c>
      <c r="R377" s="18">
        <v>1</v>
      </c>
      <c r="S377" s="18">
        <v>1</v>
      </c>
      <c r="T377" s="18">
        <v>0</v>
      </c>
      <c r="U377" s="18">
        <v>1</v>
      </c>
      <c r="V377" s="18">
        <v>0</v>
      </c>
      <c r="W377" s="18">
        <v>1</v>
      </c>
      <c r="X377" s="18">
        <v>1</v>
      </c>
      <c r="Y377" s="18">
        <v>1</v>
      </c>
      <c r="Z377" s="18">
        <v>1</v>
      </c>
      <c r="AA377" s="18">
        <v>1</v>
      </c>
      <c r="AD377" s="22">
        <f t="shared" si="11"/>
        <v>0.99119045618337631</v>
      </c>
      <c r="AE377">
        <v>12</v>
      </c>
    </row>
    <row r="378" spans="1:31">
      <c r="A378" s="33">
        <v>45459.416666666664</v>
      </c>
      <c r="B378">
        <f t="shared" si="10"/>
        <v>1</v>
      </c>
      <c r="C378" s="18">
        <v>1</v>
      </c>
      <c r="D378" s="19">
        <f>IFERROR(SUMPRODUCT(F378:P378,Q378:AA378,'Datos Brutos'!$H$5:$R$5)/SUMPRODUCT('Datos Brutos'!$H$5:$R$5,Q378:AA378),0)</f>
        <v>1</v>
      </c>
      <c r="E378" s="20">
        <f>IFERROR(AVERAGE('Datos Filtrados'!E375:G375),0)</f>
        <v>957.41300000000001</v>
      </c>
      <c r="F378">
        <f>IFERROR(IF(EPih!H375&gt;=0.75*AVERAGE(EPih!$H375:$R375),1,EPih!H375/AVERAGE(EPih!$H375:$R375)),0)*$B378</f>
        <v>1</v>
      </c>
      <c r="G378">
        <f>IFERROR(IF(EPih!I375&gt;=0.75*AVERAGE(EPih!$H375:$R375),1,EPih!I375/AVERAGE(EPih!$H375:$R375)),0)*$B378</f>
        <v>1</v>
      </c>
      <c r="H378">
        <f>IFERROR(IF(EPih!J375&gt;=0.75*AVERAGE(EPih!$H375:$R375),1,EPih!J375/AVERAGE(EPih!$H375:$R375)),0)*$B378</f>
        <v>1</v>
      </c>
      <c r="I378">
        <f>IFERROR(IF(EPih!K375&gt;=0.75*AVERAGE(EPih!$H375:$R375),1,EPih!K375/AVERAGE(EPih!$H375:$R375)),0)*$B378</f>
        <v>0</v>
      </c>
      <c r="J378">
        <f>IFERROR(IF(EPih!L375&gt;=0.75*AVERAGE(EPih!$H375:$R375),1,EPih!L375/AVERAGE(EPih!$H375:$R375)),0)*$B378</f>
        <v>1</v>
      </c>
      <c r="K378">
        <f>IFERROR(IF(EPih!M375&gt;=0.75*AVERAGE(EPih!$H375:$R375),1,EPih!M375/AVERAGE(EPih!$H375:$R375)),0)*$B378</f>
        <v>1</v>
      </c>
      <c r="L378">
        <f>IFERROR(IF(EPih!N375&gt;=0.75*AVERAGE(EPih!$H375:$R375),1,EPih!N375/AVERAGE(EPih!$H375:$R375)),0)*$B378</f>
        <v>1</v>
      </c>
      <c r="M378">
        <f>IFERROR(IF(EPih!O375&gt;=0.75*AVERAGE(EPih!$H375:$R375),1,EPih!O375/AVERAGE(EPih!$H375:$R375)),0)*$B378</f>
        <v>1</v>
      </c>
      <c r="N378">
        <f>IFERROR(IF(EPih!P375&gt;=0.75*AVERAGE(EPih!$H375:$R375),1,EPih!P375/AVERAGE(EPih!$H375:$R375)),0)*$B378</f>
        <v>1</v>
      </c>
      <c r="O378">
        <f>IFERROR(IF(EPih!Q375&gt;=0.75*AVERAGE(EPih!$H375:$R375),1,EPih!Q375/AVERAGE(EPih!$H375:$R375)),0)*$B378</f>
        <v>1</v>
      </c>
      <c r="P378">
        <f>IFERROR(IF(EPih!R375&gt;=0.75*AVERAGE(EPih!$H375:$R375),1,EPih!R375/AVERAGE(EPih!$H375:$R375)),0)*$B378</f>
        <v>1</v>
      </c>
      <c r="Q378" s="18">
        <v>1</v>
      </c>
      <c r="R378" s="18">
        <v>1</v>
      </c>
      <c r="S378" s="18">
        <v>1</v>
      </c>
      <c r="T378" s="18">
        <v>0</v>
      </c>
      <c r="U378" s="18">
        <v>1</v>
      </c>
      <c r="V378" s="18">
        <v>1</v>
      </c>
      <c r="W378" s="18">
        <v>1</v>
      </c>
      <c r="X378" s="18">
        <v>1</v>
      </c>
      <c r="Y378" s="18">
        <v>1</v>
      </c>
      <c r="Z378" s="18">
        <v>1</v>
      </c>
      <c r="AA378" s="18">
        <v>1</v>
      </c>
      <c r="AD378" s="22">
        <f t="shared" si="11"/>
        <v>0.99107173776223922</v>
      </c>
      <c r="AE378">
        <v>13</v>
      </c>
    </row>
    <row r="379" spans="1:31">
      <c r="A379" s="33">
        <v>45459.458333333336</v>
      </c>
      <c r="B379">
        <f t="shared" si="10"/>
        <v>1</v>
      </c>
      <c r="C379" s="18">
        <v>1</v>
      </c>
      <c r="D379" s="19">
        <f>IFERROR(SUMPRODUCT(F379:P379,Q379:AA379,'Datos Brutos'!$H$5:$R$5)/SUMPRODUCT('Datos Brutos'!$H$5:$R$5,Q379:AA379),0)</f>
        <v>1</v>
      </c>
      <c r="E379" s="20">
        <f>IFERROR(AVERAGE('Datos Filtrados'!E376:G376),0)</f>
        <v>990.80299999999988</v>
      </c>
      <c r="F379">
        <f>IFERROR(IF(EPih!H376&gt;=0.75*AVERAGE(EPih!$H376:$R376),1,EPih!H376/AVERAGE(EPih!$H376:$R376)),0)*$B379</f>
        <v>1</v>
      </c>
      <c r="G379">
        <f>IFERROR(IF(EPih!I376&gt;=0.75*AVERAGE(EPih!$H376:$R376),1,EPih!I376/AVERAGE(EPih!$H376:$R376)),0)*$B379</f>
        <v>1</v>
      </c>
      <c r="H379">
        <f>IFERROR(IF(EPih!J376&gt;=0.75*AVERAGE(EPih!$H376:$R376),1,EPih!J376/AVERAGE(EPih!$H376:$R376)),0)*$B379</f>
        <v>1</v>
      </c>
      <c r="I379">
        <f>IFERROR(IF(EPih!K376&gt;=0.75*AVERAGE(EPih!$H376:$R376),1,EPih!K376/AVERAGE(EPih!$H376:$R376)),0)*$B379</f>
        <v>0</v>
      </c>
      <c r="J379">
        <f>IFERROR(IF(EPih!L376&gt;=0.75*AVERAGE(EPih!$H376:$R376),1,EPih!L376/AVERAGE(EPih!$H376:$R376)),0)*$B379</f>
        <v>1</v>
      </c>
      <c r="K379">
        <f>IFERROR(IF(EPih!M376&gt;=0.75*AVERAGE(EPih!$H376:$R376),1,EPih!M376/AVERAGE(EPih!$H376:$R376)),0)*$B379</f>
        <v>1</v>
      </c>
      <c r="L379">
        <f>IFERROR(IF(EPih!N376&gt;=0.75*AVERAGE(EPih!$H376:$R376),1,EPih!N376/AVERAGE(EPih!$H376:$R376)),0)*$B379</f>
        <v>1</v>
      </c>
      <c r="M379">
        <f>IFERROR(IF(EPih!O376&gt;=0.75*AVERAGE(EPih!$H376:$R376),1,EPih!O376/AVERAGE(EPih!$H376:$R376)),0)*$B379</f>
        <v>1</v>
      </c>
      <c r="N379">
        <f>IFERROR(IF(EPih!P376&gt;=0.75*AVERAGE(EPih!$H376:$R376),1,EPih!P376/AVERAGE(EPih!$H376:$R376)),0)*$B379</f>
        <v>1</v>
      </c>
      <c r="O379">
        <f>IFERROR(IF(EPih!Q376&gt;=0.75*AVERAGE(EPih!$H376:$R376),1,EPih!Q376/AVERAGE(EPih!$H376:$R376)),0)*$B379</f>
        <v>1</v>
      </c>
      <c r="P379">
        <f>IFERROR(IF(EPih!R376&gt;=0.75*AVERAGE(EPih!$H376:$R376),1,EPih!R376/AVERAGE(EPih!$H376:$R376)),0)*$B379</f>
        <v>1</v>
      </c>
      <c r="Q379" s="18">
        <v>1</v>
      </c>
      <c r="R379" s="18">
        <v>1</v>
      </c>
      <c r="S379" s="18">
        <v>1</v>
      </c>
      <c r="T379" s="18">
        <v>0</v>
      </c>
      <c r="U379" s="18">
        <v>1</v>
      </c>
      <c r="V379" s="18">
        <v>1</v>
      </c>
      <c r="W379" s="18">
        <v>1</v>
      </c>
      <c r="X379" s="18">
        <v>1</v>
      </c>
      <c r="Y379" s="18">
        <v>1</v>
      </c>
      <c r="Z379" s="18">
        <v>1</v>
      </c>
      <c r="AA379" s="18">
        <v>1</v>
      </c>
      <c r="AD379" s="22">
        <f t="shared" si="11"/>
        <v>0.99107332153621686</v>
      </c>
      <c r="AE379">
        <v>14</v>
      </c>
    </row>
    <row r="380" spans="1:31">
      <c r="A380" s="33">
        <v>45459.5</v>
      </c>
      <c r="B380">
        <f t="shared" si="10"/>
        <v>1</v>
      </c>
      <c r="C380" s="18">
        <v>1</v>
      </c>
      <c r="D380" s="19">
        <f>IFERROR(SUMPRODUCT(F380:P380,Q380:AA380,'Datos Brutos'!$H$5:$R$5)/SUMPRODUCT('Datos Brutos'!$H$5:$R$5,Q380:AA380),0)</f>
        <v>1</v>
      </c>
      <c r="E380" s="20">
        <f>IFERROR(AVERAGE('Datos Filtrados'!E377:G377),0)</f>
        <v>994.28000000000009</v>
      </c>
      <c r="F380">
        <f>IFERROR(IF(EPih!H377&gt;=0.75*AVERAGE(EPih!$H377:$R377),1,EPih!H377/AVERAGE(EPih!$H377:$R377)),0)*$B380</f>
        <v>1</v>
      </c>
      <c r="G380">
        <f>IFERROR(IF(EPih!I377&gt;=0.75*AVERAGE(EPih!$H377:$R377),1,EPih!I377/AVERAGE(EPih!$H377:$R377)),0)*$B380</f>
        <v>1</v>
      </c>
      <c r="H380">
        <f>IFERROR(IF(EPih!J377&gt;=0.75*AVERAGE(EPih!$H377:$R377),1,EPih!J377/AVERAGE(EPih!$H377:$R377)),0)*$B380</f>
        <v>1</v>
      </c>
      <c r="I380">
        <f>IFERROR(IF(EPih!K377&gt;=0.75*AVERAGE(EPih!$H377:$R377),1,EPih!K377/AVERAGE(EPih!$H377:$R377)),0)*$B380</f>
        <v>0</v>
      </c>
      <c r="J380">
        <f>IFERROR(IF(EPih!L377&gt;=0.75*AVERAGE(EPih!$H377:$R377),1,EPih!L377/AVERAGE(EPih!$H377:$R377)),0)*$B380</f>
        <v>1</v>
      </c>
      <c r="K380">
        <f>IFERROR(IF(EPih!M377&gt;=0.75*AVERAGE(EPih!$H377:$R377),1,EPih!M377/AVERAGE(EPih!$H377:$R377)),0)*$B380</f>
        <v>1</v>
      </c>
      <c r="L380">
        <f>IFERROR(IF(EPih!N377&gt;=0.75*AVERAGE(EPih!$H377:$R377),1,EPih!N377/AVERAGE(EPih!$H377:$R377)),0)*$B380</f>
        <v>1</v>
      </c>
      <c r="M380">
        <f>IFERROR(IF(EPih!O377&gt;=0.75*AVERAGE(EPih!$H377:$R377),1,EPih!O377/AVERAGE(EPih!$H377:$R377)),0)*$B380</f>
        <v>1</v>
      </c>
      <c r="N380">
        <f>IFERROR(IF(EPih!P377&gt;=0.75*AVERAGE(EPih!$H377:$R377),1,EPih!P377/AVERAGE(EPih!$H377:$R377)),0)*$B380</f>
        <v>1</v>
      </c>
      <c r="O380">
        <f>IFERROR(IF(EPih!Q377&gt;=0.75*AVERAGE(EPih!$H377:$R377),1,EPih!Q377/AVERAGE(EPih!$H377:$R377)),0)*$B380</f>
        <v>1</v>
      </c>
      <c r="P380">
        <f>IFERROR(IF(EPih!R377&gt;=0.75*AVERAGE(EPih!$H377:$R377),1,EPih!R377/AVERAGE(EPih!$H377:$R377)),0)*$B380</f>
        <v>1</v>
      </c>
      <c r="Q380" s="18">
        <v>1</v>
      </c>
      <c r="R380" s="18">
        <v>1</v>
      </c>
      <c r="S380" s="18">
        <v>1</v>
      </c>
      <c r="T380" s="18">
        <v>0</v>
      </c>
      <c r="U380" s="18">
        <v>1</v>
      </c>
      <c r="V380" s="18">
        <v>1</v>
      </c>
      <c r="W380" s="18">
        <v>1</v>
      </c>
      <c r="X380" s="18">
        <v>1</v>
      </c>
      <c r="Y380" s="18">
        <v>1</v>
      </c>
      <c r="Z380" s="18">
        <v>1</v>
      </c>
      <c r="AA380" s="18">
        <v>1</v>
      </c>
      <c r="AD380" s="22">
        <f t="shared" si="11"/>
        <v>0.99109836082186265</v>
      </c>
      <c r="AE380">
        <v>15</v>
      </c>
    </row>
    <row r="381" spans="1:31">
      <c r="A381" s="33">
        <v>45459.541666666664</v>
      </c>
      <c r="B381">
        <f t="shared" si="10"/>
        <v>1</v>
      </c>
      <c r="C381" s="18">
        <v>1</v>
      </c>
      <c r="D381" s="19">
        <f>IFERROR(SUMPRODUCT(F381:P381,Q381:AA381,'Datos Brutos'!$H$5:$R$5)/SUMPRODUCT('Datos Brutos'!$H$5:$R$5,Q381:AA381),0)</f>
        <v>1</v>
      </c>
      <c r="E381" s="20">
        <f>IFERROR(AVERAGE('Datos Filtrados'!E378:G378),0)</f>
        <v>990.25400000000002</v>
      </c>
      <c r="F381">
        <f>IFERROR(IF(EPih!H378&gt;=0.75*AVERAGE(EPih!$H378:$R378),1,EPih!H378/AVERAGE(EPih!$H378:$R378)),0)*$B381</f>
        <v>1</v>
      </c>
      <c r="G381">
        <f>IFERROR(IF(EPih!I378&gt;=0.75*AVERAGE(EPih!$H378:$R378),1,EPih!I378/AVERAGE(EPih!$H378:$R378)),0)*$B381</f>
        <v>1</v>
      </c>
      <c r="H381">
        <f>IFERROR(IF(EPih!J378&gt;=0.75*AVERAGE(EPih!$H378:$R378),1,EPih!J378/AVERAGE(EPih!$H378:$R378)),0)*$B381</f>
        <v>1</v>
      </c>
      <c r="I381">
        <f>IFERROR(IF(EPih!K378&gt;=0.75*AVERAGE(EPih!$H378:$R378),1,EPih!K378/AVERAGE(EPih!$H378:$R378)),0)*$B381</f>
        <v>0</v>
      </c>
      <c r="J381">
        <f>IFERROR(IF(EPih!L378&gt;=0.75*AVERAGE(EPih!$H378:$R378),1,EPih!L378/AVERAGE(EPih!$H378:$R378)),0)*$B381</f>
        <v>1</v>
      </c>
      <c r="K381">
        <f>IFERROR(IF(EPih!M378&gt;=0.75*AVERAGE(EPih!$H378:$R378),1,EPih!M378/AVERAGE(EPih!$H378:$R378)),0)*$B381</f>
        <v>1</v>
      </c>
      <c r="L381">
        <f>IFERROR(IF(EPih!N378&gt;=0.75*AVERAGE(EPih!$H378:$R378),1,EPih!N378/AVERAGE(EPih!$H378:$R378)),0)*$B381</f>
        <v>1</v>
      </c>
      <c r="M381">
        <f>IFERROR(IF(EPih!O378&gt;=0.75*AVERAGE(EPih!$H378:$R378),1,EPih!O378/AVERAGE(EPih!$H378:$R378)),0)*$B381</f>
        <v>1</v>
      </c>
      <c r="N381">
        <f>IFERROR(IF(EPih!P378&gt;=0.75*AVERAGE(EPih!$H378:$R378),1,EPih!P378/AVERAGE(EPih!$H378:$R378)),0)*$B381</f>
        <v>1</v>
      </c>
      <c r="O381">
        <f>IFERROR(IF(EPih!Q378&gt;=0.75*AVERAGE(EPih!$H378:$R378),1,EPih!Q378/AVERAGE(EPih!$H378:$R378)),0)*$B381</f>
        <v>1</v>
      </c>
      <c r="P381">
        <f>IFERROR(IF(EPih!R378&gt;=0.75*AVERAGE(EPih!$H378:$R378),1,EPih!R378/AVERAGE(EPih!$H378:$R378)),0)*$B381</f>
        <v>1</v>
      </c>
      <c r="Q381" s="18">
        <v>1</v>
      </c>
      <c r="R381" s="18">
        <v>1</v>
      </c>
      <c r="S381" s="18">
        <v>1</v>
      </c>
      <c r="T381" s="18">
        <v>0</v>
      </c>
      <c r="U381" s="18">
        <v>1</v>
      </c>
      <c r="V381" s="18">
        <v>1</v>
      </c>
      <c r="W381" s="18">
        <v>1</v>
      </c>
      <c r="X381" s="18">
        <v>1</v>
      </c>
      <c r="Y381" s="18">
        <v>1</v>
      </c>
      <c r="Z381" s="18">
        <v>1</v>
      </c>
      <c r="AA381" s="18">
        <v>1</v>
      </c>
      <c r="AD381" s="22">
        <f t="shared" si="11"/>
        <v>0.99110790223307987</v>
      </c>
      <c r="AE381">
        <v>16</v>
      </c>
    </row>
    <row r="382" spans="1:31">
      <c r="A382" s="33">
        <v>45459.583333333336</v>
      </c>
      <c r="B382">
        <f t="shared" si="10"/>
        <v>1</v>
      </c>
      <c r="C382" s="18">
        <v>1</v>
      </c>
      <c r="D382" s="19">
        <f>IFERROR(SUMPRODUCT(F382:P382,Q382:AA382,'Datos Brutos'!$H$5:$R$5)/SUMPRODUCT('Datos Brutos'!$H$5:$R$5,Q382:AA382),0)</f>
        <v>1</v>
      </c>
      <c r="E382" s="20">
        <f>IFERROR(AVERAGE('Datos Filtrados'!E379:G379),0)</f>
        <v>983.7263333333334</v>
      </c>
      <c r="F382">
        <f>IFERROR(IF(EPih!H379&gt;=0.75*AVERAGE(EPih!$H379:$R379),1,EPih!H379/AVERAGE(EPih!$H379:$R379)),0)*$B382</f>
        <v>1</v>
      </c>
      <c r="G382">
        <f>IFERROR(IF(EPih!I379&gt;=0.75*AVERAGE(EPih!$H379:$R379),1,EPih!I379/AVERAGE(EPih!$H379:$R379)),0)*$B382</f>
        <v>1</v>
      </c>
      <c r="H382">
        <f>IFERROR(IF(EPih!J379&gt;=0.75*AVERAGE(EPih!$H379:$R379),1,EPih!J379/AVERAGE(EPih!$H379:$R379)),0)*$B382</f>
        <v>1</v>
      </c>
      <c r="I382">
        <f>IFERROR(IF(EPih!K379&gt;=0.75*AVERAGE(EPih!$H379:$R379),1,EPih!K379/AVERAGE(EPih!$H379:$R379)),0)*$B382</f>
        <v>0</v>
      </c>
      <c r="J382">
        <f>IFERROR(IF(EPih!L379&gt;=0.75*AVERAGE(EPih!$H379:$R379),1,EPih!L379/AVERAGE(EPih!$H379:$R379)),0)*$B382</f>
        <v>1</v>
      </c>
      <c r="K382">
        <f>IFERROR(IF(EPih!M379&gt;=0.75*AVERAGE(EPih!$H379:$R379),1,EPih!M379/AVERAGE(EPih!$H379:$R379)),0)*$B382</f>
        <v>1</v>
      </c>
      <c r="L382">
        <f>IFERROR(IF(EPih!N379&gt;=0.75*AVERAGE(EPih!$H379:$R379),1,EPih!N379/AVERAGE(EPih!$H379:$R379)),0)*$B382</f>
        <v>1</v>
      </c>
      <c r="M382">
        <f>IFERROR(IF(EPih!O379&gt;=0.75*AVERAGE(EPih!$H379:$R379),1,EPih!O379/AVERAGE(EPih!$H379:$R379)),0)*$B382</f>
        <v>1</v>
      </c>
      <c r="N382">
        <f>IFERROR(IF(EPih!P379&gt;=0.75*AVERAGE(EPih!$H379:$R379),1,EPih!P379/AVERAGE(EPih!$H379:$R379)),0)*$B382</f>
        <v>1</v>
      </c>
      <c r="O382">
        <f>IFERROR(IF(EPih!Q379&gt;=0.75*AVERAGE(EPih!$H379:$R379),1,EPih!Q379/AVERAGE(EPih!$H379:$R379)),0)*$B382</f>
        <v>1</v>
      </c>
      <c r="P382">
        <f>IFERROR(IF(EPih!R379&gt;=0.75*AVERAGE(EPih!$H379:$R379),1,EPih!R379/AVERAGE(EPih!$H379:$R379)),0)*$B382</f>
        <v>1</v>
      </c>
      <c r="Q382" s="18">
        <v>1</v>
      </c>
      <c r="R382" s="18">
        <v>1</v>
      </c>
      <c r="S382" s="18">
        <v>1</v>
      </c>
      <c r="T382" s="18">
        <v>0</v>
      </c>
      <c r="U382" s="18">
        <v>1</v>
      </c>
      <c r="V382" s="18">
        <v>1</v>
      </c>
      <c r="W382" s="18">
        <v>1</v>
      </c>
      <c r="X382" s="18">
        <v>1</v>
      </c>
      <c r="Y382" s="18">
        <v>1</v>
      </c>
      <c r="Z382" s="18">
        <v>1</v>
      </c>
      <c r="AA382" s="18">
        <v>1</v>
      </c>
      <c r="AD382" s="22">
        <f t="shared" si="11"/>
        <v>0.99112084065008221</v>
      </c>
      <c r="AE382">
        <v>17</v>
      </c>
    </row>
    <row r="383" spans="1:31">
      <c r="A383" s="33">
        <v>45459.625</v>
      </c>
      <c r="B383">
        <f t="shared" si="10"/>
        <v>1</v>
      </c>
      <c r="C383" s="18">
        <v>1</v>
      </c>
      <c r="D383" s="19">
        <f>IFERROR(SUMPRODUCT(F383:P383,Q383:AA383,'Datos Brutos'!$H$5:$R$5)/SUMPRODUCT('Datos Brutos'!$H$5:$R$5,Q383:AA383),0)</f>
        <v>1</v>
      </c>
      <c r="E383" s="20">
        <f>IFERROR(AVERAGE('Datos Filtrados'!E380:G380),0)</f>
        <v>996.80099999999993</v>
      </c>
      <c r="F383">
        <f>IFERROR(IF(EPih!H380&gt;=0.75*AVERAGE(EPih!$H380:$R380),1,EPih!H380/AVERAGE(EPih!$H380:$R380)),0)*$B383</f>
        <v>1</v>
      </c>
      <c r="G383">
        <f>IFERROR(IF(EPih!I380&gt;=0.75*AVERAGE(EPih!$H380:$R380),1,EPih!I380/AVERAGE(EPih!$H380:$R380)),0)*$B383</f>
        <v>1</v>
      </c>
      <c r="H383">
        <f>IFERROR(IF(EPih!J380&gt;=0.75*AVERAGE(EPih!$H380:$R380),1,EPih!J380/AVERAGE(EPih!$H380:$R380)),0)*$B383</f>
        <v>1</v>
      </c>
      <c r="I383">
        <f>IFERROR(IF(EPih!K380&gt;=0.75*AVERAGE(EPih!$H380:$R380),1,EPih!K380/AVERAGE(EPih!$H380:$R380)),0)*$B383</f>
        <v>0</v>
      </c>
      <c r="J383">
        <f>IFERROR(IF(EPih!L380&gt;=0.75*AVERAGE(EPih!$H380:$R380),1,EPih!L380/AVERAGE(EPih!$H380:$R380)),0)*$B383</f>
        <v>1</v>
      </c>
      <c r="K383">
        <f>IFERROR(IF(EPih!M380&gt;=0.75*AVERAGE(EPih!$H380:$R380),1,EPih!M380/AVERAGE(EPih!$H380:$R380)),0)*$B383</f>
        <v>1</v>
      </c>
      <c r="L383">
        <f>IFERROR(IF(EPih!N380&gt;=0.75*AVERAGE(EPih!$H380:$R380),1,EPih!N380/AVERAGE(EPih!$H380:$R380)),0)*$B383</f>
        <v>1</v>
      </c>
      <c r="M383">
        <f>IFERROR(IF(EPih!O380&gt;=0.75*AVERAGE(EPih!$H380:$R380),1,EPih!O380/AVERAGE(EPih!$H380:$R380)),0)*$B383</f>
        <v>1</v>
      </c>
      <c r="N383">
        <f>IFERROR(IF(EPih!P380&gt;=0.75*AVERAGE(EPih!$H380:$R380),1,EPih!P380/AVERAGE(EPih!$H380:$R380)),0)*$B383</f>
        <v>1</v>
      </c>
      <c r="O383">
        <f>IFERROR(IF(EPih!Q380&gt;=0.75*AVERAGE(EPih!$H380:$R380),1,EPih!Q380/AVERAGE(EPih!$H380:$R380)),0)*$B383</f>
        <v>1</v>
      </c>
      <c r="P383">
        <f>IFERROR(IF(EPih!R380&gt;=0.75*AVERAGE(EPih!$H380:$R380),1,EPih!R380/AVERAGE(EPih!$H380:$R380)),0)*$B383</f>
        <v>1</v>
      </c>
      <c r="Q383" s="18">
        <v>1</v>
      </c>
      <c r="R383" s="18">
        <v>1</v>
      </c>
      <c r="S383" s="18">
        <v>1</v>
      </c>
      <c r="T383" s="18">
        <v>0</v>
      </c>
      <c r="U383" s="18">
        <v>1</v>
      </c>
      <c r="V383" s="18">
        <v>1</v>
      </c>
      <c r="W383" s="18">
        <v>1</v>
      </c>
      <c r="X383" s="18">
        <v>1</v>
      </c>
      <c r="Y383" s="18">
        <v>1</v>
      </c>
      <c r="Z383" s="18">
        <v>1</v>
      </c>
      <c r="AA383" s="18">
        <v>1</v>
      </c>
      <c r="AD383" s="22">
        <f t="shared" si="11"/>
        <v>0.99111594573065631</v>
      </c>
      <c r="AE383">
        <v>18</v>
      </c>
    </row>
    <row r="384" spans="1:31">
      <c r="A384" s="33">
        <v>45459.666666666664</v>
      </c>
      <c r="B384">
        <f t="shared" si="10"/>
        <v>1</v>
      </c>
      <c r="C384" s="18">
        <v>1</v>
      </c>
      <c r="D384" s="19">
        <f>IFERROR(SUMPRODUCT(F384:P384,Q384:AA384,'Datos Brutos'!$H$5:$R$5)/SUMPRODUCT('Datos Brutos'!$H$5:$R$5,Q384:AA384),0)</f>
        <v>1</v>
      </c>
      <c r="E384" s="20">
        <f>IFERROR(AVERAGE('Datos Filtrados'!E381:G381),0)</f>
        <v>999.16733333333332</v>
      </c>
      <c r="F384">
        <f>IFERROR(IF(EPih!H381&gt;=0.75*AVERAGE(EPih!$H381:$R381),1,EPih!H381/AVERAGE(EPih!$H381:$R381)),0)*$B384</f>
        <v>1</v>
      </c>
      <c r="G384">
        <f>IFERROR(IF(EPih!I381&gt;=0.75*AVERAGE(EPih!$H381:$R381),1,EPih!I381/AVERAGE(EPih!$H381:$R381)),0)*$B384</f>
        <v>1</v>
      </c>
      <c r="H384">
        <f>IFERROR(IF(EPih!J381&gt;=0.75*AVERAGE(EPih!$H381:$R381),1,EPih!J381/AVERAGE(EPih!$H381:$R381)),0)*$B384</f>
        <v>1</v>
      </c>
      <c r="I384">
        <f>IFERROR(IF(EPih!K381&gt;=0.75*AVERAGE(EPih!$H381:$R381),1,EPih!K381/AVERAGE(EPih!$H381:$R381)),0)*$B384</f>
        <v>0</v>
      </c>
      <c r="J384">
        <f>IFERROR(IF(EPih!L381&gt;=0.75*AVERAGE(EPih!$H381:$R381),1,EPih!L381/AVERAGE(EPih!$H381:$R381)),0)*$B384</f>
        <v>1</v>
      </c>
      <c r="K384">
        <f>IFERROR(IF(EPih!M381&gt;=0.75*AVERAGE(EPih!$H381:$R381),1,EPih!M381/AVERAGE(EPih!$H381:$R381)),0)*$B384</f>
        <v>1</v>
      </c>
      <c r="L384">
        <f>IFERROR(IF(EPih!N381&gt;=0.75*AVERAGE(EPih!$H381:$R381),1,EPih!N381/AVERAGE(EPih!$H381:$R381)),0)*$B384</f>
        <v>1</v>
      </c>
      <c r="M384">
        <f>IFERROR(IF(EPih!O381&gt;=0.75*AVERAGE(EPih!$H381:$R381),1,EPih!O381/AVERAGE(EPih!$H381:$R381)),0)*$B384</f>
        <v>1</v>
      </c>
      <c r="N384">
        <f>IFERROR(IF(EPih!P381&gt;=0.75*AVERAGE(EPih!$H381:$R381),1,EPih!P381/AVERAGE(EPih!$H381:$R381)),0)*$B384</f>
        <v>1</v>
      </c>
      <c r="O384">
        <f>IFERROR(IF(EPih!Q381&gt;=0.75*AVERAGE(EPih!$H381:$R381),1,EPih!Q381/AVERAGE(EPih!$H381:$R381)),0)*$B384</f>
        <v>1</v>
      </c>
      <c r="P384">
        <f>IFERROR(IF(EPih!R381&gt;=0.75*AVERAGE(EPih!$H381:$R381),1,EPih!R381/AVERAGE(EPih!$H381:$R381)),0)*$B384</f>
        <v>1</v>
      </c>
      <c r="Q384" s="18">
        <v>1</v>
      </c>
      <c r="R384" s="18">
        <v>1</v>
      </c>
      <c r="S384" s="18">
        <v>1</v>
      </c>
      <c r="T384" s="18">
        <v>0</v>
      </c>
      <c r="U384" s="18">
        <v>1</v>
      </c>
      <c r="V384" s="18">
        <v>1</v>
      </c>
      <c r="W384" s="18">
        <v>1</v>
      </c>
      <c r="X384" s="18">
        <v>1</v>
      </c>
      <c r="Y384" s="18">
        <v>1</v>
      </c>
      <c r="Z384" s="18">
        <v>1</v>
      </c>
      <c r="AA384" s="18">
        <v>1</v>
      </c>
      <c r="AD384" s="22">
        <f t="shared" si="11"/>
        <v>0.99118535937123387</v>
      </c>
      <c r="AE384">
        <v>19</v>
      </c>
    </row>
    <row r="385" spans="1:31">
      <c r="A385" s="33">
        <v>45459.708333333336</v>
      </c>
      <c r="B385">
        <f t="shared" si="10"/>
        <v>1</v>
      </c>
      <c r="C385" s="18">
        <v>1</v>
      </c>
      <c r="D385" s="19">
        <f>IFERROR(SUMPRODUCT(F385:P385,Q385:AA385,'Datos Brutos'!$H$5:$R$5)/SUMPRODUCT('Datos Brutos'!$H$5:$R$5,Q385:AA385),0)</f>
        <v>1</v>
      </c>
      <c r="E385" s="20">
        <f>IFERROR(AVERAGE('Datos Filtrados'!E382:G382),0)</f>
        <v>993.77966666666669</v>
      </c>
      <c r="F385">
        <f>IFERROR(IF(EPih!H382&gt;=0.75*AVERAGE(EPih!$H382:$R382),1,EPih!H382/AVERAGE(EPih!$H382:$R382)),0)*$B385</f>
        <v>1</v>
      </c>
      <c r="G385">
        <f>IFERROR(IF(EPih!I382&gt;=0.75*AVERAGE(EPih!$H382:$R382),1,EPih!I382/AVERAGE(EPih!$H382:$R382)),0)*$B385</f>
        <v>1</v>
      </c>
      <c r="H385">
        <f>IFERROR(IF(EPih!J382&gt;=0.75*AVERAGE(EPih!$H382:$R382),1,EPih!J382/AVERAGE(EPih!$H382:$R382)),0)*$B385</f>
        <v>1</v>
      </c>
      <c r="I385">
        <f>IFERROR(IF(EPih!K382&gt;=0.75*AVERAGE(EPih!$H382:$R382),1,EPih!K382/AVERAGE(EPih!$H382:$R382)),0)*$B385</f>
        <v>0</v>
      </c>
      <c r="J385">
        <f>IFERROR(IF(EPih!L382&gt;=0.75*AVERAGE(EPih!$H382:$R382),1,EPih!L382/AVERAGE(EPih!$H382:$R382)),0)*$B385</f>
        <v>1</v>
      </c>
      <c r="K385">
        <f>IFERROR(IF(EPih!M382&gt;=0.75*AVERAGE(EPih!$H382:$R382),1,EPih!M382/AVERAGE(EPih!$H382:$R382)),0)*$B385</f>
        <v>1</v>
      </c>
      <c r="L385">
        <f>IFERROR(IF(EPih!N382&gt;=0.75*AVERAGE(EPih!$H382:$R382),1,EPih!N382/AVERAGE(EPih!$H382:$R382)),0)*$B385</f>
        <v>1</v>
      </c>
      <c r="M385">
        <f>IFERROR(IF(EPih!O382&gt;=0.75*AVERAGE(EPih!$H382:$R382),1,EPih!O382/AVERAGE(EPih!$H382:$R382)),0)*$B385</f>
        <v>1</v>
      </c>
      <c r="N385">
        <f>IFERROR(IF(EPih!P382&gt;=0.75*AVERAGE(EPih!$H382:$R382),1,EPih!P382/AVERAGE(EPih!$H382:$R382)),0)*$B385</f>
        <v>1</v>
      </c>
      <c r="O385">
        <f>IFERROR(IF(EPih!Q382&gt;=0.75*AVERAGE(EPih!$H382:$R382),1,EPih!Q382/AVERAGE(EPih!$H382:$R382)),0)*$B385</f>
        <v>1</v>
      </c>
      <c r="P385">
        <f>IFERROR(IF(EPih!R382&gt;=0.75*AVERAGE(EPih!$H382:$R382),1,EPih!R382/AVERAGE(EPih!$H382:$R382)),0)*$B385</f>
        <v>1</v>
      </c>
      <c r="Q385" s="18">
        <v>1</v>
      </c>
      <c r="R385" s="18">
        <v>1</v>
      </c>
      <c r="S385" s="18">
        <v>1</v>
      </c>
      <c r="T385" s="18">
        <v>0</v>
      </c>
      <c r="U385" s="18">
        <v>1</v>
      </c>
      <c r="V385" s="18">
        <v>1</v>
      </c>
      <c r="W385" s="18">
        <v>1</v>
      </c>
      <c r="X385" s="18">
        <v>1</v>
      </c>
      <c r="Y385" s="18">
        <v>1</v>
      </c>
      <c r="Z385" s="18">
        <v>1</v>
      </c>
      <c r="AA385" s="18">
        <v>1</v>
      </c>
      <c r="AD385" s="22">
        <f t="shared" si="11"/>
        <v>0.99127481864799083</v>
      </c>
      <c r="AE385">
        <v>20</v>
      </c>
    </row>
    <row r="386" spans="1:31">
      <c r="A386" s="33">
        <v>45459.75</v>
      </c>
      <c r="B386">
        <f t="shared" si="10"/>
        <v>1</v>
      </c>
      <c r="C386" s="18">
        <v>1</v>
      </c>
      <c r="D386" s="19">
        <f>IFERROR(SUMPRODUCT(F386:P386,Q386:AA386,'Datos Brutos'!$H$5:$R$5)/SUMPRODUCT('Datos Brutos'!$H$5:$R$5,Q386:AA386),0)</f>
        <v>1</v>
      </c>
      <c r="E386" s="20">
        <f>IFERROR(AVERAGE('Datos Filtrados'!E383:G383),0)</f>
        <v>952.99066666666658</v>
      </c>
      <c r="F386">
        <f>IFERROR(IF(EPih!H383&gt;=0.75*AVERAGE(EPih!$H383:$R383),1,EPih!H383/AVERAGE(EPih!$H383:$R383)),0)*$B386</f>
        <v>1</v>
      </c>
      <c r="G386">
        <f>IFERROR(IF(EPih!I383&gt;=0.75*AVERAGE(EPih!$H383:$R383),1,EPih!I383/AVERAGE(EPih!$H383:$R383)),0)*$B386</f>
        <v>1</v>
      </c>
      <c r="H386">
        <f>IFERROR(IF(EPih!J383&gt;=0.75*AVERAGE(EPih!$H383:$R383),1,EPih!J383/AVERAGE(EPih!$H383:$R383)),0)*$B386</f>
        <v>1</v>
      </c>
      <c r="I386">
        <f>IFERROR(IF(EPih!K383&gt;=0.75*AVERAGE(EPih!$H383:$R383),1,EPih!K383/AVERAGE(EPih!$H383:$R383)),0)*$B386</f>
        <v>0</v>
      </c>
      <c r="J386">
        <f>IFERROR(IF(EPih!L383&gt;=0.75*AVERAGE(EPih!$H383:$R383),1,EPih!L383/AVERAGE(EPih!$H383:$R383)),0)*$B386</f>
        <v>1</v>
      </c>
      <c r="K386">
        <f>IFERROR(IF(EPih!M383&gt;=0.75*AVERAGE(EPih!$H383:$R383),1,EPih!M383/AVERAGE(EPih!$H383:$R383)),0)*$B386</f>
        <v>1</v>
      </c>
      <c r="L386">
        <f>IFERROR(IF(EPih!N383&gt;=0.75*AVERAGE(EPih!$H383:$R383),1,EPih!N383/AVERAGE(EPih!$H383:$R383)),0)*$B386</f>
        <v>1</v>
      </c>
      <c r="M386">
        <f>IFERROR(IF(EPih!O383&gt;=0.75*AVERAGE(EPih!$H383:$R383),1,EPih!O383/AVERAGE(EPih!$H383:$R383)),0)*$B386</f>
        <v>1</v>
      </c>
      <c r="N386">
        <f>IFERROR(IF(EPih!P383&gt;=0.75*AVERAGE(EPih!$H383:$R383),1,EPih!P383/AVERAGE(EPih!$H383:$R383)),0)*$B386</f>
        <v>1</v>
      </c>
      <c r="O386">
        <f>IFERROR(IF(EPih!Q383&gt;=0.75*AVERAGE(EPih!$H383:$R383),1,EPih!Q383/AVERAGE(EPih!$H383:$R383)),0)*$B386</f>
        <v>1</v>
      </c>
      <c r="P386">
        <f>IFERROR(IF(EPih!R383&gt;=0.75*AVERAGE(EPih!$H383:$R383),1,EPih!R383/AVERAGE(EPih!$H383:$R383)),0)*$B386</f>
        <v>1</v>
      </c>
      <c r="Q386" s="18">
        <v>1</v>
      </c>
      <c r="R386" s="18">
        <v>1</v>
      </c>
      <c r="S386" s="18">
        <v>1</v>
      </c>
      <c r="T386" s="18">
        <v>0</v>
      </c>
      <c r="U386" s="18">
        <v>1</v>
      </c>
      <c r="V386" s="18">
        <v>1</v>
      </c>
      <c r="W386" s="18">
        <v>1</v>
      </c>
      <c r="X386" s="18">
        <v>1</v>
      </c>
      <c r="Y386" s="18">
        <v>1</v>
      </c>
      <c r="Z386" s="18">
        <v>1</v>
      </c>
      <c r="AA386" s="18">
        <v>1</v>
      </c>
      <c r="AD386" s="22">
        <f t="shared" si="11"/>
        <v>0.99602126480588549</v>
      </c>
      <c r="AE386">
        <v>21</v>
      </c>
    </row>
    <row r="387" spans="1:31">
      <c r="A387" s="33">
        <v>45459.791666666664</v>
      </c>
      <c r="B387">
        <f t="shared" si="10"/>
        <v>1</v>
      </c>
      <c r="C387" s="18">
        <v>1</v>
      </c>
      <c r="D387" s="19">
        <f>IFERROR(SUMPRODUCT(F387:P387,Q387:AA387,'Datos Brutos'!$H$5:$R$5)/SUMPRODUCT('Datos Brutos'!$H$5:$R$5,Q387:AA387),0)</f>
        <v>1</v>
      </c>
      <c r="E387" s="20">
        <f>IFERROR(AVERAGE('Datos Filtrados'!E384:G384),0)</f>
        <v>856.74733333333336</v>
      </c>
      <c r="F387">
        <f>IFERROR(IF(EPih!H384&gt;=0.75*AVERAGE(EPih!$H384:$R384),1,EPih!H384/AVERAGE(EPih!$H384:$R384)),0)*$B387</f>
        <v>1</v>
      </c>
      <c r="G387">
        <f>IFERROR(IF(EPih!I384&gt;=0.75*AVERAGE(EPih!$H384:$R384),1,EPih!I384/AVERAGE(EPih!$H384:$R384)),0)*$B387</f>
        <v>1</v>
      </c>
      <c r="H387">
        <f>IFERROR(IF(EPih!J384&gt;=0.75*AVERAGE(EPih!$H384:$R384),1,EPih!J384/AVERAGE(EPih!$H384:$R384)),0)*$B387</f>
        <v>1</v>
      </c>
      <c r="I387">
        <f>IFERROR(IF(EPih!K384&gt;=0.75*AVERAGE(EPih!$H384:$R384),1,EPih!K384/AVERAGE(EPih!$H384:$R384)),0)*$B387</f>
        <v>0</v>
      </c>
      <c r="J387">
        <f>IFERROR(IF(EPih!L384&gt;=0.75*AVERAGE(EPih!$H384:$R384),1,EPih!L384/AVERAGE(EPih!$H384:$R384)),0)*$B387</f>
        <v>1</v>
      </c>
      <c r="K387">
        <f>IFERROR(IF(EPih!M384&gt;=0.75*AVERAGE(EPih!$H384:$R384),1,EPih!M384/AVERAGE(EPih!$H384:$R384)),0)*$B387</f>
        <v>1</v>
      </c>
      <c r="L387">
        <f>IFERROR(IF(EPih!N384&gt;=0.75*AVERAGE(EPih!$H384:$R384),1,EPih!N384/AVERAGE(EPih!$H384:$R384)),0)*$B387</f>
        <v>1</v>
      </c>
      <c r="M387">
        <f>IFERROR(IF(EPih!O384&gt;=0.75*AVERAGE(EPih!$H384:$R384),1,EPih!O384/AVERAGE(EPih!$H384:$R384)),0)*$B387</f>
        <v>1</v>
      </c>
      <c r="N387">
        <f>IFERROR(IF(EPih!P384&gt;=0.75*AVERAGE(EPih!$H384:$R384),1,EPih!P384/AVERAGE(EPih!$H384:$R384)),0)*$B387</f>
        <v>1</v>
      </c>
      <c r="O387">
        <f>IFERROR(IF(EPih!Q384&gt;=0.75*AVERAGE(EPih!$H384:$R384),1,EPih!Q384/AVERAGE(EPih!$H384:$R384)),0)*$B387</f>
        <v>1</v>
      </c>
      <c r="P387">
        <f>IFERROR(IF(EPih!R384&gt;=0.75*AVERAGE(EPih!$H384:$R384),1,EPih!R384/AVERAGE(EPih!$H384:$R384)),0)*$B387</f>
        <v>1</v>
      </c>
      <c r="Q387" s="18">
        <v>1</v>
      </c>
      <c r="R387" s="18">
        <v>1</v>
      </c>
      <c r="S387" s="18">
        <v>1</v>
      </c>
      <c r="T387" s="18">
        <v>0</v>
      </c>
      <c r="U387" s="18">
        <v>1</v>
      </c>
      <c r="V387" s="18">
        <v>1</v>
      </c>
      <c r="W387" s="18">
        <v>1</v>
      </c>
      <c r="X387" s="18">
        <v>1</v>
      </c>
      <c r="Y387" s="18">
        <v>1</v>
      </c>
      <c r="Z387" s="18">
        <v>1</v>
      </c>
      <c r="AA387" s="18">
        <v>1</v>
      </c>
      <c r="AD387" s="22">
        <f t="shared" si="11"/>
        <v>0.99522637326516072</v>
      </c>
      <c r="AE387">
        <v>22</v>
      </c>
    </row>
    <row r="388" spans="1:31">
      <c r="A388" s="33">
        <v>45459.833333333336</v>
      </c>
      <c r="B388">
        <f t="shared" si="10"/>
        <v>1</v>
      </c>
      <c r="C388" s="18">
        <v>1</v>
      </c>
      <c r="D388" s="19">
        <f>IFERROR(SUMPRODUCT(F388:P388,Q388:AA388,'Datos Brutos'!$H$5:$R$5)/SUMPRODUCT('Datos Brutos'!$H$5:$R$5,Q388:AA388),0)</f>
        <v>1</v>
      </c>
      <c r="E388" s="20">
        <f>IFERROR(AVERAGE('Datos Filtrados'!E385:G385),0)</f>
        <v>490.851</v>
      </c>
      <c r="F388">
        <f>IFERROR(IF(EPih!H385&gt;=0.75*AVERAGE(EPih!$H385:$R385),1,EPih!H385/AVERAGE(EPih!$H385:$R385)),0)*$B388</f>
        <v>1</v>
      </c>
      <c r="G388">
        <f>IFERROR(IF(EPih!I385&gt;=0.75*AVERAGE(EPih!$H385:$R385),1,EPih!I385/AVERAGE(EPih!$H385:$R385)),0)*$B388</f>
        <v>1</v>
      </c>
      <c r="H388">
        <f>IFERROR(IF(EPih!J385&gt;=0.75*AVERAGE(EPih!$H385:$R385),1,EPih!J385/AVERAGE(EPih!$H385:$R385)),0)*$B388</f>
        <v>1</v>
      </c>
      <c r="I388">
        <f>IFERROR(IF(EPih!K385&gt;=0.75*AVERAGE(EPih!$H385:$R385),1,EPih!K385/AVERAGE(EPih!$H385:$R385)),0)*$B388</f>
        <v>0</v>
      </c>
      <c r="J388">
        <f>IFERROR(IF(EPih!L385&gt;=0.75*AVERAGE(EPih!$H385:$R385),1,EPih!L385/AVERAGE(EPih!$H385:$R385)),0)*$B388</f>
        <v>1</v>
      </c>
      <c r="K388">
        <f>IFERROR(IF(EPih!M385&gt;=0.75*AVERAGE(EPih!$H385:$R385),1,EPih!M385/AVERAGE(EPih!$H385:$R385)),0)*$B388</f>
        <v>1</v>
      </c>
      <c r="L388">
        <f>IFERROR(IF(EPih!N385&gt;=0.75*AVERAGE(EPih!$H385:$R385),1,EPih!N385/AVERAGE(EPih!$H385:$R385)),0)*$B388</f>
        <v>1</v>
      </c>
      <c r="M388">
        <f>IFERROR(IF(EPih!O385&gt;=0.75*AVERAGE(EPih!$H385:$R385),1,EPih!O385/AVERAGE(EPih!$H385:$R385)),0)*$B388</f>
        <v>1</v>
      </c>
      <c r="N388">
        <f>IFERROR(IF(EPih!P385&gt;=0.75*AVERAGE(EPih!$H385:$R385),1,EPih!P385/AVERAGE(EPih!$H385:$R385)),0)*$B388</f>
        <v>1</v>
      </c>
      <c r="O388">
        <f>IFERROR(IF(EPih!Q385&gt;=0.75*AVERAGE(EPih!$H385:$R385),1,EPih!Q385/AVERAGE(EPih!$H385:$R385)),0)*$B388</f>
        <v>1</v>
      </c>
      <c r="P388">
        <f>IFERROR(IF(EPih!R385&gt;=0.75*AVERAGE(EPih!$H385:$R385),1,EPih!R385/AVERAGE(EPih!$H385:$R385)),0)*$B388</f>
        <v>1</v>
      </c>
      <c r="Q388" s="18">
        <v>1</v>
      </c>
      <c r="R388" s="18">
        <v>1</v>
      </c>
      <c r="S388" s="18">
        <v>1</v>
      </c>
      <c r="T388" s="18">
        <v>0</v>
      </c>
      <c r="U388" s="18">
        <v>1</v>
      </c>
      <c r="V388" s="18">
        <v>1</v>
      </c>
      <c r="W388" s="18">
        <v>1</v>
      </c>
      <c r="X388" s="18">
        <v>1</v>
      </c>
      <c r="Y388" s="18">
        <v>1</v>
      </c>
      <c r="Z388" s="18">
        <v>1</v>
      </c>
      <c r="AA388" s="18">
        <v>1</v>
      </c>
      <c r="AD388" s="22">
        <f t="shared" si="11"/>
        <v>0.99522637326516072</v>
      </c>
      <c r="AE388">
        <v>23</v>
      </c>
    </row>
    <row r="389" spans="1:31">
      <c r="A389" s="33">
        <v>45459.875</v>
      </c>
      <c r="B389">
        <f t="shared" si="10"/>
        <v>0</v>
      </c>
      <c r="C389" s="18">
        <v>1</v>
      </c>
      <c r="D389" s="19">
        <f>IFERROR(SUMPRODUCT(F389:P389,Q389:AA389,'Datos Brutos'!$H$5:$R$5)/SUMPRODUCT('Datos Brutos'!$H$5:$R$5,Q389:AA389),0)</f>
        <v>0</v>
      </c>
      <c r="E389" s="20">
        <f>IFERROR(AVERAGE('Datos Filtrados'!E386:G386),0)</f>
        <v>73.491</v>
      </c>
      <c r="F389">
        <f>IFERROR(IF(EPih!H386&gt;=0.75*AVERAGE(EPih!$H386:$R386),1,EPih!H386/AVERAGE(EPih!$H386:$R386)),0)*$B389</f>
        <v>0</v>
      </c>
      <c r="G389">
        <f>IFERROR(IF(EPih!I386&gt;=0.75*AVERAGE(EPih!$H386:$R386),1,EPih!I386/AVERAGE(EPih!$H386:$R386)),0)*$B389</f>
        <v>0</v>
      </c>
      <c r="H389">
        <f>IFERROR(IF(EPih!J386&gt;=0.75*AVERAGE(EPih!$H386:$R386),1,EPih!J386/AVERAGE(EPih!$H386:$R386)),0)*$B389</f>
        <v>0</v>
      </c>
      <c r="I389">
        <f>IFERROR(IF(EPih!K386&gt;=0.75*AVERAGE(EPih!$H386:$R386),1,EPih!K386/AVERAGE(EPih!$H386:$R386)),0)*$B389</f>
        <v>0</v>
      </c>
      <c r="J389">
        <f>IFERROR(IF(EPih!L386&gt;=0.75*AVERAGE(EPih!$H386:$R386),1,EPih!L386/AVERAGE(EPih!$H386:$R386)),0)*$B389</f>
        <v>0</v>
      </c>
      <c r="K389">
        <f>IFERROR(IF(EPih!M386&gt;=0.75*AVERAGE(EPih!$H386:$R386),1,EPih!M386/AVERAGE(EPih!$H386:$R386)),0)*$B389</f>
        <v>0</v>
      </c>
      <c r="L389">
        <f>IFERROR(IF(EPih!N386&gt;=0.75*AVERAGE(EPih!$H386:$R386),1,EPih!N386/AVERAGE(EPih!$H386:$R386)),0)*$B389</f>
        <v>0</v>
      </c>
      <c r="M389">
        <f>IFERROR(IF(EPih!O386&gt;=0.75*AVERAGE(EPih!$H386:$R386),1,EPih!O386/AVERAGE(EPih!$H386:$R386)),0)*$B389</f>
        <v>0</v>
      </c>
      <c r="N389">
        <f>IFERROR(IF(EPih!P386&gt;=0.75*AVERAGE(EPih!$H386:$R386),1,EPih!P386/AVERAGE(EPih!$H386:$R386)),0)*$B389</f>
        <v>0</v>
      </c>
      <c r="O389">
        <f>IFERROR(IF(EPih!Q386&gt;=0.75*AVERAGE(EPih!$H386:$R386),1,EPih!Q386/AVERAGE(EPih!$H386:$R386)),0)*$B389</f>
        <v>0</v>
      </c>
      <c r="P389">
        <f>IFERROR(IF(EPih!R386&gt;=0.75*AVERAGE(EPih!$H386:$R386),1,EPih!R386/AVERAGE(EPih!$H386:$R386)),0)*$B389</f>
        <v>0</v>
      </c>
      <c r="Q389" s="18">
        <v>1</v>
      </c>
      <c r="R389" s="18">
        <v>1</v>
      </c>
      <c r="S389" s="18">
        <v>1</v>
      </c>
      <c r="T389" s="18">
        <v>0</v>
      </c>
      <c r="U389" s="18">
        <v>1</v>
      </c>
      <c r="V389" s="18">
        <v>1</v>
      </c>
      <c r="W389" s="18">
        <v>1</v>
      </c>
      <c r="X389" s="18">
        <v>1</v>
      </c>
      <c r="Y389" s="18">
        <v>1</v>
      </c>
      <c r="Z389" s="18">
        <v>1</v>
      </c>
      <c r="AA389" s="18">
        <v>1</v>
      </c>
      <c r="AD389" s="22">
        <f t="shared" si="11"/>
        <v>0.99522637326516072</v>
      </c>
      <c r="AE389">
        <v>24</v>
      </c>
    </row>
    <row r="390" spans="1:31">
      <c r="A390" s="33">
        <v>45459.916666666664</v>
      </c>
      <c r="B390">
        <f t="shared" si="10"/>
        <v>0</v>
      </c>
      <c r="C390" s="18">
        <v>1</v>
      </c>
      <c r="D390" s="19">
        <f>IFERROR(SUMPRODUCT(F390:P390,Q390:AA390,'Datos Brutos'!$H$5:$R$5)/SUMPRODUCT('Datos Brutos'!$H$5:$R$5,Q390:AA390),0)</f>
        <v>0</v>
      </c>
      <c r="E390" s="20">
        <f>IFERROR(AVERAGE('Datos Filtrados'!E387:G387),0)</f>
        <v>0</v>
      </c>
      <c r="F390">
        <f>IFERROR(IF(EPih!H387&gt;=0.75*AVERAGE(EPih!$H387:$R387),1,EPih!H387/AVERAGE(EPih!$H387:$R387)),0)*$B390</f>
        <v>0</v>
      </c>
      <c r="G390">
        <f>IFERROR(IF(EPih!I387&gt;=0.75*AVERAGE(EPih!$H387:$R387),1,EPih!I387/AVERAGE(EPih!$H387:$R387)),0)*$B390</f>
        <v>0</v>
      </c>
      <c r="H390">
        <f>IFERROR(IF(EPih!J387&gt;=0.75*AVERAGE(EPih!$H387:$R387),1,EPih!J387/AVERAGE(EPih!$H387:$R387)),0)*$B390</f>
        <v>0</v>
      </c>
      <c r="I390">
        <f>IFERROR(IF(EPih!K387&gt;=0.75*AVERAGE(EPih!$H387:$R387),1,EPih!K387/AVERAGE(EPih!$H387:$R387)),0)*$B390</f>
        <v>0</v>
      </c>
      <c r="J390">
        <f>IFERROR(IF(EPih!L387&gt;=0.75*AVERAGE(EPih!$H387:$R387),1,EPih!L387/AVERAGE(EPih!$H387:$R387)),0)*$B390</f>
        <v>0</v>
      </c>
      <c r="K390">
        <f>IFERROR(IF(EPih!M387&gt;=0.75*AVERAGE(EPih!$H387:$R387),1,EPih!M387/AVERAGE(EPih!$H387:$R387)),0)*$B390</f>
        <v>0</v>
      </c>
      <c r="L390">
        <f>IFERROR(IF(EPih!N387&gt;=0.75*AVERAGE(EPih!$H387:$R387),1,EPih!N387/AVERAGE(EPih!$H387:$R387)),0)*$B390</f>
        <v>0</v>
      </c>
      <c r="M390">
        <f>IFERROR(IF(EPih!O387&gt;=0.75*AVERAGE(EPih!$H387:$R387),1,EPih!O387/AVERAGE(EPih!$H387:$R387)),0)*$B390</f>
        <v>0</v>
      </c>
      <c r="N390">
        <f>IFERROR(IF(EPih!P387&gt;=0.75*AVERAGE(EPih!$H387:$R387),1,EPih!P387/AVERAGE(EPih!$H387:$R387)),0)*$B390</f>
        <v>0</v>
      </c>
      <c r="O390">
        <f>IFERROR(IF(EPih!Q387&gt;=0.75*AVERAGE(EPih!$H387:$R387),1,EPih!Q387/AVERAGE(EPih!$H387:$R387)),0)*$B390</f>
        <v>0</v>
      </c>
      <c r="P390">
        <f>IFERROR(IF(EPih!R387&gt;=0.75*AVERAGE(EPih!$H387:$R387),1,EPih!R387/AVERAGE(EPih!$H387:$R387)),0)*$B390</f>
        <v>0</v>
      </c>
      <c r="Q390" s="18">
        <v>1</v>
      </c>
      <c r="R390" s="18">
        <v>1</v>
      </c>
      <c r="S390" s="18">
        <v>1</v>
      </c>
      <c r="T390" s="18">
        <v>0</v>
      </c>
      <c r="U390" s="18">
        <v>1</v>
      </c>
      <c r="V390" s="18">
        <v>1</v>
      </c>
      <c r="W390" s="18">
        <v>1</v>
      </c>
      <c r="X390" s="18">
        <v>1</v>
      </c>
      <c r="Y390" s="18">
        <v>1</v>
      </c>
      <c r="Z390" s="18">
        <v>1</v>
      </c>
      <c r="AA390" s="18">
        <v>1</v>
      </c>
      <c r="AD390" s="22">
        <f t="shared" si="11"/>
        <v>0.99522637326516072</v>
      </c>
      <c r="AE390" s="24">
        <v>1</v>
      </c>
    </row>
    <row r="391" spans="1:31">
      <c r="A391" s="33">
        <v>45459.958333333336</v>
      </c>
      <c r="B391">
        <f t="shared" si="10"/>
        <v>0</v>
      </c>
      <c r="C391" s="18">
        <v>1</v>
      </c>
      <c r="D391" s="19">
        <f>IFERROR(SUMPRODUCT(F391:P391,Q391:AA391,'Datos Brutos'!$H$5:$R$5)/SUMPRODUCT('Datos Brutos'!$H$5:$R$5,Q391:AA391),0)</f>
        <v>0</v>
      </c>
      <c r="E391" s="20">
        <f>IFERROR(AVERAGE('Datos Filtrados'!E388:G388),0)</f>
        <v>0</v>
      </c>
      <c r="F391">
        <f>IFERROR(IF(EPih!H388&gt;=0.75*AVERAGE(EPih!$H388:$R388),1,EPih!H388/AVERAGE(EPih!$H388:$R388)),0)*$B391</f>
        <v>0</v>
      </c>
      <c r="G391">
        <f>IFERROR(IF(EPih!I388&gt;=0.75*AVERAGE(EPih!$H388:$R388),1,EPih!I388/AVERAGE(EPih!$H388:$R388)),0)*$B391</f>
        <v>0</v>
      </c>
      <c r="H391">
        <f>IFERROR(IF(EPih!J388&gt;=0.75*AVERAGE(EPih!$H388:$R388),1,EPih!J388/AVERAGE(EPih!$H388:$R388)),0)*$B391</f>
        <v>0</v>
      </c>
      <c r="I391">
        <f>IFERROR(IF(EPih!K388&gt;=0.75*AVERAGE(EPih!$H388:$R388),1,EPih!K388/AVERAGE(EPih!$H388:$R388)),0)*$B391</f>
        <v>0</v>
      </c>
      <c r="J391">
        <f>IFERROR(IF(EPih!L388&gt;=0.75*AVERAGE(EPih!$H388:$R388),1,EPih!L388/AVERAGE(EPih!$H388:$R388)),0)*$B391</f>
        <v>0</v>
      </c>
      <c r="K391">
        <f>IFERROR(IF(EPih!M388&gt;=0.75*AVERAGE(EPih!$H388:$R388),1,EPih!M388/AVERAGE(EPih!$H388:$R388)),0)*$B391</f>
        <v>0</v>
      </c>
      <c r="L391">
        <f>IFERROR(IF(EPih!N388&gt;=0.75*AVERAGE(EPih!$H388:$R388),1,EPih!N388/AVERAGE(EPih!$H388:$R388)),0)*$B391</f>
        <v>0</v>
      </c>
      <c r="M391">
        <f>IFERROR(IF(EPih!O388&gt;=0.75*AVERAGE(EPih!$H388:$R388),1,EPih!O388/AVERAGE(EPih!$H388:$R388)),0)*$B391</f>
        <v>0</v>
      </c>
      <c r="N391">
        <f>IFERROR(IF(EPih!P388&gt;=0.75*AVERAGE(EPih!$H388:$R388),1,EPih!P388/AVERAGE(EPih!$H388:$R388)),0)*$B391</f>
        <v>0</v>
      </c>
      <c r="O391">
        <f>IFERROR(IF(EPih!Q388&gt;=0.75*AVERAGE(EPih!$H388:$R388),1,EPih!Q388/AVERAGE(EPih!$H388:$R388)),0)*$B391</f>
        <v>0</v>
      </c>
      <c r="P391">
        <f>IFERROR(IF(EPih!R388&gt;=0.75*AVERAGE(EPih!$H388:$R388),1,EPih!R388/AVERAGE(EPih!$H388:$R388)),0)*$B391</f>
        <v>0</v>
      </c>
      <c r="Q391" s="18">
        <v>1</v>
      </c>
      <c r="R391" s="18">
        <v>1</v>
      </c>
      <c r="S391" s="18">
        <v>1</v>
      </c>
      <c r="T391" s="18">
        <v>1</v>
      </c>
      <c r="U391" s="18">
        <v>1</v>
      </c>
      <c r="V391" s="18">
        <v>1</v>
      </c>
      <c r="W391" s="18">
        <v>1</v>
      </c>
      <c r="X391" s="18">
        <v>1</v>
      </c>
      <c r="Y391" s="18">
        <v>1</v>
      </c>
      <c r="Z391" s="18">
        <v>1</v>
      </c>
      <c r="AA391" s="18">
        <v>1</v>
      </c>
      <c r="AD391" s="22">
        <f t="shared" si="11"/>
        <v>0.99522637326516072</v>
      </c>
      <c r="AE391">
        <v>2</v>
      </c>
    </row>
    <row r="392" spans="1:31">
      <c r="A392" s="33">
        <v>45460</v>
      </c>
      <c r="B392">
        <f t="shared" ref="B392:B455" si="12">IF(E392&gt;=100,1,0)</f>
        <v>0</v>
      </c>
      <c r="C392" s="18">
        <v>1</v>
      </c>
      <c r="D392" s="19">
        <f>IFERROR(SUMPRODUCT(F392:P392,Q392:AA392,'Datos Brutos'!$H$5:$R$5)/SUMPRODUCT('Datos Brutos'!$H$5:$R$5,Q392:AA392),0)</f>
        <v>0</v>
      </c>
      <c r="E392" s="20">
        <f>IFERROR(AVERAGE('Datos Filtrados'!E389:G389),0)</f>
        <v>0</v>
      </c>
      <c r="F392">
        <f>IFERROR(IF(EPih!H389&gt;=0.75*AVERAGE(EPih!$H389:$R389),1,EPih!H389/AVERAGE(EPih!$H389:$R389)),0)*$B392</f>
        <v>0</v>
      </c>
      <c r="G392">
        <f>IFERROR(IF(EPih!I389&gt;=0.75*AVERAGE(EPih!$H389:$R389),1,EPih!I389/AVERAGE(EPih!$H389:$R389)),0)*$B392</f>
        <v>0</v>
      </c>
      <c r="H392">
        <f>IFERROR(IF(EPih!J389&gt;=0.75*AVERAGE(EPih!$H389:$R389),1,EPih!J389/AVERAGE(EPih!$H389:$R389)),0)*$B392</f>
        <v>0</v>
      </c>
      <c r="I392">
        <f>IFERROR(IF(EPih!K389&gt;=0.75*AVERAGE(EPih!$H389:$R389),1,EPih!K389/AVERAGE(EPih!$H389:$R389)),0)*$B392</f>
        <v>0</v>
      </c>
      <c r="J392">
        <f>IFERROR(IF(EPih!L389&gt;=0.75*AVERAGE(EPih!$H389:$R389),1,EPih!L389/AVERAGE(EPih!$H389:$R389)),0)*$B392</f>
        <v>0</v>
      </c>
      <c r="K392">
        <f>IFERROR(IF(EPih!M389&gt;=0.75*AVERAGE(EPih!$H389:$R389),1,EPih!M389/AVERAGE(EPih!$H389:$R389)),0)*$B392</f>
        <v>0</v>
      </c>
      <c r="L392">
        <f>IFERROR(IF(EPih!N389&gt;=0.75*AVERAGE(EPih!$H389:$R389),1,EPih!N389/AVERAGE(EPih!$H389:$R389)),0)*$B392</f>
        <v>0</v>
      </c>
      <c r="M392">
        <f>IFERROR(IF(EPih!O389&gt;=0.75*AVERAGE(EPih!$H389:$R389),1,EPih!O389/AVERAGE(EPih!$H389:$R389)),0)*$B392</f>
        <v>0</v>
      </c>
      <c r="N392">
        <f>IFERROR(IF(EPih!P389&gt;=0.75*AVERAGE(EPih!$H389:$R389),1,EPih!P389/AVERAGE(EPih!$H389:$R389)),0)*$B392</f>
        <v>0</v>
      </c>
      <c r="O392">
        <f>IFERROR(IF(EPih!Q389&gt;=0.75*AVERAGE(EPih!$H389:$R389),1,EPih!Q389/AVERAGE(EPih!$H389:$R389)),0)*$B392</f>
        <v>0</v>
      </c>
      <c r="P392">
        <f>IFERROR(IF(EPih!R389&gt;=0.75*AVERAGE(EPih!$H389:$R389),1,EPih!R389/AVERAGE(EPih!$H389:$R389)),0)*$B392</f>
        <v>0</v>
      </c>
      <c r="Q392" s="18">
        <v>1</v>
      </c>
      <c r="R392" s="18">
        <v>1</v>
      </c>
      <c r="S392" s="18">
        <v>1</v>
      </c>
      <c r="T392" s="18">
        <v>1</v>
      </c>
      <c r="U392" s="18">
        <v>1</v>
      </c>
      <c r="V392" s="18">
        <v>1</v>
      </c>
      <c r="W392" s="18">
        <v>1</v>
      </c>
      <c r="X392" s="18">
        <v>1</v>
      </c>
      <c r="Y392" s="18">
        <v>1</v>
      </c>
      <c r="Z392" s="18">
        <v>1</v>
      </c>
      <c r="AA392" s="18">
        <v>1</v>
      </c>
      <c r="AD392" s="22">
        <f t="shared" si="11"/>
        <v>0.99522637326516072</v>
      </c>
      <c r="AE392">
        <v>3</v>
      </c>
    </row>
    <row r="393" spans="1:31">
      <c r="A393" s="33">
        <v>45460.041666666664</v>
      </c>
      <c r="B393">
        <f t="shared" si="12"/>
        <v>0</v>
      </c>
      <c r="C393" s="18">
        <v>1</v>
      </c>
      <c r="D393" s="19">
        <f>IFERROR(SUMPRODUCT(F393:P393,Q393:AA393,'Datos Brutos'!$H$5:$R$5)/SUMPRODUCT('Datos Brutos'!$H$5:$R$5,Q393:AA393),0)</f>
        <v>0</v>
      </c>
      <c r="E393" s="20">
        <f>IFERROR(AVERAGE('Datos Filtrados'!E390:G390),0)</f>
        <v>0</v>
      </c>
      <c r="F393">
        <f>IFERROR(IF(EPih!H390&gt;=0.75*AVERAGE(EPih!$H390:$R390),1,EPih!H390/AVERAGE(EPih!$H390:$R390)),0)*$B393</f>
        <v>0</v>
      </c>
      <c r="G393">
        <f>IFERROR(IF(EPih!I390&gt;=0.75*AVERAGE(EPih!$H390:$R390),1,EPih!I390/AVERAGE(EPih!$H390:$R390)),0)*$B393</f>
        <v>0</v>
      </c>
      <c r="H393">
        <f>IFERROR(IF(EPih!J390&gt;=0.75*AVERAGE(EPih!$H390:$R390),1,EPih!J390/AVERAGE(EPih!$H390:$R390)),0)*$B393</f>
        <v>0</v>
      </c>
      <c r="I393">
        <f>IFERROR(IF(EPih!K390&gt;=0.75*AVERAGE(EPih!$H390:$R390),1,EPih!K390/AVERAGE(EPih!$H390:$R390)),0)*$B393</f>
        <v>0</v>
      </c>
      <c r="J393">
        <f>IFERROR(IF(EPih!L390&gt;=0.75*AVERAGE(EPih!$H390:$R390),1,EPih!L390/AVERAGE(EPih!$H390:$R390)),0)*$B393</f>
        <v>0</v>
      </c>
      <c r="K393">
        <f>IFERROR(IF(EPih!M390&gt;=0.75*AVERAGE(EPih!$H390:$R390),1,EPih!M390/AVERAGE(EPih!$H390:$R390)),0)*$B393</f>
        <v>0</v>
      </c>
      <c r="L393">
        <f>IFERROR(IF(EPih!N390&gt;=0.75*AVERAGE(EPih!$H390:$R390),1,EPih!N390/AVERAGE(EPih!$H390:$R390)),0)*$B393</f>
        <v>0</v>
      </c>
      <c r="M393">
        <f>IFERROR(IF(EPih!O390&gt;=0.75*AVERAGE(EPih!$H390:$R390),1,EPih!O390/AVERAGE(EPih!$H390:$R390)),0)*$B393</f>
        <v>0</v>
      </c>
      <c r="N393">
        <f>IFERROR(IF(EPih!P390&gt;=0.75*AVERAGE(EPih!$H390:$R390),1,EPih!P390/AVERAGE(EPih!$H390:$R390)),0)*$B393</f>
        <v>0</v>
      </c>
      <c r="O393">
        <f>IFERROR(IF(EPih!Q390&gt;=0.75*AVERAGE(EPih!$H390:$R390),1,EPih!Q390/AVERAGE(EPih!$H390:$R390)),0)*$B393</f>
        <v>0</v>
      </c>
      <c r="P393">
        <f>IFERROR(IF(EPih!R390&gt;=0.75*AVERAGE(EPih!$H390:$R390),1,EPih!R390/AVERAGE(EPih!$H390:$R390)),0)*$B393</f>
        <v>0</v>
      </c>
      <c r="Q393" s="18">
        <v>1</v>
      </c>
      <c r="R393" s="18">
        <v>1</v>
      </c>
      <c r="S393" s="18">
        <v>1</v>
      </c>
      <c r="T393" s="18">
        <v>1</v>
      </c>
      <c r="U393" s="18">
        <v>1</v>
      </c>
      <c r="V393" s="18">
        <v>1</v>
      </c>
      <c r="W393" s="18">
        <v>1</v>
      </c>
      <c r="X393" s="18">
        <v>1</v>
      </c>
      <c r="Y393" s="18">
        <v>1</v>
      </c>
      <c r="Z393" s="18">
        <v>1</v>
      </c>
      <c r="AA393" s="18">
        <v>1</v>
      </c>
      <c r="AD393" s="22">
        <f t="shared" si="11"/>
        <v>0.99522637326516072</v>
      </c>
      <c r="AE393">
        <v>4</v>
      </c>
    </row>
    <row r="394" spans="1:31">
      <c r="A394" s="33">
        <v>45460.083333333336</v>
      </c>
      <c r="B394">
        <f t="shared" si="12"/>
        <v>0</v>
      </c>
      <c r="C394" s="18">
        <v>1</v>
      </c>
      <c r="D394" s="19">
        <f>IFERROR(SUMPRODUCT(F394:P394,Q394:AA394,'Datos Brutos'!$H$5:$R$5)/SUMPRODUCT('Datos Brutos'!$H$5:$R$5,Q394:AA394),0)</f>
        <v>0</v>
      </c>
      <c r="E394" s="20">
        <f>IFERROR(AVERAGE('Datos Filtrados'!E391:G391),0)</f>
        <v>0</v>
      </c>
      <c r="F394">
        <f>IFERROR(IF(EPih!H391&gt;=0.75*AVERAGE(EPih!$H391:$R391),1,EPih!H391/AVERAGE(EPih!$H391:$R391)),0)*$B394</f>
        <v>0</v>
      </c>
      <c r="G394">
        <f>IFERROR(IF(EPih!I391&gt;=0.75*AVERAGE(EPih!$H391:$R391),1,EPih!I391/AVERAGE(EPih!$H391:$R391)),0)*$B394</f>
        <v>0</v>
      </c>
      <c r="H394">
        <f>IFERROR(IF(EPih!J391&gt;=0.75*AVERAGE(EPih!$H391:$R391),1,EPih!J391/AVERAGE(EPih!$H391:$R391)),0)*$B394</f>
        <v>0</v>
      </c>
      <c r="I394">
        <f>IFERROR(IF(EPih!K391&gt;=0.75*AVERAGE(EPih!$H391:$R391),1,EPih!K391/AVERAGE(EPih!$H391:$R391)),0)*$B394</f>
        <v>0</v>
      </c>
      <c r="J394">
        <f>IFERROR(IF(EPih!L391&gt;=0.75*AVERAGE(EPih!$H391:$R391),1,EPih!L391/AVERAGE(EPih!$H391:$R391)),0)*$B394</f>
        <v>0</v>
      </c>
      <c r="K394">
        <f>IFERROR(IF(EPih!M391&gt;=0.75*AVERAGE(EPih!$H391:$R391),1,EPih!M391/AVERAGE(EPih!$H391:$R391)),0)*$B394</f>
        <v>0</v>
      </c>
      <c r="L394">
        <f>IFERROR(IF(EPih!N391&gt;=0.75*AVERAGE(EPih!$H391:$R391),1,EPih!N391/AVERAGE(EPih!$H391:$R391)),0)*$B394</f>
        <v>0</v>
      </c>
      <c r="M394">
        <f>IFERROR(IF(EPih!O391&gt;=0.75*AVERAGE(EPih!$H391:$R391),1,EPih!O391/AVERAGE(EPih!$H391:$R391)),0)*$B394</f>
        <v>0</v>
      </c>
      <c r="N394">
        <f>IFERROR(IF(EPih!P391&gt;=0.75*AVERAGE(EPih!$H391:$R391),1,EPih!P391/AVERAGE(EPih!$H391:$R391)),0)*$B394</f>
        <v>0</v>
      </c>
      <c r="O394">
        <f>IFERROR(IF(EPih!Q391&gt;=0.75*AVERAGE(EPih!$H391:$R391),1,EPih!Q391/AVERAGE(EPih!$H391:$R391)),0)*$B394</f>
        <v>0</v>
      </c>
      <c r="P394">
        <f>IFERROR(IF(EPih!R391&gt;=0.75*AVERAGE(EPih!$H391:$R391),1,EPih!R391/AVERAGE(EPih!$H391:$R391)),0)*$B394</f>
        <v>0</v>
      </c>
      <c r="Q394" s="18">
        <v>1</v>
      </c>
      <c r="R394" s="18">
        <v>1</v>
      </c>
      <c r="S394" s="18">
        <v>1</v>
      </c>
      <c r="T394" s="18">
        <v>1</v>
      </c>
      <c r="U394" s="18">
        <v>1</v>
      </c>
      <c r="V394" s="18">
        <v>1</v>
      </c>
      <c r="W394" s="18">
        <v>1</v>
      </c>
      <c r="X394" s="18">
        <v>1</v>
      </c>
      <c r="Y394" s="18">
        <v>1</v>
      </c>
      <c r="Z394" s="18">
        <v>1</v>
      </c>
      <c r="AA394" s="18">
        <v>1</v>
      </c>
      <c r="AD394" s="22">
        <f t="shared" si="11"/>
        <v>0.99522637326516072</v>
      </c>
      <c r="AE394">
        <v>5</v>
      </c>
    </row>
    <row r="395" spans="1:31">
      <c r="A395" s="33">
        <v>45460.125</v>
      </c>
      <c r="B395">
        <f t="shared" si="12"/>
        <v>0</v>
      </c>
      <c r="C395" s="18">
        <v>1</v>
      </c>
      <c r="D395" s="19">
        <f>IFERROR(SUMPRODUCT(F395:P395,Q395:AA395,'Datos Brutos'!$H$5:$R$5)/SUMPRODUCT('Datos Brutos'!$H$5:$R$5,Q395:AA395),0)</f>
        <v>0</v>
      </c>
      <c r="E395" s="20">
        <f>IFERROR(AVERAGE('Datos Filtrados'!E392:G392),0)</f>
        <v>0</v>
      </c>
      <c r="F395">
        <f>IFERROR(IF(EPih!H392&gt;=0.75*AVERAGE(EPih!$H392:$R392),1,EPih!H392/AVERAGE(EPih!$H392:$R392)),0)*$B395</f>
        <v>0</v>
      </c>
      <c r="G395">
        <f>IFERROR(IF(EPih!I392&gt;=0.75*AVERAGE(EPih!$H392:$R392),1,EPih!I392/AVERAGE(EPih!$H392:$R392)),0)*$B395</f>
        <v>0</v>
      </c>
      <c r="H395">
        <f>IFERROR(IF(EPih!J392&gt;=0.75*AVERAGE(EPih!$H392:$R392),1,EPih!J392/AVERAGE(EPih!$H392:$R392)),0)*$B395</f>
        <v>0</v>
      </c>
      <c r="I395">
        <f>IFERROR(IF(EPih!K392&gt;=0.75*AVERAGE(EPih!$H392:$R392),1,EPih!K392/AVERAGE(EPih!$H392:$R392)),0)*$B395</f>
        <v>0</v>
      </c>
      <c r="J395">
        <f>IFERROR(IF(EPih!L392&gt;=0.75*AVERAGE(EPih!$H392:$R392),1,EPih!L392/AVERAGE(EPih!$H392:$R392)),0)*$B395</f>
        <v>0</v>
      </c>
      <c r="K395">
        <f>IFERROR(IF(EPih!M392&gt;=0.75*AVERAGE(EPih!$H392:$R392),1,EPih!M392/AVERAGE(EPih!$H392:$R392)),0)*$B395</f>
        <v>0</v>
      </c>
      <c r="L395">
        <f>IFERROR(IF(EPih!N392&gt;=0.75*AVERAGE(EPih!$H392:$R392),1,EPih!N392/AVERAGE(EPih!$H392:$R392)),0)*$B395</f>
        <v>0</v>
      </c>
      <c r="M395">
        <f>IFERROR(IF(EPih!O392&gt;=0.75*AVERAGE(EPih!$H392:$R392),1,EPih!O392/AVERAGE(EPih!$H392:$R392)),0)*$B395</f>
        <v>0</v>
      </c>
      <c r="N395">
        <f>IFERROR(IF(EPih!P392&gt;=0.75*AVERAGE(EPih!$H392:$R392),1,EPih!P392/AVERAGE(EPih!$H392:$R392)),0)*$B395</f>
        <v>0</v>
      </c>
      <c r="O395">
        <f>IFERROR(IF(EPih!Q392&gt;=0.75*AVERAGE(EPih!$H392:$R392),1,EPih!Q392/AVERAGE(EPih!$H392:$R392)),0)*$B395</f>
        <v>0</v>
      </c>
      <c r="P395">
        <f>IFERROR(IF(EPih!R392&gt;=0.75*AVERAGE(EPih!$H392:$R392),1,EPih!R392/AVERAGE(EPih!$H392:$R392)),0)*$B395</f>
        <v>0</v>
      </c>
      <c r="Q395" s="18">
        <v>1</v>
      </c>
      <c r="R395" s="18">
        <v>1</v>
      </c>
      <c r="S395" s="18">
        <v>1</v>
      </c>
      <c r="T395" s="18">
        <v>1</v>
      </c>
      <c r="U395" s="18">
        <v>1</v>
      </c>
      <c r="V395" s="18">
        <v>1</v>
      </c>
      <c r="W395" s="18">
        <v>1</v>
      </c>
      <c r="X395" s="18">
        <v>1</v>
      </c>
      <c r="Y395" s="18">
        <v>1</v>
      </c>
      <c r="Z395" s="18">
        <v>1</v>
      </c>
      <c r="AA395" s="18">
        <v>1</v>
      </c>
      <c r="AD395" s="22">
        <f t="shared" si="11"/>
        <v>0.99522637326516072</v>
      </c>
      <c r="AE395">
        <v>6</v>
      </c>
    </row>
    <row r="396" spans="1:31">
      <c r="A396" s="33">
        <v>45460.166666666664</v>
      </c>
      <c r="B396">
        <f t="shared" si="12"/>
        <v>0</v>
      </c>
      <c r="C396" s="18">
        <v>1</v>
      </c>
      <c r="D396" s="19">
        <f>IFERROR(SUMPRODUCT(F396:P396,Q396:AA396,'Datos Brutos'!$H$5:$R$5)/SUMPRODUCT('Datos Brutos'!$H$5:$R$5,Q396:AA396),0)</f>
        <v>0</v>
      </c>
      <c r="E396" s="20">
        <f>IFERROR(AVERAGE('Datos Filtrados'!E393:G393),0)</f>
        <v>0</v>
      </c>
      <c r="F396">
        <f>IFERROR(IF(EPih!H393&gt;=0.75*AVERAGE(EPih!$H393:$R393),1,EPih!H393/AVERAGE(EPih!$H393:$R393)),0)*$B396</f>
        <v>0</v>
      </c>
      <c r="G396">
        <f>IFERROR(IF(EPih!I393&gt;=0.75*AVERAGE(EPih!$H393:$R393),1,EPih!I393/AVERAGE(EPih!$H393:$R393)),0)*$B396</f>
        <v>0</v>
      </c>
      <c r="H396">
        <f>IFERROR(IF(EPih!J393&gt;=0.75*AVERAGE(EPih!$H393:$R393),1,EPih!J393/AVERAGE(EPih!$H393:$R393)),0)*$B396</f>
        <v>0</v>
      </c>
      <c r="I396">
        <f>IFERROR(IF(EPih!K393&gt;=0.75*AVERAGE(EPih!$H393:$R393),1,EPih!K393/AVERAGE(EPih!$H393:$R393)),0)*$B396</f>
        <v>0</v>
      </c>
      <c r="J396">
        <f>IFERROR(IF(EPih!L393&gt;=0.75*AVERAGE(EPih!$H393:$R393),1,EPih!L393/AVERAGE(EPih!$H393:$R393)),0)*$B396</f>
        <v>0</v>
      </c>
      <c r="K396">
        <f>IFERROR(IF(EPih!M393&gt;=0.75*AVERAGE(EPih!$H393:$R393),1,EPih!M393/AVERAGE(EPih!$H393:$R393)),0)*$B396</f>
        <v>0</v>
      </c>
      <c r="L396">
        <f>IFERROR(IF(EPih!N393&gt;=0.75*AVERAGE(EPih!$H393:$R393),1,EPih!N393/AVERAGE(EPih!$H393:$R393)),0)*$B396</f>
        <v>0</v>
      </c>
      <c r="M396">
        <f>IFERROR(IF(EPih!O393&gt;=0.75*AVERAGE(EPih!$H393:$R393),1,EPih!O393/AVERAGE(EPih!$H393:$R393)),0)*$B396</f>
        <v>0</v>
      </c>
      <c r="N396">
        <f>IFERROR(IF(EPih!P393&gt;=0.75*AVERAGE(EPih!$H393:$R393),1,EPih!P393/AVERAGE(EPih!$H393:$R393)),0)*$B396</f>
        <v>0</v>
      </c>
      <c r="O396">
        <f>IFERROR(IF(EPih!Q393&gt;=0.75*AVERAGE(EPih!$H393:$R393),1,EPih!Q393/AVERAGE(EPih!$H393:$R393)),0)*$B396</f>
        <v>0</v>
      </c>
      <c r="P396">
        <f>IFERROR(IF(EPih!R393&gt;=0.75*AVERAGE(EPih!$H393:$R393),1,EPih!R393/AVERAGE(EPih!$H393:$R393)),0)*$B396</f>
        <v>0</v>
      </c>
      <c r="Q396" s="18">
        <v>1</v>
      </c>
      <c r="R396" s="18">
        <v>1</v>
      </c>
      <c r="S396" s="18">
        <v>1</v>
      </c>
      <c r="T396" s="18">
        <v>1</v>
      </c>
      <c r="U396" s="18">
        <v>1</v>
      </c>
      <c r="V396" s="18">
        <v>1</v>
      </c>
      <c r="W396" s="18">
        <v>1</v>
      </c>
      <c r="X396" s="18">
        <v>1</v>
      </c>
      <c r="Y396" s="18">
        <v>1</v>
      </c>
      <c r="Z396" s="18">
        <v>1</v>
      </c>
      <c r="AA396" s="18">
        <v>1</v>
      </c>
      <c r="AD396" s="22">
        <f t="shared" si="11"/>
        <v>0.99522637326516072</v>
      </c>
      <c r="AE396">
        <v>7</v>
      </c>
    </row>
    <row r="397" spans="1:31">
      <c r="A397" s="33">
        <v>45460.208333333336</v>
      </c>
      <c r="B397">
        <f t="shared" si="12"/>
        <v>0</v>
      </c>
      <c r="C397" s="18">
        <v>1</v>
      </c>
      <c r="D397" s="19">
        <f>IFERROR(SUMPRODUCT(F397:P397,Q397:AA397,'Datos Brutos'!$H$5:$R$5)/SUMPRODUCT('Datos Brutos'!$H$5:$R$5,Q397:AA397),0)</f>
        <v>0</v>
      </c>
      <c r="E397" s="20">
        <f>IFERROR(AVERAGE('Datos Filtrados'!E394:G394),0)</f>
        <v>0</v>
      </c>
      <c r="F397">
        <f>IFERROR(IF(EPih!H394&gt;=0.75*AVERAGE(EPih!$H394:$R394),1,EPih!H394/AVERAGE(EPih!$H394:$R394)),0)*$B397</f>
        <v>0</v>
      </c>
      <c r="G397">
        <f>IFERROR(IF(EPih!I394&gt;=0.75*AVERAGE(EPih!$H394:$R394),1,EPih!I394/AVERAGE(EPih!$H394:$R394)),0)*$B397</f>
        <v>0</v>
      </c>
      <c r="H397">
        <f>IFERROR(IF(EPih!J394&gt;=0.75*AVERAGE(EPih!$H394:$R394),1,EPih!J394/AVERAGE(EPih!$H394:$R394)),0)*$B397</f>
        <v>0</v>
      </c>
      <c r="I397">
        <f>IFERROR(IF(EPih!K394&gt;=0.75*AVERAGE(EPih!$H394:$R394),1,EPih!K394/AVERAGE(EPih!$H394:$R394)),0)*$B397</f>
        <v>0</v>
      </c>
      <c r="J397">
        <f>IFERROR(IF(EPih!L394&gt;=0.75*AVERAGE(EPih!$H394:$R394),1,EPih!L394/AVERAGE(EPih!$H394:$R394)),0)*$B397</f>
        <v>0</v>
      </c>
      <c r="K397">
        <f>IFERROR(IF(EPih!M394&gt;=0.75*AVERAGE(EPih!$H394:$R394),1,EPih!M394/AVERAGE(EPih!$H394:$R394)),0)*$B397</f>
        <v>0</v>
      </c>
      <c r="L397">
        <f>IFERROR(IF(EPih!N394&gt;=0.75*AVERAGE(EPih!$H394:$R394),1,EPih!N394/AVERAGE(EPih!$H394:$R394)),0)*$B397</f>
        <v>0</v>
      </c>
      <c r="M397">
        <f>IFERROR(IF(EPih!O394&gt;=0.75*AVERAGE(EPih!$H394:$R394),1,EPih!O394/AVERAGE(EPih!$H394:$R394)),0)*$B397</f>
        <v>0</v>
      </c>
      <c r="N397">
        <f>IFERROR(IF(EPih!P394&gt;=0.75*AVERAGE(EPih!$H394:$R394),1,EPih!P394/AVERAGE(EPih!$H394:$R394)),0)*$B397</f>
        <v>0</v>
      </c>
      <c r="O397">
        <f>IFERROR(IF(EPih!Q394&gt;=0.75*AVERAGE(EPih!$H394:$R394),1,EPih!Q394/AVERAGE(EPih!$H394:$R394)),0)*$B397</f>
        <v>0</v>
      </c>
      <c r="P397">
        <f>IFERROR(IF(EPih!R394&gt;=0.75*AVERAGE(EPih!$H394:$R394),1,EPih!R394/AVERAGE(EPih!$H394:$R394)),0)*$B397</f>
        <v>0</v>
      </c>
      <c r="Q397" s="18">
        <v>1</v>
      </c>
      <c r="R397" s="18">
        <v>1</v>
      </c>
      <c r="S397" s="18">
        <v>1</v>
      </c>
      <c r="T397" s="18">
        <v>1</v>
      </c>
      <c r="U397" s="18">
        <v>1</v>
      </c>
      <c r="V397" s="18">
        <v>1</v>
      </c>
      <c r="W397" s="18">
        <v>1</v>
      </c>
      <c r="X397" s="18">
        <v>1</v>
      </c>
      <c r="Y397" s="18">
        <v>1</v>
      </c>
      <c r="Z397" s="18">
        <v>1</v>
      </c>
      <c r="AA397" s="18">
        <v>1</v>
      </c>
      <c r="AD397" s="22">
        <f t="shared" si="11"/>
        <v>0.99522637326516072</v>
      </c>
      <c r="AE397">
        <v>8</v>
      </c>
    </row>
    <row r="398" spans="1:31">
      <c r="A398" s="33">
        <v>45460.25</v>
      </c>
      <c r="B398">
        <f t="shared" si="12"/>
        <v>0</v>
      </c>
      <c r="C398" s="18">
        <v>1</v>
      </c>
      <c r="D398" s="19">
        <f>IFERROR(SUMPRODUCT(F398:P398,Q398:AA398,'Datos Brutos'!$H$5:$R$5)/SUMPRODUCT('Datos Brutos'!$H$5:$R$5,Q398:AA398),0)</f>
        <v>0</v>
      </c>
      <c r="E398" s="20">
        <f>IFERROR(AVERAGE('Datos Filtrados'!E395:G395),0)</f>
        <v>0.95299999999999996</v>
      </c>
      <c r="F398">
        <f>IFERROR(IF(EPih!H395&gt;=0.75*AVERAGE(EPih!$H395:$R395),1,EPih!H395/AVERAGE(EPih!$H395:$R395)),0)*$B398</f>
        <v>0</v>
      </c>
      <c r="G398">
        <f>IFERROR(IF(EPih!I395&gt;=0.75*AVERAGE(EPih!$H395:$R395),1,EPih!I395/AVERAGE(EPih!$H395:$R395)),0)*$B398</f>
        <v>0</v>
      </c>
      <c r="H398">
        <f>IFERROR(IF(EPih!J395&gt;=0.75*AVERAGE(EPih!$H395:$R395),1,EPih!J395/AVERAGE(EPih!$H395:$R395)),0)*$B398</f>
        <v>0</v>
      </c>
      <c r="I398">
        <f>IFERROR(IF(EPih!K395&gt;=0.75*AVERAGE(EPih!$H395:$R395),1,EPih!K395/AVERAGE(EPih!$H395:$R395)),0)*$B398</f>
        <v>0</v>
      </c>
      <c r="J398">
        <f>IFERROR(IF(EPih!L395&gt;=0.75*AVERAGE(EPih!$H395:$R395),1,EPih!L395/AVERAGE(EPih!$H395:$R395)),0)*$B398</f>
        <v>0</v>
      </c>
      <c r="K398">
        <f>IFERROR(IF(EPih!M395&gt;=0.75*AVERAGE(EPih!$H395:$R395),1,EPih!M395/AVERAGE(EPih!$H395:$R395)),0)*$B398</f>
        <v>0</v>
      </c>
      <c r="L398">
        <f>IFERROR(IF(EPih!N395&gt;=0.75*AVERAGE(EPih!$H395:$R395),1,EPih!N395/AVERAGE(EPih!$H395:$R395)),0)*$B398</f>
        <v>0</v>
      </c>
      <c r="M398">
        <f>IFERROR(IF(EPih!O395&gt;=0.75*AVERAGE(EPih!$H395:$R395),1,EPih!O395/AVERAGE(EPih!$H395:$R395)),0)*$B398</f>
        <v>0</v>
      </c>
      <c r="N398">
        <f>IFERROR(IF(EPih!P395&gt;=0.75*AVERAGE(EPih!$H395:$R395),1,EPih!P395/AVERAGE(EPih!$H395:$R395)),0)*$B398</f>
        <v>0</v>
      </c>
      <c r="O398">
        <f>IFERROR(IF(EPih!Q395&gt;=0.75*AVERAGE(EPih!$H395:$R395),1,EPih!Q395/AVERAGE(EPih!$H395:$R395)),0)*$B398</f>
        <v>0</v>
      </c>
      <c r="P398">
        <f>IFERROR(IF(EPih!R395&gt;=0.75*AVERAGE(EPih!$H395:$R395),1,EPih!R395/AVERAGE(EPih!$H395:$R395)),0)*$B398</f>
        <v>0</v>
      </c>
      <c r="Q398" s="18">
        <v>1</v>
      </c>
      <c r="R398" s="18">
        <v>1</v>
      </c>
      <c r="S398" s="18">
        <v>1</v>
      </c>
      <c r="T398" s="18">
        <v>1</v>
      </c>
      <c r="U398" s="18">
        <v>1</v>
      </c>
      <c r="V398" s="18">
        <v>1</v>
      </c>
      <c r="W398" s="18">
        <v>1</v>
      </c>
      <c r="X398" s="18">
        <v>1</v>
      </c>
      <c r="Y398" s="18">
        <v>1</v>
      </c>
      <c r="Z398" s="18">
        <v>1</v>
      </c>
      <c r="AA398" s="18">
        <v>1</v>
      </c>
      <c r="AD398" s="22">
        <f t="shared" si="11"/>
        <v>0.99522637326516072</v>
      </c>
      <c r="AE398">
        <v>9</v>
      </c>
    </row>
    <row r="399" spans="1:31">
      <c r="A399" s="33">
        <v>45460.291666666664</v>
      </c>
      <c r="B399">
        <f t="shared" si="12"/>
        <v>0</v>
      </c>
      <c r="C399" s="18">
        <v>1</v>
      </c>
      <c r="D399" s="19">
        <f>IFERROR(SUMPRODUCT(F399:P399,Q399:AA399,'Datos Brutos'!$H$5:$R$5)/SUMPRODUCT('Datos Brutos'!$H$5:$R$5,Q399:AA399),0)</f>
        <v>0</v>
      </c>
      <c r="E399" s="20">
        <f>IFERROR(AVERAGE('Datos Filtrados'!E396:G396),0)</f>
        <v>62.398000000000003</v>
      </c>
      <c r="F399">
        <f>IFERROR(IF(EPih!H396&gt;=0.75*AVERAGE(EPih!$H396:$R396),1,EPih!H396/AVERAGE(EPih!$H396:$R396)),0)*$B399</f>
        <v>0</v>
      </c>
      <c r="G399">
        <f>IFERROR(IF(EPih!I396&gt;=0.75*AVERAGE(EPih!$H396:$R396),1,EPih!I396/AVERAGE(EPih!$H396:$R396)),0)*$B399</f>
        <v>0</v>
      </c>
      <c r="H399">
        <f>IFERROR(IF(EPih!J396&gt;=0.75*AVERAGE(EPih!$H396:$R396),1,EPih!J396/AVERAGE(EPih!$H396:$R396)),0)*$B399</f>
        <v>0</v>
      </c>
      <c r="I399">
        <f>IFERROR(IF(EPih!K396&gt;=0.75*AVERAGE(EPih!$H396:$R396),1,EPih!K396/AVERAGE(EPih!$H396:$R396)),0)*$B399</f>
        <v>0</v>
      </c>
      <c r="J399">
        <f>IFERROR(IF(EPih!L396&gt;=0.75*AVERAGE(EPih!$H396:$R396),1,EPih!L396/AVERAGE(EPih!$H396:$R396)),0)*$B399</f>
        <v>0</v>
      </c>
      <c r="K399">
        <f>IFERROR(IF(EPih!M396&gt;=0.75*AVERAGE(EPih!$H396:$R396),1,EPih!M396/AVERAGE(EPih!$H396:$R396)),0)*$B399</f>
        <v>0</v>
      </c>
      <c r="L399">
        <f>IFERROR(IF(EPih!N396&gt;=0.75*AVERAGE(EPih!$H396:$R396),1,EPih!N396/AVERAGE(EPih!$H396:$R396)),0)*$B399</f>
        <v>0</v>
      </c>
      <c r="M399">
        <f>IFERROR(IF(EPih!O396&gt;=0.75*AVERAGE(EPih!$H396:$R396),1,EPih!O396/AVERAGE(EPih!$H396:$R396)),0)*$B399</f>
        <v>0</v>
      </c>
      <c r="N399">
        <f>IFERROR(IF(EPih!P396&gt;=0.75*AVERAGE(EPih!$H396:$R396),1,EPih!P396/AVERAGE(EPih!$H396:$R396)),0)*$B399</f>
        <v>0</v>
      </c>
      <c r="O399">
        <f>IFERROR(IF(EPih!Q396&gt;=0.75*AVERAGE(EPih!$H396:$R396),1,EPih!Q396/AVERAGE(EPih!$H396:$R396)),0)*$B399</f>
        <v>0</v>
      </c>
      <c r="P399">
        <f>IFERROR(IF(EPih!R396&gt;=0.75*AVERAGE(EPih!$H396:$R396),1,EPih!R396/AVERAGE(EPih!$H396:$R396)),0)*$B399</f>
        <v>0</v>
      </c>
      <c r="Q399" s="18">
        <v>1</v>
      </c>
      <c r="R399" s="18">
        <v>1</v>
      </c>
      <c r="S399" s="18">
        <v>1</v>
      </c>
      <c r="T399" s="18">
        <v>1</v>
      </c>
      <c r="U399" s="18">
        <v>1</v>
      </c>
      <c r="V399" s="18">
        <v>1</v>
      </c>
      <c r="W399" s="18">
        <v>1</v>
      </c>
      <c r="X399" s="18">
        <v>1</v>
      </c>
      <c r="Y399" s="18">
        <v>1</v>
      </c>
      <c r="Z399" s="18">
        <v>1</v>
      </c>
      <c r="AA399" s="18">
        <v>1</v>
      </c>
      <c r="AD399" s="22">
        <f t="shared" si="11"/>
        <v>0.9940666552460482</v>
      </c>
      <c r="AE399">
        <v>10</v>
      </c>
    </row>
    <row r="400" spans="1:31">
      <c r="A400" s="33">
        <v>45460.333333333336</v>
      </c>
      <c r="B400">
        <f t="shared" si="12"/>
        <v>1</v>
      </c>
      <c r="C400" s="18">
        <v>1</v>
      </c>
      <c r="D400" s="19">
        <f>IFERROR(SUMPRODUCT(F400:P400,Q400:AA400,'Datos Brutos'!$H$5:$R$5)/SUMPRODUCT('Datos Brutos'!$H$5:$R$5,Q400:AA400),0)</f>
        <v>1</v>
      </c>
      <c r="E400" s="20">
        <f>IFERROR(AVERAGE('Datos Filtrados'!E397:G397),0)</f>
        <v>551.38400000000001</v>
      </c>
      <c r="F400">
        <f>IFERROR(IF(EPih!H397&gt;=0.75*AVERAGE(EPih!$H397:$R397),1,EPih!H397/AVERAGE(EPih!$H397:$R397)),0)*$B400</f>
        <v>1</v>
      </c>
      <c r="G400">
        <f>IFERROR(IF(EPih!I397&gt;=0.75*AVERAGE(EPih!$H397:$R397),1,EPih!I397/AVERAGE(EPih!$H397:$R397)),0)*$B400</f>
        <v>1</v>
      </c>
      <c r="H400">
        <f>IFERROR(IF(EPih!J397&gt;=0.75*AVERAGE(EPih!$H397:$R397),1,EPih!J397/AVERAGE(EPih!$H397:$R397)),0)*$B400</f>
        <v>0.59353392924117376</v>
      </c>
      <c r="I400">
        <f>IFERROR(IF(EPih!K397&gt;=0.75*AVERAGE(EPih!$H397:$R397),1,EPih!K397/AVERAGE(EPih!$H397:$R397)),0)*$B400</f>
        <v>0</v>
      </c>
      <c r="J400">
        <f>IFERROR(IF(EPih!L397&gt;=0.75*AVERAGE(EPih!$H397:$R397),1,EPih!L397/AVERAGE(EPih!$H397:$R397)),0)*$B400</f>
        <v>0.2403272606581506</v>
      </c>
      <c r="K400">
        <f>IFERROR(IF(EPih!M397&gt;=0.75*AVERAGE(EPih!$H397:$R397),1,EPih!M397/AVERAGE(EPih!$H397:$R397)),0)*$B400</f>
        <v>1</v>
      </c>
      <c r="L400">
        <f>IFERROR(IF(EPih!N397&gt;=0.75*AVERAGE(EPih!$H397:$R397),1,EPih!N397/AVERAGE(EPih!$H397:$R397)),0)*$B400</f>
        <v>0.53195278271165303</v>
      </c>
      <c r="M400">
        <f>IFERROR(IF(EPih!O397&gt;=0.75*AVERAGE(EPih!$H397:$R397),1,EPih!O397/AVERAGE(EPih!$H397:$R397)),0)*$B400</f>
        <v>1</v>
      </c>
      <c r="N400">
        <f>IFERROR(IF(EPih!P397&gt;=0.75*AVERAGE(EPih!$H397:$R397),1,EPih!P397/AVERAGE(EPih!$H397:$R397)),0)*$B400</f>
        <v>0.5384346852300238</v>
      </c>
      <c r="O400">
        <f>IFERROR(IF(EPih!Q397&gt;=0.75*AVERAGE(EPih!$H397:$R397),1,EPih!Q397/AVERAGE(EPih!$H397:$R397)),0)*$B400</f>
        <v>1</v>
      </c>
      <c r="P400">
        <f>IFERROR(IF(EPih!R397&gt;=0.75*AVERAGE(EPih!$H397:$R397),1,EPih!R397/AVERAGE(EPih!$H397:$R397)),0)*$B400</f>
        <v>1</v>
      </c>
      <c r="Q400" s="18">
        <v>1</v>
      </c>
      <c r="R400" s="18">
        <v>1</v>
      </c>
      <c r="S400" s="18">
        <v>0</v>
      </c>
      <c r="T400" s="18">
        <v>0</v>
      </c>
      <c r="U400" s="18">
        <v>0</v>
      </c>
      <c r="V400" s="18">
        <v>1</v>
      </c>
      <c r="W400" s="18">
        <v>0</v>
      </c>
      <c r="X400" s="18">
        <v>1</v>
      </c>
      <c r="Y400" s="18">
        <v>0</v>
      </c>
      <c r="Z400" s="18">
        <v>1</v>
      </c>
      <c r="AA400" s="18">
        <v>1</v>
      </c>
      <c r="AD400" s="22">
        <f t="shared" si="11"/>
        <v>0.99423378212992775</v>
      </c>
      <c r="AE400">
        <v>11</v>
      </c>
    </row>
    <row r="401" spans="1:31">
      <c r="A401" s="33">
        <v>45460.375</v>
      </c>
      <c r="B401">
        <f t="shared" si="12"/>
        <v>1</v>
      </c>
      <c r="C401" s="18">
        <v>1</v>
      </c>
      <c r="D401" s="19">
        <f>IFERROR(SUMPRODUCT(F401:P401,Q401:AA401,'Datos Brutos'!$H$5:$R$5)/SUMPRODUCT('Datos Brutos'!$H$5:$R$5,Q401:AA401),0)</f>
        <v>1</v>
      </c>
      <c r="E401" s="20">
        <f>IFERROR(AVERAGE('Datos Filtrados'!E398:G398),0)</f>
        <v>873.98599999999988</v>
      </c>
      <c r="F401">
        <f>IFERROR(IF(EPih!H398&gt;=0.75*AVERAGE(EPih!$H398:$R398),1,EPih!H398/AVERAGE(EPih!$H398:$R398)),0)*$B401</f>
        <v>1</v>
      </c>
      <c r="G401">
        <f>IFERROR(IF(EPih!I398&gt;=0.75*AVERAGE(EPih!$H398:$R398),1,EPih!I398/AVERAGE(EPih!$H398:$R398)),0)*$B401</f>
        <v>1</v>
      </c>
      <c r="H401">
        <f>IFERROR(IF(EPih!J398&gt;=0.75*AVERAGE(EPih!$H398:$R398),1,EPih!J398/AVERAGE(EPih!$H398:$R398)),0)*$B401</f>
        <v>1</v>
      </c>
      <c r="I401">
        <f>IFERROR(IF(EPih!K398&gt;=0.75*AVERAGE(EPih!$H398:$R398),1,EPih!K398/AVERAGE(EPih!$H398:$R398)),0)*$B401</f>
        <v>0.5946248280409856</v>
      </c>
      <c r="J401">
        <f>IFERROR(IF(EPih!L398&gt;=0.75*AVERAGE(EPih!$H398:$R398),1,EPih!L398/AVERAGE(EPih!$H398:$R398)),0)*$B401</f>
        <v>1</v>
      </c>
      <c r="K401">
        <f>IFERROR(IF(EPih!M398&gt;=0.75*AVERAGE(EPih!$H398:$R398),1,EPih!M398/AVERAGE(EPih!$H398:$R398)),0)*$B401</f>
        <v>1</v>
      </c>
      <c r="L401">
        <f>IFERROR(IF(EPih!N398&gt;=0.75*AVERAGE(EPih!$H398:$R398),1,EPih!N398/AVERAGE(EPih!$H398:$R398)),0)*$B401</f>
        <v>1</v>
      </c>
      <c r="M401">
        <f>IFERROR(IF(EPih!O398&gt;=0.75*AVERAGE(EPih!$H398:$R398),1,EPih!O398/AVERAGE(EPih!$H398:$R398)),0)*$B401</f>
        <v>1</v>
      </c>
      <c r="N401">
        <f>IFERROR(IF(EPih!P398&gt;=0.75*AVERAGE(EPih!$H398:$R398),1,EPih!P398/AVERAGE(EPih!$H398:$R398)),0)*$B401</f>
        <v>1</v>
      </c>
      <c r="O401">
        <f>IFERROR(IF(EPih!Q398&gt;=0.75*AVERAGE(EPih!$H398:$R398),1,EPih!Q398/AVERAGE(EPih!$H398:$R398)),0)*$B401</f>
        <v>1</v>
      </c>
      <c r="P401">
        <f>IFERROR(IF(EPih!R398&gt;=0.75*AVERAGE(EPih!$H398:$R398),1,EPih!R398/AVERAGE(EPih!$H398:$R398)),0)*$B401</f>
        <v>1</v>
      </c>
      <c r="Q401" s="18">
        <v>1</v>
      </c>
      <c r="R401" s="18">
        <v>1</v>
      </c>
      <c r="S401" s="18">
        <v>1</v>
      </c>
      <c r="T401" s="18">
        <v>0</v>
      </c>
      <c r="U401" s="18">
        <v>1</v>
      </c>
      <c r="V401" s="18">
        <v>1</v>
      </c>
      <c r="W401" s="18">
        <v>1</v>
      </c>
      <c r="X401" s="18">
        <v>1</v>
      </c>
      <c r="Y401" s="18">
        <v>1</v>
      </c>
      <c r="Z401" s="18">
        <v>1</v>
      </c>
      <c r="AA401" s="18">
        <v>1</v>
      </c>
      <c r="AD401" s="22">
        <f t="shared" si="11"/>
        <v>0.99435413368613323</v>
      </c>
      <c r="AE401">
        <v>12</v>
      </c>
    </row>
    <row r="402" spans="1:31">
      <c r="A402" s="33">
        <v>45460.416666666664</v>
      </c>
      <c r="B402">
        <f t="shared" si="12"/>
        <v>1</v>
      </c>
      <c r="C402" s="18">
        <v>1</v>
      </c>
      <c r="D402" s="19">
        <f>IFERROR(SUMPRODUCT(F402:P402,Q402:AA402,'Datos Brutos'!$H$5:$R$5)/SUMPRODUCT('Datos Brutos'!$H$5:$R$5,Q402:AA402),0)</f>
        <v>1</v>
      </c>
      <c r="E402" s="20">
        <f>IFERROR(AVERAGE('Datos Filtrados'!E399:G399),0)</f>
        <v>958.55966666666666</v>
      </c>
      <c r="F402">
        <f>IFERROR(IF(EPih!H399&gt;=0.75*AVERAGE(EPih!$H399:$R399),1,EPih!H399/AVERAGE(EPih!$H399:$R399)),0)*$B402</f>
        <v>1</v>
      </c>
      <c r="G402">
        <f>IFERROR(IF(EPih!I399&gt;=0.75*AVERAGE(EPih!$H399:$R399),1,EPih!I399/AVERAGE(EPih!$H399:$R399)),0)*$B402</f>
        <v>1</v>
      </c>
      <c r="H402">
        <f>IFERROR(IF(EPih!J399&gt;=0.75*AVERAGE(EPih!$H399:$R399),1,EPih!J399/AVERAGE(EPih!$H399:$R399)),0)*$B402</f>
        <v>1</v>
      </c>
      <c r="I402">
        <f>IFERROR(IF(EPih!K399&gt;=0.75*AVERAGE(EPih!$H399:$R399),1,EPih!K399/AVERAGE(EPih!$H399:$R399)),0)*$B402</f>
        <v>1</v>
      </c>
      <c r="J402">
        <f>IFERROR(IF(EPih!L399&gt;=0.75*AVERAGE(EPih!$H399:$R399),1,EPih!L399/AVERAGE(EPih!$H399:$R399)),0)*$B402</f>
        <v>1</v>
      </c>
      <c r="K402">
        <f>IFERROR(IF(EPih!M399&gt;=0.75*AVERAGE(EPih!$H399:$R399),1,EPih!M399/AVERAGE(EPih!$H399:$R399)),0)*$B402</f>
        <v>1</v>
      </c>
      <c r="L402">
        <f>IFERROR(IF(EPih!N399&gt;=0.75*AVERAGE(EPih!$H399:$R399),1,EPih!N399/AVERAGE(EPih!$H399:$R399)),0)*$B402</f>
        <v>1</v>
      </c>
      <c r="M402">
        <f>IFERROR(IF(EPih!O399&gt;=0.75*AVERAGE(EPih!$H399:$R399),1,EPih!O399/AVERAGE(EPih!$H399:$R399)),0)*$B402</f>
        <v>1</v>
      </c>
      <c r="N402">
        <f>IFERROR(IF(EPih!P399&gt;=0.75*AVERAGE(EPih!$H399:$R399),1,EPih!P399/AVERAGE(EPih!$H399:$R399)),0)*$B402</f>
        <v>1</v>
      </c>
      <c r="O402">
        <f>IFERROR(IF(EPih!Q399&gt;=0.75*AVERAGE(EPih!$H399:$R399),1,EPih!Q399/AVERAGE(EPih!$H399:$R399)),0)*$B402</f>
        <v>1</v>
      </c>
      <c r="P402">
        <f>IFERROR(IF(EPih!R399&gt;=0.75*AVERAGE(EPih!$H399:$R399),1,EPih!R399/AVERAGE(EPih!$H399:$R399)),0)*$B402</f>
        <v>1</v>
      </c>
      <c r="Q402" s="18">
        <v>1</v>
      </c>
      <c r="R402" s="18">
        <v>1</v>
      </c>
      <c r="S402" s="18">
        <v>1</v>
      </c>
      <c r="T402" s="18">
        <v>1</v>
      </c>
      <c r="U402" s="18">
        <v>1</v>
      </c>
      <c r="V402" s="18">
        <v>1</v>
      </c>
      <c r="W402" s="18">
        <v>1</v>
      </c>
      <c r="X402" s="18">
        <v>1</v>
      </c>
      <c r="Y402" s="18">
        <v>1</v>
      </c>
      <c r="Z402" s="18">
        <v>1</v>
      </c>
      <c r="AA402" s="18">
        <v>1</v>
      </c>
      <c r="AD402" s="22">
        <f t="shared" si="11"/>
        <v>0.99440966605443626</v>
      </c>
      <c r="AE402">
        <v>13</v>
      </c>
    </row>
    <row r="403" spans="1:31">
      <c r="A403" s="33">
        <v>45460.458333333336</v>
      </c>
      <c r="B403">
        <f t="shared" si="12"/>
        <v>1</v>
      </c>
      <c r="C403" s="18">
        <v>1</v>
      </c>
      <c r="D403" s="19">
        <f>IFERROR(SUMPRODUCT(F403:P403,Q403:AA403,'Datos Brutos'!$H$5:$R$5)/SUMPRODUCT('Datos Brutos'!$H$5:$R$5,Q403:AA403),0)</f>
        <v>1</v>
      </c>
      <c r="E403" s="20">
        <f>IFERROR(AVERAGE('Datos Filtrados'!E400:G400),0)</f>
        <v>989.88533333333328</v>
      </c>
      <c r="F403">
        <f>IFERROR(IF(EPih!H400&gt;=0.75*AVERAGE(EPih!$H400:$R400),1,EPih!H400/AVERAGE(EPih!$H400:$R400)),0)*$B403</f>
        <v>1</v>
      </c>
      <c r="G403">
        <f>IFERROR(IF(EPih!I400&gt;=0.75*AVERAGE(EPih!$H400:$R400),1,EPih!I400/AVERAGE(EPih!$H400:$R400)),0)*$B403</f>
        <v>1</v>
      </c>
      <c r="H403">
        <f>IFERROR(IF(EPih!J400&gt;=0.75*AVERAGE(EPih!$H400:$R400),1,EPih!J400/AVERAGE(EPih!$H400:$R400)),0)*$B403</f>
        <v>1</v>
      </c>
      <c r="I403">
        <f>IFERROR(IF(EPih!K400&gt;=0.75*AVERAGE(EPih!$H400:$R400),1,EPih!K400/AVERAGE(EPih!$H400:$R400)),0)*$B403</f>
        <v>1</v>
      </c>
      <c r="J403">
        <f>IFERROR(IF(EPih!L400&gt;=0.75*AVERAGE(EPih!$H400:$R400),1,EPih!L400/AVERAGE(EPih!$H400:$R400)),0)*$B403</f>
        <v>1</v>
      </c>
      <c r="K403">
        <f>IFERROR(IF(EPih!M400&gt;=0.75*AVERAGE(EPih!$H400:$R400),1,EPih!M400/AVERAGE(EPih!$H400:$R400)),0)*$B403</f>
        <v>1</v>
      </c>
      <c r="L403">
        <f>IFERROR(IF(EPih!N400&gt;=0.75*AVERAGE(EPih!$H400:$R400),1,EPih!N400/AVERAGE(EPih!$H400:$R400)),0)*$B403</f>
        <v>1</v>
      </c>
      <c r="M403">
        <f>IFERROR(IF(EPih!O400&gt;=0.75*AVERAGE(EPih!$H400:$R400),1,EPih!O400/AVERAGE(EPih!$H400:$R400)),0)*$B403</f>
        <v>1</v>
      </c>
      <c r="N403">
        <f>IFERROR(IF(EPih!P400&gt;=0.75*AVERAGE(EPih!$H400:$R400),1,EPih!P400/AVERAGE(EPih!$H400:$R400)),0)*$B403</f>
        <v>1</v>
      </c>
      <c r="O403">
        <f>IFERROR(IF(EPih!Q400&gt;=0.75*AVERAGE(EPih!$H400:$R400),1,EPih!Q400/AVERAGE(EPih!$H400:$R400)),0)*$B403</f>
        <v>1</v>
      </c>
      <c r="P403">
        <f>IFERROR(IF(EPih!R400&gt;=0.75*AVERAGE(EPih!$H400:$R400),1,EPih!R400/AVERAGE(EPih!$H400:$R400)),0)*$B403</f>
        <v>1</v>
      </c>
      <c r="Q403" s="18">
        <v>1</v>
      </c>
      <c r="R403" s="18">
        <v>1</v>
      </c>
      <c r="S403" s="18">
        <v>1</v>
      </c>
      <c r="T403" s="18">
        <v>1</v>
      </c>
      <c r="U403" s="18">
        <v>1</v>
      </c>
      <c r="V403" s="18">
        <v>1</v>
      </c>
      <c r="W403" s="18">
        <v>1</v>
      </c>
      <c r="X403" s="18">
        <v>1</v>
      </c>
      <c r="Y403" s="18">
        <v>1</v>
      </c>
      <c r="Z403" s="18">
        <v>1</v>
      </c>
      <c r="AA403" s="18">
        <v>1</v>
      </c>
      <c r="AD403" s="22">
        <f t="shared" si="11"/>
        <v>0.99440494764770981</v>
      </c>
      <c r="AE403">
        <v>14</v>
      </c>
    </row>
    <row r="404" spans="1:31">
      <c r="A404" s="33">
        <v>45460.5</v>
      </c>
      <c r="B404">
        <f t="shared" si="12"/>
        <v>1</v>
      </c>
      <c r="C404" s="18">
        <v>1</v>
      </c>
      <c r="D404" s="19">
        <f>IFERROR(SUMPRODUCT(F404:P404,Q404:AA404,'Datos Brutos'!$H$5:$R$5)/SUMPRODUCT('Datos Brutos'!$H$5:$R$5,Q404:AA404),0)</f>
        <v>1</v>
      </c>
      <c r="E404" s="20">
        <f>IFERROR(AVERAGE('Datos Filtrados'!E401:G401),0)</f>
        <v>991.6640000000001</v>
      </c>
      <c r="F404">
        <f>IFERROR(IF(EPih!H401&gt;=0.75*AVERAGE(EPih!$H401:$R401),1,EPih!H401/AVERAGE(EPih!$H401:$R401)),0)*$B404</f>
        <v>1</v>
      </c>
      <c r="G404">
        <f>IFERROR(IF(EPih!I401&gt;=0.75*AVERAGE(EPih!$H401:$R401),1,EPih!I401/AVERAGE(EPih!$H401:$R401)),0)*$B404</f>
        <v>1</v>
      </c>
      <c r="H404">
        <f>IFERROR(IF(EPih!J401&gt;=0.75*AVERAGE(EPih!$H401:$R401),1,EPih!J401/AVERAGE(EPih!$H401:$R401)),0)*$B404</f>
        <v>1</v>
      </c>
      <c r="I404">
        <f>IFERROR(IF(EPih!K401&gt;=0.75*AVERAGE(EPih!$H401:$R401),1,EPih!K401/AVERAGE(EPih!$H401:$R401)),0)*$B404</f>
        <v>1</v>
      </c>
      <c r="J404">
        <f>IFERROR(IF(EPih!L401&gt;=0.75*AVERAGE(EPih!$H401:$R401),1,EPih!L401/AVERAGE(EPih!$H401:$R401)),0)*$B404</f>
        <v>1</v>
      </c>
      <c r="K404">
        <f>IFERROR(IF(EPih!M401&gt;=0.75*AVERAGE(EPih!$H401:$R401),1,EPih!M401/AVERAGE(EPih!$H401:$R401)),0)*$B404</f>
        <v>1</v>
      </c>
      <c r="L404">
        <f>IFERROR(IF(EPih!N401&gt;=0.75*AVERAGE(EPih!$H401:$R401),1,EPih!N401/AVERAGE(EPih!$H401:$R401)),0)*$B404</f>
        <v>1</v>
      </c>
      <c r="M404">
        <f>IFERROR(IF(EPih!O401&gt;=0.75*AVERAGE(EPih!$H401:$R401),1,EPih!O401/AVERAGE(EPih!$H401:$R401)),0)*$B404</f>
        <v>1</v>
      </c>
      <c r="N404">
        <f>IFERROR(IF(EPih!P401&gt;=0.75*AVERAGE(EPih!$H401:$R401),1,EPih!P401/AVERAGE(EPih!$H401:$R401)),0)*$B404</f>
        <v>1</v>
      </c>
      <c r="O404">
        <f>IFERROR(IF(EPih!Q401&gt;=0.75*AVERAGE(EPih!$H401:$R401),1,EPih!Q401/AVERAGE(EPih!$H401:$R401)),0)*$B404</f>
        <v>1</v>
      </c>
      <c r="P404">
        <f>IFERROR(IF(EPih!R401&gt;=0.75*AVERAGE(EPih!$H401:$R401),1,EPih!R401/AVERAGE(EPih!$H401:$R401)),0)*$B404</f>
        <v>1</v>
      </c>
      <c r="Q404" s="18">
        <v>1</v>
      </c>
      <c r="R404" s="18">
        <v>1</v>
      </c>
      <c r="S404" s="18">
        <v>1</v>
      </c>
      <c r="T404" s="18">
        <v>1</v>
      </c>
      <c r="U404" s="18">
        <v>1</v>
      </c>
      <c r="V404" s="18">
        <v>1</v>
      </c>
      <c r="W404" s="18">
        <v>1</v>
      </c>
      <c r="X404" s="18">
        <v>1</v>
      </c>
      <c r="Y404" s="18">
        <v>1</v>
      </c>
      <c r="Z404" s="18">
        <v>1</v>
      </c>
      <c r="AA404" s="18">
        <v>1</v>
      </c>
      <c r="AD404" s="22">
        <f t="shared" si="11"/>
        <v>0.9943882285559601</v>
      </c>
      <c r="AE404">
        <v>15</v>
      </c>
    </row>
    <row r="405" spans="1:31">
      <c r="A405" s="33">
        <v>45460.541666666664</v>
      </c>
      <c r="B405">
        <f t="shared" si="12"/>
        <v>1</v>
      </c>
      <c r="C405" s="18">
        <v>1</v>
      </c>
      <c r="D405" s="19">
        <f>IFERROR(SUMPRODUCT(F405:P405,Q405:AA405,'Datos Brutos'!$H$5:$R$5)/SUMPRODUCT('Datos Brutos'!$H$5:$R$5,Q405:AA405),0)</f>
        <v>1</v>
      </c>
      <c r="E405" s="20">
        <f>IFERROR(AVERAGE('Datos Filtrados'!E402:G402),0)</f>
        <v>985.35333333333335</v>
      </c>
      <c r="F405">
        <f>IFERROR(IF(EPih!H402&gt;=0.75*AVERAGE(EPih!$H402:$R402),1,EPih!H402/AVERAGE(EPih!$H402:$R402)),0)*$B405</f>
        <v>1</v>
      </c>
      <c r="G405">
        <f>IFERROR(IF(EPih!I402&gt;=0.75*AVERAGE(EPih!$H402:$R402),1,EPih!I402/AVERAGE(EPih!$H402:$R402)),0)*$B405</f>
        <v>1</v>
      </c>
      <c r="H405">
        <f>IFERROR(IF(EPih!J402&gt;=0.75*AVERAGE(EPih!$H402:$R402),1,EPih!J402/AVERAGE(EPih!$H402:$R402)),0)*$B405</f>
        <v>1</v>
      </c>
      <c r="I405">
        <f>IFERROR(IF(EPih!K402&gt;=0.75*AVERAGE(EPih!$H402:$R402),1,EPih!K402/AVERAGE(EPih!$H402:$R402)),0)*$B405</f>
        <v>1</v>
      </c>
      <c r="J405">
        <f>IFERROR(IF(EPih!L402&gt;=0.75*AVERAGE(EPih!$H402:$R402),1,EPih!L402/AVERAGE(EPih!$H402:$R402)),0)*$B405</f>
        <v>1</v>
      </c>
      <c r="K405">
        <f>IFERROR(IF(EPih!M402&gt;=0.75*AVERAGE(EPih!$H402:$R402),1,EPih!M402/AVERAGE(EPih!$H402:$R402)),0)*$B405</f>
        <v>1</v>
      </c>
      <c r="L405">
        <f>IFERROR(IF(EPih!N402&gt;=0.75*AVERAGE(EPih!$H402:$R402),1,EPih!N402/AVERAGE(EPih!$H402:$R402)),0)*$B405</f>
        <v>1</v>
      </c>
      <c r="M405">
        <f>IFERROR(IF(EPih!O402&gt;=0.75*AVERAGE(EPih!$H402:$R402),1,EPih!O402/AVERAGE(EPih!$H402:$R402)),0)*$B405</f>
        <v>1</v>
      </c>
      <c r="N405">
        <f>IFERROR(IF(EPih!P402&gt;=0.75*AVERAGE(EPih!$H402:$R402),1,EPih!P402/AVERAGE(EPih!$H402:$R402)),0)*$B405</f>
        <v>1</v>
      </c>
      <c r="O405">
        <f>IFERROR(IF(EPih!Q402&gt;=0.75*AVERAGE(EPih!$H402:$R402),1,EPih!Q402/AVERAGE(EPih!$H402:$R402)),0)*$B405</f>
        <v>1</v>
      </c>
      <c r="P405">
        <f>IFERROR(IF(EPih!R402&gt;=0.75*AVERAGE(EPih!$H402:$R402),1,EPih!R402/AVERAGE(EPih!$H402:$R402)),0)*$B405</f>
        <v>1</v>
      </c>
      <c r="Q405" s="18">
        <v>1</v>
      </c>
      <c r="R405" s="18">
        <v>1</v>
      </c>
      <c r="S405" s="18">
        <v>1</v>
      </c>
      <c r="T405" s="18">
        <v>1</v>
      </c>
      <c r="U405" s="18">
        <v>1</v>
      </c>
      <c r="V405" s="18">
        <v>1</v>
      </c>
      <c r="W405" s="18">
        <v>1</v>
      </c>
      <c r="X405" s="18">
        <v>1</v>
      </c>
      <c r="Y405" s="18">
        <v>1</v>
      </c>
      <c r="Z405" s="18">
        <v>1</v>
      </c>
      <c r="AA405" s="18">
        <v>1</v>
      </c>
      <c r="AD405" s="22">
        <f t="shared" si="11"/>
        <v>0.99437342763357039</v>
      </c>
      <c r="AE405">
        <v>16</v>
      </c>
    </row>
    <row r="406" spans="1:31">
      <c r="A406" s="33">
        <v>45460.583333333336</v>
      </c>
      <c r="B406">
        <f t="shared" si="12"/>
        <v>1</v>
      </c>
      <c r="C406" s="18">
        <v>1</v>
      </c>
      <c r="D406" s="19">
        <f>IFERROR(SUMPRODUCT(F406:P406,Q406:AA406,'Datos Brutos'!$H$5:$R$5)/SUMPRODUCT('Datos Brutos'!$H$5:$R$5,Q406:AA406),0)</f>
        <v>1</v>
      </c>
      <c r="E406" s="20">
        <f>IFERROR(AVERAGE('Datos Filtrados'!E403:G403),0)</f>
        <v>982.84499999999991</v>
      </c>
      <c r="F406">
        <f>IFERROR(IF(EPih!H403&gt;=0.75*AVERAGE(EPih!$H403:$R403),1,EPih!H403/AVERAGE(EPih!$H403:$R403)),0)*$B406</f>
        <v>1</v>
      </c>
      <c r="G406">
        <f>IFERROR(IF(EPih!I403&gt;=0.75*AVERAGE(EPih!$H403:$R403),1,EPih!I403/AVERAGE(EPih!$H403:$R403)),0)*$B406</f>
        <v>1</v>
      </c>
      <c r="H406">
        <f>IFERROR(IF(EPih!J403&gt;=0.75*AVERAGE(EPih!$H403:$R403),1,EPih!J403/AVERAGE(EPih!$H403:$R403)),0)*$B406</f>
        <v>1</v>
      </c>
      <c r="I406">
        <f>IFERROR(IF(EPih!K403&gt;=0.75*AVERAGE(EPih!$H403:$R403),1,EPih!K403/AVERAGE(EPih!$H403:$R403)),0)*$B406</f>
        <v>1</v>
      </c>
      <c r="J406">
        <f>IFERROR(IF(EPih!L403&gt;=0.75*AVERAGE(EPih!$H403:$R403),1,EPih!L403/AVERAGE(EPih!$H403:$R403)),0)*$B406</f>
        <v>1</v>
      </c>
      <c r="K406">
        <f>IFERROR(IF(EPih!M403&gt;=0.75*AVERAGE(EPih!$H403:$R403),1,EPih!M403/AVERAGE(EPih!$H403:$R403)),0)*$B406</f>
        <v>1</v>
      </c>
      <c r="L406">
        <f>IFERROR(IF(EPih!N403&gt;=0.75*AVERAGE(EPih!$H403:$R403),1,EPih!N403/AVERAGE(EPih!$H403:$R403)),0)*$B406</f>
        <v>1</v>
      </c>
      <c r="M406">
        <f>IFERROR(IF(EPih!O403&gt;=0.75*AVERAGE(EPih!$H403:$R403),1,EPih!O403/AVERAGE(EPih!$H403:$R403)),0)*$B406</f>
        <v>1</v>
      </c>
      <c r="N406">
        <f>IFERROR(IF(EPih!P403&gt;=0.75*AVERAGE(EPih!$H403:$R403),1,EPih!P403/AVERAGE(EPih!$H403:$R403)),0)*$B406</f>
        <v>1</v>
      </c>
      <c r="O406">
        <f>IFERROR(IF(EPih!Q403&gt;=0.75*AVERAGE(EPih!$H403:$R403),1,EPih!Q403/AVERAGE(EPih!$H403:$R403)),0)*$B406</f>
        <v>1</v>
      </c>
      <c r="P406">
        <f>IFERROR(IF(EPih!R403&gt;=0.75*AVERAGE(EPih!$H403:$R403),1,EPih!R403/AVERAGE(EPih!$H403:$R403)),0)*$B406</f>
        <v>1</v>
      </c>
      <c r="Q406" s="18">
        <v>1</v>
      </c>
      <c r="R406" s="18">
        <v>1</v>
      </c>
      <c r="S406" s="18">
        <v>1</v>
      </c>
      <c r="T406" s="18">
        <v>1</v>
      </c>
      <c r="U406" s="18">
        <v>1</v>
      </c>
      <c r="V406" s="18">
        <v>1</v>
      </c>
      <c r="W406" s="18">
        <v>1</v>
      </c>
      <c r="X406" s="18">
        <v>1</v>
      </c>
      <c r="Y406" s="18">
        <v>1</v>
      </c>
      <c r="Z406" s="18">
        <v>1</v>
      </c>
      <c r="AA406" s="18">
        <v>1</v>
      </c>
      <c r="AD406" s="22">
        <f t="shared" si="11"/>
        <v>0.99435728291595016</v>
      </c>
      <c r="AE406">
        <v>17</v>
      </c>
    </row>
    <row r="407" spans="1:31">
      <c r="A407" s="33">
        <v>45460.625</v>
      </c>
      <c r="B407">
        <f t="shared" si="12"/>
        <v>1</v>
      </c>
      <c r="C407" s="18">
        <v>1</v>
      </c>
      <c r="D407" s="19">
        <f>IFERROR(SUMPRODUCT(F407:P407,Q407:AA407,'Datos Brutos'!$H$5:$R$5)/SUMPRODUCT('Datos Brutos'!$H$5:$R$5,Q407:AA407),0)</f>
        <v>1</v>
      </c>
      <c r="E407" s="20">
        <f>IFERROR(AVERAGE('Datos Filtrados'!E404:G404),0)</f>
        <v>976.75400000000002</v>
      </c>
      <c r="F407">
        <f>IFERROR(IF(EPih!H404&gt;=0.75*AVERAGE(EPih!$H404:$R404),1,EPih!H404/AVERAGE(EPih!$H404:$R404)),0)*$B407</f>
        <v>1</v>
      </c>
      <c r="G407">
        <f>IFERROR(IF(EPih!I404&gt;=0.75*AVERAGE(EPih!$H404:$R404),1,EPih!I404/AVERAGE(EPih!$H404:$R404)),0)*$B407</f>
        <v>1</v>
      </c>
      <c r="H407">
        <f>IFERROR(IF(EPih!J404&gt;=0.75*AVERAGE(EPih!$H404:$R404),1,EPih!J404/AVERAGE(EPih!$H404:$R404)),0)*$B407</f>
        <v>1</v>
      </c>
      <c r="I407">
        <f>IFERROR(IF(EPih!K404&gt;=0.75*AVERAGE(EPih!$H404:$R404),1,EPih!K404/AVERAGE(EPih!$H404:$R404)),0)*$B407</f>
        <v>1</v>
      </c>
      <c r="J407">
        <f>IFERROR(IF(EPih!L404&gt;=0.75*AVERAGE(EPih!$H404:$R404),1,EPih!L404/AVERAGE(EPih!$H404:$R404)),0)*$B407</f>
        <v>1</v>
      </c>
      <c r="K407">
        <f>IFERROR(IF(EPih!M404&gt;=0.75*AVERAGE(EPih!$H404:$R404),1,EPih!M404/AVERAGE(EPih!$H404:$R404)),0)*$B407</f>
        <v>1</v>
      </c>
      <c r="L407">
        <f>IFERROR(IF(EPih!N404&gt;=0.75*AVERAGE(EPih!$H404:$R404),1,EPih!N404/AVERAGE(EPih!$H404:$R404)),0)*$B407</f>
        <v>1</v>
      </c>
      <c r="M407">
        <f>IFERROR(IF(EPih!O404&gt;=0.75*AVERAGE(EPih!$H404:$R404),1,EPih!O404/AVERAGE(EPih!$H404:$R404)),0)*$B407</f>
        <v>1</v>
      </c>
      <c r="N407">
        <f>IFERROR(IF(EPih!P404&gt;=0.75*AVERAGE(EPih!$H404:$R404),1,EPih!P404/AVERAGE(EPih!$H404:$R404)),0)*$B407</f>
        <v>1</v>
      </c>
      <c r="O407">
        <f>IFERROR(IF(EPih!Q404&gt;=0.75*AVERAGE(EPih!$H404:$R404),1,EPih!Q404/AVERAGE(EPih!$H404:$R404)),0)*$B407</f>
        <v>1</v>
      </c>
      <c r="P407">
        <f>IFERROR(IF(EPih!R404&gt;=0.75*AVERAGE(EPih!$H404:$R404),1,EPih!R404/AVERAGE(EPih!$H404:$R404)),0)*$B407</f>
        <v>1</v>
      </c>
      <c r="Q407" s="18">
        <v>1</v>
      </c>
      <c r="R407" s="18">
        <v>1</v>
      </c>
      <c r="S407" s="18">
        <v>1</v>
      </c>
      <c r="T407" s="18">
        <v>1</v>
      </c>
      <c r="U407" s="18">
        <v>1</v>
      </c>
      <c r="V407" s="18">
        <v>1</v>
      </c>
      <c r="W407" s="18">
        <v>1</v>
      </c>
      <c r="X407" s="18">
        <v>1</v>
      </c>
      <c r="Y407" s="18">
        <v>1</v>
      </c>
      <c r="Z407" s="18">
        <v>1</v>
      </c>
      <c r="AA407" s="18">
        <v>1</v>
      </c>
      <c r="AD407" s="22">
        <f t="shared" si="11"/>
        <v>0.9943538970185527</v>
      </c>
      <c r="AE407">
        <v>18</v>
      </c>
    </row>
    <row r="408" spans="1:31">
      <c r="A408" s="33">
        <v>45460.666666666664</v>
      </c>
      <c r="B408">
        <f t="shared" si="12"/>
        <v>1</v>
      </c>
      <c r="C408" s="18">
        <v>1</v>
      </c>
      <c r="D408" s="19">
        <f>IFERROR(SUMPRODUCT(F408:P408,Q408:AA408,'Datos Brutos'!$H$5:$R$5)/SUMPRODUCT('Datos Brutos'!$H$5:$R$5,Q408:AA408),0)</f>
        <v>1</v>
      </c>
      <c r="E408" s="20">
        <f>IFERROR(AVERAGE('Datos Filtrados'!E405:G405),0)</f>
        <v>919.20966666666664</v>
      </c>
      <c r="F408">
        <f>IFERROR(IF(EPih!H405&gt;=0.75*AVERAGE(EPih!$H405:$R405),1,EPih!H405/AVERAGE(EPih!$H405:$R405)),0)*$B408</f>
        <v>1</v>
      </c>
      <c r="G408">
        <f>IFERROR(IF(EPih!I405&gt;=0.75*AVERAGE(EPih!$H405:$R405),1,EPih!I405/AVERAGE(EPih!$H405:$R405)),0)*$B408</f>
        <v>1</v>
      </c>
      <c r="H408">
        <f>IFERROR(IF(EPih!J405&gt;=0.75*AVERAGE(EPih!$H405:$R405),1,EPih!J405/AVERAGE(EPih!$H405:$R405)),0)*$B408</f>
        <v>1</v>
      </c>
      <c r="I408">
        <f>IFERROR(IF(EPih!K405&gt;=0.75*AVERAGE(EPih!$H405:$R405),1,EPih!K405/AVERAGE(EPih!$H405:$R405)),0)*$B408</f>
        <v>1</v>
      </c>
      <c r="J408">
        <f>IFERROR(IF(EPih!L405&gt;=0.75*AVERAGE(EPih!$H405:$R405),1,EPih!L405/AVERAGE(EPih!$H405:$R405)),0)*$B408</f>
        <v>1</v>
      </c>
      <c r="K408">
        <f>IFERROR(IF(EPih!M405&gt;=0.75*AVERAGE(EPih!$H405:$R405),1,EPih!M405/AVERAGE(EPih!$H405:$R405)),0)*$B408</f>
        <v>1</v>
      </c>
      <c r="L408">
        <f>IFERROR(IF(EPih!N405&gt;=0.75*AVERAGE(EPih!$H405:$R405),1,EPih!N405/AVERAGE(EPih!$H405:$R405)),0)*$B408</f>
        <v>1</v>
      </c>
      <c r="M408">
        <f>IFERROR(IF(EPih!O405&gt;=0.75*AVERAGE(EPih!$H405:$R405),1,EPih!O405/AVERAGE(EPih!$H405:$R405)),0)*$B408</f>
        <v>1</v>
      </c>
      <c r="N408">
        <f>IFERROR(IF(EPih!P405&gt;=0.75*AVERAGE(EPih!$H405:$R405),1,EPih!P405/AVERAGE(EPih!$H405:$R405)),0)*$B408</f>
        <v>1</v>
      </c>
      <c r="O408">
        <f>IFERROR(IF(EPih!Q405&gt;=0.75*AVERAGE(EPih!$H405:$R405),1,EPih!Q405/AVERAGE(EPih!$H405:$R405)),0)*$B408</f>
        <v>1</v>
      </c>
      <c r="P408">
        <f>IFERROR(IF(EPih!R405&gt;=0.75*AVERAGE(EPih!$H405:$R405),1,EPih!R405/AVERAGE(EPih!$H405:$R405)),0)*$B408</f>
        <v>1</v>
      </c>
      <c r="Q408" s="18">
        <v>1</v>
      </c>
      <c r="R408" s="18">
        <v>1</v>
      </c>
      <c r="S408" s="18">
        <v>1</v>
      </c>
      <c r="T408" s="18">
        <v>1</v>
      </c>
      <c r="U408" s="18">
        <v>1</v>
      </c>
      <c r="V408" s="18">
        <v>1</v>
      </c>
      <c r="W408" s="18">
        <v>1</v>
      </c>
      <c r="X408" s="18">
        <v>1</v>
      </c>
      <c r="Y408" s="18">
        <v>1</v>
      </c>
      <c r="Z408" s="18">
        <v>1</v>
      </c>
      <c r="AA408" s="18">
        <v>1</v>
      </c>
      <c r="AD408" s="22">
        <f t="shared" si="11"/>
        <v>0.99434361340047639</v>
      </c>
      <c r="AE408">
        <v>19</v>
      </c>
    </row>
    <row r="409" spans="1:31">
      <c r="A409" s="33">
        <v>45460.708333333336</v>
      </c>
      <c r="B409">
        <f t="shared" si="12"/>
        <v>1</v>
      </c>
      <c r="C409" s="18">
        <v>1</v>
      </c>
      <c r="D409" s="19">
        <f>IFERROR(SUMPRODUCT(F409:P409,Q409:AA409,'Datos Brutos'!$H$5:$R$5)/SUMPRODUCT('Datos Brutos'!$H$5:$R$5,Q409:AA409),0)</f>
        <v>1</v>
      </c>
      <c r="E409" s="20">
        <f>IFERROR(AVERAGE('Datos Filtrados'!E406:G406),0)</f>
        <v>780.45849999999996</v>
      </c>
      <c r="F409">
        <f>IFERROR(IF(EPih!H406&gt;=0.75*AVERAGE(EPih!$H406:$R406),1,EPih!H406/AVERAGE(EPih!$H406:$R406)),0)*$B409</f>
        <v>1</v>
      </c>
      <c r="G409">
        <f>IFERROR(IF(EPih!I406&gt;=0.75*AVERAGE(EPih!$H406:$R406),1,EPih!I406/AVERAGE(EPih!$H406:$R406)),0)*$B409</f>
        <v>1</v>
      </c>
      <c r="H409">
        <f>IFERROR(IF(EPih!J406&gt;=0.75*AVERAGE(EPih!$H406:$R406),1,EPih!J406/AVERAGE(EPih!$H406:$R406)),0)*$B409</f>
        <v>1</v>
      </c>
      <c r="I409">
        <f>IFERROR(IF(EPih!K406&gt;=0.75*AVERAGE(EPih!$H406:$R406),1,EPih!K406/AVERAGE(EPih!$H406:$R406)),0)*$B409</f>
        <v>1</v>
      </c>
      <c r="J409">
        <f>IFERROR(IF(EPih!L406&gt;=0.75*AVERAGE(EPih!$H406:$R406),1,EPih!L406/AVERAGE(EPih!$H406:$R406)),0)*$B409</f>
        <v>1</v>
      </c>
      <c r="K409">
        <f>IFERROR(IF(EPih!M406&gt;=0.75*AVERAGE(EPih!$H406:$R406),1,EPih!M406/AVERAGE(EPih!$H406:$R406)),0)*$B409</f>
        <v>1</v>
      </c>
      <c r="L409">
        <f>IFERROR(IF(EPih!N406&gt;=0.75*AVERAGE(EPih!$H406:$R406),1,EPih!N406/AVERAGE(EPih!$H406:$R406)),0)*$B409</f>
        <v>1</v>
      </c>
      <c r="M409">
        <f>IFERROR(IF(EPih!O406&gt;=0.75*AVERAGE(EPih!$H406:$R406),1,EPih!O406/AVERAGE(EPih!$H406:$R406)),0)*$B409</f>
        <v>1</v>
      </c>
      <c r="N409">
        <f>IFERROR(IF(EPih!P406&gt;=0.75*AVERAGE(EPih!$H406:$R406),1,EPih!P406/AVERAGE(EPih!$H406:$R406)),0)*$B409</f>
        <v>1</v>
      </c>
      <c r="O409">
        <f>IFERROR(IF(EPih!Q406&gt;=0.75*AVERAGE(EPih!$H406:$R406),1,EPih!Q406/AVERAGE(EPih!$H406:$R406)),0)*$B409</f>
        <v>1</v>
      </c>
      <c r="P409">
        <f>IFERROR(IF(EPih!R406&gt;=0.75*AVERAGE(EPih!$H406:$R406),1,EPih!R406/AVERAGE(EPih!$H406:$R406)),0)*$B409</f>
        <v>1</v>
      </c>
      <c r="Q409" s="18">
        <v>1</v>
      </c>
      <c r="R409" s="18">
        <v>1</v>
      </c>
      <c r="S409" s="18">
        <v>1</v>
      </c>
      <c r="T409" s="18">
        <v>1</v>
      </c>
      <c r="U409" s="18">
        <v>1</v>
      </c>
      <c r="V409" s="18">
        <v>1</v>
      </c>
      <c r="W409" s="18">
        <v>1</v>
      </c>
      <c r="X409" s="18">
        <v>1</v>
      </c>
      <c r="Y409" s="18">
        <v>1</v>
      </c>
      <c r="Z409" s="18">
        <v>1</v>
      </c>
      <c r="AA409" s="18">
        <v>1</v>
      </c>
      <c r="AD409" s="22">
        <f t="shared" si="11"/>
        <v>0.99433449343324043</v>
      </c>
      <c r="AE409">
        <v>20</v>
      </c>
    </row>
    <row r="410" spans="1:31">
      <c r="A410" s="33">
        <v>45460.75</v>
      </c>
      <c r="B410">
        <f t="shared" si="12"/>
        <v>1</v>
      </c>
      <c r="C410" s="18">
        <v>1</v>
      </c>
      <c r="D410" s="19">
        <f>IFERROR(SUMPRODUCT(F410:P410,Q410:AA410,'Datos Brutos'!$H$5:$R$5)/SUMPRODUCT('Datos Brutos'!$H$5:$R$5,Q410:AA410),0)</f>
        <v>1</v>
      </c>
      <c r="E410" s="20">
        <f>IFERROR(AVERAGE('Datos Filtrados'!E407:G407),0)</f>
        <v>621.36750000000006</v>
      </c>
      <c r="F410">
        <f>IFERROR(IF(EPih!H407&gt;=0.75*AVERAGE(EPih!$H407:$R407),1,EPih!H407/AVERAGE(EPih!$H407:$R407)),0)*$B410</f>
        <v>1</v>
      </c>
      <c r="G410">
        <f>IFERROR(IF(EPih!I407&gt;=0.75*AVERAGE(EPih!$H407:$R407),1,EPih!I407/AVERAGE(EPih!$H407:$R407)),0)*$B410</f>
        <v>1</v>
      </c>
      <c r="H410">
        <f>IFERROR(IF(EPih!J407&gt;=0.75*AVERAGE(EPih!$H407:$R407),1,EPih!J407/AVERAGE(EPih!$H407:$R407)),0)*$B410</f>
        <v>1</v>
      </c>
      <c r="I410">
        <f>IFERROR(IF(EPih!K407&gt;=0.75*AVERAGE(EPih!$H407:$R407),1,EPih!K407/AVERAGE(EPih!$H407:$R407)),0)*$B410</f>
        <v>1</v>
      </c>
      <c r="J410">
        <f>IFERROR(IF(EPih!L407&gt;=0.75*AVERAGE(EPih!$H407:$R407),1,EPih!L407/AVERAGE(EPih!$H407:$R407)),0)*$B410</f>
        <v>1</v>
      </c>
      <c r="K410">
        <f>IFERROR(IF(EPih!M407&gt;=0.75*AVERAGE(EPih!$H407:$R407),1,EPih!M407/AVERAGE(EPih!$H407:$R407)),0)*$B410</f>
        <v>1</v>
      </c>
      <c r="L410">
        <f>IFERROR(IF(EPih!N407&gt;=0.75*AVERAGE(EPih!$H407:$R407),1,EPih!N407/AVERAGE(EPih!$H407:$R407)),0)*$B410</f>
        <v>1</v>
      </c>
      <c r="M410">
        <f>IFERROR(IF(EPih!O407&gt;=0.75*AVERAGE(EPih!$H407:$R407),1,EPih!O407/AVERAGE(EPih!$H407:$R407)),0)*$B410</f>
        <v>1</v>
      </c>
      <c r="N410">
        <f>IFERROR(IF(EPih!P407&gt;=0.75*AVERAGE(EPih!$H407:$R407),1,EPih!P407/AVERAGE(EPih!$H407:$R407)),0)*$B410</f>
        <v>1</v>
      </c>
      <c r="O410">
        <f>IFERROR(IF(EPih!Q407&gt;=0.75*AVERAGE(EPih!$H407:$R407),1,EPih!Q407/AVERAGE(EPih!$H407:$R407)),0)*$B410</f>
        <v>1</v>
      </c>
      <c r="P410">
        <f>IFERROR(IF(EPih!R407&gt;=0.75*AVERAGE(EPih!$H407:$R407),1,EPih!R407/AVERAGE(EPih!$H407:$R407)),0)*$B410</f>
        <v>1</v>
      </c>
      <c r="Q410" s="18">
        <v>1</v>
      </c>
      <c r="R410" s="18">
        <v>1</v>
      </c>
      <c r="S410" s="18">
        <v>1</v>
      </c>
      <c r="T410" s="18">
        <v>1</v>
      </c>
      <c r="U410" s="18">
        <v>1</v>
      </c>
      <c r="V410" s="18">
        <v>1</v>
      </c>
      <c r="W410" s="18">
        <v>1</v>
      </c>
      <c r="X410" s="18">
        <v>1</v>
      </c>
      <c r="Y410" s="18">
        <v>1</v>
      </c>
      <c r="Z410" s="18">
        <v>1</v>
      </c>
      <c r="AA410" s="18">
        <v>1</v>
      </c>
      <c r="AD410" s="22">
        <f t="shared" si="11"/>
        <v>0.99432261994929516</v>
      </c>
      <c r="AE410">
        <v>21</v>
      </c>
    </row>
    <row r="411" spans="1:31">
      <c r="A411" s="33">
        <v>45460.791666666664</v>
      </c>
      <c r="B411">
        <f t="shared" si="12"/>
        <v>1</v>
      </c>
      <c r="C411" s="18">
        <v>1</v>
      </c>
      <c r="D411" s="19">
        <f>IFERROR(SUMPRODUCT(F411:P411,Q411:AA411,'Datos Brutos'!$H$5:$R$5)/SUMPRODUCT('Datos Brutos'!$H$5:$R$5,Q411:AA411),0)</f>
        <v>1</v>
      </c>
      <c r="E411" s="20">
        <f>IFERROR(AVERAGE('Datos Filtrados'!E408:G408),0)</f>
        <v>349.88549999999998</v>
      </c>
      <c r="F411">
        <f>IFERROR(IF(EPih!H408&gt;=0.75*AVERAGE(EPih!$H408:$R408),1,EPih!H408/AVERAGE(EPih!$H408:$R408)),0)*$B411</f>
        <v>1</v>
      </c>
      <c r="G411">
        <f>IFERROR(IF(EPih!I408&gt;=0.75*AVERAGE(EPih!$H408:$R408),1,EPih!I408/AVERAGE(EPih!$H408:$R408)),0)*$B411</f>
        <v>1</v>
      </c>
      <c r="H411">
        <f>IFERROR(IF(EPih!J408&gt;=0.75*AVERAGE(EPih!$H408:$R408),1,EPih!J408/AVERAGE(EPih!$H408:$R408)),0)*$B411</f>
        <v>1</v>
      </c>
      <c r="I411">
        <f>IFERROR(IF(EPih!K408&gt;=0.75*AVERAGE(EPih!$H408:$R408),1,EPih!K408/AVERAGE(EPih!$H408:$R408)),0)*$B411</f>
        <v>1</v>
      </c>
      <c r="J411">
        <f>IFERROR(IF(EPih!L408&gt;=0.75*AVERAGE(EPih!$H408:$R408),1,EPih!L408/AVERAGE(EPih!$H408:$R408)),0)*$B411</f>
        <v>1</v>
      </c>
      <c r="K411">
        <f>IFERROR(IF(EPih!M408&gt;=0.75*AVERAGE(EPih!$H408:$R408),1,EPih!M408/AVERAGE(EPih!$H408:$R408)),0)*$B411</f>
        <v>1</v>
      </c>
      <c r="L411">
        <f>IFERROR(IF(EPih!N408&gt;=0.75*AVERAGE(EPih!$H408:$R408),1,EPih!N408/AVERAGE(EPih!$H408:$R408)),0)*$B411</f>
        <v>1</v>
      </c>
      <c r="M411">
        <f>IFERROR(IF(EPih!O408&gt;=0.75*AVERAGE(EPih!$H408:$R408),1,EPih!O408/AVERAGE(EPih!$H408:$R408)),0)*$B411</f>
        <v>1</v>
      </c>
      <c r="N411">
        <f>IFERROR(IF(EPih!P408&gt;=0.75*AVERAGE(EPih!$H408:$R408),1,EPih!P408/AVERAGE(EPih!$H408:$R408)),0)*$B411</f>
        <v>1</v>
      </c>
      <c r="O411">
        <f>IFERROR(IF(EPih!Q408&gt;=0.75*AVERAGE(EPih!$H408:$R408),1,EPih!Q408/AVERAGE(EPih!$H408:$R408)),0)*$B411</f>
        <v>1</v>
      </c>
      <c r="P411">
        <f>IFERROR(IF(EPih!R408&gt;=0.75*AVERAGE(EPih!$H408:$R408),1,EPih!R408/AVERAGE(EPih!$H408:$R408)),0)*$B411</f>
        <v>1</v>
      </c>
      <c r="Q411" s="18">
        <v>1</v>
      </c>
      <c r="R411" s="18">
        <v>1</v>
      </c>
      <c r="S411" s="18">
        <v>1</v>
      </c>
      <c r="T411" s="18">
        <v>1</v>
      </c>
      <c r="U411" s="18">
        <v>1</v>
      </c>
      <c r="V411" s="18">
        <v>1</v>
      </c>
      <c r="W411" s="18">
        <v>1</v>
      </c>
      <c r="X411" s="18">
        <v>1</v>
      </c>
      <c r="Y411" s="18">
        <v>1</v>
      </c>
      <c r="Z411" s="18">
        <v>1</v>
      </c>
      <c r="AA411" s="18">
        <v>1</v>
      </c>
      <c r="AD411" s="22">
        <f t="shared" si="11"/>
        <v>0.99873394157743556</v>
      </c>
      <c r="AE411">
        <v>22</v>
      </c>
    </row>
    <row r="412" spans="1:31">
      <c r="A412" s="33">
        <v>45460.833333333336</v>
      </c>
      <c r="B412">
        <f t="shared" si="12"/>
        <v>1</v>
      </c>
      <c r="C412" s="18">
        <v>1</v>
      </c>
      <c r="D412" s="19">
        <f>IFERROR(SUMPRODUCT(F412:P412,Q412:AA412,'Datos Brutos'!$H$5:$R$5)/SUMPRODUCT('Datos Brutos'!$H$5:$R$5,Q412:AA412),0)</f>
        <v>1</v>
      </c>
      <c r="E412" s="20">
        <f>IFERROR(AVERAGE('Datos Filtrados'!E409:G409),0)</f>
        <v>117.45299999999999</v>
      </c>
      <c r="F412">
        <f>IFERROR(IF(EPih!H409&gt;=0.75*AVERAGE(EPih!$H409:$R409),1,EPih!H409/AVERAGE(EPih!$H409:$R409)),0)*$B412</f>
        <v>1</v>
      </c>
      <c r="G412">
        <f>IFERROR(IF(EPih!I409&gt;=0.75*AVERAGE(EPih!$H409:$R409),1,EPih!I409/AVERAGE(EPih!$H409:$R409)),0)*$B412</f>
        <v>1</v>
      </c>
      <c r="H412">
        <f>IFERROR(IF(EPih!J409&gt;=0.75*AVERAGE(EPih!$H409:$R409),1,EPih!J409/AVERAGE(EPih!$H409:$R409)),0)*$B412</f>
        <v>1</v>
      </c>
      <c r="I412">
        <f>IFERROR(IF(EPih!K409&gt;=0.75*AVERAGE(EPih!$H409:$R409),1,EPih!K409/AVERAGE(EPih!$H409:$R409)),0)*$B412</f>
        <v>1</v>
      </c>
      <c r="J412">
        <f>IFERROR(IF(EPih!L409&gt;=0.75*AVERAGE(EPih!$H409:$R409),1,EPih!L409/AVERAGE(EPih!$H409:$R409)),0)*$B412</f>
        <v>1</v>
      </c>
      <c r="K412">
        <f>IFERROR(IF(EPih!M409&gt;=0.75*AVERAGE(EPih!$H409:$R409),1,EPih!M409/AVERAGE(EPih!$H409:$R409)),0)*$B412</f>
        <v>1</v>
      </c>
      <c r="L412">
        <f>IFERROR(IF(EPih!N409&gt;=0.75*AVERAGE(EPih!$H409:$R409),1,EPih!N409/AVERAGE(EPih!$H409:$R409)),0)*$B412</f>
        <v>1</v>
      </c>
      <c r="M412">
        <f>IFERROR(IF(EPih!O409&gt;=0.75*AVERAGE(EPih!$H409:$R409),1,EPih!O409/AVERAGE(EPih!$H409:$R409)),0)*$B412</f>
        <v>1</v>
      </c>
      <c r="N412">
        <f>IFERROR(IF(EPih!P409&gt;=0.75*AVERAGE(EPih!$H409:$R409),1,EPih!P409/AVERAGE(EPih!$H409:$R409)),0)*$B412</f>
        <v>1</v>
      </c>
      <c r="O412">
        <f>IFERROR(IF(EPih!Q409&gt;=0.75*AVERAGE(EPih!$H409:$R409),1,EPih!Q409/AVERAGE(EPih!$H409:$R409)),0)*$B412</f>
        <v>1</v>
      </c>
      <c r="P412">
        <f>IFERROR(IF(EPih!R409&gt;=0.75*AVERAGE(EPih!$H409:$R409),1,EPih!R409/AVERAGE(EPih!$H409:$R409)),0)*$B412</f>
        <v>1</v>
      </c>
      <c r="Q412" s="18">
        <v>1</v>
      </c>
      <c r="R412" s="18">
        <v>1</v>
      </c>
      <c r="S412" s="18">
        <v>1</v>
      </c>
      <c r="T412" s="18">
        <v>1</v>
      </c>
      <c r="U412" s="18">
        <v>1</v>
      </c>
      <c r="V412" s="18">
        <v>1</v>
      </c>
      <c r="W412" s="18">
        <v>1</v>
      </c>
      <c r="X412" s="18">
        <v>1</v>
      </c>
      <c r="Y412" s="18">
        <v>1</v>
      </c>
      <c r="Z412" s="18">
        <v>1</v>
      </c>
      <c r="AA412" s="18">
        <v>1</v>
      </c>
      <c r="AD412" s="22">
        <f t="shared" si="11"/>
        <v>0.99873394157743556</v>
      </c>
      <c r="AE412">
        <v>23</v>
      </c>
    </row>
    <row r="413" spans="1:31">
      <c r="A413" s="33">
        <v>45460.875</v>
      </c>
      <c r="B413">
        <f t="shared" si="12"/>
        <v>0</v>
      </c>
      <c r="C413" s="18">
        <v>1</v>
      </c>
      <c r="D413" s="19">
        <f>IFERROR(SUMPRODUCT(F413:P413,Q413:AA413,'Datos Brutos'!$H$5:$R$5)/SUMPRODUCT('Datos Brutos'!$H$5:$R$5,Q413:AA413),0)</f>
        <v>0</v>
      </c>
      <c r="E413" s="20">
        <f>IFERROR(AVERAGE('Datos Filtrados'!E410:G410),0)</f>
        <v>21.314666666666668</v>
      </c>
      <c r="F413">
        <f>IFERROR(IF(EPih!H410&gt;=0.75*AVERAGE(EPih!$H410:$R410),1,EPih!H410/AVERAGE(EPih!$H410:$R410)),0)*$B413</f>
        <v>0</v>
      </c>
      <c r="G413">
        <f>IFERROR(IF(EPih!I410&gt;=0.75*AVERAGE(EPih!$H410:$R410),1,EPih!I410/AVERAGE(EPih!$H410:$R410)),0)*$B413</f>
        <v>0</v>
      </c>
      <c r="H413">
        <f>IFERROR(IF(EPih!J410&gt;=0.75*AVERAGE(EPih!$H410:$R410),1,EPih!J410/AVERAGE(EPih!$H410:$R410)),0)*$B413</f>
        <v>0</v>
      </c>
      <c r="I413">
        <f>IFERROR(IF(EPih!K410&gt;=0.75*AVERAGE(EPih!$H410:$R410),1,EPih!K410/AVERAGE(EPih!$H410:$R410)),0)*$B413</f>
        <v>0</v>
      </c>
      <c r="J413">
        <f>IFERROR(IF(EPih!L410&gt;=0.75*AVERAGE(EPih!$H410:$R410),1,EPih!L410/AVERAGE(EPih!$H410:$R410)),0)*$B413</f>
        <v>0</v>
      </c>
      <c r="K413">
        <f>IFERROR(IF(EPih!M410&gt;=0.75*AVERAGE(EPih!$H410:$R410),1,EPih!M410/AVERAGE(EPih!$H410:$R410)),0)*$B413</f>
        <v>0</v>
      </c>
      <c r="L413">
        <f>IFERROR(IF(EPih!N410&gt;=0.75*AVERAGE(EPih!$H410:$R410),1,EPih!N410/AVERAGE(EPih!$H410:$R410)),0)*$B413</f>
        <v>0</v>
      </c>
      <c r="M413">
        <f>IFERROR(IF(EPih!O410&gt;=0.75*AVERAGE(EPih!$H410:$R410),1,EPih!O410/AVERAGE(EPih!$H410:$R410)),0)*$B413</f>
        <v>0</v>
      </c>
      <c r="N413">
        <f>IFERROR(IF(EPih!P410&gt;=0.75*AVERAGE(EPih!$H410:$R410),1,EPih!P410/AVERAGE(EPih!$H410:$R410)),0)*$B413</f>
        <v>0</v>
      </c>
      <c r="O413">
        <f>IFERROR(IF(EPih!Q410&gt;=0.75*AVERAGE(EPih!$H410:$R410),1,EPih!Q410/AVERAGE(EPih!$H410:$R410)),0)*$B413</f>
        <v>0</v>
      </c>
      <c r="P413">
        <f>IFERROR(IF(EPih!R410&gt;=0.75*AVERAGE(EPih!$H410:$R410),1,EPih!R410/AVERAGE(EPih!$H410:$R410)),0)*$B413</f>
        <v>0</v>
      </c>
      <c r="Q413" s="18">
        <v>1</v>
      </c>
      <c r="R413" s="18">
        <v>1</v>
      </c>
      <c r="S413" s="18">
        <v>1</v>
      </c>
      <c r="T413" s="18">
        <v>1</v>
      </c>
      <c r="U413" s="18">
        <v>1</v>
      </c>
      <c r="V413" s="18">
        <v>1</v>
      </c>
      <c r="W413" s="18">
        <v>1</v>
      </c>
      <c r="X413" s="18">
        <v>1</v>
      </c>
      <c r="Y413" s="18">
        <v>1</v>
      </c>
      <c r="Z413" s="18">
        <v>1</v>
      </c>
      <c r="AA413" s="18">
        <v>1</v>
      </c>
      <c r="AD413" s="22">
        <f t="shared" si="11"/>
        <v>0.99873394157743556</v>
      </c>
      <c r="AE413">
        <v>24</v>
      </c>
    </row>
    <row r="414" spans="1:31">
      <c r="A414" s="33">
        <v>45460.916666666664</v>
      </c>
      <c r="B414">
        <f t="shared" si="12"/>
        <v>0</v>
      </c>
      <c r="C414" s="18">
        <v>1</v>
      </c>
      <c r="D414" s="19">
        <f>IFERROR(SUMPRODUCT(F414:P414,Q414:AA414,'Datos Brutos'!$H$5:$R$5)/SUMPRODUCT('Datos Brutos'!$H$5:$R$5,Q414:AA414),0)</f>
        <v>0</v>
      </c>
      <c r="E414" s="20">
        <f>IFERROR(AVERAGE('Datos Filtrados'!E411:G411),0)</f>
        <v>0</v>
      </c>
      <c r="F414">
        <f>IFERROR(IF(EPih!H411&gt;=0.75*AVERAGE(EPih!$H411:$R411),1,EPih!H411/AVERAGE(EPih!$H411:$R411)),0)*$B414</f>
        <v>0</v>
      </c>
      <c r="G414">
        <f>IFERROR(IF(EPih!I411&gt;=0.75*AVERAGE(EPih!$H411:$R411),1,EPih!I411/AVERAGE(EPih!$H411:$R411)),0)*$B414</f>
        <v>0</v>
      </c>
      <c r="H414">
        <f>IFERROR(IF(EPih!J411&gt;=0.75*AVERAGE(EPih!$H411:$R411),1,EPih!J411/AVERAGE(EPih!$H411:$R411)),0)*$B414</f>
        <v>0</v>
      </c>
      <c r="I414">
        <f>IFERROR(IF(EPih!K411&gt;=0.75*AVERAGE(EPih!$H411:$R411),1,EPih!K411/AVERAGE(EPih!$H411:$R411)),0)*$B414</f>
        <v>0</v>
      </c>
      <c r="J414">
        <f>IFERROR(IF(EPih!L411&gt;=0.75*AVERAGE(EPih!$H411:$R411),1,EPih!L411/AVERAGE(EPih!$H411:$R411)),0)*$B414</f>
        <v>0</v>
      </c>
      <c r="K414">
        <f>IFERROR(IF(EPih!M411&gt;=0.75*AVERAGE(EPih!$H411:$R411),1,EPih!M411/AVERAGE(EPih!$H411:$R411)),0)*$B414</f>
        <v>0</v>
      </c>
      <c r="L414">
        <f>IFERROR(IF(EPih!N411&gt;=0.75*AVERAGE(EPih!$H411:$R411),1,EPih!N411/AVERAGE(EPih!$H411:$R411)),0)*$B414</f>
        <v>0</v>
      </c>
      <c r="M414">
        <f>IFERROR(IF(EPih!O411&gt;=0.75*AVERAGE(EPih!$H411:$R411),1,EPih!O411/AVERAGE(EPih!$H411:$R411)),0)*$B414</f>
        <v>0</v>
      </c>
      <c r="N414">
        <f>IFERROR(IF(EPih!P411&gt;=0.75*AVERAGE(EPih!$H411:$R411),1,EPih!P411/AVERAGE(EPih!$H411:$R411)),0)*$B414</f>
        <v>0</v>
      </c>
      <c r="O414">
        <f>IFERROR(IF(EPih!Q411&gt;=0.75*AVERAGE(EPih!$H411:$R411),1,EPih!Q411/AVERAGE(EPih!$H411:$R411)),0)*$B414</f>
        <v>0</v>
      </c>
      <c r="P414">
        <f>IFERROR(IF(EPih!R411&gt;=0.75*AVERAGE(EPih!$H411:$R411),1,EPih!R411/AVERAGE(EPih!$H411:$R411)),0)*$B414</f>
        <v>0</v>
      </c>
      <c r="Q414" s="18">
        <v>1</v>
      </c>
      <c r="R414" s="18">
        <v>1</v>
      </c>
      <c r="S414" s="18">
        <v>1</v>
      </c>
      <c r="T414" s="18">
        <v>1</v>
      </c>
      <c r="U414" s="18">
        <v>1</v>
      </c>
      <c r="V414" s="18">
        <v>1</v>
      </c>
      <c r="W414" s="18">
        <v>1</v>
      </c>
      <c r="X414" s="18">
        <v>1</v>
      </c>
      <c r="Y414" s="18">
        <v>1</v>
      </c>
      <c r="Z414" s="18">
        <v>1</v>
      </c>
      <c r="AA414" s="18">
        <v>1</v>
      </c>
      <c r="AD414" s="22">
        <f t="shared" si="11"/>
        <v>0.99873394157743556</v>
      </c>
      <c r="AE414" s="24">
        <v>1</v>
      </c>
    </row>
    <row r="415" spans="1:31">
      <c r="A415" s="33">
        <v>45460.958333333336</v>
      </c>
      <c r="B415">
        <f t="shared" si="12"/>
        <v>0</v>
      </c>
      <c r="C415" s="18">
        <v>1</v>
      </c>
      <c r="D415" s="19">
        <f>IFERROR(SUMPRODUCT(F415:P415,Q415:AA415,'Datos Brutos'!$H$5:$R$5)/SUMPRODUCT('Datos Brutos'!$H$5:$R$5,Q415:AA415),0)</f>
        <v>0</v>
      </c>
      <c r="E415" s="20">
        <f>IFERROR(AVERAGE('Datos Filtrados'!E412:G412),0)</f>
        <v>0</v>
      </c>
      <c r="F415">
        <f>IFERROR(IF(EPih!H412&gt;=0.75*AVERAGE(EPih!$H412:$R412),1,EPih!H412/AVERAGE(EPih!$H412:$R412)),0)*$B415</f>
        <v>0</v>
      </c>
      <c r="G415">
        <f>IFERROR(IF(EPih!I412&gt;=0.75*AVERAGE(EPih!$H412:$R412),1,EPih!I412/AVERAGE(EPih!$H412:$R412)),0)*$B415</f>
        <v>0</v>
      </c>
      <c r="H415">
        <f>IFERROR(IF(EPih!J412&gt;=0.75*AVERAGE(EPih!$H412:$R412),1,EPih!J412/AVERAGE(EPih!$H412:$R412)),0)*$B415</f>
        <v>0</v>
      </c>
      <c r="I415">
        <f>IFERROR(IF(EPih!K412&gt;=0.75*AVERAGE(EPih!$H412:$R412),1,EPih!K412/AVERAGE(EPih!$H412:$R412)),0)*$B415</f>
        <v>0</v>
      </c>
      <c r="J415">
        <f>IFERROR(IF(EPih!L412&gt;=0.75*AVERAGE(EPih!$H412:$R412),1,EPih!L412/AVERAGE(EPih!$H412:$R412)),0)*$B415</f>
        <v>0</v>
      </c>
      <c r="K415">
        <f>IFERROR(IF(EPih!M412&gt;=0.75*AVERAGE(EPih!$H412:$R412),1,EPih!M412/AVERAGE(EPih!$H412:$R412)),0)*$B415</f>
        <v>0</v>
      </c>
      <c r="L415">
        <f>IFERROR(IF(EPih!N412&gt;=0.75*AVERAGE(EPih!$H412:$R412),1,EPih!N412/AVERAGE(EPih!$H412:$R412)),0)*$B415</f>
        <v>0</v>
      </c>
      <c r="M415">
        <f>IFERROR(IF(EPih!O412&gt;=0.75*AVERAGE(EPih!$H412:$R412),1,EPih!O412/AVERAGE(EPih!$H412:$R412)),0)*$B415</f>
        <v>0</v>
      </c>
      <c r="N415">
        <f>IFERROR(IF(EPih!P412&gt;=0.75*AVERAGE(EPih!$H412:$R412),1,EPih!P412/AVERAGE(EPih!$H412:$R412)),0)*$B415</f>
        <v>0</v>
      </c>
      <c r="O415">
        <f>IFERROR(IF(EPih!Q412&gt;=0.75*AVERAGE(EPih!$H412:$R412),1,EPih!Q412/AVERAGE(EPih!$H412:$R412)),0)*$B415</f>
        <v>0</v>
      </c>
      <c r="P415">
        <f>IFERROR(IF(EPih!R412&gt;=0.75*AVERAGE(EPih!$H412:$R412),1,EPih!R412/AVERAGE(EPih!$H412:$R412)),0)*$B415</f>
        <v>0</v>
      </c>
      <c r="Q415" s="18">
        <v>1</v>
      </c>
      <c r="R415" s="18">
        <v>1</v>
      </c>
      <c r="S415" s="18">
        <v>1</v>
      </c>
      <c r="T415" s="18">
        <v>1</v>
      </c>
      <c r="U415" s="18">
        <v>1</v>
      </c>
      <c r="V415" s="18">
        <v>1</v>
      </c>
      <c r="W415" s="18">
        <v>1</v>
      </c>
      <c r="X415" s="18">
        <v>1</v>
      </c>
      <c r="Y415" s="18">
        <v>1</v>
      </c>
      <c r="Z415" s="18">
        <v>1</v>
      </c>
      <c r="AA415" s="18">
        <v>1</v>
      </c>
      <c r="AD415" s="22">
        <f t="shared" si="11"/>
        <v>0.99873394157743556</v>
      </c>
      <c r="AE415">
        <v>2</v>
      </c>
    </row>
    <row r="416" spans="1:31">
      <c r="A416" s="33">
        <v>45461</v>
      </c>
      <c r="B416">
        <f t="shared" si="12"/>
        <v>0</v>
      </c>
      <c r="C416" s="18">
        <v>1</v>
      </c>
      <c r="D416" s="19">
        <f>IFERROR(SUMPRODUCT(F416:P416,Q416:AA416,'Datos Brutos'!$H$5:$R$5)/SUMPRODUCT('Datos Brutos'!$H$5:$R$5,Q416:AA416),0)</f>
        <v>0</v>
      </c>
      <c r="E416" s="20">
        <f>IFERROR(AVERAGE('Datos Filtrados'!E413:G413),0)</f>
        <v>0</v>
      </c>
      <c r="F416">
        <f>IFERROR(IF(EPih!H413&gt;=0.75*AVERAGE(EPih!$H413:$R413),1,EPih!H413/AVERAGE(EPih!$H413:$R413)),0)*$B416</f>
        <v>0</v>
      </c>
      <c r="G416">
        <f>IFERROR(IF(EPih!I413&gt;=0.75*AVERAGE(EPih!$H413:$R413),1,EPih!I413/AVERAGE(EPih!$H413:$R413)),0)*$B416</f>
        <v>0</v>
      </c>
      <c r="H416">
        <f>IFERROR(IF(EPih!J413&gt;=0.75*AVERAGE(EPih!$H413:$R413),1,EPih!J413/AVERAGE(EPih!$H413:$R413)),0)*$B416</f>
        <v>0</v>
      </c>
      <c r="I416">
        <f>IFERROR(IF(EPih!K413&gt;=0.75*AVERAGE(EPih!$H413:$R413),1,EPih!K413/AVERAGE(EPih!$H413:$R413)),0)*$B416</f>
        <v>0</v>
      </c>
      <c r="J416">
        <f>IFERROR(IF(EPih!L413&gt;=0.75*AVERAGE(EPih!$H413:$R413),1,EPih!L413/AVERAGE(EPih!$H413:$R413)),0)*$B416</f>
        <v>0</v>
      </c>
      <c r="K416">
        <f>IFERROR(IF(EPih!M413&gt;=0.75*AVERAGE(EPih!$H413:$R413),1,EPih!M413/AVERAGE(EPih!$H413:$R413)),0)*$B416</f>
        <v>0</v>
      </c>
      <c r="L416">
        <f>IFERROR(IF(EPih!N413&gt;=0.75*AVERAGE(EPih!$H413:$R413),1,EPih!N413/AVERAGE(EPih!$H413:$R413)),0)*$B416</f>
        <v>0</v>
      </c>
      <c r="M416">
        <f>IFERROR(IF(EPih!O413&gt;=0.75*AVERAGE(EPih!$H413:$R413),1,EPih!O413/AVERAGE(EPih!$H413:$R413)),0)*$B416</f>
        <v>0</v>
      </c>
      <c r="N416">
        <f>IFERROR(IF(EPih!P413&gt;=0.75*AVERAGE(EPih!$H413:$R413),1,EPih!P413/AVERAGE(EPih!$H413:$R413)),0)*$B416</f>
        <v>0</v>
      </c>
      <c r="O416">
        <f>IFERROR(IF(EPih!Q413&gt;=0.75*AVERAGE(EPih!$H413:$R413),1,EPih!Q413/AVERAGE(EPih!$H413:$R413)),0)*$B416</f>
        <v>0</v>
      </c>
      <c r="P416">
        <f>IFERROR(IF(EPih!R413&gt;=0.75*AVERAGE(EPih!$H413:$R413),1,EPih!R413/AVERAGE(EPih!$H413:$R413)),0)*$B416</f>
        <v>0</v>
      </c>
      <c r="Q416" s="18">
        <v>1</v>
      </c>
      <c r="R416" s="18">
        <v>1</v>
      </c>
      <c r="S416" s="18">
        <v>1</v>
      </c>
      <c r="T416" s="18">
        <v>1</v>
      </c>
      <c r="U416" s="18">
        <v>1</v>
      </c>
      <c r="V416" s="18">
        <v>1</v>
      </c>
      <c r="W416" s="18">
        <v>1</v>
      </c>
      <c r="X416" s="18">
        <v>1</v>
      </c>
      <c r="Y416" s="18">
        <v>1</v>
      </c>
      <c r="Z416" s="18">
        <v>1</v>
      </c>
      <c r="AA416" s="18">
        <v>1</v>
      </c>
      <c r="AD416" s="22">
        <f t="shared" si="11"/>
        <v>0.99873394157743556</v>
      </c>
      <c r="AE416">
        <v>3</v>
      </c>
    </row>
    <row r="417" spans="1:31">
      <c r="A417" s="33">
        <v>45461.041666666664</v>
      </c>
      <c r="B417">
        <f t="shared" si="12"/>
        <v>0</v>
      </c>
      <c r="C417" s="18">
        <v>1</v>
      </c>
      <c r="D417" s="19">
        <f>IFERROR(SUMPRODUCT(F417:P417,Q417:AA417,'Datos Brutos'!$H$5:$R$5)/SUMPRODUCT('Datos Brutos'!$H$5:$R$5,Q417:AA417),0)</f>
        <v>0</v>
      </c>
      <c r="E417" s="20">
        <f>IFERROR(AVERAGE('Datos Filtrados'!E414:G414),0)</f>
        <v>0</v>
      </c>
      <c r="F417">
        <f>IFERROR(IF(EPih!H414&gt;=0.75*AVERAGE(EPih!$H414:$R414),1,EPih!H414/AVERAGE(EPih!$H414:$R414)),0)*$B417</f>
        <v>0</v>
      </c>
      <c r="G417">
        <f>IFERROR(IF(EPih!I414&gt;=0.75*AVERAGE(EPih!$H414:$R414),1,EPih!I414/AVERAGE(EPih!$H414:$R414)),0)*$B417</f>
        <v>0</v>
      </c>
      <c r="H417">
        <f>IFERROR(IF(EPih!J414&gt;=0.75*AVERAGE(EPih!$H414:$R414),1,EPih!J414/AVERAGE(EPih!$H414:$R414)),0)*$B417</f>
        <v>0</v>
      </c>
      <c r="I417">
        <f>IFERROR(IF(EPih!K414&gt;=0.75*AVERAGE(EPih!$H414:$R414),1,EPih!K414/AVERAGE(EPih!$H414:$R414)),0)*$B417</f>
        <v>0</v>
      </c>
      <c r="J417">
        <f>IFERROR(IF(EPih!L414&gt;=0.75*AVERAGE(EPih!$H414:$R414),1,EPih!L414/AVERAGE(EPih!$H414:$R414)),0)*$B417</f>
        <v>0</v>
      </c>
      <c r="K417">
        <f>IFERROR(IF(EPih!M414&gt;=0.75*AVERAGE(EPih!$H414:$R414),1,EPih!M414/AVERAGE(EPih!$H414:$R414)),0)*$B417</f>
        <v>0</v>
      </c>
      <c r="L417">
        <f>IFERROR(IF(EPih!N414&gt;=0.75*AVERAGE(EPih!$H414:$R414),1,EPih!N414/AVERAGE(EPih!$H414:$R414)),0)*$B417</f>
        <v>0</v>
      </c>
      <c r="M417">
        <f>IFERROR(IF(EPih!O414&gt;=0.75*AVERAGE(EPih!$H414:$R414),1,EPih!O414/AVERAGE(EPih!$H414:$R414)),0)*$B417</f>
        <v>0</v>
      </c>
      <c r="N417">
        <f>IFERROR(IF(EPih!P414&gt;=0.75*AVERAGE(EPih!$H414:$R414),1,EPih!P414/AVERAGE(EPih!$H414:$R414)),0)*$B417</f>
        <v>0</v>
      </c>
      <c r="O417">
        <f>IFERROR(IF(EPih!Q414&gt;=0.75*AVERAGE(EPih!$H414:$R414),1,EPih!Q414/AVERAGE(EPih!$H414:$R414)),0)*$B417</f>
        <v>0</v>
      </c>
      <c r="P417">
        <f>IFERROR(IF(EPih!R414&gt;=0.75*AVERAGE(EPih!$H414:$R414),1,EPih!R414/AVERAGE(EPih!$H414:$R414)),0)*$B417</f>
        <v>0</v>
      </c>
      <c r="Q417" s="18">
        <v>1</v>
      </c>
      <c r="R417" s="18">
        <v>1</v>
      </c>
      <c r="S417" s="18">
        <v>1</v>
      </c>
      <c r="T417" s="18">
        <v>1</v>
      </c>
      <c r="U417" s="18">
        <v>1</v>
      </c>
      <c r="V417" s="18">
        <v>1</v>
      </c>
      <c r="W417" s="18">
        <v>1</v>
      </c>
      <c r="X417" s="18">
        <v>1</v>
      </c>
      <c r="Y417" s="18">
        <v>1</v>
      </c>
      <c r="Z417" s="18">
        <v>1</v>
      </c>
      <c r="AA417" s="18">
        <v>1</v>
      </c>
      <c r="AD417" s="22">
        <f t="shared" si="11"/>
        <v>0.99873394157743556</v>
      </c>
      <c r="AE417">
        <v>4</v>
      </c>
    </row>
    <row r="418" spans="1:31">
      <c r="A418" s="33">
        <v>45461.083333333336</v>
      </c>
      <c r="B418">
        <f t="shared" si="12"/>
        <v>0</v>
      </c>
      <c r="C418" s="18">
        <v>1</v>
      </c>
      <c r="D418" s="19">
        <f>IFERROR(SUMPRODUCT(F418:P418,Q418:AA418,'Datos Brutos'!$H$5:$R$5)/SUMPRODUCT('Datos Brutos'!$H$5:$R$5,Q418:AA418),0)</f>
        <v>0</v>
      </c>
      <c r="E418" s="20">
        <f>IFERROR(AVERAGE('Datos Filtrados'!E415:G415),0)</f>
        <v>0</v>
      </c>
      <c r="F418">
        <f>IFERROR(IF(EPih!H415&gt;=0.75*AVERAGE(EPih!$H415:$R415),1,EPih!H415/AVERAGE(EPih!$H415:$R415)),0)*$B418</f>
        <v>0</v>
      </c>
      <c r="G418">
        <f>IFERROR(IF(EPih!I415&gt;=0.75*AVERAGE(EPih!$H415:$R415),1,EPih!I415/AVERAGE(EPih!$H415:$R415)),0)*$B418</f>
        <v>0</v>
      </c>
      <c r="H418">
        <f>IFERROR(IF(EPih!J415&gt;=0.75*AVERAGE(EPih!$H415:$R415),1,EPih!J415/AVERAGE(EPih!$H415:$R415)),0)*$B418</f>
        <v>0</v>
      </c>
      <c r="I418">
        <f>IFERROR(IF(EPih!K415&gt;=0.75*AVERAGE(EPih!$H415:$R415),1,EPih!K415/AVERAGE(EPih!$H415:$R415)),0)*$B418</f>
        <v>0</v>
      </c>
      <c r="J418">
        <f>IFERROR(IF(EPih!L415&gt;=0.75*AVERAGE(EPih!$H415:$R415),1,EPih!L415/AVERAGE(EPih!$H415:$R415)),0)*$B418</f>
        <v>0</v>
      </c>
      <c r="K418">
        <f>IFERROR(IF(EPih!M415&gt;=0.75*AVERAGE(EPih!$H415:$R415),1,EPih!M415/AVERAGE(EPih!$H415:$R415)),0)*$B418</f>
        <v>0</v>
      </c>
      <c r="L418">
        <f>IFERROR(IF(EPih!N415&gt;=0.75*AVERAGE(EPih!$H415:$R415),1,EPih!N415/AVERAGE(EPih!$H415:$R415)),0)*$B418</f>
        <v>0</v>
      </c>
      <c r="M418">
        <f>IFERROR(IF(EPih!O415&gt;=0.75*AVERAGE(EPih!$H415:$R415),1,EPih!O415/AVERAGE(EPih!$H415:$R415)),0)*$B418</f>
        <v>0</v>
      </c>
      <c r="N418">
        <f>IFERROR(IF(EPih!P415&gt;=0.75*AVERAGE(EPih!$H415:$R415),1,EPih!P415/AVERAGE(EPih!$H415:$R415)),0)*$B418</f>
        <v>0</v>
      </c>
      <c r="O418">
        <f>IFERROR(IF(EPih!Q415&gt;=0.75*AVERAGE(EPih!$H415:$R415),1,EPih!Q415/AVERAGE(EPih!$H415:$R415)),0)*$B418</f>
        <v>0</v>
      </c>
      <c r="P418">
        <f>IFERROR(IF(EPih!R415&gt;=0.75*AVERAGE(EPih!$H415:$R415),1,EPih!R415/AVERAGE(EPih!$H415:$R415)),0)*$B418</f>
        <v>0</v>
      </c>
      <c r="Q418" s="18">
        <v>1</v>
      </c>
      <c r="R418" s="18">
        <v>1</v>
      </c>
      <c r="S418" s="18">
        <v>1</v>
      </c>
      <c r="T418" s="18">
        <v>1</v>
      </c>
      <c r="U418" s="18">
        <v>1</v>
      </c>
      <c r="V418" s="18">
        <v>1</v>
      </c>
      <c r="W418" s="18">
        <v>1</v>
      </c>
      <c r="X418" s="18">
        <v>1</v>
      </c>
      <c r="Y418" s="18">
        <v>1</v>
      </c>
      <c r="Z418" s="18">
        <v>1</v>
      </c>
      <c r="AA418" s="18">
        <v>1</v>
      </c>
      <c r="AD418" s="22">
        <f t="shared" si="11"/>
        <v>0.99873394157743556</v>
      </c>
      <c r="AE418">
        <v>5</v>
      </c>
    </row>
    <row r="419" spans="1:31">
      <c r="A419" s="33">
        <v>45461.125</v>
      </c>
      <c r="B419">
        <f t="shared" si="12"/>
        <v>0</v>
      </c>
      <c r="C419" s="18">
        <v>1</v>
      </c>
      <c r="D419" s="19">
        <f>IFERROR(SUMPRODUCT(F419:P419,Q419:AA419,'Datos Brutos'!$H$5:$R$5)/SUMPRODUCT('Datos Brutos'!$H$5:$R$5,Q419:AA419),0)</f>
        <v>0</v>
      </c>
      <c r="E419" s="20">
        <f>IFERROR(AVERAGE('Datos Filtrados'!E416:G416),0)</f>
        <v>0</v>
      </c>
      <c r="F419">
        <f>IFERROR(IF(EPih!H416&gt;=0.75*AVERAGE(EPih!$H416:$R416),1,EPih!H416/AVERAGE(EPih!$H416:$R416)),0)*$B419</f>
        <v>0</v>
      </c>
      <c r="G419">
        <f>IFERROR(IF(EPih!I416&gt;=0.75*AVERAGE(EPih!$H416:$R416),1,EPih!I416/AVERAGE(EPih!$H416:$R416)),0)*$B419</f>
        <v>0</v>
      </c>
      <c r="H419">
        <f>IFERROR(IF(EPih!J416&gt;=0.75*AVERAGE(EPih!$H416:$R416),1,EPih!J416/AVERAGE(EPih!$H416:$R416)),0)*$B419</f>
        <v>0</v>
      </c>
      <c r="I419">
        <f>IFERROR(IF(EPih!K416&gt;=0.75*AVERAGE(EPih!$H416:$R416),1,EPih!K416/AVERAGE(EPih!$H416:$R416)),0)*$B419</f>
        <v>0</v>
      </c>
      <c r="J419">
        <f>IFERROR(IF(EPih!L416&gt;=0.75*AVERAGE(EPih!$H416:$R416),1,EPih!L416/AVERAGE(EPih!$H416:$R416)),0)*$B419</f>
        <v>0</v>
      </c>
      <c r="K419">
        <f>IFERROR(IF(EPih!M416&gt;=0.75*AVERAGE(EPih!$H416:$R416),1,EPih!M416/AVERAGE(EPih!$H416:$R416)),0)*$B419</f>
        <v>0</v>
      </c>
      <c r="L419">
        <f>IFERROR(IF(EPih!N416&gt;=0.75*AVERAGE(EPih!$H416:$R416),1,EPih!N416/AVERAGE(EPih!$H416:$R416)),0)*$B419</f>
        <v>0</v>
      </c>
      <c r="M419">
        <f>IFERROR(IF(EPih!O416&gt;=0.75*AVERAGE(EPih!$H416:$R416),1,EPih!O416/AVERAGE(EPih!$H416:$R416)),0)*$B419</f>
        <v>0</v>
      </c>
      <c r="N419">
        <f>IFERROR(IF(EPih!P416&gt;=0.75*AVERAGE(EPih!$H416:$R416),1,EPih!P416/AVERAGE(EPih!$H416:$R416)),0)*$B419</f>
        <v>0</v>
      </c>
      <c r="O419">
        <f>IFERROR(IF(EPih!Q416&gt;=0.75*AVERAGE(EPih!$H416:$R416),1,EPih!Q416/AVERAGE(EPih!$H416:$R416)),0)*$B419</f>
        <v>0</v>
      </c>
      <c r="P419">
        <f>IFERROR(IF(EPih!R416&gt;=0.75*AVERAGE(EPih!$H416:$R416),1,EPih!R416/AVERAGE(EPih!$H416:$R416)),0)*$B419</f>
        <v>0</v>
      </c>
      <c r="Q419" s="18">
        <v>1</v>
      </c>
      <c r="R419" s="18">
        <v>1</v>
      </c>
      <c r="S419" s="18">
        <v>1</v>
      </c>
      <c r="T419" s="18">
        <v>1</v>
      </c>
      <c r="U419" s="18">
        <v>1</v>
      </c>
      <c r="V419" s="18">
        <v>1</v>
      </c>
      <c r="W419" s="18">
        <v>1</v>
      </c>
      <c r="X419" s="18">
        <v>1</v>
      </c>
      <c r="Y419" s="18">
        <v>1</v>
      </c>
      <c r="Z419" s="18">
        <v>1</v>
      </c>
      <c r="AA419" s="18">
        <v>1</v>
      </c>
      <c r="AD419" s="22">
        <f t="shared" si="11"/>
        <v>0.99873394157743556</v>
      </c>
      <c r="AE419">
        <v>6</v>
      </c>
    </row>
    <row r="420" spans="1:31">
      <c r="A420" s="33">
        <v>45461.166666666664</v>
      </c>
      <c r="B420">
        <f t="shared" si="12"/>
        <v>0</v>
      </c>
      <c r="C420" s="18">
        <v>1</v>
      </c>
      <c r="D420" s="19">
        <f>IFERROR(SUMPRODUCT(F420:P420,Q420:AA420,'Datos Brutos'!$H$5:$R$5)/SUMPRODUCT('Datos Brutos'!$H$5:$R$5,Q420:AA420),0)</f>
        <v>0</v>
      </c>
      <c r="E420" s="20">
        <f>IFERROR(AVERAGE('Datos Filtrados'!E417:G417),0)</f>
        <v>0</v>
      </c>
      <c r="F420">
        <f>IFERROR(IF(EPih!H417&gt;=0.75*AVERAGE(EPih!$H417:$R417),1,EPih!H417/AVERAGE(EPih!$H417:$R417)),0)*$B420</f>
        <v>0</v>
      </c>
      <c r="G420">
        <f>IFERROR(IF(EPih!I417&gt;=0.75*AVERAGE(EPih!$H417:$R417),1,EPih!I417/AVERAGE(EPih!$H417:$R417)),0)*$B420</f>
        <v>0</v>
      </c>
      <c r="H420">
        <f>IFERROR(IF(EPih!J417&gt;=0.75*AVERAGE(EPih!$H417:$R417),1,EPih!J417/AVERAGE(EPih!$H417:$R417)),0)*$B420</f>
        <v>0</v>
      </c>
      <c r="I420">
        <f>IFERROR(IF(EPih!K417&gt;=0.75*AVERAGE(EPih!$H417:$R417),1,EPih!K417/AVERAGE(EPih!$H417:$R417)),0)*$B420</f>
        <v>0</v>
      </c>
      <c r="J420">
        <f>IFERROR(IF(EPih!L417&gt;=0.75*AVERAGE(EPih!$H417:$R417),1,EPih!L417/AVERAGE(EPih!$H417:$R417)),0)*$B420</f>
        <v>0</v>
      </c>
      <c r="K420">
        <f>IFERROR(IF(EPih!M417&gt;=0.75*AVERAGE(EPih!$H417:$R417),1,EPih!M417/AVERAGE(EPih!$H417:$R417)),0)*$B420</f>
        <v>0</v>
      </c>
      <c r="L420">
        <f>IFERROR(IF(EPih!N417&gt;=0.75*AVERAGE(EPih!$H417:$R417),1,EPih!N417/AVERAGE(EPih!$H417:$R417)),0)*$B420</f>
        <v>0</v>
      </c>
      <c r="M420">
        <f>IFERROR(IF(EPih!O417&gt;=0.75*AVERAGE(EPih!$H417:$R417),1,EPih!O417/AVERAGE(EPih!$H417:$R417)),0)*$B420</f>
        <v>0</v>
      </c>
      <c r="N420">
        <f>IFERROR(IF(EPih!P417&gt;=0.75*AVERAGE(EPih!$H417:$R417),1,EPih!P417/AVERAGE(EPih!$H417:$R417)),0)*$B420</f>
        <v>0</v>
      </c>
      <c r="O420">
        <f>IFERROR(IF(EPih!Q417&gt;=0.75*AVERAGE(EPih!$H417:$R417),1,EPih!Q417/AVERAGE(EPih!$H417:$R417)),0)*$B420</f>
        <v>0</v>
      </c>
      <c r="P420">
        <f>IFERROR(IF(EPih!R417&gt;=0.75*AVERAGE(EPih!$H417:$R417),1,EPih!R417/AVERAGE(EPih!$H417:$R417)),0)*$B420</f>
        <v>0</v>
      </c>
      <c r="Q420" s="18">
        <v>1</v>
      </c>
      <c r="R420" s="18">
        <v>1</v>
      </c>
      <c r="S420" s="18">
        <v>1</v>
      </c>
      <c r="T420" s="18">
        <v>1</v>
      </c>
      <c r="U420" s="18">
        <v>1</v>
      </c>
      <c r="V420" s="18">
        <v>1</v>
      </c>
      <c r="W420" s="18">
        <v>1</v>
      </c>
      <c r="X420" s="18">
        <v>1</v>
      </c>
      <c r="Y420" s="18">
        <v>1</v>
      </c>
      <c r="Z420" s="18">
        <v>1</v>
      </c>
      <c r="AA420" s="18">
        <v>1</v>
      </c>
      <c r="AD420" s="22">
        <f t="shared" ref="AD420:AD483" si="13">+SUMPRODUCT(B374:B397,C374:C397,D374:D397,E374:E397)/SUMPRODUCT(B374:B397,C374:C397,E374:E397)</f>
        <v>0.99873394157743556</v>
      </c>
      <c r="AE420">
        <v>7</v>
      </c>
    </row>
    <row r="421" spans="1:31">
      <c r="A421" s="33">
        <v>45461.208333333336</v>
      </c>
      <c r="B421">
        <f t="shared" si="12"/>
        <v>0</v>
      </c>
      <c r="C421" s="18">
        <v>1</v>
      </c>
      <c r="D421" s="19">
        <f>IFERROR(SUMPRODUCT(F421:P421,Q421:AA421,'Datos Brutos'!$H$5:$R$5)/SUMPRODUCT('Datos Brutos'!$H$5:$R$5,Q421:AA421),0)</f>
        <v>0</v>
      </c>
      <c r="E421" s="20">
        <f>IFERROR(AVERAGE('Datos Filtrados'!E418:G418),0)</f>
        <v>0</v>
      </c>
      <c r="F421">
        <f>IFERROR(IF(EPih!H418&gt;=0.75*AVERAGE(EPih!$H418:$R418),1,EPih!H418/AVERAGE(EPih!$H418:$R418)),0)*$B421</f>
        <v>0</v>
      </c>
      <c r="G421">
        <f>IFERROR(IF(EPih!I418&gt;=0.75*AVERAGE(EPih!$H418:$R418),1,EPih!I418/AVERAGE(EPih!$H418:$R418)),0)*$B421</f>
        <v>0</v>
      </c>
      <c r="H421">
        <f>IFERROR(IF(EPih!J418&gt;=0.75*AVERAGE(EPih!$H418:$R418),1,EPih!J418/AVERAGE(EPih!$H418:$R418)),0)*$B421</f>
        <v>0</v>
      </c>
      <c r="I421">
        <f>IFERROR(IF(EPih!K418&gt;=0.75*AVERAGE(EPih!$H418:$R418),1,EPih!K418/AVERAGE(EPih!$H418:$R418)),0)*$B421</f>
        <v>0</v>
      </c>
      <c r="J421">
        <f>IFERROR(IF(EPih!L418&gt;=0.75*AVERAGE(EPih!$H418:$R418),1,EPih!L418/AVERAGE(EPih!$H418:$R418)),0)*$B421</f>
        <v>0</v>
      </c>
      <c r="K421">
        <f>IFERROR(IF(EPih!M418&gt;=0.75*AVERAGE(EPih!$H418:$R418),1,EPih!M418/AVERAGE(EPih!$H418:$R418)),0)*$B421</f>
        <v>0</v>
      </c>
      <c r="L421">
        <f>IFERROR(IF(EPih!N418&gt;=0.75*AVERAGE(EPih!$H418:$R418),1,EPih!N418/AVERAGE(EPih!$H418:$R418)),0)*$B421</f>
        <v>0</v>
      </c>
      <c r="M421">
        <f>IFERROR(IF(EPih!O418&gt;=0.75*AVERAGE(EPih!$H418:$R418),1,EPih!O418/AVERAGE(EPih!$H418:$R418)),0)*$B421</f>
        <v>0</v>
      </c>
      <c r="N421">
        <f>IFERROR(IF(EPih!P418&gt;=0.75*AVERAGE(EPih!$H418:$R418),1,EPih!P418/AVERAGE(EPih!$H418:$R418)),0)*$B421</f>
        <v>0</v>
      </c>
      <c r="O421">
        <f>IFERROR(IF(EPih!Q418&gt;=0.75*AVERAGE(EPih!$H418:$R418),1,EPih!Q418/AVERAGE(EPih!$H418:$R418)),0)*$B421</f>
        <v>0</v>
      </c>
      <c r="P421">
        <f>IFERROR(IF(EPih!R418&gt;=0.75*AVERAGE(EPih!$H418:$R418),1,EPih!R418/AVERAGE(EPih!$H418:$R418)),0)*$B421</f>
        <v>0</v>
      </c>
      <c r="Q421" s="18">
        <v>1</v>
      </c>
      <c r="R421" s="18">
        <v>1</v>
      </c>
      <c r="S421" s="18">
        <v>1</v>
      </c>
      <c r="T421" s="18">
        <v>1</v>
      </c>
      <c r="U421" s="18">
        <v>1</v>
      </c>
      <c r="V421" s="18">
        <v>1</v>
      </c>
      <c r="W421" s="18">
        <v>1</v>
      </c>
      <c r="X421" s="18">
        <v>1</v>
      </c>
      <c r="Y421" s="18">
        <v>1</v>
      </c>
      <c r="Z421" s="18">
        <v>1</v>
      </c>
      <c r="AA421" s="18">
        <v>1</v>
      </c>
      <c r="AD421" s="22">
        <f t="shared" si="13"/>
        <v>0.99873394157743556</v>
      </c>
      <c r="AE421">
        <v>8</v>
      </c>
    </row>
    <row r="422" spans="1:31">
      <c r="A422" s="33">
        <v>45461.25</v>
      </c>
      <c r="B422">
        <f t="shared" si="12"/>
        <v>0</v>
      </c>
      <c r="C422" s="18">
        <v>1</v>
      </c>
      <c r="D422" s="19">
        <f>IFERROR(SUMPRODUCT(F422:P422,Q422:AA422,'Datos Brutos'!$H$5:$R$5)/SUMPRODUCT('Datos Brutos'!$H$5:$R$5,Q422:AA422),0)</f>
        <v>0</v>
      </c>
      <c r="E422" s="20">
        <f>IFERROR(AVERAGE('Datos Filtrados'!E419:G419),0)</f>
        <v>0.443</v>
      </c>
      <c r="F422">
        <f>IFERROR(IF(EPih!H419&gt;=0.75*AVERAGE(EPih!$H419:$R419),1,EPih!H419/AVERAGE(EPih!$H419:$R419)),0)*$B422</f>
        <v>0</v>
      </c>
      <c r="G422">
        <f>IFERROR(IF(EPih!I419&gt;=0.75*AVERAGE(EPih!$H419:$R419),1,EPih!I419/AVERAGE(EPih!$H419:$R419)),0)*$B422</f>
        <v>0</v>
      </c>
      <c r="H422">
        <f>IFERROR(IF(EPih!J419&gt;=0.75*AVERAGE(EPih!$H419:$R419),1,EPih!J419/AVERAGE(EPih!$H419:$R419)),0)*$B422</f>
        <v>0</v>
      </c>
      <c r="I422">
        <f>IFERROR(IF(EPih!K419&gt;=0.75*AVERAGE(EPih!$H419:$R419),1,EPih!K419/AVERAGE(EPih!$H419:$R419)),0)*$B422</f>
        <v>0</v>
      </c>
      <c r="J422">
        <f>IFERROR(IF(EPih!L419&gt;=0.75*AVERAGE(EPih!$H419:$R419),1,EPih!L419/AVERAGE(EPih!$H419:$R419)),0)*$B422</f>
        <v>0</v>
      </c>
      <c r="K422">
        <f>IFERROR(IF(EPih!M419&gt;=0.75*AVERAGE(EPih!$H419:$R419),1,EPih!M419/AVERAGE(EPih!$H419:$R419)),0)*$B422</f>
        <v>0</v>
      </c>
      <c r="L422">
        <f>IFERROR(IF(EPih!N419&gt;=0.75*AVERAGE(EPih!$H419:$R419),1,EPih!N419/AVERAGE(EPih!$H419:$R419)),0)*$B422</f>
        <v>0</v>
      </c>
      <c r="M422">
        <f>IFERROR(IF(EPih!O419&gt;=0.75*AVERAGE(EPih!$H419:$R419),1,EPih!O419/AVERAGE(EPih!$H419:$R419)),0)*$B422</f>
        <v>0</v>
      </c>
      <c r="N422">
        <f>IFERROR(IF(EPih!P419&gt;=0.75*AVERAGE(EPih!$H419:$R419),1,EPih!P419/AVERAGE(EPih!$H419:$R419)),0)*$B422</f>
        <v>0</v>
      </c>
      <c r="O422">
        <f>IFERROR(IF(EPih!Q419&gt;=0.75*AVERAGE(EPih!$H419:$R419),1,EPih!Q419/AVERAGE(EPih!$H419:$R419)),0)*$B422</f>
        <v>0</v>
      </c>
      <c r="P422">
        <f>IFERROR(IF(EPih!R419&gt;=0.75*AVERAGE(EPih!$H419:$R419),1,EPih!R419/AVERAGE(EPih!$H419:$R419)),0)*$B422</f>
        <v>0</v>
      </c>
      <c r="Q422" s="18">
        <v>1</v>
      </c>
      <c r="R422" s="18">
        <v>1</v>
      </c>
      <c r="S422" s="18">
        <v>1</v>
      </c>
      <c r="T422" s="18">
        <v>1</v>
      </c>
      <c r="U422" s="18">
        <v>1</v>
      </c>
      <c r="V422" s="18">
        <v>1</v>
      </c>
      <c r="W422" s="18">
        <v>1</v>
      </c>
      <c r="X422" s="18">
        <v>1</v>
      </c>
      <c r="Y422" s="18">
        <v>1</v>
      </c>
      <c r="Z422" s="18">
        <v>1</v>
      </c>
      <c r="AA422" s="18">
        <v>1</v>
      </c>
      <c r="AD422" s="22">
        <f t="shared" si="13"/>
        <v>0.99873394157743556</v>
      </c>
      <c r="AE422">
        <v>9</v>
      </c>
    </row>
    <row r="423" spans="1:31">
      <c r="A423" s="33">
        <v>45461.291666666664</v>
      </c>
      <c r="B423">
        <f t="shared" si="12"/>
        <v>0</v>
      </c>
      <c r="C423" s="18">
        <v>1</v>
      </c>
      <c r="D423" s="19">
        <f>IFERROR(SUMPRODUCT(F423:P423,Q423:AA423,'Datos Brutos'!$H$5:$R$5)/SUMPRODUCT('Datos Brutos'!$H$5:$R$5,Q423:AA423),0)</f>
        <v>0</v>
      </c>
      <c r="E423" s="20">
        <f>IFERROR(AVERAGE('Datos Filtrados'!E420:G420),0)</f>
        <v>19.213999999999999</v>
      </c>
      <c r="F423">
        <f>IFERROR(IF(EPih!H420&gt;=0.75*AVERAGE(EPih!$H420:$R420),1,EPih!H420/AVERAGE(EPih!$H420:$R420)),0)*$B423</f>
        <v>0</v>
      </c>
      <c r="G423">
        <f>IFERROR(IF(EPih!I420&gt;=0.75*AVERAGE(EPih!$H420:$R420),1,EPih!I420/AVERAGE(EPih!$H420:$R420)),0)*$B423</f>
        <v>0</v>
      </c>
      <c r="H423">
        <f>IFERROR(IF(EPih!J420&gt;=0.75*AVERAGE(EPih!$H420:$R420),1,EPih!J420/AVERAGE(EPih!$H420:$R420)),0)*$B423</f>
        <v>0</v>
      </c>
      <c r="I423">
        <f>IFERROR(IF(EPih!K420&gt;=0.75*AVERAGE(EPih!$H420:$R420),1,EPih!K420/AVERAGE(EPih!$H420:$R420)),0)*$B423</f>
        <v>0</v>
      </c>
      <c r="J423">
        <f>IFERROR(IF(EPih!L420&gt;=0.75*AVERAGE(EPih!$H420:$R420),1,EPih!L420/AVERAGE(EPih!$H420:$R420)),0)*$B423</f>
        <v>0</v>
      </c>
      <c r="K423">
        <f>IFERROR(IF(EPih!M420&gt;=0.75*AVERAGE(EPih!$H420:$R420),1,EPih!M420/AVERAGE(EPih!$H420:$R420)),0)*$B423</f>
        <v>0</v>
      </c>
      <c r="L423">
        <f>IFERROR(IF(EPih!N420&gt;=0.75*AVERAGE(EPih!$H420:$R420),1,EPih!N420/AVERAGE(EPih!$H420:$R420)),0)*$B423</f>
        <v>0</v>
      </c>
      <c r="M423">
        <f>IFERROR(IF(EPih!O420&gt;=0.75*AVERAGE(EPih!$H420:$R420),1,EPih!O420/AVERAGE(EPih!$H420:$R420)),0)*$B423</f>
        <v>0</v>
      </c>
      <c r="N423">
        <f>IFERROR(IF(EPih!P420&gt;=0.75*AVERAGE(EPih!$H420:$R420),1,EPih!P420/AVERAGE(EPih!$H420:$R420)),0)*$B423</f>
        <v>0</v>
      </c>
      <c r="O423">
        <f>IFERROR(IF(EPih!Q420&gt;=0.75*AVERAGE(EPih!$H420:$R420),1,EPih!Q420/AVERAGE(EPih!$H420:$R420)),0)*$B423</f>
        <v>0</v>
      </c>
      <c r="P423">
        <f>IFERROR(IF(EPih!R420&gt;=0.75*AVERAGE(EPih!$H420:$R420),1,EPih!R420/AVERAGE(EPih!$H420:$R420)),0)*$B423</f>
        <v>0</v>
      </c>
      <c r="Q423" s="18">
        <v>1</v>
      </c>
      <c r="R423" s="18">
        <v>1</v>
      </c>
      <c r="S423" s="18">
        <v>1</v>
      </c>
      <c r="T423" s="18">
        <v>1</v>
      </c>
      <c r="U423" s="18">
        <v>1</v>
      </c>
      <c r="V423" s="18">
        <v>1</v>
      </c>
      <c r="W423" s="18">
        <v>1</v>
      </c>
      <c r="X423" s="18">
        <v>1</v>
      </c>
      <c r="Y423" s="18">
        <v>1</v>
      </c>
      <c r="Z423" s="18">
        <v>1</v>
      </c>
      <c r="AA423" s="18">
        <v>1</v>
      </c>
      <c r="AD423" s="22">
        <f t="shared" si="13"/>
        <v>1</v>
      </c>
      <c r="AE423">
        <v>10</v>
      </c>
    </row>
    <row r="424" spans="1:31">
      <c r="A424" s="33">
        <v>45461.333333333336</v>
      </c>
      <c r="B424">
        <f t="shared" si="12"/>
        <v>0</v>
      </c>
      <c r="C424" s="18">
        <v>1</v>
      </c>
      <c r="D424" s="19">
        <f>IFERROR(SUMPRODUCT(F424:P424,Q424:AA424,'Datos Brutos'!$H$5:$R$5)/SUMPRODUCT('Datos Brutos'!$H$5:$R$5,Q424:AA424),0)</f>
        <v>0</v>
      </c>
      <c r="E424" s="20">
        <f>IFERROR(AVERAGE('Datos Filtrados'!E421:G421),0)</f>
        <v>73.605500000000006</v>
      </c>
      <c r="F424">
        <f>IFERROR(IF(EPih!H421&gt;=0.75*AVERAGE(EPih!$H421:$R421),1,EPih!H421/AVERAGE(EPih!$H421:$R421)),0)*$B424</f>
        <v>0</v>
      </c>
      <c r="G424">
        <f>IFERROR(IF(EPih!I421&gt;=0.75*AVERAGE(EPih!$H421:$R421),1,EPih!I421/AVERAGE(EPih!$H421:$R421)),0)*$B424</f>
        <v>0</v>
      </c>
      <c r="H424">
        <f>IFERROR(IF(EPih!J421&gt;=0.75*AVERAGE(EPih!$H421:$R421),1,EPih!J421/AVERAGE(EPih!$H421:$R421)),0)*$B424</f>
        <v>0</v>
      </c>
      <c r="I424">
        <f>IFERROR(IF(EPih!K421&gt;=0.75*AVERAGE(EPih!$H421:$R421),1,EPih!K421/AVERAGE(EPih!$H421:$R421)),0)*$B424</f>
        <v>0</v>
      </c>
      <c r="J424">
        <f>IFERROR(IF(EPih!L421&gt;=0.75*AVERAGE(EPih!$H421:$R421),1,EPih!L421/AVERAGE(EPih!$H421:$R421)),0)*$B424</f>
        <v>0</v>
      </c>
      <c r="K424">
        <f>IFERROR(IF(EPih!M421&gt;=0.75*AVERAGE(EPih!$H421:$R421),1,EPih!M421/AVERAGE(EPih!$H421:$R421)),0)*$B424</f>
        <v>0</v>
      </c>
      <c r="L424">
        <f>IFERROR(IF(EPih!N421&gt;=0.75*AVERAGE(EPih!$H421:$R421),1,EPih!N421/AVERAGE(EPih!$H421:$R421)),0)*$B424</f>
        <v>0</v>
      </c>
      <c r="M424">
        <f>IFERROR(IF(EPih!O421&gt;=0.75*AVERAGE(EPih!$H421:$R421),1,EPih!O421/AVERAGE(EPih!$H421:$R421)),0)*$B424</f>
        <v>0</v>
      </c>
      <c r="N424">
        <f>IFERROR(IF(EPih!P421&gt;=0.75*AVERAGE(EPih!$H421:$R421),1,EPih!P421/AVERAGE(EPih!$H421:$R421)),0)*$B424</f>
        <v>0</v>
      </c>
      <c r="O424">
        <f>IFERROR(IF(EPih!Q421&gt;=0.75*AVERAGE(EPih!$H421:$R421),1,EPih!Q421/AVERAGE(EPih!$H421:$R421)),0)*$B424</f>
        <v>0</v>
      </c>
      <c r="P424">
        <f>IFERROR(IF(EPih!R421&gt;=0.75*AVERAGE(EPih!$H421:$R421),1,EPih!R421/AVERAGE(EPih!$H421:$R421)),0)*$B424</f>
        <v>0</v>
      </c>
      <c r="Q424" s="18">
        <v>1</v>
      </c>
      <c r="R424" s="18">
        <v>1</v>
      </c>
      <c r="S424" s="18">
        <v>1</v>
      </c>
      <c r="T424" s="18">
        <v>1</v>
      </c>
      <c r="U424" s="18">
        <v>1</v>
      </c>
      <c r="V424" s="18">
        <v>1</v>
      </c>
      <c r="W424" s="18">
        <v>1</v>
      </c>
      <c r="X424" s="18">
        <v>1</v>
      </c>
      <c r="Y424" s="18">
        <v>1</v>
      </c>
      <c r="Z424" s="18">
        <v>1</v>
      </c>
      <c r="AA424" s="18">
        <v>1</v>
      </c>
      <c r="AD424" s="22">
        <f t="shared" si="13"/>
        <v>1</v>
      </c>
      <c r="AE424">
        <v>11</v>
      </c>
    </row>
    <row r="425" spans="1:31">
      <c r="A425" s="33">
        <v>45461.375</v>
      </c>
      <c r="B425">
        <f t="shared" si="12"/>
        <v>1</v>
      </c>
      <c r="C425" s="18">
        <v>1</v>
      </c>
      <c r="D425" s="19">
        <f>IFERROR(SUMPRODUCT(F425:P425,Q425:AA425,'Datos Brutos'!$H$5:$R$5)/SUMPRODUCT('Datos Brutos'!$H$5:$R$5,Q425:AA425),0)</f>
        <v>1</v>
      </c>
      <c r="E425" s="20">
        <f>IFERROR(AVERAGE('Datos Filtrados'!E422:G422),0)</f>
        <v>103.86666666666667</v>
      </c>
      <c r="F425">
        <f>IFERROR(IF(EPih!H422&gt;=0.75*AVERAGE(EPih!$H422:$R422),1,EPih!H422/AVERAGE(EPih!$H422:$R422)),0)*$B425</f>
        <v>1</v>
      </c>
      <c r="G425">
        <f>IFERROR(IF(EPih!I422&gt;=0.75*AVERAGE(EPih!$H422:$R422),1,EPih!I422/AVERAGE(EPih!$H422:$R422)),0)*$B425</f>
        <v>1</v>
      </c>
      <c r="H425">
        <f>IFERROR(IF(EPih!J422&gt;=0.75*AVERAGE(EPih!$H422:$R422),1,EPih!J422/AVERAGE(EPih!$H422:$R422)),0)*$B425</f>
        <v>1</v>
      </c>
      <c r="I425">
        <f>IFERROR(IF(EPih!K422&gt;=0.75*AVERAGE(EPih!$H422:$R422),1,EPih!K422/AVERAGE(EPih!$H422:$R422)),0)*$B425</f>
        <v>1</v>
      </c>
      <c r="J425">
        <f>IFERROR(IF(EPih!L422&gt;=0.75*AVERAGE(EPih!$H422:$R422),1,EPih!L422/AVERAGE(EPih!$H422:$R422)),0)*$B425</f>
        <v>1</v>
      </c>
      <c r="K425">
        <f>IFERROR(IF(EPih!M422&gt;=0.75*AVERAGE(EPih!$H422:$R422),1,EPih!M422/AVERAGE(EPih!$H422:$R422)),0)*$B425</f>
        <v>1</v>
      </c>
      <c r="L425">
        <f>IFERROR(IF(EPih!N422&gt;=0.75*AVERAGE(EPih!$H422:$R422),1,EPih!N422/AVERAGE(EPih!$H422:$R422)),0)*$B425</f>
        <v>1</v>
      </c>
      <c r="M425">
        <f>IFERROR(IF(EPih!O422&gt;=0.75*AVERAGE(EPih!$H422:$R422),1,EPih!O422/AVERAGE(EPih!$H422:$R422)),0)*$B425</f>
        <v>1</v>
      </c>
      <c r="N425">
        <f>IFERROR(IF(EPih!P422&gt;=0.75*AVERAGE(EPih!$H422:$R422),1,EPih!P422/AVERAGE(EPih!$H422:$R422)),0)*$B425</f>
        <v>1</v>
      </c>
      <c r="O425">
        <f>IFERROR(IF(EPih!Q422&gt;=0.75*AVERAGE(EPih!$H422:$R422),1,EPih!Q422/AVERAGE(EPih!$H422:$R422)),0)*$B425</f>
        <v>1</v>
      </c>
      <c r="P425">
        <f>IFERROR(IF(EPih!R422&gt;=0.75*AVERAGE(EPih!$H422:$R422),1,EPih!R422/AVERAGE(EPih!$H422:$R422)),0)*$B425</f>
        <v>1</v>
      </c>
      <c r="Q425" s="18">
        <v>1</v>
      </c>
      <c r="R425" s="18">
        <v>1</v>
      </c>
      <c r="S425" s="18">
        <v>1</v>
      </c>
      <c r="T425" s="18">
        <v>1</v>
      </c>
      <c r="U425" s="18">
        <v>1</v>
      </c>
      <c r="V425" s="18">
        <v>1</v>
      </c>
      <c r="W425" s="18">
        <v>1</v>
      </c>
      <c r="X425" s="18">
        <v>1</v>
      </c>
      <c r="Y425" s="18">
        <v>1</v>
      </c>
      <c r="Z425" s="18">
        <v>1</v>
      </c>
      <c r="AA425" s="18">
        <v>1</v>
      </c>
      <c r="AD425" s="22">
        <f t="shared" si="13"/>
        <v>1</v>
      </c>
      <c r="AE425">
        <v>12</v>
      </c>
    </row>
    <row r="426" spans="1:31">
      <c r="A426" s="33">
        <v>45461.416666666664</v>
      </c>
      <c r="B426">
        <f t="shared" si="12"/>
        <v>1</v>
      </c>
      <c r="C426" s="18">
        <v>1</v>
      </c>
      <c r="D426" s="19">
        <f>IFERROR(SUMPRODUCT(F426:P426,Q426:AA426,'Datos Brutos'!$H$5:$R$5)/SUMPRODUCT('Datos Brutos'!$H$5:$R$5,Q426:AA426),0)</f>
        <v>1</v>
      </c>
      <c r="E426" s="20">
        <f>IFERROR(AVERAGE('Datos Filtrados'!E423:G423),0)</f>
        <v>130.55849999999998</v>
      </c>
      <c r="F426">
        <f>IFERROR(IF(EPih!H423&gt;=0.75*AVERAGE(EPih!$H423:$R423),1,EPih!H423/AVERAGE(EPih!$H423:$R423)),0)*$B426</f>
        <v>1</v>
      </c>
      <c r="G426">
        <f>IFERROR(IF(EPih!I423&gt;=0.75*AVERAGE(EPih!$H423:$R423),1,EPih!I423/AVERAGE(EPih!$H423:$R423)),0)*$B426</f>
        <v>1</v>
      </c>
      <c r="H426">
        <f>IFERROR(IF(EPih!J423&gt;=0.75*AVERAGE(EPih!$H423:$R423),1,EPih!J423/AVERAGE(EPih!$H423:$R423)),0)*$B426</f>
        <v>1</v>
      </c>
      <c r="I426">
        <f>IFERROR(IF(EPih!K423&gt;=0.75*AVERAGE(EPih!$H423:$R423),1,EPih!K423/AVERAGE(EPih!$H423:$R423)),0)*$B426</f>
        <v>1</v>
      </c>
      <c r="J426">
        <f>IFERROR(IF(EPih!L423&gt;=0.75*AVERAGE(EPih!$H423:$R423),1,EPih!L423/AVERAGE(EPih!$H423:$R423)),0)*$B426</f>
        <v>1</v>
      </c>
      <c r="K426">
        <f>IFERROR(IF(EPih!M423&gt;=0.75*AVERAGE(EPih!$H423:$R423),1,EPih!M423/AVERAGE(EPih!$H423:$R423)),0)*$B426</f>
        <v>1</v>
      </c>
      <c r="L426">
        <f>IFERROR(IF(EPih!N423&gt;=0.75*AVERAGE(EPih!$H423:$R423),1,EPih!N423/AVERAGE(EPih!$H423:$R423)),0)*$B426</f>
        <v>1</v>
      </c>
      <c r="M426">
        <f>IFERROR(IF(EPih!O423&gt;=0.75*AVERAGE(EPih!$H423:$R423),1,EPih!O423/AVERAGE(EPih!$H423:$R423)),0)*$B426</f>
        <v>1</v>
      </c>
      <c r="N426">
        <f>IFERROR(IF(EPih!P423&gt;=0.75*AVERAGE(EPih!$H423:$R423),1,EPih!P423/AVERAGE(EPih!$H423:$R423)),0)*$B426</f>
        <v>1</v>
      </c>
      <c r="O426">
        <f>IFERROR(IF(EPih!Q423&gt;=0.75*AVERAGE(EPih!$H423:$R423),1,EPih!Q423/AVERAGE(EPih!$H423:$R423)),0)*$B426</f>
        <v>1</v>
      </c>
      <c r="P426">
        <f>IFERROR(IF(EPih!R423&gt;=0.75*AVERAGE(EPih!$H423:$R423),1,EPih!R423/AVERAGE(EPih!$H423:$R423)),0)*$B426</f>
        <v>1</v>
      </c>
      <c r="Q426" s="18">
        <v>1</v>
      </c>
      <c r="R426" s="18">
        <v>1</v>
      </c>
      <c r="S426" s="18">
        <v>1</v>
      </c>
      <c r="T426" s="18">
        <v>1</v>
      </c>
      <c r="U426" s="18">
        <v>1</v>
      </c>
      <c r="V426" s="18">
        <v>1</v>
      </c>
      <c r="W426" s="18">
        <v>1</v>
      </c>
      <c r="X426" s="18">
        <v>1</v>
      </c>
      <c r="Y426" s="18">
        <v>1</v>
      </c>
      <c r="Z426" s="18">
        <v>1</v>
      </c>
      <c r="AA426" s="18">
        <v>1</v>
      </c>
      <c r="AD426" s="22">
        <f t="shared" si="13"/>
        <v>1</v>
      </c>
      <c r="AE426">
        <v>13</v>
      </c>
    </row>
    <row r="427" spans="1:31">
      <c r="A427" s="33">
        <v>45461.458333333336</v>
      </c>
      <c r="B427">
        <f t="shared" si="12"/>
        <v>1</v>
      </c>
      <c r="C427" s="18">
        <v>1</v>
      </c>
      <c r="D427" s="19">
        <f>IFERROR(SUMPRODUCT(F427:P427,Q427:AA427,'Datos Brutos'!$H$5:$R$5)/SUMPRODUCT('Datos Brutos'!$H$5:$R$5,Q427:AA427),0)</f>
        <v>1</v>
      </c>
      <c r="E427" s="20">
        <f>IFERROR(AVERAGE('Datos Filtrados'!E424:G424),0)</f>
        <v>200.47433333333333</v>
      </c>
      <c r="F427">
        <f>IFERROR(IF(EPih!H424&gt;=0.75*AVERAGE(EPih!$H424:$R424),1,EPih!H424/AVERAGE(EPih!$H424:$R424)),0)*$B427</f>
        <v>1</v>
      </c>
      <c r="G427">
        <f>IFERROR(IF(EPih!I424&gt;=0.75*AVERAGE(EPih!$H424:$R424),1,EPih!I424/AVERAGE(EPih!$H424:$R424)),0)*$B427</f>
        <v>1</v>
      </c>
      <c r="H427">
        <f>IFERROR(IF(EPih!J424&gt;=0.75*AVERAGE(EPih!$H424:$R424),1,EPih!J424/AVERAGE(EPih!$H424:$R424)),0)*$B427</f>
        <v>1</v>
      </c>
      <c r="I427">
        <f>IFERROR(IF(EPih!K424&gt;=0.75*AVERAGE(EPih!$H424:$R424),1,EPih!K424/AVERAGE(EPih!$H424:$R424)),0)*$B427</f>
        <v>1</v>
      </c>
      <c r="J427">
        <f>IFERROR(IF(EPih!L424&gt;=0.75*AVERAGE(EPih!$H424:$R424),1,EPih!L424/AVERAGE(EPih!$H424:$R424)),0)*$B427</f>
        <v>1</v>
      </c>
      <c r="K427">
        <f>IFERROR(IF(EPih!M424&gt;=0.75*AVERAGE(EPih!$H424:$R424),1,EPih!M424/AVERAGE(EPih!$H424:$R424)),0)*$B427</f>
        <v>1</v>
      </c>
      <c r="L427">
        <f>IFERROR(IF(EPih!N424&gt;=0.75*AVERAGE(EPih!$H424:$R424),1,EPih!N424/AVERAGE(EPih!$H424:$R424)),0)*$B427</f>
        <v>1</v>
      </c>
      <c r="M427">
        <f>IFERROR(IF(EPih!O424&gt;=0.75*AVERAGE(EPih!$H424:$R424),1,EPih!O424/AVERAGE(EPih!$H424:$R424)),0)*$B427</f>
        <v>1</v>
      </c>
      <c r="N427">
        <f>IFERROR(IF(EPih!P424&gt;=0.75*AVERAGE(EPih!$H424:$R424),1,EPih!P424/AVERAGE(EPih!$H424:$R424)),0)*$B427</f>
        <v>1</v>
      </c>
      <c r="O427">
        <f>IFERROR(IF(EPih!Q424&gt;=0.75*AVERAGE(EPih!$H424:$R424),1,EPih!Q424/AVERAGE(EPih!$H424:$R424)),0)*$B427</f>
        <v>1</v>
      </c>
      <c r="P427">
        <f>IFERROR(IF(EPih!R424&gt;=0.75*AVERAGE(EPih!$H424:$R424),1,EPih!R424/AVERAGE(EPih!$H424:$R424)),0)*$B427</f>
        <v>1</v>
      </c>
      <c r="Q427" s="18">
        <v>1</v>
      </c>
      <c r="R427" s="18">
        <v>1</v>
      </c>
      <c r="S427" s="18">
        <v>1</v>
      </c>
      <c r="T427" s="18">
        <v>1</v>
      </c>
      <c r="U427" s="18">
        <v>1</v>
      </c>
      <c r="V427" s="18">
        <v>1</v>
      </c>
      <c r="W427" s="18">
        <v>1</v>
      </c>
      <c r="X427" s="18">
        <v>1</v>
      </c>
      <c r="Y427" s="18">
        <v>1</v>
      </c>
      <c r="Z427" s="18">
        <v>1</v>
      </c>
      <c r="AA427" s="18">
        <v>1</v>
      </c>
      <c r="AD427" s="22">
        <f t="shared" si="13"/>
        <v>1</v>
      </c>
      <c r="AE427">
        <v>14</v>
      </c>
    </row>
    <row r="428" spans="1:31">
      <c r="A428" s="33">
        <v>45461.5</v>
      </c>
      <c r="B428">
        <f t="shared" si="12"/>
        <v>1</v>
      </c>
      <c r="C428" s="18">
        <v>1</v>
      </c>
      <c r="D428" s="19">
        <f>IFERROR(SUMPRODUCT(F428:P428,Q428:AA428,'Datos Brutos'!$H$5:$R$5)/SUMPRODUCT('Datos Brutos'!$H$5:$R$5,Q428:AA428),0)</f>
        <v>1</v>
      </c>
      <c r="E428" s="20">
        <f>IFERROR(AVERAGE('Datos Filtrados'!E425:G425),0)</f>
        <v>170.71433333333334</v>
      </c>
      <c r="F428">
        <f>IFERROR(IF(EPih!H425&gt;=0.75*AVERAGE(EPih!$H425:$R425),1,EPih!H425/AVERAGE(EPih!$H425:$R425)),0)*$B428</f>
        <v>1</v>
      </c>
      <c r="G428">
        <f>IFERROR(IF(EPih!I425&gt;=0.75*AVERAGE(EPih!$H425:$R425),1,EPih!I425/AVERAGE(EPih!$H425:$R425)),0)*$B428</f>
        <v>1</v>
      </c>
      <c r="H428">
        <f>IFERROR(IF(EPih!J425&gt;=0.75*AVERAGE(EPih!$H425:$R425),1,EPih!J425/AVERAGE(EPih!$H425:$R425)),0)*$B428</f>
        <v>1</v>
      </c>
      <c r="I428">
        <f>IFERROR(IF(EPih!K425&gt;=0.75*AVERAGE(EPih!$H425:$R425),1,EPih!K425/AVERAGE(EPih!$H425:$R425)),0)*$B428</f>
        <v>1</v>
      </c>
      <c r="J428">
        <f>IFERROR(IF(EPih!L425&gt;=0.75*AVERAGE(EPih!$H425:$R425),1,EPih!L425/AVERAGE(EPih!$H425:$R425)),0)*$B428</f>
        <v>1</v>
      </c>
      <c r="K428">
        <f>IFERROR(IF(EPih!M425&gt;=0.75*AVERAGE(EPih!$H425:$R425),1,EPih!M425/AVERAGE(EPih!$H425:$R425)),0)*$B428</f>
        <v>1</v>
      </c>
      <c r="L428">
        <f>IFERROR(IF(EPih!N425&gt;=0.75*AVERAGE(EPih!$H425:$R425),1,EPih!N425/AVERAGE(EPih!$H425:$R425)),0)*$B428</f>
        <v>1</v>
      </c>
      <c r="M428">
        <f>IFERROR(IF(EPih!O425&gt;=0.75*AVERAGE(EPih!$H425:$R425),1,EPih!O425/AVERAGE(EPih!$H425:$R425)),0)*$B428</f>
        <v>1</v>
      </c>
      <c r="N428">
        <f>IFERROR(IF(EPih!P425&gt;=0.75*AVERAGE(EPih!$H425:$R425),1,EPih!P425/AVERAGE(EPih!$H425:$R425)),0)*$B428</f>
        <v>1</v>
      </c>
      <c r="O428">
        <f>IFERROR(IF(EPih!Q425&gt;=0.75*AVERAGE(EPih!$H425:$R425),1,EPih!Q425/AVERAGE(EPih!$H425:$R425)),0)*$B428</f>
        <v>1</v>
      </c>
      <c r="P428">
        <f>IFERROR(IF(EPih!R425&gt;=0.75*AVERAGE(EPih!$H425:$R425),1,EPih!R425/AVERAGE(EPih!$H425:$R425)),0)*$B428</f>
        <v>1</v>
      </c>
      <c r="Q428" s="18">
        <v>1</v>
      </c>
      <c r="R428" s="18">
        <v>1</v>
      </c>
      <c r="S428" s="18">
        <v>1</v>
      </c>
      <c r="T428" s="18">
        <v>1</v>
      </c>
      <c r="U428" s="18">
        <v>1</v>
      </c>
      <c r="V428" s="18">
        <v>1</v>
      </c>
      <c r="W428" s="18">
        <v>1</v>
      </c>
      <c r="X428" s="18">
        <v>1</v>
      </c>
      <c r="Y428" s="18">
        <v>1</v>
      </c>
      <c r="Z428" s="18">
        <v>1</v>
      </c>
      <c r="AA428" s="18">
        <v>1</v>
      </c>
      <c r="AD428" s="22">
        <f t="shared" si="13"/>
        <v>1</v>
      </c>
      <c r="AE428">
        <v>15</v>
      </c>
    </row>
    <row r="429" spans="1:31">
      <c r="A429" s="33">
        <v>45461.541666666664</v>
      </c>
      <c r="B429">
        <f t="shared" si="12"/>
        <v>1</v>
      </c>
      <c r="C429" s="18">
        <v>1</v>
      </c>
      <c r="D429" s="19">
        <f>IFERROR(SUMPRODUCT(F429:P429,Q429:AA429,'Datos Brutos'!$H$5:$R$5)/SUMPRODUCT('Datos Brutos'!$H$5:$R$5,Q429:AA429),0)</f>
        <v>1</v>
      </c>
      <c r="E429" s="20">
        <f>IFERROR(AVERAGE('Datos Filtrados'!E426:G426),0)</f>
        <v>110.761</v>
      </c>
      <c r="F429">
        <f>IFERROR(IF(EPih!H426&gt;=0.75*AVERAGE(EPih!$H426:$R426),1,EPih!H426/AVERAGE(EPih!$H426:$R426)),0)*$B429</f>
        <v>1</v>
      </c>
      <c r="G429">
        <f>IFERROR(IF(EPih!I426&gt;=0.75*AVERAGE(EPih!$H426:$R426),1,EPih!I426/AVERAGE(EPih!$H426:$R426)),0)*$B429</f>
        <v>1</v>
      </c>
      <c r="H429">
        <f>IFERROR(IF(EPih!J426&gt;=0.75*AVERAGE(EPih!$H426:$R426),1,EPih!J426/AVERAGE(EPih!$H426:$R426)),0)*$B429</f>
        <v>1</v>
      </c>
      <c r="I429">
        <f>IFERROR(IF(EPih!K426&gt;=0.75*AVERAGE(EPih!$H426:$R426),1,EPih!K426/AVERAGE(EPih!$H426:$R426)),0)*$B429</f>
        <v>1</v>
      </c>
      <c r="J429">
        <f>IFERROR(IF(EPih!L426&gt;=0.75*AVERAGE(EPih!$H426:$R426),1,EPih!L426/AVERAGE(EPih!$H426:$R426)),0)*$B429</f>
        <v>1</v>
      </c>
      <c r="K429">
        <f>IFERROR(IF(EPih!M426&gt;=0.75*AVERAGE(EPih!$H426:$R426),1,EPih!M426/AVERAGE(EPih!$H426:$R426)),0)*$B429</f>
        <v>1</v>
      </c>
      <c r="L429">
        <f>IFERROR(IF(EPih!N426&gt;=0.75*AVERAGE(EPih!$H426:$R426),1,EPih!N426/AVERAGE(EPih!$H426:$R426)),0)*$B429</f>
        <v>1</v>
      </c>
      <c r="M429">
        <f>IFERROR(IF(EPih!O426&gt;=0.75*AVERAGE(EPih!$H426:$R426),1,EPih!O426/AVERAGE(EPih!$H426:$R426)),0)*$B429</f>
        <v>1</v>
      </c>
      <c r="N429">
        <f>IFERROR(IF(EPih!P426&gt;=0.75*AVERAGE(EPih!$H426:$R426),1,EPih!P426/AVERAGE(EPih!$H426:$R426)),0)*$B429</f>
        <v>1</v>
      </c>
      <c r="O429">
        <f>IFERROR(IF(EPih!Q426&gt;=0.75*AVERAGE(EPih!$H426:$R426),1,EPih!Q426/AVERAGE(EPih!$H426:$R426)),0)*$B429</f>
        <v>1</v>
      </c>
      <c r="P429">
        <f>IFERROR(IF(EPih!R426&gt;=0.75*AVERAGE(EPih!$H426:$R426),1,EPih!R426/AVERAGE(EPih!$H426:$R426)),0)*$B429</f>
        <v>1</v>
      </c>
      <c r="Q429" s="18">
        <v>1</v>
      </c>
      <c r="R429" s="18">
        <v>1</v>
      </c>
      <c r="S429" s="18">
        <v>1</v>
      </c>
      <c r="T429" s="18">
        <v>1</v>
      </c>
      <c r="U429" s="18">
        <v>1</v>
      </c>
      <c r="V429" s="18">
        <v>1</v>
      </c>
      <c r="W429" s="18">
        <v>1</v>
      </c>
      <c r="X429" s="18">
        <v>1</v>
      </c>
      <c r="Y429" s="18">
        <v>1</v>
      </c>
      <c r="Z429" s="18">
        <v>1</v>
      </c>
      <c r="AA429" s="18">
        <v>1</v>
      </c>
      <c r="AD429" s="22">
        <f t="shared" si="13"/>
        <v>1</v>
      </c>
      <c r="AE429">
        <v>16</v>
      </c>
    </row>
    <row r="430" spans="1:31">
      <c r="A430" s="33">
        <v>45461.583333333336</v>
      </c>
      <c r="B430">
        <f t="shared" si="12"/>
        <v>1</v>
      </c>
      <c r="C430" s="18">
        <v>1</v>
      </c>
      <c r="D430" s="19">
        <f>IFERROR(SUMPRODUCT(F430:P430,Q430:AA430,'Datos Brutos'!$H$5:$R$5)/SUMPRODUCT('Datos Brutos'!$H$5:$R$5,Q430:AA430),0)</f>
        <v>1</v>
      </c>
      <c r="E430" s="20">
        <f>IFERROR(AVERAGE('Datos Filtrados'!E427:G427),0)</f>
        <v>143.78333333333333</v>
      </c>
      <c r="F430">
        <f>IFERROR(IF(EPih!H427&gt;=0.75*AVERAGE(EPih!$H427:$R427),1,EPih!H427/AVERAGE(EPih!$H427:$R427)),0)*$B430</f>
        <v>1</v>
      </c>
      <c r="G430">
        <f>IFERROR(IF(EPih!I427&gt;=0.75*AVERAGE(EPih!$H427:$R427),1,EPih!I427/AVERAGE(EPih!$H427:$R427)),0)*$B430</f>
        <v>1</v>
      </c>
      <c r="H430">
        <f>IFERROR(IF(EPih!J427&gt;=0.75*AVERAGE(EPih!$H427:$R427),1,EPih!J427/AVERAGE(EPih!$H427:$R427)),0)*$B430</f>
        <v>1</v>
      </c>
      <c r="I430">
        <f>IFERROR(IF(EPih!K427&gt;=0.75*AVERAGE(EPih!$H427:$R427),1,EPih!K427/AVERAGE(EPih!$H427:$R427)),0)*$B430</f>
        <v>1</v>
      </c>
      <c r="J430">
        <f>IFERROR(IF(EPih!L427&gt;=0.75*AVERAGE(EPih!$H427:$R427),1,EPih!L427/AVERAGE(EPih!$H427:$R427)),0)*$B430</f>
        <v>1</v>
      </c>
      <c r="K430">
        <f>IFERROR(IF(EPih!M427&gt;=0.75*AVERAGE(EPih!$H427:$R427),1,EPih!M427/AVERAGE(EPih!$H427:$R427)),0)*$B430</f>
        <v>1</v>
      </c>
      <c r="L430">
        <f>IFERROR(IF(EPih!N427&gt;=0.75*AVERAGE(EPih!$H427:$R427),1,EPih!N427/AVERAGE(EPih!$H427:$R427)),0)*$B430</f>
        <v>1</v>
      </c>
      <c r="M430">
        <f>IFERROR(IF(EPih!O427&gt;=0.75*AVERAGE(EPih!$H427:$R427),1,EPih!O427/AVERAGE(EPih!$H427:$R427)),0)*$B430</f>
        <v>1</v>
      </c>
      <c r="N430">
        <f>IFERROR(IF(EPih!P427&gt;=0.75*AVERAGE(EPih!$H427:$R427),1,EPih!P427/AVERAGE(EPih!$H427:$R427)),0)*$B430</f>
        <v>1</v>
      </c>
      <c r="O430">
        <f>IFERROR(IF(EPih!Q427&gt;=0.75*AVERAGE(EPih!$H427:$R427),1,EPih!Q427/AVERAGE(EPih!$H427:$R427)),0)*$B430</f>
        <v>1</v>
      </c>
      <c r="P430">
        <f>IFERROR(IF(EPih!R427&gt;=0.75*AVERAGE(EPih!$H427:$R427),1,EPih!R427/AVERAGE(EPih!$H427:$R427)),0)*$B430</f>
        <v>1</v>
      </c>
      <c r="Q430" s="18">
        <v>1</v>
      </c>
      <c r="R430" s="18">
        <v>1</v>
      </c>
      <c r="S430" s="18">
        <v>1</v>
      </c>
      <c r="T430" s="18">
        <v>1</v>
      </c>
      <c r="U430" s="18">
        <v>1</v>
      </c>
      <c r="V430" s="18">
        <v>1</v>
      </c>
      <c r="W430" s="18">
        <v>1</v>
      </c>
      <c r="X430" s="18">
        <v>1</v>
      </c>
      <c r="Y430" s="18">
        <v>1</v>
      </c>
      <c r="Z430" s="18">
        <v>1</v>
      </c>
      <c r="AA430" s="18">
        <v>1</v>
      </c>
      <c r="AD430" s="22">
        <f t="shared" si="13"/>
        <v>1</v>
      </c>
      <c r="AE430">
        <v>17</v>
      </c>
    </row>
    <row r="431" spans="1:31">
      <c r="A431" s="33">
        <v>45461.625</v>
      </c>
      <c r="B431">
        <f t="shared" si="12"/>
        <v>1</v>
      </c>
      <c r="C431" s="18">
        <v>1</v>
      </c>
      <c r="D431" s="19">
        <f>IFERROR(SUMPRODUCT(F431:P431,Q431:AA431,'Datos Brutos'!$H$5:$R$5)/SUMPRODUCT('Datos Brutos'!$H$5:$R$5,Q431:AA431),0)</f>
        <v>1</v>
      </c>
      <c r="E431" s="20">
        <f>IFERROR(AVERAGE('Datos Filtrados'!E428:G428),0)</f>
        <v>451.80233333333337</v>
      </c>
      <c r="F431">
        <f>IFERROR(IF(EPih!H428&gt;=0.75*AVERAGE(EPih!$H428:$R428),1,EPih!H428/AVERAGE(EPih!$H428:$R428)),0)*$B431</f>
        <v>1</v>
      </c>
      <c r="G431">
        <f>IFERROR(IF(EPih!I428&gt;=0.75*AVERAGE(EPih!$H428:$R428),1,EPih!I428/AVERAGE(EPih!$H428:$R428)),0)*$B431</f>
        <v>1</v>
      </c>
      <c r="H431">
        <f>IFERROR(IF(EPih!J428&gt;=0.75*AVERAGE(EPih!$H428:$R428),1,EPih!J428/AVERAGE(EPih!$H428:$R428)),0)*$B431</f>
        <v>1</v>
      </c>
      <c r="I431">
        <f>IFERROR(IF(EPih!K428&gt;=0.75*AVERAGE(EPih!$H428:$R428),1,EPih!K428/AVERAGE(EPih!$H428:$R428)),0)*$B431</f>
        <v>0.62079576025621108</v>
      </c>
      <c r="J431">
        <f>IFERROR(IF(EPih!L428&gt;=0.75*AVERAGE(EPih!$H428:$R428),1,EPih!L428/AVERAGE(EPih!$H428:$R428)),0)*$B431</f>
        <v>1</v>
      </c>
      <c r="K431">
        <f>IFERROR(IF(EPih!M428&gt;=0.75*AVERAGE(EPih!$H428:$R428),1,EPih!M428/AVERAGE(EPih!$H428:$R428)),0)*$B431</f>
        <v>1</v>
      </c>
      <c r="L431">
        <f>IFERROR(IF(EPih!N428&gt;=0.75*AVERAGE(EPih!$H428:$R428),1,EPih!N428/AVERAGE(EPih!$H428:$R428)),0)*$B431</f>
        <v>1</v>
      </c>
      <c r="M431">
        <f>IFERROR(IF(EPih!O428&gt;=0.75*AVERAGE(EPih!$H428:$R428),1,EPih!O428/AVERAGE(EPih!$H428:$R428)),0)*$B431</f>
        <v>1</v>
      </c>
      <c r="N431">
        <f>IFERROR(IF(EPih!P428&gt;=0.75*AVERAGE(EPih!$H428:$R428),1,EPih!P428/AVERAGE(EPih!$H428:$R428)),0)*$B431</f>
        <v>1</v>
      </c>
      <c r="O431">
        <f>IFERROR(IF(EPih!Q428&gt;=0.75*AVERAGE(EPih!$H428:$R428),1,EPih!Q428/AVERAGE(EPih!$H428:$R428)),0)*$B431</f>
        <v>1</v>
      </c>
      <c r="P431">
        <f>IFERROR(IF(EPih!R428&gt;=0.75*AVERAGE(EPih!$H428:$R428),1,EPih!R428/AVERAGE(EPih!$H428:$R428)),0)*$B431</f>
        <v>1</v>
      </c>
      <c r="Q431" s="18">
        <v>1</v>
      </c>
      <c r="R431" s="18">
        <v>1</v>
      </c>
      <c r="S431" s="18">
        <v>1</v>
      </c>
      <c r="T431" s="18">
        <v>0</v>
      </c>
      <c r="U431" s="18">
        <v>1</v>
      </c>
      <c r="V431" s="18">
        <v>1</v>
      </c>
      <c r="W431" s="18">
        <v>1</v>
      </c>
      <c r="X431" s="18">
        <v>1</v>
      </c>
      <c r="Y431" s="18">
        <v>1</v>
      </c>
      <c r="Z431" s="18">
        <v>1</v>
      </c>
      <c r="AA431" s="18">
        <v>1</v>
      </c>
      <c r="AD431" s="22">
        <f t="shared" si="13"/>
        <v>1</v>
      </c>
      <c r="AE431">
        <v>18</v>
      </c>
    </row>
    <row r="432" spans="1:31">
      <c r="A432" s="33">
        <v>45461.666666666664</v>
      </c>
      <c r="B432">
        <f t="shared" si="12"/>
        <v>1</v>
      </c>
      <c r="C432" s="18">
        <v>1</v>
      </c>
      <c r="D432" s="19">
        <f>IFERROR(SUMPRODUCT(F432:P432,Q432:AA432,'Datos Brutos'!$H$5:$R$5)/SUMPRODUCT('Datos Brutos'!$H$5:$R$5,Q432:AA432),0)</f>
        <v>1</v>
      </c>
      <c r="E432" s="20">
        <f>IFERROR(AVERAGE('Datos Filtrados'!E429:G429),0)</f>
        <v>711.0003333333334</v>
      </c>
      <c r="F432">
        <f>IFERROR(IF(EPih!H429&gt;=0.75*AVERAGE(EPih!$H429:$R429),1,EPih!H429/AVERAGE(EPih!$H429:$R429)),0)*$B432</f>
        <v>1</v>
      </c>
      <c r="G432">
        <f>IFERROR(IF(EPih!I429&gt;=0.75*AVERAGE(EPih!$H429:$R429),1,EPih!I429/AVERAGE(EPih!$H429:$R429)),0)*$B432</f>
        <v>1</v>
      </c>
      <c r="H432">
        <f>IFERROR(IF(EPih!J429&gt;=0.75*AVERAGE(EPih!$H429:$R429),1,EPih!J429/AVERAGE(EPih!$H429:$R429)),0)*$B432</f>
        <v>1</v>
      </c>
      <c r="I432">
        <f>IFERROR(IF(EPih!K429&gt;=0.75*AVERAGE(EPih!$H429:$R429),1,EPih!K429/AVERAGE(EPih!$H429:$R429)),0)*$B432</f>
        <v>0</v>
      </c>
      <c r="J432">
        <f>IFERROR(IF(EPih!L429&gt;=0.75*AVERAGE(EPih!$H429:$R429),1,EPih!L429/AVERAGE(EPih!$H429:$R429)),0)*$B432</f>
        <v>1</v>
      </c>
      <c r="K432">
        <f>IFERROR(IF(EPih!M429&gt;=0.75*AVERAGE(EPih!$H429:$R429),1,EPih!M429/AVERAGE(EPih!$H429:$R429)),0)*$B432</f>
        <v>1</v>
      </c>
      <c r="L432">
        <f>IFERROR(IF(EPih!N429&gt;=0.75*AVERAGE(EPih!$H429:$R429),1,EPih!N429/AVERAGE(EPih!$H429:$R429)),0)*$B432</f>
        <v>1</v>
      </c>
      <c r="M432">
        <f>IFERROR(IF(EPih!O429&gt;=0.75*AVERAGE(EPih!$H429:$R429),1,EPih!O429/AVERAGE(EPih!$H429:$R429)),0)*$B432</f>
        <v>1</v>
      </c>
      <c r="N432">
        <f>IFERROR(IF(EPih!P429&gt;=0.75*AVERAGE(EPih!$H429:$R429),1,EPih!P429/AVERAGE(EPih!$H429:$R429)),0)*$B432</f>
        <v>1</v>
      </c>
      <c r="O432">
        <f>IFERROR(IF(EPih!Q429&gt;=0.75*AVERAGE(EPih!$H429:$R429),1,EPih!Q429/AVERAGE(EPih!$H429:$R429)),0)*$B432</f>
        <v>1</v>
      </c>
      <c r="P432">
        <f>IFERROR(IF(EPih!R429&gt;=0.75*AVERAGE(EPih!$H429:$R429),1,EPih!R429/AVERAGE(EPih!$H429:$R429)),0)*$B432</f>
        <v>1</v>
      </c>
      <c r="Q432" s="18">
        <v>1</v>
      </c>
      <c r="R432" s="18">
        <v>1</v>
      </c>
      <c r="S432" s="18">
        <v>1</v>
      </c>
      <c r="T432" s="18">
        <v>0</v>
      </c>
      <c r="U432" s="18">
        <v>1</v>
      </c>
      <c r="V432" s="18">
        <v>1</v>
      </c>
      <c r="W432" s="18">
        <v>1</v>
      </c>
      <c r="X432" s="18">
        <v>1</v>
      </c>
      <c r="Y432" s="18">
        <v>1</v>
      </c>
      <c r="Z432" s="18">
        <v>1</v>
      </c>
      <c r="AA432" s="18">
        <v>1</v>
      </c>
      <c r="AD432" s="22">
        <f t="shared" si="13"/>
        <v>1</v>
      </c>
      <c r="AE432">
        <v>19</v>
      </c>
    </row>
    <row r="433" spans="1:31">
      <c r="A433" s="33">
        <v>45461.708333333336</v>
      </c>
      <c r="B433">
        <f t="shared" si="12"/>
        <v>1</v>
      </c>
      <c r="C433" s="18">
        <v>1</v>
      </c>
      <c r="D433" s="19">
        <f>IFERROR(SUMPRODUCT(F433:P433,Q433:AA433,'Datos Brutos'!$H$5:$R$5)/SUMPRODUCT('Datos Brutos'!$H$5:$R$5,Q433:AA433),0)</f>
        <v>1</v>
      </c>
      <c r="E433" s="20">
        <f>IFERROR(AVERAGE('Datos Filtrados'!E430:G430),0)</f>
        <v>591.64200000000005</v>
      </c>
      <c r="F433">
        <f>IFERROR(IF(EPih!H430&gt;=0.75*AVERAGE(EPih!$H430:$R430),1,EPih!H430/AVERAGE(EPih!$H430:$R430)),0)*$B433</f>
        <v>1</v>
      </c>
      <c r="G433">
        <f>IFERROR(IF(EPih!I430&gt;=0.75*AVERAGE(EPih!$H430:$R430),1,EPih!I430/AVERAGE(EPih!$H430:$R430)),0)*$B433</f>
        <v>1</v>
      </c>
      <c r="H433">
        <f>IFERROR(IF(EPih!J430&gt;=0.75*AVERAGE(EPih!$H430:$R430),1,EPih!J430/AVERAGE(EPih!$H430:$R430)),0)*$B433</f>
        <v>1</v>
      </c>
      <c r="I433">
        <f>IFERROR(IF(EPih!K430&gt;=0.75*AVERAGE(EPih!$H430:$R430),1,EPih!K430/AVERAGE(EPih!$H430:$R430)),0)*$B433</f>
        <v>0</v>
      </c>
      <c r="J433">
        <f>IFERROR(IF(EPih!L430&gt;=0.75*AVERAGE(EPih!$H430:$R430),1,EPih!L430/AVERAGE(EPih!$H430:$R430)),0)*$B433</f>
        <v>1</v>
      </c>
      <c r="K433">
        <f>IFERROR(IF(EPih!M430&gt;=0.75*AVERAGE(EPih!$H430:$R430),1,EPih!M430/AVERAGE(EPih!$H430:$R430)),0)*$B433</f>
        <v>1</v>
      </c>
      <c r="L433">
        <f>IFERROR(IF(EPih!N430&gt;=0.75*AVERAGE(EPih!$H430:$R430),1,EPih!N430/AVERAGE(EPih!$H430:$R430)),0)*$B433</f>
        <v>1</v>
      </c>
      <c r="M433">
        <f>IFERROR(IF(EPih!O430&gt;=0.75*AVERAGE(EPih!$H430:$R430),1,EPih!O430/AVERAGE(EPih!$H430:$R430)),0)*$B433</f>
        <v>1</v>
      </c>
      <c r="N433">
        <f>IFERROR(IF(EPih!P430&gt;=0.75*AVERAGE(EPih!$H430:$R430),1,EPih!P430/AVERAGE(EPih!$H430:$R430)),0)*$B433</f>
        <v>1</v>
      </c>
      <c r="O433">
        <f>IFERROR(IF(EPih!Q430&gt;=0.75*AVERAGE(EPih!$H430:$R430),1,EPih!Q430/AVERAGE(EPih!$H430:$R430)),0)*$B433</f>
        <v>1</v>
      </c>
      <c r="P433">
        <f>IFERROR(IF(EPih!R430&gt;=0.75*AVERAGE(EPih!$H430:$R430),1,EPih!R430/AVERAGE(EPih!$H430:$R430)),0)*$B433</f>
        <v>1</v>
      </c>
      <c r="Q433" s="18">
        <v>1</v>
      </c>
      <c r="R433" s="18">
        <v>1</v>
      </c>
      <c r="S433" s="18">
        <v>1</v>
      </c>
      <c r="T433" s="18">
        <v>0</v>
      </c>
      <c r="U433" s="18">
        <v>1</v>
      </c>
      <c r="V433" s="18">
        <v>1</v>
      </c>
      <c r="W433" s="18">
        <v>1</v>
      </c>
      <c r="X433" s="18">
        <v>1</v>
      </c>
      <c r="Y433" s="18">
        <v>1</v>
      </c>
      <c r="Z433" s="18">
        <v>1</v>
      </c>
      <c r="AA433" s="18">
        <v>1</v>
      </c>
      <c r="AD433" s="22">
        <f t="shared" si="13"/>
        <v>1</v>
      </c>
      <c r="AE433">
        <v>20</v>
      </c>
    </row>
    <row r="434" spans="1:31">
      <c r="A434" s="33">
        <v>45461.75</v>
      </c>
      <c r="B434">
        <f t="shared" si="12"/>
        <v>1</v>
      </c>
      <c r="C434" s="18">
        <v>1</v>
      </c>
      <c r="D434" s="19">
        <f>IFERROR(SUMPRODUCT(F434:P434,Q434:AA434,'Datos Brutos'!$H$5:$R$5)/SUMPRODUCT('Datos Brutos'!$H$5:$R$5,Q434:AA434),0)</f>
        <v>1</v>
      </c>
      <c r="E434" s="20">
        <f>IFERROR(AVERAGE('Datos Filtrados'!E431:G431),0)</f>
        <v>387.32900000000001</v>
      </c>
      <c r="F434">
        <f>IFERROR(IF(EPih!H431&gt;=0.75*AVERAGE(EPih!$H431:$R431),1,EPih!H431/AVERAGE(EPih!$H431:$R431)),0)*$B434</f>
        <v>1</v>
      </c>
      <c r="G434">
        <f>IFERROR(IF(EPih!I431&gt;=0.75*AVERAGE(EPih!$H431:$R431),1,EPih!I431/AVERAGE(EPih!$H431:$R431)),0)*$B434</f>
        <v>1</v>
      </c>
      <c r="H434">
        <f>IFERROR(IF(EPih!J431&gt;=0.75*AVERAGE(EPih!$H431:$R431),1,EPih!J431/AVERAGE(EPih!$H431:$R431)),0)*$B434</f>
        <v>1</v>
      </c>
      <c r="I434">
        <f>IFERROR(IF(EPih!K431&gt;=0.75*AVERAGE(EPih!$H431:$R431),1,EPih!K431/AVERAGE(EPih!$H431:$R431)),0)*$B434</f>
        <v>0</v>
      </c>
      <c r="J434">
        <f>IFERROR(IF(EPih!L431&gt;=0.75*AVERAGE(EPih!$H431:$R431),1,EPih!L431/AVERAGE(EPih!$H431:$R431)),0)*$B434</f>
        <v>1</v>
      </c>
      <c r="K434">
        <f>IFERROR(IF(EPih!M431&gt;=0.75*AVERAGE(EPih!$H431:$R431),1,EPih!M431/AVERAGE(EPih!$H431:$R431)),0)*$B434</f>
        <v>1</v>
      </c>
      <c r="L434">
        <f>IFERROR(IF(EPih!N431&gt;=0.75*AVERAGE(EPih!$H431:$R431),1,EPih!N431/AVERAGE(EPih!$H431:$R431)),0)*$B434</f>
        <v>1</v>
      </c>
      <c r="M434">
        <f>IFERROR(IF(EPih!O431&gt;=0.75*AVERAGE(EPih!$H431:$R431),1,EPih!O431/AVERAGE(EPih!$H431:$R431)),0)*$B434</f>
        <v>1</v>
      </c>
      <c r="N434">
        <f>IFERROR(IF(EPih!P431&gt;=0.75*AVERAGE(EPih!$H431:$R431),1,EPih!P431/AVERAGE(EPih!$H431:$R431)),0)*$B434</f>
        <v>1</v>
      </c>
      <c r="O434">
        <f>IFERROR(IF(EPih!Q431&gt;=0.75*AVERAGE(EPih!$H431:$R431),1,EPih!Q431/AVERAGE(EPih!$H431:$R431)),0)*$B434</f>
        <v>1</v>
      </c>
      <c r="P434">
        <f>IFERROR(IF(EPih!R431&gt;=0.75*AVERAGE(EPih!$H431:$R431),1,EPih!R431/AVERAGE(EPih!$H431:$R431)),0)*$B434</f>
        <v>1</v>
      </c>
      <c r="Q434" s="18">
        <v>1</v>
      </c>
      <c r="R434" s="18">
        <v>1</v>
      </c>
      <c r="S434" s="18">
        <v>1</v>
      </c>
      <c r="T434" s="18">
        <v>0</v>
      </c>
      <c r="U434" s="18">
        <v>1</v>
      </c>
      <c r="V434" s="18">
        <v>1</v>
      </c>
      <c r="W434" s="18">
        <v>1</v>
      </c>
      <c r="X434" s="18">
        <v>1</v>
      </c>
      <c r="Y434" s="18">
        <v>1</v>
      </c>
      <c r="Z434" s="18">
        <v>1</v>
      </c>
      <c r="AA434" s="18">
        <v>1</v>
      </c>
      <c r="AD434" s="22">
        <f t="shared" si="13"/>
        <v>1</v>
      </c>
      <c r="AE434">
        <v>21</v>
      </c>
    </row>
    <row r="435" spans="1:31">
      <c r="A435" s="33">
        <v>45461.791666666664</v>
      </c>
      <c r="B435">
        <f t="shared" si="12"/>
        <v>0</v>
      </c>
      <c r="C435" s="18">
        <v>1</v>
      </c>
      <c r="D435" s="19">
        <f>IFERROR(SUMPRODUCT(F435:P435,Q435:AA435,'Datos Brutos'!$H$5:$R$5)/SUMPRODUCT('Datos Brutos'!$H$5:$R$5,Q435:AA435),0)</f>
        <v>0</v>
      </c>
      <c r="E435" s="20">
        <f>IFERROR(AVERAGE('Datos Filtrados'!E432:G432),0)</f>
        <v>0</v>
      </c>
      <c r="F435">
        <f>IFERROR(IF(EPih!H432&gt;=0.75*AVERAGE(EPih!$H432:$R432),1,EPih!H432/AVERAGE(EPih!$H432:$R432)),0)*$B435</f>
        <v>0</v>
      </c>
      <c r="G435">
        <f>IFERROR(IF(EPih!I432&gt;=0.75*AVERAGE(EPih!$H432:$R432),1,EPih!I432/AVERAGE(EPih!$H432:$R432)),0)*$B435</f>
        <v>0</v>
      </c>
      <c r="H435">
        <f>IFERROR(IF(EPih!J432&gt;=0.75*AVERAGE(EPih!$H432:$R432),1,EPih!J432/AVERAGE(EPih!$H432:$R432)),0)*$B435</f>
        <v>0</v>
      </c>
      <c r="I435">
        <f>IFERROR(IF(EPih!K432&gt;=0.75*AVERAGE(EPih!$H432:$R432),1,EPih!K432/AVERAGE(EPih!$H432:$R432)),0)*$B435</f>
        <v>0</v>
      </c>
      <c r="J435">
        <f>IFERROR(IF(EPih!L432&gt;=0.75*AVERAGE(EPih!$H432:$R432),1,EPih!L432/AVERAGE(EPih!$H432:$R432)),0)*$B435</f>
        <v>0</v>
      </c>
      <c r="K435">
        <f>IFERROR(IF(EPih!M432&gt;=0.75*AVERAGE(EPih!$H432:$R432),1,EPih!M432/AVERAGE(EPih!$H432:$R432)),0)*$B435</f>
        <v>0</v>
      </c>
      <c r="L435">
        <f>IFERROR(IF(EPih!N432&gt;=0.75*AVERAGE(EPih!$H432:$R432),1,EPih!N432/AVERAGE(EPih!$H432:$R432)),0)*$B435</f>
        <v>0</v>
      </c>
      <c r="M435">
        <f>IFERROR(IF(EPih!O432&gt;=0.75*AVERAGE(EPih!$H432:$R432),1,EPih!O432/AVERAGE(EPih!$H432:$R432)),0)*$B435</f>
        <v>0</v>
      </c>
      <c r="N435">
        <f>IFERROR(IF(EPih!P432&gt;=0.75*AVERAGE(EPih!$H432:$R432),1,EPih!P432/AVERAGE(EPih!$H432:$R432)),0)*$B435</f>
        <v>0</v>
      </c>
      <c r="O435">
        <f>IFERROR(IF(EPih!Q432&gt;=0.75*AVERAGE(EPih!$H432:$R432),1,EPih!Q432/AVERAGE(EPih!$H432:$R432)),0)*$B435</f>
        <v>0</v>
      </c>
      <c r="P435">
        <f>IFERROR(IF(EPih!R432&gt;=0.75*AVERAGE(EPih!$H432:$R432),1,EPih!R432/AVERAGE(EPih!$H432:$R432)),0)*$B435</f>
        <v>0</v>
      </c>
      <c r="Q435" s="18">
        <v>1</v>
      </c>
      <c r="R435" s="18">
        <v>1</v>
      </c>
      <c r="S435" s="18">
        <v>1</v>
      </c>
      <c r="T435" s="18">
        <v>0</v>
      </c>
      <c r="U435" s="18">
        <v>1</v>
      </c>
      <c r="V435" s="18">
        <v>1</v>
      </c>
      <c r="W435" s="18">
        <v>1</v>
      </c>
      <c r="X435" s="18">
        <v>1</v>
      </c>
      <c r="Y435" s="18">
        <v>1</v>
      </c>
      <c r="Z435" s="18">
        <v>1</v>
      </c>
      <c r="AA435" s="18">
        <v>1</v>
      </c>
      <c r="AD435" s="22">
        <f t="shared" si="13"/>
        <v>1</v>
      </c>
      <c r="AE435">
        <v>22</v>
      </c>
    </row>
    <row r="436" spans="1:31">
      <c r="A436" s="33">
        <v>45461.833333333336</v>
      </c>
      <c r="B436">
        <f t="shared" si="12"/>
        <v>1</v>
      </c>
      <c r="C436" s="18">
        <v>1</v>
      </c>
      <c r="D436" s="19">
        <f>IFERROR(SUMPRODUCT(F436:P436,Q436:AA436,'Datos Brutos'!$H$5:$R$5)/SUMPRODUCT('Datos Brutos'!$H$5:$R$5,Q436:AA436),0)</f>
        <v>1</v>
      </c>
      <c r="E436" s="20">
        <f>IFERROR(AVERAGE('Datos Filtrados'!E433:G433),0)</f>
        <v>469.58199999999999</v>
      </c>
      <c r="F436">
        <f>IFERROR(IF(EPih!H433&gt;=0.75*AVERAGE(EPih!$H433:$R433),1,EPih!H433/AVERAGE(EPih!$H433:$R433)),0)*$B436</f>
        <v>1</v>
      </c>
      <c r="G436">
        <f>IFERROR(IF(EPih!I433&gt;=0.75*AVERAGE(EPih!$H433:$R433),1,EPih!I433/AVERAGE(EPih!$H433:$R433)),0)*$B436</f>
        <v>1</v>
      </c>
      <c r="H436">
        <f>IFERROR(IF(EPih!J433&gt;=0.75*AVERAGE(EPih!$H433:$R433),1,EPih!J433/AVERAGE(EPih!$H433:$R433)),0)*$B436</f>
        <v>1</v>
      </c>
      <c r="I436">
        <f>IFERROR(IF(EPih!K433&gt;=0.75*AVERAGE(EPih!$H433:$R433),1,EPih!K433/AVERAGE(EPih!$H433:$R433)),0)*$B436</f>
        <v>0</v>
      </c>
      <c r="J436">
        <f>IFERROR(IF(EPih!L433&gt;=0.75*AVERAGE(EPih!$H433:$R433),1,EPih!L433/AVERAGE(EPih!$H433:$R433)),0)*$B436</f>
        <v>1</v>
      </c>
      <c r="K436">
        <f>IFERROR(IF(EPih!M433&gt;=0.75*AVERAGE(EPih!$H433:$R433),1,EPih!M433/AVERAGE(EPih!$H433:$R433)),0)*$B436</f>
        <v>1</v>
      </c>
      <c r="L436">
        <f>IFERROR(IF(EPih!N433&gt;=0.75*AVERAGE(EPih!$H433:$R433),1,EPih!N433/AVERAGE(EPih!$H433:$R433)),0)*$B436</f>
        <v>1</v>
      </c>
      <c r="M436">
        <f>IFERROR(IF(EPih!O433&gt;=0.75*AVERAGE(EPih!$H433:$R433),1,EPih!O433/AVERAGE(EPih!$H433:$R433)),0)*$B436</f>
        <v>1</v>
      </c>
      <c r="N436">
        <f>IFERROR(IF(EPih!P433&gt;=0.75*AVERAGE(EPih!$H433:$R433),1,EPih!P433/AVERAGE(EPih!$H433:$R433)),0)*$B436</f>
        <v>1</v>
      </c>
      <c r="O436">
        <f>IFERROR(IF(EPih!Q433&gt;=0.75*AVERAGE(EPih!$H433:$R433),1,EPih!Q433/AVERAGE(EPih!$H433:$R433)),0)*$B436</f>
        <v>1</v>
      </c>
      <c r="P436">
        <f>IFERROR(IF(EPih!R433&gt;=0.75*AVERAGE(EPih!$H433:$R433),1,EPih!R433/AVERAGE(EPih!$H433:$R433)),0)*$B436</f>
        <v>1</v>
      </c>
      <c r="Q436" s="18">
        <v>1</v>
      </c>
      <c r="R436" s="18">
        <v>1</v>
      </c>
      <c r="S436" s="18">
        <v>1</v>
      </c>
      <c r="T436" s="18">
        <v>0</v>
      </c>
      <c r="U436" s="18">
        <v>1</v>
      </c>
      <c r="V436" s="18">
        <v>1</v>
      </c>
      <c r="W436" s="18">
        <v>1</v>
      </c>
      <c r="X436" s="18">
        <v>1</v>
      </c>
      <c r="Y436" s="18">
        <v>1</v>
      </c>
      <c r="Z436" s="18">
        <v>1</v>
      </c>
      <c r="AA436" s="18">
        <v>1</v>
      </c>
      <c r="AD436" s="22">
        <f t="shared" si="13"/>
        <v>1</v>
      </c>
      <c r="AE436">
        <v>23</v>
      </c>
    </row>
    <row r="437" spans="1:31">
      <c r="A437" s="33">
        <v>45461.875</v>
      </c>
      <c r="B437">
        <f t="shared" si="12"/>
        <v>0</v>
      </c>
      <c r="C437" s="18">
        <v>1</v>
      </c>
      <c r="D437" s="19">
        <f>IFERROR(SUMPRODUCT(F437:P437,Q437:AA437,'Datos Brutos'!$H$5:$R$5)/SUMPRODUCT('Datos Brutos'!$H$5:$R$5,Q437:AA437),0)</f>
        <v>0</v>
      </c>
      <c r="E437" s="20">
        <f>IFERROR(AVERAGE('Datos Filtrados'!E434:G434),0)</f>
        <v>30.91</v>
      </c>
      <c r="F437">
        <f>IFERROR(IF(EPih!H434&gt;=0.75*AVERAGE(EPih!$H434:$R434),1,EPih!H434/AVERAGE(EPih!$H434:$R434)),0)*$B437</f>
        <v>0</v>
      </c>
      <c r="G437">
        <f>IFERROR(IF(EPih!I434&gt;=0.75*AVERAGE(EPih!$H434:$R434),1,EPih!I434/AVERAGE(EPih!$H434:$R434)),0)*$B437</f>
        <v>0</v>
      </c>
      <c r="H437">
        <f>IFERROR(IF(EPih!J434&gt;=0.75*AVERAGE(EPih!$H434:$R434),1,EPih!J434/AVERAGE(EPih!$H434:$R434)),0)*$B437</f>
        <v>0</v>
      </c>
      <c r="I437">
        <f>IFERROR(IF(EPih!K434&gt;=0.75*AVERAGE(EPih!$H434:$R434),1,EPih!K434/AVERAGE(EPih!$H434:$R434)),0)*$B437</f>
        <v>0</v>
      </c>
      <c r="J437">
        <f>IFERROR(IF(EPih!L434&gt;=0.75*AVERAGE(EPih!$H434:$R434),1,EPih!L434/AVERAGE(EPih!$H434:$R434)),0)*$B437</f>
        <v>0</v>
      </c>
      <c r="K437">
        <f>IFERROR(IF(EPih!M434&gt;=0.75*AVERAGE(EPih!$H434:$R434),1,EPih!M434/AVERAGE(EPih!$H434:$R434)),0)*$B437</f>
        <v>0</v>
      </c>
      <c r="L437">
        <f>IFERROR(IF(EPih!N434&gt;=0.75*AVERAGE(EPih!$H434:$R434),1,EPih!N434/AVERAGE(EPih!$H434:$R434)),0)*$B437</f>
        <v>0</v>
      </c>
      <c r="M437">
        <f>IFERROR(IF(EPih!O434&gt;=0.75*AVERAGE(EPih!$H434:$R434),1,EPih!O434/AVERAGE(EPih!$H434:$R434)),0)*$B437</f>
        <v>0</v>
      </c>
      <c r="N437">
        <f>IFERROR(IF(EPih!P434&gt;=0.75*AVERAGE(EPih!$H434:$R434),1,EPih!P434/AVERAGE(EPih!$H434:$R434)),0)*$B437</f>
        <v>0</v>
      </c>
      <c r="O437">
        <f>IFERROR(IF(EPih!Q434&gt;=0.75*AVERAGE(EPih!$H434:$R434),1,EPih!Q434/AVERAGE(EPih!$H434:$R434)),0)*$B437</f>
        <v>0</v>
      </c>
      <c r="P437">
        <f>IFERROR(IF(EPih!R434&gt;=0.75*AVERAGE(EPih!$H434:$R434),1,EPih!R434/AVERAGE(EPih!$H434:$R434)),0)*$B437</f>
        <v>0</v>
      </c>
      <c r="Q437" s="18">
        <v>1</v>
      </c>
      <c r="R437" s="18">
        <v>1</v>
      </c>
      <c r="S437" s="18">
        <v>1</v>
      </c>
      <c r="T437" s="18">
        <v>1</v>
      </c>
      <c r="U437" s="18">
        <v>1</v>
      </c>
      <c r="V437" s="18">
        <v>1</v>
      </c>
      <c r="W437" s="18">
        <v>1</v>
      </c>
      <c r="X437" s="18">
        <v>1</v>
      </c>
      <c r="Y437" s="18">
        <v>1</v>
      </c>
      <c r="Z437" s="18">
        <v>1</v>
      </c>
      <c r="AA437" s="18">
        <v>1</v>
      </c>
      <c r="AD437" s="22">
        <f t="shared" si="13"/>
        <v>1</v>
      </c>
      <c r="AE437">
        <v>24</v>
      </c>
    </row>
    <row r="438" spans="1:31">
      <c r="A438" s="33">
        <v>45461.916666666664</v>
      </c>
      <c r="B438">
        <f t="shared" si="12"/>
        <v>0</v>
      </c>
      <c r="C438" s="18">
        <v>1</v>
      </c>
      <c r="D438" s="19">
        <f>IFERROR(SUMPRODUCT(F438:P438,Q438:AA438,'Datos Brutos'!$H$5:$R$5)/SUMPRODUCT('Datos Brutos'!$H$5:$R$5,Q438:AA438),0)</f>
        <v>0</v>
      </c>
      <c r="E438" s="20">
        <f>IFERROR(AVERAGE('Datos Filtrados'!E435:G435),0)</f>
        <v>0</v>
      </c>
      <c r="F438">
        <f>IFERROR(IF(EPih!H435&gt;=0.75*AVERAGE(EPih!$H435:$R435),1,EPih!H435/AVERAGE(EPih!$H435:$R435)),0)*$B438</f>
        <v>0</v>
      </c>
      <c r="G438">
        <f>IFERROR(IF(EPih!I435&gt;=0.75*AVERAGE(EPih!$H435:$R435),1,EPih!I435/AVERAGE(EPih!$H435:$R435)),0)*$B438</f>
        <v>0</v>
      </c>
      <c r="H438">
        <f>IFERROR(IF(EPih!J435&gt;=0.75*AVERAGE(EPih!$H435:$R435),1,EPih!J435/AVERAGE(EPih!$H435:$R435)),0)*$B438</f>
        <v>0</v>
      </c>
      <c r="I438">
        <f>IFERROR(IF(EPih!K435&gt;=0.75*AVERAGE(EPih!$H435:$R435),1,EPih!K435/AVERAGE(EPih!$H435:$R435)),0)*$B438</f>
        <v>0</v>
      </c>
      <c r="J438">
        <f>IFERROR(IF(EPih!L435&gt;=0.75*AVERAGE(EPih!$H435:$R435),1,EPih!L435/AVERAGE(EPih!$H435:$R435)),0)*$B438</f>
        <v>0</v>
      </c>
      <c r="K438">
        <f>IFERROR(IF(EPih!M435&gt;=0.75*AVERAGE(EPih!$H435:$R435),1,EPih!M435/AVERAGE(EPih!$H435:$R435)),0)*$B438</f>
        <v>0</v>
      </c>
      <c r="L438">
        <f>IFERROR(IF(EPih!N435&gt;=0.75*AVERAGE(EPih!$H435:$R435),1,EPih!N435/AVERAGE(EPih!$H435:$R435)),0)*$B438</f>
        <v>0</v>
      </c>
      <c r="M438">
        <f>IFERROR(IF(EPih!O435&gt;=0.75*AVERAGE(EPih!$H435:$R435),1,EPih!O435/AVERAGE(EPih!$H435:$R435)),0)*$B438</f>
        <v>0</v>
      </c>
      <c r="N438">
        <f>IFERROR(IF(EPih!P435&gt;=0.75*AVERAGE(EPih!$H435:$R435),1,EPih!P435/AVERAGE(EPih!$H435:$R435)),0)*$B438</f>
        <v>0</v>
      </c>
      <c r="O438">
        <f>IFERROR(IF(EPih!Q435&gt;=0.75*AVERAGE(EPih!$H435:$R435),1,EPih!Q435/AVERAGE(EPih!$H435:$R435)),0)*$B438</f>
        <v>0</v>
      </c>
      <c r="P438">
        <f>IFERROR(IF(EPih!R435&gt;=0.75*AVERAGE(EPih!$H435:$R435),1,EPih!R435/AVERAGE(EPih!$H435:$R435)),0)*$B438</f>
        <v>0</v>
      </c>
      <c r="Q438" s="18">
        <v>1</v>
      </c>
      <c r="R438" s="18">
        <v>1</v>
      </c>
      <c r="S438" s="18">
        <v>1</v>
      </c>
      <c r="T438" s="18">
        <v>1</v>
      </c>
      <c r="U438" s="18">
        <v>1</v>
      </c>
      <c r="V438" s="18">
        <v>1</v>
      </c>
      <c r="W438" s="18">
        <v>1</v>
      </c>
      <c r="X438" s="18">
        <v>1</v>
      </c>
      <c r="Y438" s="18">
        <v>1</v>
      </c>
      <c r="Z438" s="18">
        <v>1</v>
      </c>
      <c r="AA438" s="18">
        <v>1</v>
      </c>
      <c r="AD438" s="22">
        <f t="shared" si="13"/>
        <v>1</v>
      </c>
      <c r="AE438" s="24">
        <v>1</v>
      </c>
    </row>
    <row r="439" spans="1:31">
      <c r="A439" s="33">
        <v>45461.958333333336</v>
      </c>
      <c r="B439">
        <f t="shared" si="12"/>
        <v>0</v>
      </c>
      <c r="C439" s="18">
        <v>1</v>
      </c>
      <c r="D439" s="19">
        <f>IFERROR(SUMPRODUCT(F439:P439,Q439:AA439,'Datos Brutos'!$H$5:$R$5)/SUMPRODUCT('Datos Brutos'!$H$5:$R$5,Q439:AA439),0)</f>
        <v>0</v>
      </c>
      <c r="E439" s="20">
        <f>IFERROR(AVERAGE('Datos Filtrados'!E436:G436),0)</f>
        <v>0</v>
      </c>
      <c r="F439">
        <f>IFERROR(IF(EPih!H436&gt;=0.75*AVERAGE(EPih!$H436:$R436),1,EPih!H436/AVERAGE(EPih!$H436:$R436)),0)*$B439</f>
        <v>0</v>
      </c>
      <c r="G439">
        <f>IFERROR(IF(EPih!I436&gt;=0.75*AVERAGE(EPih!$H436:$R436),1,EPih!I436/AVERAGE(EPih!$H436:$R436)),0)*$B439</f>
        <v>0</v>
      </c>
      <c r="H439">
        <f>IFERROR(IF(EPih!J436&gt;=0.75*AVERAGE(EPih!$H436:$R436),1,EPih!J436/AVERAGE(EPih!$H436:$R436)),0)*$B439</f>
        <v>0</v>
      </c>
      <c r="I439">
        <f>IFERROR(IF(EPih!K436&gt;=0.75*AVERAGE(EPih!$H436:$R436),1,EPih!K436/AVERAGE(EPih!$H436:$R436)),0)*$B439</f>
        <v>0</v>
      </c>
      <c r="J439">
        <f>IFERROR(IF(EPih!L436&gt;=0.75*AVERAGE(EPih!$H436:$R436),1,EPih!L436/AVERAGE(EPih!$H436:$R436)),0)*$B439</f>
        <v>0</v>
      </c>
      <c r="K439">
        <f>IFERROR(IF(EPih!M436&gt;=0.75*AVERAGE(EPih!$H436:$R436),1,EPih!M436/AVERAGE(EPih!$H436:$R436)),0)*$B439</f>
        <v>0</v>
      </c>
      <c r="L439">
        <f>IFERROR(IF(EPih!N436&gt;=0.75*AVERAGE(EPih!$H436:$R436),1,EPih!N436/AVERAGE(EPih!$H436:$R436)),0)*$B439</f>
        <v>0</v>
      </c>
      <c r="M439">
        <f>IFERROR(IF(EPih!O436&gt;=0.75*AVERAGE(EPih!$H436:$R436),1,EPih!O436/AVERAGE(EPih!$H436:$R436)),0)*$B439</f>
        <v>0</v>
      </c>
      <c r="N439">
        <f>IFERROR(IF(EPih!P436&gt;=0.75*AVERAGE(EPih!$H436:$R436),1,EPih!P436/AVERAGE(EPih!$H436:$R436)),0)*$B439</f>
        <v>0</v>
      </c>
      <c r="O439">
        <f>IFERROR(IF(EPih!Q436&gt;=0.75*AVERAGE(EPih!$H436:$R436),1,EPih!Q436/AVERAGE(EPih!$H436:$R436)),0)*$B439</f>
        <v>0</v>
      </c>
      <c r="P439">
        <f>IFERROR(IF(EPih!R436&gt;=0.75*AVERAGE(EPih!$H436:$R436),1,EPih!R436/AVERAGE(EPih!$H436:$R436)),0)*$B439</f>
        <v>0</v>
      </c>
      <c r="Q439" s="18">
        <v>1</v>
      </c>
      <c r="R439" s="18">
        <v>1</v>
      </c>
      <c r="S439" s="18">
        <v>1</v>
      </c>
      <c r="T439" s="18">
        <v>1</v>
      </c>
      <c r="U439" s="18">
        <v>1</v>
      </c>
      <c r="V439" s="18">
        <v>1</v>
      </c>
      <c r="W439" s="18">
        <v>1</v>
      </c>
      <c r="X439" s="18">
        <v>1</v>
      </c>
      <c r="Y439" s="18">
        <v>1</v>
      </c>
      <c r="Z439" s="18">
        <v>1</v>
      </c>
      <c r="AA439" s="18">
        <v>1</v>
      </c>
      <c r="AD439" s="22">
        <f t="shared" si="13"/>
        <v>1</v>
      </c>
      <c r="AE439">
        <v>2</v>
      </c>
    </row>
    <row r="440" spans="1:31">
      <c r="A440" s="33">
        <v>45462</v>
      </c>
      <c r="B440">
        <f t="shared" si="12"/>
        <v>0</v>
      </c>
      <c r="C440" s="18">
        <v>1</v>
      </c>
      <c r="D440" s="19">
        <f>IFERROR(SUMPRODUCT(F440:P440,Q440:AA440,'Datos Brutos'!$H$5:$R$5)/SUMPRODUCT('Datos Brutos'!$H$5:$R$5,Q440:AA440),0)</f>
        <v>0</v>
      </c>
      <c r="E440" s="20">
        <f>IFERROR(AVERAGE('Datos Filtrados'!E437:G437),0)</f>
        <v>0</v>
      </c>
      <c r="F440">
        <f>IFERROR(IF(EPih!H437&gt;=0.75*AVERAGE(EPih!$H437:$R437),1,EPih!H437/AVERAGE(EPih!$H437:$R437)),0)*$B440</f>
        <v>0</v>
      </c>
      <c r="G440">
        <f>IFERROR(IF(EPih!I437&gt;=0.75*AVERAGE(EPih!$H437:$R437),1,EPih!I437/AVERAGE(EPih!$H437:$R437)),0)*$B440</f>
        <v>0</v>
      </c>
      <c r="H440">
        <f>IFERROR(IF(EPih!J437&gt;=0.75*AVERAGE(EPih!$H437:$R437),1,EPih!J437/AVERAGE(EPih!$H437:$R437)),0)*$B440</f>
        <v>0</v>
      </c>
      <c r="I440">
        <f>IFERROR(IF(EPih!K437&gt;=0.75*AVERAGE(EPih!$H437:$R437),1,EPih!K437/AVERAGE(EPih!$H437:$R437)),0)*$B440</f>
        <v>0</v>
      </c>
      <c r="J440">
        <f>IFERROR(IF(EPih!L437&gt;=0.75*AVERAGE(EPih!$H437:$R437),1,EPih!L437/AVERAGE(EPih!$H437:$R437)),0)*$B440</f>
        <v>0</v>
      </c>
      <c r="K440">
        <f>IFERROR(IF(EPih!M437&gt;=0.75*AVERAGE(EPih!$H437:$R437),1,EPih!M437/AVERAGE(EPih!$H437:$R437)),0)*$B440</f>
        <v>0</v>
      </c>
      <c r="L440">
        <f>IFERROR(IF(EPih!N437&gt;=0.75*AVERAGE(EPih!$H437:$R437),1,EPih!N437/AVERAGE(EPih!$H437:$R437)),0)*$B440</f>
        <v>0</v>
      </c>
      <c r="M440">
        <f>IFERROR(IF(EPih!O437&gt;=0.75*AVERAGE(EPih!$H437:$R437),1,EPih!O437/AVERAGE(EPih!$H437:$R437)),0)*$B440</f>
        <v>0</v>
      </c>
      <c r="N440">
        <f>IFERROR(IF(EPih!P437&gt;=0.75*AVERAGE(EPih!$H437:$R437),1,EPih!P437/AVERAGE(EPih!$H437:$R437)),0)*$B440</f>
        <v>0</v>
      </c>
      <c r="O440">
        <f>IFERROR(IF(EPih!Q437&gt;=0.75*AVERAGE(EPih!$H437:$R437),1,EPih!Q437/AVERAGE(EPih!$H437:$R437)),0)*$B440</f>
        <v>0</v>
      </c>
      <c r="P440">
        <f>IFERROR(IF(EPih!R437&gt;=0.75*AVERAGE(EPih!$H437:$R437),1,EPih!R437/AVERAGE(EPih!$H437:$R437)),0)*$B440</f>
        <v>0</v>
      </c>
      <c r="Q440" s="18">
        <v>1</v>
      </c>
      <c r="R440" s="18">
        <v>1</v>
      </c>
      <c r="S440" s="18">
        <v>1</v>
      </c>
      <c r="T440" s="18">
        <v>1</v>
      </c>
      <c r="U440" s="18">
        <v>1</v>
      </c>
      <c r="V440" s="18">
        <v>1</v>
      </c>
      <c r="W440" s="18">
        <v>1</v>
      </c>
      <c r="X440" s="18">
        <v>1</v>
      </c>
      <c r="Y440" s="18">
        <v>1</v>
      </c>
      <c r="Z440" s="18">
        <v>1</v>
      </c>
      <c r="AA440" s="18">
        <v>1</v>
      </c>
      <c r="AD440" s="22">
        <f t="shared" si="13"/>
        <v>1</v>
      </c>
      <c r="AE440">
        <v>3</v>
      </c>
    </row>
    <row r="441" spans="1:31">
      <c r="A441" s="33">
        <v>45462.041666666664</v>
      </c>
      <c r="B441">
        <f t="shared" si="12"/>
        <v>0</v>
      </c>
      <c r="C441" s="18">
        <v>1</v>
      </c>
      <c r="D441" s="19">
        <f>IFERROR(SUMPRODUCT(F441:P441,Q441:AA441,'Datos Brutos'!$H$5:$R$5)/SUMPRODUCT('Datos Brutos'!$H$5:$R$5,Q441:AA441),0)</f>
        <v>0</v>
      </c>
      <c r="E441" s="20">
        <f>IFERROR(AVERAGE('Datos Filtrados'!E438:G438),0)</f>
        <v>0</v>
      </c>
      <c r="F441">
        <f>IFERROR(IF(EPih!H438&gt;=0.75*AVERAGE(EPih!$H438:$R438),1,EPih!H438/AVERAGE(EPih!$H438:$R438)),0)*$B441</f>
        <v>0</v>
      </c>
      <c r="G441">
        <f>IFERROR(IF(EPih!I438&gt;=0.75*AVERAGE(EPih!$H438:$R438),1,EPih!I438/AVERAGE(EPih!$H438:$R438)),0)*$B441</f>
        <v>0</v>
      </c>
      <c r="H441">
        <f>IFERROR(IF(EPih!J438&gt;=0.75*AVERAGE(EPih!$H438:$R438),1,EPih!J438/AVERAGE(EPih!$H438:$R438)),0)*$B441</f>
        <v>0</v>
      </c>
      <c r="I441">
        <f>IFERROR(IF(EPih!K438&gt;=0.75*AVERAGE(EPih!$H438:$R438),1,EPih!K438/AVERAGE(EPih!$H438:$R438)),0)*$B441</f>
        <v>0</v>
      </c>
      <c r="J441">
        <f>IFERROR(IF(EPih!L438&gt;=0.75*AVERAGE(EPih!$H438:$R438),1,EPih!L438/AVERAGE(EPih!$H438:$R438)),0)*$B441</f>
        <v>0</v>
      </c>
      <c r="K441">
        <f>IFERROR(IF(EPih!M438&gt;=0.75*AVERAGE(EPih!$H438:$R438),1,EPih!M438/AVERAGE(EPih!$H438:$R438)),0)*$B441</f>
        <v>0</v>
      </c>
      <c r="L441">
        <f>IFERROR(IF(EPih!N438&gt;=0.75*AVERAGE(EPih!$H438:$R438),1,EPih!N438/AVERAGE(EPih!$H438:$R438)),0)*$B441</f>
        <v>0</v>
      </c>
      <c r="M441">
        <f>IFERROR(IF(EPih!O438&gt;=0.75*AVERAGE(EPih!$H438:$R438),1,EPih!O438/AVERAGE(EPih!$H438:$R438)),0)*$B441</f>
        <v>0</v>
      </c>
      <c r="N441">
        <f>IFERROR(IF(EPih!P438&gt;=0.75*AVERAGE(EPih!$H438:$R438),1,EPih!P438/AVERAGE(EPih!$H438:$R438)),0)*$B441</f>
        <v>0</v>
      </c>
      <c r="O441">
        <f>IFERROR(IF(EPih!Q438&gt;=0.75*AVERAGE(EPih!$H438:$R438),1,EPih!Q438/AVERAGE(EPih!$H438:$R438)),0)*$B441</f>
        <v>0</v>
      </c>
      <c r="P441">
        <f>IFERROR(IF(EPih!R438&gt;=0.75*AVERAGE(EPih!$H438:$R438),1,EPih!R438/AVERAGE(EPih!$H438:$R438)),0)*$B441</f>
        <v>0</v>
      </c>
      <c r="Q441" s="18">
        <v>1</v>
      </c>
      <c r="R441" s="18">
        <v>1</v>
      </c>
      <c r="S441" s="18">
        <v>1</v>
      </c>
      <c r="T441" s="18">
        <v>1</v>
      </c>
      <c r="U441" s="18">
        <v>1</v>
      </c>
      <c r="V441" s="18">
        <v>1</v>
      </c>
      <c r="W441" s="18">
        <v>1</v>
      </c>
      <c r="X441" s="18">
        <v>1</v>
      </c>
      <c r="Y441" s="18">
        <v>1</v>
      </c>
      <c r="Z441" s="18">
        <v>1</v>
      </c>
      <c r="AA441" s="18">
        <v>1</v>
      </c>
      <c r="AD441" s="22">
        <f t="shared" si="13"/>
        <v>1</v>
      </c>
      <c r="AE441">
        <v>4</v>
      </c>
    </row>
    <row r="442" spans="1:31">
      <c r="A442" s="33">
        <v>45462.083333333336</v>
      </c>
      <c r="B442">
        <f t="shared" si="12"/>
        <v>0</v>
      </c>
      <c r="C442" s="18">
        <v>1</v>
      </c>
      <c r="D442" s="19">
        <f>IFERROR(SUMPRODUCT(F442:P442,Q442:AA442,'Datos Brutos'!$H$5:$R$5)/SUMPRODUCT('Datos Brutos'!$H$5:$R$5,Q442:AA442),0)</f>
        <v>0</v>
      </c>
      <c r="E442" s="20">
        <f>IFERROR(AVERAGE('Datos Filtrados'!E439:G439),0)</f>
        <v>0</v>
      </c>
      <c r="F442">
        <f>IFERROR(IF(EPih!H439&gt;=0.75*AVERAGE(EPih!$H439:$R439),1,EPih!H439/AVERAGE(EPih!$H439:$R439)),0)*$B442</f>
        <v>0</v>
      </c>
      <c r="G442">
        <f>IFERROR(IF(EPih!I439&gt;=0.75*AVERAGE(EPih!$H439:$R439),1,EPih!I439/AVERAGE(EPih!$H439:$R439)),0)*$B442</f>
        <v>0</v>
      </c>
      <c r="H442">
        <f>IFERROR(IF(EPih!J439&gt;=0.75*AVERAGE(EPih!$H439:$R439),1,EPih!J439/AVERAGE(EPih!$H439:$R439)),0)*$B442</f>
        <v>0</v>
      </c>
      <c r="I442">
        <f>IFERROR(IF(EPih!K439&gt;=0.75*AVERAGE(EPih!$H439:$R439),1,EPih!K439/AVERAGE(EPih!$H439:$R439)),0)*$B442</f>
        <v>0</v>
      </c>
      <c r="J442">
        <f>IFERROR(IF(EPih!L439&gt;=0.75*AVERAGE(EPih!$H439:$R439),1,EPih!L439/AVERAGE(EPih!$H439:$R439)),0)*$B442</f>
        <v>0</v>
      </c>
      <c r="K442">
        <f>IFERROR(IF(EPih!M439&gt;=0.75*AVERAGE(EPih!$H439:$R439),1,EPih!M439/AVERAGE(EPih!$H439:$R439)),0)*$B442</f>
        <v>0</v>
      </c>
      <c r="L442">
        <f>IFERROR(IF(EPih!N439&gt;=0.75*AVERAGE(EPih!$H439:$R439),1,EPih!N439/AVERAGE(EPih!$H439:$R439)),0)*$B442</f>
        <v>0</v>
      </c>
      <c r="M442">
        <f>IFERROR(IF(EPih!O439&gt;=0.75*AVERAGE(EPih!$H439:$R439),1,EPih!O439/AVERAGE(EPih!$H439:$R439)),0)*$B442</f>
        <v>0</v>
      </c>
      <c r="N442">
        <f>IFERROR(IF(EPih!P439&gt;=0.75*AVERAGE(EPih!$H439:$R439),1,EPih!P439/AVERAGE(EPih!$H439:$R439)),0)*$B442</f>
        <v>0</v>
      </c>
      <c r="O442">
        <f>IFERROR(IF(EPih!Q439&gt;=0.75*AVERAGE(EPih!$H439:$R439),1,EPih!Q439/AVERAGE(EPih!$H439:$R439)),0)*$B442</f>
        <v>0</v>
      </c>
      <c r="P442">
        <f>IFERROR(IF(EPih!R439&gt;=0.75*AVERAGE(EPih!$H439:$R439),1,EPih!R439/AVERAGE(EPih!$H439:$R439)),0)*$B442</f>
        <v>0</v>
      </c>
      <c r="Q442" s="18">
        <v>1</v>
      </c>
      <c r="R442" s="18">
        <v>1</v>
      </c>
      <c r="S442" s="18">
        <v>1</v>
      </c>
      <c r="T442" s="18">
        <v>1</v>
      </c>
      <c r="U442" s="18">
        <v>1</v>
      </c>
      <c r="V442" s="18">
        <v>1</v>
      </c>
      <c r="W442" s="18">
        <v>1</v>
      </c>
      <c r="X442" s="18">
        <v>1</v>
      </c>
      <c r="Y442" s="18">
        <v>1</v>
      </c>
      <c r="Z442" s="18">
        <v>1</v>
      </c>
      <c r="AA442" s="18">
        <v>1</v>
      </c>
      <c r="AD442" s="22">
        <f t="shared" si="13"/>
        <v>1</v>
      </c>
      <c r="AE442">
        <v>5</v>
      </c>
    </row>
    <row r="443" spans="1:31">
      <c r="A443" s="33">
        <v>45462.125</v>
      </c>
      <c r="B443">
        <f t="shared" si="12"/>
        <v>0</v>
      </c>
      <c r="C443" s="18">
        <v>1</v>
      </c>
      <c r="D443" s="19">
        <f>IFERROR(SUMPRODUCT(F443:P443,Q443:AA443,'Datos Brutos'!$H$5:$R$5)/SUMPRODUCT('Datos Brutos'!$H$5:$R$5,Q443:AA443),0)</f>
        <v>0</v>
      </c>
      <c r="E443" s="20">
        <f>IFERROR(AVERAGE('Datos Filtrados'!E440:G440),0)</f>
        <v>0</v>
      </c>
      <c r="F443">
        <f>IFERROR(IF(EPih!H440&gt;=0.75*AVERAGE(EPih!$H440:$R440),1,EPih!H440/AVERAGE(EPih!$H440:$R440)),0)*$B443</f>
        <v>0</v>
      </c>
      <c r="G443">
        <f>IFERROR(IF(EPih!I440&gt;=0.75*AVERAGE(EPih!$H440:$R440),1,EPih!I440/AVERAGE(EPih!$H440:$R440)),0)*$B443</f>
        <v>0</v>
      </c>
      <c r="H443">
        <f>IFERROR(IF(EPih!J440&gt;=0.75*AVERAGE(EPih!$H440:$R440),1,EPih!J440/AVERAGE(EPih!$H440:$R440)),0)*$B443</f>
        <v>0</v>
      </c>
      <c r="I443">
        <f>IFERROR(IF(EPih!K440&gt;=0.75*AVERAGE(EPih!$H440:$R440),1,EPih!K440/AVERAGE(EPih!$H440:$R440)),0)*$B443</f>
        <v>0</v>
      </c>
      <c r="J443">
        <f>IFERROR(IF(EPih!L440&gt;=0.75*AVERAGE(EPih!$H440:$R440),1,EPih!L440/AVERAGE(EPih!$H440:$R440)),0)*$B443</f>
        <v>0</v>
      </c>
      <c r="K443">
        <f>IFERROR(IF(EPih!M440&gt;=0.75*AVERAGE(EPih!$H440:$R440),1,EPih!M440/AVERAGE(EPih!$H440:$R440)),0)*$B443</f>
        <v>0</v>
      </c>
      <c r="L443">
        <f>IFERROR(IF(EPih!N440&gt;=0.75*AVERAGE(EPih!$H440:$R440),1,EPih!N440/AVERAGE(EPih!$H440:$R440)),0)*$B443</f>
        <v>0</v>
      </c>
      <c r="M443">
        <f>IFERROR(IF(EPih!O440&gt;=0.75*AVERAGE(EPih!$H440:$R440),1,EPih!O440/AVERAGE(EPih!$H440:$R440)),0)*$B443</f>
        <v>0</v>
      </c>
      <c r="N443">
        <f>IFERROR(IF(EPih!P440&gt;=0.75*AVERAGE(EPih!$H440:$R440),1,EPih!P440/AVERAGE(EPih!$H440:$R440)),0)*$B443</f>
        <v>0</v>
      </c>
      <c r="O443">
        <f>IFERROR(IF(EPih!Q440&gt;=0.75*AVERAGE(EPih!$H440:$R440),1,EPih!Q440/AVERAGE(EPih!$H440:$R440)),0)*$B443</f>
        <v>0</v>
      </c>
      <c r="P443">
        <f>IFERROR(IF(EPih!R440&gt;=0.75*AVERAGE(EPih!$H440:$R440),1,EPih!R440/AVERAGE(EPih!$H440:$R440)),0)*$B443</f>
        <v>0</v>
      </c>
      <c r="Q443" s="18">
        <v>1</v>
      </c>
      <c r="R443" s="18">
        <v>1</v>
      </c>
      <c r="S443" s="18">
        <v>1</v>
      </c>
      <c r="T443" s="18">
        <v>1</v>
      </c>
      <c r="U443" s="18">
        <v>1</v>
      </c>
      <c r="V443" s="18">
        <v>1</v>
      </c>
      <c r="W443" s="18">
        <v>1</v>
      </c>
      <c r="X443" s="18">
        <v>1</v>
      </c>
      <c r="Y443" s="18">
        <v>1</v>
      </c>
      <c r="Z443" s="18">
        <v>1</v>
      </c>
      <c r="AA443" s="18">
        <v>1</v>
      </c>
      <c r="AD443" s="22">
        <f t="shared" si="13"/>
        <v>1</v>
      </c>
      <c r="AE443">
        <v>6</v>
      </c>
    </row>
    <row r="444" spans="1:31">
      <c r="A444" s="33">
        <v>45462.166666666664</v>
      </c>
      <c r="B444">
        <f t="shared" si="12"/>
        <v>0</v>
      </c>
      <c r="C444" s="18">
        <v>1</v>
      </c>
      <c r="D444" s="19">
        <f>IFERROR(SUMPRODUCT(F444:P444,Q444:AA444,'Datos Brutos'!$H$5:$R$5)/SUMPRODUCT('Datos Brutos'!$H$5:$R$5,Q444:AA444),0)</f>
        <v>0</v>
      </c>
      <c r="E444" s="20">
        <f>IFERROR(AVERAGE('Datos Filtrados'!E441:G441),0)</f>
        <v>0</v>
      </c>
      <c r="F444">
        <f>IFERROR(IF(EPih!H441&gt;=0.75*AVERAGE(EPih!$H441:$R441),1,EPih!H441/AVERAGE(EPih!$H441:$R441)),0)*$B444</f>
        <v>0</v>
      </c>
      <c r="G444">
        <f>IFERROR(IF(EPih!I441&gt;=0.75*AVERAGE(EPih!$H441:$R441),1,EPih!I441/AVERAGE(EPih!$H441:$R441)),0)*$B444</f>
        <v>0</v>
      </c>
      <c r="H444">
        <f>IFERROR(IF(EPih!J441&gt;=0.75*AVERAGE(EPih!$H441:$R441),1,EPih!J441/AVERAGE(EPih!$H441:$R441)),0)*$B444</f>
        <v>0</v>
      </c>
      <c r="I444">
        <f>IFERROR(IF(EPih!K441&gt;=0.75*AVERAGE(EPih!$H441:$R441),1,EPih!K441/AVERAGE(EPih!$H441:$R441)),0)*$B444</f>
        <v>0</v>
      </c>
      <c r="J444">
        <f>IFERROR(IF(EPih!L441&gt;=0.75*AVERAGE(EPih!$H441:$R441),1,EPih!L441/AVERAGE(EPih!$H441:$R441)),0)*$B444</f>
        <v>0</v>
      </c>
      <c r="K444">
        <f>IFERROR(IF(EPih!M441&gt;=0.75*AVERAGE(EPih!$H441:$R441),1,EPih!M441/AVERAGE(EPih!$H441:$R441)),0)*$B444</f>
        <v>0</v>
      </c>
      <c r="L444">
        <f>IFERROR(IF(EPih!N441&gt;=0.75*AVERAGE(EPih!$H441:$R441),1,EPih!N441/AVERAGE(EPih!$H441:$R441)),0)*$B444</f>
        <v>0</v>
      </c>
      <c r="M444">
        <f>IFERROR(IF(EPih!O441&gt;=0.75*AVERAGE(EPih!$H441:$R441),1,EPih!O441/AVERAGE(EPih!$H441:$R441)),0)*$B444</f>
        <v>0</v>
      </c>
      <c r="N444">
        <f>IFERROR(IF(EPih!P441&gt;=0.75*AVERAGE(EPih!$H441:$R441),1,EPih!P441/AVERAGE(EPih!$H441:$R441)),0)*$B444</f>
        <v>0</v>
      </c>
      <c r="O444">
        <f>IFERROR(IF(EPih!Q441&gt;=0.75*AVERAGE(EPih!$H441:$R441),1,EPih!Q441/AVERAGE(EPih!$H441:$R441)),0)*$B444</f>
        <v>0</v>
      </c>
      <c r="P444">
        <f>IFERROR(IF(EPih!R441&gt;=0.75*AVERAGE(EPih!$H441:$R441),1,EPih!R441/AVERAGE(EPih!$H441:$R441)),0)*$B444</f>
        <v>0</v>
      </c>
      <c r="Q444" s="18">
        <v>1</v>
      </c>
      <c r="R444" s="18">
        <v>1</v>
      </c>
      <c r="S444" s="18">
        <v>1</v>
      </c>
      <c r="T444" s="18">
        <v>1</v>
      </c>
      <c r="U444" s="18">
        <v>1</v>
      </c>
      <c r="V444" s="18">
        <v>1</v>
      </c>
      <c r="W444" s="18">
        <v>1</v>
      </c>
      <c r="X444" s="18">
        <v>1</v>
      </c>
      <c r="Y444" s="18">
        <v>1</v>
      </c>
      <c r="Z444" s="18">
        <v>1</v>
      </c>
      <c r="AA444" s="18">
        <v>1</v>
      </c>
      <c r="AD444" s="22">
        <f t="shared" si="13"/>
        <v>1</v>
      </c>
      <c r="AE444">
        <v>7</v>
      </c>
    </row>
    <row r="445" spans="1:31">
      <c r="A445" s="33">
        <v>45462.208333333336</v>
      </c>
      <c r="B445">
        <f t="shared" si="12"/>
        <v>0</v>
      </c>
      <c r="C445" s="18">
        <v>1</v>
      </c>
      <c r="D445" s="19">
        <f>IFERROR(SUMPRODUCT(F445:P445,Q445:AA445,'Datos Brutos'!$H$5:$R$5)/SUMPRODUCT('Datos Brutos'!$H$5:$R$5,Q445:AA445),0)</f>
        <v>0</v>
      </c>
      <c r="E445" s="20">
        <f>IFERROR(AVERAGE('Datos Filtrados'!E442:G442),0)</f>
        <v>0</v>
      </c>
      <c r="F445">
        <f>IFERROR(IF(EPih!H442&gt;=0.75*AVERAGE(EPih!$H442:$R442),1,EPih!H442/AVERAGE(EPih!$H442:$R442)),0)*$B445</f>
        <v>0</v>
      </c>
      <c r="G445">
        <f>IFERROR(IF(EPih!I442&gt;=0.75*AVERAGE(EPih!$H442:$R442),1,EPih!I442/AVERAGE(EPih!$H442:$R442)),0)*$B445</f>
        <v>0</v>
      </c>
      <c r="H445">
        <f>IFERROR(IF(EPih!J442&gt;=0.75*AVERAGE(EPih!$H442:$R442),1,EPih!J442/AVERAGE(EPih!$H442:$R442)),0)*$B445</f>
        <v>0</v>
      </c>
      <c r="I445">
        <f>IFERROR(IF(EPih!K442&gt;=0.75*AVERAGE(EPih!$H442:$R442),1,EPih!K442/AVERAGE(EPih!$H442:$R442)),0)*$B445</f>
        <v>0</v>
      </c>
      <c r="J445">
        <f>IFERROR(IF(EPih!L442&gt;=0.75*AVERAGE(EPih!$H442:$R442),1,EPih!L442/AVERAGE(EPih!$H442:$R442)),0)*$B445</f>
        <v>0</v>
      </c>
      <c r="K445">
        <f>IFERROR(IF(EPih!M442&gt;=0.75*AVERAGE(EPih!$H442:$R442),1,EPih!M442/AVERAGE(EPih!$H442:$R442)),0)*$B445</f>
        <v>0</v>
      </c>
      <c r="L445">
        <f>IFERROR(IF(EPih!N442&gt;=0.75*AVERAGE(EPih!$H442:$R442),1,EPih!N442/AVERAGE(EPih!$H442:$R442)),0)*$B445</f>
        <v>0</v>
      </c>
      <c r="M445">
        <f>IFERROR(IF(EPih!O442&gt;=0.75*AVERAGE(EPih!$H442:$R442),1,EPih!O442/AVERAGE(EPih!$H442:$R442)),0)*$B445</f>
        <v>0</v>
      </c>
      <c r="N445">
        <f>IFERROR(IF(EPih!P442&gt;=0.75*AVERAGE(EPih!$H442:$R442),1,EPih!P442/AVERAGE(EPih!$H442:$R442)),0)*$B445</f>
        <v>0</v>
      </c>
      <c r="O445">
        <f>IFERROR(IF(EPih!Q442&gt;=0.75*AVERAGE(EPih!$H442:$R442),1,EPih!Q442/AVERAGE(EPih!$H442:$R442)),0)*$B445</f>
        <v>0</v>
      </c>
      <c r="P445">
        <f>IFERROR(IF(EPih!R442&gt;=0.75*AVERAGE(EPih!$H442:$R442),1,EPih!R442/AVERAGE(EPih!$H442:$R442)),0)*$B445</f>
        <v>0</v>
      </c>
      <c r="Q445" s="18">
        <v>1</v>
      </c>
      <c r="R445" s="18">
        <v>1</v>
      </c>
      <c r="S445" s="18">
        <v>1</v>
      </c>
      <c r="T445" s="18">
        <v>1</v>
      </c>
      <c r="U445" s="18">
        <v>1</v>
      </c>
      <c r="V445" s="18">
        <v>1</v>
      </c>
      <c r="W445" s="18">
        <v>1</v>
      </c>
      <c r="X445" s="18">
        <v>1</v>
      </c>
      <c r="Y445" s="18">
        <v>1</v>
      </c>
      <c r="Z445" s="18">
        <v>1</v>
      </c>
      <c r="AA445" s="18">
        <v>1</v>
      </c>
      <c r="AD445" s="22">
        <f t="shared" si="13"/>
        <v>1</v>
      </c>
      <c r="AE445">
        <v>8</v>
      </c>
    </row>
    <row r="446" spans="1:31">
      <c r="A446" s="33">
        <v>45462.25</v>
      </c>
      <c r="B446">
        <f t="shared" si="12"/>
        <v>0</v>
      </c>
      <c r="C446" s="18">
        <v>1</v>
      </c>
      <c r="D446" s="19">
        <f>IFERROR(SUMPRODUCT(F446:P446,Q446:AA446,'Datos Brutos'!$H$5:$R$5)/SUMPRODUCT('Datos Brutos'!$H$5:$R$5,Q446:AA446),0)</f>
        <v>0</v>
      </c>
      <c r="E446" s="20">
        <f>IFERROR(AVERAGE('Datos Filtrados'!E443:G443),0)</f>
        <v>0</v>
      </c>
      <c r="F446">
        <f>IFERROR(IF(EPih!H443&gt;=0.75*AVERAGE(EPih!$H443:$R443),1,EPih!H443/AVERAGE(EPih!$H443:$R443)),0)*$B446</f>
        <v>0</v>
      </c>
      <c r="G446">
        <f>IFERROR(IF(EPih!I443&gt;=0.75*AVERAGE(EPih!$H443:$R443),1,EPih!I443/AVERAGE(EPih!$H443:$R443)),0)*$B446</f>
        <v>0</v>
      </c>
      <c r="H446">
        <f>IFERROR(IF(EPih!J443&gt;=0.75*AVERAGE(EPih!$H443:$R443),1,EPih!J443/AVERAGE(EPih!$H443:$R443)),0)*$B446</f>
        <v>0</v>
      </c>
      <c r="I446">
        <f>IFERROR(IF(EPih!K443&gt;=0.75*AVERAGE(EPih!$H443:$R443),1,EPih!K443/AVERAGE(EPih!$H443:$R443)),0)*$B446</f>
        <v>0</v>
      </c>
      <c r="J446">
        <f>IFERROR(IF(EPih!L443&gt;=0.75*AVERAGE(EPih!$H443:$R443),1,EPih!L443/AVERAGE(EPih!$H443:$R443)),0)*$B446</f>
        <v>0</v>
      </c>
      <c r="K446">
        <f>IFERROR(IF(EPih!M443&gt;=0.75*AVERAGE(EPih!$H443:$R443),1,EPih!M443/AVERAGE(EPih!$H443:$R443)),0)*$B446</f>
        <v>0</v>
      </c>
      <c r="L446">
        <f>IFERROR(IF(EPih!N443&gt;=0.75*AVERAGE(EPih!$H443:$R443),1,EPih!N443/AVERAGE(EPih!$H443:$R443)),0)*$B446</f>
        <v>0</v>
      </c>
      <c r="M446">
        <f>IFERROR(IF(EPih!O443&gt;=0.75*AVERAGE(EPih!$H443:$R443),1,EPih!O443/AVERAGE(EPih!$H443:$R443)),0)*$B446</f>
        <v>0</v>
      </c>
      <c r="N446">
        <f>IFERROR(IF(EPih!P443&gt;=0.75*AVERAGE(EPih!$H443:$R443),1,EPih!P443/AVERAGE(EPih!$H443:$R443)),0)*$B446</f>
        <v>0</v>
      </c>
      <c r="O446">
        <f>IFERROR(IF(EPih!Q443&gt;=0.75*AVERAGE(EPih!$H443:$R443),1,EPih!Q443/AVERAGE(EPih!$H443:$R443)),0)*$B446</f>
        <v>0</v>
      </c>
      <c r="P446">
        <f>IFERROR(IF(EPih!R443&gt;=0.75*AVERAGE(EPih!$H443:$R443),1,EPih!R443/AVERAGE(EPih!$H443:$R443)),0)*$B446</f>
        <v>0</v>
      </c>
      <c r="Q446" s="18">
        <v>1</v>
      </c>
      <c r="R446" s="18">
        <v>1</v>
      </c>
      <c r="S446" s="18">
        <v>1</v>
      </c>
      <c r="T446" s="18">
        <v>1</v>
      </c>
      <c r="U446" s="18">
        <v>1</v>
      </c>
      <c r="V446" s="18">
        <v>1</v>
      </c>
      <c r="W446" s="18">
        <v>1</v>
      </c>
      <c r="X446" s="18">
        <v>1</v>
      </c>
      <c r="Y446" s="18">
        <v>1</v>
      </c>
      <c r="Z446" s="18">
        <v>1</v>
      </c>
      <c r="AA446" s="18">
        <v>1</v>
      </c>
      <c r="AD446" s="22">
        <f t="shared" si="13"/>
        <v>1</v>
      </c>
      <c r="AE446">
        <v>9</v>
      </c>
    </row>
    <row r="447" spans="1:31">
      <c r="A447" s="33">
        <v>45462.291666666664</v>
      </c>
      <c r="B447">
        <f t="shared" si="12"/>
        <v>0</v>
      </c>
      <c r="C447" s="18">
        <v>1</v>
      </c>
      <c r="D447" s="19">
        <f>IFERROR(SUMPRODUCT(F447:P447,Q447:AA447,'Datos Brutos'!$H$5:$R$5)/SUMPRODUCT('Datos Brutos'!$H$5:$R$5,Q447:AA447),0)</f>
        <v>0</v>
      </c>
      <c r="E447" s="20">
        <f>IFERROR(AVERAGE('Datos Filtrados'!E444:G444),0)</f>
        <v>66.224999999999994</v>
      </c>
      <c r="F447">
        <f>IFERROR(IF(EPih!H444&gt;=0.75*AVERAGE(EPih!$H444:$R444),1,EPih!H444/AVERAGE(EPih!$H444:$R444)),0)*$B447</f>
        <v>0</v>
      </c>
      <c r="G447">
        <f>IFERROR(IF(EPih!I444&gt;=0.75*AVERAGE(EPih!$H444:$R444),1,EPih!I444/AVERAGE(EPih!$H444:$R444)),0)*$B447</f>
        <v>0</v>
      </c>
      <c r="H447">
        <f>IFERROR(IF(EPih!J444&gt;=0.75*AVERAGE(EPih!$H444:$R444),1,EPih!J444/AVERAGE(EPih!$H444:$R444)),0)*$B447</f>
        <v>0</v>
      </c>
      <c r="I447">
        <f>IFERROR(IF(EPih!K444&gt;=0.75*AVERAGE(EPih!$H444:$R444),1,EPih!K444/AVERAGE(EPih!$H444:$R444)),0)*$B447</f>
        <v>0</v>
      </c>
      <c r="J447">
        <f>IFERROR(IF(EPih!L444&gt;=0.75*AVERAGE(EPih!$H444:$R444),1,EPih!L444/AVERAGE(EPih!$H444:$R444)),0)*$B447</f>
        <v>0</v>
      </c>
      <c r="K447">
        <f>IFERROR(IF(EPih!M444&gt;=0.75*AVERAGE(EPih!$H444:$R444),1,EPih!M444/AVERAGE(EPih!$H444:$R444)),0)*$B447</f>
        <v>0</v>
      </c>
      <c r="L447">
        <f>IFERROR(IF(EPih!N444&gt;=0.75*AVERAGE(EPih!$H444:$R444),1,EPih!N444/AVERAGE(EPih!$H444:$R444)),0)*$B447</f>
        <v>0</v>
      </c>
      <c r="M447">
        <f>IFERROR(IF(EPih!O444&gt;=0.75*AVERAGE(EPih!$H444:$R444),1,EPih!O444/AVERAGE(EPih!$H444:$R444)),0)*$B447</f>
        <v>0</v>
      </c>
      <c r="N447">
        <f>IFERROR(IF(EPih!P444&gt;=0.75*AVERAGE(EPih!$H444:$R444),1,EPih!P444/AVERAGE(EPih!$H444:$R444)),0)*$B447</f>
        <v>0</v>
      </c>
      <c r="O447">
        <f>IFERROR(IF(EPih!Q444&gt;=0.75*AVERAGE(EPih!$H444:$R444),1,EPih!Q444/AVERAGE(EPih!$H444:$R444)),0)*$B447</f>
        <v>0</v>
      </c>
      <c r="P447">
        <f>IFERROR(IF(EPih!R444&gt;=0.75*AVERAGE(EPih!$H444:$R444),1,EPih!R444/AVERAGE(EPih!$H444:$R444)),0)*$B447</f>
        <v>0</v>
      </c>
      <c r="Q447" s="18">
        <v>1</v>
      </c>
      <c r="R447" s="18">
        <v>1</v>
      </c>
      <c r="S447" s="18">
        <v>1</v>
      </c>
      <c r="T447" s="18">
        <v>1</v>
      </c>
      <c r="U447" s="18">
        <v>1</v>
      </c>
      <c r="V447" s="18">
        <v>1</v>
      </c>
      <c r="W447" s="18">
        <v>1</v>
      </c>
      <c r="X447" s="18">
        <v>1</v>
      </c>
      <c r="Y447" s="18">
        <v>1</v>
      </c>
      <c r="Z447" s="18">
        <v>1</v>
      </c>
      <c r="AA447" s="18">
        <v>1</v>
      </c>
      <c r="AD447" s="22">
        <f t="shared" si="13"/>
        <v>1</v>
      </c>
      <c r="AE447">
        <v>10</v>
      </c>
    </row>
    <row r="448" spans="1:31">
      <c r="A448" s="33">
        <v>45462.333333333336</v>
      </c>
      <c r="B448">
        <f t="shared" si="12"/>
        <v>1</v>
      </c>
      <c r="C448" s="18">
        <v>1</v>
      </c>
      <c r="D448" s="19">
        <f>IFERROR(SUMPRODUCT(F448:P448,Q448:AA448,'Datos Brutos'!$H$5:$R$5)/SUMPRODUCT('Datos Brutos'!$H$5:$R$5,Q448:AA448),0)</f>
        <v>1</v>
      </c>
      <c r="E448" s="20">
        <f>IFERROR(AVERAGE('Datos Filtrados'!E445:G445),0)</f>
        <v>542.47500000000002</v>
      </c>
      <c r="F448">
        <f>IFERROR(IF(EPih!H445&gt;=0.75*AVERAGE(EPih!$H445:$R445),1,EPih!H445/AVERAGE(EPih!$H445:$R445)),0)*$B448</f>
        <v>1</v>
      </c>
      <c r="G448">
        <f>IFERROR(IF(EPih!I445&gt;=0.75*AVERAGE(EPih!$H445:$R445),1,EPih!I445/AVERAGE(EPih!$H445:$R445)),0)*$B448</f>
        <v>1</v>
      </c>
      <c r="H448">
        <f>IFERROR(IF(EPih!J445&gt;=0.75*AVERAGE(EPih!$H445:$R445),1,EPih!J445/AVERAGE(EPih!$H445:$R445)),0)*$B448</f>
        <v>1</v>
      </c>
      <c r="I448">
        <f>IFERROR(IF(EPih!K445&gt;=0.75*AVERAGE(EPih!$H445:$R445),1,EPih!K445/AVERAGE(EPih!$H445:$R445)),0)*$B448</f>
        <v>1</v>
      </c>
      <c r="J448">
        <f>IFERROR(IF(EPih!L445&gt;=0.75*AVERAGE(EPih!$H445:$R445),1,EPih!L445/AVERAGE(EPih!$H445:$R445)),0)*$B448</f>
        <v>1</v>
      </c>
      <c r="K448">
        <f>IFERROR(IF(EPih!M445&gt;=0.75*AVERAGE(EPih!$H445:$R445),1,EPih!M445/AVERAGE(EPih!$H445:$R445)),0)*$B448</f>
        <v>1</v>
      </c>
      <c r="L448">
        <f>IFERROR(IF(EPih!N445&gt;=0.75*AVERAGE(EPih!$H445:$R445),1,EPih!N445/AVERAGE(EPih!$H445:$R445)),0)*$B448</f>
        <v>1</v>
      </c>
      <c r="M448">
        <f>IFERROR(IF(EPih!O445&gt;=0.75*AVERAGE(EPih!$H445:$R445),1,EPih!O445/AVERAGE(EPih!$H445:$R445)),0)*$B448</f>
        <v>1</v>
      </c>
      <c r="N448">
        <f>IFERROR(IF(EPih!P445&gt;=0.75*AVERAGE(EPih!$H445:$R445),1,EPih!P445/AVERAGE(EPih!$H445:$R445)),0)*$B448</f>
        <v>1</v>
      </c>
      <c r="O448">
        <f>IFERROR(IF(EPih!Q445&gt;=0.75*AVERAGE(EPih!$H445:$R445),1,EPih!Q445/AVERAGE(EPih!$H445:$R445)),0)*$B448</f>
        <v>1</v>
      </c>
      <c r="P448">
        <f>IFERROR(IF(EPih!R445&gt;=0.75*AVERAGE(EPih!$H445:$R445),1,EPih!R445/AVERAGE(EPih!$H445:$R445)),0)*$B448</f>
        <v>1</v>
      </c>
      <c r="Q448" s="18">
        <v>1</v>
      </c>
      <c r="R448" s="18">
        <v>1</v>
      </c>
      <c r="S448" s="18">
        <v>1</v>
      </c>
      <c r="T448" s="18">
        <v>1</v>
      </c>
      <c r="U448" s="18">
        <v>1</v>
      </c>
      <c r="V448" s="18">
        <v>1</v>
      </c>
      <c r="W448" s="18">
        <v>1</v>
      </c>
      <c r="X448" s="18">
        <v>1</v>
      </c>
      <c r="Y448" s="18">
        <v>1</v>
      </c>
      <c r="Z448" s="18">
        <v>1</v>
      </c>
      <c r="AA448" s="18">
        <v>1</v>
      </c>
      <c r="AD448" s="22">
        <f t="shared" si="13"/>
        <v>1</v>
      </c>
      <c r="AE448">
        <v>11</v>
      </c>
    </row>
    <row r="449" spans="1:31">
      <c r="A449" s="33">
        <v>45462.375</v>
      </c>
      <c r="B449">
        <f t="shared" si="12"/>
        <v>1</v>
      </c>
      <c r="C449" s="18">
        <v>1</v>
      </c>
      <c r="D449" s="19">
        <f>IFERROR(SUMPRODUCT(F449:P449,Q449:AA449,'Datos Brutos'!$H$5:$R$5)/SUMPRODUCT('Datos Brutos'!$H$5:$R$5,Q449:AA449),0)</f>
        <v>1</v>
      </c>
      <c r="E449" s="20">
        <f>IFERROR(AVERAGE('Datos Filtrados'!E446:G446),0)</f>
        <v>889.947</v>
      </c>
      <c r="F449">
        <f>IFERROR(IF(EPih!H446&gt;=0.75*AVERAGE(EPih!$H446:$R446),1,EPih!H446/AVERAGE(EPih!$H446:$R446)),0)*$B449</f>
        <v>1</v>
      </c>
      <c r="G449">
        <f>IFERROR(IF(EPih!I446&gt;=0.75*AVERAGE(EPih!$H446:$R446),1,EPih!I446/AVERAGE(EPih!$H446:$R446)),0)*$B449</f>
        <v>1</v>
      </c>
      <c r="H449">
        <f>IFERROR(IF(EPih!J446&gt;=0.75*AVERAGE(EPih!$H446:$R446),1,EPih!J446/AVERAGE(EPih!$H446:$R446)),0)*$B449</f>
        <v>1</v>
      </c>
      <c r="I449">
        <f>IFERROR(IF(EPih!K446&gt;=0.75*AVERAGE(EPih!$H446:$R446),1,EPih!K446/AVERAGE(EPih!$H446:$R446)),0)*$B449</f>
        <v>1</v>
      </c>
      <c r="J449">
        <f>IFERROR(IF(EPih!L446&gt;=0.75*AVERAGE(EPih!$H446:$R446),1,EPih!L446/AVERAGE(EPih!$H446:$R446)),0)*$B449</f>
        <v>1</v>
      </c>
      <c r="K449">
        <f>IFERROR(IF(EPih!M446&gt;=0.75*AVERAGE(EPih!$H446:$R446),1,EPih!M446/AVERAGE(EPih!$H446:$R446)),0)*$B449</f>
        <v>1</v>
      </c>
      <c r="L449">
        <f>IFERROR(IF(EPih!N446&gt;=0.75*AVERAGE(EPih!$H446:$R446),1,EPih!N446/AVERAGE(EPih!$H446:$R446)),0)*$B449</f>
        <v>1</v>
      </c>
      <c r="M449">
        <f>IFERROR(IF(EPih!O446&gt;=0.75*AVERAGE(EPih!$H446:$R446),1,EPih!O446/AVERAGE(EPih!$H446:$R446)),0)*$B449</f>
        <v>1</v>
      </c>
      <c r="N449">
        <f>IFERROR(IF(EPih!P446&gt;=0.75*AVERAGE(EPih!$H446:$R446),1,EPih!P446/AVERAGE(EPih!$H446:$R446)),0)*$B449</f>
        <v>1</v>
      </c>
      <c r="O449">
        <f>IFERROR(IF(EPih!Q446&gt;=0.75*AVERAGE(EPih!$H446:$R446),1,EPih!Q446/AVERAGE(EPih!$H446:$R446)),0)*$B449</f>
        <v>1</v>
      </c>
      <c r="P449">
        <f>IFERROR(IF(EPih!R446&gt;=0.75*AVERAGE(EPih!$H446:$R446),1,EPih!R446/AVERAGE(EPih!$H446:$R446)),0)*$B449</f>
        <v>1</v>
      </c>
      <c r="Q449" s="18">
        <v>1</v>
      </c>
      <c r="R449" s="18">
        <v>1</v>
      </c>
      <c r="S449" s="18">
        <v>1</v>
      </c>
      <c r="T449" s="18">
        <v>1</v>
      </c>
      <c r="U449" s="18">
        <v>1</v>
      </c>
      <c r="V449" s="18">
        <v>1</v>
      </c>
      <c r="W449" s="18">
        <v>1</v>
      </c>
      <c r="X449" s="18">
        <v>1</v>
      </c>
      <c r="Y449" s="18">
        <v>1</v>
      </c>
      <c r="Z449" s="18">
        <v>1</v>
      </c>
      <c r="AA449" s="18">
        <v>1</v>
      </c>
      <c r="AD449" s="22">
        <f t="shared" si="13"/>
        <v>1</v>
      </c>
      <c r="AE449">
        <v>12</v>
      </c>
    </row>
    <row r="450" spans="1:31">
      <c r="A450" s="33">
        <v>45462.416666666664</v>
      </c>
      <c r="B450">
        <f t="shared" si="12"/>
        <v>1</v>
      </c>
      <c r="C450" s="18">
        <v>1</v>
      </c>
      <c r="D450" s="19">
        <f>IFERROR(SUMPRODUCT(F450:P450,Q450:AA450,'Datos Brutos'!$H$5:$R$5)/SUMPRODUCT('Datos Brutos'!$H$5:$R$5,Q450:AA450),0)</f>
        <v>1</v>
      </c>
      <c r="E450" s="20">
        <f>IFERROR(AVERAGE('Datos Filtrados'!E447:G447),0)</f>
        <v>765.91566666666665</v>
      </c>
      <c r="F450">
        <f>IFERROR(IF(EPih!H447&gt;=0.75*AVERAGE(EPih!$H447:$R447),1,EPih!H447/AVERAGE(EPih!$H447:$R447)),0)*$B450</f>
        <v>1</v>
      </c>
      <c r="G450">
        <f>IFERROR(IF(EPih!I447&gt;=0.75*AVERAGE(EPih!$H447:$R447),1,EPih!I447/AVERAGE(EPih!$H447:$R447)),0)*$B450</f>
        <v>1</v>
      </c>
      <c r="H450">
        <f>IFERROR(IF(EPih!J447&gt;=0.75*AVERAGE(EPih!$H447:$R447),1,EPih!J447/AVERAGE(EPih!$H447:$R447)),0)*$B450</f>
        <v>1</v>
      </c>
      <c r="I450">
        <f>IFERROR(IF(EPih!K447&gt;=0.75*AVERAGE(EPih!$H447:$R447),1,EPih!K447/AVERAGE(EPih!$H447:$R447)),0)*$B450</f>
        <v>1</v>
      </c>
      <c r="J450">
        <f>IFERROR(IF(EPih!L447&gt;=0.75*AVERAGE(EPih!$H447:$R447),1,EPih!L447/AVERAGE(EPih!$H447:$R447)),0)*$B450</f>
        <v>1</v>
      </c>
      <c r="K450">
        <f>IFERROR(IF(EPih!M447&gt;=0.75*AVERAGE(EPih!$H447:$R447),1,EPih!M447/AVERAGE(EPih!$H447:$R447)),0)*$B450</f>
        <v>1</v>
      </c>
      <c r="L450">
        <f>IFERROR(IF(EPih!N447&gt;=0.75*AVERAGE(EPih!$H447:$R447),1,EPih!N447/AVERAGE(EPih!$H447:$R447)),0)*$B450</f>
        <v>1</v>
      </c>
      <c r="M450">
        <f>IFERROR(IF(EPih!O447&gt;=0.75*AVERAGE(EPih!$H447:$R447),1,EPih!O447/AVERAGE(EPih!$H447:$R447)),0)*$B450</f>
        <v>1</v>
      </c>
      <c r="N450">
        <f>IFERROR(IF(EPih!P447&gt;=0.75*AVERAGE(EPih!$H447:$R447),1,EPih!P447/AVERAGE(EPih!$H447:$R447)),0)*$B450</f>
        <v>1</v>
      </c>
      <c r="O450">
        <f>IFERROR(IF(EPih!Q447&gt;=0.75*AVERAGE(EPih!$H447:$R447),1,EPih!Q447/AVERAGE(EPih!$H447:$R447)),0)*$B450</f>
        <v>1</v>
      </c>
      <c r="P450">
        <f>IFERROR(IF(EPih!R447&gt;=0.75*AVERAGE(EPih!$H447:$R447),1,EPih!R447/AVERAGE(EPih!$H447:$R447)),0)*$B450</f>
        <v>1</v>
      </c>
      <c r="Q450" s="18">
        <v>1</v>
      </c>
      <c r="R450" s="18">
        <v>1</v>
      </c>
      <c r="S450" s="18">
        <v>1</v>
      </c>
      <c r="T450" s="18">
        <v>1</v>
      </c>
      <c r="U450" s="18">
        <v>1</v>
      </c>
      <c r="V450" s="18">
        <v>1</v>
      </c>
      <c r="W450" s="18">
        <v>1</v>
      </c>
      <c r="X450" s="18">
        <v>1</v>
      </c>
      <c r="Y450" s="18">
        <v>1</v>
      </c>
      <c r="Z450" s="18">
        <v>1</v>
      </c>
      <c r="AA450" s="18">
        <v>1</v>
      </c>
      <c r="AD450" s="22">
        <f t="shared" si="13"/>
        <v>1</v>
      </c>
      <c r="AE450">
        <v>13</v>
      </c>
    </row>
    <row r="451" spans="1:31">
      <c r="A451" s="33">
        <v>45462.458333333336</v>
      </c>
      <c r="B451">
        <f t="shared" si="12"/>
        <v>1</v>
      </c>
      <c r="C451" s="18">
        <v>1</v>
      </c>
      <c r="D451" s="19">
        <f>IFERROR(SUMPRODUCT(F451:P451,Q451:AA451,'Datos Brutos'!$H$5:$R$5)/SUMPRODUCT('Datos Brutos'!$H$5:$R$5,Q451:AA451),0)</f>
        <v>1</v>
      </c>
      <c r="E451" s="20">
        <f>IFERROR(AVERAGE('Datos Filtrados'!E448:G448),0)</f>
        <v>349.35300000000001</v>
      </c>
      <c r="F451">
        <f>IFERROR(IF(EPih!H448&gt;=0.75*AVERAGE(EPih!$H448:$R448),1,EPih!H448/AVERAGE(EPih!$H448:$R448)),0)*$B451</f>
        <v>1</v>
      </c>
      <c r="G451">
        <f>IFERROR(IF(EPih!I448&gt;=0.75*AVERAGE(EPih!$H448:$R448),1,EPih!I448/AVERAGE(EPih!$H448:$R448)),0)*$B451</f>
        <v>1</v>
      </c>
      <c r="H451">
        <f>IFERROR(IF(EPih!J448&gt;=0.75*AVERAGE(EPih!$H448:$R448),1,EPih!J448/AVERAGE(EPih!$H448:$R448)),0)*$B451</f>
        <v>1</v>
      </c>
      <c r="I451">
        <f>IFERROR(IF(EPih!K448&gt;=0.75*AVERAGE(EPih!$H448:$R448),1,EPih!K448/AVERAGE(EPih!$H448:$R448)),0)*$B451</f>
        <v>1</v>
      </c>
      <c r="J451">
        <f>IFERROR(IF(EPih!L448&gt;=0.75*AVERAGE(EPih!$H448:$R448),1,EPih!L448/AVERAGE(EPih!$H448:$R448)),0)*$B451</f>
        <v>1</v>
      </c>
      <c r="K451">
        <f>IFERROR(IF(EPih!M448&gt;=0.75*AVERAGE(EPih!$H448:$R448),1,EPih!M448/AVERAGE(EPih!$H448:$R448)),0)*$B451</f>
        <v>1</v>
      </c>
      <c r="L451">
        <f>IFERROR(IF(EPih!N448&gt;=0.75*AVERAGE(EPih!$H448:$R448),1,EPih!N448/AVERAGE(EPih!$H448:$R448)),0)*$B451</f>
        <v>1</v>
      </c>
      <c r="M451">
        <f>IFERROR(IF(EPih!O448&gt;=0.75*AVERAGE(EPih!$H448:$R448),1,EPih!O448/AVERAGE(EPih!$H448:$R448)),0)*$B451</f>
        <v>1</v>
      </c>
      <c r="N451">
        <f>IFERROR(IF(EPih!P448&gt;=0.75*AVERAGE(EPih!$H448:$R448),1,EPih!P448/AVERAGE(EPih!$H448:$R448)),0)*$B451</f>
        <v>1</v>
      </c>
      <c r="O451">
        <f>IFERROR(IF(EPih!Q448&gt;=0.75*AVERAGE(EPih!$H448:$R448),1,EPih!Q448/AVERAGE(EPih!$H448:$R448)),0)*$B451</f>
        <v>1</v>
      </c>
      <c r="P451">
        <f>IFERROR(IF(EPih!R448&gt;=0.75*AVERAGE(EPih!$H448:$R448),1,EPih!R448/AVERAGE(EPih!$H448:$R448)),0)*$B451</f>
        <v>1</v>
      </c>
      <c r="Q451" s="18">
        <v>1</v>
      </c>
      <c r="R451" s="18">
        <v>1</v>
      </c>
      <c r="S451" s="18">
        <v>1</v>
      </c>
      <c r="T451" s="18">
        <v>1</v>
      </c>
      <c r="U451" s="18">
        <v>1</v>
      </c>
      <c r="V451" s="18">
        <v>1</v>
      </c>
      <c r="W451" s="18">
        <v>1</v>
      </c>
      <c r="X451" s="18">
        <v>1</v>
      </c>
      <c r="Y451" s="18">
        <v>1</v>
      </c>
      <c r="Z451" s="18">
        <v>1</v>
      </c>
      <c r="AA451" s="18">
        <v>1</v>
      </c>
      <c r="AD451" s="22">
        <f t="shared" si="13"/>
        <v>1</v>
      </c>
      <c r="AE451">
        <v>14</v>
      </c>
    </row>
    <row r="452" spans="1:31">
      <c r="A452" s="33">
        <v>45462.5</v>
      </c>
      <c r="B452">
        <f t="shared" si="12"/>
        <v>1</v>
      </c>
      <c r="C452" s="18">
        <v>1</v>
      </c>
      <c r="D452" s="19">
        <f>IFERROR(SUMPRODUCT(F452:P452,Q452:AA452,'Datos Brutos'!$H$5:$R$5)/SUMPRODUCT('Datos Brutos'!$H$5:$R$5,Q452:AA452),0)</f>
        <v>0.95976525957916936</v>
      </c>
      <c r="E452" s="20">
        <f>IFERROR(AVERAGE('Datos Filtrados'!E449:G449),0)</f>
        <v>612.952</v>
      </c>
      <c r="F452">
        <f>IFERROR(IF(EPih!H449&gt;=0.75*AVERAGE(EPih!$H449:$R449),1,EPih!H449/AVERAGE(EPih!$H449:$R449)),0)*$B452</f>
        <v>1</v>
      </c>
      <c r="G452">
        <f>IFERROR(IF(EPih!I449&gt;=0.75*AVERAGE(EPih!$H449:$R449),1,EPih!I449/AVERAGE(EPih!$H449:$R449)),0)*$B452</f>
        <v>1</v>
      </c>
      <c r="H452">
        <f>IFERROR(IF(EPih!J449&gt;=0.75*AVERAGE(EPih!$H449:$R449),1,EPih!J449/AVERAGE(EPih!$H449:$R449)),0)*$B452</f>
        <v>1</v>
      </c>
      <c r="I452">
        <f>IFERROR(IF(EPih!K449&gt;=0.75*AVERAGE(EPih!$H449:$R449),1,EPih!K449/AVERAGE(EPih!$H449:$R449)),0)*$B452</f>
        <v>0.56399893080858909</v>
      </c>
      <c r="J452">
        <f>IFERROR(IF(EPih!L449&gt;=0.75*AVERAGE(EPih!$H449:$R449),1,EPih!L449/AVERAGE(EPih!$H449:$R449)),0)*$B452</f>
        <v>1</v>
      </c>
      <c r="K452">
        <f>IFERROR(IF(EPih!M449&gt;=0.75*AVERAGE(EPih!$H449:$R449),1,EPih!M449/AVERAGE(EPih!$H449:$R449)),0)*$B452</f>
        <v>1</v>
      </c>
      <c r="L452">
        <f>IFERROR(IF(EPih!N449&gt;=0.75*AVERAGE(EPih!$H449:$R449),1,EPih!N449/AVERAGE(EPih!$H449:$R449)),0)*$B452</f>
        <v>1</v>
      </c>
      <c r="M452">
        <f>IFERROR(IF(EPih!O449&gt;=0.75*AVERAGE(EPih!$H449:$R449),1,EPih!O449/AVERAGE(EPih!$H449:$R449)),0)*$B452</f>
        <v>1</v>
      </c>
      <c r="N452">
        <f>IFERROR(IF(EPih!P449&gt;=0.75*AVERAGE(EPih!$H449:$R449),1,EPih!P449/AVERAGE(EPih!$H449:$R449)),0)*$B452</f>
        <v>1</v>
      </c>
      <c r="O452">
        <f>IFERROR(IF(EPih!Q449&gt;=0.75*AVERAGE(EPih!$H449:$R449),1,EPih!Q449/AVERAGE(EPih!$H449:$R449)),0)*$B452</f>
        <v>1</v>
      </c>
      <c r="P452">
        <f>IFERROR(IF(EPih!R449&gt;=0.75*AVERAGE(EPih!$H449:$R449),1,EPih!R449/AVERAGE(EPih!$H449:$R449)),0)*$B452</f>
        <v>1</v>
      </c>
      <c r="Q452" s="18">
        <v>1</v>
      </c>
      <c r="R452" s="18">
        <v>1</v>
      </c>
      <c r="S452" s="18">
        <v>1</v>
      </c>
      <c r="T452" s="18">
        <v>1</v>
      </c>
      <c r="U452" s="18">
        <v>1</v>
      </c>
      <c r="V452" s="18">
        <v>1</v>
      </c>
      <c r="W452" s="18">
        <v>1</v>
      </c>
      <c r="X452" s="18">
        <v>1</v>
      </c>
      <c r="Y452" s="18">
        <v>1</v>
      </c>
      <c r="Z452" s="18">
        <v>1</v>
      </c>
      <c r="AA452" s="18">
        <v>1</v>
      </c>
      <c r="AD452" s="22">
        <f t="shared" si="13"/>
        <v>1</v>
      </c>
      <c r="AE452">
        <v>15</v>
      </c>
    </row>
    <row r="453" spans="1:31">
      <c r="A453" s="33">
        <v>45462.541666666664</v>
      </c>
      <c r="B453">
        <f t="shared" si="12"/>
        <v>1</v>
      </c>
      <c r="C453" s="18">
        <v>1</v>
      </c>
      <c r="D453" s="19">
        <f>IFERROR(SUMPRODUCT(F453:P453,Q453:AA453,'Datos Brutos'!$H$5:$R$5)/SUMPRODUCT('Datos Brutos'!$H$5:$R$5,Q453:AA453),0)</f>
        <v>1</v>
      </c>
      <c r="E453" s="20">
        <f>IFERROR(AVERAGE('Datos Filtrados'!E450:G450),0)</f>
        <v>325.9785</v>
      </c>
      <c r="F453">
        <f>IFERROR(IF(EPih!H450&gt;=0.75*AVERAGE(EPih!$H450:$R450),1,EPih!H450/AVERAGE(EPih!$H450:$R450)),0)*$B453</f>
        <v>1</v>
      </c>
      <c r="G453">
        <f>IFERROR(IF(EPih!I450&gt;=0.75*AVERAGE(EPih!$H450:$R450),1,EPih!I450/AVERAGE(EPih!$H450:$R450)),0)*$B453</f>
        <v>1</v>
      </c>
      <c r="H453">
        <f>IFERROR(IF(EPih!J450&gt;=0.75*AVERAGE(EPih!$H450:$R450),1,EPih!J450/AVERAGE(EPih!$H450:$R450)),0)*$B453</f>
        <v>1</v>
      </c>
      <c r="I453">
        <f>IFERROR(IF(EPih!K450&gt;=0.75*AVERAGE(EPih!$H450:$R450),1,EPih!K450/AVERAGE(EPih!$H450:$R450)),0)*$B453</f>
        <v>1</v>
      </c>
      <c r="J453">
        <f>IFERROR(IF(EPih!L450&gt;=0.75*AVERAGE(EPih!$H450:$R450),1,EPih!L450/AVERAGE(EPih!$H450:$R450)),0)*$B453</f>
        <v>1</v>
      </c>
      <c r="K453">
        <f>IFERROR(IF(EPih!M450&gt;=0.75*AVERAGE(EPih!$H450:$R450),1,EPih!M450/AVERAGE(EPih!$H450:$R450)),0)*$B453</f>
        <v>1</v>
      </c>
      <c r="L453">
        <f>IFERROR(IF(EPih!N450&gt;=0.75*AVERAGE(EPih!$H450:$R450),1,EPih!N450/AVERAGE(EPih!$H450:$R450)),0)*$B453</f>
        <v>1</v>
      </c>
      <c r="M453">
        <f>IFERROR(IF(EPih!O450&gt;=0.75*AVERAGE(EPih!$H450:$R450),1,EPih!O450/AVERAGE(EPih!$H450:$R450)),0)*$B453</f>
        <v>1</v>
      </c>
      <c r="N453">
        <f>IFERROR(IF(EPih!P450&gt;=0.75*AVERAGE(EPih!$H450:$R450),1,EPih!P450/AVERAGE(EPih!$H450:$R450)),0)*$B453</f>
        <v>1</v>
      </c>
      <c r="O453">
        <f>IFERROR(IF(EPih!Q450&gt;=0.75*AVERAGE(EPih!$H450:$R450),1,EPih!Q450/AVERAGE(EPih!$H450:$R450)),0)*$B453</f>
        <v>1</v>
      </c>
      <c r="P453">
        <f>IFERROR(IF(EPih!R450&gt;=0.75*AVERAGE(EPih!$H450:$R450),1,EPih!R450/AVERAGE(EPih!$H450:$R450)),0)*$B453</f>
        <v>1</v>
      </c>
      <c r="Q453" s="18">
        <v>1</v>
      </c>
      <c r="R453" s="18">
        <v>1</v>
      </c>
      <c r="S453" s="18">
        <v>1</v>
      </c>
      <c r="T453" s="18">
        <v>1</v>
      </c>
      <c r="U453" s="18">
        <v>1</v>
      </c>
      <c r="V453" s="18">
        <v>1</v>
      </c>
      <c r="W453" s="18">
        <v>1</v>
      </c>
      <c r="X453" s="18">
        <v>1</v>
      </c>
      <c r="Y453" s="18">
        <v>1</v>
      </c>
      <c r="Z453" s="18">
        <v>1</v>
      </c>
      <c r="AA453" s="18">
        <v>1</v>
      </c>
      <c r="AD453" s="22">
        <f t="shared" si="13"/>
        <v>1</v>
      </c>
      <c r="AE453">
        <v>16</v>
      </c>
    </row>
    <row r="454" spans="1:31">
      <c r="A454" s="33">
        <v>45462.583333333336</v>
      </c>
      <c r="B454">
        <f t="shared" si="12"/>
        <v>1</v>
      </c>
      <c r="C454" s="18">
        <v>1</v>
      </c>
      <c r="D454" s="19">
        <f>IFERROR(SUMPRODUCT(F454:P454,Q454:AA454,'Datos Brutos'!$H$5:$R$5)/SUMPRODUCT('Datos Brutos'!$H$5:$R$5,Q454:AA454),0)</f>
        <v>1</v>
      </c>
      <c r="E454" s="20">
        <f>IFERROR(AVERAGE('Datos Filtrados'!E451:G451),0)</f>
        <v>417.22699999999998</v>
      </c>
      <c r="F454">
        <f>IFERROR(IF(EPih!H451&gt;=0.75*AVERAGE(EPih!$H451:$R451),1,EPih!H451/AVERAGE(EPih!$H451:$R451)),0)*$B454</f>
        <v>1</v>
      </c>
      <c r="G454">
        <f>IFERROR(IF(EPih!I451&gt;=0.75*AVERAGE(EPih!$H451:$R451),1,EPih!I451/AVERAGE(EPih!$H451:$R451)),0)*$B454</f>
        <v>1</v>
      </c>
      <c r="H454">
        <f>IFERROR(IF(EPih!J451&gt;=0.75*AVERAGE(EPih!$H451:$R451),1,EPih!J451/AVERAGE(EPih!$H451:$R451)),0)*$B454</f>
        <v>1</v>
      </c>
      <c r="I454">
        <f>IFERROR(IF(EPih!K451&gt;=0.75*AVERAGE(EPih!$H451:$R451),1,EPih!K451/AVERAGE(EPih!$H451:$R451)),0)*$B454</f>
        <v>1</v>
      </c>
      <c r="J454">
        <f>IFERROR(IF(EPih!L451&gt;=0.75*AVERAGE(EPih!$H451:$R451),1,EPih!L451/AVERAGE(EPih!$H451:$R451)),0)*$B454</f>
        <v>1</v>
      </c>
      <c r="K454">
        <f>IFERROR(IF(EPih!M451&gt;=0.75*AVERAGE(EPih!$H451:$R451),1,EPih!M451/AVERAGE(EPih!$H451:$R451)),0)*$B454</f>
        <v>1</v>
      </c>
      <c r="L454">
        <f>IFERROR(IF(EPih!N451&gt;=0.75*AVERAGE(EPih!$H451:$R451),1,EPih!N451/AVERAGE(EPih!$H451:$R451)),0)*$B454</f>
        <v>1</v>
      </c>
      <c r="M454">
        <f>IFERROR(IF(EPih!O451&gt;=0.75*AVERAGE(EPih!$H451:$R451),1,EPih!O451/AVERAGE(EPih!$H451:$R451)),0)*$B454</f>
        <v>1</v>
      </c>
      <c r="N454">
        <f>IFERROR(IF(EPih!P451&gt;=0.75*AVERAGE(EPih!$H451:$R451),1,EPih!P451/AVERAGE(EPih!$H451:$R451)),0)*$B454</f>
        <v>1</v>
      </c>
      <c r="O454">
        <f>IFERROR(IF(EPih!Q451&gt;=0.75*AVERAGE(EPih!$H451:$R451),1,EPih!Q451/AVERAGE(EPih!$H451:$R451)),0)*$B454</f>
        <v>1</v>
      </c>
      <c r="P454">
        <f>IFERROR(IF(EPih!R451&gt;=0.75*AVERAGE(EPih!$H451:$R451),1,EPih!R451/AVERAGE(EPih!$H451:$R451)),0)*$B454</f>
        <v>1</v>
      </c>
      <c r="Q454" s="18">
        <v>1</v>
      </c>
      <c r="R454" s="18">
        <v>1</v>
      </c>
      <c r="S454" s="18">
        <v>1</v>
      </c>
      <c r="T454" s="18">
        <v>1</v>
      </c>
      <c r="U454" s="18">
        <v>1</v>
      </c>
      <c r="V454" s="18">
        <v>1</v>
      </c>
      <c r="W454" s="18">
        <v>1</v>
      </c>
      <c r="X454" s="18">
        <v>1</v>
      </c>
      <c r="Y454" s="18">
        <v>1</v>
      </c>
      <c r="Z454" s="18">
        <v>1</v>
      </c>
      <c r="AA454" s="18">
        <v>1</v>
      </c>
      <c r="AD454" s="22">
        <f t="shared" si="13"/>
        <v>1</v>
      </c>
      <c r="AE454">
        <v>17</v>
      </c>
    </row>
    <row r="455" spans="1:31">
      <c r="A455" s="33">
        <v>45462.625</v>
      </c>
      <c r="B455">
        <f t="shared" si="12"/>
        <v>1</v>
      </c>
      <c r="C455" s="18">
        <v>1</v>
      </c>
      <c r="D455" s="19">
        <f>IFERROR(SUMPRODUCT(F455:P455,Q455:AA455,'Datos Brutos'!$H$5:$R$5)/SUMPRODUCT('Datos Brutos'!$H$5:$R$5,Q455:AA455),0)</f>
        <v>1</v>
      </c>
      <c r="E455" s="20">
        <f>IFERROR(AVERAGE('Datos Filtrados'!E452:G452),0)</f>
        <v>298.26949999999999</v>
      </c>
      <c r="F455">
        <f>IFERROR(IF(EPih!H452&gt;=0.75*AVERAGE(EPih!$H452:$R452),1,EPih!H452/AVERAGE(EPih!$H452:$R452)),0)*$B455</f>
        <v>1</v>
      </c>
      <c r="G455">
        <f>IFERROR(IF(EPih!I452&gt;=0.75*AVERAGE(EPih!$H452:$R452),1,EPih!I452/AVERAGE(EPih!$H452:$R452)),0)*$B455</f>
        <v>1</v>
      </c>
      <c r="H455">
        <f>IFERROR(IF(EPih!J452&gt;=0.75*AVERAGE(EPih!$H452:$R452),1,EPih!J452/AVERAGE(EPih!$H452:$R452)),0)*$B455</f>
        <v>1</v>
      </c>
      <c r="I455">
        <f>IFERROR(IF(EPih!K452&gt;=0.75*AVERAGE(EPih!$H452:$R452),1,EPih!K452/AVERAGE(EPih!$H452:$R452)),0)*$B455</f>
        <v>1</v>
      </c>
      <c r="J455">
        <f>IFERROR(IF(EPih!L452&gt;=0.75*AVERAGE(EPih!$H452:$R452),1,EPih!L452/AVERAGE(EPih!$H452:$R452)),0)*$B455</f>
        <v>1</v>
      </c>
      <c r="K455">
        <f>IFERROR(IF(EPih!M452&gt;=0.75*AVERAGE(EPih!$H452:$R452),1,EPih!M452/AVERAGE(EPih!$H452:$R452)),0)*$B455</f>
        <v>1</v>
      </c>
      <c r="L455">
        <f>IFERROR(IF(EPih!N452&gt;=0.75*AVERAGE(EPih!$H452:$R452),1,EPih!N452/AVERAGE(EPih!$H452:$R452)),0)*$B455</f>
        <v>1</v>
      </c>
      <c r="M455">
        <f>IFERROR(IF(EPih!O452&gt;=0.75*AVERAGE(EPih!$H452:$R452),1,EPih!O452/AVERAGE(EPih!$H452:$R452)),0)*$B455</f>
        <v>1</v>
      </c>
      <c r="N455">
        <f>IFERROR(IF(EPih!P452&gt;=0.75*AVERAGE(EPih!$H452:$R452),1,EPih!P452/AVERAGE(EPih!$H452:$R452)),0)*$B455</f>
        <v>1</v>
      </c>
      <c r="O455">
        <f>IFERROR(IF(EPih!Q452&gt;=0.75*AVERAGE(EPih!$H452:$R452),1,EPih!Q452/AVERAGE(EPih!$H452:$R452)),0)*$B455</f>
        <v>1</v>
      </c>
      <c r="P455">
        <f>IFERROR(IF(EPih!R452&gt;=0.75*AVERAGE(EPih!$H452:$R452),1,EPih!R452/AVERAGE(EPih!$H452:$R452)),0)*$B455</f>
        <v>1</v>
      </c>
      <c r="Q455" s="18">
        <v>1</v>
      </c>
      <c r="R455" s="18">
        <v>1</v>
      </c>
      <c r="S455" s="18">
        <v>1</v>
      </c>
      <c r="T455" s="18">
        <v>1</v>
      </c>
      <c r="U455" s="18">
        <v>1</v>
      </c>
      <c r="V455" s="18">
        <v>1</v>
      </c>
      <c r="W455" s="18">
        <v>1</v>
      </c>
      <c r="X455" s="18">
        <v>1</v>
      </c>
      <c r="Y455" s="18">
        <v>1</v>
      </c>
      <c r="Z455" s="18">
        <v>1</v>
      </c>
      <c r="AA455" s="18">
        <v>1</v>
      </c>
      <c r="AD455" s="22">
        <f t="shared" si="13"/>
        <v>1</v>
      </c>
      <c r="AE455">
        <v>18</v>
      </c>
    </row>
    <row r="456" spans="1:31">
      <c r="A456" s="33">
        <v>45462.666666666664</v>
      </c>
      <c r="B456">
        <f t="shared" ref="B456:B519" si="14">IF(E456&gt;=100,1,0)</f>
        <v>1</v>
      </c>
      <c r="C456" s="18">
        <v>1</v>
      </c>
      <c r="D456" s="19">
        <f>IFERROR(SUMPRODUCT(F456:P456,Q456:AA456,'Datos Brutos'!$H$5:$R$5)/SUMPRODUCT('Datos Brutos'!$H$5:$R$5,Q456:AA456),0)</f>
        <v>1</v>
      </c>
      <c r="E456" s="20">
        <f>IFERROR(AVERAGE('Datos Filtrados'!E453:G453),0)</f>
        <v>265.673</v>
      </c>
      <c r="F456">
        <f>IFERROR(IF(EPih!H453&gt;=0.75*AVERAGE(EPih!$H453:$R453),1,EPih!H453/AVERAGE(EPih!$H453:$R453)),0)*$B456</f>
        <v>1</v>
      </c>
      <c r="G456">
        <f>IFERROR(IF(EPih!I453&gt;=0.75*AVERAGE(EPih!$H453:$R453),1,EPih!I453/AVERAGE(EPih!$H453:$R453)),0)*$B456</f>
        <v>1</v>
      </c>
      <c r="H456">
        <f>IFERROR(IF(EPih!J453&gt;=0.75*AVERAGE(EPih!$H453:$R453),1,EPih!J453/AVERAGE(EPih!$H453:$R453)),0)*$B456</f>
        <v>1</v>
      </c>
      <c r="I456">
        <f>IFERROR(IF(EPih!K453&gt;=0.75*AVERAGE(EPih!$H453:$R453),1,EPih!K453/AVERAGE(EPih!$H453:$R453)),0)*$B456</f>
        <v>1</v>
      </c>
      <c r="J456">
        <f>IFERROR(IF(EPih!L453&gt;=0.75*AVERAGE(EPih!$H453:$R453),1,EPih!L453/AVERAGE(EPih!$H453:$R453)),0)*$B456</f>
        <v>1</v>
      </c>
      <c r="K456">
        <f>IFERROR(IF(EPih!M453&gt;=0.75*AVERAGE(EPih!$H453:$R453),1,EPih!M453/AVERAGE(EPih!$H453:$R453)),0)*$B456</f>
        <v>1</v>
      </c>
      <c r="L456">
        <f>IFERROR(IF(EPih!N453&gt;=0.75*AVERAGE(EPih!$H453:$R453),1,EPih!N453/AVERAGE(EPih!$H453:$R453)),0)*$B456</f>
        <v>1</v>
      </c>
      <c r="M456">
        <f>IFERROR(IF(EPih!O453&gt;=0.75*AVERAGE(EPih!$H453:$R453),1,EPih!O453/AVERAGE(EPih!$H453:$R453)),0)*$B456</f>
        <v>1</v>
      </c>
      <c r="N456">
        <f>IFERROR(IF(EPih!P453&gt;=0.75*AVERAGE(EPih!$H453:$R453),1,EPih!P453/AVERAGE(EPih!$H453:$R453)),0)*$B456</f>
        <v>1</v>
      </c>
      <c r="O456">
        <f>IFERROR(IF(EPih!Q453&gt;=0.75*AVERAGE(EPih!$H453:$R453),1,EPih!Q453/AVERAGE(EPih!$H453:$R453)),0)*$B456</f>
        <v>1</v>
      </c>
      <c r="P456">
        <f>IFERROR(IF(EPih!R453&gt;=0.75*AVERAGE(EPih!$H453:$R453),1,EPih!R453/AVERAGE(EPih!$H453:$R453)),0)*$B456</f>
        <v>1</v>
      </c>
      <c r="Q456" s="18">
        <v>1</v>
      </c>
      <c r="R456" s="18">
        <v>1</v>
      </c>
      <c r="S456" s="18">
        <v>1</v>
      </c>
      <c r="T456" s="18">
        <v>1</v>
      </c>
      <c r="U456" s="18">
        <v>1</v>
      </c>
      <c r="V456" s="18">
        <v>1</v>
      </c>
      <c r="W456" s="18">
        <v>1</v>
      </c>
      <c r="X456" s="18">
        <v>1</v>
      </c>
      <c r="Y456" s="18">
        <v>1</v>
      </c>
      <c r="Z456" s="18">
        <v>1</v>
      </c>
      <c r="AA456" s="18">
        <v>1</v>
      </c>
      <c r="AD456" s="22">
        <f t="shared" si="13"/>
        <v>1</v>
      </c>
      <c r="AE456">
        <v>19</v>
      </c>
    </row>
    <row r="457" spans="1:31">
      <c r="A457" s="33">
        <v>45462.708333333336</v>
      </c>
      <c r="B457">
        <f t="shared" si="14"/>
        <v>0</v>
      </c>
      <c r="C457" s="18">
        <v>1</v>
      </c>
      <c r="D457" s="19">
        <f>IFERROR(SUMPRODUCT(F457:P457,Q457:AA457,'Datos Brutos'!$H$5:$R$5)/SUMPRODUCT('Datos Brutos'!$H$5:$R$5,Q457:AA457),0)</f>
        <v>0</v>
      </c>
      <c r="E457" s="20">
        <f>IFERROR(AVERAGE('Datos Filtrados'!E454:G454),0)</f>
        <v>68.105000000000004</v>
      </c>
      <c r="F457">
        <f>IFERROR(IF(EPih!H454&gt;=0.75*AVERAGE(EPih!$H454:$R454),1,EPih!H454/AVERAGE(EPih!$H454:$R454)),0)*$B457</f>
        <v>0</v>
      </c>
      <c r="G457">
        <f>IFERROR(IF(EPih!I454&gt;=0.75*AVERAGE(EPih!$H454:$R454),1,EPih!I454/AVERAGE(EPih!$H454:$R454)),0)*$B457</f>
        <v>0</v>
      </c>
      <c r="H457">
        <f>IFERROR(IF(EPih!J454&gt;=0.75*AVERAGE(EPih!$H454:$R454),1,EPih!J454/AVERAGE(EPih!$H454:$R454)),0)*$B457</f>
        <v>0</v>
      </c>
      <c r="I457">
        <f>IFERROR(IF(EPih!K454&gt;=0.75*AVERAGE(EPih!$H454:$R454),1,EPih!K454/AVERAGE(EPih!$H454:$R454)),0)*$B457</f>
        <v>0</v>
      </c>
      <c r="J457">
        <f>IFERROR(IF(EPih!L454&gt;=0.75*AVERAGE(EPih!$H454:$R454),1,EPih!L454/AVERAGE(EPih!$H454:$R454)),0)*$B457</f>
        <v>0</v>
      </c>
      <c r="K457">
        <f>IFERROR(IF(EPih!M454&gt;=0.75*AVERAGE(EPih!$H454:$R454),1,EPih!M454/AVERAGE(EPih!$H454:$R454)),0)*$B457</f>
        <v>0</v>
      </c>
      <c r="L457">
        <f>IFERROR(IF(EPih!N454&gt;=0.75*AVERAGE(EPih!$H454:$R454),1,EPih!N454/AVERAGE(EPih!$H454:$R454)),0)*$B457</f>
        <v>0</v>
      </c>
      <c r="M457">
        <f>IFERROR(IF(EPih!O454&gt;=0.75*AVERAGE(EPih!$H454:$R454),1,EPih!O454/AVERAGE(EPih!$H454:$R454)),0)*$B457</f>
        <v>0</v>
      </c>
      <c r="N457">
        <f>IFERROR(IF(EPih!P454&gt;=0.75*AVERAGE(EPih!$H454:$R454),1,EPih!P454/AVERAGE(EPih!$H454:$R454)),0)*$B457</f>
        <v>0</v>
      </c>
      <c r="O457">
        <f>IFERROR(IF(EPih!Q454&gt;=0.75*AVERAGE(EPih!$H454:$R454),1,EPih!Q454/AVERAGE(EPih!$H454:$R454)),0)*$B457</f>
        <v>0</v>
      </c>
      <c r="P457">
        <f>IFERROR(IF(EPih!R454&gt;=0.75*AVERAGE(EPih!$H454:$R454),1,EPih!R454/AVERAGE(EPih!$H454:$R454)),0)*$B457</f>
        <v>0</v>
      </c>
      <c r="Q457" s="18">
        <v>1</v>
      </c>
      <c r="R457" s="18">
        <v>1</v>
      </c>
      <c r="S457" s="18">
        <v>1</v>
      </c>
      <c r="T457" s="18">
        <v>1</v>
      </c>
      <c r="U457" s="18">
        <v>1</v>
      </c>
      <c r="V457" s="18">
        <v>1</v>
      </c>
      <c r="W457" s="18">
        <v>1</v>
      </c>
      <c r="X457" s="18">
        <v>1</v>
      </c>
      <c r="Y457" s="18">
        <v>1</v>
      </c>
      <c r="Z457" s="18">
        <v>1</v>
      </c>
      <c r="AA457" s="18">
        <v>1</v>
      </c>
      <c r="AD457" s="22">
        <f t="shared" si="13"/>
        <v>1</v>
      </c>
      <c r="AE457">
        <v>20</v>
      </c>
    </row>
    <row r="458" spans="1:31">
      <c r="A458" s="33">
        <v>45462.75</v>
      </c>
      <c r="B458">
        <f t="shared" si="14"/>
        <v>0</v>
      </c>
      <c r="C458" s="18">
        <v>1</v>
      </c>
      <c r="D458" s="19">
        <f>IFERROR(SUMPRODUCT(F458:P458,Q458:AA458,'Datos Brutos'!$H$5:$R$5)/SUMPRODUCT('Datos Brutos'!$H$5:$R$5,Q458:AA458),0)</f>
        <v>0</v>
      </c>
      <c r="E458" s="20">
        <f>IFERROR(AVERAGE('Datos Filtrados'!E455:G455),0)</f>
        <v>55.412333333333329</v>
      </c>
      <c r="F458">
        <f>IFERROR(IF(EPih!H455&gt;=0.75*AVERAGE(EPih!$H455:$R455),1,EPih!H455/AVERAGE(EPih!$H455:$R455)),0)*$B458</f>
        <v>0</v>
      </c>
      <c r="G458">
        <f>IFERROR(IF(EPih!I455&gt;=0.75*AVERAGE(EPih!$H455:$R455),1,EPih!I455/AVERAGE(EPih!$H455:$R455)),0)*$B458</f>
        <v>0</v>
      </c>
      <c r="H458">
        <f>IFERROR(IF(EPih!J455&gt;=0.75*AVERAGE(EPih!$H455:$R455),1,EPih!J455/AVERAGE(EPih!$H455:$R455)),0)*$B458</f>
        <v>0</v>
      </c>
      <c r="I458">
        <f>IFERROR(IF(EPih!K455&gt;=0.75*AVERAGE(EPih!$H455:$R455),1,EPih!K455/AVERAGE(EPih!$H455:$R455)),0)*$B458</f>
        <v>0</v>
      </c>
      <c r="J458">
        <f>IFERROR(IF(EPih!L455&gt;=0.75*AVERAGE(EPih!$H455:$R455),1,EPih!L455/AVERAGE(EPih!$H455:$R455)),0)*$B458</f>
        <v>0</v>
      </c>
      <c r="K458">
        <f>IFERROR(IF(EPih!M455&gt;=0.75*AVERAGE(EPih!$H455:$R455),1,EPih!M455/AVERAGE(EPih!$H455:$R455)),0)*$B458</f>
        <v>0</v>
      </c>
      <c r="L458">
        <f>IFERROR(IF(EPih!N455&gt;=0.75*AVERAGE(EPih!$H455:$R455),1,EPih!N455/AVERAGE(EPih!$H455:$R455)),0)*$B458</f>
        <v>0</v>
      </c>
      <c r="M458">
        <f>IFERROR(IF(EPih!O455&gt;=0.75*AVERAGE(EPih!$H455:$R455),1,EPih!O455/AVERAGE(EPih!$H455:$R455)),0)*$B458</f>
        <v>0</v>
      </c>
      <c r="N458">
        <f>IFERROR(IF(EPih!P455&gt;=0.75*AVERAGE(EPih!$H455:$R455),1,EPih!P455/AVERAGE(EPih!$H455:$R455)),0)*$B458</f>
        <v>0</v>
      </c>
      <c r="O458">
        <f>IFERROR(IF(EPih!Q455&gt;=0.75*AVERAGE(EPih!$H455:$R455),1,EPih!Q455/AVERAGE(EPih!$H455:$R455)),0)*$B458</f>
        <v>0</v>
      </c>
      <c r="P458">
        <f>IFERROR(IF(EPih!R455&gt;=0.75*AVERAGE(EPih!$H455:$R455),1,EPih!R455/AVERAGE(EPih!$H455:$R455)),0)*$B458</f>
        <v>0</v>
      </c>
      <c r="Q458" s="18">
        <v>1</v>
      </c>
      <c r="R458" s="18">
        <v>1</v>
      </c>
      <c r="S458" s="18">
        <v>1</v>
      </c>
      <c r="T458" s="18">
        <v>1</v>
      </c>
      <c r="U458" s="18">
        <v>1</v>
      </c>
      <c r="V458" s="18">
        <v>1</v>
      </c>
      <c r="W458" s="18">
        <v>1</v>
      </c>
      <c r="X458" s="18">
        <v>1</v>
      </c>
      <c r="Y458" s="18">
        <v>1</v>
      </c>
      <c r="Z458" s="18">
        <v>1</v>
      </c>
      <c r="AA458" s="18">
        <v>1</v>
      </c>
      <c r="AD458" s="22">
        <f t="shared" si="13"/>
        <v>1</v>
      </c>
      <c r="AE458">
        <v>21</v>
      </c>
    </row>
    <row r="459" spans="1:31">
      <c r="A459" s="33">
        <v>45462.791666666664</v>
      </c>
      <c r="B459">
        <f t="shared" si="14"/>
        <v>1</v>
      </c>
      <c r="C459" s="18">
        <v>1</v>
      </c>
      <c r="D459" s="19">
        <f>IFERROR(SUMPRODUCT(F459:P459,Q459:AA459,'Datos Brutos'!$H$5:$R$5)/SUMPRODUCT('Datos Brutos'!$H$5:$R$5,Q459:AA459),0)</f>
        <v>1</v>
      </c>
      <c r="E459" s="20">
        <f>IFERROR(AVERAGE('Datos Filtrados'!E456:G456),0)</f>
        <v>317.14233333333334</v>
      </c>
      <c r="F459">
        <f>IFERROR(IF(EPih!H456&gt;=0.75*AVERAGE(EPih!$H456:$R456),1,EPih!H456/AVERAGE(EPih!$H456:$R456)),0)*$B459</f>
        <v>1</v>
      </c>
      <c r="G459">
        <f>IFERROR(IF(EPih!I456&gt;=0.75*AVERAGE(EPih!$H456:$R456),1,EPih!I456/AVERAGE(EPih!$H456:$R456)),0)*$B459</f>
        <v>1</v>
      </c>
      <c r="H459">
        <f>IFERROR(IF(EPih!J456&gt;=0.75*AVERAGE(EPih!$H456:$R456),1,EPih!J456/AVERAGE(EPih!$H456:$R456)),0)*$B459</f>
        <v>1</v>
      </c>
      <c r="I459">
        <f>IFERROR(IF(EPih!K456&gt;=0.75*AVERAGE(EPih!$H456:$R456),1,EPih!K456/AVERAGE(EPih!$H456:$R456)),0)*$B459</f>
        <v>1</v>
      </c>
      <c r="J459">
        <f>IFERROR(IF(EPih!L456&gt;=0.75*AVERAGE(EPih!$H456:$R456),1,EPih!L456/AVERAGE(EPih!$H456:$R456)),0)*$B459</f>
        <v>1</v>
      </c>
      <c r="K459">
        <f>IFERROR(IF(EPih!M456&gt;=0.75*AVERAGE(EPih!$H456:$R456),1,EPih!M456/AVERAGE(EPih!$H456:$R456)),0)*$B459</f>
        <v>1</v>
      </c>
      <c r="L459">
        <f>IFERROR(IF(EPih!N456&gt;=0.75*AVERAGE(EPih!$H456:$R456),1,EPih!N456/AVERAGE(EPih!$H456:$R456)),0)*$B459</f>
        <v>1</v>
      </c>
      <c r="M459">
        <f>IFERROR(IF(EPih!O456&gt;=0.75*AVERAGE(EPih!$H456:$R456),1,EPih!O456/AVERAGE(EPih!$H456:$R456)),0)*$B459</f>
        <v>1</v>
      </c>
      <c r="N459">
        <f>IFERROR(IF(EPih!P456&gt;=0.75*AVERAGE(EPih!$H456:$R456),1,EPih!P456/AVERAGE(EPih!$H456:$R456)),0)*$B459</f>
        <v>1</v>
      </c>
      <c r="O459">
        <f>IFERROR(IF(EPih!Q456&gt;=0.75*AVERAGE(EPih!$H456:$R456),1,EPih!Q456/AVERAGE(EPih!$H456:$R456)),0)*$B459</f>
        <v>1</v>
      </c>
      <c r="P459">
        <f>IFERROR(IF(EPih!R456&gt;=0.75*AVERAGE(EPih!$H456:$R456),1,EPih!R456/AVERAGE(EPih!$H456:$R456)),0)*$B459</f>
        <v>1</v>
      </c>
      <c r="Q459" s="18">
        <v>1</v>
      </c>
      <c r="R459" s="18">
        <v>1</v>
      </c>
      <c r="S459" s="18">
        <v>1</v>
      </c>
      <c r="T459" s="18">
        <v>1</v>
      </c>
      <c r="U459" s="18">
        <v>1</v>
      </c>
      <c r="V459" s="18">
        <v>1</v>
      </c>
      <c r="W459" s="18">
        <v>1</v>
      </c>
      <c r="X459" s="18">
        <v>1</v>
      </c>
      <c r="Y459" s="18">
        <v>1</v>
      </c>
      <c r="Z459" s="18">
        <v>1</v>
      </c>
      <c r="AA459" s="18">
        <v>1</v>
      </c>
      <c r="AD459" s="22">
        <f t="shared" si="13"/>
        <v>1</v>
      </c>
      <c r="AE459">
        <v>22</v>
      </c>
    </row>
    <row r="460" spans="1:31">
      <c r="A460" s="33">
        <v>45462.833333333336</v>
      </c>
      <c r="B460">
        <f t="shared" si="14"/>
        <v>1</v>
      </c>
      <c r="C460" s="18">
        <v>1</v>
      </c>
      <c r="D460" s="19">
        <f>IFERROR(SUMPRODUCT(F460:P460,Q460:AA460,'Datos Brutos'!$H$5:$R$5)/SUMPRODUCT('Datos Brutos'!$H$5:$R$5,Q460:AA460),0)</f>
        <v>1</v>
      </c>
      <c r="E460" s="20">
        <f>IFERROR(AVERAGE('Datos Filtrados'!E457:G457),0)</f>
        <v>257.56700000000001</v>
      </c>
      <c r="F460">
        <f>IFERROR(IF(EPih!H457&gt;=0.75*AVERAGE(EPih!$H457:$R457),1,EPih!H457/AVERAGE(EPih!$H457:$R457)),0)*$B460</f>
        <v>1</v>
      </c>
      <c r="G460">
        <f>IFERROR(IF(EPih!I457&gt;=0.75*AVERAGE(EPih!$H457:$R457),1,EPih!I457/AVERAGE(EPih!$H457:$R457)),0)*$B460</f>
        <v>1</v>
      </c>
      <c r="H460">
        <f>IFERROR(IF(EPih!J457&gt;=0.75*AVERAGE(EPih!$H457:$R457),1,EPih!J457/AVERAGE(EPih!$H457:$R457)),0)*$B460</f>
        <v>1</v>
      </c>
      <c r="I460">
        <f>IFERROR(IF(EPih!K457&gt;=0.75*AVERAGE(EPih!$H457:$R457),1,EPih!K457/AVERAGE(EPih!$H457:$R457)),0)*$B460</f>
        <v>1</v>
      </c>
      <c r="J460">
        <f>IFERROR(IF(EPih!L457&gt;=0.75*AVERAGE(EPih!$H457:$R457),1,EPih!L457/AVERAGE(EPih!$H457:$R457)),0)*$B460</f>
        <v>1</v>
      </c>
      <c r="K460">
        <f>IFERROR(IF(EPih!M457&gt;=0.75*AVERAGE(EPih!$H457:$R457),1,EPih!M457/AVERAGE(EPih!$H457:$R457)),0)*$B460</f>
        <v>1</v>
      </c>
      <c r="L460">
        <f>IFERROR(IF(EPih!N457&gt;=0.75*AVERAGE(EPih!$H457:$R457),1,EPih!N457/AVERAGE(EPih!$H457:$R457)),0)*$B460</f>
        <v>1</v>
      </c>
      <c r="M460">
        <f>IFERROR(IF(EPih!O457&gt;=0.75*AVERAGE(EPih!$H457:$R457),1,EPih!O457/AVERAGE(EPih!$H457:$R457)),0)*$B460</f>
        <v>1</v>
      </c>
      <c r="N460">
        <f>IFERROR(IF(EPih!P457&gt;=0.75*AVERAGE(EPih!$H457:$R457),1,EPih!P457/AVERAGE(EPih!$H457:$R457)),0)*$B460</f>
        <v>1</v>
      </c>
      <c r="O460">
        <f>IFERROR(IF(EPih!Q457&gt;=0.75*AVERAGE(EPih!$H457:$R457),1,EPih!Q457/AVERAGE(EPih!$H457:$R457)),0)*$B460</f>
        <v>1</v>
      </c>
      <c r="P460">
        <f>IFERROR(IF(EPih!R457&gt;=0.75*AVERAGE(EPih!$H457:$R457),1,EPih!R457/AVERAGE(EPih!$H457:$R457)),0)*$B460</f>
        <v>1</v>
      </c>
      <c r="Q460" s="18">
        <v>1</v>
      </c>
      <c r="R460" s="18">
        <v>1</v>
      </c>
      <c r="S460" s="18">
        <v>1</v>
      </c>
      <c r="T460" s="18">
        <v>1</v>
      </c>
      <c r="U460" s="18">
        <v>1</v>
      </c>
      <c r="V460" s="18">
        <v>1</v>
      </c>
      <c r="W460" s="18">
        <v>1</v>
      </c>
      <c r="X460" s="18">
        <v>1</v>
      </c>
      <c r="Y460" s="18">
        <v>1</v>
      </c>
      <c r="Z460" s="18">
        <v>1</v>
      </c>
      <c r="AA460" s="18">
        <v>1</v>
      </c>
      <c r="AD460" s="22">
        <f t="shared" si="13"/>
        <v>1</v>
      </c>
      <c r="AE460">
        <v>23</v>
      </c>
    </row>
    <row r="461" spans="1:31">
      <c r="A461" s="33">
        <v>45462.875</v>
      </c>
      <c r="B461">
        <f t="shared" si="14"/>
        <v>0</v>
      </c>
      <c r="C461" s="18">
        <v>1</v>
      </c>
      <c r="D461" s="19">
        <f>IFERROR(SUMPRODUCT(F461:P461,Q461:AA461,'Datos Brutos'!$H$5:$R$5)/SUMPRODUCT('Datos Brutos'!$H$5:$R$5,Q461:AA461),0)</f>
        <v>0</v>
      </c>
      <c r="E461" s="20">
        <f>IFERROR(AVERAGE('Datos Filtrados'!E458:G458),0)</f>
        <v>39.109000000000002</v>
      </c>
      <c r="F461">
        <f>IFERROR(IF(EPih!H458&gt;=0.75*AVERAGE(EPih!$H458:$R458),1,EPih!H458/AVERAGE(EPih!$H458:$R458)),0)*$B461</f>
        <v>0</v>
      </c>
      <c r="G461">
        <f>IFERROR(IF(EPih!I458&gt;=0.75*AVERAGE(EPih!$H458:$R458),1,EPih!I458/AVERAGE(EPih!$H458:$R458)),0)*$B461</f>
        <v>0</v>
      </c>
      <c r="H461">
        <f>IFERROR(IF(EPih!J458&gt;=0.75*AVERAGE(EPih!$H458:$R458),1,EPih!J458/AVERAGE(EPih!$H458:$R458)),0)*$B461</f>
        <v>0</v>
      </c>
      <c r="I461">
        <f>IFERROR(IF(EPih!K458&gt;=0.75*AVERAGE(EPih!$H458:$R458),1,EPih!K458/AVERAGE(EPih!$H458:$R458)),0)*$B461</f>
        <v>0</v>
      </c>
      <c r="J461">
        <f>IFERROR(IF(EPih!L458&gt;=0.75*AVERAGE(EPih!$H458:$R458),1,EPih!L458/AVERAGE(EPih!$H458:$R458)),0)*$B461</f>
        <v>0</v>
      </c>
      <c r="K461">
        <f>IFERROR(IF(EPih!M458&gt;=0.75*AVERAGE(EPih!$H458:$R458),1,EPih!M458/AVERAGE(EPih!$H458:$R458)),0)*$B461</f>
        <v>0</v>
      </c>
      <c r="L461">
        <f>IFERROR(IF(EPih!N458&gt;=0.75*AVERAGE(EPih!$H458:$R458),1,EPih!N458/AVERAGE(EPih!$H458:$R458)),0)*$B461</f>
        <v>0</v>
      </c>
      <c r="M461">
        <f>IFERROR(IF(EPih!O458&gt;=0.75*AVERAGE(EPih!$H458:$R458),1,EPih!O458/AVERAGE(EPih!$H458:$R458)),0)*$B461</f>
        <v>0</v>
      </c>
      <c r="N461">
        <f>IFERROR(IF(EPih!P458&gt;=0.75*AVERAGE(EPih!$H458:$R458),1,EPih!P458/AVERAGE(EPih!$H458:$R458)),0)*$B461</f>
        <v>0</v>
      </c>
      <c r="O461">
        <f>IFERROR(IF(EPih!Q458&gt;=0.75*AVERAGE(EPih!$H458:$R458),1,EPih!Q458/AVERAGE(EPih!$H458:$R458)),0)*$B461</f>
        <v>0</v>
      </c>
      <c r="P461">
        <f>IFERROR(IF(EPih!R458&gt;=0.75*AVERAGE(EPih!$H458:$R458),1,EPih!R458/AVERAGE(EPih!$H458:$R458)),0)*$B461</f>
        <v>0</v>
      </c>
      <c r="Q461" s="18">
        <v>1</v>
      </c>
      <c r="R461" s="18">
        <v>1</v>
      </c>
      <c r="S461" s="18">
        <v>1</v>
      </c>
      <c r="T461" s="18">
        <v>1</v>
      </c>
      <c r="U461" s="18">
        <v>1</v>
      </c>
      <c r="V461" s="18">
        <v>1</v>
      </c>
      <c r="W461" s="18">
        <v>1</v>
      </c>
      <c r="X461" s="18">
        <v>1</v>
      </c>
      <c r="Y461" s="18">
        <v>1</v>
      </c>
      <c r="Z461" s="18">
        <v>1</v>
      </c>
      <c r="AA461" s="18">
        <v>1</v>
      </c>
      <c r="AD461" s="22">
        <f t="shared" si="13"/>
        <v>1</v>
      </c>
      <c r="AE461">
        <v>24</v>
      </c>
    </row>
    <row r="462" spans="1:31">
      <c r="A462" s="33">
        <v>45462.916666666664</v>
      </c>
      <c r="B462">
        <f t="shared" si="14"/>
        <v>0</v>
      </c>
      <c r="C462" s="18">
        <v>1</v>
      </c>
      <c r="D462" s="19">
        <f>IFERROR(SUMPRODUCT(F462:P462,Q462:AA462,'Datos Brutos'!$H$5:$R$5)/SUMPRODUCT('Datos Brutos'!$H$5:$R$5,Q462:AA462),0)</f>
        <v>0</v>
      </c>
      <c r="E462" s="20">
        <f>IFERROR(AVERAGE('Datos Filtrados'!E459:G459),0)</f>
        <v>0</v>
      </c>
      <c r="F462">
        <f>IFERROR(IF(EPih!H459&gt;=0.75*AVERAGE(EPih!$H459:$R459),1,EPih!H459/AVERAGE(EPih!$H459:$R459)),0)*$B462</f>
        <v>0</v>
      </c>
      <c r="G462">
        <f>IFERROR(IF(EPih!I459&gt;=0.75*AVERAGE(EPih!$H459:$R459),1,EPih!I459/AVERAGE(EPih!$H459:$R459)),0)*$B462</f>
        <v>0</v>
      </c>
      <c r="H462">
        <f>IFERROR(IF(EPih!J459&gt;=0.75*AVERAGE(EPih!$H459:$R459),1,EPih!J459/AVERAGE(EPih!$H459:$R459)),0)*$B462</f>
        <v>0</v>
      </c>
      <c r="I462">
        <f>IFERROR(IF(EPih!K459&gt;=0.75*AVERAGE(EPih!$H459:$R459),1,EPih!K459/AVERAGE(EPih!$H459:$R459)),0)*$B462</f>
        <v>0</v>
      </c>
      <c r="J462">
        <f>IFERROR(IF(EPih!L459&gt;=0.75*AVERAGE(EPih!$H459:$R459),1,EPih!L459/AVERAGE(EPih!$H459:$R459)),0)*$B462</f>
        <v>0</v>
      </c>
      <c r="K462">
        <f>IFERROR(IF(EPih!M459&gt;=0.75*AVERAGE(EPih!$H459:$R459),1,EPih!M459/AVERAGE(EPih!$H459:$R459)),0)*$B462</f>
        <v>0</v>
      </c>
      <c r="L462">
        <f>IFERROR(IF(EPih!N459&gt;=0.75*AVERAGE(EPih!$H459:$R459),1,EPih!N459/AVERAGE(EPih!$H459:$R459)),0)*$B462</f>
        <v>0</v>
      </c>
      <c r="M462">
        <f>IFERROR(IF(EPih!O459&gt;=0.75*AVERAGE(EPih!$H459:$R459),1,EPih!O459/AVERAGE(EPih!$H459:$R459)),0)*$B462</f>
        <v>0</v>
      </c>
      <c r="N462">
        <f>IFERROR(IF(EPih!P459&gt;=0.75*AVERAGE(EPih!$H459:$R459),1,EPih!P459/AVERAGE(EPih!$H459:$R459)),0)*$B462</f>
        <v>0</v>
      </c>
      <c r="O462">
        <f>IFERROR(IF(EPih!Q459&gt;=0.75*AVERAGE(EPih!$H459:$R459),1,EPih!Q459/AVERAGE(EPih!$H459:$R459)),0)*$B462</f>
        <v>0</v>
      </c>
      <c r="P462">
        <f>IFERROR(IF(EPih!R459&gt;=0.75*AVERAGE(EPih!$H459:$R459),1,EPih!R459/AVERAGE(EPih!$H459:$R459)),0)*$B462</f>
        <v>0</v>
      </c>
      <c r="Q462" s="18">
        <v>1</v>
      </c>
      <c r="R462" s="18">
        <v>1</v>
      </c>
      <c r="S462" s="18">
        <v>1</v>
      </c>
      <c r="T462" s="18">
        <v>1</v>
      </c>
      <c r="U462" s="18">
        <v>1</v>
      </c>
      <c r="V462" s="18">
        <v>1</v>
      </c>
      <c r="W462" s="18">
        <v>1</v>
      </c>
      <c r="X462" s="18">
        <v>1</v>
      </c>
      <c r="Y462" s="18">
        <v>1</v>
      </c>
      <c r="Z462" s="18">
        <v>1</v>
      </c>
      <c r="AA462" s="18">
        <v>1</v>
      </c>
      <c r="AD462" s="22">
        <f t="shared" si="13"/>
        <v>1</v>
      </c>
      <c r="AE462" s="24">
        <v>1</v>
      </c>
    </row>
    <row r="463" spans="1:31">
      <c r="A463" s="33">
        <v>45462.958333333336</v>
      </c>
      <c r="B463">
        <f t="shared" si="14"/>
        <v>0</v>
      </c>
      <c r="C463" s="18">
        <v>1</v>
      </c>
      <c r="D463" s="19">
        <f>IFERROR(SUMPRODUCT(F463:P463,Q463:AA463,'Datos Brutos'!$H$5:$R$5)/SUMPRODUCT('Datos Brutos'!$H$5:$R$5,Q463:AA463),0)</f>
        <v>0</v>
      </c>
      <c r="E463" s="20">
        <f>IFERROR(AVERAGE('Datos Filtrados'!E460:G460),0)</f>
        <v>0</v>
      </c>
      <c r="F463">
        <f>IFERROR(IF(EPih!H460&gt;=0.75*AVERAGE(EPih!$H460:$R460),1,EPih!H460/AVERAGE(EPih!$H460:$R460)),0)*$B463</f>
        <v>0</v>
      </c>
      <c r="G463">
        <f>IFERROR(IF(EPih!I460&gt;=0.75*AVERAGE(EPih!$H460:$R460),1,EPih!I460/AVERAGE(EPih!$H460:$R460)),0)*$B463</f>
        <v>0</v>
      </c>
      <c r="H463">
        <f>IFERROR(IF(EPih!J460&gt;=0.75*AVERAGE(EPih!$H460:$R460),1,EPih!J460/AVERAGE(EPih!$H460:$R460)),0)*$B463</f>
        <v>0</v>
      </c>
      <c r="I463">
        <f>IFERROR(IF(EPih!K460&gt;=0.75*AVERAGE(EPih!$H460:$R460),1,EPih!K460/AVERAGE(EPih!$H460:$R460)),0)*$B463</f>
        <v>0</v>
      </c>
      <c r="J463">
        <f>IFERROR(IF(EPih!L460&gt;=0.75*AVERAGE(EPih!$H460:$R460),1,EPih!L460/AVERAGE(EPih!$H460:$R460)),0)*$B463</f>
        <v>0</v>
      </c>
      <c r="K463">
        <f>IFERROR(IF(EPih!M460&gt;=0.75*AVERAGE(EPih!$H460:$R460),1,EPih!M460/AVERAGE(EPih!$H460:$R460)),0)*$B463</f>
        <v>0</v>
      </c>
      <c r="L463">
        <f>IFERROR(IF(EPih!N460&gt;=0.75*AVERAGE(EPih!$H460:$R460),1,EPih!N460/AVERAGE(EPih!$H460:$R460)),0)*$B463</f>
        <v>0</v>
      </c>
      <c r="M463">
        <f>IFERROR(IF(EPih!O460&gt;=0.75*AVERAGE(EPih!$H460:$R460),1,EPih!O460/AVERAGE(EPih!$H460:$R460)),0)*$B463</f>
        <v>0</v>
      </c>
      <c r="N463">
        <f>IFERROR(IF(EPih!P460&gt;=0.75*AVERAGE(EPih!$H460:$R460),1,EPih!P460/AVERAGE(EPih!$H460:$R460)),0)*$B463</f>
        <v>0</v>
      </c>
      <c r="O463">
        <f>IFERROR(IF(EPih!Q460&gt;=0.75*AVERAGE(EPih!$H460:$R460),1,EPih!Q460/AVERAGE(EPih!$H460:$R460)),0)*$B463</f>
        <v>0</v>
      </c>
      <c r="P463">
        <f>IFERROR(IF(EPih!R460&gt;=0.75*AVERAGE(EPih!$H460:$R460),1,EPih!R460/AVERAGE(EPih!$H460:$R460)),0)*$B463</f>
        <v>0</v>
      </c>
      <c r="Q463" s="18">
        <v>1</v>
      </c>
      <c r="R463" s="18">
        <v>1</v>
      </c>
      <c r="S463" s="18">
        <v>1</v>
      </c>
      <c r="T463" s="18">
        <v>1</v>
      </c>
      <c r="U463" s="18">
        <v>1</v>
      </c>
      <c r="V463" s="18">
        <v>1</v>
      </c>
      <c r="W463" s="18">
        <v>1</v>
      </c>
      <c r="X463" s="18">
        <v>1</v>
      </c>
      <c r="Y463" s="18">
        <v>1</v>
      </c>
      <c r="Z463" s="18">
        <v>1</v>
      </c>
      <c r="AA463" s="18">
        <v>1</v>
      </c>
      <c r="AD463" s="22">
        <f t="shared" si="13"/>
        <v>1</v>
      </c>
      <c r="AE463">
        <v>2</v>
      </c>
    </row>
    <row r="464" spans="1:31">
      <c r="A464" s="33">
        <v>45463</v>
      </c>
      <c r="B464">
        <f t="shared" si="14"/>
        <v>0</v>
      </c>
      <c r="C464" s="18">
        <v>1</v>
      </c>
      <c r="D464" s="19">
        <f>IFERROR(SUMPRODUCT(F464:P464,Q464:AA464,'Datos Brutos'!$H$5:$R$5)/SUMPRODUCT('Datos Brutos'!$H$5:$R$5,Q464:AA464),0)</f>
        <v>0</v>
      </c>
      <c r="E464" s="20">
        <f>IFERROR(AVERAGE('Datos Filtrados'!E461:G461),0)</f>
        <v>0</v>
      </c>
      <c r="F464">
        <f>IFERROR(IF(EPih!H461&gt;=0.75*AVERAGE(EPih!$H461:$R461),1,EPih!H461/AVERAGE(EPih!$H461:$R461)),0)*$B464</f>
        <v>0</v>
      </c>
      <c r="G464">
        <f>IFERROR(IF(EPih!I461&gt;=0.75*AVERAGE(EPih!$H461:$R461),1,EPih!I461/AVERAGE(EPih!$H461:$R461)),0)*$B464</f>
        <v>0</v>
      </c>
      <c r="H464">
        <f>IFERROR(IF(EPih!J461&gt;=0.75*AVERAGE(EPih!$H461:$R461),1,EPih!J461/AVERAGE(EPih!$H461:$R461)),0)*$B464</f>
        <v>0</v>
      </c>
      <c r="I464">
        <f>IFERROR(IF(EPih!K461&gt;=0.75*AVERAGE(EPih!$H461:$R461),1,EPih!K461/AVERAGE(EPih!$H461:$R461)),0)*$B464</f>
        <v>0</v>
      </c>
      <c r="J464">
        <f>IFERROR(IF(EPih!L461&gt;=0.75*AVERAGE(EPih!$H461:$R461),1,EPih!L461/AVERAGE(EPih!$H461:$R461)),0)*$B464</f>
        <v>0</v>
      </c>
      <c r="K464">
        <f>IFERROR(IF(EPih!M461&gt;=0.75*AVERAGE(EPih!$H461:$R461),1,EPih!M461/AVERAGE(EPih!$H461:$R461)),0)*$B464</f>
        <v>0</v>
      </c>
      <c r="L464">
        <f>IFERROR(IF(EPih!N461&gt;=0.75*AVERAGE(EPih!$H461:$R461),1,EPih!N461/AVERAGE(EPih!$H461:$R461)),0)*$B464</f>
        <v>0</v>
      </c>
      <c r="M464">
        <f>IFERROR(IF(EPih!O461&gt;=0.75*AVERAGE(EPih!$H461:$R461),1,EPih!O461/AVERAGE(EPih!$H461:$R461)),0)*$B464</f>
        <v>0</v>
      </c>
      <c r="N464">
        <f>IFERROR(IF(EPih!P461&gt;=0.75*AVERAGE(EPih!$H461:$R461),1,EPih!P461/AVERAGE(EPih!$H461:$R461)),0)*$B464</f>
        <v>0</v>
      </c>
      <c r="O464">
        <f>IFERROR(IF(EPih!Q461&gt;=0.75*AVERAGE(EPih!$H461:$R461),1,EPih!Q461/AVERAGE(EPih!$H461:$R461)),0)*$B464</f>
        <v>0</v>
      </c>
      <c r="P464">
        <f>IFERROR(IF(EPih!R461&gt;=0.75*AVERAGE(EPih!$H461:$R461),1,EPih!R461/AVERAGE(EPih!$H461:$R461)),0)*$B464</f>
        <v>0</v>
      </c>
      <c r="Q464" s="18">
        <v>1</v>
      </c>
      <c r="R464" s="18">
        <v>1</v>
      </c>
      <c r="S464" s="18">
        <v>1</v>
      </c>
      <c r="T464" s="18">
        <v>1</v>
      </c>
      <c r="U464" s="18">
        <v>1</v>
      </c>
      <c r="V464" s="18">
        <v>1</v>
      </c>
      <c r="W464" s="18">
        <v>1</v>
      </c>
      <c r="X464" s="18">
        <v>1</v>
      </c>
      <c r="Y464" s="18">
        <v>1</v>
      </c>
      <c r="Z464" s="18">
        <v>1</v>
      </c>
      <c r="AA464" s="18">
        <v>1</v>
      </c>
      <c r="AD464" s="22">
        <f t="shared" si="13"/>
        <v>1</v>
      </c>
      <c r="AE464">
        <v>3</v>
      </c>
    </row>
    <row r="465" spans="1:31">
      <c r="A465" s="33">
        <v>45463.041666666664</v>
      </c>
      <c r="B465">
        <f t="shared" si="14"/>
        <v>0</v>
      </c>
      <c r="C465" s="18">
        <v>1</v>
      </c>
      <c r="D465" s="19">
        <f>IFERROR(SUMPRODUCT(F465:P465,Q465:AA465,'Datos Brutos'!$H$5:$R$5)/SUMPRODUCT('Datos Brutos'!$H$5:$R$5,Q465:AA465),0)</f>
        <v>0</v>
      </c>
      <c r="E465" s="20">
        <f>IFERROR(AVERAGE('Datos Filtrados'!E462:G462),0)</f>
        <v>0</v>
      </c>
      <c r="F465">
        <f>IFERROR(IF(EPih!H462&gt;=0.75*AVERAGE(EPih!$H462:$R462),1,EPih!H462/AVERAGE(EPih!$H462:$R462)),0)*$B465</f>
        <v>0</v>
      </c>
      <c r="G465">
        <f>IFERROR(IF(EPih!I462&gt;=0.75*AVERAGE(EPih!$H462:$R462),1,EPih!I462/AVERAGE(EPih!$H462:$R462)),0)*$B465</f>
        <v>0</v>
      </c>
      <c r="H465">
        <f>IFERROR(IF(EPih!J462&gt;=0.75*AVERAGE(EPih!$H462:$R462),1,EPih!J462/AVERAGE(EPih!$H462:$R462)),0)*$B465</f>
        <v>0</v>
      </c>
      <c r="I465">
        <f>IFERROR(IF(EPih!K462&gt;=0.75*AVERAGE(EPih!$H462:$R462),1,EPih!K462/AVERAGE(EPih!$H462:$R462)),0)*$B465</f>
        <v>0</v>
      </c>
      <c r="J465">
        <f>IFERROR(IF(EPih!L462&gt;=0.75*AVERAGE(EPih!$H462:$R462),1,EPih!L462/AVERAGE(EPih!$H462:$R462)),0)*$B465</f>
        <v>0</v>
      </c>
      <c r="K465">
        <f>IFERROR(IF(EPih!M462&gt;=0.75*AVERAGE(EPih!$H462:$R462),1,EPih!M462/AVERAGE(EPih!$H462:$R462)),0)*$B465</f>
        <v>0</v>
      </c>
      <c r="L465">
        <f>IFERROR(IF(EPih!N462&gt;=0.75*AVERAGE(EPih!$H462:$R462),1,EPih!N462/AVERAGE(EPih!$H462:$R462)),0)*$B465</f>
        <v>0</v>
      </c>
      <c r="M465">
        <f>IFERROR(IF(EPih!O462&gt;=0.75*AVERAGE(EPih!$H462:$R462),1,EPih!O462/AVERAGE(EPih!$H462:$R462)),0)*$B465</f>
        <v>0</v>
      </c>
      <c r="N465">
        <f>IFERROR(IF(EPih!P462&gt;=0.75*AVERAGE(EPih!$H462:$R462),1,EPih!P462/AVERAGE(EPih!$H462:$R462)),0)*$B465</f>
        <v>0</v>
      </c>
      <c r="O465">
        <f>IFERROR(IF(EPih!Q462&gt;=0.75*AVERAGE(EPih!$H462:$R462),1,EPih!Q462/AVERAGE(EPih!$H462:$R462)),0)*$B465</f>
        <v>0</v>
      </c>
      <c r="P465">
        <f>IFERROR(IF(EPih!R462&gt;=0.75*AVERAGE(EPih!$H462:$R462),1,EPih!R462/AVERAGE(EPih!$H462:$R462)),0)*$B465</f>
        <v>0</v>
      </c>
      <c r="Q465" s="18">
        <v>1</v>
      </c>
      <c r="R465" s="18">
        <v>1</v>
      </c>
      <c r="S465" s="18">
        <v>1</v>
      </c>
      <c r="T465" s="18">
        <v>1</v>
      </c>
      <c r="U465" s="18">
        <v>1</v>
      </c>
      <c r="V465" s="18">
        <v>1</v>
      </c>
      <c r="W465" s="18">
        <v>1</v>
      </c>
      <c r="X465" s="18">
        <v>1</v>
      </c>
      <c r="Y465" s="18">
        <v>1</v>
      </c>
      <c r="Z465" s="18">
        <v>1</v>
      </c>
      <c r="AA465" s="18">
        <v>1</v>
      </c>
      <c r="AD465" s="22">
        <f t="shared" si="13"/>
        <v>1</v>
      </c>
      <c r="AE465">
        <v>4</v>
      </c>
    </row>
    <row r="466" spans="1:31">
      <c r="A466" s="33">
        <v>45463.083333333336</v>
      </c>
      <c r="B466">
        <f t="shared" si="14"/>
        <v>0</v>
      </c>
      <c r="C466" s="18">
        <v>1</v>
      </c>
      <c r="D466" s="19">
        <f>IFERROR(SUMPRODUCT(F466:P466,Q466:AA466,'Datos Brutos'!$H$5:$R$5)/SUMPRODUCT('Datos Brutos'!$H$5:$R$5,Q466:AA466),0)</f>
        <v>0</v>
      </c>
      <c r="E466" s="20">
        <f>IFERROR(AVERAGE('Datos Filtrados'!E463:G463),0)</f>
        <v>0</v>
      </c>
      <c r="F466">
        <f>IFERROR(IF(EPih!H463&gt;=0.75*AVERAGE(EPih!$H463:$R463),1,EPih!H463/AVERAGE(EPih!$H463:$R463)),0)*$B466</f>
        <v>0</v>
      </c>
      <c r="G466">
        <f>IFERROR(IF(EPih!I463&gt;=0.75*AVERAGE(EPih!$H463:$R463),1,EPih!I463/AVERAGE(EPih!$H463:$R463)),0)*$B466</f>
        <v>0</v>
      </c>
      <c r="H466">
        <f>IFERROR(IF(EPih!J463&gt;=0.75*AVERAGE(EPih!$H463:$R463),1,EPih!J463/AVERAGE(EPih!$H463:$R463)),0)*$B466</f>
        <v>0</v>
      </c>
      <c r="I466">
        <f>IFERROR(IF(EPih!K463&gt;=0.75*AVERAGE(EPih!$H463:$R463),1,EPih!K463/AVERAGE(EPih!$H463:$R463)),0)*$B466</f>
        <v>0</v>
      </c>
      <c r="J466">
        <f>IFERROR(IF(EPih!L463&gt;=0.75*AVERAGE(EPih!$H463:$R463),1,EPih!L463/AVERAGE(EPih!$H463:$R463)),0)*$B466</f>
        <v>0</v>
      </c>
      <c r="K466">
        <f>IFERROR(IF(EPih!M463&gt;=0.75*AVERAGE(EPih!$H463:$R463),1,EPih!M463/AVERAGE(EPih!$H463:$R463)),0)*$B466</f>
        <v>0</v>
      </c>
      <c r="L466">
        <f>IFERROR(IF(EPih!N463&gt;=0.75*AVERAGE(EPih!$H463:$R463),1,EPih!N463/AVERAGE(EPih!$H463:$R463)),0)*$B466</f>
        <v>0</v>
      </c>
      <c r="M466">
        <f>IFERROR(IF(EPih!O463&gt;=0.75*AVERAGE(EPih!$H463:$R463),1,EPih!O463/AVERAGE(EPih!$H463:$R463)),0)*$B466</f>
        <v>0</v>
      </c>
      <c r="N466">
        <f>IFERROR(IF(EPih!P463&gt;=0.75*AVERAGE(EPih!$H463:$R463),1,EPih!P463/AVERAGE(EPih!$H463:$R463)),0)*$B466</f>
        <v>0</v>
      </c>
      <c r="O466">
        <f>IFERROR(IF(EPih!Q463&gt;=0.75*AVERAGE(EPih!$H463:$R463),1,EPih!Q463/AVERAGE(EPih!$H463:$R463)),0)*$B466</f>
        <v>0</v>
      </c>
      <c r="P466">
        <f>IFERROR(IF(EPih!R463&gt;=0.75*AVERAGE(EPih!$H463:$R463),1,EPih!R463/AVERAGE(EPih!$H463:$R463)),0)*$B466</f>
        <v>0</v>
      </c>
      <c r="Q466" s="18">
        <v>1</v>
      </c>
      <c r="R466" s="18">
        <v>1</v>
      </c>
      <c r="S466" s="18">
        <v>1</v>
      </c>
      <c r="T466" s="18">
        <v>1</v>
      </c>
      <c r="U466" s="18">
        <v>1</v>
      </c>
      <c r="V466" s="18">
        <v>1</v>
      </c>
      <c r="W466" s="18">
        <v>1</v>
      </c>
      <c r="X466" s="18">
        <v>1</v>
      </c>
      <c r="Y466" s="18">
        <v>1</v>
      </c>
      <c r="Z466" s="18">
        <v>1</v>
      </c>
      <c r="AA466" s="18">
        <v>1</v>
      </c>
      <c r="AD466" s="22">
        <f t="shared" si="13"/>
        <v>1</v>
      </c>
      <c r="AE466">
        <v>5</v>
      </c>
    </row>
    <row r="467" spans="1:31">
      <c r="A467" s="33">
        <v>45463.125</v>
      </c>
      <c r="B467">
        <f t="shared" si="14"/>
        <v>0</v>
      </c>
      <c r="C467" s="18">
        <v>1</v>
      </c>
      <c r="D467" s="19">
        <f>IFERROR(SUMPRODUCT(F467:P467,Q467:AA467,'Datos Brutos'!$H$5:$R$5)/SUMPRODUCT('Datos Brutos'!$H$5:$R$5,Q467:AA467),0)</f>
        <v>0</v>
      </c>
      <c r="E467" s="20">
        <f>IFERROR(AVERAGE('Datos Filtrados'!E464:G464),0)</f>
        <v>0</v>
      </c>
      <c r="F467">
        <f>IFERROR(IF(EPih!H464&gt;=0.75*AVERAGE(EPih!$H464:$R464),1,EPih!H464/AVERAGE(EPih!$H464:$R464)),0)*$B467</f>
        <v>0</v>
      </c>
      <c r="G467">
        <f>IFERROR(IF(EPih!I464&gt;=0.75*AVERAGE(EPih!$H464:$R464),1,EPih!I464/AVERAGE(EPih!$H464:$R464)),0)*$B467</f>
        <v>0</v>
      </c>
      <c r="H467">
        <f>IFERROR(IF(EPih!J464&gt;=0.75*AVERAGE(EPih!$H464:$R464),1,EPih!J464/AVERAGE(EPih!$H464:$R464)),0)*$B467</f>
        <v>0</v>
      </c>
      <c r="I467">
        <f>IFERROR(IF(EPih!K464&gt;=0.75*AVERAGE(EPih!$H464:$R464),1,EPih!K464/AVERAGE(EPih!$H464:$R464)),0)*$B467</f>
        <v>0</v>
      </c>
      <c r="J467">
        <f>IFERROR(IF(EPih!L464&gt;=0.75*AVERAGE(EPih!$H464:$R464),1,EPih!L464/AVERAGE(EPih!$H464:$R464)),0)*$B467</f>
        <v>0</v>
      </c>
      <c r="K467">
        <f>IFERROR(IF(EPih!M464&gt;=0.75*AVERAGE(EPih!$H464:$R464),1,EPih!M464/AVERAGE(EPih!$H464:$R464)),0)*$B467</f>
        <v>0</v>
      </c>
      <c r="L467">
        <f>IFERROR(IF(EPih!N464&gt;=0.75*AVERAGE(EPih!$H464:$R464),1,EPih!N464/AVERAGE(EPih!$H464:$R464)),0)*$B467</f>
        <v>0</v>
      </c>
      <c r="M467">
        <f>IFERROR(IF(EPih!O464&gt;=0.75*AVERAGE(EPih!$H464:$R464),1,EPih!O464/AVERAGE(EPih!$H464:$R464)),0)*$B467</f>
        <v>0</v>
      </c>
      <c r="N467">
        <f>IFERROR(IF(EPih!P464&gt;=0.75*AVERAGE(EPih!$H464:$R464),1,EPih!P464/AVERAGE(EPih!$H464:$R464)),0)*$B467</f>
        <v>0</v>
      </c>
      <c r="O467">
        <f>IFERROR(IF(EPih!Q464&gt;=0.75*AVERAGE(EPih!$H464:$R464),1,EPih!Q464/AVERAGE(EPih!$H464:$R464)),0)*$B467</f>
        <v>0</v>
      </c>
      <c r="P467">
        <f>IFERROR(IF(EPih!R464&gt;=0.75*AVERAGE(EPih!$H464:$R464),1,EPih!R464/AVERAGE(EPih!$H464:$R464)),0)*$B467</f>
        <v>0</v>
      </c>
      <c r="Q467" s="18">
        <v>1</v>
      </c>
      <c r="R467" s="18">
        <v>1</v>
      </c>
      <c r="S467" s="18">
        <v>1</v>
      </c>
      <c r="T467" s="18">
        <v>1</v>
      </c>
      <c r="U467" s="18">
        <v>1</v>
      </c>
      <c r="V467" s="18">
        <v>1</v>
      </c>
      <c r="W467" s="18">
        <v>1</v>
      </c>
      <c r="X467" s="18">
        <v>1</v>
      </c>
      <c r="Y467" s="18">
        <v>1</v>
      </c>
      <c r="Z467" s="18">
        <v>1</v>
      </c>
      <c r="AA467" s="18">
        <v>1</v>
      </c>
      <c r="AD467" s="22">
        <f t="shared" si="13"/>
        <v>1</v>
      </c>
      <c r="AE467">
        <v>6</v>
      </c>
    </row>
    <row r="468" spans="1:31">
      <c r="A468" s="33">
        <v>45463.166666666664</v>
      </c>
      <c r="B468">
        <f t="shared" si="14"/>
        <v>0</v>
      </c>
      <c r="C468" s="18">
        <v>1</v>
      </c>
      <c r="D468" s="19">
        <f>IFERROR(SUMPRODUCT(F468:P468,Q468:AA468,'Datos Brutos'!$H$5:$R$5)/SUMPRODUCT('Datos Brutos'!$H$5:$R$5,Q468:AA468),0)</f>
        <v>0</v>
      </c>
      <c r="E468" s="20">
        <f>IFERROR(AVERAGE('Datos Filtrados'!E465:G465),0)</f>
        <v>0</v>
      </c>
      <c r="F468">
        <f>IFERROR(IF(EPih!H465&gt;=0.75*AVERAGE(EPih!$H465:$R465),1,EPih!H465/AVERAGE(EPih!$H465:$R465)),0)*$B468</f>
        <v>0</v>
      </c>
      <c r="G468">
        <f>IFERROR(IF(EPih!I465&gt;=0.75*AVERAGE(EPih!$H465:$R465),1,EPih!I465/AVERAGE(EPih!$H465:$R465)),0)*$B468</f>
        <v>0</v>
      </c>
      <c r="H468">
        <f>IFERROR(IF(EPih!J465&gt;=0.75*AVERAGE(EPih!$H465:$R465),1,EPih!J465/AVERAGE(EPih!$H465:$R465)),0)*$B468</f>
        <v>0</v>
      </c>
      <c r="I468">
        <f>IFERROR(IF(EPih!K465&gt;=0.75*AVERAGE(EPih!$H465:$R465),1,EPih!K465/AVERAGE(EPih!$H465:$R465)),0)*$B468</f>
        <v>0</v>
      </c>
      <c r="J468">
        <f>IFERROR(IF(EPih!L465&gt;=0.75*AVERAGE(EPih!$H465:$R465),1,EPih!L465/AVERAGE(EPih!$H465:$R465)),0)*$B468</f>
        <v>0</v>
      </c>
      <c r="K468">
        <f>IFERROR(IF(EPih!M465&gt;=0.75*AVERAGE(EPih!$H465:$R465),1,EPih!M465/AVERAGE(EPih!$H465:$R465)),0)*$B468</f>
        <v>0</v>
      </c>
      <c r="L468">
        <f>IFERROR(IF(EPih!N465&gt;=0.75*AVERAGE(EPih!$H465:$R465),1,EPih!N465/AVERAGE(EPih!$H465:$R465)),0)*$B468</f>
        <v>0</v>
      </c>
      <c r="M468">
        <f>IFERROR(IF(EPih!O465&gt;=0.75*AVERAGE(EPih!$H465:$R465),1,EPih!O465/AVERAGE(EPih!$H465:$R465)),0)*$B468</f>
        <v>0</v>
      </c>
      <c r="N468">
        <f>IFERROR(IF(EPih!P465&gt;=0.75*AVERAGE(EPih!$H465:$R465),1,EPih!P465/AVERAGE(EPih!$H465:$R465)),0)*$B468</f>
        <v>0</v>
      </c>
      <c r="O468">
        <f>IFERROR(IF(EPih!Q465&gt;=0.75*AVERAGE(EPih!$H465:$R465),1,EPih!Q465/AVERAGE(EPih!$H465:$R465)),0)*$B468</f>
        <v>0</v>
      </c>
      <c r="P468">
        <f>IFERROR(IF(EPih!R465&gt;=0.75*AVERAGE(EPih!$H465:$R465),1,EPih!R465/AVERAGE(EPih!$H465:$R465)),0)*$B468</f>
        <v>0</v>
      </c>
      <c r="Q468" s="18">
        <v>1</v>
      </c>
      <c r="R468" s="18">
        <v>1</v>
      </c>
      <c r="S468" s="18">
        <v>1</v>
      </c>
      <c r="T468" s="18">
        <v>1</v>
      </c>
      <c r="U468" s="18">
        <v>1</v>
      </c>
      <c r="V468" s="18">
        <v>1</v>
      </c>
      <c r="W468" s="18">
        <v>1</v>
      </c>
      <c r="X468" s="18">
        <v>1</v>
      </c>
      <c r="Y468" s="18">
        <v>1</v>
      </c>
      <c r="Z468" s="18">
        <v>1</v>
      </c>
      <c r="AA468" s="18">
        <v>1</v>
      </c>
      <c r="AD468" s="22">
        <f t="shared" si="13"/>
        <v>1</v>
      </c>
      <c r="AE468">
        <v>7</v>
      </c>
    </row>
    <row r="469" spans="1:31">
      <c r="A469" s="33">
        <v>45463.208333333336</v>
      </c>
      <c r="B469">
        <f t="shared" si="14"/>
        <v>0</v>
      </c>
      <c r="C469" s="18">
        <v>1</v>
      </c>
      <c r="D469" s="19">
        <f>IFERROR(SUMPRODUCT(F469:P469,Q469:AA469,'Datos Brutos'!$H$5:$R$5)/SUMPRODUCT('Datos Brutos'!$H$5:$R$5,Q469:AA469),0)</f>
        <v>0</v>
      </c>
      <c r="E469" s="20">
        <f>IFERROR(AVERAGE('Datos Filtrados'!E466:G466),0)</f>
        <v>0</v>
      </c>
      <c r="F469">
        <f>IFERROR(IF(EPih!H466&gt;=0.75*AVERAGE(EPih!$H466:$R466),1,EPih!H466/AVERAGE(EPih!$H466:$R466)),0)*$B469</f>
        <v>0</v>
      </c>
      <c r="G469">
        <f>IFERROR(IF(EPih!I466&gt;=0.75*AVERAGE(EPih!$H466:$R466),1,EPih!I466/AVERAGE(EPih!$H466:$R466)),0)*$B469</f>
        <v>0</v>
      </c>
      <c r="H469">
        <f>IFERROR(IF(EPih!J466&gt;=0.75*AVERAGE(EPih!$H466:$R466),1,EPih!J466/AVERAGE(EPih!$H466:$R466)),0)*$B469</f>
        <v>0</v>
      </c>
      <c r="I469">
        <f>IFERROR(IF(EPih!K466&gt;=0.75*AVERAGE(EPih!$H466:$R466),1,EPih!K466/AVERAGE(EPih!$H466:$R466)),0)*$B469</f>
        <v>0</v>
      </c>
      <c r="J469">
        <f>IFERROR(IF(EPih!L466&gt;=0.75*AVERAGE(EPih!$H466:$R466),1,EPih!L466/AVERAGE(EPih!$H466:$R466)),0)*$B469</f>
        <v>0</v>
      </c>
      <c r="K469">
        <f>IFERROR(IF(EPih!M466&gt;=0.75*AVERAGE(EPih!$H466:$R466),1,EPih!M466/AVERAGE(EPih!$H466:$R466)),0)*$B469</f>
        <v>0</v>
      </c>
      <c r="L469">
        <f>IFERROR(IF(EPih!N466&gt;=0.75*AVERAGE(EPih!$H466:$R466),1,EPih!N466/AVERAGE(EPih!$H466:$R466)),0)*$B469</f>
        <v>0</v>
      </c>
      <c r="M469">
        <f>IFERROR(IF(EPih!O466&gt;=0.75*AVERAGE(EPih!$H466:$R466),1,EPih!O466/AVERAGE(EPih!$H466:$R466)),0)*$B469</f>
        <v>0</v>
      </c>
      <c r="N469">
        <f>IFERROR(IF(EPih!P466&gt;=0.75*AVERAGE(EPih!$H466:$R466),1,EPih!P466/AVERAGE(EPih!$H466:$R466)),0)*$B469</f>
        <v>0</v>
      </c>
      <c r="O469">
        <f>IFERROR(IF(EPih!Q466&gt;=0.75*AVERAGE(EPih!$H466:$R466),1,EPih!Q466/AVERAGE(EPih!$H466:$R466)),0)*$B469</f>
        <v>0</v>
      </c>
      <c r="P469">
        <f>IFERROR(IF(EPih!R466&gt;=0.75*AVERAGE(EPih!$H466:$R466),1,EPih!R466/AVERAGE(EPih!$H466:$R466)),0)*$B469</f>
        <v>0</v>
      </c>
      <c r="Q469" s="18">
        <v>1</v>
      </c>
      <c r="R469" s="18">
        <v>1</v>
      </c>
      <c r="S469" s="18">
        <v>1</v>
      </c>
      <c r="T469" s="18">
        <v>1</v>
      </c>
      <c r="U469" s="18">
        <v>1</v>
      </c>
      <c r="V469" s="18">
        <v>1</v>
      </c>
      <c r="W469" s="18">
        <v>1</v>
      </c>
      <c r="X469" s="18">
        <v>1</v>
      </c>
      <c r="Y469" s="18">
        <v>1</v>
      </c>
      <c r="Z469" s="18">
        <v>1</v>
      </c>
      <c r="AA469" s="18">
        <v>1</v>
      </c>
      <c r="AD469" s="22">
        <f t="shared" si="13"/>
        <v>1</v>
      </c>
      <c r="AE469">
        <v>8</v>
      </c>
    </row>
    <row r="470" spans="1:31">
      <c r="A470" s="33">
        <v>45463.25</v>
      </c>
      <c r="B470">
        <f t="shared" si="14"/>
        <v>0</v>
      </c>
      <c r="C470" s="18">
        <v>1</v>
      </c>
      <c r="D470" s="19">
        <f>IFERROR(SUMPRODUCT(F470:P470,Q470:AA470,'Datos Brutos'!$H$5:$R$5)/SUMPRODUCT('Datos Brutos'!$H$5:$R$5,Q470:AA470),0)</f>
        <v>0</v>
      </c>
      <c r="E470" s="20">
        <f>IFERROR(AVERAGE('Datos Filtrados'!E467:G467),0)</f>
        <v>0.89250000000000007</v>
      </c>
      <c r="F470">
        <f>IFERROR(IF(EPih!H467&gt;=0.75*AVERAGE(EPih!$H467:$R467),1,EPih!H467/AVERAGE(EPih!$H467:$R467)),0)*$B470</f>
        <v>0</v>
      </c>
      <c r="G470">
        <f>IFERROR(IF(EPih!I467&gt;=0.75*AVERAGE(EPih!$H467:$R467),1,EPih!I467/AVERAGE(EPih!$H467:$R467)),0)*$B470</f>
        <v>0</v>
      </c>
      <c r="H470">
        <f>IFERROR(IF(EPih!J467&gt;=0.75*AVERAGE(EPih!$H467:$R467),1,EPih!J467/AVERAGE(EPih!$H467:$R467)),0)*$B470</f>
        <v>0</v>
      </c>
      <c r="I470">
        <f>IFERROR(IF(EPih!K467&gt;=0.75*AVERAGE(EPih!$H467:$R467),1,EPih!K467/AVERAGE(EPih!$H467:$R467)),0)*$B470</f>
        <v>0</v>
      </c>
      <c r="J470">
        <f>IFERROR(IF(EPih!L467&gt;=0.75*AVERAGE(EPih!$H467:$R467),1,EPih!L467/AVERAGE(EPih!$H467:$R467)),0)*$B470</f>
        <v>0</v>
      </c>
      <c r="K470">
        <f>IFERROR(IF(EPih!M467&gt;=0.75*AVERAGE(EPih!$H467:$R467),1,EPih!M467/AVERAGE(EPih!$H467:$R467)),0)*$B470</f>
        <v>0</v>
      </c>
      <c r="L470">
        <f>IFERROR(IF(EPih!N467&gt;=0.75*AVERAGE(EPih!$H467:$R467),1,EPih!N467/AVERAGE(EPih!$H467:$R467)),0)*$B470</f>
        <v>0</v>
      </c>
      <c r="M470">
        <f>IFERROR(IF(EPih!O467&gt;=0.75*AVERAGE(EPih!$H467:$R467),1,EPih!O467/AVERAGE(EPih!$H467:$R467)),0)*$B470</f>
        <v>0</v>
      </c>
      <c r="N470">
        <f>IFERROR(IF(EPih!P467&gt;=0.75*AVERAGE(EPih!$H467:$R467),1,EPih!P467/AVERAGE(EPih!$H467:$R467)),0)*$B470</f>
        <v>0</v>
      </c>
      <c r="O470">
        <f>IFERROR(IF(EPih!Q467&gt;=0.75*AVERAGE(EPih!$H467:$R467),1,EPih!Q467/AVERAGE(EPih!$H467:$R467)),0)*$B470</f>
        <v>0</v>
      </c>
      <c r="P470">
        <f>IFERROR(IF(EPih!R467&gt;=0.75*AVERAGE(EPih!$H467:$R467),1,EPih!R467/AVERAGE(EPih!$H467:$R467)),0)*$B470</f>
        <v>0</v>
      </c>
      <c r="Q470" s="18">
        <v>1</v>
      </c>
      <c r="R470" s="18">
        <v>1</v>
      </c>
      <c r="S470" s="18">
        <v>1</v>
      </c>
      <c r="T470" s="18">
        <v>1</v>
      </c>
      <c r="U470" s="18">
        <v>1</v>
      </c>
      <c r="V470" s="18">
        <v>1</v>
      </c>
      <c r="W470" s="18">
        <v>1</v>
      </c>
      <c r="X470" s="18">
        <v>1</v>
      </c>
      <c r="Y470" s="18">
        <v>1</v>
      </c>
      <c r="Z470" s="18">
        <v>1</v>
      </c>
      <c r="AA470" s="18">
        <v>1</v>
      </c>
      <c r="AD470" s="22">
        <f t="shared" si="13"/>
        <v>1</v>
      </c>
      <c r="AE470">
        <v>9</v>
      </c>
    </row>
    <row r="471" spans="1:31">
      <c r="A471" s="33">
        <v>45463.291666666664</v>
      </c>
      <c r="B471">
        <f t="shared" si="14"/>
        <v>0</v>
      </c>
      <c r="C471" s="18">
        <v>1</v>
      </c>
      <c r="D471" s="19">
        <f>IFERROR(SUMPRODUCT(F471:P471,Q471:AA471,'Datos Brutos'!$H$5:$R$5)/SUMPRODUCT('Datos Brutos'!$H$5:$R$5,Q471:AA471),0)</f>
        <v>0</v>
      </c>
      <c r="E471" s="20">
        <f>IFERROR(AVERAGE('Datos Filtrados'!E468:G468),0)</f>
        <v>43.506</v>
      </c>
      <c r="F471">
        <f>IFERROR(IF(EPih!H468&gt;=0.75*AVERAGE(EPih!$H468:$R468),1,EPih!H468/AVERAGE(EPih!$H468:$R468)),0)*$B471</f>
        <v>0</v>
      </c>
      <c r="G471">
        <f>IFERROR(IF(EPih!I468&gt;=0.75*AVERAGE(EPih!$H468:$R468),1,EPih!I468/AVERAGE(EPih!$H468:$R468)),0)*$B471</f>
        <v>0</v>
      </c>
      <c r="H471">
        <f>IFERROR(IF(EPih!J468&gt;=0.75*AVERAGE(EPih!$H468:$R468),1,EPih!J468/AVERAGE(EPih!$H468:$R468)),0)*$B471</f>
        <v>0</v>
      </c>
      <c r="I471">
        <f>IFERROR(IF(EPih!K468&gt;=0.75*AVERAGE(EPih!$H468:$R468),1,EPih!K468/AVERAGE(EPih!$H468:$R468)),0)*$B471</f>
        <v>0</v>
      </c>
      <c r="J471">
        <f>IFERROR(IF(EPih!L468&gt;=0.75*AVERAGE(EPih!$H468:$R468),1,EPih!L468/AVERAGE(EPih!$H468:$R468)),0)*$B471</f>
        <v>0</v>
      </c>
      <c r="K471">
        <f>IFERROR(IF(EPih!M468&gt;=0.75*AVERAGE(EPih!$H468:$R468),1,EPih!M468/AVERAGE(EPih!$H468:$R468)),0)*$B471</f>
        <v>0</v>
      </c>
      <c r="L471">
        <f>IFERROR(IF(EPih!N468&gt;=0.75*AVERAGE(EPih!$H468:$R468),1,EPih!N468/AVERAGE(EPih!$H468:$R468)),0)*$B471</f>
        <v>0</v>
      </c>
      <c r="M471">
        <f>IFERROR(IF(EPih!O468&gt;=0.75*AVERAGE(EPih!$H468:$R468),1,EPih!O468/AVERAGE(EPih!$H468:$R468)),0)*$B471</f>
        <v>0</v>
      </c>
      <c r="N471">
        <f>IFERROR(IF(EPih!P468&gt;=0.75*AVERAGE(EPih!$H468:$R468),1,EPih!P468/AVERAGE(EPih!$H468:$R468)),0)*$B471</f>
        <v>0</v>
      </c>
      <c r="O471">
        <f>IFERROR(IF(EPih!Q468&gt;=0.75*AVERAGE(EPih!$H468:$R468),1,EPih!Q468/AVERAGE(EPih!$H468:$R468)),0)*$B471</f>
        <v>0</v>
      </c>
      <c r="P471">
        <f>IFERROR(IF(EPih!R468&gt;=0.75*AVERAGE(EPih!$H468:$R468),1,EPih!R468/AVERAGE(EPih!$H468:$R468)),0)*$B471</f>
        <v>0</v>
      </c>
      <c r="Q471" s="18">
        <v>1</v>
      </c>
      <c r="R471" s="18">
        <v>1</v>
      </c>
      <c r="S471" s="18">
        <v>1</v>
      </c>
      <c r="T471" s="18">
        <v>1</v>
      </c>
      <c r="U471" s="18">
        <v>1</v>
      </c>
      <c r="V471" s="18">
        <v>1</v>
      </c>
      <c r="W471" s="18">
        <v>1</v>
      </c>
      <c r="X471" s="18">
        <v>1</v>
      </c>
      <c r="Y471" s="18">
        <v>1</v>
      </c>
      <c r="Z471" s="18">
        <v>1</v>
      </c>
      <c r="AA471" s="18">
        <v>1</v>
      </c>
      <c r="AD471" s="22">
        <f t="shared" si="13"/>
        <v>1</v>
      </c>
      <c r="AE471">
        <v>10</v>
      </c>
    </row>
    <row r="472" spans="1:31">
      <c r="A472" s="33">
        <v>45463.333333333336</v>
      </c>
      <c r="B472">
        <f t="shared" si="14"/>
        <v>1</v>
      </c>
      <c r="C472" s="18">
        <v>1</v>
      </c>
      <c r="D472" s="19">
        <f>IFERROR(SUMPRODUCT(F472:P472,Q472:AA472,'Datos Brutos'!$H$5:$R$5)/SUMPRODUCT('Datos Brutos'!$H$5:$R$5,Q472:AA472),0)</f>
        <v>1</v>
      </c>
      <c r="E472" s="20">
        <f>IFERROR(AVERAGE('Datos Filtrados'!E469:G469),0)</f>
        <v>280.07566666666668</v>
      </c>
      <c r="F472">
        <f>IFERROR(IF(EPih!H469&gt;=0.75*AVERAGE(EPih!$H469:$R469),1,EPih!H469/AVERAGE(EPih!$H469:$R469)),0)*$B472</f>
        <v>1</v>
      </c>
      <c r="G472">
        <f>IFERROR(IF(EPih!I469&gt;=0.75*AVERAGE(EPih!$H469:$R469),1,EPih!I469/AVERAGE(EPih!$H469:$R469)),0)*$B472</f>
        <v>1</v>
      </c>
      <c r="H472">
        <f>IFERROR(IF(EPih!J469&gt;=0.75*AVERAGE(EPih!$H469:$R469),1,EPih!J469/AVERAGE(EPih!$H469:$R469)),0)*$B472</f>
        <v>1</v>
      </c>
      <c r="I472">
        <f>IFERROR(IF(EPih!K469&gt;=0.75*AVERAGE(EPih!$H469:$R469),1,EPih!K469/AVERAGE(EPih!$H469:$R469)),0)*$B472</f>
        <v>1</v>
      </c>
      <c r="J472">
        <f>IFERROR(IF(EPih!L469&gt;=0.75*AVERAGE(EPih!$H469:$R469),1,EPih!L469/AVERAGE(EPih!$H469:$R469)),0)*$B472</f>
        <v>4.4262546618342155E-2</v>
      </c>
      <c r="K472">
        <f>IFERROR(IF(EPih!M469&gt;=0.75*AVERAGE(EPih!$H469:$R469),1,EPih!M469/AVERAGE(EPih!$H469:$R469)),0)*$B472</f>
        <v>1</v>
      </c>
      <c r="L472">
        <f>IFERROR(IF(EPih!N469&gt;=0.75*AVERAGE(EPih!$H469:$R469),1,EPih!N469/AVERAGE(EPih!$H469:$R469)),0)*$B472</f>
        <v>1</v>
      </c>
      <c r="M472">
        <f>IFERROR(IF(EPih!O469&gt;=0.75*AVERAGE(EPih!$H469:$R469),1,EPih!O469/AVERAGE(EPih!$H469:$R469)),0)*$B472</f>
        <v>1</v>
      </c>
      <c r="N472">
        <f>IFERROR(IF(EPih!P469&gt;=0.75*AVERAGE(EPih!$H469:$R469),1,EPih!P469/AVERAGE(EPih!$H469:$R469)),0)*$B472</f>
        <v>1</v>
      </c>
      <c r="O472">
        <f>IFERROR(IF(EPih!Q469&gt;=0.75*AVERAGE(EPih!$H469:$R469),1,EPih!Q469/AVERAGE(EPih!$H469:$R469)),0)*$B472</f>
        <v>0.66531157525957918</v>
      </c>
      <c r="P472">
        <f>IFERROR(IF(EPih!R469&gt;=0.75*AVERAGE(EPih!$H469:$R469),1,EPih!R469/AVERAGE(EPih!$H469:$R469)),0)*$B472</f>
        <v>1</v>
      </c>
      <c r="Q472" s="18">
        <v>1</v>
      </c>
      <c r="R472" s="18">
        <v>1</v>
      </c>
      <c r="S472" s="18">
        <v>1</v>
      </c>
      <c r="T472" s="18">
        <v>1</v>
      </c>
      <c r="U472" s="18">
        <v>0</v>
      </c>
      <c r="V472" s="18">
        <v>1</v>
      </c>
      <c r="W472" s="18">
        <v>1</v>
      </c>
      <c r="X472" s="18">
        <v>1</v>
      </c>
      <c r="Y472" s="18">
        <v>1</v>
      </c>
      <c r="Z472" s="18">
        <v>0</v>
      </c>
      <c r="AA472" s="18">
        <v>1</v>
      </c>
      <c r="AD472" s="22">
        <f t="shared" si="13"/>
        <v>1</v>
      </c>
      <c r="AE472">
        <v>11</v>
      </c>
    </row>
    <row r="473" spans="1:31">
      <c r="A473" s="33">
        <v>45463.375</v>
      </c>
      <c r="B473">
        <f t="shared" si="14"/>
        <v>0</v>
      </c>
      <c r="C473" s="18">
        <v>1</v>
      </c>
      <c r="D473" s="19">
        <f>IFERROR(SUMPRODUCT(F473:P473,Q473:AA473,'Datos Brutos'!$H$5:$R$5)/SUMPRODUCT('Datos Brutos'!$H$5:$R$5,Q473:AA473),0)</f>
        <v>0</v>
      </c>
      <c r="E473" s="20">
        <f>IFERROR(AVERAGE('Datos Filtrados'!E470:G470),0)</f>
        <v>0</v>
      </c>
      <c r="F473">
        <f>IFERROR(IF(EPih!H470&gt;=0.75*AVERAGE(EPih!$H470:$R470),1,EPih!H470/AVERAGE(EPih!$H470:$R470)),0)*$B473</f>
        <v>0</v>
      </c>
      <c r="G473">
        <f>IFERROR(IF(EPih!I470&gt;=0.75*AVERAGE(EPih!$H470:$R470),1,EPih!I470/AVERAGE(EPih!$H470:$R470)),0)*$B473</f>
        <v>0</v>
      </c>
      <c r="H473">
        <f>IFERROR(IF(EPih!J470&gt;=0.75*AVERAGE(EPih!$H470:$R470),1,EPih!J470/AVERAGE(EPih!$H470:$R470)),0)*$B473</f>
        <v>0</v>
      </c>
      <c r="I473">
        <f>IFERROR(IF(EPih!K470&gt;=0.75*AVERAGE(EPih!$H470:$R470),1,EPih!K470/AVERAGE(EPih!$H470:$R470)),0)*$B473</f>
        <v>0</v>
      </c>
      <c r="J473">
        <f>IFERROR(IF(EPih!L470&gt;=0.75*AVERAGE(EPih!$H470:$R470),1,EPih!L470/AVERAGE(EPih!$H470:$R470)),0)*$B473</f>
        <v>0</v>
      </c>
      <c r="K473">
        <f>IFERROR(IF(EPih!M470&gt;=0.75*AVERAGE(EPih!$H470:$R470),1,EPih!M470/AVERAGE(EPih!$H470:$R470)),0)*$B473</f>
        <v>0</v>
      </c>
      <c r="L473">
        <f>IFERROR(IF(EPih!N470&gt;=0.75*AVERAGE(EPih!$H470:$R470),1,EPih!N470/AVERAGE(EPih!$H470:$R470)),0)*$B473</f>
        <v>0</v>
      </c>
      <c r="M473">
        <f>IFERROR(IF(EPih!O470&gt;=0.75*AVERAGE(EPih!$H470:$R470),1,EPih!O470/AVERAGE(EPih!$H470:$R470)),0)*$B473</f>
        <v>0</v>
      </c>
      <c r="N473">
        <f>IFERROR(IF(EPih!P470&gt;=0.75*AVERAGE(EPih!$H470:$R470),1,EPih!P470/AVERAGE(EPih!$H470:$R470)),0)*$B473</f>
        <v>0</v>
      </c>
      <c r="O473">
        <f>IFERROR(IF(EPih!Q470&gt;=0.75*AVERAGE(EPih!$H470:$R470),1,EPih!Q470/AVERAGE(EPih!$H470:$R470)),0)*$B473</f>
        <v>0</v>
      </c>
      <c r="P473">
        <f>IFERROR(IF(EPih!R470&gt;=0.75*AVERAGE(EPih!$H470:$R470),1,EPih!R470/AVERAGE(EPih!$H470:$R470)),0)*$B473</f>
        <v>0</v>
      </c>
      <c r="Q473" s="18">
        <v>1</v>
      </c>
      <c r="R473" s="18">
        <v>1</v>
      </c>
      <c r="S473" s="18">
        <v>1</v>
      </c>
      <c r="T473" s="18">
        <v>1</v>
      </c>
      <c r="U473" s="18">
        <v>1</v>
      </c>
      <c r="V473" s="18">
        <v>1</v>
      </c>
      <c r="W473" s="18">
        <v>1</v>
      </c>
      <c r="X473" s="18">
        <v>1</v>
      </c>
      <c r="Y473" s="18">
        <v>1</v>
      </c>
      <c r="Z473" s="18">
        <v>1</v>
      </c>
      <c r="AA473" s="18">
        <v>1</v>
      </c>
      <c r="AD473" s="22">
        <f t="shared" si="13"/>
        <v>1</v>
      </c>
      <c r="AE473">
        <v>12</v>
      </c>
    </row>
    <row r="474" spans="1:31">
      <c r="A474" s="33">
        <v>45463.416666666664</v>
      </c>
      <c r="B474">
        <f t="shared" si="14"/>
        <v>1</v>
      </c>
      <c r="C474" s="18">
        <v>1</v>
      </c>
      <c r="D474" s="19">
        <f>IFERROR(SUMPRODUCT(F474:P474,Q474:AA474,'Datos Brutos'!$H$5:$R$5)/SUMPRODUCT('Datos Brutos'!$H$5:$R$5,Q474:AA474),0)</f>
        <v>1</v>
      </c>
      <c r="E474" s="20">
        <f>IFERROR(AVERAGE('Datos Filtrados'!E471:G471),0)</f>
        <v>207.03700000000001</v>
      </c>
      <c r="F474">
        <f>IFERROR(IF(EPih!H471&gt;=0.75*AVERAGE(EPih!$H471:$R471),1,EPih!H471/AVERAGE(EPih!$H471:$R471)),0)*$B474</f>
        <v>1</v>
      </c>
      <c r="G474">
        <f>IFERROR(IF(EPih!I471&gt;=0.75*AVERAGE(EPih!$H471:$R471),1,EPih!I471/AVERAGE(EPih!$H471:$R471)),0)*$B474</f>
        <v>1</v>
      </c>
      <c r="H474">
        <f>IFERROR(IF(EPih!J471&gt;=0.75*AVERAGE(EPih!$H471:$R471),1,EPih!J471/AVERAGE(EPih!$H471:$R471)),0)*$B474</f>
        <v>1</v>
      </c>
      <c r="I474">
        <f>IFERROR(IF(EPih!K471&gt;=0.75*AVERAGE(EPih!$H471:$R471),1,EPih!K471/AVERAGE(EPih!$H471:$R471)),0)*$B474</f>
        <v>1</v>
      </c>
      <c r="J474">
        <f>IFERROR(IF(EPih!L471&gt;=0.75*AVERAGE(EPih!$H471:$R471),1,EPih!L471/AVERAGE(EPih!$H471:$R471)),0)*$B474</f>
        <v>1</v>
      </c>
      <c r="K474">
        <f>IFERROR(IF(EPih!M471&gt;=0.75*AVERAGE(EPih!$H471:$R471),1,EPih!M471/AVERAGE(EPih!$H471:$R471)),0)*$B474</f>
        <v>1</v>
      </c>
      <c r="L474">
        <f>IFERROR(IF(EPih!N471&gt;=0.75*AVERAGE(EPih!$H471:$R471),1,EPih!N471/AVERAGE(EPih!$H471:$R471)),0)*$B474</f>
        <v>1</v>
      </c>
      <c r="M474">
        <f>IFERROR(IF(EPih!O471&gt;=0.75*AVERAGE(EPih!$H471:$R471),1,EPih!O471/AVERAGE(EPih!$H471:$R471)),0)*$B474</f>
        <v>1</v>
      </c>
      <c r="N474">
        <f>IFERROR(IF(EPih!P471&gt;=0.75*AVERAGE(EPih!$H471:$R471),1,EPih!P471/AVERAGE(EPih!$H471:$R471)),0)*$B474</f>
        <v>1</v>
      </c>
      <c r="O474">
        <f>IFERROR(IF(EPih!Q471&gt;=0.75*AVERAGE(EPih!$H471:$R471),1,EPih!Q471/AVERAGE(EPih!$H471:$R471)),0)*$B474</f>
        <v>1</v>
      </c>
      <c r="P474">
        <f>IFERROR(IF(EPih!R471&gt;=0.75*AVERAGE(EPih!$H471:$R471),1,EPih!R471/AVERAGE(EPih!$H471:$R471)),0)*$B474</f>
        <v>1</v>
      </c>
      <c r="Q474" s="18">
        <v>1</v>
      </c>
      <c r="R474" s="18">
        <v>1</v>
      </c>
      <c r="S474" s="18">
        <v>1</v>
      </c>
      <c r="T474" s="18">
        <v>1</v>
      </c>
      <c r="U474" s="18">
        <v>1</v>
      </c>
      <c r="V474" s="18">
        <v>1</v>
      </c>
      <c r="W474" s="18">
        <v>1</v>
      </c>
      <c r="X474" s="18">
        <v>1</v>
      </c>
      <c r="Y474" s="18">
        <v>1</v>
      </c>
      <c r="Z474" s="18">
        <v>1</v>
      </c>
      <c r="AA474" s="18">
        <v>1</v>
      </c>
      <c r="AD474" s="22">
        <f t="shared" si="13"/>
        <v>1</v>
      </c>
      <c r="AE474">
        <v>13</v>
      </c>
    </row>
    <row r="475" spans="1:31">
      <c r="A475" s="33">
        <v>45463.458333333336</v>
      </c>
      <c r="B475">
        <f t="shared" si="14"/>
        <v>0</v>
      </c>
      <c r="C475" s="18">
        <v>1</v>
      </c>
      <c r="D475" s="19">
        <f>IFERROR(SUMPRODUCT(F475:P475,Q475:AA475,'Datos Brutos'!$H$5:$R$5)/SUMPRODUCT('Datos Brutos'!$H$5:$R$5,Q475:AA475),0)</f>
        <v>0</v>
      </c>
      <c r="E475" s="20">
        <f>IFERROR(AVERAGE('Datos Filtrados'!E472:G472),0)</f>
        <v>0</v>
      </c>
      <c r="F475">
        <f>IFERROR(IF(EPih!H472&gt;=0.75*AVERAGE(EPih!$H472:$R472),1,EPih!H472/AVERAGE(EPih!$H472:$R472)),0)*$B475</f>
        <v>0</v>
      </c>
      <c r="G475">
        <f>IFERROR(IF(EPih!I472&gt;=0.75*AVERAGE(EPih!$H472:$R472),1,EPih!I472/AVERAGE(EPih!$H472:$R472)),0)*$B475</f>
        <v>0</v>
      </c>
      <c r="H475">
        <f>IFERROR(IF(EPih!J472&gt;=0.75*AVERAGE(EPih!$H472:$R472),1,EPih!J472/AVERAGE(EPih!$H472:$R472)),0)*$B475</f>
        <v>0</v>
      </c>
      <c r="I475">
        <f>IFERROR(IF(EPih!K472&gt;=0.75*AVERAGE(EPih!$H472:$R472),1,EPih!K472/AVERAGE(EPih!$H472:$R472)),0)*$B475</f>
        <v>0</v>
      </c>
      <c r="J475">
        <f>IFERROR(IF(EPih!L472&gt;=0.75*AVERAGE(EPih!$H472:$R472),1,EPih!L472/AVERAGE(EPih!$H472:$R472)),0)*$B475</f>
        <v>0</v>
      </c>
      <c r="K475">
        <f>IFERROR(IF(EPih!M472&gt;=0.75*AVERAGE(EPih!$H472:$R472),1,EPih!M472/AVERAGE(EPih!$H472:$R472)),0)*$B475</f>
        <v>0</v>
      </c>
      <c r="L475">
        <f>IFERROR(IF(EPih!N472&gt;=0.75*AVERAGE(EPih!$H472:$R472),1,EPih!N472/AVERAGE(EPih!$H472:$R472)),0)*$B475</f>
        <v>0</v>
      </c>
      <c r="M475">
        <f>IFERROR(IF(EPih!O472&gt;=0.75*AVERAGE(EPih!$H472:$R472),1,EPih!O472/AVERAGE(EPih!$H472:$R472)),0)*$B475</f>
        <v>0</v>
      </c>
      <c r="N475">
        <f>IFERROR(IF(EPih!P472&gt;=0.75*AVERAGE(EPih!$H472:$R472),1,EPih!P472/AVERAGE(EPih!$H472:$R472)),0)*$B475</f>
        <v>0</v>
      </c>
      <c r="O475">
        <f>IFERROR(IF(EPih!Q472&gt;=0.75*AVERAGE(EPih!$H472:$R472),1,EPih!Q472/AVERAGE(EPih!$H472:$R472)),0)*$B475</f>
        <v>0</v>
      </c>
      <c r="P475">
        <f>IFERROR(IF(EPih!R472&gt;=0.75*AVERAGE(EPih!$H472:$R472),1,EPih!R472/AVERAGE(EPih!$H472:$R472)),0)*$B475</f>
        <v>0</v>
      </c>
      <c r="Q475" s="18">
        <v>1</v>
      </c>
      <c r="R475" s="18">
        <v>1</v>
      </c>
      <c r="S475" s="18">
        <v>1</v>
      </c>
      <c r="T475" s="18">
        <v>1</v>
      </c>
      <c r="U475" s="18">
        <v>1</v>
      </c>
      <c r="V475" s="18">
        <v>1</v>
      </c>
      <c r="W475" s="18">
        <v>1</v>
      </c>
      <c r="X475" s="18">
        <v>1</v>
      </c>
      <c r="Y475" s="18">
        <v>1</v>
      </c>
      <c r="Z475" s="18">
        <v>1</v>
      </c>
      <c r="AA475" s="18">
        <v>1</v>
      </c>
      <c r="AD475" s="22">
        <f t="shared" si="13"/>
        <v>0.99590777565604294</v>
      </c>
      <c r="AE475">
        <v>14</v>
      </c>
    </row>
    <row r="476" spans="1:31">
      <c r="A476" s="33">
        <v>45463.5</v>
      </c>
      <c r="B476">
        <f t="shared" si="14"/>
        <v>1</v>
      </c>
      <c r="C476" s="18">
        <v>1</v>
      </c>
      <c r="D476" s="19">
        <f>IFERROR(SUMPRODUCT(F476:P476,Q476:AA476,'Datos Brutos'!$H$5:$R$5)/SUMPRODUCT('Datos Brutos'!$H$5:$R$5,Q476:AA476),0)</f>
        <v>1</v>
      </c>
      <c r="E476" s="20">
        <f>IFERROR(AVERAGE('Datos Filtrados'!E473:G473),0)</f>
        <v>590.73799999999994</v>
      </c>
      <c r="F476">
        <f>IFERROR(IF(EPih!H473&gt;=0.75*AVERAGE(EPih!$H473:$R473),1,EPih!H473/AVERAGE(EPih!$H473:$R473)),0)*$B476</f>
        <v>1</v>
      </c>
      <c r="G476">
        <f>IFERROR(IF(EPih!I473&gt;=0.75*AVERAGE(EPih!$H473:$R473),1,EPih!I473/AVERAGE(EPih!$H473:$R473)),0)*$B476</f>
        <v>1</v>
      </c>
      <c r="H476">
        <f>IFERROR(IF(EPih!J473&gt;=0.75*AVERAGE(EPih!$H473:$R473),1,EPih!J473/AVERAGE(EPih!$H473:$R473)),0)*$B476</f>
        <v>1</v>
      </c>
      <c r="I476">
        <f>IFERROR(IF(EPih!K473&gt;=0.75*AVERAGE(EPih!$H473:$R473),1,EPih!K473/AVERAGE(EPih!$H473:$R473)),0)*$B476</f>
        <v>1</v>
      </c>
      <c r="J476">
        <f>IFERROR(IF(EPih!L473&gt;=0.75*AVERAGE(EPih!$H473:$R473),1,EPih!L473/AVERAGE(EPih!$H473:$R473)),0)*$B476</f>
        <v>1</v>
      </c>
      <c r="K476">
        <f>IFERROR(IF(EPih!M473&gt;=0.75*AVERAGE(EPih!$H473:$R473),1,EPih!M473/AVERAGE(EPih!$H473:$R473)),0)*$B476</f>
        <v>1</v>
      </c>
      <c r="L476">
        <f>IFERROR(IF(EPih!N473&gt;=0.75*AVERAGE(EPih!$H473:$R473),1,EPih!N473/AVERAGE(EPih!$H473:$R473)),0)*$B476</f>
        <v>1</v>
      </c>
      <c r="M476">
        <f>IFERROR(IF(EPih!O473&gt;=0.75*AVERAGE(EPih!$H473:$R473),1,EPih!O473/AVERAGE(EPih!$H473:$R473)),0)*$B476</f>
        <v>1</v>
      </c>
      <c r="N476">
        <f>IFERROR(IF(EPih!P473&gt;=0.75*AVERAGE(EPih!$H473:$R473),1,EPih!P473/AVERAGE(EPih!$H473:$R473)),0)*$B476</f>
        <v>1</v>
      </c>
      <c r="O476">
        <f>IFERROR(IF(EPih!Q473&gt;=0.75*AVERAGE(EPih!$H473:$R473),1,EPih!Q473/AVERAGE(EPih!$H473:$R473)),0)*$B476</f>
        <v>1</v>
      </c>
      <c r="P476">
        <f>IFERROR(IF(EPih!R473&gt;=0.75*AVERAGE(EPih!$H473:$R473),1,EPih!R473/AVERAGE(EPih!$H473:$R473)),0)*$B476</f>
        <v>1</v>
      </c>
      <c r="Q476" s="18">
        <v>1</v>
      </c>
      <c r="R476" s="18">
        <v>1</v>
      </c>
      <c r="S476" s="18">
        <v>1</v>
      </c>
      <c r="T476" s="18">
        <v>1</v>
      </c>
      <c r="U476" s="18">
        <v>1</v>
      </c>
      <c r="V476" s="18">
        <v>1</v>
      </c>
      <c r="W476" s="18">
        <v>1</v>
      </c>
      <c r="X476" s="18">
        <v>1</v>
      </c>
      <c r="Y476" s="18">
        <v>1</v>
      </c>
      <c r="Z476" s="18">
        <v>1</v>
      </c>
      <c r="AA476" s="18">
        <v>1</v>
      </c>
      <c r="AD476" s="22">
        <f t="shared" si="13"/>
        <v>0.99604887660661279</v>
      </c>
      <c r="AE476">
        <v>15</v>
      </c>
    </row>
    <row r="477" spans="1:31">
      <c r="A477" s="33">
        <v>45463.541666666664</v>
      </c>
      <c r="B477">
        <f t="shared" si="14"/>
        <v>0</v>
      </c>
      <c r="C477" s="18">
        <v>1</v>
      </c>
      <c r="D477" s="19">
        <f>IFERROR(SUMPRODUCT(F477:P477,Q477:AA477,'Datos Brutos'!$H$5:$R$5)/SUMPRODUCT('Datos Brutos'!$H$5:$R$5,Q477:AA477),0)</f>
        <v>0</v>
      </c>
      <c r="E477" s="20">
        <f>IFERROR(AVERAGE('Datos Filtrados'!E474:G474),0)</f>
        <v>0</v>
      </c>
      <c r="F477">
        <f>IFERROR(IF(EPih!H474&gt;=0.75*AVERAGE(EPih!$H474:$R474),1,EPih!H474/AVERAGE(EPih!$H474:$R474)),0)*$B477</f>
        <v>0</v>
      </c>
      <c r="G477">
        <f>IFERROR(IF(EPih!I474&gt;=0.75*AVERAGE(EPih!$H474:$R474),1,EPih!I474/AVERAGE(EPih!$H474:$R474)),0)*$B477</f>
        <v>0</v>
      </c>
      <c r="H477">
        <f>IFERROR(IF(EPih!J474&gt;=0.75*AVERAGE(EPih!$H474:$R474),1,EPih!J474/AVERAGE(EPih!$H474:$R474)),0)*$B477</f>
        <v>0</v>
      </c>
      <c r="I477">
        <f>IFERROR(IF(EPih!K474&gt;=0.75*AVERAGE(EPih!$H474:$R474),1,EPih!K474/AVERAGE(EPih!$H474:$R474)),0)*$B477</f>
        <v>0</v>
      </c>
      <c r="J477">
        <f>IFERROR(IF(EPih!L474&gt;=0.75*AVERAGE(EPih!$H474:$R474),1,EPih!L474/AVERAGE(EPih!$H474:$R474)),0)*$B477</f>
        <v>0</v>
      </c>
      <c r="K477">
        <f>IFERROR(IF(EPih!M474&gt;=0.75*AVERAGE(EPih!$H474:$R474),1,EPih!M474/AVERAGE(EPih!$H474:$R474)),0)*$B477</f>
        <v>0</v>
      </c>
      <c r="L477">
        <f>IFERROR(IF(EPih!N474&gt;=0.75*AVERAGE(EPih!$H474:$R474),1,EPih!N474/AVERAGE(EPih!$H474:$R474)),0)*$B477</f>
        <v>0</v>
      </c>
      <c r="M477">
        <f>IFERROR(IF(EPih!O474&gt;=0.75*AVERAGE(EPih!$H474:$R474),1,EPih!O474/AVERAGE(EPih!$H474:$R474)),0)*$B477</f>
        <v>0</v>
      </c>
      <c r="N477">
        <f>IFERROR(IF(EPih!P474&gt;=0.75*AVERAGE(EPih!$H474:$R474),1,EPih!P474/AVERAGE(EPih!$H474:$R474)),0)*$B477</f>
        <v>0</v>
      </c>
      <c r="O477">
        <f>IFERROR(IF(EPih!Q474&gt;=0.75*AVERAGE(EPih!$H474:$R474),1,EPih!Q474/AVERAGE(EPih!$H474:$R474)),0)*$B477</f>
        <v>0</v>
      </c>
      <c r="P477">
        <f>IFERROR(IF(EPih!R474&gt;=0.75*AVERAGE(EPih!$H474:$R474),1,EPih!R474/AVERAGE(EPih!$H474:$R474)),0)*$B477</f>
        <v>0</v>
      </c>
      <c r="Q477" s="18">
        <v>1</v>
      </c>
      <c r="R477" s="18">
        <v>1</v>
      </c>
      <c r="S477" s="18">
        <v>1</v>
      </c>
      <c r="T477" s="18">
        <v>1</v>
      </c>
      <c r="U477" s="18">
        <v>1</v>
      </c>
      <c r="V477" s="18">
        <v>1</v>
      </c>
      <c r="W477" s="18">
        <v>1</v>
      </c>
      <c r="X477" s="18">
        <v>1</v>
      </c>
      <c r="Y477" s="18">
        <v>1</v>
      </c>
      <c r="Z477" s="18">
        <v>1</v>
      </c>
      <c r="AA477" s="18">
        <v>1</v>
      </c>
      <c r="AD477" s="22">
        <f t="shared" si="13"/>
        <v>0.99621470559612391</v>
      </c>
      <c r="AE477">
        <v>16</v>
      </c>
    </row>
    <row r="478" spans="1:31">
      <c r="A478" s="33">
        <v>45463.583333333336</v>
      </c>
      <c r="B478">
        <f t="shared" si="14"/>
        <v>1</v>
      </c>
      <c r="C478" s="18">
        <v>1</v>
      </c>
      <c r="D478" s="19">
        <f>IFERROR(SUMPRODUCT(F478:P478,Q478:AA478,'Datos Brutos'!$H$5:$R$5)/SUMPRODUCT('Datos Brutos'!$H$5:$R$5,Q478:AA478),0)</f>
        <v>0.92898211947161335</v>
      </c>
      <c r="E478" s="20">
        <f>IFERROR(AVERAGE('Datos Filtrados'!E475:G475),0)</f>
        <v>525.98900000000003</v>
      </c>
      <c r="F478">
        <f>IFERROR(IF(EPih!H475&gt;=0.75*AVERAGE(EPih!$H475:$R475),1,EPih!H475/AVERAGE(EPih!$H475:$R475)),0)*$B478</f>
        <v>1</v>
      </c>
      <c r="G478">
        <f>IFERROR(IF(EPih!I475&gt;=0.75*AVERAGE(EPih!$H475:$R475),1,EPih!I475/AVERAGE(EPih!$H475:$R475)),0)*$B478</f>
        <v>1</v>
      </c>
      <c r="H478">
        <f>IFERROR(IF(EPih!J475&gt;=0.75*AVERAGE(EPih!$H475:$R475),1,EPih!J475/AVERAGE(EPih!$H475:$R475)),0)*$B478</f>
        <v>1</v>
      </c>
      <c r="I478">
        <f>IFERROR(IF(EPih!K475&gt;=0.75*AVERAGE(EPih!$H475:$R475),1,EPih!K475/AVERAGE(EPih!$H475:$R475)),0)*$B478</f>
        <v>0.23041949523667155</v>
      </c>
      <c r="J478">
        <f>IFERROR(IF(EPih!L475&gt;=0.75*AVERAGE(EPih!$H475:$R475),1,EPih!L475/AVERAGE(EPih!$H475:$R475)),0)*$B478</f>
        <v>1</v>
      </c>
      <c r="K478">
        <f>IFERROR(IF(EPih!M475&gt;=0.75*AVERAGE(EPih!$H475:$R475),1,EPih!M475/AVERAGE(EPih!$H475:$R475)),0)*$B478</f>
        <v>1</v>
      </c>
      <c r="L478">
        <f>IFERROR(IF(EPih!N475&gt;=0.75*AVERAGE(EPih!$H475:$R475),1,EPih!N475/AVERAGE(EPih!$H475:$R475)),0)*$B478</f>
        <v>1</v>
      </c>
      <c r="M478">
        <f>IFERROR(IF(EPih!O475&gt;=0.75*AVERAGE(EPih!$H475:$R475),1,EPih!O475/AVERAGE(EPih!$H475:$R475)),0)*$B478</f>
        <v>1</v>
      </c>
      <c r="N478">
        <f>IFERROR(IF(EPih!P475&gt;=0.75*AVERAGE(EPih!$H475:$R475),1,EPih!P475/AVERAGE(EPih!$H475:$R475)),0)*$B478</f>
        <v>1</v>
      </c>
      <c r="O478">
        <f>IFERROR(IF(EPih!Q475&gt;=0.75*AVERAGE(EPih!$H475:$R475),1,EPih!Q475/AVERAGE(EPih!$H475:$R475)),0)*$B478</f>
        <v>1</v>
      </c>
      <c r="P478">
        <f>IFERROR(IF(EPih!R475&gt;=0.75*AVERAGE(EPih!$H475:$R475),1,EPih!R475/AVERAGE(EPih!$H475:$R475)),0)*$B478</f>
        <v>1</v>
      </c>
      <c r="Q478" s="18">
        <v>1</v>
      </c>
      <c r="R478" s="18">
        <v>1</v>
      </c>
      <c r="S478" s="18">
        <v>1</v>
      </c>
      <c r="T478" s="18">
        <v>1</v>
      </c>
      <c r="U478" s="18">
        <v>1</v>
      </c>
      <c r="V478" s="18">
        <v>1</v>
      </c>
      <c r="W478" s="18">
        <v>1</v>
      </c>
      <c r="X478" s="18">
        <v>1</v>
      </c>
      <c r="Y478" s="18">
        <v>1</v>
      </c>
      <c r="Z478" s="18">
        <v>1</v>
      </c>
      <c r="AA478" s="18">
        <v>1</v>
      </c>
      <c r="AD478" s="22">
        <f t="shared" si="13"/>
        <v>0.99612335114305206</v>
      </c>
      <c r="AE478">
        <v>17</v>
      </c>
    </row>
    <row r="479" spans="1:31">
      <c r="A479" s="33">
        <v>45463.625</v>
      </c>
      <c r="B479">
        <f t="shared" si="14"/>
        <v>1</v>
      </c>
      <c r="C479" s="18">
        <v>1</v>
      </c>
      <c r="D479" s="19">
        <f>IFERROR(SUMPRODUCT(F479:P479,Q479:AA479,'Datos Brutos'!$H$5:$R$5)/SUMPRODUCT('Datos Brutos'!$H$5:$R$5,Q479:AA479),0)</f>
        <v>0.93992996212654378</v>
      </c>
      <c r="E479" s="20">
        <f>IFERROR(AVERAGE('Datos Filtrados'!E476:G476),0)</f>
        <v>381.56400000000002</v>
      </c>
      <c r="F479">
        <f>IFERROR(IF(EPih!H476&gt;=0.75*AVERAGE(EPih!$H476:$R476),1,EPih!H476/AVERAGE(EPih!$H476:$R476)),0)*$B479</f>
        <v>1</v>
      </c>
      <c r="G479">
        <f>IFERROR(IF(EPih!I476&gt;=0.75*AVERAGE(EPih!$H476:$R476),1,EPih!I476/AVERAGE(EPih!$H476:$R476)),0)*$B479</f>
        <v>1</v>
      </c>
      <c r="H479">
        <f>IFERROR(IF(EPih!J476&gt;=0.75*AVERAGE(EPih!$H476:$R476),1,EPih!J476/AVERAGE(EPih!$H476:$R476)),0)*$B479</f>
        <v>1</v>
      </c>
      <c r="I479">
        <f>IFERROR(IF(EPih!K476&gt;=0.75*AVERAGE(EPih!$H476:$R476),1,EPih!K476/AVERAGE(EPih!$H476:$R476)),0)*$B479</f>
        <v>0.34905505875624376</v>
      </c>
      <c r="J479">
        <f>IFERROR(IF(EPih!L476&gt;=0.75*AVERAGE(EPih!$H476:$R476),1,EPih!L476/AVERAGE(EPih!$H476:$R476)),0)*$B479</f>
        <v>1</v>
      </c>
      <c r="K479">
        <f>IFERROR(IF(EPih!M476&gt;=0.75*AVERAGE(EPih!$H476:$R476),1,EPih!M476/AVERAGE(EPih!$H476:$R476)),0)*$B479</f>
        <v>1</v>
      </c>
      <c r="L479">
        <f>IFERROR(IF(EPih!N476&gt;=0.75*AVERAGE(EPih!$H476:$R476),1,EPih!N476/AVERAGE(EPih!$H476:$R476)),0)*$B479</f>
        <v>1</v>
      </c>
      <c r="M479">
        <f>IFERROR(IF(EPih!O476&gt;=0.75*AVERAGE(EPih!$H476:$R476),1,EPih!O476/AVERAGE(EPih!$H476:$R476)),0)*$B479</f>
        <v>1</v>
      </c>
      <c r="N479">
        <f>IFERROR(IF(EPih!P476&gt;=0.75*AVERAGE(EPih!$H476:$R476),1,EPih!P476/AVERAGE(EPih!$H476:$R476)),0)*$B479</f>
        <v>1</v>
      </c>
      <c r="O479">
        <f>IFERROR(IF(EPih!Q476&gt;=0.75*AVERAGE(EPih!$H476:$R476),1,EPih!Q476/AVERAGE(EPih!$H476:$R476)),0)*$B479</f>
        <v>1</v>
      </c>
      <c r="P479">
        <f>IFERROR(IF(EPih!R476&gt;=0.75*AVERAGE(EPih!$H476:$R476),1,EPih!R476/AVERAGE(EPih!$H476:$R476)),0)*$B479</f>
        <v>1</v>
      </c>
      <c r="Q479" s="18">
        <v>1</v>
      </c>
      <c r="R479" s="18">
        <v>1</v>
      </c>
      <c r="S479" s="18">
        <v>1</v>
      </c>
      <c r="T479" s="18">
        <v>1</v>
      </c>
      <c r="U479" s="18">
        <v>1</v>
      </c>
      <c r="V479" s="18">
        <v>1</v>
      </c>
      <c r="W479" s="18">
        <v>1</v>
      </c>
      <c r="X479" s="18">
        <v>1</v>
      </c>
      <c r="Y479" s="18">
        <v>1</v>
      </c>
      <c r="Z479" s="18">
        <v>1</v>
      </c>
      <c r="AA479" s="18">
        <v>1</v>
      </c>
      <c r="AD479" s="22">
        <f t="shared" si="13"/>
        <v>0.99583155306724702</v>
      </c>
      <c r="AE479">
        <v>18</v>
      </c>
    </row>
    <row r="480" spans="1:31">
      <c r="A480" s="33">
        <v>45463.666666666664</v>
      </c>
      <c r="B480">
        <f t="shared" si="14"/>
        <v>1</v>
      </c>
      <c r="C480" s="18">
        <v>1</v>
      </c>
      <c r="D480" s="19">
        <f>IFERROR(SUMPRODUCT(F480:P480,Q480:AA480,'Datos Brutos'!$H$5:$R$5)/SUMPRODUCT('Datos Brutos'!$H$5:$R$5,Q480:AA480),0)</f>
        <v>1</v>
      </c>
      <c r="E480" s="20">
        <f>IFERROR(AVERAGE('Datos Filtrados'!E477:G477),0)</f>
        <v>515.70233333333329</v>
      </c>
      <c r="F480">
        <f>IFERROR(IF(EPih!H477&gt;=0.75*AVERAGE(EPih!$H477:$R477),1,EPih!H477/AVERAGE(EPih!$H477:$R477)),0)*$B480</f>
        <v>1</v>
      </c>
      <c r="G480">
        <f>IFERROR(IF(EPih!I477&gt;=0.75*AVERAGE(EPih!$H477:$R477),1,EPih!I477/AVERAGE(EPih!$H477:$R477)),0)*$B480</f>
        <v>1</v>
      </c>
      <c r="H480">
        <f>IFERROR(IF(EPih!J477&gt;=0.75*AVERAGE(EPih!$H477:$R477),1,EPih!J477/AVERAGE(EPih!$H477:$R477)),0)*$B480</f>
        <v>1</v>
      </c>
      <c r="I480">
        <f>IFERROR(IF(EPih!K477&gt;=0.75*AVERAGE(EPih!$H477:$R477),1,EPih!K477/AVERAGE(EPih!$H477:$R477)),0)*$B480</f>
        <v>1</v>
      </c>
      <c r="J480">
        <f>IFERROR(IF(EPih!L477&gt;=0.75*AVERAGE(EPih!$H477:$R477),1,EPih!L477/AVERAGE(EPih!$H477:$R477)),0)*$B480</f>
        <v>1</v>
      </c>
      <c r="K480">
        <f>IFERROR(IF(EPih!M477&gt;=0.75*AVERAGE(EPih!$H477:$R477),1,EPih!M477/AVERAGE(EPih!$H477:$R477)),0)*$B480</f>
        <v>1</v>
      </c>
      <c r="L480">
        <f>IFERROR(IF(EPih!N477&gt;=0.75*AVERAGE(EPih!$H477:$R477),1,EPih!N477/AVERAGE(EPih!$H477:$R477)),0)*$B480</f>
        <v>1</v>
      </c>
      <c r="M480">
        <f>IFERROR(IF(EPih!O477&gt;=0.75*AVERAGE(EPih!$H477:$R477),1,EPih!O477/AVERAGE(EPih!$H477:$R477)),0)*$B480</f>
        <v>1</v>
      </c>
      <c r="N480">
        <f>IFERROR(IF(EPih!P477&gt;=0.75*AVERAGE(EPih!$H477:$R477),1,EPih!P477/AVERAGE(EPih!$H477:$R477)),0)*$B480</f>
        <v>1</v>
      </c>
      <c r="O480">
        <f>IFERROR(IF(EPih!Q477&gt;=0.75*AVERAGE(EPih!$H477:$R477),1,EPih!Q477/AVERAGE(EPih!$H477:$R477)),0)*$B480</f>
        <v>1</v>
      </c>
      <c r="P480">
        <f>IFERROR(IF(EPih!R477&gt;=0.75*AVERAGE(EPih!$H477:$R477),1,EPih!R477/AVERAGE(EPih!$H477:$R477)),0)*$B480</f>
        <v>1</v>
      </c>
      <c r="Q480" s="18">
        <v>1</v>
      </c>
      <c r="R480" s="18">
        <v>1</v>
      </c>
      <c r="S480" s="18">
        <v>1</v>
      </c>
      <c r="T480" s="18">
        <v>1</v>
      </c>
      <c r="U480" s="18">
        <v>1</v>
      </c>
      <c r="V480" s="18">
        <v>1</v>
      </c>
      <c r="W480" s="18">
        <v>1</v>
      </c>
      <c r="X480" s="18">
        <v>1</v>
      </c>
      <c r="Y480" s="18">
        <v>1</v>
      </c>
      <c r="Z480" s="18">
        <v>1</v>
      </c>
      <c r="AA480" s="18">
        <v>1</v>
      </c>
      <c r="AD480" s="22">
        <f t="shared" si="13"/>
        <v>0.99536838565720664</v>
      </c>
      <c r="AE480">
        <v>19</v>
      </c>
    </row>
    <row r="481" spans="1:31">
      <c r="A481" s="33">
        <v>45463.708333333336</v>
      </c>
      <c r="B481">
        <f t="shared" si="14"/>
        <v>0</v>
      </c>
      <c r="C481" s="18">
        <v>1</v>
      </c>
      <c r="D481" s="19">
        <f>IFERROR(SUMPRODUCT(F481:P481,Q481:AA481,'Datos Brutos'!$H$5:$R$5)/SUMPRODUCT('Datos Brutos'!$H$5:$R$5,Q481:AA481),0)</f>
        <v>0</v>
      </c>
      <c r="E481" s="20">
        <f>IFERROR(AVERAGE('Datos Filtrados'!E478:G478),0)</f>
        <v>0</v>
      </c>
      <c r="F481">
        <f>IFERROR(IF(EPih!H478&gt;=0.75*AVERAGE(EPih!$H478:$R478),1,EPih!H478/AVERAGE(EPih!$H478:$R478)),0)*$B481</f>
        <v>0</v>
      </c>
      <c r="G481">
        <f>IFERROR(IF(EPih!I478&gt;=0.75*AVERAGE(EPih!$H478:$R478),1,EPih!I478/AVERAGE(EPih!$H478:$R478)),0)*$B481</f>
        <v>0</v>
      </c>
      <c r="H481">
        <f>IFERROR(IF(EPih!J478&gt;=0.75*AVERAGE(EPih!$H478:$R478),1,EPih!J478/AVERAGE(EPih!$H478:$R478)),0)*$B481</f>
        <v>0</v>
      </c>
      <c r="I481">
        <f>IFERROR(IF(EPih!K478&gt;=0.75*AVERAGE(EPih!$H478:$R478),1,EPih!K478/AVERAGE(EPih!$H478:$R478)),0)*$B481</f>
        <v>0</v>
      </c>
      <c r="J481">
        <f>IFERROR(IF(EPih!L478&gt;=0.75*AVERAGE(EPih!$H478:$R478),1,EPih!L478/AVERAGE(EPih!$H478:$R478)),0)*$B481</f>
        <v>0</v>
      </c>
      <c r="K481">
        <f>IFERROR(IF(EPih!M478&gt;=0.75*AVERAGE(EPih!$H478:$R478),1,EPih!M478/AVERAGE(EPih!$H478:$R478)),0)*$B481</f>
        <v>0</v>
      </c>
      <c r="L481">
        <f>IFERROR(IF(EPih!N478&gt;=0.75*AVERAGE(EPih!$H478:$R478),1,EPih!N478/AVERAGE(EPih!$H478:$R478)),0)*$B481</f>
        <v>0</v>
      </c>
      <c r="M481">
        <f>IFERROR(IF(EPih!O478&gt;=0.75*AVERAGE(EPih!$H478:$R478),1,EPih!O478/AVERAGE(EPih!$H478:$R478)),0)*$B481</f>
        <v>0</v>
      </c>
      <c r="N481">
        <f>IFERROR(IF(EPih!P478&gt;=0.75*AVERAGE(EPih!$H478:$R478),1,EPih!P478/AVERAGE(EPih!$H478:$R478)),0)*$B481</f>
        <v>0</v>
      </c>
      <c r="O481">
        <f>IFERROR(IF(EPih!Q478&gt;=0.75*AVERAGE(EPih!$H478:$R478),1,EPih!Q478/AVERAGE(EPih!$H478:$R478)),0)*$B481</f>
        <v>0</v>
      </c>
      <c r="P481">
        <f>IFERROR(IF(EPih!R478&gt;=0.75*AVERAGE(EPih!$H478:$R478),1,EPih!R478/AVERAGE(EPih!$H478:$R478)),0)*$B481</f>
        <v>0</v>
      </c>
      <c r="Q481" s="18">
        <v>1</v>
      </c>
      <c r="R481" s="18">
        <v>1</v>
      </c>
      <c r="S481" s="18">
        <v>1</v>
      </c>
      <c r="T481" s="18">
        <v>1</v>
      </c>
      <c r="U481" s="18">
        <v>1</v>
      </c>
      <c r="V481" s="18">
        <v>1</v>
      </c>
      <c r="W481" s="18">
        <v>1</v>
      </c>
      <c r="X481" s="18">
        <v>1</v>
      </c>
      <c r="Y481" s="18">
        <v>1</v>
      </c>
      <c r="Z481" s="18">
        <v>1</v>
      </c>
      <c r="AA481" s="18">
        <v>1</v>
      </c>
      <c r="AD481" s="22">
        <f t="shared" si="13"/>
        <v>0.99500504290937408</v>
      </c>
      <c r="AE481">
        <v>20</v>
      </c>
    </row>
    <row r="482" spans="1:31">
      <c r="A482" s="33">
        <v>45463.75</v>
      </c>
      <c r="B482">
        <f t="shared" si="14"/>
        <v>1</v>
      </c>
      <c r="C482" s="18">
        <v>1</v>
      </c>
      <c r="D482" s="19">
        <f>IFERROR(SUMPRODUCT(F482:P482,Q482:AA482,'Datos Brutos'!$H$5:$R$5)/SUMPRODUCT('Datos Brutos'!$H$5:$R$5,Q482:AA482),0)</f>
        <v>1</v>
      </c>
      <c r="E482" s="20">
        <f>IFERROR(AVERAGE('Datos Filtrados'!E479:G479),0)</f>
        <v>464.892</v>
      </c>
      <c r="F482">
        <f>IFERROR(IF(EPih!H479&gt;=0.75*AVERAGE(EPih!$H479:$R479),1,EPih!H479/AVERAGE(EPih!$H479:$R479)),0)*$B482</f>
        <v>1</v>
      </c>
      <c r="G482">
        <f>IFERROR(IF(EPih!I479&gt;=0.75*AVERAGE(EPih!$H479:$R479),1,EPih!I479/AVERAGE(EPih!$H479:$R479)),0)*$B482</f>
        <v>1</v>
      </c>
      <c r="H482">
        <f>IFERROR(IF(EPih!J479&gt;=0.75*AVERAGE(EPih!$H479:$R479),1,EPih!J479/AVERAGE(EPih!$H479:$R479)),0)*$B482</f>
        <v>0.51491541537403285</v>
      </c>
      <c r="I482">
        <f>IFERROR(IF(EPih!K479&gt;=0.75*AVERAGE(EPih!$H479:$R479),1,EPih!K479/AVERAGE(EPih!$H479:$R479)),0)*$B482</f>
        <v>1</v>
      </c>
      <c r="J482">
        <f>IFERROR(IF(EPih!L479&gt;=0.75*AVERAGE(EPih!$H479:$R479),1,EPih!L479/AVERAGE(EPih!$H479:$R479)),0)*$B482</f>
        <v>0.47531350660258026</v>
      </c>
      <c r="K482">
        <f>IFERROR(IF(EPih!M479&gt;=0.75*AVERAGE(EPih!$H479:$R479),1,EPih!M479/AVERAGE(EPih!$H479:$R479)),0)*$B482</f>
        <v>0.46099423762980457</v>
      </c>
      <c r="L482">
        <f>IFERROR(IF(EPih!N479&gt;=0.75*AVERAGE(EPih!$H479:$R479),1,EPih!N479/AVERAGE(EPih!$H479:$R479)),0)*$B482</f>
        <v>1</v>
      </c>
      <c r="M482">
        <f>IFERROR(IF(EPih!O479&gt;=0.75*AVERAGE(EPih!$H479:$R479),1,EPih!O479/AVERAGE(EPih!$H479:$R479)),0)*$B482</f>
        <v>1</v>
      </c>
      <c r="N482">
        <f>IFERROR(IF(EPih!P479&gt;=0.75*AVERAGE(EPih!$H479:$R479),1,EPih!P479/AVERAGE(EPih!$H479:$R479)),0)*$B482</f>
        <v>1</v>
      </c>
      <c r="O482">
        <f>IFERROR(IF(EPih!Q479&gt;=0.75*AVERAGE(EPih!$H479:$R479),1,EPih!Q479/AVERAGE(EPih!$H479:$R479)),0)*$B482</f>
        <v>1</v>
      </c>
      <c r="P482">
        <f>IFERROR(IF(EPih!R479&gt;=0.75*AVERAGE(EPih!$H479:$R479),1,EPih!R479/AVERAGE(EPih!$H479:$R479)),0)*$B482</f>
        <v>1</v>
      </c>
      <c r="Q482" s="18">
        <v>1</v>
      </c>
      <c r="R482" s="18">
        <v>1</v>
      </c>
      <c r="S482" s="18">
        <v>0</v>
      </c>
      <c r="T482" s="18">
        <v>1</v>
      </c>
      <c r="U482" s="18">
        <v>0</v>
      </c>
      <c r="V482" s="18">
        <v>0</v>
      </c>
      <c r="W482" s="18">
        <v>1</v>
      </c>
      <c r="X482" s="18">
        <v>1</v>
      </c>
      <c r="Y482" s="18">
        <v>1</v>
      </c>
      <c r="Z482" s="18">
        <v>1</v>
      </c>
      <c r="AA482" s="18">
        <v>1</v>
      </c>
      <c r="AD482" s="22">
        <f t="shared" si="13"/>
        <v>0.99530651932472758</v>
      </c>
      <c r="AE482">
        <v>21</v>
      </c>
    </row>
    <row r="483" spans="1:31">
      <c r="A483" s="33">
        <v>45463.791666666664</v>
      </c>
      <c r="B483">
        <f t="shared" si="14"/>
        <v>1</v>
      </c>
      <c r="C483" s="18">
        <v>1</v>
      </c>
      <c r="D483" s="19">
        <f>IFERROR(SUMPRODUCT(F483:P483,Q483:AA483,'Datos Brutos'!$H$5:$R$5)/SUMPRODUCT('Datos Brutos'!$H$5:$R$5,Q483:AA483),0)</f>
        <v>1</v>
      </c>
      <c r="E483" s="20">
        <f>IFERROR(AVERAGE('Datos Filtrados'!E480:G480),0)</f>
        <v>510.24299999999994</v>
      </c>
      <c r="F483">
        <f>IFERROR(IF(EPih!H480&gt;=0.75*AVERAGE(EPih!$H480:$R480),1,EPih!H480/AVERAGE(EPih!$H480:$R480)),0)*$B483</f>
        <v>1</v>
      </c>
      <c r="G483">
        <f>IFERROR(IF(EPih!I480&gt;=0.75*AVERAGE(EPih!$H480:$R480),1,EPih!I480/AVERAGE(EPih!$H480:$R480)),0)*$B483</f>
        <v>1</v>
      </c>
      <c r="H483">
        <f>IFERROR(IF(EPih!J480&gt;=0.75*AVERAGE(EPih!$H480:$R480),1,EPih!J480/AVERAGE(EPih!$H480:$R480)),0)*$B483</f>
        <v>1</v>
      </c>
      <c r="I483">
        <f>IFERROR(IF(EPih!K480&gt;=0.75*AVERAGE(EPih!$H480:$R480),1,EPih!K480/AVERAGE(EPih!$H480:$R480)),0)*$B483</f>
        <v>1</v>
      </c>
      <c r="J483">
        <f>IFERROR(IF(EPih!L480&gt;=0.75*AVERAGE(EPih!$H480:$R480),1,EPih!L480/AVERAGE(EPih!$H480:$R480)),0)*$B483</f>
        <v>1</v>
      </c>
      <c r="K483">
        <f>IFERROR(IF(EPih!M480&gt;=0.75*AVERAGE(EPih!$H480:$R480),1,EPih!M480/AVERAGE(EPih!$H480:$R480)),0)*$B483</f>
        <v>1</v>
      </c>
      <c r="L483">
        <f>IFERROR(IF(EPih!N480&gt;=0.75*AVERAGE(EPih!$H480:$R480),1,EPih!N480/AVERAGE(EPih!$H480:$R480)),0)*$B483</f>
        <v>1</v>
      </c>
      <c r="M483">
        <f>IFERROR(IF(EPih!O480&gt;=0.75*AVERAGE(EPih!$H480:$R480),1,EPih!O480/AVERAGE(EPih!$H480:$R480)),0)*$B483</f>
        <v>1</v>
      </c>
      <c r="N483">
        <f>IFERROR(IF(EPih!P480&gt;=0.75*AVERAGE(EPih!$H480:$R480),1,EPih!P480/AVERAGE(EPih!$H480:$R480)),0)*$B483</f>
        <v>1</v>
      </c>
      <c r="O483">
        <f>IFERROR(IF(EPih!Q480&gt;=0.75*AVERAGE(EPih!$H480:$R480),1,EPih!Q480/AVERAGE(EPih!$H480:$R480)),0)*$B483</f>
        <v>1</v>
      </c>
      <c r="P483">
        <f>IFERROR(IF(EPih!R480&gt;=0.75*AVERAGE(EPih!$H480:$R480),1,EPih!R480/AVERAGE(EPih!$H480:$R480)),0)*$B483</f>
        <v>1</v>
      </c>
      <c r="Q483" s="18">
        <v>1</v>
      </c>
      <c r="R483" s="18">
        <v>1</v>
      </c>
      <c r="S483" s="18">
        <v>1</v>
      </c>
      <c r="T483" s="18">
        <v>1</v>
      </c>
      <c r="U483" s="18">
        <v>1</v>
      </c>
      <c r="V483" s="18">
        <v>1</v>
      </c>
      <c r="W483" s="18">
        <v>1</v>
      </c>
      <c r="X483" s="18">
        <v>1</v>
      </c>
      <c r="Y483" s="18">
        <v>1</v>
      </c>
      <c r="Z483" s="18">
        <v>1</v>
      </c>
      <c r="AA483" s="18">
        <v>1</v>
      </c>
      <c r="AD483" s="22">
        <f t="shared" si="13"/>
        <v>0.99510917905593865</v>
      </c>
      <c r="AE483">
        <v>22</v>
      </c>
    </row>
    <row r="484" spans="1:31">
      <c r="A484" s="33">
        <v>45463.833333333336</v>
      </c>
      <c r="B484">
        <f t="shared" si="14"/>
        <v>0</v>
      </c>
      <c r="C484" s="18">
        <v>1</v>
      </c>
      <c r="D484" s="19">
        <f>IFERROR(SUMPRODUCT(F484:P484,Q484:AA484,'Datos Brutos'!$H$5:$R$5)/SUMPRODUCT('Datos Brutos'!$H$5:$R$5,Q484:AA484),0)</f>
        <v>0</v>
      </c>
      <c r="E484" s="20">
        <f>IFERROR(AVERAGE('Datos Filtrados'!E481:G481),0)</f>
        <v>33.035333333333334</v>
      </c>
      <c r="F484">
        <f>IFERROR(IF(EPih!H481&gt;=0.75*AVERAGE(EPih!$H481:$R481),1,EPih!H481/AVERAGE(EPih!$H481:$R481)),0)*$B484</f>
        <v>0</v>
      </c>
      <c r="G484">
        <f>IFERROR(IF(EPih!I481&gt;=0.75*AVERAGE(EPih!$H481:$R481),1,EPih!I481/AVERAGE(EPih!$H481:$R481)),0)*$B484</f>
        <v>0</v>
      </c>
      <c r="H484">
        <f>IFERROR(IF(EPih!J481&gt;=0.75*AVERAGE(EPih!$H481:$R481),1,EPih!J481/AVERAGE(EPih!$H481:$R481)),0)*$B484</f>
        <v>0</v>
      </c>
      <c r="I484">
        <f>IFERROR(IF(EPih!K481&gt;=0.75*AVERAGE(EPih!$H481:$R481),1,EPih!K481/AVERAGE(EPih!$H481:$R481)),0)*$B484</f>
        <v>0</v>
      </c>
      <c r="J484">
        <f>IFERROR(IF(EPih!L481&gt;=0.75*AVERAGE(EPih!$H481:$R481),1,EPih!L481/AVERAGE(EPih!$H481:$R481)),0)*$B484</f>
        <v>0</v>
      </c>
      <c r="K484">
        <f>IFERROR(IF(EPih!M481&gt;=0.75*AVERAGE(EPih!$H481:$R481),1,EPih!M481/AVERAGE(EPih!$H481:$R481)),0)*$B484</f>
        <v>0</v>
      </c>
      <c r="L484">
        <f>IFERROR(IF(EPih!N481&gt;=0.75*AVERAGE(EPih!$H481:$R481),1,EPih!N481/AVERAGE(EPih!$H481:$R481)),0)*$B484</f>
        <v>0</v>
      </c>
      <c r="M484">
        <f>IFERROR(IF(EPih!O481&gt;=0.75*AVERAGE(EPih!$H481:$R481),1,EPih!O481/AVERAGE(EPih!$H481:$R481)),0)*$B484</f>
        <v>0</v>
      </c>
      <c r="N484">
        <f>IFERROR(IF(EPih!P481&gt;=0.75*AVERAGE(EPih!$H481:$R481),1,EPih!P481/AVERAGE(EPih!$H481:$R481)),0)*$B484</f>
        <v>0</v>
      </c>
      <c r="O484">
        <f>IFERROR(IF(EPih!Q481&gt;=0.75*AVERAGE(EPih!$H481:$R481),1,EPih!Q481/AVERAGE(EPih!$H481:$R481)),0)*$B484</f>
        <v>0</v>
      </c>
      <c r="P484">
        <f>IFERROR(IF(EPih!R481&gt;=0.75*AVERAGE(EPih!$H481:$R481),1,EPih!R481/AVERAGE(EPih!$H481:$R481)),0)*$B484</f>
        <v>0</v>
      </c>
      <c r="Q484" s="18">
        <v>1</v>
      </c>
      <c r="R484" s="18">
        <v>1</v>
      </c>
      <c r="S484" s="18">
        <v>1</v>
      </c>
      <c r="T484" s="18">
        <v>1</v>
      </c>
      <c r="U484" s="18">
        <v>1</v>
      </c>
      <c r="V484" s="18">
        <v>1</v>
      </c>
      <c r="W484" s="18">
        <v>1</v>
      </c>
      <c r="X484" s="18">
        <v>1</v>
      </c>
      <c r="Y484" s="18">
        <v>1</v>
      </c>
      <c r="Z484" s="18">
        <v>1</v>
      </c>
      <c r="AA484" s="18">
        <v>1</v>
      </c>
      <c r="AD484" s="22">
        <f t="shared" ref="AD484:AD547" si="15">+SUMPRODUCT(B438:B461,C438:C461,D438:D461,E438:E461)/SUMPRODUCT(B438:B461,C438:C461,E438:E461)</f>
        <v>0.99510917905593865</v>
      </c>
      <c r="AE484">
        <v>23</v>
      </c>
    </row>
    <row r="485" spans="1:31">
      <c r="A485" s="33">
        <v>45463.875</v>
      </c>
      <c r="B485">
        <f t="shared" si="14"/>
        <v>0</v>
      </c>
      <c r="C485" s="18">
        <v>1</v>
      </c>
      <c r="D485" s="19">
        <f>IFERROR(SUMPRODUCT(F485:P485,Q485:AA485,'Datos Brutos'!$H$5:$R$5)/SUMPRODUCT('Datos Brutos'!$H$5:$R$5,Q485:AA485),0)</f>
        <v>0</v>
      </c>
      <c r="E485" s="20">
        <f>IFERROR(AVERAGE('Datos Filtrados'!E482:G482),0)</f>
        <v>11.8475</v>
      </c>
      <c r="F485">
        <f>IFERROR(IF(EPih!H482&gt;=0.75*AVERAGE(EPih!$H482:$R482),1,EPih!H482/AVERAGE(EPih!$H482:$R482)),0)*$B485</f>
        <v>0</v>
      </c>
      <c r="G485">
        <f>IFERROR(IF(EPih!I482&gt;=0.75*AVERAGE(EPih!$H482:$R482),1,EPih!I482/AVERAGE(EPih!$H482:$R482)),0)*$B485</f>
        <v>0</v>
      </c>
      <c r="H485">
        <f>IFERROR(IF(EPih!J482&gt;=0.75*AVERAGE(EPih!$H482:$R482),1,EPih!J482/AVERAGE(EPih!$H482:$R482)),0)*$B485</f>
        <v>0</v>
      </c>
      <c r="I485">
        <f>IFERROR(IF(EPih!K482&gt;=0.75*AVERAGE(EPih!$H482:$R482),1,EPih!K482/AVERAGE(EPih!$H482:$R482)),0)*$B485</f>
        <v>0</v>
      </c>
      <c r="J485">
        <f>IFERROR(IF(EPih!L482&gt;=0.75*AVERAGE(EPih!$H482:$R482),1,EPih!L482/AVERAGE(EPih!$H482:$R482)),0)*$B485</f>
        <v>0</v>
      </c>
      <c r="K485">
        <f>IFERROR(IF(EPih!M482&gt;=0.75*AVERAGE(EPih!$H482:$R482),1,EPih!M482/AVERAGE(EPih!$H482:$R482)),0)*$B485</f>
        <v>0</v>
      </c>
      <c r="L485">
        <f>IFERROR(IF(EPih!N482&gt;=0.75*AVERAGE(EPih!$H482:$R482),1,EPih!N482/AVERAGE(EPih!$H482:$R482)),0)*$B485</f>
        <v>0</v>
      </c>
      <c r="M485">
        <f>IFERROR(IF(EPih!O482&gt;=0.75*AVERAGE(EPih!$H482:$R482),1,EPih!O482/AVERAGE(EPih!$H482:$R482)),0)*$B485</f>
        <v>0</v>
      </c>
      <c r="N485">
        <f>IFERROR(IF(EPih!P482&gt;=0.75*AVERAGE(EPih!$H482:$R482),1,EPih!P482/AVERAGE(EPih!$H482:$R482)),0)*$B485</f>
        <v>0</v>
      </c>
      <c r="O485">
        <f>IFERROR(IF(EPih!Q482&gt;=0.75*AVERAGE(EPih!$H482:$R482),1,EPih!Q482/AVERAGE(EPih!$H482:$R482)),0)*$B485</f>
        <v>0</v>
      </c>
      <c r="P485">
        <f>IFERROR(IF(EPih!R482&gt;=0.75*AVERAGE(EPih!$H482:$R482),1,EPih!R482/AVERAGE(EPih!$H482:$R482)),0)*$B485</f>
        <v>0</v>
      </c>
      <c r="Q485" s="18">
        <v>1</v>
      </c>
      <c r="R485" s="18">
        <v>1</v>
      </c>
      <c r="S485" s="18">
        <v>1</v>
      </c>
      <c r="T485" s="18">
        <v>1</v>
      </c>
      <c r="U485" s="18">
        <v>1</v>
      </c>
      <c r="V485" s="18">
        <v>1</v>
      </c>
      <c r="W485" s="18">
        <v>1</v>
      </c>
      <c r="X485" s="18">
        <v>1</v>
      </c>
      <c r="Y485" s="18">
        <v>1</v>
      </c>
      <c r="Z485" s="18">
        <v>1</v>
      </c>
      <c r="AA485" s="18">
        <v>1</v>
      </c>
      <c r="AD485" s="22">
        <f t="shared" si="15"/>
        <v>0.99510917905593865</v>
      </c>
      <c r="AE485">
        <v>24</v>
      </c>
    </row>
    <row r="486" spans="1:31">
      <c r="A486" s="33">
        <v>45463.916666666664</v>
      </c>
      <c r="B486">
        <f t="shared" si="14"/>
        <v>0</v>
      </c>
      <c r="C486" s="18">
        <v>1</v>
      </c>
      <c r="D486" s="19">
        <f>IFERROR(SUMPRODUCT(F486:P486,Q486:AA486,'Datos Brutos'!$H$5:$R$5)/SUMPRODUCT('Datos Brutos'!$H$5:$R$5,Q486:AA486),0)</f>
        <v>0</v>
      </c>
      <c r="E486" s="20">
        <f>IFERROR(AVERAGE('Datos Filtrados'!E483:G483),0)</f>
        <v>0.21199999999999999</v>
      </c>
      <c r="F486">
        <f>IFERROR(IF(EPih!H483&gt;=0.75*AVERAGE(EPih!$H483:$R483),1,EPih!H483/AVERAGE(EPih!$H483:$R483)),0)*$B486</f>
        <v>0</v>
      </c>
      <c r="G486">
        <f>IFERROR(IF(EPih!I483&gt;=0.75*AVERAGE(EPih!$H483:$R483),1,EPih!I483/AVERAGE(EPih!$H483:$R483)),0)*$B486</f>
        <v>0</v>
      </c>
      <c r="H486">
        <f>IFERROR(IF(EPih!J483&gt;=0.75*AVERAGE(EPih!$H483:$R483),1,EPih!J483/AVERAGE(EPih!$H483:$R483)),0)*$B486</f>
        <v>0</v>
      </c>
      <c r="I486">
        <f>IFERROR(IF(EPih!K483&gt;=0.75*AVERAGE(EPih!$H483:$R483),1,EPih!K483/AVERAGE(EPih!$H483:$R483)),0)*$B486</f>
        <v>0</v>
      </c>
      <c r="J486">
        <f>IFERROR(IF(EPih!L483&gt;=0.75*AVERAGE(EPih!$H483:$R483),1,EPih!L483/AVERAGE(EPih!$H483:$R483)),0)*$B486</f>
        <v>0</v>
      </c>
      <c r="K486">
        <f>IFERROR(IF(EPih!M483&gt;=0.75*AVERAGE(EPih!$H483:$R483),1,EPih!M483/AVERAGE(EPih!$H483:$R483)),0)*$B486</f>
        <v>0</v>
      </c>
      <c r="L486">
        <f>IFERROR(IF(EPih!N483&gt;=0.75*AVERAGE(EPih!$H483:$R483),1,EPih!N483/AVERAGE(EPih!$H483:$R483)),0)*$B486</f>
        <v>0</v>
      </c>
      <c r="M486">
        <f>IFERROR(IF(EPih!O483&gt;=0.75*AVERAGE(EPih!$H483:$R483),1,EPih!O483/AVERAGE(EPih!$H483:$R483)),0)*$B486</f>
        <v>0</v>
      </c>
      <c r="N486">
        <f>IFERROR(IF(EPih!P483&gt;=0.75*AVERAGE(EPih!$H483:$R483),1,EPih!P483/AVERAGE(EPih!$H483:$R483)),0)*$B486</f>
        <v>0</v>
      </c>
      <c r="O486">
        <f>IFERROR(IF(EPih!Q483&gt;=0.75*AVERAGE(EPih!$H483:$R483),1,EPih!Q483/AVERAGE(EPih!$H483:$R483)),0)*$B486</f>
        <v>0</v>
      </c>
      <c r="P486">
        <f>IFERROR(IF(EPih!R483&gt;=0.75*AVERAGE(EPih!$H483:$R483),1,EPih!R483/AVERAGE(EPih!$H483:$R483)),0)*$B486</f>
        <v>0</v>
      </c>
      <c r="Q486" s="18">
        <v>1</v>
      </c>
      <c r="R486" s="18">
        <v>1</v>
      </c>
      <c r="S486" s="18">
        <v>1</v>
      </c>
      <c r="T486" s="18">
        <v>1</v>
      </c>
      <c r="U486" s="18">
        <v>1</v>
      </c>
      <c r="V486" s="18">
        <v>1</v>
      </c>
      <c r="W486" s="18">
        <v>1</v>
      </c>
      <c r="X486" s="18">
        <v>1</v>
      </c>
      <c r="Y486" s="18">
        <v>1</v>
      </c>
      <c r="Z486" s="18">
        <v>1</v>
      </c>
      <c r="AA486" s="18">
        <v>1</v>
      </c>
      <c r="AD486" s="22">
        <f t="shared" si="15"/>
        <v>0.99510917905593865</v>
      </c>
      <c r="AE486" s="24">
        <v>1</v>
      </c>
    </row>
    <row r="487" spans="1:31">
      <c r="A487" s="33">
        <v>45463.958333333336</v>
      </c>
      <c r="B487">
        <f t="shared" si="14"/>
        <v>0</v>
      </c>
      <c r="C487" s="18">
        <v>1</v>
      </c>
      <c r="D487" s="19">
        <f>IFERROR(SUMPRODUCT(F487:P487,Q487:AA487,'Datos Brutos'!$H$5:$R$5)/SUMPRODUCT('Datos Brutos'!$H$5:$R$5,Q487:AA487),0)</f>
        <v>0</v>
      </c>
      <c r="E487" s="20">
        <f>IFERROR(AVERAGE('Datos Filtrados'!E484:G484),0)</f>
        <v>0</v>
      </c>
      <c r="F487">
        <f>IFERROR(IF(EPih!H484&gt;=0.75*AVERAGE(EPih!$H484:$R484),1,EPih!H484/AVERAGE(EPih!$H484:$R484)),0)*$B487</f>
        <v>0</v>
      </c>
      <c r="G487">
        <f>IFERROR(IF(EPih!I484&gt;=0.75*AVERAGE(EPih!$H484:$R484),1,EPih!I484/AVERAGE(EPih!$H484:$R484)),0)*$B487</f>
        <v>0</v>
      </c>
      <c r="H487">
        <f>IFERROR(IF(EPih!J484&gt;=0.75*AVERAGE(EPih!$H484:$R484),1,EPih!J484/AVERAGE(EPih!$H484:$R484)),0)*$B487</f>
        <v>0</v>
      </c>
      <c r="I487">
        <f>IFERROR(IF(EPih!K484&gt;=0.75*AVERAGE(EPih!$H484:$R484),1,EPih!K484/AVERAGE(EPih!$H484:$R484)),0)*$B487</f>
        <v>0</v>
      </c>
      <c r="J487">
        <f>IFERROR(IF(EPih!L484&gt;=0.75*AVERAGE(EPih!$H484:$R484),1,EPih!L484/AVERAGE(EPih!$H484:$R484)),0)*$B487</f>
        <v>0</v>
      </c>
      <c r="K487">
        <f>IFERROR(IF(EPih!M484&gt;=0.75*AVERAGE(EPih!$H484:$R484),1,EPih!M484/AVERAGE(EPih!$H484:$R484)),0)*$B487</f>
        <v>0</v>
      </c>
      <c r="L487">
        <f>IFERROR(IF(EPih!N484&gt;=0.75*AVERAGE(EPih!$H484:$R484),1,EPih!N484/AVERAGE(EPih!$H484:$R484)),0)*$B487</f>
        <v>0</v>
      </c>
      <c r="M487">
        <f>IFERROR(IF(EPih!O484&gt;=0.75*AVERAGE(EPih!$H484:$R484),1,EPih!O484/AVERAGE(EPih!$H484:$R484)),0)*$B487</f>
        <v>0</v>
      </c>
      <c r="N487">
        <f>IFERROR(IF(EPih!P484&gt;=0.75*AVERAGE(EPih!$H484:$R484),1,EPih!P484/AVERAGE(EPih!$H484:$R484)),0)*$B487</f>
        <v>0</v>
      </c>
      <c r="O487">
        <f>IFERROR(IF(EPih!Q484&gt;=0.75*AVERAGE(EPih!$H484:$R484),1,EPih!Q484/AVERAGE(EPih!$H484:$R484)),0)*$B487</f>
        <v>0</v>
      </c>
      <c r="P487">
        <f>IFERROR(IF(EPih!R484&gt;=0.75*AVERAGE(EPih!$H484:$R484),1,EPih!R484/AVERAGE(EPih!$H484:$R484)),0)*$B487</f>
        <v>0</v>
      </c>
      <c r="Q487" s="18">
        <v>1</v>
      </c>
      <c r="R487" s="18">
        <v>1</v>
      </c>
      <c r="S487" s="18">
        <v>1</v>
      </c>
      <c r="T487" s="18">
        <v>1</v>
      </c>
      <c r="U487" s="18">
        <v>1</v>
      </c>
      <c r="V487" s="18">
        <v>1</v>
      </c>
      <c r="W487" s="18">
        <v>1</v>
      </c>
      <c r="X487" s="18">
        <v>1</v>
      </c>
      <c r="Y487" s="18">
        <v>1</v>
      </c>
      <c r="Z487" s="18">
        <v>1</v>
      </c>
      <c r="AA487" s="18">
        <v>1</v>
      </c>
      <c r="AD487" s="22">
        <f t="shared" si="15"/>
        <v>0.99510917905593865</v>
      </c>
      <c r="AE487">
        <v>2</v>
      </c>
    </row>
    <row r="488" spans="1:31">
      <c r="A488" s="33">
        <v>45464</v>
      </c>
      <c r="B488">
        <f t="shared" si="14"/>
        <v>0</v>
      </c>
      <c r="C488" s="18">
        <v>1</v>
      </c>
      <c r="D488" s="19">
        <f>IFERROR(SUMPRODUCT(F488:P488,Q488:AA488,'Datos Brutos'!$H$5:$R$5)/SUMPRODUCT('Datos Brutos'!$H$5:$R$5,Q488:AA488),0)</f>
        <v>0</v>
      </c>
      <c r="E488" s="20">
        <f>IFERROR(AVERAGE('Datos Filtrados'!E485:G485),0)</f>
        <v>0</v>
      </c>
      <c r="F488">
        <f>IFERROR(IF(EPih!H485&gt;=0.75*AVERAGE(EPih!$H485:$R485),1,EPih!H485/AVERAGE(EPih!$H485:$R485)),0)*$B488</f>
        <v>0</v>
      </c>
      <c r="G488">
        <f>IFERROR(IF(EPih!I485&gt;=0.75*AVERAGE(EPih!$H485:$R485),1,EPih!I485/AVERAGE(EPih!$H485:$R485)),0)*$B488</f>
        <v>0</v>
      </c>
      <c r="H488">
        <f>IFERROR(IF(EPih!J485&gt;=0.75*AVERAGE(EPih!$H485:$R485),1,EPih!J485/AVERAGE(EPih!$H485:$R485)),0)*$B488</f>
        <v>0</v>
      </c>
      <c r="I488">
        <f>IFERROR(IF(EPih!K485&gt;=0.75*AVERAGE(EPih!$H485:$R485),1,EPih!K485/AVERAGE(EPih!$H485:$R485)),0)*$B488</f>
        <v>0</v>
      </c>
      <c r="J488">
        <f>IFERROR(IF(EPih!L485&gt;=0.75*AVERAGE(EPih!$H485:$R485),1,EPih!L485/AVERAGE(EPih!$H485:$R485)),0)*$B488</f>
        <v>0</v>
      </c>
      <c r="K488">
        <f>IFERROR(IF(EPih!M485&gt;=0.75*AVERAGE(EPih!$H485:$R485),1,EPih!M485/AVERAGE(EPih!$H485:$R485)),0)*$B488</f>
        <v>0</v>
      </c>
      <c r="L488">
        <f>IFERROR(IF(EPih!N485&gt;=0.75*AVERAGE(EPih!$H485:$R485),1,EPih!N485/AVERAGE(EPih!$H485:$R485)),0)*$B488</f>
        <v>0</v>
      </c>
      <c r="M488">
        <f>IFERROR(IF(EPih!O485&gt;=0.75*AVERAGE(EPih!$H485:$R485),1,EPih!O485/AVERAGE(EPih!$H485:$R485)),0)*$B488</f>
        <v>0</v>
      </c>
      <c r="N488">
        <f>IFERROR(IF(EPih!P485&gt;=0.75*AVERAGE(EPih!$H485:$R485),1,EPih!P485/AVERAGE(EPih!$H485:$R485)),0)*$B488</f>
        <v>0</v>
      </c>
      <c r="O488">
        <f>IFERROR(IF(EPih!Q485&gt;=0.75*AVERAGE(EPih!$H485:$R485),1,EPih!Q485/AVERAGE(EPih!$H485:$R485)),0)*$B488</f>
        <v>0</v>
      </c>
      <c r="P488">
        <f>IFERROR(IF(EPih!R485&gt;=0.75*AVERAGE(EPih!$H485:$R485),1,EPih!R485/AVERAGE(EPih!$H485:$R485)),0)*$B488</f>
        <v>0</v>
      </c>
      <c r="Q488" s="18">
        <v>1</v>
      </c>
      <c r="R488" s="18">
        <v>1</v>
      </c>
      <c r="S488" s="18">
        <v>1</v>
      </c>
      <c r="T488" s="18">
        <v>1</v>
      </c>
      <c r="U488" s="18">
        <v>1</v>
      </c>
      <c r="V488" s="18">
        <v>1</v>
      </c>
      <c r="W488" s="18">
        <v>1</v>
      </c>
      <c r="X488" s="18">
        <v>1</v>
      </c>
      <c r="Y488" s="18">
        <v>1</v>
      </c>
      <c r="Z488" s="18">
        <v>1</v>
      </c>
      <c r="AA488" s="18">
        <v>1</v>
      </c>
      <c r="AD488" s="22">
        <f t="shared" si="15"/>
        <v>0.99510917905593865</v>
      </c>
      <c r="AE488">
        <v>3</v>
      </c>
    </row>
    <row r="489" spans="1:31">
      <c r="A489" s="33">
        <v>45464.041666666664</v>
      </c>
      <c r="B489">
        <f t="shared" si="14"/>
        <v>0</v>
      </c>
      <c r="C489" s="18">
        <v>1</v>
      </c>
      <c r="D489" s="19">
        <f>IFERROR(SUMPRODUCT(F489:P489,Q489:AA489,'Datos Brutos'!$H$5:$R$5)/SUMPRODUCT('Datos Brutos'!$H$5:$R$5,Q489:AA489),0)</f>
        <v>0</v>
      </c>
      <c r="E489" s="20">
        <f>IFERROR(AVERAGE('Datos Filtrados'!E486:G486),0)</f>
        <v>0</v>
      </c>
      <c r="F489">
        <f>IFERROR(IF(EPih!H486&gt;=0.75*AVERAGE(EPih!$H486:$R486),1,EPih!H486/AVERAGE(EPih!$H486:$R486)),0)*$B489</f>
        <v>0</v>
      </c>
      <c r="G489">
        <f>IFERROR(IF(EPih!I486&gt;=0.75*AVERAGE(EPih!$H486:$R486),1,EPih!I486/AVERAGE(EPih!$H486:$R486)),0)*$B489</f>
        <v>0</v>
      </c>
      <c r="H489">
        <f>IFERROR(IF(EPih!J486&gt;=0.75*AVERAGE(EPih!$H486:$R486),1,EPih!J486/AVERAGE(EPih!$H486:$R486)),0)*$B489</f>
        <v>0</v>
      </c>
      <c r="I489">
        <f>IFERROR(IF(EPih!K486&gt;=0.75*AVERAGE(EPih!$H486:$R486),1,EPih!K486/AVERAGE(EPih!$H486:$R486)),0)*$B489</f>
        <v>0</v>
      </c>
      <c r="J489">
        <f>IFERROR(IF(EPih!L486&gt;=0.75*AVERAGE(EPih!$H486:$R486),1,EPih!L486/AVERAGE(EPih!$H486:$R486)),0)*$B489</f>
        <v>0</v>
      </c>
      <c r="K489">
        <f>IFERROR(IF(EPih!M486&gt;=0.75*AVERAGE(EPih!$H486:$R486),1,EPih!M486/AVERAGE(EPih!$H486:$R486)),0)*$B489</f>
        <v>0</v>
      </c>
      <c r="L489">
        <f>IFERROR(IF(EPih!N486&gt;=0.75*AVERAGE(EPih!$H486:$R486),1,EPih!N486/AVERAGE(EPih!$H486:$R486)),0)*$B489</f>
        <v>0</v>
      </c>
      <c r="M489">
        <f>IFERROR(IF(EPih!O486&gt;=0.75*AVERAGE(EPih!$H486:$R486),1,EPih!O486/AVERAGE(EPih!$H486:$R486)),0)*$B489</f>
        <v>0</v>
      </c>
      <c r="N489">
        <f>IFERROR(IF(EPih!P486&gt;=0.75*AVERAGE(EPih!$H486:$R486),1,EPih!P486/AVERAGE(EPih!$H486:$R486)),0)*$B489</f>
        <v>0</v>
      </c>
      <c r="O489">
        <f>IFERROR(IF(EPih!Q486&gt;=0.75*AVERAGE(EPih!$H486:$R486),1,EPih!Q486/AVERAGE(EPih!$H486:$R486)),0)*$B489</f>
        <v>0</v>
      </c>
      <c r="P489">
        <f>IFERROR(IF(EPih!R486&gt;=0.75*AVERAGE(EPih!$H486:$R486),1,EPih!R486/AVERAGE(EPih!$H486:$R486)),0)*$B489</f>
        <v>0</v>
      </c>
      <c r="Q489" s="18">
        <v>1</v>
      </c>
      <c r="R489" s="18">
        <v>1</v>
      </c>
      <c r="S489" s="18">
        <v>1</v>
      </c>
      <c r="T489" s="18">
        <v>1</v>
      </c>
      <c r="U489" s="18">
        <v>1</v>
      </c>
      <c r="V489" s="18">
        <v>1</v>
      </c>
      <c r="W489" s="18">
        <v>1</v>
      </c>
      <c r="X489" s="18">
        <v>1</v>
      </c>
      <c r="Y489" s="18">
        <v>1</v>
      </c>
      <c r="Z489" s="18">
        <v>1</v>
      </c>
      <c r="AA489" s="18">
        <v>1</v>
      </c>
      <c r="AD489" s="22">
        <f t="shared" si="15"/>
        <v>0.99510917905593865</v>
      </c>
      <c r="AE489">
        <v>4</v>
      </c>
    </row>
    <row r="490" spans="1:31">
      <c r="A490" s="33">
        <v>45464.083333333336</v>
      </c>
      <c r="B490">
        <f t="shared" si="14"/>
        <v>0</v>
      </c>
      <c r="C490" s="18">
        <v>1</v>
      </c>
      <c r="D490" s="19">
        <f>IFERROR(SUMPRODUCT(F490:P490,Q490:AA490,'Datos Brutos'!$H$5:$R$5)/SUMPRODUCT('Datos Brutos'!$H$5:$R$5,Q490:AA490),0)</f>
        <v>0</v>
      </c>
      <c r="E490" s="20">
        <f>IFERROR(AVERAGE('Datos Filtrados'!E487:G487),0)</f>
        <v>0</v>
      </c>
      <c r="F490">
        <f>IFERROR(IF(EPih!H487&gt;=0.75*AVERAGE(EPih!$H487:$R487),1,EPih!H487/AVERAGE(EPih!$H487:$R487)),0)*$B490</f>
        <v>0</v>
      </c>
      <c r="G490">
        <f>IFERROR(IF(EPih!I487&gt;=0.75*AVERAGE(EPih!$H487:$R487),1,EPih!I487/AVERAGE(EPih!$H487:$R487)),0)*$B490</f>
        <v>0</v>
      </c>
      <c r="H490">
        <f>IFERROR(IF(EPih!J487&gt;=0.75*AVERAGE(EPih!$H487:$R487),1,EPih!J487/AVERAGE(EPih!$H487:$R487)),0)*$B490</f>
        <v>0</v>
      </c>
      <c r="I490">
        <f>IFERROR(IF(EPih!K487&gt;=0.75*AVERAGE(EPih!$H487:$R487),1,EPih!K487/AVERAGE(EPih!$H487:$R487)),0)*$B490</f>
        <v>0</v>
      </c>
      <c r="J490">
        <f>IFERROR(IF(EPih!L487&gt;=0.75*AVERAGE(EPih!$H487:$R487),1,EPih!L487/AVERAGE(EPih!$H487:$R487)),0)*$B490</f>
        <v>0</v>
      </c>
      <c r="K490">
        <f>IFERROR(IF(EPih!M487&gt;=0.75*AVERAGE(EPih!$H487:$R487),1,EPih!M487/AVERAGE(EPih!$H487:$R487)),0)*$B490</f>
        <v>0</v>
      </c>
      <c r="L490">
        <f>IFERROR(IF(EPih!N487&gt;=0.75*AVERAGE(EPih!$H487:$R487),1,EPih!N487/AVERAGE(EPih!$H487:$R487)),0)*$B490</f>
        <v>0</v>
      </c>
      <c r="M490">
        <f>IFERROR(IF(EPih!O487&gt;=0.75*AVERAGE(EPih!$H487:$R487),1,EPih!O487/AVERAGE(EPih!$H487:$R487)),0)*$B490</f>
        <v>0</v>
      </c>
      <c r="N490">
        <f>IFERROR(IF(EPih!P487&gt;=0.75*AVERAGE(EPih!$H487:$R487),1,EPih!P487/AVERAGE(EPih!$H487:$R487)),0)*$B490</f>
        <v>0</v>
      </c>
      <c r="O490">
        <f>IFERROR(IF(EPih!Q487&gt;=0.75*AVERAGE(EPih!$H487:$R487),1,EPih!Q487/AVERAGE(EPih!$H487:$R487)),0)*$B490</f>
        <v>0</v>
      </c>
      <c r="P490">
        <f>IFERROR(IF(EPih!R487&gt;=0.75*AVERAGE(EPih!$H487:$R487),1,EPih!R487/AVERAGE(EPih!$H487:$R487)),0)*$B490</f>
        <v>0</v>
      </c>
      <c r="Q490" s="18">
        <v>1</v>
      </c>
      <c r="R490" s="18">
        <v>1</v>
      </c>
      <c r="S490" s="18">
        <v>1</v>
      </c>
      <c r="T490" s="18">
        <v>1</v>
      </c>
      <c r="U490" s="18">
        <v>1</v>
      </c>
      <c r="V490" s="18">
        <v>1</v>
      </c>
      <c r="W490" s="18">
        <v>1</v>
      </c>
      <c r="X490" s="18">
        <v>1</v>
      </c>
      <c r="Y490" s="18">
        <v>1</v>
      </c>
      <c r="Z490" s="18">
        <v>1</v>
      </c>
      <c r="AA490" s="18">
        <v>1</v>
      </c>
      <c r="AD490" s="22">
        <f t="shared" si="15"/>
        <v>0.99510917905593865</v>
      </c>
      <c r="AE490">
        <v>5</v>
      </c>
    </row>
    <row r="491" spans="1:31">
      <c r="A491" s="33">
        <v>45464.125</v>
      </c>
      <c r="B491">
        <f t="shared" si="14"/>
        <v>0</v>
      </c>
      <c r="C491" s="18">
        <v>1</v>
      </c>
      <c r="D491" s="19">
        <f>IFERROR(SUMPRODUCT(F491:P491,Q491:AA491,'Datos Brutos'!$H$5:$R$5)/SUMPRODUCT('Datos Brutos'!$H$5:$R$5,Q491:AA491),0)</f>
        <v>0</v>
      </c>
      <c r="E491" s="20">
        <f>IFERROR(AVERAGE('Datos Filtrados'!E488:G488),0)</f>
        <v>0</v>
      </c>
      <c r="F491">
        <f>IFERROR(IF(EPih!H488&gt;=0.75*AVERAGE(EPih!$H488:$R488),1,EPih!H488/AVERAGE(EPih!$H488:$R488)),0)*$B491</f>
        <v>0</v>
      </c>
      <c r="G491">
        <f>IFERROR(IF(EPih!I488&gt;=0.75*AVERAGE(EPih!$H488:$R488),1,EPih!I488/AVERAGE(EPih!$H488:$R488)),0)*$B491</f>
        <v>0</v>
      </c>
      <c r="H491">
        <f>IFERROR(IF(EPih!J488&gt;=0.75*AVERAGE(EPih!$H488:$R488),1,EPih!J488/AVERAGE(EPih!$H488:$R488)),0)*$B491</f>
        <v>0</v>
      </c>
      <c r="I491">
        <f>IFERROR(IF(EPih!K488&gt;=0.75*AVERAGE(EPih!$H488:$R488),1,EPih!K488/AVERAGE(EPih!$H488:$R488)),0)*$B491</f>
        <v>0</v>
      </c>
      <c r="J491">
        <f>IFERROR(IF(EPih!L488&gt;=0.75*AVERAGE(EPih!$H488:$R488),1,EPih!L488/AVERAGE(EPih!$H488:$R488)),0)*$B491</f>
        <v>0</v>
      </c>
      <c r="K491">
        <f>IFERROR(IF(EPih!M488&gt;=0.75*AVERAGE(EPih!$H488:$R488),1,EPih!M488/AVERAGE(EPih!$H488:$R488)),0)*$B491</f>
        <v>0</v>
      </c>
      <c r="L491">
        <f>IFERROR(IF(EPih!N488&gt;=0.75*AVERAGE(EPih!$H488:$R488),1,EPih!N488/AVERAGE(EPih!$H488:$R488)),0)*$B491</f>
        <v>0</v>
      </c>
      <c r="M491">
        <f>IFERROR(IF(EPih!O488&gt;=0.75*AVERAGE(EPih!$H488:$R488),1,EPih!O488/AVERAGE(EPih!$H488:$R488)),0)*$B491</f>
        <v>0</v>
      </c>
      <c r="N491">
        <f>IFERROR(IF(EPih!P488&gt;=0.75*AVERAGE(EPih!$H488:$R488),1,EPih!P488/AVERAGE(EPih!$H488:$R488)),0)*$B491</f>
        <v>0</v>
      </c>
      <c r="O491">
        <f>IFERROR(IF(EPih!Q488&gt;=0.75*AVERAGE(EPih!$H488:$R488),1,EPih!Q488/AVERAGE(EPih!$H488:$R488)),0)*$B491</f>
        <v>0</v>
      </c>
      <c r="P491">
        <f>IFERROR(IF(EPih!R488&gt;=0.75*AVERAGE(EPih!$H488:$R488),1,EPih!R488/AVERAGE(EPih!$H488:$R488)),0)*$B491</f>
        <v>0</v>
      </c>
      <c r="Q491" s="18">
        <v>1</v>
      </c>
      <c r="R491" s="18">
        <v>1</v>
      </c>
      <c r="S491" s="18">
        <v>1</v>
      </c>
      <c r="T491" s="18">
        <v>1</v>
      </c>
      <c r="U491" s="18">
        <v>1</v>
      </c>
      <c r="V491" s="18">
        <v>1</v>
      </c>
      <c r="W491" s="18">
        <v>1</v>
      </c>
      <c r="X491" s="18">
        <v>1</v>
      </c>
      <c r="Y491" s="18">
        <v>1</v>
      </c>
      <c r="Z491" s="18">
        <v>1</v>
      </c>
      <c r="AA491" s="18">
        <v>1</v>
      </c>
      <c r="AD491" s="22">
        <f t="shared" si="15"/>
        <v>0.99510917905593865</v>
      </c>
      <c r="AE491">
        <v>6</v>
      </c>
    </row>
    <row r="492" spans="1:31">
      <c r="A492" s="33">
        <v>45464.166666666664</v>
      </c>
      <c r="B492">
        <f t="shared" si="14"/>
        <v>0</v>
      </c>
      <c r="C492" s="18">
        <v>1</v>
      </c>
      <c r="D492" s="19">
        <f>IFERROR(SUMPRODUCT(F492:P492,Q492:AA492,'Datos Brutos'!$H$5:$R$5)/SUMPRODUCT('Datos Brutos'!$H$5:$R$5,Q492:AA492),0)</f>
        <v>0</v>
      </c>
      <c r="E492" s="20">
        <f>IFERROR(AVERAGE('Datos Filtrados'!E489:G489),0)</f>
        <v>0</v>
      </c>
      <c r="F492">
        <f>IFERROR(IF(EPih!H489&gt;=0.75*AVERAGE(EPih!$H489:$R489),1,EPih!H489/AVERAGE(EPih!$H489:$R489)),0)*$B492</f>
        <v>0</v>
      </c>
      <c r="G492">
        <f>IFERROR(IF(EPih!I489&gt;=0.75*AVERAGE(EPih!$H489:$R489),1,EPih!I489/AVERAGE(EPih!$H489:$R489)),0)*$B492</f>
        <v>0</v>
      </c>
      <c r="H492">
        <f>IFERROR(IF(EPih!J489&gt;=0.75*AVERAGE(EPih!$H489:$R489),1,EPih!J489/AVERAGE(EPih!$H489:$R489)),0)*$B492</f>
        <v>0</v>
      </c>
      <c r="I492">
        <f>IFERROR(IF(EPih!K489&gt;=0.75*AVERAGE(EPih!$H489:$R489),1,EPih!K489/AVERAGE(EPih!$H489:$R489)),0)*$B492</f>
        <v>0</v>
      </c>
      <c r="J492">
        <f>IFERROR(IF(EPih!L489&gt;=0.75*AVERAGE(EPih!$H489:$R489),1,EPih!L489/AVERAGE(EPih!$H489:$R489)),0)*$B492</f>
        <v>0</v>
      </c>
      <c r="K492">
        <f>IFERROR(IF(EPih!M489&gt;=0.75*AVERAGE(EPih!$H489:$R489),1,EPih!M489/AVERAGE(EPih!$H489:$R489)),0)*$B492</f>
        <v>0</v>
      </c>
      <c r="L492">
        <f>IFERROR(IF(EPih!N489&gt;=0.75*AVERAGE(EPih!$H489:$R489),1,EPih!N489/AVERAGE(EPih!$H489:$R489)),0)*$B492</f>
        <v>0</v>
      </c>
      <c r="M492">
        <f>IFERROR(IF(EPih!O489&gt;=0.75*AVERAGE(EPih!$H489:$R489),1,EPih!O489/AVERAGE(EPih!$H489:$R489)),0)*$B492</f>
        <v>0</v>
      </c>
      <c r="N492">
        <f>IFERROR(IF(EPih!P489&gt;=0.75*AVERAGE(EPih!$H489:$R489),1,EPih!P489/AVERAGE(EPih!$H489:$R489)),0)*$B492</f>
        <v>0</v>
      </c>
      <c r="O492">
        <f>IFERROR(IF(EPih!Q489&gt;=0.75*AVERAGE(EPih!$H489:$R489),1,EPih!Q489/AVERAGE(EPih!$H489:$R489)),0)*$B492</f>
        <v>0</v>
      </c>
      <c r="P492">
        <f>IFERROR(IF(EPih!R489&gt;=0.75*AVERAGE(EPih!$H489:$R489),1,EPih!R489/AVERAGE(EPih!$H489:$R489)),0)*$B492</f>
        <v>0</v>
      </c>
      <c r="Q492" s="18">
        <v>1</v>
      </c>
      <c r="R492" s="18">
        <v>1</v>
      </c>
      <c r="S492" s="18">
        <v>1</v>
      </c>
      <c r="T492" s="18">
        <v>1</v>
      </c>
      <c r="U492" s="18">
        <v>1</v>
      </c>
      <c r="V492" s="18">
        <v>1</v>
      </c>
      <c r="W492" s="18">
        <v>1</v>
      </c>
      <c r="X492" s="18">
        <v>1</v>
      </c>
      <c r="Y492" s="18">
        <v>1</v>
      </c>
      <c r="Z492" s="18">
        <v>1</v>
      </c>
      <c r="AA492" s="18">
        <v>1</v>
      </c>
      <c r="AD492" s="22">
        <f t="shared" si="15"/>
        <v>0.99510917905593865</v>
      </c>
      <c r="AE492">
        <v>7</v>
      </c>
    </row>
    <row r="493" spans="1:31">
      <c r="A493" s="33">
        <v>45464.208333333336</v>
      </c>
      <c r="B493">
        <f t="shared" si="14"/>
        <v>0</v>
      </c>
      <c r="C493" s="18">
        <v>1</v>
      </c>
      <c r="D493" s="19">
        <f>IFERROR(SUMPRODUCT(F493:P493,Q493:AA493,'Datos Brutos'!$H$5:$R$5)/SUMPRODUCT('Datos Brutos'!$H$5:$R$5,Q493:AA493),0)</f>
        <v>0</v>
      </c>
      <c r="E493" s="20">
        <f>IFERROR(AVERAGE('Datos Filtrados'!E490:G490),0)</f>
        <v>0</v>
      </c>
      <c r="F493">
        <f>IFERROR(IF(EPih!H490&gt;=0.75*AVERAGE(EPih!$H490:$R490),1,EPih!H490/AVERAGE(EPih!$H490:$R490)),0)*$B493</f>
        <v>0</v>
      </c>
      <c r="G493">
        <f>IFERROR(IF(EPih!I490&gt;=0.75*AVERAGE(EPih!$H490:$R490),1,EPih!I490/AVERAGE(EPih!$H490:$R490)),0)*$B493</f>
        <v>0</v>
      </c>
      <c r="H493">
        <f>IFERROR(IF(EPih!J490&gt;=0.75*AVERAGE(EPih!$H490:$R490),1,EPih!J490/AVERAGE(EPih!$H490:$R490)),0)*$B493</f>
        <v>0</v>
      </c>
      <c r="I493">
        <f>IFERROR(IF(EPih!K490&gt;=0.75*AVERAGE(EPih!$H490:$R490),1,EPih!K490/AVERAGE(EPih!$H490:$R490)),0)*$B493</f>
        <v>0</v>
      </c>
      <c r="J493">
        <f>IFERROR(IF(EPih!L490&gt;=0.75*AVERAGE(EPih!$H490:$R490),1,EPih!L490/AVERAGE(EPih!$H490:$R490)),0)*$B493</f>
        <v>0</v>
      </c>
      <c r="K493">
        <f>IFERROR(IF(EPih!M490&gt;=0.75*AVERAGE(EPih!$H490:$R490),1,EPih!M490/AVERAGE(EPih!$H490:$R490)),0)*$B493</f>
        <v>0</v>
      </c>
      <c r="L493">
        <f>IFERROR(IF(EPih!N490&gt;=0.75*AVERAGE(EPih!$H490:$R490),1,EPih!N490/AVERAGE(EPih!$H490:$R490)),0)*$B493</f>
        <v>0</v>
      </c>
      <c r="M493">
        <f>IFERROR(IF(EPih!O490&gt;=0.75*AVERAGE(EPih!$H490:$R490),1,EPih!O490/AVERAGE(EPih!$H490:$R490)),0)*$B493</f>
        <v>0</v>
      </c>
      <c r="N493">
        <f>IFERROR(IF(EPih!P490&gt;=0.75*AVERAGE(EPih!$H490:$R490),1,EPih!P490/AVERAGE(EPih!$H490:$R490)),0)*$B493</f>
        <v>0</v>
      </c>
      <c r="O493">
        <f>IFERROR(IF(EPih!Q490&gt;=0.75*AVERAGE(EPih!$H490:$R490),1,EPih!Q490/AVERAGE(EPih!$H490:$R490)),0)*$B493</f>
        <v>0</v>
      </c>
      <c r="P493">
        <f>IFERROR(IF(EPih!R490&gt;=0.75*AVERAGE(EPih!$H490:$R490),1,EPih!R490/AVERAGE(EPih!$H490:$R490)),0)*$B493</f>
        <v>0</v>
      </c>
      <c r="Q493" s="18">
        <v>1</v>
      </c>
      <c r="R493" s="18">
        <v>1</v>
      </c>
      <c r="S493" s="18">
        <v>1</v>
      </c>
      <c r="T493" s="18">
        <v>1</v>
      </c>
      <c r="U493" s="18">
        <v>1</v>
      </c>
      <c r="V493" s="18">
        <v>1</v>
      </c>
      <c r="W493" s="18">
        <v>1</v>
      </c>
      <c r="X493" s="18">
        <v>1</v>
      </c>
      <c r="Y493" s="18">
        <v>1</v>
      </c>
      <c r="Z493" s="18">
        <v>1</v>
      </c>
      <c r="AA493" s="18">
        <v>1</v>
      </c>
      <c r="AD493" s="22">
        <f t="shared" si="15"/>
        <v>0.99510917905593865</v>
      </c>
      <c r="AE493">
        <v>8</v>
      </c>
    </row>
    <row r="494" spans="1:31">
      <c r="A494" s="33">
        <v>45464.25</v>
      </c>
      <c r="B494">
        <f t="shared" si="14"/>
        <v>0</v>
      </c>
      <c r="C494" s="18">
        <v>1</v>
      </c>
      <c r="D494" s="19">
        <f>IFERROR(SUMPRODUCT(F494:P494,Q494:AA494,'Datos Brutos'!$H$5:$R$5)/SUMPRODUCT('Datos Brutos'!$H$5:$R$5,Q494:AA494),0)</f>
        <v>0</v>
      </c>
      <c r="E494" s="20">
        <f>IFERROR(AVERAGE('Datos Filtrados'!E491:G491),0)</f>
        <v>0.76200000000000001</v>
      </c>
      <c r="F494">
        <f>IFERROR(IF(EPih!H491&gt;=0.75*AVERAGE(EPih!$H491:$R491),1,EPih!H491/AVERAGE(EPih!$H491:$R491)),0)*$B494</f>
        <v>0</v>
      </c>
      <c r="G494">
        <f>IFERROR(IF(EPih!I491&gt;=0.75*AVERAGE(EPih!$H491:$R491),1,EPih!I491/AVERAGE(EPih!$H491:$R491)),0)*$B494</f>
        <v>0</v>
      </c>
      <c r="H494">
        <f>IFERROR(IF(EPih!J491&gt;=0.75*AVERAGE(EPih!$H491:$R491),1,EPih!J491/AVERAGE(EPih!$H491:$R491)),0)*$B494</f>
        <v>0</v>
      </c>
      <c r="I494">
        <f>IFERROR(IF(EPih!K491&gt;=0.75*AVERAGE(EPih!$H491:$R491),1,EPih!K491/AVERAGE(EPih!$H491:$R491)),0)*$B494</f>
        <v>0</v>
      </c>
      <c r="J494">
        <f>IFERROR(IF(EPih!L491&gt;=0.75*AVERAGE(EPih!$H491:$R491),1,EPih!L491/AVERAGE(EPih!$H491:$R491)),0)*$B494</f>
        <v>0</v>
      </c>
      <c r="K494">
        <f>IFERROR(IF(EPih!M491&gt;=0.75*AVERAGE(EPih!$H491:$R491),1,EPih!M491/AVERAGE(EPih!$H491:$R491)),0)*$B494</f>
        <v>0</v>
      </c>
      <c r="L494">
        <f>IFERROR(IF(EPih!N491&gt;=0.75*AVERAGE(EPih!$H491:$R491),1,EPih!N491/AVERAGE(EPih!$H491:$R491)),0)*$B494</f>
        <v>0</v>
      </c>
      <c r="M494">
        <f>IFERROR(IF(EPih!O491&gt;=0.75*AVERAGE(EPih!$H491:$R491),1,EPih!O491/AVERAGE(EPih!$H491:$R491)),0)*$B494</f>
        <v>0</v>
      </c>
      <c r="N494">
        <f>IFERROR(IF(EPih!P491&gt;=0.75*AVERAGE(EPih!$H491:$R491),1,EPih!P491/AVERAGE(EPih!$H491:$R491)),0)*$B494</f>
        <v>0</v>
      </c>
      <c r="O494">
        <f>IFERROR(IF(EPih!Q491&gt;=0.75*AVERAGE(EPih!$H491:$R491),1,EPih!Q491/AVERAGE(EPih!$H491:$R491)),0)*$B494</f>
        <v>0</v>
      </c>
      <c r="P494">
        <f>IFERROR(IF(EPih!R491&gt;=0.75*AVERAGE(EPih!$H491:$R491),1,EPih!R491/AVERAGE(EPih!$H491:$R491)),0)*$B494</f>
        <v>0</v>
      </c>
      <c r="Q494" s="18">
        <v>1</v>
      </c>
      <c r="R494" s="18">
        <v>1</v>
      </c>
      <c r="S494" s="18">
        <v>1</v>
      </c>
      <c r="T494" s="18">
        <v>1</v>
      </c>
      <c r="U494" s="18">
        <v>1</v>
      </c>
      <c r="V494" s="18">
        <v>1</v>
      </c>
      <c r="W494" s="18">
        <v>1</v>
      </c>
      <c r="X494" s="18">
        <v>1</v>
      </c>
      <c r="Y494" s="18">
        <v>1</v>
      </c>
      <c r="Z494" s="18">
        <v>1</v>
      </c>
      <c r="AA494" s="18">
        <v>1</v>
      </c>
      <c r="AD494" s="22">
        <f t="shared" si="15"/>
        <v>0.99510917905593865</v>
      </c>
      <c r="AE494">
        <v>9</v>
      </c>
    </row>
    <row r="495" spans="1:31">
      <c r="A495" s="33">
        <v>45464.291666666664</v>
      </c>
      <c r="B495">
        <f t="shared" si="14"/>
        <v>0</v>
      </c>
      <c r="C495" s="18">
        <v>1</v>
      </c>
      <c r="D495" s="19">
        <f>IFERROR(SUMPRODUCT(F495:P495,Q495:AA495,'Datos Brutos'!$H$5:$R$5)/SUMPRODUCT('Datos Brutos'!$H$5:$R$5,Q495:AA495),0)</f>
        <v>0</v>
      </c>
      <c r="E495" s="20">
        <f>IFERROR(AVERAGE('Datos Filtrados'!E492:G492),0)</f>
        <v>57.173999999999999</v>
      </c>
      <c r="F495">
        <f>IFERROR(IF(EPih!H492&gt;=0.75*AVERAGE(EPih!$H492:$R492),1,EPih!H492/AVERAGE(EPih!$H492:$R492)),0)*$B495</f>
        <v>0</v>
      </c>
      <c r="G495">
        <f>IFERROR(IF(EPih!I492&gt;=0.75*AVERAGE(EPih!$H492:$R492),1,EPih!I492/AVERAGE(EPih!$H492:$R492)),0)*$B495</f>
        <v>0</v>
      </c>
      <c r="H495">
        <f>IFERROR(IF(EPih!J492&gt;=0.75*AVERAGE(EPih!$H492:$R492),1,EPih!J492/AVERAGE(EPih!$H492:$R492)),0)*$B495</f>
        <v>0</v>
      </c>
      <c r="I495">
        <f>IFERROR(IF(EPih!K492&gt;=0.75*AVERAGE(EPih!$H492:$R492),1,EPih!K492/AVERAGE(EPih!$H492:$R492)),0)*$B495</f>
        <v>0</v>
      </c>
      <c r="J495">
        <f>IFERROR(IF(EPih!L492&gt;=0.75*AVERAGE(EPih!$H492:$R492),1,EPih!L492/AVERAGE(EPih!$H492:$R492)),0)*$B495</f>
        <v>0</v>
      </c>
      <c r="K495">
        <f>IFERROR(IF(EPih!M492&gt;=0.75*AVERAGE(EPih!$H492:$R492),1,EPih!M492/AVERAGE(EPih!$H492:$R492)),0)*$B495</f>
        <v>0</v>
      </c>
      <c r="L495">
        <f>IFERROR(IF(EPih!N492&gt;=0.75*AVERAGE(EPih!$H492:$R492),1,EPih!N492/AVERAGE(EPih!$H492:$R492)),0)*$B495</f>
        <v>0</v>
      </c>
      <c r="M495">
        <f>IFERROR(IF(EPih!O492&gt;=0.75*AVERAGE(EPih!$H492:$R492),1,EPih!O492/AVERAGE(EPih!$H492:$R492)),0)*$B495</f>
        <v>0</v>
      </c>
      <c r="N495">
        <f>IFERROR(IF(EPih!P492&gt;=0.75*AVERAGE(EPih!$H492:$R492),1,EPih!P492/AVERAGE(EPih!$H492:$R492)),0)*$B495</f>
        <v>0</v>
      </c>
      <c r="O495">
        <f>IFERROR(IF(EPih!Q492&gt;=0.75*AVERAGE(EPih!$H492:$R492),1,EPih!Q492/AVERAGE(EPih!$H492:$R492)),0)*$B495</f>
        <v>0</v>
      </c>
      <c r="P495">
        <f>IFERROR(IF(EPih!R492&gt;=0.75*AVERAGE(EPih!$H492:$R492),1,EPih!R492/AVERAGE(EPih!$H492:$R492)),0)*$B495</f>
        <v>0</v>
      </c>
      <c r="Q495" s="18">
        <v>1</v>
      </c>
      <c r="R495" s="18">
        <v>1</v>
      </c>
      <c r="S495" s="18">
        <v>1</v>
      </c>
      <c r="T495" s="18">
        <v>1</v>
      </c>
      <c r="U495" s="18">
        <v>1</v>
      </c>
      <c r="V495" s="18">
        <v>1</v>
      </c>
      <c r="W495" s="18">
        <v>1</v>
      </c>
      <c r="X495" s="18">
        <v>1</v>
      </c>
      <c r="Y495" s="18">
        <v>1</v>
      </c>
      <c r="Z495" s="18">
        <v>1</v>
      </c>
      <c r="AA495" s="18">
        <v>1</v>
      </c>
      <c r="AD495" s="22">
        <f t="shared" si="15"/>
        <v>0.99484070183241002</v>
      </c>
      <c r="AE495">
        <v>10</v>
      </c>
    </row>
    <row r="496" spans="1:31">
      <c r="A496" s="33">
        <v>45464.333333333336</v>
      </c>
      <c r="B496">
        <f t="shared" si="14"/>
        <v>1</v>
      </c>
      <c r="C496" s="18">
        <v>1</v>
      </c>
      <c r="D496" s="19">
        <f>IFERROR(SUMPRODUCT(F496:P496,Q496:AA496,'Datos Brutos'!$H$5:$R$5)/SUMPRODUCT('Datos Brutos'!$H$5:$R$5,Q496:AA496),0)</f>
        <v>1</v>
      </c>
      <c r="E496" s="20">
        <f>IFERROR(AVERAGE('Datos Filtrados'!E493:G493),0)</f>
        <v>530.29</v>
      </c>
      <c r="F496">
        <f>IFERROR(IF(EPih!H493&gt;=0.75*AVERAGE(EPih!$H493:$R493),1,EPih!H493/AVERAGE(EPih!$H493:$R493)),0)*$B496</f>
        <v>1</v>
      </c>
      <c r="G496">
        <f>IFERROR(IF(EPih!I493&gt;=0.75*AVERAGE(EPih!$H493:$R493),1,EPih!I493/AVERAGE(EPih!$H493:$R493)),0)*$B496</f>
        <v>1</v>
      </c>
      <c r="H496">
        <f>IFERROR(IF(EPih!J493&gt;=0.75*AVERAGE(EPih!$H493:$R493),1,EPih!J493/AVERAGE(EPih!$H493:$R493)),0)*$B496</f>
        <v>1</v>
      </c>
      <c r="I496">
        <f>IFERROR(IF(EPih!K493&gt;=0.75*AVERAGE(EPih!$H493:$R493),1,EPih!K493/AVERAGE(EPih!$H493:$R493)),0)*$B496</f>
        <v>1</v>
      </c>
      <c r="J496">
        <f>IFERROR(IF(EPih!L493&gt;=0.75*AVERAGE(EPih!$H493:$R493),1,EPih!L493/AVERAGE(EPih!$H493:$R493)),0)*$B496</f>
        <v>1</v>
      </c>
      <c r="K496">
        <f>IFERROR(IF(EPih!M493&gt;=0.75*AVERAGE(EPih!$H493:$R493),1,EPih!M493/AVERAGE(EPih!$H493:$R493)),0)*$B496</f>
        <v>1</v>
      </c>
      <c r="L496">
        <f>IFERROR(IF(EPih!N493&gt;=0.75*AVERAGE(EPih!$H493:$R493),1,EPih!N493/AVERAGE(EPih!$H493:$R493)),0)*$B496</f>
        <v>1</v>
      </c>
      <c r="M496">
        <f>IFERROR(IF(EPih!O493&gt;=0.75*AVERAGE(EPih!$H493:$R493),1,EPih!O493/AVERAGE(EPih!$H493:$R493)),0)*$B496</f>
        <v>1</v>
      </c>
      <c r="N496">
        <f>IFERROR(IF(EPih!P493&gt;=0.75*AVERAGE(EPih!$H493:$R493),1,EPih!P493/AVERAGE(EPih!$H493:$R493)),0)*$B496</f>
        <v>1</v>
      </c>
      <c r="O496">
        <f>IFERROR(IF(EPih!Q493&gt;=0.75*AVERAGE(EPih!$H493:$R493),1,EPih!Q493/AVERAGE(EPih!$H493:$R493)),0)*$B496</f>
        <v>1</v>
      </c>
      <c r="P496">
        <f>IFERROR(IF(EPih!R493&gt;=0.75*AVERAGE(EPih!$H493:$R493),1,EPih!R493/AVERAGE(EPih!$H493:$R493)),0)*$B496</f>
        <v>1</v>
      </c>
      <c r="Q496" s="18">
        <v>1</v>
      </c>
      <c r="R496" s="18">
        <v>1</v>
      </c>
      <c r="S496" s="18">
        <v>1</v>
      </c>
      <c r="T496" s="18">
        <v>1</v>
      </c>
      <c r="U496" s="18">
        <v>1</v>
      </c>
      <c r="V496" s="18">
        <v>1</v>
      </c>
      <c r="W496" s="18">
        <v>1</v>
      </c>
      <c r="X496" s="18">
        <v>1</v>
      </c>
      <c r="Y496" s="18">
        <v>1</v>
      </c>
      <c r="Z496" s="18">
        <v>1</v>
      </c>
      <c r="AA496" s="18">
        <v>1</v>
      </c>
      <c r="AD496" s="22">
        <f t="shared" si="15"/>
        <v>0.99366041377189063</v>
      </c>
      <c r="AE496">
        <v>11</v>
      </c>
    </row>
    <row r="497" spans="1:31">
      <c r="A497" s="33">
        <v>45464.375</v>
      </c>
      <c r="B497">
        <f t="shared" si="14"/>
        <v>1</v>
      </c>
      <c r="C497" s="18">
        <v>1</v>
      </c>
      <c r="D497" s="19">
        <f>IFERROR(SUMPRODUCT(F497:P497,Q497:AA497,'Datos Brutos'!$H$5:$R$5)/SUMPRODUCT('Datos Brutos'!$H$5:$R$5,Q497:AA497),0)</f>
        <v>1</v>
      </c>
      <c r="E497" s="20">
        <f>IFERROR(AVERAGE('Datos Filtrados'!E494:G494),0)</f>
        <v>864.35399999999993</v>
      </c>
      <c r="F497">
        <f>IFERROR(IF(EPih!H494&gt;=0.75*AVERAGE(EPih!$H494:$R494),1,EPih!H494/AVERAGE(EPih!$H494:$R494)),0)*$B497</f>
        <v>1</v>
      </c>
      <c r="G497">
        <f>IFERROR(IF(EPih!I494&gt;=0.75*AVERAGE(EPih!$H494:$R494),1,EPih!I494/AVERAGE(EPih!$H494:$R494)),0)*$B497</f>
        <v>1</v>
      </c>
      <c r="H497">
        <f>IFERROR(IF(EPih!J494&gt;=0.75*AVERAGE(EPih!$H494:$R494),1,EPih!J494/AVERAGE(EPih!$H494:$R494)),0)*$B497</f>
        <v>1</v>
      </c>
      <c r="I497">
        <f>IFERROR(IF(EPih!K494&gt;=0.75*AVERAGE(EPih!$H494:$R494),1,EPih!K494/AVERAGE(EPih!$H494:$R494)),0)*$B497</f>
        <v>1</v>
      </c>
      <c r="J497">
        <f>IFERROR(IF(EPih!L494&gt;=0.75*AVERAGE(EPih!$H494:$R494),1,EPih!L494/AVERAGE(EPih!$H494:$R494)),0)*$B497</f>
        <v>1</v>
      </c>
      <c r="K497">
        <f>IFERROR(IF(EPih!M494&gt;=0.75*AVERAGE(EPih!$H494:$R494),1,EPih!M494/AVERAGE(EPih!$H494:$R494)),0)*$B497</f>
        <v>1</v>
      </c>
      <c r="L497">
        <f>IFERROR(IF(EPih!N494&gt;=0.75*AVERAGE(EPih!$H494:$R494),1,EPih!N494/AVERAGE(EPih!$H494:$R494)),0)*$B497</f>
        <v>1</v>
      </c>
      <c r="M497">
        <f>IFERROR(IF(EPih!O494&gt;=0.75*AVERAGE(EPih!$H494:$R494),1,EPih!O494/AVERAGE(EPih!$H494:$R494)),0)*$B497</f>
        <v>1</v>
      </c>
      <c r="N497">
        <f>IFERROR(IF(EPih!P494&gt;=0.75*AVERAGE(EPih!$H494:$R494),1,EPih!P494/AVERAGE(EPih!$H494:$R494)),0)*$B497</f>
        <v>1</v>
      </c>
      <c r="O497">
        <f>IFERROR(IF(EPih!Q494&gt;=0.75*AVERAGE(EPih!$H494:$R494),1,EPih!Q494/AVERAGE(EPih!$H494:$R494)),0)*$B497</f>
        <v>1</v>
      </c>
      <c r="P497">
        <f>IFERROR(IF(EPih!R494&gt;=0.75*AVERAGE(EPih!$H494:$R494),1,EPih!R494/AVERAGE(EPih!$H494:$R494)),0)*$B497</f>
        <v>1</v>
      </c>
      <c r="Q497" s="18">
        <v>1</v>
      </c>
      <c r="R497" s="18">
        <v>1</v>
      </c>
      <c r="S497" s="18">
        <v>1</v>
      </c>
      <c r="T497" s="18">
        <v>1</v>
      </c>
      <c r="U497" s="18">
        <v>1</v>
      </c>
      <c r="V497" s="18">
        <v>1</v>
      </c>
      <c r="W497" s="18">
        <v>1</v>
      </c>
      <c r="X497" s="18">
        <v>1</v>
      </c>
      <c r="Y497" s="18">
        <v>1</v>
      </c>
      <c r="Z497" s="18">
        <v>1</v>
      </c>
      <c r="AA497" s="18">
        <v>1</v>
      </c>
      <c r="AD497" s="22">
        <f t="shared" si="15"/>
        <v>0.9925968391650557</v>
      </c>
      <c r="AE497">
        <v>12</v>
      </c>
    </row>
    <row r="498" spans="1:31">
      <c r="A498" s="33">
        <v>45464.416666666664</v>
      </c>
      <c r="B498">
        <f t="shared" si="14"/>
        <v>1</v>
      </c>
      <c r="C498" s="18">
        <v>1</v>
      </c>
      <c r="D498" s="19">
        <f>IFERROR(SUMPRODUCT(F498:P498,Q498:AA498,'Datos Brutos'!$H$5:$R$5)/SUMPRODUCT('Datos Brutos'!$H$5:$R$5,Q498:AA498),0)</f>
        <v>1</v>
      </c>
      <c r="E498" s="20">
        <f>IFERROR(AVERAGE('Datos Filtrados'!E495:G495),0)</f>
        <v>956.37233333333336</v>
      </c>
      <c r="F498">
        <f>IFERROR(IF(EPih!H495&gt;=0.75*AVERAGE(EPih!$H495:$R495),1,EPih!H495/AVERAGE(EPih!$H495:$R495)),0)*$B498</f>
        <v>1</v>
      </c>
      <c r="G498">
        <f>IFERROR(IF(EPih!I495&gt;=0.75*AVERAGE(EPih!$H495:$R495),1,EPih!I495/AVERAGE(EPih!$H495:$R495)),0)*$B498</f>
        <v>1</v>
      </c>
      <c r="H498">
        <f>IFERROR(IF(EPih!J495&gt;=0.75*AVERAGE(EPih!$H495:$R495),1,EPih!J495/AVERAGE(EPih!$H495:$R495)),0)*$B498</f>
        <v>1</v>
      </c>
      <c r="I498">
        <f>IFERROR(IF(EPih!K495&gt;=0.75*AVERAGE(EPih!$H495:$R495),1,EPih!K495/AVERAGE(EPih!$H495:$R495)),0)*$B498</f>
        <v>1</v>
      </c>
      <c r="J498">
        <f>IFERROR(IF(EPih!L495&gt;=0.75*AVERAGE(EPih!$H495:$R495),1,EPih!L495/AVERAGE(EPih!$H495:$R495)),0)*$B498</f>
        <v>1</v>
      </c>
      <c r="K498">
        <f>IFERROR(IF(EPih!M495&gt;=0.75*AVERAGE(EPih!$H495:$R495),1,EPih!M495/AVERAGE(EPih!$H495:$R495)),0)*$B498</f>
        <v>1</v>
      </c>
      <c r="L498">
        <f>IFERROR(IF(EPih!N495&gt;=0.75*AVERAGE(EPih!$H495:$R495),1,EPih!N495/AVERAGE(EPih!$H495:$R495)),0)*$B498</f>
        <v>1</v>
      </c>
      <c r="M498">
        <f>IFERROR(IF(EPih!O495&gt;=0.75*AVERAGE(EPih!$H495:$R495),1,EPih!O495/AVERAGE(EPih!$H495:$R495)),0)*$B498</f>
        <v>1</v>
      </c>
      <c r="N498">
        <f>IFERROR(IF(EPih!P495&gt;=0.75*AVERAGE(EPih!$H495:$R495),1,EPih!P495/AVERAGE(EPih!$H495:$R495)),0)*$B498</f>
        <v>1</v>
      </c>
      <c r="O498">
        <f>IFERROR(IF(EPih!Q495&gt;=0.75*AVERAGE(EPih!$H495:$R495),1,EPih!Q495/AVERAGE(EPih!$H495:$R495)),0)*$B498</f>
        <v>1</v>
      </c>
      <c r="P498">
        <f>IFERROR(IF(EPih!R495&gt;=0.75*AVERAGE(EPih!$H495:$R495),1,EPih!R495/AVERAGE(EPih!$H495:$R495)),0)*$B498</f>
        <v>1</v>
      </c>
      <c r="Q498" s="18">
        <v>1</v>
      </c>
      <c r="R498" s="18">
        <v>1</v>
      </c>
      <c r="S498" s="18">
        <v>1</v>
      </c>
      <c r="T498" s="18">
        <v>1</v>
      </c>
      <c r="U498" s="18">
        <v>1</v>
      </c>
      <c r="V498" s="18">
        <v>1</v>
      </c>
      <c r="W498" s="18">
        <v>1</v>
      </c>
      <c r="X498" s="18">
        <v>1</v>
      </c>
      <c r="Y498" s="18">
        <v>1</v>
      </c>
      <c r="Z498" s="18">
        <v>1</v>
      </c>
      <c r="AA498" s="18">
        <v>1</v>
      </c>
      <c r="AD498" s="22">
        <f t="shared" si="15"/>
        <v>0.99172950713988206</v>
      </c>
      <c r="AE498">
        <v>13</v>
      </c>
    </row>
    <row r="499" spans="1:31">
      <c r="A499" s="33">
        <v>45464.458333333336</v>
      </c>
      <c r="B499">
        <f t="shared" si="14"/>
        <v>1</v>
      </c>
      <c r="C499" s="18">
        <v>1</v>
      </c>
      <c r="D499" s="19">
        <f>IFERROR(SUMPRODUCT(F499:P499,Q499:AA499,'Datos Brutos'!$H$5:$R$5)/SUMPRODUCT('Datos Brutos'!$H$5:$R$5,Q499:AA499),0)</f>
        <v>1</v>
      </c>
      <c r="E499" s="20">
        <f>IFERROR(AVERAGE('Datos Filtrados'!E496:G496),0)</f>
        <v>993.23866666666663</v>
      </c>
      <c r="F499">
        <f>IFERROR(IF(EPih!H496&gt;=0.75*AVERAGE(EPih!$H496:$R496),1,EPih!H496/AVERAGE(EPih!$H496:$R496)),0)*$B499</f>
        <v>1</v>
      </c>
      <c r="G499">
        <f>IFERROR(IF(EPih!I496&gt;=0.75*AVERAGE(EPih!$H496:$R496),1,EPih!I496/AVERAGE(EPih!$H496:$R496)),0)*$B499</f>
        <v>1</v>
      </c>
      <c r="H499">
        <f>IFERROR(IF(EPih!J496&gt;=0.75*AVERAGE(EPih!$H496:$R496),1,EPih!J496/AVERAGE(EPih!$H496:$R496)),0)*$B499</f>
        <v>1</v>
      </c>
      <c r="I499">
        <f>IFERROR(IF(EPih!K496&gt;=0.75*AVERAGE(EPih!$H496:$R496),1,EPih!K496/AVERAGE(EPih!$H496:$R496)),0)*$B499</f>
        <v>1</v>
      </c>
      <c r="J499">
        <f>IFERROR(IF(EPih!L496&gt;=0.75*AVERAGE(EPih!$H496:$R496),1,EPih!L496/AVERAGE(EPih!$H496:$R496)),0)*$B499</f>
        <v>1</v>
      </c>
      <c r="K499">
        <f>IFERROR(IF(EPih!M496&gt;=0.75*AVERAGE(EPih!$H496:$R496),1,EPih!M496/AVERAGE(EPih!$H496:$R496)),0)*$B499</f>
        <v>1</v>
      </c>
      <c r="L499">
        <f>IFERROR(IF(EPih!N496&gt;=0.75*AVERAGE(EPih!$H496:$R496),1,EPih!N496/AVERAGE(EPih!$H496:$R496)),0)*$B499</f>
        <v>1</v>
      </c>
      <c r="M499">
        <f>IFERROR(IF(EPih!O496&gt;=0.75*AVERAGE(EPih!$H496:$R496),1,EPih!O496/AVERAGE(EPih!$H496:$R496)),0)*$B499</f>
        <v>1</v>
      </c>
      <c r="N499">
        <f>IFERROR(IF(EPih!P496&gt;=0.75*AVERAGE(EPih!$H496:$R496),1,EPih!P496/AVERAGE(EPih!$H496:$R496)),0)*$B499</f>
        <v>1</v>
      </c>
      <c r="O499">
        <f>IFERROR(IF(EPih!Q496&gt;=0.75*AVERAGE(EPih!$H496:$R496),1,EPih!Q496/AVERAGE(EPih!$H496:$R496)),0)*$B499</f>
        <v>1</v>
      </c>
      <c r="P499">
        <f>IFERROR(IF(EPih!R496&gt;=0.75*AVERAGE(EPih!$H496:$R496),1,EPih!R496/AVERAGE(EPih!$H496:$R496)),0)*$B499</f>
        <v>1</v>
      </c>
      <c r="Q499" s="18">
        <v>1</v>
      </c>
      <c r="R499" s="18">
        <v>1</v>
      </c>
      <c r="S499" s="18">
        <v>1</v>
      </c>
      <c r="T499" s="18">
        <v>1</v>
      </c>
      <c r="U499" s="18">
        <v>1</v>
      </c>
      <c r="V499" s="18">
        <v>1</v>
      </c>
      <c r="W499" s="18">
        <v>1</v>
      </c>
      <c r="X499" s="18">
        <v>1</v>
      </c>
      <c r="Y499" s="18">
        <v>1</v>
      </c>
      <c r="Z499" s="18">
        <v>1</v>
      </c>
      <c r="AA499" s="18">
        <v>1</v>
      </c>
      <c r="AD499" s="22">
        <f t="shared" si="15"/>
        <v>1</v>
      </c>
      <c r="AE499">
        <v>14</v>
      </c>
    </row>
    <row r="500" spans="1:31">
      <c r="A500" s="33">
        <v>45464.5</v>
      </c>
      <c r="B500">
        <f t="shared" si="14"/>
        <v>1</v>
      </c>
      <c r="C500" s="18">
        <v>1</v>
      </c>
      <c r="D500" s="19">
        <f>IFERROR(SUMPRODUCT(F500:P500,Q500:AA500,'Datos Brutos'!$H$5:$R$5)/SUMPRODUCT('Datos Brutos'!$H$5:$R$5,Q500:AA500),0)</f>
        <v>1</v>
      </c>
      <c r="E500" s="20">
        <f>IFERROR(AVERAGE('Datos Filtrados'!E497:G497),0)</f>
        <v>1008.9453333333335</v>
      </c>
      <c r="F500">
        <f>IFERROR(IF(EPih!H497&gt;=0.75*AVERAGE(EPih!$H497:$R497),1,EPih!H497/AVERAGE(EPih!$H497:$R497)),0)*$B500</f>
        <v>1</v>
      </c>
      <c r="G500">
        <f>IFERROR(IF(EPih!I497&gt;=0.75*AVERAGE(EPih!$H497:$R497),1,EPih!I497/AVERAGE(EPih!$H497:$R497)),0)*$B500</f>
        <v>1</v>
      </c>
      <c r="H500">
        <f>IFERROR(IF(EPih!J497&gt;=0.75*AVERAGE(EPih!$H497:$R497),1,EPih!J497/AVERAGE(EPih!$H497:$R497)),0)*$B500</f>
        <v>1</v>
      </c>
      <c r="I500">
        <f>IFERROR(IF(EPih!K497&gt;=0.75*AVERAGE(EPih!$H497:$R497),1,EPih!K497/AVERAGE(EPih!$H497:$R497)),0)*$B500</f>
        <v>1</v>
      </c>
      <c r="J500">
        <f>IFERROR(IF(EPih!L497&gt;=0.75*AVERAGE(EPih!$H497:$R497),1,EPih!L497/AVERAGE(EPih!$H497:$R497)),0)*$B500</f>
        <v>1</v>
      </c>
      <c r="K500">
        <f>IFERROR(IF(EPih!M497&gt;=0.75*AVERAGE(EPih!$H497:$R497),1,EPih!M497/AVERAGE(EPih!$H497:$R497)),0)*$B500</f>
        <v>1</v>
      </c>
      <c r="L500">
        <f>IFERROR(IF(EPih!N497&gt;=0.75*AVERAGE(EPih!$H497:$R497),1,EPih!N497/AVERAGE(EPih!$H497:$R497)),0)*$B500</f>
        <v>1</v>
      </c>
      <c r="M500">
        <f>IFERROR(IF(EPih!O497&gt;=0.75*AVERAGE(EPih!$H497:$R497),1,EPih!O497/AVERAGE(EPih!$H497:$R497)),0)*$B500</f>
        <v>1</v>
      </c>
      <c r="N500">
        <f>IFERROR(IF(EPih!P497&gt;=0.75*AVERAGE(EPih!$H497:$R497),1,EPih!P497/AVERAGE(EPih!$H497:$R497)),0)*$B500</f>
        <v>1</v>
      </c>
      <c r="O500">
        <f>IFERROR(IF(EPih!Q497&gt;=0.75*AVERAGE(EPih!$H497:$R497),1,EPih!Q497/AVERAGE(EPih!$H497:$R497)),0)*$B500</f>
        <v>1</v>
      </c>
      <c r="P500">
        <f>IFERROR(IF(EPih!R497&gt;=0.75*AVERAGE(EPih!$H497:$R497),1,EPih!R497/AVERAGE(EPih!$H497:$R497)),0)*$B500</f>
        <v>1</v>
      </c>
      <c r="Q500" s="18">
        <v>1</v>
      </c>
      <c r="R500" s="18">
        <v>1</v>
      </c>
      <c r="S500" s="18">
        <v>1</v>
      </c>
      <c r="T500" s="18">
        <v>1</v>
      </c>
      <c r="U500" s="18">
        <v>1</v>
      </c>
      <c r="V500" s="18">
        <v>1</v>
      </c>
      <c r="W500" s="18">
        <v>1</v>
      </c>
      <c r="X500" s="18">
        <v>1</v>
      </c>
      <c r="Y500" s="18">
        <v>1</v>
      </c>
      <c r="Z500" s="18">
        <v>1</v>
      </c>
      <c r="AA500" s="18">
        <v>1</v>
      </c>
      <c r="AD500" s="22">
        <f t="shared" si="15"/>
        <v>1</v>
      </c>
      <c r="AE500">
        <v>15</v>
      </c>
    </row>
    <row r="501" spans="1:31">
      <c r="A501" s="33">
        <v>45464.541666666664</v>
      </c>
      <c r="B501">
        <f t="shared" si="14"/>
        <v>1</v>
      </c>
      <c r="C501" s="18">
        <v>1</v>
      </c>
      <c r="D501" s="19">
        <f>IFERROR(SUMPRODUCT(F501:P501,Q501:AA501,'Datos Brutos'!$H$5:$R$5)/SUMPRODUCT('Datos Brutos'!$H$5:$R$5,Q501:AA501),0)</f>
        <v>1</v>
      </c>
      <c r="E501" s="20">
        <f>IFERROR(AVERAGE('Datos Filtrados'!E498:G498),0)</f>
        <v>1013.393</v>
      </c>
      <c r="F501">
        <f>IFERROR(IF(EPih!H498&gt;=0.75*AVERAGE(EPih!$H498:$R498),1,EPih!H498/AVERAGE(EPih!$H498:$R498)),0)*$B501</f>
        <v>1</v>
      </c>
      <c r="G501">
        <f>IFERROR(IF(EPih!I498&gt;=0.75*AVERAGE(EPih!$H498:$R498),1,EPih!I498/AVERAGE(EPih!$H498:$R498)),0)*$B501</f>
        <v>1</v>
      </c>
      <c r="H501">
        <f>IFERROR(IF(EPih!J498&gt;=0.75*AVERAGE(EPih!$H498:$R498),1,EPih!J498/AVERAGE(EPih!$H498:$R498)),0)*$B501</f>
        <v>1</v>
      </c>
      <c r="I501">
        <f>IFERROR(IF(EPih!K498&gt;=0.75*AVERAGE(EPih!$H498:$R498),1,EPih!K498/AVERAGE(EPih!$H498:$R498)),0)*$B501</f>
        <v>1</v>
      </c>
      <c r="J501">
        <f>IFERROR(IF(EPih!L498&gt;=0.75*AVERAGE(EPih!$H498:$R498),1,EPih!L498/AVERAGE(EPih!$H498:$R498)),0)*$B501</f>
        <v>1</v>
      </c>
      <c r="K501">
        <f>IFERROR(IF(EPih!M498&gt;=0.75*AVERAGE(EPih!$H498:$R498),1,EPih!M498/AVERAGE(EPih!$H498:$R498)),0)*$B501</f>
        <v>1</v>
      </c>
      <c r="L501">
        <f>IFERROR(IF(EPih!N498&gt;=0.75*AVERAGE(EPih!$H498:$R498),1,EPih!N498/AVERAGE(EPih!$H498:$R498)),0)*$B501</f>
        <v>1</v>
      </c>
      <c r="M501">
        <f>IFERROR(IF(EPih!O498&gt;=0.75*AVERAGE(EPih!$H498:$R498),1,EPih!O498/AVERAGE(EPih!$H498:$R498)),0)*$B501</f>
        <v>1</v>
      </c>
      <c r="N501">
        <f>IFERROR(IF(EPih!P498&gt;=0.75*AVERAGE(EPih!$H498:$R498),1,EPih!P498/AVERAGE(EPih!$H498:$R498)),0)*$B501</f>
        <v>1</v>
      </c>
      <c r="O501">
        <f>IFERROR(IF(EPih!Q498&gt;=0.75*AVERAGE(EPih!$H498:$R498),1,EPih!Q498/AVERAGE(EPih!$H498:$R498)),0)*$B501</f>
        <v>1</v>
      </c>
      <c r="P501">
        <f>IFERROR(IF(EPih!R498&gt;=0.75*AVERAGE(EPih!$H498:$R498),1,EPih!R498/AVERAGE(EPih!$H498:$R498)),0)*$B501</f>
        <v>1</v>
      </c>
      <c r="Q501" s="18">
        <v>1</v>
      </c>
      <c r="R501" s="18">
        <v>1</v>
      </c>
      <c r="S501" s="18">
        <v>1</v>
      </c>
      <c r="T501" s="18">
        <v>1</v>
      </c>
      <c r="U501" s="18">
        <v>1</v>
      </c>
      <c r="V501" s="18">
        <v>1</v>
      </c>
      <c r="W501" s="18">
        <v>1</v>
      </c>
      <c r="X501" s="18">
        <v>1</v>
      </c>
      <c r="Y501" s="18">
        <v>1</v>
      </c>
      <c r="Z501" s="18">
        <v>1</v>
      </c>
      <c r="AA501" s="18">
        <v>1</v>
      </c>
      <c r="AD501" s="22">
        <f t="shared" si="15"/>
        <v>0.98637931094362719</v>
      </c>
      <c r="AE501">
        <v>16</v>
      </c>
    </row>
    <row r="502" spans="1:31">
      <c r="A502" s="33">
        <v>45464.583333333336</v>
      </c>
      <c r="B502">
        <f t="shared" si="14"/>
        <v>1</v>
      </c>
      <c r="C502" s="18">
        <v>1</v>
      </c>
      <c r="D502" s="19">
        <f>IFERROR(SUMPRODUCT(F502:P502,Q502:AA502,'Datos Brutos'!$H$5:$R$5)/SUMPRODUCT('Datos Brutos'!$H$5:$R$5,Q502:AA502),0)</f>
        <v>1</v>
      </c>
      <c r="E502" s="20">
        <f>IFERROR(AVERAGE('Datos Filtrados'!E499:G499),0)</f>
        <v>953.87633333333326</v>
      </c>
      <c r="F502">
        <f>IFERROR(IF(EPih!H499&gt;=0.75*AVERAGE(EPih!$H499:$R499),1,EPih!H499/AVERAGE(EPih!$H499:$R499)),0)*$B502</f>
        <v>1</v>
      </c>
      <c r="G502">
        <f>IFERROR(IF(EPih!I499&gt;=0.75*AVERAGE(EPih!$H499:$R499),1,EPih!I499/AVERAGE(EPih!$H499:$R499)),0)*$B502</f>
        <v>1</v>
      </c>
      <c r="H502">
        <f>IFERROR(IF(EPih!J499&gt;=0.75*AVERAGE(EPih!$H499:$R499),1,EPih!J499/AVERAGE(EPih!$H499:$R499)),0)*$B502</f>
        <v>1</v>
      </c>
      <c r="I502">
        <f>IFERROR(IF(EPih!K499&gt;=0.75*AVERAGE(EPih!$H499:$R499),1,EPih!K499/AVERAGE(EPih!$H499:$R499)),0)*$B502</f>
        <v>1</v>
      </c>
      <c r="J502">
        <f>IFERROR(IF(EPih!L499&gt;=0.75*AVERAGE(EPih!$H499:$R499),1,EPih!L499/AVERAGE(EPih!$H499:$R499)),0)*$B502</f>
        <v>1</v>
      </c>
      <c r="K502">
        <f>IFERROR(IF(EPih!M499&gt;=0.75*AVERAGE(EPih!$H499:$R499),1,EPih!M499/AVERAGE(EPih!$H499:$R499)),0)*$B502</f>
        <v>1</v>
      </c>
      <c r="L502">
        <f>IFERROR(IF(EPih!N499&gt;=0.75*AVERAGE(EPih!$H499:$R499),1,EPih!N499/AVERAGE(EPih!$H499:$R499)),0)*$B502</f>
        <v>1</v>
      </c>
      <c r="M502">
        <f>IFERROR(IF(EPih!O499&gt;=0.75*AVERAGE(EPih!$H499:$R499),1,EPih!O499/AVERAGE(EPih!$H499:$R499)),0)*$B502</f>
        <v>1</v>
      </c>
      <c r="N502">
        <f>IFERROR(IF(EPih!P499&gt;=0.75*AVERAGE(EPih!$H499:$R499),1,EPih!P499/AVERAGE(EPih!$H499:$R499)),0)*$B502</f>
        <v>1</v>
      </c>
      <c r="O502">
        <f>IFERROR(IF(EPih!Q499&gt;=0.75*AVERAGE(EPih!$H499:$R499),1,EPih!Q499/AVERAGE(EPih!$H499:$R499)),0)*$B502</f>
        <v>1</v>
      </c>
      <c r="P502">
        <f>IFERROR(IF(EPih!R499&gt;=0.75*AVERAGE(EPih!$H499:$R499),1,EPih!R499/AVERAGE(EPih!$H499:$R499)),0)*$B502</f>
        <v>1</v>
      </c>
      <c r="Q502" s="18">
        <v>1</v>
      </c>
      <c r="R502" s="18">
        <v>1</v>
      </c>
      <c r="S502" s="18">
        <v>1</v>
      </c>
      <c r="T502" s="18">
        <v>1</v>
      </c>
      <c r="U502" s="18">
        <v>1</v>
      </c>
      <c r="V502" s="18">
        <v>1</v>
      </c>
      <c r="W502" s="18">
        <v>1</v>
      </c>
      <c r="X502" s="18">
        <v>1</v>
      </c>
      <c r="Y502" s="18">
        <v>1</v>
      </c>
      <c r="Z502" s="18">
        <v>1</v>
      </c>
      <c r="AA502" s="18">
        <v>1</v>
      </c>
      <c r="AD502" s="22">
        <f t="shared" si="15"/>
        <v>0.97866958506681234</v>
      </c>
      <c r="AE502">
        <v>17</v>
      </c>
    </row>
    <row r="503" spans="1:31">
      <c r="A503" s="33">
        <v>45464.625</v>
      </c>
      <c r="B503">
        <f t="shared" si="14"/>
        <v>1</v>
      </c>
      <c r="C503" s="18">
        <v>1</v>
      </c>
      <c r="D503" s="19">
        <f>IFERROR(SUMPRODUCT(F503:P503,Q503:AA503,'Datos Brutos'!$H$5:$R$5)/SUMPRODUCT('Datos Brutos'!$H$5:$R$5,Q503:AA503),0)</f>
        <v>1</v>
      </c>
      <c r="E503" s="20">
        <f>IFERROR(AVERAGE('Datos Filtrados'!E500:G500),0)</f>
        <v>990.74233333333325</v>
      </c>
      <c r="F503">
        <f>IFERROR(IF(EPih!H500&gt;=0.75*AVERAGE(EPih!$H500:$R500),1,EPih!H500/AVERAGE(EPih!$H500:$R500)),0)*$B503</f>
        <v>1</v>
      </c>
      <c r="G503">
        <f>IFERROR(IF(EPih!I500&gt;=0.75*AVERAGE(EPih!$H500:$R500),1,EPih!I500/AVERAGE(EPih!$H500:$R500)),0)*$B503</f>
        <v>1</v>
      </c>
      <c r="H503">
        <f>IFERROR(IF(EPih!J500&gt;=0.75*AVERAGE(EPih!$H500:$R500),1,EPih!J500/AVERAGE(EPih!$H500:$R500)),0)*$B503</f>
        <v>1</v>
      </c>
      <c r="I503">
        <f>IFERROR(IF(EPih!K500&gt;=0.75*AVERAGE(EPih!$H500:$R500),1,EPih!K500/AVERAGE(EPih!$H500:$R500)),0)*$B503</f>
        <v>1</v>
      </c>
      <c r="J503">
        <f>IFERROR(IF(EPih!L500&gt;=0.75*AVERAGE(EPih!$H500:$R500),1,EPih!L500/AVERAGE(EPih!$H500:$R500)),0)*$B503</f>
        <v>1</v>
      </c>
      <c r="K503">
        <f>IFERROR(IF(EPih!M500&gt;=0.75*AVERAGE(EPih!$H500:$R500),1,EPih!M500/AVERAGE(EPih!$H500:$R500)),0)*$B503</f>
        <v>1</v>
      </c>
      <c r="L503">
        <f>IFERROR(IF(EPih!N500&gt;=0.75*AVERAGE(EPih!$H500:$R500),1,EPih!N500/AVERAGE(EPih!$H500:$R500)),0)*$B503</f>
        <v>1</v>
      </c>
      <c r="M503">
        <f>IFERROR(IF(EPih!O500&gt;=0.75*AVERAGE(EPih!$H500:$R500),1,EPih!O500/AVERAGE(EPih!$H500:$R500)),0)*$B503</f>
        <v>1</v>
      </c>
      <c r="N503">
        <f>IFERROR(IF(EPih!P500&gt;=0.75*AVERAGE(EPih!$H500:$R500),1,EPih!P500/AVERAGE(EPih!$H500:$R500)),0)*$B503</f>
        <v>1</v>
      </c>
      <c r="O503">
        <f>IFERROR(IF(EPih!Q500&gt;=0.75*AVERAGE(EPih!$H500:$R500),1,EPih!Q500/AVERAGE(EPih!$H500:$R500)),0)*$B503</f>
        <v>1</v>
      </c>
      <c r="P503">
        <f>IFERROR(IF(EPih!R500&gt;=0.75*AVERAGE(EPih!$H500:$R500),1,EPih!R500/AVERAGE(EPih!$H500:$R500)),0)*$B503</f>
        <v>1</v>
      </c>
      <c r="Q503" s="18">
        <v>1</v>
      </c>
      <c r="R503" s="18">
        <v>1</v>
      </c>
      <c r="S503" s="18">
        <v>1</v>
      </c>
      <c r="T503" s="18">
        <v>1</v>
      </c>
      <c r="U503" s="18">
        <v>1</v>
      </c>
      <c r="V503" s="18">
        <v>1</v>
      </c>
      <c r="W503" s="18">
        <v>1</v>
      </c>
      <c r="X503" s="18">
        <v>1</v>
      </c>
      <c r="Y503" s="18">
        <v>1</v>
      </c>
      <c r="Z503" s="18">
        <v>1</v>
      </c>
      <c r="AA503" s="18">
        <v>1</v>
      </c>
      <c r="AD503" s="22">
        <f t="shared" si="15"/>
        <v>0.98040350887155792</v>
      </c>
      <c r="AE503">
        <v>18</v>
      </c>
    </row>
    <row r="504" spans="1:31">
      <c r="A504" s="33">
        <v>45464.666666666664</v>
      </c>
      <c r="B504">
        <f t="shared" si="14"/>
        <v>1</v>
      </c>
      <c r="C504" s="18">
        <v>1</v>
      </c>
      <c r="D504" s="19">
        <f>IFERROR(SUMPRODUCT(F504:P504,Q504:AA504,'Datos Brutos'!$H$5:$R$5)/SUMPRODUCT('Datos Brutos'!$H$5:$R$5,Q504:AA504),0)</f>
        <v>1</v>
      </c>
      <c r="E504" s="20">
        <f>IFERROR(AVERAGE('Datos Filtrados'!E501:G501),0)</f>
        <v>998.54766666666671</v>
      </c>
      <c r="F504">
        <f>IFERROR(IF(EPih!H501&gt;=0.75*AVERAGE(EPih!$H501:$R501),1,EPih!H501/AVERAGE(EPih!$H501:$R501)),0)*$B504</f>
        <v>1</v>
      </c>
      <c r="G504">
        <f>IFERROR(IF(EPih!I501&gt;=0.75*AVERAGE(EPih!$H501:$R501),1,EPih!I501/AVERAGE(EPih!$H501:$R501)),0)*$B504</f>
        <v>1</v>
      </c>
      <c r="H504">
        <f>IFERROR(IF(EPih!J501&gt;=0.75*AVERAGE(EPih!$H501:$R501),1,EPih!J501/AVERAGE(EPih!$H501:$R501)),0)*$B504</f>
        <v>1</v>
      </c>
      <c r="I504">
        <f>IFERROR(IF(EPih!K501&gt;=0.75*AVERAGE(EPih!$H501:$R501),1,EPih!K501/AVERAGE(EPih!$H501:$R501)),0)*$B504</f>
        <v>1</v>
      </c>
      <c r="J504">
        <f>IFERROR(IF(EPih!L501&gt;=0.75*AVERAGE(EPih!$H501:$R501),1,EPih!L501/AVERAGE(EPih!$H501:$R501)),0)*$B504</f>
        <v>1</v>
      </c>
      <c r="K504">
        <f>IFERROR(IF(EPih!M501&gt;=0.75*AVERAGE(EPih!$H501:$R501),1,EPih!M501/AVERAGE(EPih!$H501:$R501)),0)*$B504</f>
        <v>1</v>
      </c>
      <c r="L504">
        <f>IFERROR(IF(EPih!N501&gt;=0.75*AVERAGE(EPih!$H501:$R501),1,EPih!N501/AVERAGE(EPih!$H501:$R501)),0)*$B504</f>
        <v>1</v>
      </c>
      <c r="M504">
        <f>IFERROR(IF(EPih!O501&gt;=0.75*AVERAGE(EPih!$H501:$R501),1,EPih!O501/AVERAGE(EPih!$H501:$R501)),0)*$B504</f>
        <v>1</v>
      </c>
      <c r="N504">
        <f>IFERROR(IF(EPih!P501&gt;=0.75*AVERAGE(EPih!$H501:$R501),1,EPih!P501/AVERAGE(EPih!$H501:$R501)),0)*$B504</f>
        <v>1</v>
      </c>
      <c r="O504">
        <f>IFERROR(IF(EPih!Q501&gt;=0.75*AVERAGE(EPih!$H501:$R501),1,EPih!Q501/AVERAGE(EPih!$H501:$R501)),0)*$B504</f>
        <v>1</v>
      </c>
      <c r="P504">
        <f>IFERROR(IF(EPih!R501&gt;=0.75*AVERAGE(EPih!$H501:$R501),1,EPih!R501/AVERAGE(EPih!$H501:$R501)),0)*$B504</f>
        <v>1</v>
      </c>
      <c r="Q504" s="18">
        <v>1</v>
      </c>
      <c r="R504" s="18">
        <v>1</v>
      </c>
      <c r="S504" s="18">
        <v>1</v>
      </c>
      <c r="T504" s="18">
        <v>1</v>
      </c>
      <c r="U504" s="18">
        <v>1</v>
      </c>
      <c r="V504" s="18">
        <v>1</v>
      </c>
      <c r="W504" s="18">
        <v>1</v>
      </c>
      <c r="X504" s="18">
        <v>1</v>
      </c>
      <c r="Y504" s="18">
        <v>1</v>
      </c>
      <c r="Z504" s="18">
        <v>1</v>
      </c>
      <c r="AA504" s="18">
        <v>1</v>
      </c>
      <c r="AD504" s="22">
        <f t="shared" si="15"/>
        <v>0.98040350887155792</v>
      </c>
      <c r="AE504">
        <v>19</v>
      </c>
    </row>
    <row r="505" spans="1:31">
      <c r="A505" s="33">
        <v>45464.708333333336</v>
      </c>
      <c r="B505">
        <f t="shared" si="14"/>
        <v>1</v>
      </c>
      <c r="C505" s="18">
        <v>1</v>
      </c>
      <c r="D505" s="19">
        <f>IFERROR(SUMPRODUCT(F505:P505,Q505:AA505,'Datos Brutos'!$H$5:$R$5)/SUMPRODUCT('Datos Brutos'!$H$5:$R$5,Q505:AA505),0)</f>
        <v>1</v>
      </c>
      <c r="E505" s="20">
        <f>IFERROR(AVERAGE('Datos Filtrados'!E502:G502),0)</f>
        <v>991.4946666666666</v>
      </c>
      <c r="F505">
        <f>IFERROR(IF(EPih!H502&gt;=0.75*AVERAGE(EPih!$H502:$R502),1,EPih!H502/AVERAGE(EPih!$H502:$R502)),0)*$B505</f>
        <v>1</v>
      </c>
      <c r="G505">
        <f>IFERROR(IF(EPih!I502&gt;=0.75*AVERAGE(EPih!$H502:$R502),1,EPih!I502/AVERAGE(EPih!$H502:$R502)),0)*$B505</f>
        <v>1</v>
      </c>
      <c r="H505">
        <f>IFERROR(IF(EPih!J502&gt;=0.75*AVERAGE(EPih!$H502:$R502),1,EPih!J502/AVERAGE(EPih!$H502:$R502)),0)*$B505</f>
        <v>1</v>
      </c>
      <c r="I505">
        <f>IFERROR(IF(EPih!K502&gt;=0.75*AVERAGE(EPih!$H502:$R502),1,EPih!K502/AVERAGE(EPih!$H502:$R502)),0)*$B505</f>
        <v>1</v>
      </c>
      <c r="J505">
        <f>IFERROR(IF(EPih!L502&gt;=0.75*AVERAGE(EPih!$H502:$R502),1,EPih!L502/AVERAGE(EPih!$H502:$R502)),0)*$B505</f>
        <v>1</v>
      </c>
      <c r="K505">
        <f>IFERROR(IF(EPih!M502&gt;=0.75*AVERAGE(EPih!$H502:$R502),1,EPih!M502/AVERAGE(EPih!$H502:$R502)),0)*$B505</f>
        <v>1</v>
      </c>
      <c r="L505">
        <f>IFERROR(IF(EPih!N502&gt;=0.75*AVERAGE(EPih!$H502:$R502),1,EPih!N502/AVERAGE(EPih!$H502:$R502)),0)*$B505</f>
        <v>1</v>
      </c>
      <c r="M505">
        <f>IFERROR(IF(EPih!O502&gt;=0.75*AVERAGE(EPih!$H502:$R502),1,EPih!O502/AVERAGE(EPih!$H502:$R502)),0)*$B505</f>
        <v>1</v>
      </c>
      <c r="N505">
        <f>IFERROR(IF(EPih!P502&gt;=0.75*AVERAGE(EPih!$H502:$R502),1,EPih!P502/AVERAGE(EPih!$H502:$R502)),0)*$B505</f>
        <v>1</v>
      </c>
      <c r="O505">
        <f>IFERROR(IF(EPih!Q502&gt;=0.75*AVERAGE(EPih!$H502:$R502),1,EPih!Q502/AVERAGE(EPih!$H502:$R502)),0)*$B505</f>
        <v>1</v>
      </c>
      <c r="P505">
        <f>IFERROR(IF(EPih!R502&gt;=0.75*AVERAGE(EPih!$H502:$R502),1,EPih!R502/AVERAGE(EPih!$H502:$R502)),0)*$B505</f>
        <v>1</v>
      </c>
      <c r="Q505" s="18">
        <v>1</v>
      </c>
      <c r="R505" s="18">
        <v>1</v>
      </c>
      <c r="S505" s="18">
        <v>1</v>
      </c>
      <c r="T505" s="18">
        <v>1</v>
      </c>
      <c r="U505" s="18">
        <v>1</v>
      </c>
      <c r="V505" s="18">
        <v>1</v>
      </c>
      <c r="W505" s="18">
        <v>1</v>
      </c>
      <c r="X505" s="18">
        <v>1</v>
      </c>
      <c r="Y505" s="18">
        <v>1</v>
      </c>
      <c r="Z505" s="18">
        <v>1</v>
      </c>
      <c r="AA505" s="18">
        <v>1</v>
      </c>
      <c r="AD505" s="22">
        <f t="shared" si="15"/>
        <v>0.98297651225647964</v>
      </c>
      <c r="AE505">
        <v>20</v>
      </c>
    </row>
    <row r="506" spans="1:31">
      <c r="A506" s="33">
        <v>45464.75</v>
      </c>
      <c r="B506">
        <f t="shared" si="14"/>
        <v>1</v>
      </c>
      <c r="C506" s="18">
        <v>1</v>
      </c>
      <c r="D506" s="19">
        <f>IFERROR(SUMPRODUCT(F506:P506,Q506:AA506,'Datos Brutos'!$H$5:$R$5)/SUMPRODUCT('Datos Brutos'!$H$5:$R$5,Q506:AA506),0)</f>
        <v>1</v>
      </c>
      <c r="E506" s="20">
        <f>IFERROR(AVERAGE('Datos Filtrados'!E503:G503),0)</f>
        <v>951.31566666666674</v>
      </c>
      <c r="F506">
        <f>IFERROR(IF(EPih!H503&gt;=0.75*AVERAGE(EPih!$H503:$R503),1,EPih!H503/AVERAGE(EPih!$H503:$R503)),0)*$B506</f>
        <v>1</v>
      </c>
      <c r="G506">
        <f>IFERROR(IF(EPih!I503&gt;=0.75*AVERAGE(EPih!$H503:$R503),1,EPih!I503/AVERAGE(EPih!$H503:$R503)),0)*$B506</f>
        <v>1</v>
      </c>
      <c r="H506">
        <f>IFERROR(IF(EPih!J503&gt;=0.75*AVERAGE(EPih!$H503:$R503),1,EPih!J503/AVERAGE(EPih!$H503:$R503)),0)*$B506</f>
        <v>1</v>
      </c>
      <c r="I506">
        <f>IFERROR(IF(EPih!K503&gt;=0.75*AVERAGE(EPih!$H503:$R503),1,EPih!K503/AVERAGE(EPih!$H503:$R503)),0)*$B506</f>
        <v>1</v>
      </c>
      <c r="J506">
        <f>IFERROR(IF(EPih!L503&gt;=0.75*AVERAGE(EPih!$H503:$R503),1,EPih!L503/AVERAGE(EPih!$H503:$R503)),0)*$B506</f>
        <v>1</v>
      </c>
      <c r="K506">
        <f>IFERROR(IF(EPih!M503&gt;=0.75*AVERAGE(EPih!$H503:$R503),1,EPih!M503/AVERAGE(EPih!$H503:$R503)),0)*$B506</f>
        <v>1</v>
      </c>
      <c r="L506">
        <f>IFERROR(IF(EPih!N503&gt;=0.75*AVERAGE(EPih!$H503:$R503),1,EPih!N503/AVERAGE(EPih!$H503:$R503)),0)*$B506</f>
        <v>1</v>
      </c>
      <c r="M506">
        <f>IFERROR(IF(EPih!O503&gt;=0.75*AVERAGE(EPih!$H503:$R503),1,EPih!O503/AVERAGE(EPih!$H503:$R503)),0)*$B506</f>
        <v>1</v>
      </c>
      <c r="N506">
        <f>IFERROR(IF(EPih!P503&gt;=0.75*AVERAGE(EPih!$H503:$R503),1,EPih!P503/AVERAGE(EPih!$H503:$R503)),0)*$B506</f>
        <v>1</v>
      </c>
      <c r="O506">
        <f>IFERROR(IF(EPih!Q503&gt;=0.75*AVERAGE(EPih!$H503:$R503),1,EPih!Q503/AVERAGE(EPih!$H503:$R503)),0)*$B506</f>
        <v>1</v>
      </c>
      <c r="P506">
        <f>IFERROR(IF(EPih!R503&gt;=0.75*AVERAGE(EPih!$H503:$R503),1,EPih!R503/AVERAGE(EPih!$H503:$R503)),0)*$B506</f>
        <v>1</v>
      </c>
      <c r="Q506" s="18">
        <v>1</v>
      </c>
      <c r="R506" s="18">
        <v>1</v>
      </c>
      <c r="S506" s="18">
        <v>1</v>
      </c>
      <c r="T506" s="18">
        <v>1</v>
      </c>
      <c r="U506" s="18">
        <v>1</v>
      </c>
      <c r="V506" s="18">
        <v>1</v>
      </c>
      <c r="W506" s="18">
        <v>1</v>
      </c>
      <c r="X506" s="18">
        <v>1</v>
      </c>
      <c r="Y506" s="18">
        <v>1</v>
      </c>
      <c r="Z506" s="18">
        <v>1</v>
      </c>
      <c r="AA506" s="18">
        <v>1</v>
      </c>
      <c r="AD506" s="22">
        <f t="shared" si="15"/>
        <v>0.98385691286418775</v>
      </c>
      <c r="AE506">
        <v>21</v>
      </c>
    </row>
    <row r="507" spans="1:31">
      <c r="A507" s="33">
        <v>45464.791666666664</v>
      </c>
      <c r="B507">
        <f t="shared" si="14"/>
        <v>1</v>
      </c>
      <c r="C507" s="18">
        <v>1</v>
      </c>
      <c r="D507" s="19">
        <f>IFERROR(SUMPRODUCT(F507:P507,Q507:AA507,'Datos Brutos'!$H$5:$R$5)/SUMPRODUCT('Datos Brutos'!$H$5:$R$5,Q507:AA507),0)</f>
        <v>1</v>
      </c>
      <c r="E507" s="20">
        <f>IFERROR(AVERAGE('Datos Filtrados'!E504:G504),0)</f>
        <v>850.41700000000003</v>
      </c>
      <c r="F507">
        <f>IFERROR(IF(EPih!H504&gt;=0.75*AVERAGE(EPih!$H504:$R504),1,EPih!H504/AVERAGE(EPih!$H504:$R504)),0)*$B507</f>
        <v>1</v>
      </c>
      <c r="G507">
        <f>IFERROR(IF(EPih!I504&gt;=0.75*AVERAGE(EPih!$H504:$R504),1,EPih!I504/AVERAGE(EPih!$H504:$R504)),0)*$B507</f>
        <v>1</v>
      </c>
      <c r="H507">
        <f>IFERROR(IF(EPih!J504&gt;=0.75*AVERAGE(EPih!$H504:$R504),1,EPih!J504/AVERAGE(EPih!$H504:$R504)),0)*$B507</f>
        <v>1</v>
      </c>
      <c r="I507">
        <f>IFERROR(IF(EPih!K504&gt;=0.75*AVERAGE(EPih!$H504:$R504),1,EPih!K504/AVERAGE(EPih!$H504:$R504)),0)*$B507</f>
        <v>1</v>
      </c>
      <c r="J507">
        <f>IFERROR(IF(EPih!L504&gt;=0.75*AVERAGE(EPih!$H504:$R504),1,EPih!L504/AVERAGE(EPih!$H504:$R504)),0)*$B507</f>
        <v>1</v>
      </c>
      <c r="K507">
        <f>IFERROR(IF(EPih!M504&gt;=0.75*AVERAGE(EPih!$H504:$R504),1,EPih!M504/AVERAGE(EPih!$H504:$R504)),0)*$B507</f>
        <v>1</v>
      </c>
      <c r="L507">
        <f>IFERROR(IF(EPih!N504&gt;=0.75*AVERAGE(EPih!$H504:$R504),1,EPih!N504/AVERAGE(EPih!$H504:$R504)),0)*$B507</f>
        <v>1</v>
      </c>
      <c r="M507">
        <f>IFERROR(IF(EPih!O504&gt;=0.75*AVERAGE(EPih!$H504:$R504),1,EPih!O504/AVERAGE(EPih!$H504:$R504)),0)*$B507</f>
        <v>1</v>
      </c>
      <c r="N507">
        <f>IFERROR(IF(EPih!P504&gt;=0.75*AVERAGE(EPih!$H504:$R504),1,EPih!P504/AVERAGE(EPih!$H504:$R504)),0)*$B507</f>
        <v>1</v>
      </c>
      <c r="O507">
        <f>IFERROR(IF(EPih!Q504&gt;=0.75*AVERAGE(EPih!$H504:$R504),1,EPih!Q504/AVERAGE(EPih!$H504:$R504)),0)*$B507</f>
        <v>1</v>
      </c>
      <c r="P507">
        <f>IFERROR(IF(EPih!R504&gt;=0.75*AVERAGE(EPih!$H504:$R504),1,EPih!R504/AVERAGE(EPih!$H504:$R504)),0)*$B507</f>
        <v>1</v>
      </c>
      <c r="Q507" s="18">
        <v>1</v>
      </c>
      <c r="R507" s="18">
        <v>1</v>
      </c>
      <c r="S507" s="18">
        <v>1</v>
      </c>
      <c r="T507" s="18">
        <v>1</v>
      </c>
      <c r="U507" s="18">
        <v>1</v>
      </c>
      <c r="V507" s="18">
        <v>1</v>
      </c>
      <c r="W507" s="18">
        <v>1</v>
      </c>
      <c r="X507" s="18">
        <v>1</v>
      </c>
      <c r="Y507" s="18">
        <v>1</v>
      </c>
      <c r="Z507" s="18">
        <v>1</v>
      </c>
      <c r="AA507" s="18">
        <v>1</v>
      </c>
      <c r="AD507" s="22">
        <f t="shared" si="15"/>
        <v>0.98266081439911868</v>
      </c>
      <c r="AE507">
        <v>22</v>
      </c>
    </row>
    <row r="508" spans="1:31">
      <c r="A508" s="33">
        <v>45464.833333333336</v>
      </c>
      <c r="B508">
        <f t="shared" si="14"/>
        <v>1</v>
      </c>
      <c r="C508" s="18">
        <v>1</v>
      </c>
      <c r="D508" s="19">
        <f>IFERROR(SUMPRODUCT(F508:P508,Q508:AA508,'Datos Brutos'!$H$5:$R$5)/SUMPRODUCT('Datos Brutos'!$H$5:$R$5,Q508:AA508),0)</f>
        <v>1</v>
      </c>
      <c r="E508" s="20">
        <f>IFERROR(AVERAGE('Datos Filtrados'!E505:G505),0)</f>
        <v>507.911</v>
      </c>
      <c r="F508">
        <f>IFERROR(IF(EPih!H505&gt;=0.75*AVERAGE(EPih!$H505:$R505),1,EPih!H505/AVERAGE(EPih!$H505:$R505)),0)*$B508</f>
        <v>1</v>
      </c>
      <c r="G508">
        <f>IFERROR(IF(EPih!I505&gt;=0.75*AVERAGE(EPih!$H505:$R505),1,EPih!I505/AVERAGE(EPih!$H505:$R505)),0)*$B508</f>
        <v>1</v>
      </c>
      <c r="H508">
        <f>IFERROR(IF(EPih!J505&gt;=0.75*AVERAGE(EPih!$H505:$R505),1,EPih!J505/AVERAGE(EPih!$H505:$R505)),0)*$B508</f>
        <v>1</v>
      </c>
      <c r="I508">
        <f>IFERROR(IF(EPih!K505&gt;=0.75*AVERAGE(EPih!$H505:$R505),1,EPih!K505/AVERAGE(EPih!$H505:$R505)),0)*$B508</f>
        <v>1</v>
      </c>
      <c r="J508">
        <f>IFERROR(IF(EPih!L505&gt;=0.75*AVERAGE(EPih!$H505:$R505),1,EPih!L505/AVERAGE(EPih!$H505:$R505)),0)*$B508</f>
        <v>1</v>
      </c>
      <c r="K508">
        <f>IFERROR(IF(EPih!M505&gt;=0.75*AVERAGE(EPih!$H505:$R505),1,EPih!M505/AVERAGE(EPih!$H505:$R505)),0)*$B508</f>
        <v>1</v>
      </c>
      <c r="L508">
        <f>IFERROR(IF(EPih!N505&gt;=0.75*AVERAGE(EPih!$H505:$R505),1,EPih!N505/AVERAGE(EPih!$H505:$R505)),0)*$B508</f>
        <v>1</v>
      </c>
      <c r="M508">
        <f>IFERROR(IF(EPih!O505&gt;=0.75*AVERAGE(EPih!$H505:$R505),1,EPih!O505/AVERAGE(EPih!$H505:$R505)),0)*$B508</f>
        <v>1</v>
      </c>
      <c r="N508">
        <f>IFERROR(IF(EPih!P505&gt;=0.75*AVERAGE(EPih!$H505:$R505),1,EPih!P505/AVERAGE(EPih!$H505:$R505)),0)*$B508</f>
        <v>1</v>
      </c>
      <c r="O508">
        <f>IFERROR(IF(EPih!Q505&gt;=0.75*AVERAGE(EPih!$H505:$R505),1,EPih!Q505/AVERAGE(EPih!$H505:$R505)),0)*$B508</f>
        <v>1</v>
      </c>
      <c r="P508">
        <f>IFERROR(IF(EPih!R505&gt;=0.75*AVERAGE(EPih!$H505:$R505),1,EPih!R505/AVERAGE(EPih!$H505:$R505)),0)*$B508</f>
        <v>1</v>
      </c>
      <c r="Q508" s="18">
        <v>1</v>
      </c>
      <c r="R508" s="18">
        <v>1</v>
      </c>
      <c r="S508" s="18">
        <v>1</v>
      </c>
      <c r="T508" s="18">
        <v>1</v>
      </c>
      <c r="U508" s="18">
        <v>1</v>
      </c>
      <c r="V508" s="18">
        <v>1</v>
      </c>
      <c r="W508" s="18">
        <v>1</v>
      </c>
      <c r="X508" s="18">
        <v>1</v>
      </c>
      <c r="Y508" s="18">
        <v>1</v>
      </c>
      <c r="Z508" s="18">
        <v>1</v>
      </c>
      <c r="AA508" s="18">
        <v>1</v>
      </c>
      <c r="AD508" s="22">
        <f t="shared" si="15"/>
        <v>0.98266081439911868</v>
      </c>
      <c r="AE508">
        <v>23</v>
      </c>
    </row>
    <row r="509" spans="1:31">
      <c r="A509" s="33">
        <v>45464.875</v>
      </c>
      <c r="B509">
        <f t="shared" si="14"/>
        <v>0</v>
      </c>
      <c r="C509" s="18">
        <v>1</v>
      </c>
      <c r="D509" s="19">
        <f>IFERROR(SUMPRODUCT(F509:P509,Q509:AA509,'Datos Brutos'!$H$5:$R$5)/SUMPRODUCT('Datos Brutos'!$H$5:$R$5,Q509:AA509),0)</f>
        <v>0</v>
      </c>
      <c r="E509" s="20">
        <f>IFERROR(AVERAGE('Datos Filtrados'!E506:G506),0)</f>
        <v>78.69</v>
      </c>
      <c r="F509">
        <f>IFERROR(IF(EPih!H506&gt;=0.75*AVERAGE(EPih!$H506:$R506),1,EPih!H506/AVERAGE(EPih!$H506:$R506)),0)*$B509</f>
        <v>0</v>
      </c>
      <c r="G509">
        <f>IFERROR(IF(EPih!I506&gt;=0.75*AVERAGE(EPih!$H506:$R506),1,EPih!I506/AVERAGE(EPih!$H506:$R506)),0)*$B509</f>
        <v>0</v>
      </c>
      <c r="H509">
        <f>IFERROR(IF(EPih!J506&gt;=0.75*AVERAGE(EPih!$H506:$R506),1,EPih!J506/AVERAGE(EPih!$H506:$R506)),0)*$B509</f>
        <v>0</v>
      </c>
      <c r="I509">
        <f>IFERROR(IF(EPih!K506&gt;=0.75*AVERAGE(EPih!$H506:$R506),1,EPih!K506/AVERAGE(EPih!$H506:$R506)),0)*$B509</f>
        <v>0</v>
      </c>
      <c r="J509">
        <f>IFERROR(IF(EPih!L506&gt;=0.75*AVERAGE(EPih!$H506:$R506),1,EPih!L506/AVERAGE(EPih!$H506:$R506)),0)*$B509</f>
        <v>0</v>
      </c>
      <c r="K509">
        <f>IFERROR(IF(EPih!M506&gt;=0.75*AVERAGE(EPih!$H506:$R506),1,EPih!M506/AVERAGE(EPih!$H506:$R506)),0)*$B509</f>
        <v>0</v>
      </c>
      <c r="L509">
        <f>IFERROR(IF(EPih!N506&gt;=0.75*AVERAGE(EPih!$H506:$R506),1,EPih!N506/AVERAGE(EPih!$H506:$R506)),0)*$B509</f>
        <v>0</v>
      </c>
      <c r="M509">
        <f>IFERROR(IF(EPih!O506&gt;=0.75*AVERAGE(EPih!$H506:$R506),1,EPih!O506/AVERAGE(EPih!$H506:$R506)),0)*$B509</f>
        <v>0</v>
      </c>
      <c r="N509">
        <f>IFERROR(IF(EPih!P506&gt;=0.75*AVERAGE(EPih!$H506:$R506),1,EPih!P506/AVERAGE(EPih!$H506:$R506)),0)*$B509</f>
        <v>0</v>
      </c>
      <c r="O509">
        <f>IFERROR(IF(EPih!Q506&gt;=0.75*AVERAGE(EPih!$H506:$R506),1,EPih!Q506/AVERAGE(EPih!$H506:$R506)),0)*$B509</f>
        <v>0</v>
      </c>
      <c r="P509">
        <f>IFERROR(IF(EPih!R506&gt;=0.75*AVERAGE(EPih!$H506:$R506),1,EPih!R506/AVERAGE(EPih!$H506:$R506)),0)*$B509</f>
        <v>0</v>
      </c>
      <c r="Q509" s="18">
        <v>1</v>
      </c>
      <c r="R509" s="18">
        <v>1</v>
      </c>
      <c r="S509" s="18">
        <v>1</v>
      </c>
      <c r="T509" s="18">
        <v>1</v>
      </c>
      <c r="U509" s="18">
        <v>1</v>
      </c>
      <c r="V509" s="18">
        <v>1</v>
      </c>
      <c r="W509" s="18">
        <v>1</v>
      </c>
      <c r="X509" s="18">
        <v>1</v>
      </c>
      <c r="Y509" s="18">
        <v>1</v>
      </c>
      <c r="Z509" s="18">
        <v>1</v>
      </c>
      <c r="AA509" s="18">
        <v>1</v>
      </c>
      <c r="AD509" s="22">
        <f t="shared" si="15"/>
        <v>0.98266081439911868</v>
      </c>
      <c r="AE509">
        <v>24</v>
      </c>
    </row>
    <row r="510" spans="1:31">
      <c r="A510" s="33">
        <v>45464.916666666664</v>
      </c>
      <c r="B510">
        <f t="shared" si="14"/>
        <v>0</v>
      </c>
      <c r="C510" s="18">
        <v>1</v>
      </c>
      <c r="D510" s="19">
        <f>IFERROR(SUMPRODUCT(F510:P510,Q510:AA510,'Datos Brutos'!$H$5:$R$5)/SUMPRODUCT('Datos Brutos'!$H$5:$R$5,Q510:AA510),0)</f>
        <v>0</v>
      </c>
      <c r="E510" s="20">
        <f>IFERROR(AVERAGE('Datos Filtrados'!E507:G507),0)</f>
        <v>0</v>
      </c>
      <c r="F510">
        <f>IFERROR(IF(EPih!H507&gt;=0.75*AVERAGE(EPih!$H507:$R507),1,EPih!H507/AVERAGE(EPih!$H507:$R507)),0)*$B510</f>
        <v>0</v>
      </c>
      <c r="G510">
        <f>IFERROR(IF(EPih!I507&gt;=0.75*AVERAGE(EPih!$H507:$R507),1,EPih!I507/AVERAGE(EPih!$H507:$R507)),0)*$B510</f>
        <v>0</v>
      </c>
      <c r="H510">
        <f>IFERROR(IF(EPih!J507&gt;=0.75*AVERAGE(EPih!$H507:$R507),1,EPih!J507/AVERAGE(EPih!$H507:$R507)),0)*$B510</f>
        <v>0</v>
      </c>
      <c r="I510">
        <f>IFERROR(IF(EPih!K507&gt;=0.75*AVERAGE(EPih!$H507:$R507),1,EPih!K507/AVERAGE(EPih!$H507:$R507)),0)*$B510</f>
        <v>0</v>
      </c>
      <c r="J510">
        <f>IFERROR(IF(EPih!L507&gt;=0.75*AVERAGE(EPih!$H507:$R507),1,EPih!L507/AVERAGE(EPih!$H507:$R507)),0)*$B510</f>
        <v>0</v>
      </c>
      <c r="K510">
        <f>IFERROR(IF(EPih!M507&gt;=0.75*AVERAGE(EPih!$H507:$R507),1,EPih!M507/AVERAGE(EPih!$H507:$R507)),0)*$B510</f>
        <v>0</v>
      </c>
      <c r="L510">
        <f>IFERROR(IF(EPih!N507&gt;=0.75*AVERAGE(EPih!$H507:$R507),1,EPih!N507/AVERAGE(EPih!$H507:$R507)),0)*$B510</f>
        <v>0</v>
      </c>
      <c r="M510">
        <f>IFERROR(IF(EPih!O507&gt;=0.75*AVERAGE(EPih!$H507:$R507),1,EPih!O507/AVERAGE(EPih!$H507:$R507)),0)*$B510</f>
        <v>0</v>
      </c>
      <c r="N510">
        <f>IFERROR(IF(EPih!P507&gt;=0.75*AVERAGE(EPih!$H507:$R507),1,EPih!P507/AVERAGE(EPih!$H507:$R507)),0)*$B510</f>
        <v>0</v>
      </c>
      <c r="O510">
        <f>IFERROR(IF(EPih!Q507&gt;=0.75*AVERAGE(EPih!$H507:$R507),1,EPih!Q507/AVERAGE(EPih!$H507:$R507)),0)*$B510</f>
        <v>0</v>
      </c>
      <c r="P510">
        <f>IFERROR(IF(EPih!R507&gt;=0.75*AVERAGE(EPih!$H507:$R507),1,EPih!R507/AVERAGE(EPih!$H507:$R507)),0)*$B510</f>
        <v>0</v>
      </c>
      <c r="Q510" s="18">
        <v>1</v>
      </c>
      <c r="R510" s="18">
        <v>1</v>
      </c>
      <c r="S510" s="18">
        <v>1</v>
      </c>
      <c r="T510" s="18">
        <v>1</v>
      </c>
      <c r="U510" s="18">
        <v>1</v>
      </c>
      <c r="V510" s="18">
        <v>1</v>
      </c>
      <c r="W510" s="18">
        <v>1</v>
      </c>
      <c r="X510" s="18">
        <v>1</v>
      </c>
      <c r="Y510" s="18">
        <v>1</v>
      </c>
      <c r="Z510" s="18">
        <v>1</v>
      </c>
      <c r="AA510" s="18">
        <v>1</v>
      </c>
      <c r="AD510" s="22">
        <f t="shared" si="15"/>
        <v>0.98266081439911868</v>
      </c>
      <c r="AE510" s="24">
        <v>1</v>
      </c>
    </row>
    <row r="511" spans="1:31">
      <c r="A511" s="33">
        <v>45464.958333333336</v>
      </c>
      <c r="B511">
        <f t="shared" si="14"/>
        <v>0</v>
      </c>
      <c r="C511" s="18">
        <v>1</v>
      </c>
      <c r="D511" s="19">
        <f>IFERROR(SUMPRODUCT(F511:P511,Q511:AA511,'Datos Brutos'!$H$5:$R$5)/SUMPRODUCT('Datos Brutos'!$H$5:$R$5,Q511:AA511),0)</f>
        <v>0</v>
      </c>
      <c r="E511" s="20">
        <f>IFERROR(AVERAGE('Datos Filtrados'!E508:G508),0)</f>
        <v>0</v>
      </c>
      <c r="F511">
        <f>IFERROR(IF(EPih!H508&gt;=0.75*AVERAGE(EPih!$H508:$R508),1,EPih!H508/AVERAGE(EPih!$H508:$R508)),0)*$B511</f>
        <v>0</v>
      </c>
      <c r="G511">
        <f>IFERROR(IF(EPih!I508&gt;=0.75*AVERAGE(EPih!$H508:$R508),1,EPih!I508/AVERAGE(EPih!$H508:$R508)),0)*$B511</f>
        <v>0</v>
      </c>
      <c r="H511">
        <f>IFERROR(IF(EPih!J508&gt;=0.75*AVERAGE(EPih!$H508:$R508),1,EPih!J508/AVERAGE(EPih!$H508:$R508)),0)*$B511</f>
        <v>0</v>
      </c>
      <c r="I511">
        <f>IFERROR(IF(EPih!K508&gt;=0.75*AVERAGE(EPih!$H508:$R508),1,EPih!K508/AVERAGE(EPih!$H508:$R508)),0)*$B511</f>
        <v>0</v>
      </c>
      <c r="J511">
        <f>IFERROR(IF(EPih!L508&gt;=0.75*AVERAGE(EPih!$H508:$R508),1,EPih!L508/AVERAGE(EPih!$H508:$R508)),0)*$B511</f>
        <v>0</v>
      </c>
      <c r="K511">
        <f>IFERROR(IF(EPih!M508&gt;=0.75*AVERAGE(EPih!$H508:$R508),1,EPih!M508/AVERAGE(EPih!$H508:$R508)),0)*$B511</f>
        <v>0</v>
      </c>
      <c r="L511">
        <f>IFERROR(IF(EPih!N508&gt;=0.75*AVERAGE(EPih!$H508:$R508),1,EPih!N508/AVERAGE(EPih!$H508:$R508)),0)*$B511</f>
        <v>0</v>
      </c>
      <c r="M511">
        <f>IFERROR(IF(EPih!O508&gt;=0.75*AVERAGE(EPih!$H508:$R508),1,EPih!O508/AVERAGE(EPih!$H508:$R508)),0)*$B511</f>
        <v>0</v>
      </c>
      <c r="N511">
        <f>IFERROR(IF(EPih!P508&gt;=0.75*AVERAGE(EPih!$H508:$R508),1,EPih!P508/AVERAGE(EPih!$H508:$R508)),0)*$B511</f>
        <v>0</v>
      </c>
      <c r="O511">
        <f>IFERROR(IF(EPih!Q508&gt;=0.75*AVERAGE(EPih!$H508:$R508),1,EPih!Q508/AVERAGE(EPih!$H508:$R508)),0)*$B511</f>
        <v>0</v>
      </c>
      <c r="P511">
        <f>IFERROR(IF(EPih!R508&gt;=0.75*AVERAGE(EPih!$H508:$R508),1,EPih!R508/AVERAGE(EPih!$H508:$R508)),0)*$B511</f>
        <v>0</v>
      </c>
      <c r="Q511" s="18">
        <v>1</v>
      </c>
      <c r="R511" s="18">
        <v>1</v>
      </c>
      <c r="S511" s="18">
        <v>1</v>
      </c>
      <c r="T511" s="18">
        <v>1</v>
      </c>
      <c r="U511" s="18">
        <v>1</v>
      </c>
      <c r="V511" s="18">
        <v>1</v>
      </c>
      <c r="W511" s="18">
        <v>1</v>
      </c>
      <c r="X511" s="18">
        <v>1</v>
      </c>
      <c r="Y511" s="18">
        <v>1</v>
      </c>
      <c r="Z511" s="18">
        <v>1</v>
      </c>
      <c r="AA511" s="18">
        <v>1</v>
      </c>
      <c r="AD511" s="22">
        <f t="shared" si="15"/>
        <v>0.98266081439911868</v>
      </c>
      <c r="AE511">
        <v>2</v>
      </c>
    </row>
    <row r="512" spans="1:31">
      <c r="A512" s="33">
        <v>45465</v>
      </c>
      <c r="B512">
        <f t="shared" si="14"/>
        <v>0</v>
      </c>
      <c r="C512" s="18">
        <v>1</v>
      </c>
      <c r="D512" s="19">
        <f>IFERROR(SUMPRODUCT(F512:P512,Q512:AA512,'Datos Brutos'!$H$5:$R$5)/SUMPRODUCT('Datos Brutos'!$H$5:$R$5,Q512:AA512),0)</f>
        <v>0</v>
      </c>
      <c r="E512" s="20">
        <f>IFERROR(AVERAGE('Datos Filtrados'!E509:G509),0)</f>
        <v>0</v>
      </c>
      <c r="F512">
        <f>IFERROR(IF(EPih!H509&gt;=0.75*AVERAGE(EPih!$H509:$R509),1,EPih!H509/AVERAGE(EPih!$H509:$R509)),0)*$B512</f>
        <v>0</v>
      </c>
      <c r="G512">
        <f>IFERROR(IF(EPih!I509&gt;=0.75*AVERAGE(EPih!$H509:$R509),1,EPih!I509/AVERAGE(EPih!$H509:$R509)),0)*$B512</f>
        <v>0</v>
      </c>
      <c r="H512">
        <f>IFERROR(IF(EPih!J509&gt;=0.75*AVERAGE(EPih!$H509:$R509),1,EPih!J509/AVERAGE(EPih!$H509:$R509)),0)*$B512</f>
        <v>0</v>
      </c>
      <c r="I512">
        <f>IFERROR(IF(EPih!K509&gt;=0.75*AVERAGE(EPih!$H509:$R509),1,EPih!K509/AVERAGE(EPih!$H509:$R509)),0)*$B512</f>
        <v>0</v>
      </c>
      <c r="J512">
        <f>IFERROR(IF(EPih!L509&gt;=0.75*AVERAGE(EPih!$H509:$R509),1,EPih!L509/AVERAGE(EPih!$H509:$R509)),0)*$B512</f>
        <v>0</v>
      </c>
      <c r="K512">
        <f>IFERROR(IF(EPih!M509&gt;=0.75*AVERAGE(EPih!$H509:$R509),1,EPih!M509/AVERAGE(EPih!$H509:$R509)),0)*$B512</f>
        <v>0</v>
      </c>
      <c r="L512">
        <f>IFERROR(IF(EPih!N509&gt;=0.75*AVERAGE(EPih!$H509:$R509),1,EPih!N509/AVERAGE(EPih!$H509:$R509)),0)*$B512</f>
        <v>0</v>
      </c>
      <c r="M512">
        <f>IFERROR(IF(EPih!O509&gt;=0.75*AVERAGE(EPih!$H509:$R509),1,EPih!O509/AVERAGE(EPih!$H509:$R509)),0)*$B512</f>
        <v>0</v>
      </c>
      <c r="N512">
        <f>IFERROR(IF(EPih!P509&gt;=0.75*AVERAGE(EPih!$H509:$R509),1,EPih!P509/AVERAGE(EPih!$H509:$R509)),0)*$B512</f>
        <v>0</v>
      </c>
      <c r="O512">
        <f>IFERROR(IF(EPih!Q509&gt;=0.75*AVERAGE(EPih!$H509:$R509),1,EPih!Q509/AVERAGE(EPih!$H509:$R509)),0)*$B512</f>
        <v>0</v>
      </c>
      <c r="P512">
        <f>IFERROR(IF(EPih!R509&gt;=0.75*AVERAGE(EPih!$H509:$R509),1,EPih!R509/AVERAGE(EPih!$H509:$R509)),0)*$B512</f>
        <v>0</v>
      </c>
      <c r="Q512" s="18">
        <v>1</v>
      </c>
      <c r="R512" s="18">
        <v>1</v>
      </c>
      <c r="S512" s="18">
        <v>1</v>
      </c>
      <c r="T512" s="18">
        <v>1</v>
      </c>
      <c r="U512" s="18">
        <v>1</v>
      </c>
      <c r="V512" s="18">
        <v>1</v>
      </c>
      <c r="W512" s="18">
        <v>1</v>
      </c>
      <c r="X512" s="18">
        <v>1</v>
      </c>
      <c r="Y512" s="18">
        <v>1</v>
      </c>
      <c r="Z512" s="18">
        <v>1</v>
      </c>
      <c r="AA512" s="18">
        <v>1</v>
      </c>
      <c r="AD512" s="22">
        <f t="shared" si="15"/>
        <v>0.98266081439911868</v>
      </c>
      <c r="AE512">
        <v>3</v>
      </c>
    </row>
    <row r="513" spans="1:31">
      <c r="A513" s="33">
        <v>45465.041666666664</v>
      </c>
      <c r="B513">
        <f t="shared" si="14"/>
        <v>0</v>
      </c>
      <c r="C513" s="18">
        <v>1</v>
      </c>
      <c r="D513" s="19">
        <f>IFERROR(SUMPRODUCT(F513:P513,Q513:AA513,'Datos Brutos'!$H$5:$R$5)/SUMPRODUCT('Datos Brutos'!$H$5:$R$5,Q513:AA513),0)</f>
        <v>0</v>
      </c>
      <c r="E513" s="20">
        <f>IFERROR(AVERAGE('Datos Filtrados'!E510:G510),0)</f>
        <v>0</v>
      </c>
      <c r="F513">
        <f>IFERROR(IF(EPih!H510&gt;=0.75*AVERAGE(EPih!$H510:$R510),1,EPih!H510/AVERAGE(EPih!$H510:$R510)),0)*$B513</f>
        <v>0</v>
      </c>
      <c r="G513">
        <f>IFERROR(IF(EPih!I510&gt;=0.75*AVERAGE(EPih!$H510:$R510),1,EPih!I510/AVERAGE(EPih!$H510:$R510)),0)*$B513</f>
        <v>0</v>
      </c>
      <c r="H513">
        <f>IFERROR(IF(EPih!J510&gt;=0.75*AVERAGE(EPih!$H510:$R510),1,EPih!J510/AVERAGE(EPih!$H510:$R510)),0)*$B513</f>
        <v>0</v>
      </c>
      <c r="I513">
        <f>IFERROR(IF(EPih!K510&gt;=0.75*AVERAGE(EPih!$H510:$R510),1,EPih!K510/AVERAGE(EPih!$H510:$R510)),0)*$B513</f>
        <v>0</v>
      </c>
      <c r="J513">
        <f>IFERROR(IF(EPih!L510&gt;=0.75*AVERAGE(EPih!$H510:$R510),1,EPih!L510/AVERAGE(EPih!$H510:$R510)),0)*$B513</f>
        <v>0</v>
      </c>
      <c r="K513">
        <f>IFERROR(IF(EPih!M510&gt;=0.75*AVERAGE(EPih!$H510:$R510),1,EPih!M510/AVERAGE(EPih!$H510:$R510)),0)*$B513</f>
        <v>0</v>
      </c>
      <c r="L513">
        <f>IFERROR(IF(EPih!N510&gt;=0.75*AVERAGE(EPih!$H510:$R510),1,EPih!N510/AVERAGE(EPih!$H510:$R510)),0)*$B513</f>
        <v>0</v>
      </c>
      <c r="M513">
        <f>IFERROR(IF(EPih!O510&gt;=0.75*AVERAGE(EPih!$H510:$R510),1,EPih!O510/AVERAGE(EPih!$H510:$R510)),0)*$B513</f>
        <v>0</v>
      </c>
      <c r="N513">
        <f>IFERROR(IF(EPih!P510&gt;=0.75*AVERAGE(EPih!$H510:$R510),1,EPih!P510/AVERAGE(EPih!$H510:$R510)),0)*$B513</f>
        <v>0</v>
      </c>
      <c r="O513">
        <f>IFERROR(IF(EPih!Q510&gt;=0.75*AVERAGE(EPih!$H510:$R510),1,EPih!Q510/AVERAGE(EPih!$H510:$R510)),0)*$B513</f>
        <v>0</v>
      </c>
      <c r="P513">
        <f>IFERROR(IF(EPih!R510&gt;=0.75*AVERAGE(EPih!$H510:$R510),1,EPih!R510/AVERAGE(EPih!$H510:$R510)),0)*$B513</f>
        <v>0</v>
      </c>
      <c r="Q513" s="18">
        <v>1</v>
      </c>
      <c r="R513" s="18">
        <v>1</v>
      </c>
      <c r="S513" s="18">
        <v>1</v>
      </c>
      <c r="T513" s="18">
        <v>1</v>
      </c>
      <c r="U513" s="18">
        <v>1</v>
      </c>
      <c r="V513" s="18">
        <v>1</v>
      </c>
      <c r="W513" s="18">
        <v>1</v>
      </c>
      <c r="X513" s="18">
        <v>1</v>
      </c>
      <c r="Y513" s="18">
        <v>1</v>
      </c>
      <c r="Z513" s="18">
        <v>1</v>
      </c>
      <c r="AA513" s="18">
        <v>1</v>
      </c>
      <c r="AD513" s="22">
        <f t="shared" si="15"/>
        <v>0.98266081439911868</v>
      </c>
      <c r="AE513">
        <v>4</v>
      </c>
    </row>
    <row r="514" spans="1:31">
      <c r="A514" s="33">
        <v>45465.083333333336</v>
      </c>
      <c r="B514">
        <f t="shared" si="14"/>
        <v>0</v>
      </c>
      <c r="C514" s="18">
        <v>1</v>
      </c>
      <c r="D514" s="19">
        <f>IFERROR(SUMPRODUCT(F514:P514,Q514:AA514,'Datos Brutos'!$H$5:$R$5)/SUMPRODUCT('Datos Brutos'!$H$5:$R$5,Q514:AA514),0)</f>
        <v>0</v>
      </c>
      <c r="E514" s="20">
        <f>IFERROR(AVERAGE('Datos Filtrados'!E511:G511),0)</f>
        <v>0</v>
      </c>
      <c r="F514">
        <f>IFERROR(IF(EPih!H511&gt;=0.75*AVERAGE(EPih!$H511:$R511),1,EPih!H511/AVERAGE(EPih!$H511:$R511)),0)*$B514</f>
        <v>0</v>
      </c>
      <c r="G514">
        <f>IFERROR(IF(EPih!I511&gt;=0.75*AVERAGE(EPih!$H511:$R511),1,EPih!I511/AVERAGE(EPih!$H511:$R511)),0)*$B514</f>
        <v>0</v>
      </c>
      <c r="H514">
        <f>IFERROR(IF(EPih!J511&gt;=0.75*AVERAGE(EPih!$H511:$R511),1,EPih!J511/AVERAGE(EPih!$H511:$R511)),0)*$B514</f>
        <v>0</v>
      </c>
      <c r="I514">
        <f>IFERROR(IF(EPih!K511&gt;=0.75*AVERAGE(EPih!$H511:$R511),1,EPih!K511/AVERAGE(EPih!$H511:$R511)),0)*$B514</f>
        <v>0</v>
      </c>
      <c r="J514">
        <f>IFERROR(IF(EPih!L511&gt;=0.75*AVERAGE(EPih!$H511:$R511),1,EPih!L511/AVERAGE(EPih!$H511:$R511)),0)*$B514</f>
        <v>0</v>
      </c>
      <c r="K514">
        <f>IFERROR(IF(EPih!M511&gt;=0.75*AVERAGE(EPih!$H511:$R511),1,EPih!M511/AVERAGE(EPih!$H511:$R511)),0)*$B514</f>
        <v>0</v>
      </c>
      <c r="L514">
        <f>IFERROR(IF(EPih!N511&gt;=0.75*AVERAGE(EPih!$H511:$R511),1,EPih!N511/AVERAGE(EPih!$H511:$R511)),0)*$B514</f>
        <v>0</v>
      </c>
      <c r="M514">
        <f>IFERROR(IF(EPih!O511&gt;=0.75*AVERAGE(EPih!$H511:$R511),1,EPih!O511/AVERAGE(EPih!$H511:$R511)),0)*$B514</f>
        <v>0</v>
      </c>
      <c r="N514">
        <f>IFERROR(IF(EPih!P511&gt;=0.75*AVERAGE(EPih!$H511:$R511),1,EPih!P511/AVERAGE(EPih!$H511:$R511)),0)*$B514</f>
        <v>0</v>
      </c>
      <c r="O514">
        <f>IFERROR(IF(EPih!Q511&gt;=0.75*AVERAGE(EPih!$H511:$R511),1,EPih!Q511/AVERAGE(EPih!$H511:$R511)),0)*$B514</f>
        <v>0</v>
      </c>
      <c r="P514">
        <f>IFERROR(IF(EPih!R511&gt;=0.75*AVERAGE(EPih!$H511:$R511),1,EPih!R511/AVERAGE(EPih!$H511:$R511)),0)*$B514</f>
        <v>0</v>
      </c>
      <c r="Q514" s="18">
        <v>1</v>
      </c>
      <c r="R514" s="18">
        <v>1</v>
      </c>
      <c r="S514" s="18">
        <v>1</v>
      </c>
      <c r="T514" s="18">
        <v>1</v>
      </c>
      <c r="U514" s="18">
        <v>1</v>
      </c>
      <c r="V514" s="18">
        <v>1</v>
      </c>
      <c r="W514" s="18">
        <v>1</v>
      </c>
      <c r="X514" s="18">
        <v>1</v>
      </c>
      <c r="Y514" s="18">
        <v>1</v>
      </c>
      <c r="Z514" s="18">
        <v>1</v>
      </c>
      <c r="AA514" s="18">
        <v>1</v>
      </c>
      <c r="AD514" s="22">
        <f t="shared" si="15"/>
        <v>0.98266081439911868</v>
      </c>
      <c r="AE514">
        <v>5</v>
      </c>
    </row>
    <row r="515" spans="1:31">
      <c r="A515" s="33">
        <v>45465.125</v>
      </c>
      <c r="B515">
        <f t="shared" si="14"/>
        <v>0</v>
      </c>
      <c r="C515" s="18">
        <v>1</v>
      </c>
      <c r="D515" s="19">
        <f>IFERROR(SUMPRODUCT(F515:P515,Q515:AA515,'Datos Brutos'!$H$5:$R$5)/SUMPRODUCT('Datos Brutos'!$H$5:$R$5,Q515:AA515),0)</f>
        <v>0</v>
      </c>
      <c r="E515" s="20">
        <f>IFERROR(AVERAGE('Datos Filtrados'!E512:G512),0)</f>
        <v>0</v>
      </c>
      <c r="F515">
        <f>IFERROR(IF(EPih!H512&gt;=0.75*AVERAGE(EPih!$H512:$R512),1,EPih!H512/AVERAGE(EPih!$H512:$R512)),0)*$B515</f>
        <v>0</v>
      </c>
      <c r="G515">
        <f>IFERROR(IF(EPih!I512&gt;=0.75*AVERAGE(EPih!$H512:$R512),1,EPih!I512/AVERAGE(EPih!$H512:$R512)),0)*$B515</f>
        <v>0</v>
      </c>
      <c r="H515">
        <f>IFERROR(IF(EPih!J512&gt;=0.75*AVERAGE(EPih!$H512:$R512),1,EPih!J512/AVERAGE(EPih!$H512:$R512)),0)*$B515</f>
        <v>0</v>
      </c>
      <c r="I515">
        <f>IFERROR(IF(EPih!K512&gt;=0.75*AVERAGE(EPih!$H512:$R512),1,EPih!K512/AVERAGE(EPih!$H512:$R512)),0)*$B515</f>
        <v>0</v>
      </c>
      <c r="J515">
        <f>IFERROR(IF(EPih!L512&gt;=0.75*AVERAGE(EPih!$H512:$R512),1,EPih!L512/AVERAGE(EPih!$H512:$R512)),0)*$B515</f>
        <v>0</v>
      </c>
      <c r="K515">
        <f>IFERROR(IF(EPih!M512&gt;=0.75*AVERAGE(EPih!$H512:$R512),1,EPih!M512/AVERAGE(EPih!$H512:$R512)),0)*$B515</f>
        <v>0</v>
      </c>
      <c r="L515">
        <f>IFERROR(IF(EPih!N512&gt;=0.75*AVERAGE(EPih!$H512:$R512),1,EPih!N512/AVERAGE(EPih!$H512:$R512)),0)*$B515</f>
        <v>0</v>
      </c>
      <c r="M515">
        <f>IFERROR(IF(EPih!O512&gt;=0.75*AVERAGE(EPih!$H512:$R512),1,EPih!O512/AVERAGE(EPih!$H512:$R512)),0)*$B515</f>
        <v>0</v>
      </c>
      <c r="N515">
        <f>IFERROR(IF(EPih!P512&gt;=0.75*AVERAGE(EPih!$H512:$R512),1,EPih!P512/AVERAGE(EPih!$H512:$R512)),0)*$B515</f>
        <v>0</v>
      </c>
      <c r="O515">
        <f>IFERROR(IF(EPih!Q512&gt;=0.75*AVERAGE(EPih!$H512:$R512),1,EPih!Q512/AVERAGE(EPih!$H512:$R512)),0)*$B515</f>
        <v>0</v>
      </c>
      <c r="P515">
        <f>IFERROR(IF(EPih!R512&gt;=0.75*AVERAGE(EPih!$H512:$R512),1,EPih!R512/AVERAGE(EPih!$H512:$R512)),0)*$B515</f>
        <v>0</v>
      </c>
      <c r="Q515" s="18">
        <v>1</v>
      </c>
      <c r="R515" s="18">
        <v>1</v>
      </c>
      <c r="S515" s="18">
        <v>1</v>
      </c>
      <c r="T515" s="18">
        <v>1</v>
      </c>
      <c r="U515" s="18">
        <v>1</v>
      </c>
      <c r="V515" s="18">
        <v>1</v>
      </c>
      <c r="W515" s="18">
        <v>1</v>
      </c>
      <c r="X515" s="18">
        <v>1</v>
      </c>
      <c r="Y515" s="18">
        <v>1</v>
      </c>
      <c r="Z515" s="18">
        <v>1</v>
      </c>
      <c r="AA515" s="18">
        <v>1</v>
      </c>
      <c r="AD515" s="22">
        <f t="shared" si="15"/>
        <v>0.98266081439911868</v>
      </c>
      <c r="AE515">
        <v>6</v>
      </c>
    </row>
    <row r="516" spans="1:31">
      <c r="A516" s="33">
        <v>45465.166666666664</v>
      </c>
      <c r="B516">
        <f t="shared" si="14"/>
        <v>0</v>
      </c>
      <c r="C516" s="18">
        <v>1</v>
      </c>
      <c r="D516" s="19">
        <f>IFERROR(SUMPRODUCT(F516:P516,Q516:AA516,'Datos Brutos'!$H$5:$R$5)/SUMPRODUCT('Datos Brutos'!$H$5:$R$5,Q516:AA516),0)</f>
        <v>0</v>
      </c>
      <c r="E516" s="20">
        <f>IFERROR(AVERAGE('Datos Filtrados'!E513:G513),0)</f>
        <v>0</v>
      </c>
      <c r="F516">
        <f>IFERROR(IF(EPih!H513&gt;=0.75*AVERAGE(EPih!$H513:$R513),1,EPih!H513/AVERAGE(EPih!$H513:$R513)),0)*$B516</f>
        <v>0</v>
      </c>
      <c r="G516">
        <f>IFERROR(IF(EPih!I513&gt;=0.75*AVERAGE(EPih!$H513:$R513),1,EPih!I513/AVERAGE(EPih!$H513:$R513)),0)*$B516</f>
        <v>0</v>
      </c>
      <c r="H516">
        <f>IFERROR(IF(EPih!J513&gt;=0.75*AVERAGE(EPih!$H513:$R513),1,EPih!J513/AVERAGE(EPih!$H513:$R513)),0)*$B516</f>
        <v>0</v>
      </c>
      <c r="I516">
        <f>IFERROR(IF(EPih!K513&gt;=0.75*AVERAGE(EPih!$H513:$R513),1,EPih!K513/AVERAGE(EPih!$H513:$R513)),0)*$B516</f>
        <v>0</v>
      </c>
      <c r="J516">
        <f>IFERROR(IF(EPih!L513&gt;=0.75*AVERAGE(EPih!$H513:$R513),1,EPih!L513/AVERAGE(EPih!$H513:$R513)),0)*$B516</f>
        <v>0</v>
      </c>
      <c r="K516">
        <f>IFERROR(IF(EPih!M513&gt;=0.75*AVERAGE(EPih!$H513:$R513),1,EPih!M513/AVERAGE(EPih!$H513:$R513)),0)*$B516</f>
        <v>0</v>
      </c>
      <c r="L516">
        <f>IFERROR(IF(EPih!N513&gt;=0.75*AVERAGE(EPih!$H513:$R513),1,EPih!N513/AVERAGE(EPih!$H513:$R513)),0)*$B516</f>
        <v>0</v>
      </c>
      <c r="M516">
        <f>IFERROR(IF(EPih!O513&gt;=0.75*AVERAGE(EPih!$H513:$R513),1,EPih!O513/AVERAGE(EPih!$H513:$R513)),0)*$B516</f>
        <v>0</v>
      </c>
      <c r="N516">
        <f>IFERROR(IF(EPih!P513&gt;=0.75*AVERAGE(EPih!$H513:$R513),1,EPih!P513/AVERAGE(EPih!$H513:$R513)),0)*$B516</f>
        <v>0</v>
      </c>
      <c r="O516">
        <f>IFERROR(IF(EPih!Q513&gt;=0.75*AVERAGE(EPih!$H513:$R513),1,EPih!Q513/AVERAGE(EPih!$H513:$R513)),0)*$B516</f>
        <v>0</v>
      </c>
      <c r="P516">
        <f>IFERROR(IF(EPih!R513&gt;=0.75*AVERAGE(EPih!$H513:$R513),1,EPih!R513/AVERAGE(EPih!$H513:$R513)),0)*$B516</f>
        <v>0</v>
      </c>
      <c r="Q516" s="18">
        <v>1</v>
      </c>
      <c r="R516" s="18">
        <v>1</v>
      </c>
      <c r="S516" s="18">
        <v>1</v>
      </c>
      <c r="T516" s="18">
        <v>1</v>
      </c>
      <c r="U516" s="18">
        <v>1</v>
      </c>
      <c r="V516" s="18">
        <v>1</v>
      </c>
      <c r="W516" s="18">
        <v>1</v>
      </c>
      <c r="X516" s="18">
        <v>1</v>
      </c>
      <c r="Y516" s="18">
        <v>1</v>
      </c>
      <c r="Z516" s="18">
        <v>1</v>
      </c>
      <c r="AA516" s="18">
        <v>1</v>
      </c>
      <c r="AD516" s="22">
        <f t="shared" si="15"/>
        <v>0.98266081439911868</v>
      </c>
      <c r="AE516">
        <v>7</v>
      </c>
    </row>
    <row r="517" spans="1:31">
      <c r="A517" s="33">
        <v>45465.208333333336</v>
      </c>
      <c r="B517">
        <f t="shared" si="14"/>
        <v>0</v>
      </c>
      <c r="C517" s="18">
        <v>1</v>
      </c>
      <c r="D517" s="19">
        <f>IFERROR(SUMPRODUCT(F517:P517,Q517:AA517,'Datos Brutos'!$H$5:$R$5)/SUMPRODUCT('Datos Brutos'!$H$5:$R$5,Q517:AA517),0)</f>
        <v>0</v>
      </c>
      <c r="E517" s="20">
        <f>IFERROR(AVERAGE('Datos Filtrados'!E514:G514),0)</f>
        <v>0</v>
      </c>
      <c r="F517">
        <f>IFERROR(IF(EPih!H514&gt;=0.75*AVERAGE(EPih!$H514:$R514),1,EPih!H514/AVERAGE(EPih!$H514:$R514)),0)*$B517</f>
        <v>0</v>
      </c>
      <c r="G517">
        <f>IFERROR(IF(EPih!I514&gt;=0.75*AVERAGE(EPih!$H514:$R514),1,EPih!I514/AVERAGE(EPih!$H514:$R514)),0)*$B517</f>
        <v>0</v>
      </c>
      <c r="H517">
        <f>IFERROR(IF(EPih!J514&gt;=0.75*AVERAGE(EPih!$H514:$R514),1,EPih!J514/AVERAGE(EPih!$H514:$R514)),0)*$B517</f>
        <v>0</v>
      </c>
      <c r="I517">
        <f>IFERROR(IF(EPih!K514&gt;=0.75*AVERAGE(EPih!$H514:$R514),1,EPih!K514/AVERAGE(EPih!$H514:$R514)),0)*$B517</f>
        <v>0</v>
      </c>
      <c r="J517">
        <f>IFERROR(IF(EPih!L514&gt;=0.75*AVERAGE(EPih!$H514:$R514),1,EPih!L514/AVERAGE(EPih!$H514:$R514)),0)*$B517</f>
        <v>0</v>
      </c>
      <c r="K517">
        <f>IFERROR(IF(EPih!M514&gt;=0.75*AVERAGE(EPih!$H514:$R514),1,EPih!M514/AVERAGE(EPih!$H514:$R514)),0)*$B517</f>
        <v>0</v>
      </c>
      <c r="L517">
        <f>IFERROR(IF(EPih!N514&gt;=0.75*AVERAGE(EPih!$H514:$R514),1,EPih!N514/AVERAGE(EPih!$H514:$R514)),0)*$B517</f>
        <v>0</v>
      </c>
      <c r="M517">
        <f>IFERROR(IF(EPih!O514&gt;=0.75*AVERAGE(EPih!$H514:$R514),1,EPih!O514/AVERAGE(EPih!$H514:$R514)),0)*$B517</f>
        <v>0</v>
      </c>
      <c r="N517">
        <f>IFERROR(IF(EPih!P514&gt;=0.75*AVERAGE(EPih!$H514:$R514),1,EPih!P514/AVERAGE(EPih!$H514:$R514)),0)*$B517</f>
        <v>0</v>
      </c>
      <c r="O517">
        <f>IFERROR(IF(EPih!Q514&gt;=0.75*AVERAGE(EPih!$H514:$R514),1,EPih!Q514/AVERAGE(EPih!$H514:$R514)),0)*$B517</f>
        <v>0</v>
      </c>
      <c r="P517">
        <f>IFERROR(IF(EPih!R514&gt;=0.75*AVERAGE(EPih!$H514:$R514),1,EPih!R514/AVERAGE(EPih!$H514:$R514)),0)*$B517</f>
        <v>0</v>
      </c>
      <c r="Q517" s="18">
        <v>1</v>
      </c>
      <c r="R517" s="18">
        <v>1</v>
      </c>
      <c r="S517" s="18">
        <v>1</v>
      </c>
      <c r="T517" s="18">
        <v>1</v>
      </c>
      <c r="U517" s="18">
        <v>1</v>
      </c>
      <c r="V517" s="18">
        <v>1</v>
      </c>
      <c r="W517" s="18">
        <v>1</v>
      </c>
      <c r="X517" s="18">
        <v>1</v>
      </c>
      <c r="Y517" s="18">
        <v>1</v>
      </c>
      <c r="Z517" s="18">
        <v>1</v>
      </c>
      <c r="AA517" s="18">
        <v>1</v>
      </c>
      <c r="AD517" s="22">
        <f t="shared" si="15"/>
        <v>0.98266081439911868</v>
      </c>
      <c r="AE517">
        <v>8</v>
      </c>
    </row>
    <row r="518" spans="1:31">
      <c r="A518" s="33">
        <v>45465.25</v>
      </c>
      <c r="B518">
        <f t="shared" si="14"/>
        <v>0</v>
      </c>
      <c r="C518" s="18">
        <v>1</v>
      </c>
      <c r="D518" s="19">
        <f>IFERROR(SUMPRODUCT(F518:P518,Q518:AA518,'Datos Brutos'!$H$5:$R$5)/SUMPRODUCT('Datos Brutos'!$H$5:$R$5,Q518:AA518),0)</f>
        <v>0</v>
      </c>
      <c r="E518" s="20">
        <f>IFERROR(AVERAGE('Datos Filtrados'!E515:G515),0)</f>
        <v>0.81899999999999995</v>
      </c>
      <c r="F518">
        <f>IFERROR(IF(EPih!H515&gt;=0.75*AVERAGE(EPih!$H515:$R515),1,EPih!H515/AVERAGE(EPih!$H515:$R515)),0)*$B518</f>
        <v>0</v>
      </c>
      <c r="G518">
        <f>IFERROR(IF(EPih!I515&gt;=0.75*AVERAGE(EPih!$H515:$R515),1,EPih!I515/AVERAGE(EPih!$H515:$R515)),0)*$B518</f>
        <v>0</v>
      </c>
      <c r="H518">
        <f>IFERROR(IF(EPih!J515&gt;=0.75*AVERAGE(EPih!$H515:$R515),1,EPih!J515/AVERAGE(EPih!$H515:$R515)),0)*$B518</f>
        <v>0</v>
      </c>
      <c r="I518">
        <f>IFERROR(IF(EPih!K515&gt;=0.75*AVERAGE(EPih!$H515:$R515),1,EPih!K515/AVERAGE(EPih!$H515:$R515)),0)*$B518</f>
        <v>0</v>
      </c>
      <c r="J518">
        <f>IFERROR(IF(EPih!L515&gt;=0.75*AVERAGE(EPih!$H515:$R515),1,EPih!L515/AVERAGE(EPih!$H515:$R515)),0)*$B518</f>
        <v>0</v>
      </c>
      <c r="K518">
        <f>IFERROR(IF(EPih!M515&gt;=0.75*AVERAGE(EPih!$H515:$R515),1,EPih!M515/AVERAGE(EPih!$H515:$R515)),0)*$B518</f>
        <v>0</v>
      </c>
      <c r="L518">
        <f>IFERROR(IF(EPih!N515&gt;=0.75*AVERAGE(EPih!$H515:$R515),1,EPih!N515/AVERAGE(EPih!$H515:$R515)),0)*$B518</f>
        <v>0</v>
      </c>
      <c r="M518">
        <f>IFERROR(IF(EPih!O515&gt;=0.75*AVERAGE(EPih!$H515:$R515),1,EPih!O515/AVERAGE(EPih!$H515:$R515)),0)*$B518</f>
        <v>0</v>
      </c>
      <c r="N518">
        <f>IFERROR(IF(EPih!P515&gt;=0.75*AVERAGE(EPih!$H515:$R515),1,EPih!P515/AVERAGE(EPih!$H515:$R515)),0)*$B518</f>
        <v>0</v>
      </c>
      <c r="O518">
        <f>IFERROR(IF(EPih!Q515&gt;=0.75*AVERAGE(EPih!$H515:$R515),1,EPih!Q515/AVERAGE(EPih!$H515:$R515)),0)*$B518</f>
        <v>0</v>
      </c>
      <c r="P518">
        <f>IFERROR(IF(EPih!R515&gt;=0.75*AVERAGE(EPih!$H515:$R515),1,EPih!R515/AVERAGE(EPih!$H515:$R515)),0)*$B518</f>
        <v>0</v>
      </c>
      <c r="Q518" s="18">
        <v>1</v>
      </c>
      <c r="R518" s="18">
        <v>1</v>
      </c>
      <c r="S518" s="18">
        <v>1</v>
      </c>
      <c r="T518" s="18">
        <v>1</v>
      </c>
      <c r="U518" s="18">
        <v>1</v>
      </c>
      <c r="V518" s="18">
        <v>1</v>
      </c>
      <c r="W518" s="18">
        <v>1</v>
      </c>
      <c r="X518" s="18">
        <v>1</v>
      </c>
      <c r="Y518" s="18">
        <v>1</v>
      </c>
      <c r="Z518" s="18">
        <v>1</v>
      </c>
      <c r="AA518" s="18">
        <v>1</v>
      </c>
      <c r="AD518" s="22">
        <f t="shared" si="15"/>
        <v>0.98266081439911868</v>
      </c>
      <c r="AE518">
        <v>9</v>
      </c>
    </row>
    <row r="519" spans="1:31">
      <c r="A519" s="33">
        <v>45465.291666666664</v>
      </c>
      <c r="B519">
        <f t="shared" si="14"/>
        <v>0</v>
      </c>
      <c r="C519" s="18">
        <v>1</v>
      </c>
      <c r="D519" s="19">
        <f>IFERROR(SUMPRODUCT(F519:P519,Q519:AA519,'Datos Brutos'!$H$5:$R$5)/SUMPRODUCT('Datos Brutos'!$H$5:$R$5,Q519:AA519),0)</f>
        <v>0</v>
      </c>
      <c r="E519" s="20">
        <f>IFERROR(AVERAGE('Datos Filtrados'!E516:G516),0)</f>
        <v>56.911000000000001</v>
      </c>
      <c r="F519">
        <f>IFERROR(IF(EPih!H516&gt;=0.75*AVERAGE(EPih!$H516:$R516),1,EPih!H516/AVERAGE(EPih!$H516:$R516)),0)*$B519</f>
        <v>0</v>
      </c>
      <c r="G519">
        <f>IFERROR(IF(EPih!I516&gt;=0.75*AVERAGE(EPih!$H516:$R516),1,EPih!I516/AVERAGE(EPih!$H516:$R516)),0)*$B519</f>
        <v>0</v>
      </c>
      <c r="H519">
        <f>IFERROR(IF(EPih!J516&gt;=0.75*AVERAGE(EPih!$H516:$R516),1,EPih!J516/AVERAGE(EPih!$H516:$R516)),0)*$B519</f>
        <v>0</v>
      </c>
      <c r="I519">
        <f>IFERROR(IF(EPih!K516&gt;=0.75*AVERAGE(EPih!$H516:$R516),1,EPih!K516/AVERAGE(EPih!$H516:$R516)),0)*$B519</f>
        <v>0</v>
      </c>
      <c r="J519">
        <f>IFERROR(IF(EPih!L516&gt;=0.75*AVERAGE(EPih!$H516:$R516),1,EPih!L516/AVERAGE(EPih!$H516:$R516)),0)*$B519</f>
        <v>0</v>
      </c>
      <c r="K519">
        <f>IFERROR(IF(EPih!M516&gt;=0.75*AVERAGE(EPih!$H516:$R516),1,EPih!M516/AVERAGE(EPih!$H516:$R516)),0)*$B519</f>
        <v>0</v>
      </c>
      <c r="L519">
        <f>IFERROR(IF(EPih!N516&gt;=0.75*AVERAGE(EPih!$H516:$R516),1,EPih!N516/AVERAGE(EPih!$H516:$R516)),0)*$B519</f>
        <v>0</v>
      </c>
      <c r="M519">
        <f>IFERROR(IF(EPih!O516&gt;=0.75*AVERAGE(EPih!$H516:$R516),1,EPih!O516/AVERAGE(EPih!$H516:$R516)),0)*$B519</f>
        <v>0</v>
      </c>
      <c r="N519">
        <f>IFERROR(IF(EPih!P516&gt;=0.75*AVERAGE(EPih!$H516:$R516),1,EPih!P516/AVERAGE(EPih!$H516:$R516)),0)*$B519</f>
        <v>0</v>
      </c>
      <c r="O519">
        <f>IFERROR(IF(EPih!Q516&gt;=0.75*AVERAGE(EPih!$H516:$R516),1,EPih!Q516/AVERAGE(EPih!$H516:$R516)),0)*$B519</f>
        <v>0</v>
      </c>
      <c r="P519">
        <f>IFERROR(IF(EPih!R516&gt;=0.75*AVERAGE(EPih!$H516:$R516),1,EPih!R516/AVERAGE(EPih!$H516:$R516)),0)*$B519</f>
        <v>0</v>
      </c>
      <c r="Q519" s="18">
        <v>1</v>
      </c>
      <c r="R519" s="18">
        <v>1</v>
      </c>
      <c r="S519" s="18">
        <v>1</v>
      </c>
      <c r="T519" s="18">
        <v>1</v>
      </c>
      <c r="U519" s="18">
        <v>1</v>
      </c>
      <c r="V519" s="18">
        <v>1</v>
      </c>
      <c r="W519" s="18">
        <v>1</v>
      </c>
      <c r="X519" s="18">
        <v>1</v>
      </c>
      <c r="Y519" s="18">
        <v>1</v>
      </c>
      <c r="Z519" s="18">
        <v>1</v>
      </c>
      <c r="AA519" s="18">
        <v>1</v>
      </c>
      <c r="AD519" s="22">
        <f t="shared" si="15"/>
        <v>0.9838250609491469</v>
      </c>
      <c r="AE519">
        <v>10</v>
      </c>
    </row>
    <row r="520" spans="1:31">
      <c r="A520" s="33">
        <v>45465.333333333336</v>
      </c>
      <c r="B520">
        <f t="shared" ref="B520:B583" si="16">IF(E520&gt;=100,1,0)</f>
        <v>1</v>
      </c>
      <c r="C520" s="18">
        <v>1</v>
      </c>
      <c r="D520" s="19">
        <f>IFERROR(SUMPRODUCT(F520:P520,Q520:AA520,'Datos Brutos'!$H$5:$R$5)/SUMPRODUCT('Datos Brutos'!$H$5:$R$5,Q520:AA520),0)</f>
        <v>1</v>
      </c>
      <c r="E520" s="20">
        <f>IFERROR(AVERAGE('Datos Filtrados'!E517:G517),0)</f>
        <v>527.34799999999996</v>
      </c>
      <c r="F520">
        <f>IFERROR(IF(EPih!H517&gt;=0.75*AVERAGE(EPih!$H517:$R517),1,EPih!H517/AVERAGE(EPih!$H517:$R517)),0)*$B520</f>
        <v>1</v>
      </c>
      <c r="G520">
        <f>IFERROR(IF(EPih!I517&gt;=0.75*AVERAGE(EPih!$H517:$R517),1,EPih!I517/AVERAGE(EPih!$H517:$R517)),0)*$B520</f>
        <v>1</v>
      </c>
      <c r="H520">
        <f>IFERROR(IF(EPih!J517&gt;=0.75*AVERAGE(EPih!$H517:$R517),1,EPih!J517/AVERAGE(EPih!$H517:$R517)),0)*$B520</f>
        <v>1</v>
      </c>
      <c r="I520">
        <f>IFERROR(IF(EPih!K517&gt;=0.75*AVERAGE(EPih!$H517:$R517),1,EPih!K517/AVERAGE(EPih!$H517:$R517)),0)*$B520</f>
        <v>1</v>
      </c>
      <c r="J520">
        <f>IFERROR(IF(EPih!L517&gt;=0.75*AVERAGE(EPih!$H517:$R517),1,EPih!L517/AVERAGE(EPih!$H517:$R517)),0)*$B520</f>
        <v>1</v>
      </c>
      <c r="K520">
        <f>IFERROR(IF(EPih!M517&gt;=0.75*AVERAGE(EPih!$H517:$R517),1,EPih!M517/AVERAGE(EPih!$H517:$R517)),0)*$B520</f>
        <v>1</v>
      </c>
      <c r="L520">
        <f>IFERROR(IF(EPih!N517&gt;=0.75*AVERAGE(EPih!$H517:$R517),1,EPih!N517/AVERAGE(EPih!$H517:$R517)),0)*$B520</f>
        <v>1</v>
      </c>
      <c r="M520">
        <f>IFERROR(IF(EPih!O517&gt;=0.75*AVERAGE(EPih!$H517:$R517),1,EPih!O517/AVERAGE(EPih!$H517:$R517)),0)*$B520</f>
        <v>1</v>
      </c>
      <c r="N520">
        <f>IFERROR(IF(EPih!P517&gt;=0.75*AVERAGE(EPih!$H517:$R517),1,EPih!P517/AVERAGE(EPih!$H517:$R517)),0)*$B520</f>
        <v>1</v>
      </c>
      <c r="O520">
        <f>IFERROR(IF(EPih!Q517&gt;=0.75*AVERAGE(EPih!$H517:$R517),1,EPih!Q517/AVERAGE(EPih!$H517:$R517)),0)*$B520</f>
        <v>1</v>
      </c>
      <c r="P520">
        <f>IFERROR(IF(EPih!R517&gt;=0.75*AVERAGE(EPih!$H517:$R517),1,EPih!R517/AVERAGE(EPih!$H517:$R517)),0)*$B520</f>
        <v>1</v>
      </c>
      <c r="Q520" s="18">
        <v>1</v>
      </c>
      <c r="R520" s="18">
        <v>1</v>
      </c>
      <c r="S520" s="18">
        <v>1</v>
      </c>
      <c r="T520" s="18">
        <v>1</v>
      </c>
      <c r="U520" s="18">
        <v>1</v>
      </c>
      <c r="V520" s="18">
        <v>1</v>
      </c>
      <c r="W520" s="18">
        <v>1</v>
      </c>
      <c r="X520" s="18">
        <v>1</v>
      </c>
      <c r="Y520" s="18">
        <v>1</v>
      </c>
      <c r="Z520" s="18">
        <v>1</v>
      </c>
      <c r="AA520" s="18">
        <v>1</v>
      </c>
      <c r="AD520" s="22">
        <f t="shared" si="15"/>
        <v>0.986870465855608</v>
      </c>
      <c r="AE520">
        <v>11</v>
      </c>
    </row>
    <row r="521" spans="1:31">
      <c r="A521" s="33">
        <v>45465.375</v>
      </c>
      <c r="B521">
        <f t="shared" si="16"/>
        <v>1</v>
      </c>
      <c r="C521" s="18">
        <v>1</v>
      </c>
      <c r="D521" s="19">
        <f>IFERROR(SUMPRODUCT(F521:P521,Q521:AA521,'Datos Brutos'!$H$5:$R$5)/SUMPRODUCT('Datos Brutos'!$H$5:$R$5,Q521:AA521),0)</f>
        <v>1</v>
      </c>
      <c r="E521" s="20">
        <f>IFERROR(AVERAGE('Datos Filtrados'!E518:G518),0)</f>
        <v>835.53166666666675</v>
      </c>
      <c r="F521">
        <f>IFERROR(IF(EPih!H518&gt;=0.75*AVERAGE(EPih!$H518:$R518),1,EPih!H518/AVERAGE(EPih!$H518:$R518)),0)*$B521</f>
        <v>1</v>
      </c>
      <c r="G521">
        <f>IFERROR(IF(EPih!I518&gt;=0.75*AVERAGE(EPih!$H518:$R518),1,EPih!I518/AVERAGE(EPih!$H518:$R518)),0)*$B521</f>
        <v>1</v>
      </c>
      <c r="H521">
        <f>IFERROR(IF(EPih!J518&gt;=0.75*AVERAGE(EPih!$H518:$R518),1,EPih!J518/AVERAGE(EPih!$H518:$R518)),0)*$B521</f>
        <v>1</v>
      </c>
      <c r="I521">
        <f>IFERROR(IF(EPih!K518&gt;=0.75*AVERAGE(EPih!$H518:$R518),1,EPih!K518/AVERAGE(EPih!$H518:$R518)),0)*$B521</f>
        <v>1</v>
      </c>
      <c r="J521">
        <f>IFERROR(IF(EPih!L518&gt;=0.75*AVERAGE(EPih!$H518:$R518),1,EPih!L518/AVERAGE(EPih!$H518:$R518)),0)*$B521</f>
        <v>1</v>
      </c>
      <c r="K521">
        <f>IFERROR(IF(EPih!M518&gt;=0.75*AVERAGE(EPih!$H518:$R518),1,EPih!M518/AVERAGE(EPih!$H518:$R518)),0)*$B521</f>
        <v>1</v>
      </c>
      <c r="L521">
        <f>IFERROR(IF(EPih!N518&gt;=0.75*AVERAGE(EPih!$H518:$R518),1,EPih!N518/AVERAGE(EPih!$H518:$R518)),0)*$B521</f>
        <v>1</v>
      </c>
      <c r="M521">
        <f>IFERROR(IF(EPih!O518&gt;=0.75*AVERAGE(EPih!$H518:$R518),1,EPih!O518/AVERAGE(EPih!$H518:$R518)),0)*$B521</f>
        <v>1</v>
      </c>
      <c r="N521">
        <f>IFERROR(IF(EPih!P518&gt;=0.75*AVERAGE(EPih!$H518:$R518),1,EPih!P518/AVERAGE(EPih!$H518:$R518)),0)*$B521</f>
        <v>1</v>
      </c>
      <c r="O521">
        <f>IFERROR(IF(EPih!Q518&gt;=0.75*AVERAGE(EPih!$H518:$R518),1,EPih!Q518/AVERAGE(EPih!$H518:$R518)),0)*$B521</f>
        <v>1</v>
      </c>
      <c r="P521">
        <f>IFERROR(IF(EPih!R518&gt;=0.75*AVERAGE(EPih!$H518:$R518),1,EPih!R518/AVERAGE(EPih!$H518:$R518)),0)*$B521</f>
        <v>1</v>
      </c>
      <c r="Q521" s="18">
        <v>1</v>
      </c>
      <c r="R521" s="18">
        <v>1</v>
      </c>
      <c r="S521" s="18">
        <v>1</v>
      </c>
      <c r="T521" s="18">
        <v>1</v>
      </c>
      <c r="U521" s="18">
        <v>1</v>
      </c>
      <c r="V521" s="18">
        <v>1</v>
      </c>
      <c r="W521" s="18">
        <v>1</v>
      </c>
      <c r="X521" s="18">
        <v>1</v>
      </c>
      <c r="Y521" s="18">
        <v>1</v>
      </c>
      <c r="Z521" s="18">
        <v>1</v>
      </c>
      <c r="AA521" s="18">
        <v>1</v>
      </c>
      <c r="AD521" s="22">
        <f t="shared" si="15"/>
        <v>0.98871281741323735</v>
      </c>
      <c r="AE521">
        <v>12</v>
      </c>
    </row>
    <row r="522" spans="1:31">
      <c r="A522" s="33">
        <v>45465.416666666664</v>
      </c>
      <c r="B522">
        <f t="shared" si="16"/>
        <v>1</v>
      </c>
      <c r="C522" s="18">
        <v>1</v>
      </c>
      <c r="D522" s="19">
        <f>IFERROR(SUMPRODUCT(F522:P522,Q522:AA522,'Datos Brutos'!$H$5:$R$5)/SUMPRODUCT('Datos Brutos'!$H$5:$R$5,Q522:AA522),0)</f>
        <v>1</v>
      </c>
      <c r="E522" s="20">
        <f>IFERROR(AVERAGE('Datos Filtrados'!E519:G519),0)</f>
        <v>954.19899999999996</v>
      </c>
      <c r="F522">
        <f>IFERROR(IF(EPih!H519&gt;=0.75*AVERAGE(EPih!$H519:$R519),1,EPih!H519/AVERAGE(EPih!$H519:$R519)),0)*$B522</f>
        <v>1</v>
      </c>
      <c r="G522">
        <f>IFERROR(IF(EPih!I519&gt;=0.75*AVERAGE(EPih!$H519:$R519),1,EPih!I519/AVERAGE(EPih!$H519:$R519)),0)*$B522</f>
        <v>1</v>
      </c>
      <c r="H522">
        <f>IFERROR(IF(EPih!J519&gt;=0.75*AVERAGE(EPih!$H519:$R519),1,EPih!J519/AVERAGE(EPih!$H519:$R519)),0)*$B522</f>
        <v>1</v>
      </c>
      <c r="I522">
        <f>IFERROR(IF(EPih!K519&gt;=0.75*AVERAGE(EPih!$H519:$R519),1,EPih!K519/AVERAGE(EPih!$H519:$R519)),0)*$B522</f>
        <v>1</v>
      </c>
      <c r="J522">
        <f>IFERROR(IF(EPih!L519&gt;=0.75*AVERAGE(EPih!$H519:$R519),1,EPih!L519/AVERAGE(EPih!$H519:$R519)),0)*$B522</f>
        <v>1</v>
      </c>
      <c r="K522">
        <f>IFERROR(IF(EPih!M519&gt;=0.75*AVERAGE(EPih!$H519:$R519),1,EPih!M519/AVERAGE(EPih!$H519:$R519)),0)*$B522</f>
        <v>1</v>
      </c>
      <c r="L522">
        <f>IFERROR(IF(EPih!N519&gt;=0.75*AVERAGE(EPih!$H519:$R519),1,EPih!N519/AVERAGE(EPih!$H519:$R519)),0)*$B522</f>
        <v>1</v>
      </c>
      <c r="M522">
        <f>IFERROR(IF(EPih!O519&gt;=0.75*AVERAGE(EPih!$H519:$R519),1,EPih!O519/AVERAGE(EPih!$H519:$R519)),0)*$B522</f>
        <v>1</v>
      </c>
      <c r="N522">
        <f>IFERROR(IF(EPih!P519&gt;=0.75*AVERAGE(EPih!$H519:$R519),1,EPih!P519/AVERAGE(EPih!$H519:$R519)),0)*$B522</f>
        <v>1</v>
      </c>
      <c r="O522">
        <f>IFERROR(IF(EPih!Q519&gt;=0.75*AVERAGE(EPih!$H519:$R519),1,EPih!Q519/AVERAGE(EPih!$H519:$R519)),0)*$B522</f>
        <v>1</v>
      </c>
      <c r="P522">
        <f>IFERROR(IF(EPih!R519&gt;=0.75*AVERAGE(EPih!$H519:$R519),1,EPih!R519/AVERAGE(EPih!$H519:$R519)),0)*$B522</f>
        <v>1</v>
      </c>
      <c r="Q522" s="18">
        <v>1</v>
      </c>
      <c r="R522" s="18">
        <v>1</v>
      </c>
      <c r="S522" s="18">
        <v>1</v>
      </c>
      <c r="T522" s="18">
        <v>1</v>
      </c>
      <c r="U522" s="18">
        <v>1</v>
      </c>
      <c r="V522" s="18">
        <v>1</v>
      </c>
      <c r="W522" s="18">
        <v>1</v>
      </c>
      <c r="X522" s="18">
        <v>1</v>
      </c>
      <c r="Y522" s="18">
        <v>1</v>
      </c>
      <c r="Z522" s="18">
        <v>1</v>
      </c>
      <c r="AA522" s="18">
        <v>1</v>
      </c>
      <c r="AD522" s="22">
        <f t="shared" si="15"/>
        <v>0.99048294020430461</v>
      </c>
      <c r="AE522">
        <v>13</v>
      </c>
    </row>
    <row r="523" spans="1:31">
      <c r="A523" s="33">
        <v>45465.458333333336</v>
      </c>
      <c r="B523">
        <f t="shared" si="16"/>
        <v>1</v>
      </c>
      <c r="C523" s="18">
        <v>1</v>
      </c>
      <c r="D523" s="19">
        <f>IFERROR(SUMPRODUCT(F523:P523,Q523:AA523,'Datos Brutos'!$H$5:$R$5)/SUMPRODUCT('Datos Brutos'!$H$5:$R$5,Q523:AA523),0)</f>
        <v>1</v>
      </c>
      <c r="E523" s="20">
        <f>IFERROR(AVERAGE('Datos Filtrados'!E520:G520),0)</f>
        <v>961.05899999999986</v>
      </c>
      <c r="F523">
        <f>IFERROR(IF(EPih!H520&gt;=0.75*AVERAGE(EPih!$H520:$R520),1,EPih!H520/AVERAGE(EPih!$H520:$R520)),0)*$B523</f>
        <v>1</v>
      </c>
      <c r="G523">
        <f>IFERROR(IF(EPih!I520&gt;=0.75*AVERAGE(EPih!$H520:$R520),1,EPih!I520/AVERAGE(EPih!$H520:$R520)),0)*$B523</f>
        <v>1</v>
      </c>
      <c r="H523">
        <f>IFERROR(IF(EPih!J520&gt;=0.75*AVERAGE(EPih!$H520:$R520),1,EPih!J520/AVERAGE(EPih!$H520:$R520)),0)*$B523</f>
        <v>1</v>
      </c>
      <c r="I523">
        <f>IFERROR(IF(EPih!K520&gt;=0.75*AVERAGE(EPih!$H520:$R520),1,EPih!K520/AVERAGE(EPih!$H520:$R520)),0)*$B523</f>
        <v>1</v>
      </c>
      <c r="J523">
        <f>IFERROR(IF(EPih!L520&gt;=0.75*AVERAGE(EPih!$H520:$R520),1,EPih!L520/AVERAGE(EPih!$H520:$R520)),0)*$B523</f>
        <v>1</v>
      </c>
      <c r="K523">
        <f>IFERROR(IF(EPih!M520&gt;=0.75*AVERAGE(EPih!$H520:$R520),1,EPih!M520/AVERAGE(EPih!$H520:$R520)),0)*$B523</f>
        <v>1</v>
      </c>
      <c r="L523">
        <f>IFERROR(IF(EPih!N520&gt;=0.75*AVERAGE(EPih!$H520:$R520),1,EPih!N520/AVERAGE(EPih!$H520:$R520)),0)*$B523</f>
        <v>1</v>
      </c>
      <c r="M523">
        <f>IFERROR(IF(EPih!O520&gt;=0.75*AVERAGE(EPih!$H520:$R520),1,EPih!O520/AVERAGE(EPih!$H520:$R520)),0)*$B523</f>
        <v>1</v>
      </c>
      <c r="N523">
        <f>IFERROR(IF(EPih!P520&gt;=0.75*AVERAGE(EPih!$H520:$R520),1,EPih!P520/AVERAGE(EPih!$H520:$R520)),0)*$B523</f>
        <v>1</v>
      </c>
      <c r="O523">
        <f>IFERROR(IF(EPih!Q520&gt;=0.75*AVERAGE(EPih!$H520:$R520),1,EPih!Q520/AVERAGE(EPih!$H520:$R520)),0)*$B523</f>
        <v>1</v>
      </c>
      <c r="P523">
        <f>IFERROR(IF(EPih!R520&gt;=0.75*AVERAGE(EPih!$H520:$R520),1,EPih!R520/AVERAGE(EPih!$H520:$R520)),0)*$B523</f>
        <v>1</v>
      </c>
      <c r="Q523" s="18">
        <v>1</v>
      </c>
      <c r="R523" s="18">
        <v>1</v>
      </c>
      <c r="S523" s="18">
        <v>1</v>
      </c>
      <c r="T523" s="18">
        <v>1</v>
      </c>
      <c r="U523" s="18">
        <v>1</v>
      </c>
      <c r="V523" s="18">
        <v>1</v>
      </c>
      <c r="W523" s="18">
        <v>1</v>
      </c>
      <c r="X523" s="18">
        <v>1</v>
      </c>
      <c r="Y523" s="18">
        <v>1</v>
      </c>
      <c r="Z523" s="18">
        <v>1</v>
      </c>
      <c r="AA523" s="18">
        <v>1</v>
      </c>
      <c r="AD523" s="22">
        <f t="shared" si="15"/>
        <v>0.9910724463510534</v>
      </c>
      <c r="AE523">
        <v>14</v>
      </c>
    </row>
    <row r="524" spans="1:31">
      <c r="A524" s="33">
        <v>45465.5</v>
      </c>
      <c r="B524">
        <f t="shared" si="16"/>
        <v>1</v>
      </c>
      <c r="C524" s="18">
        <v>1</v>
      </c>
      <c r="D524" s="19">
        <f>IFERROR(SUMPRODUCT(F524:P524,Q524:AA524,'Datos Brutos'!$H$5:$R$5)/SUMPRODUCT('Datos Brutos'!$H$5:$R$5,Q524:AA524),0)</f>
        <v>1</v>
      </c>
      <c r="E524" s="20">
        <f>IFERROR(AVERAGE('Datos Filtrados'!E521:G521),0)</f>
        <v>974.19666666666672</v>
      </c>
      <c r="F524">
        <f>IFERROR(IF(EPih!H521&gt;=0.75*AVERAGE(EPih!$H521:$R521),1,EPih!H521/AVERAGE(EPih!$H521:$R521)),0)*$B524</f>
        <v>1</v>
      </c>
      <c r="G524">
        <f>IFERROR(IF(EPih!I521&gt;=0.75*AVERAGE(EPih!$H521:$R521),1,EPih!I521/AVERAGE(EPih!$H521:$R521)),0)*$B524</f>
        <v>1</v>
      </c>
      <c r="H524">
        <f>IFERROR(IF(EPih!J521&gt;=0.75*AVERAGE(EPih!$H521:$R521),1,EPih!J521/AVERAGE(EPih!$H521:$R521)),0)*$B524</f>
        <v>1</v>
      </c>
      <c r="I524">
        <f>IFERROR(IF(EPih!K521&gt;=0.75*AVERAGE(EPih!$H521:$R521),1,EPih!K521/AVERAGE(EPih!$H521:$R521)),0)*$B524</f>
        <v>1</v>
      </c>
      <c r="J524">
        <f>IFERROR(IF(EPih!L521&gt;=0.75*AVERAGE(EPih!$H521:$R521),1,EPih!L521/AVERAGE(EPih!$H521:$R521)),0)*$B524</f>
        <v>1</v>
      </c>
      <c r="K524">
        <f>IFERROR(IF(EPih!M521&gt;=0.75*AVERAGE(EPih!$H521:$R521),1,EPih!M521/AVERAGE(EPih!$H521:$R521)),0)*$B524</f>
        <v>1</v>
      </c>
      <c r="L524">
        <f>IFERROR(IF(EPih!N521&gt;=0.75*AVERAGE(EPih!$H521:$R521),1,EPih!N521/AVERAGE(EPih!$H521:$R521)),0)*$B524</f>
        <v>1</v>
      </c>
      <c r="M524">
        <f>IFERROR(IF(EPih!O521&gt;=0.75*AVERAGE(EPih!$H521:$R521),1,EPih!O521/AVERAGE(EPih!$H521:$R521)),0)*$B524</f>
        <v>1</v>
      </c>
      <c r="N524">
        <f>IFERROR(IF(EPih!P521&gt;=0.75*AVERAGE(EPih!$H521:$R521),1,EPih!P521/AVERAGE(EPih!$H521:$R521)),0)*$B524</f>
        <v>1</v>
      </c>
      <c r="O524">
        <f>IFERROR(IF(EPih!Q521&gt;=0.75*AVERAGE(EPih!$H521:$R521),1,EPih!Q521/AVERAGE(EPih!$H521:$R521)),0)*$B524</f>
        <v>1</v>
      </c>
      <c r="P524">
        <f>IFERROR(IF(EPih!R521&gt;=0.75*AVERAGE(EPih!$H521:$R521),1,EPih!R521/AVERAGE(EPih!$H521:$R521)),0)*$B524</f>
        <v>1</v>
      </c>
      <c r="Q524" s="18">
        <v>1</v>
      </c>
      <c r="R524" s="18">
        <v>1</v>
      </c>
      <c r="S524" s="18">
        <v>1</v>
      </c>
      <c r="T524" s="18">
        <v>1</v>
      </c>
      <c r="U524" s="18">
        <v>1</v>
      </c>
      <c r="V524" s="18">
        <v>1</v>
      </c>
      <c r="W524" s="18">
        <v>1</v>
      </c>
      <c r="X524" s="18">
        <v>1</v>
      </c>
      <c r="Y524" s="18">
        <v>1</v>
      </c>
      <c r="Z524" s="18">
        <v>1</v>
      </c>
      <c r="AA524" s="18">
        <v>1</v>
      </c>
      <c r="AD524" s="22">
        <f t="shared" si="15"/>
        <v>0.99223756411090192</v>
      </c>
      <c r="AE524">
        <v>15</v>
      </c>
    </row>
    <row r="525" spans="1:31">
      <c r="A525" s="33">
        <v>45465.541666666664</v>
      </c>
      <c r="B525">
        <f t="shared" si="16"/>
        <v>1</v>
      </c>
      <c r="C525" s="18">
        <v>1</v>
      </c>
      <c r="D525" s="19">
        <f>IFERROR(SUMPRODUCT(F525:P525,Q525:AA525,'Datos Brutos'!$H$5:$R$5)/SUMPRODUCT('Datos Brutos'!$H$5:$R$5,Q525:AA525),0)</f>
        <v>1</v>
      </c>
      <c r="E525" s="20">
        <f>IFERROR(AVERAGE('Datos Filtrados'!E522:G522),0)</f>
        <v>927.18333333333339</v>
      </c>
      <c r="F525">
        <f>IFERROR(IF(EPih!H522&gt;=0.75*AVERAGE(EPih!$H522:$R522),1,EPih!H522/AVERAGE(EPih!$H522:$R522)),0)*$B525</f>
        <v>1</v>
      </c>
      <c r="G525">
        <f>IFERROR(IF(EPih!I522&gt;=0.75*AVERAGE(EPih!$H522:$R522),1,EPih!I522/AVERAGE(EPih!$H522:$R522)),0)*$B525</f>
        <v>1</v>
      </c>
      <c r="H525">
        <f>IFERROR(IF(EPih!J522&gt;=0.75*AVERAGE(EPih!$H522:$R522),1,EPih!J522/AVERAGE(EPih!$H522:$R522)),0)*$B525</f>
        <v>1</v>
      </c>
      <c r="I525">
        <f>IFERROR(IF(EPih!K522&gt;=0.75*AVERAGE(EPih!$H522:$R522),1,EPih!K522/AVERAGE(EPih!$H522:$R522)),0)*$B525</f>
        <v>1</v>
      </c>
      <c r="J525">
        <f>IFERROR(IF(EPih!L522&gt;=0.75*AVERAGE(EPih!$H522:$R522),1,EPih!L522/AVERAGE(EPih!$H522:$R522)),0)*$B525</f>
        <v>1</v>
      </c>
      <c r="K525">
        <f>IFERROR(IF(EPih!M522&gt;=0.75*AVERAGE(EPih!$H522:$R522),1,EPih!M522/AVERAGE(EPih!$H522:$R522)),0)*$B525</f>
        <v>1</v>
      </c>
      <c r="L525">
        <f>IFERROR(IF(EPih!N522&gt;=0.75*AVERAGE(EPih!$H522:$R522),1,EPih!N522/AVERAGE(EPih!$H522:$R522)),0)*$B525</f>
        <v>1</v>
      </c>
      <c r="M525">
        <f>IFERROR(IF(EPih!O522&gt;=0.75*AVERAGE(EPih!$H522:$R522),1,EPih!O522/AVERAGE(EPih!$H522:$R522)),0)*$B525</f>
        <v>1</v>
      </c>
      <c r="N525">
        <f>IFERROR(IF(EPih!P522&gt;=0.75*AVERAGE(EPih!$H522:$R522),1,EPih!P522/AVERAGE(EPih!$H522:$R522)),0)*$B525</f>
        <v>1</v>
      </c>
      <c r="O525">
        <f>IFERROR(IF(EPih!Q522&gt;=0.75*AVERAGE(EPih!$H522:$R522),1,EPih!Q522/AVERAGE(EPih!$H522:$R522)),0)*$B525</f>
        <v>1</v>
      </c>
      <c r="P525">
        <f>IFERROR(IF(EPih!R522&gt;=0.75*AVERAGE(EPih!$H522:$R522),1,EPih!R522/AVERAGE(EPih!$H522:$R522)),0)*$B525</f>
        <v>1</v>
      </c>
      <c r="Q525" s="18">
        <v>1</v>
      </c>
      <c r="R525" s="18">
        <v>1</v>
      </c>
      <c r="S525" s="18">
        <v>1</v>
      </c>
      <c r="T525" s="18">
        <v>1</v>
      </c>
      <c r="U525" s="18">
        <v>1</v>
      </c>
      <c r="V525" s="18">
        <v>1</v>
      </c>
      <c r="W525" s="18">
        <v>1</v>
      </c>
      <c r="X525" s="18">
        <v>1</v>
      </c>
      <c r="Y525" s="18">
        <v>1</v>
      </c>
      <c r="Z525" s="18">
        <v>1</v>
      </c>
      <c r="AA525" s="18">
        <v>1</v>
      </c>
      <c r="AD525" s="22">
        <f t="shared" si="15"/>
        <v>0.997202377050591</v>
      </c>
      <c r="AE525">
        <v>16</v>
      </c>
    </row>
    <row r="526" spans="1:31">
      <c r="A526" s="33">
        <v>45465.583333333336</v>
      </c>
      <c r="B526">
        <f t="shared" si="16"/>
        <v>1</v>
      </c>
      <c r="C526" s="18">
        <v>1</v>
      </c>
      <c r="D526" s="19">
        <f>IFERROR(SUMPRODUCT(F526:P526,Q526:AA526,'Datos Brutos'!$H$5:$R$5)/SUMPRODUCT('Datos Brutos'!$H$5:$R$5,Q526:AA526),0)</f>
        <v>1</v>
      </c>
      <c r="E526" s="20">
        <f>IFERROR(AVERAGE('Datos Filtrados'!E523:G523),0)</f>
        <v>1015.5696666666666</v>
      </c>
      <c r="F526">
        <f>IFERROR(IF(EPih!H523&gt;=0.75*AVERAGE(EPih!$H523:$R523),1,EPih!H523/AVERAGE(EPih!$H523:$R523)),0)*$B526</f>
        <v>1</v>
      </c>
      <c r="G526">
        <f>IFERROR(IF(EPih!I523&gt;=0.75*AVERAGE(EPih!$H523:$R523),1,EPih!I523/AVERAGE(EPih!$H523:$R523)),0)*$B526</f>
        <v>1</v>
      </c>
      <c r="H526">
        <f>IFERROR(IF(EPih!J523&gt;=0.75*AVERAGE(EPih!$H523:$R523),1,EPih!J523/AVERAGE(EPih!$H523:$R523)),0)*$B526</f>
        <v>1</v>
      </c>
      <c r="I526">
        <f>IFERROR(IF(EPih!K523&gt;=0.75*AVERAGE(EPih!$H523:$R523),1,EPih!K523/AVERAGE(EPih!$H523:$R523)),0)*$B526</f>
        <v>1</v>
      </c>
      <c r="J526">
        <f>IFERROR(IF(EPih!L523&gt;=0.75*AVERAGE(EPih!$H523:$R523),1,EPih!L523/AVERAGE(EPih!$H523:$R523)),0)*$B526</f>
        <v>1</v>
      </c>
      <c r="K526">
        <f>IFERROR(IF(EPih!M523&gt;=0.75*AVERAGE(EPih!$H523:$R523),1,EPih!M523/AVERAGE(EPih!$H523:$R523)),0)*$B526</f>
        <v>1</v>
      </c>
      <c r="L526">
        <f>IFERROR(IF(EPih!N523&gt;=0.75*AVERAGE(EPih!$H523:$R523),1,EPih!N523/AVERAGE(EPih!$H523:$R523)),0)*$B526</f>
        <v>1</v>
      </c>
      <c r="M526">
        <f>IFERROR(IF(EPih!O523&gt;=0.75*AVERAGE(EPih!$H523:$R523),1,EPih!O523/AVERAGE(EPih!$H523:$R523)),0)*$B526</f>
        <v>1</v>
      </c>
      <c r="N526">
        <f>IFERROR(IF(EPih!P523&gt;=0.75*AVERAGE(EPih!$H523:$R523),1,EPih!P523/AVERAGE(EPih!$H523:$R523)),0)*$B526</f>
        <v>1</v>
      </c>
      <c r="O526">
        <f>IFERROR(IF(EPih!Q523&gt;=0.75*AVERAGE(EPih!$H523:$R523),1,EPih!Q523/AVERAGE(EPih!$H523:$R523)),0)*$B526</f>
        <v>1</v>
      </c>
      <c r="P526">
        <f>IFERROR(IF(EPih!R523&gt;=0.75*AVERAGE(EPih!$H523:$R523),1,EPih!R523/AVERAGE(EPih!$H523:$R523)),0)*$B526</f>
        <v>1</v>
      </c>
      <c r="Q526" s="18">
        <v>1</v>
      </c>
      <c r="R526" s="18">
        <v>1</v>
      </c>
      <c r="S526" s="18">
        <v>1</v>
      </c>
      <c r="T526" s="18">
        <v>1</v>
      </c>
      <c r="U526" s="18">
        <v>1</v>
      </c>
      <c r="V526" s="18">
        <v>1</v>
      </c>
      <c r="W526" s="18">
        <v>1</v>
      </c>
      <c r="X526" s="18">
        <v>1</v>
      </c>
      <c r="Y526" s="18">
        <v>1</v>
      </c>
      <c r="Z526" s="18">
        <v>1</v>
      </c>
      <c r="AA526" s="18">
        <v>1</v>
      </c>
      <c r="AD526" s="22">
        <f t="shared" si="15"/>
        <v>1</v>
      </c>
      <c r="AE526">
        <v>17</v>
      </c>
    </row>
    <row r="527" spans="1:31">
      <c r="A527" s="33">
        <v>45465.625</v>
      </c>
      <c r="B527">
        <f t="shared" si="16"/>
        <v>1</v>
      </c>
      <c r="C527" s="18">
        <v>1</v>
      </c>
      <c r="D527" s="19">
        <f>IFERROR(SUMPRODUCT(F527:P527,Q527:AA527,'Datos Brutos'!$H$5:$R$5)/SUMPRODUCT('Datos Brutos'!$H$5:$R$5,Q527:AA527),0)</f>
        <v>1</v>
      </c>
      <c r="E527" s="20">
        <f>IFERROR(AVERAGE('Datos Filtrados'!E524:G524),0)</f>
        <v>963.80399999999997</v>
      </c>
      <c r="F527">
        <f>IFERROR(IF(EPih!H524&gt;=0.75*AVERAGE(EPih!$H524:$R524),1,EPih!H524/AVERAGE(EPih!$H524:$R524)),0)*$B527</f>
        <v>1</v>
      </c>
      <c r="G527">
        <f>IFERROR(IF(EPih!I524&gt;=0.75*AVERAGE(EPih!$H524:$R524),1,EPih!I524/AVERAGE(EPih!$H524:$R524)),0)*$B527</f>
        <v>1</v>
      </c>
      <c r="H527">
        <f>IFERROR(IF(EPih!J524&gt;=0.75*AVERAGE(EPih!$H524:$R524),1,EPih!J524/AVERAGE(EPih!$H524:$R524)),0)*$B527</f>
        <v>1</v>
      </c>
      <c r="I527">
        <f>IFERROR(IF(EPih!K524&gt;=0.75*AVERAGE(EPih!$H524:$R524),1,EPih!K524/AVERAGE(EPih!$H524:$R524)),0)*$B527</f>
        <v>1</v>
      </c>
      <c r="J527">
        <f>IFERROR(IF(EPih!L524&gt;=0.75*AVERAGE(EPih!$H524:$R524),1,EPih!L524/AVERAGE(EPih!$H524:$R524)),0)*$B527</f>
        <v>1</v>
      </c>
      <c r="K527">
        <f>IFERROR(IF(EPih!M524&gt;=0.75*AVERAGE(EPih!$H524:$R524),1,EPih!M524/AVERAGE(EPih!$H524:$R524)),0)*$B527</f>
        <v>1</v>
      </c>
      <c r="L527">
        <f>IFERROR(IF(EPih!N524&gt;=0.75*AVERAGE(EPih!$H524:$R524),1,EPih!N524/AVERAGE(EPih!$H524:$R524)),0)*$B527</f>
        <v>1</v>
      </c>
      <c r="M527">
        <f>IFERROR(IF(EPih!O524&gt;=0.75*AVERAGE(EPih!$H524:$R524),1,EPih!O524/AVERAGE(EPih!$H524:$R524)),0)*$B527</f>
        <v>1</v>
      </c>
      <c r="N527">
        <f>IFERROR(IF(EPih!P524&gt;=0.75*AVERAGE(EPih!$H524:$R524),1,EPih!P524/AVERAGE(EPih!$H524:$R524)),0)*$B527</f>
        <v>1</v>
      </c>
      <c r="O527">
        <f>IFERROR(IF(EPih!Q524&gt;=0.75*AVERAGE(EPih!$H524:$R524),1,EPih!Q524/AVERAGE(EPih!$H524:$R524)),0)*$B527</f>
        <v>1</v>
      </c>
      <c r="P527">
        <f>IFERROR(IF(EPih!R524&gt;=0.75*AVERAGE(EPih!$H524:$R524),1,EPih!R524/AVERAGE(EPih!$H524:$R524)),0)*$B527</f>
        <v>1</v>
      </c>
      <c r="Q527" s="18">
        <v>1</v>
      </c>
      <c r="R527" s="18">
        <v>1</v>
      </c>
      <c r="S527" s="18">
        <v>1</v>
      </c>
      <c r="T527" s="18">
        <v>1</v>
      </c>
      <c r="U527" s="18">
        <v>1</v>
      </c>
      <c r="V527" s="18">
        <v>1</v>
      </c>
      <c r="W527" s="18">
        <v>1</v>
      </c>
      <c r="X527" s="18">
        <v>1</v>
      </c>
      <c r="Y527" s="18">
        <v>1</v>
      </c>
      <c r="Z527" s="18">
        <v>1</v>
      </c>
      <c r="AA527" s="18">
        <v>1</v>
      </c>
      <c r="AD527" s="22">
        <f t="shared" si="15"/>
        <v>1</v>
      </c>
      <c r="AE527">
        <v>18</v>
      </c>
    </row>
    <row r="528" spans="1:31">
      <c r="A528" s="33">
        <v>45465.666666666664</v>
      </c>
      <c r="B528">
        <f t="shared" si="16"/>
        <v>1</v>
      </c>
      <c r="C528" s="18">
        <v>1</v>
      </c>
      <c r="D528" s="19">
        <f>IFERROR(SUMPRODUCT(F528:P528,Q528:AA528,'Datos Brutos'!$H$5:$R$5)/SUMPRODUCT('Datos Brutos'!$H$5:$R$5,Q528:AA528),0)</f>
        <v>1</v>
      </c>
      <c r="E528" s="20">
        <f>IFERROR(AVERAGE('Datos Filtrados'!E525:G525),0)</f>
        <v>941.92933333333337</v>
      </c>
      <c r="F528">
        <f>IFERROR(IF(EPih!H525&gt;=0.75*AVERAGE(EPih!$H525:$R525),1,EPih!H525/AVERAGE(EPih!$H525:$R525)),0)*$B528</f>
        <v>1</v>
      </c>
      <c r="G528">
        <f>IFERROR(IF(EPih!I525&gt;=0.75*AVERAGE(EPih!$H525:$R525),1,EPih!I525/AVERAGE(EPih!$H525:$R525)),0)*$B528</f>
        <v>1</v>
      </c>
      <c r="H528">
        <f>IFERROR(IF(EPih!J525&gt;=0.75*AVERAGE(EPih!$H525:$R525),1,EPih!J525/AVERAGE(EPih!$H525:$R525)),0)*$B528</f>
        <v>1</v>
      </c>
      <c r="I528">
        <f>IFERROR(IF(EPih!K525&gt;=0.75*AVERAGE(EPih!$H525:$R525),1,EPih!K525/AVERAGE(EPih!$H525:$R525)),0)*$B528</f>
        <v>1</v>
      </c>
      <c r="J528">
        <f>IFERROR(IF(EPih!L525&gt;=0.75*AVERAGE(EPih!$H525:$R525),1,EPih!L525/AVERAGE(EPih!$H525:$R525)),0)*$B528</f>
        <v>1</v>
      </c>
      <c r="K528">
        <f>IFERROR(IF(EPih!M525&gt;=0.75*AVERAGE(EPih!$H525:$R525),1,EPih!M525/AVERAGE(EPih!$H525:$R525)),0)*$B528</f>
        <v>1</v>
      </c>
      <c r="L528">
        <f>IFERROR(IF(EPih!N525&gt;=0.75*AVERAGE(EPih!$H525:$R525),1,EPih!N525/AVERAGE(EPih!$H525:$R525)),0)*$B528</f>
        <v>1</v>
      </c>
      <c r="M528">
        <f>IFERROR(IF(EPih!O525&gt;=0.75*AVERAGE(EPih!$H525:$R525),1,EPih!O525/AVERAGE(EPih!$H525:$R525)),0)*$B528</f>
        <v>1</v>
      </c>
      <c r="N528">
        <f>IFERROR(IF(EPih!P525&gt;=0.75*AVERAGE(EPih!$H525:$R525),1,EPih!P525/AVERAGE(EPih!$H525:$R525)),0)*$B528</f>
        <v>1</v>
      </c>
      <c r="O528">
        <f>IFERROR(IF(EPih!Q525&gt;=0.75*AVERAGE(EPih!$H525:$R525),1,EPih!Q525/AVERAGE(EPih!$H525:$R525)),0)*$B528</f>
        <v>1</v>
      </c>
      <c r="P528">
        <f>IFERROR(IF(EPih!R525&gt;=0.75*AVERAGE(EPih!$H525:$R525),1,EPih!R525/AVERAGE(EPih!$H525:$R525)),0)*$B528</f>
        <v>1</v>
      </c>
      <c r="Q528" s="18">
        <v>1</v>
      </c>
      <c r="R528" s="18">
        <v>1</v>
      </c>
      <c r="S528" s="18">
        <v>1</v>
      </c>
      <c r="T528" s="18">
        <v>1</v>
      </c>
      <c r="U528" s="18">
        <v>1</v>
      </c>
      <c r="V528" s="18">
        <v>1</v>
      </c>
      <c r="W528" s="18">
        <v>1</v>
      </c>
      <c r="X528" s="18">
        <v>1</v>
      </c>
      <c r="Y528" s="18">
        <v>1</v>
      </c>
      <c r="Z528" s="18">
        <v>1</v>
      </c>
      <c r="AA528" s="18">
        <v>1</v>
      </c>
      <c r="AD528" s="22">
        <f t="shared" si="15"/>
        <v>1</v>
      </c>
      <c r="AE528">
        <v>19</v>
      </c>
    </row>
    <row r="529" spans="1:31">
      <c r="A529" s="33">
        <v>45465.708333333336</v>
      </c>
      <c r="B529">
        <f t="shared" si="16"/>
        <v>1</v>
      </c>
      <c r="C529" s="18">
        <v>1</v>
      </c>
      <c r="D529" s="19">
        <f>IFERROR(SUMPRODUCT(F529:P529,Q529:AA529,'Datos Brutos'!$H$5:$R$5)/SUMPRODUCT('Datos Brutos'!$H$5:$R$5,Q529:AA529),0)</f>
        <v>1</v>
      </c>
      <c r="E529" s="20">
        <f>IFERROR(AVERAGE('Datos Filtrados'!E526:G526),0)</f>
        <v>903.49366666666663</v>
      </c>
      <c r="F529">
        <f>IFERROR(IF(EPih!H526&gt;=0.75*AVERAGE(EPih!$H526:$R526),1,EPih!H526/AVERAGE(EPih!$H526:$R526)),0)*$B529</f>
        <v>1</v>
      </c>
      <c r="G529">
        <f>IFERROR(IF(EPih!I526&gt;=0.75*AVERAGE(EPih!$H526:$R526),1,EPih!I526/AVERAGE(EPih!$H526:$R526)),0)*$B529</f>
        <v>1</v>
      </c>
      <c r="H529">
        <f>IFERROR(IF(EPih!J526&gt;=0.75*AVERAGE(EPih!$H526:$R526),1,EPih!J526/AVERAGE(EPih!$H526:$R526)),0)*$B529</f>
        <v>1</v>
      </c>
      <c r="I529">
        <f>IFERROR(IF(EPih!K526&gt;=0.75*AVERAGE(EPih!$H526:$R526),1,EPih!K526/AVERAGE(EPih!$H526:$R526)),0)*$B529</f>
        <v>1</v>
      </c>
      <c r="J529">
        <f>IFERROR(IF(EPih!L526&gt;=0.75*AVERAGE(EPih!$H526:$R526),1,EPih!L526/AVERAGE(EPih!$H526:$R526)),0)*$B529</f>
        <v>1</v>
      </c>
      <c r="K529">
        <f>IFERROR(IF(EPih!M526&gt;=0.75*AVERAGE(EPih!$H526:$R526),1,EPih!M526/AVERAGE(EPih!$H526:$R526)),0)*$B529</f>
        <v>1</v>
      </c>
      <c r="L529">
        <f>IFERROR(IF(EPih!N526&gt;=0.75*AVERAGE(EPih!$H526:$R526),1,EPih!N526/AVERAGE(EPih!$H526:$R526)),0)*$B529</f>
        <v>1</v>
      </c>
      <c r="M529">
        <f>IFERROR(IF(EPih!O526&gt;=0.75*AVERAGE(EPih!$H526:$R526),1,EPih!O526/AVERAGE(EPih!$H526:$R526)),0)*$B529</f>
        <v>1</v>
      </c>
      <c r="N529">
        <f>IFERROR(IF(EPih!P526&gt;=0.75*AVERAGE(EPih!$H526:$R526),1,EPih!P526/AVERAGE(EPih!$H526:$R526)),0)*$B529</f>
        <v>1</v>
      </c>
      <c r="O529">
        <f>IFERROR(IF(EPih!Q526&gt;=0.75*AVERAGE(EPih!$H526:$R526),1,EPih!Q526/AVERAGE(EPih!$H526:$R526)),0)*$B529</f>
        <v>1</v>
      </c>
      <c r="P529">
        <f>IFERROR(IF(EPih!R526&gt;=0.75*AVERAGE(EPih!$H526:$R526),1,EPih!R526/AVERAGE(EPih!$H526:$R526)),0)*$B529</f>
        <v>1</v>
      </c>
      <c r="Q529" s="18">
        <v>1</v>
      </c>
      <c r="R529" s="18">
        <v>1</v>
      </c>
      <c r="S529" s="18">
        <v>1</v>
      </c>
      <c r="T529" s="18">
        <v>1</v>
      </c>
      <c r="U529" s="18">
        <v>1</v>
      </c>
      <c r="V529" s="18">
        <v>1</v>
      </c>
      <c r="W529" s="18">
        <v>1</v>
      </c>
      <c r="X529" s="18">
        <v>1</v>
      </c>
      <c r="Y529" s="18">
        <v>1</v>
      </c>
      <c r="Z529" s="18">
        <v>1</v>
      </c>
      <c r="AA529" s="18">
        <v>1</v>
      </c>
      <c r="AD529" s="22">
        <f t="shared" si="15"/>
        <v>1</v>
      </c>
      <c r="AE529">
        <v>20</v>
      </c>
    </row>
    <row r="530" spans="1:31">
      <c r="A530" s="33">
        <v>45465.75</v>
      </c>
      <c r="B530">
        <f t="shared" si="16"/>
        <v>1</v>
      </c>
      <c r="C530" s="18">
        <v>1</v>
      </c>
      <c r="D530" s="19">
        <f>IFERROR(SUMPRODUCT(F530:P530,Q530:AA530,'Datos Brutos'!$H$5:$R$5)/SUMPRODUCT('Datos Brutos'!$H$5:$R$5,Q530:AA530),0)</f>
        <v>1</v>
      </c>
      <c r="E530" s="20">
        <f>IFERROR(AVERAGE('Datos Filtrados'!E527:G527),0)</f>
        <v>568.59199999999998</v>
      </c>
      <c r="F530">
        <f>IFERROR(IF(EPih!H527&gt;=0.75*AVERAGE(EPih!$H527:$R527),1,EPih!H527/AVERAGE(EPih!$H527:$R527)),0)*$B530</f>
        <v>1</v>
      </c>
      <c r="G530">
        <f>IFERROR(IF(EPih!I527&gt;=0.75*AVERAGE(EPih!$H527:$R527),1,EPih!I527/AVERAGE(EPih!$H527:$R527)),0)*$B530</f>
        <v>1</v>
      </c>
      <c r="H530">
        <f>IFERROR(IF(EPih!J527&gt;=0.75*AVERAGE(EPih!$H527:$R527),1,EPih!J527/AVERAGE(EPih!$H527:$R527)),0)*$B530</f>
        <v>1</v>
      </c>
      <c r="I530">
        <f>IFERROR(IF(EPih!K527&gt;=0.75*AVERAGE(EPih!$H527:$R527),1,EPih!K527/AVERAGE(EPih!$H527:$R527)),0)*$B530</f>
        <v>1</v>
      </c>
      <c r="J530">
        <f>IFERROR(IF(EPih!L527&gt;=0.75*AVERAGE(EPih!$H527:$R527),1,EPih!L527/AVERAGE(EPih!$H527:$R527)),0)*$B530</f>
        <v>1</v>
      </c>
      <c r="K530">
        <f>IFERROR(IF(EPih!M527&gt;=0.75*AVERAGE(EPih!$H527:$R527),1,EPih!M527/AVERAGE(EPih!$H527:$R527)),0)*$B530</f>
        <v>1</v>
      </c>
      <c r="L530">
        <f>IFERROR(IF(EPih!N527&gt;=0.75*AVERAGE(EPih!$H527:$R527),1,EPih!N527/AVERAGE(EPih!$H527:$R527)),0)*$B530</f>
        <v>1</v>
      </c>
      <c r="M530">
        <f>IFERROR(IF(EPih!O527&gt;=0.75*AVERAGE(EPih!$H527:$R527),1,EPih!O527/AVERAGE(EPih!$H527:$R527)),0)*$B530</f>
        <v>1</v>
      </c>
      <c r="N530">
        <f>IFERROR(IF(EPih!P527&gt;=0.75*AVERAGE(EPih!$H527:$R527),1,EPih!P527/AVERAGE(EPih!$H527:$R527)),0)*$B530</f>
        <v>1</v>
      </c>
      <c r="O530">
        <f>IFERROR(IF(EPih!Q527&gt;=0.75*AVERAGE(EPih!$H527:$R527),1,EPih!Q527/AVERAGE(EPih!$H527:$R527)),0)*$B530</f>
        <v>1</v>
      </c>
      <c r="P530">
        <f>IFERROR(IF(EPih!R527&gt;=0.75*AVERAGE(EPih!$H527:$R527),1,EPih!R527/AVERAGE(EPih!$H527:$R527)),0)*$B530</f>
        <v>1</v>
      </c>
      <c r="Q530" s="18">
        <v>1</v>
      </c>
      <c r="R530" s="18">
        <v>1</v>
      </c>
      <c r="S530" s="18">
        <v>1</v>
      </c>
      <c r="T530" s="18">
        <v>1</v>
      </c>
      <c r="U530" s="18">
        <v>1</v>
      </c>
      <c r="V530" s="18">
        <v>1</v>
      </c>
      <c r="W530" s="18">
        <v>1</v>
      </c>
      <c r="X530" s="18">
        <v>1</v>
      </c>
      <c r="Y530" s="18">
        <v>1</v>
      </c>
      <c r="Z530" s="18">
        <v>1</v>
      </c>
      <c r="AA530" s="18">
        <v>1</v>
      </c>
      <c r="AD530" s="22">
        <f t="shared" si="15"/>
        <v>1</v>
      </c>
      <c r="AE530">
        <v>21</v>
      </c>
    </row>
    <row r="531" spans="1:31">
      <c r="A531" s="33">
        <v>45465.791666666664</v>
      </c>
      <c r="B531">
        <f t="shared" si="16"/>
        <v>1</v>
      </c>
      <c r="C531" s="18">
        <v>1</v>
      </c>
      <c r="D531" s="19">
        <f>IFERROR(SUMPRODUCT(F531:P531,Q531:AA531,'Datos Brutos'!$H$5:$R$5)/SUMPRODUCT('Datos Brutos'!$H$5:$R$5,Q531:AA531),0)</f>
        <v>1</v>
      </c>
      <c r="E531" s="20">
        <f>IFERROR(AVERAGE('Datos Filtrados'!E528:G528),0)</f>
        <v>408.34800000000001</v>
      </c>
      <c r="F531">
        <f>IFERROR(IF(EPih!H528&gt;=0.75*AVERAGE(EPih!$H528:$R528),1,EPih!H528/AVERAGE(EPih!$H528:$R528)),0)*$B531</f>
        <v>1</v>
      </c>
      <c r="G531">
        <f>IFERROR(IF(EPih!I528&gt;=0.75*AVERAGE(EPih!$H528:$R528),1,EPih!I528/AVERAGE(EPih!$H528:$R528)),0)*$B531</f>
        <v>1</v>
      </c>
      <c r="H531">
        <f>IFERROR(IF(EPih!J528&gt;=0.75*AVERAGE(EPih!$H528:$R528),1,EPih!J528/AVERAGE(EPih!$H528:$R528)),0)*$B531</f>
        <v>1</v>
      </c>
      <c r="I531">
        <f>IFERROR(IF(EPih!K528&gt;=0.75*AVERAGE(EPih!$H528:$R528),1,EPih!K528/AVERAGE(EPih!$H528:$R528)),0)*$B531</f>
        <v>1</v>
      </c>
      <c r="J531">
        <f>IFERROR(IF(EPih!L528&gt;=0.75*AVERAGE(EPih!$H528:$R528),1,EPih!L528/AVERAGE(EPih!$H528:$R528)),0)*$B531</f>
        <v>1</v>
      </c>
      <c r="K531">
        <f>IFERROR(IF(EPih!M528&gt;=0.75*AVERAGE(EPih!$H528:$R528),1,EPih!M528/AVERAGE(EPih!$H528:$R528)),0)*$B531</f>
        <v>1</v>
      </c>
      <c r="L531">
        <f>IFERROR(IF(EPih!N528&gt;=0.75*AVERAGE(EPih!$H528:$R528),1,EPih!N528/AVERAGE(EPih!$H528:$R528)),0)*$B531</f>
        <v>1</v>
      </c>
      <c r="M531">
        <f>IFERROR(IF(EPih!O528&gt;=0.75*AVERAGE(EPih!$H528:$R528),1,EPih!O528/AVERAGE(EPih!$H528:$R528)),0)*$B531</f>
        <v>1</v>
      </c>
      <c r="N531">
        <f>IFERROR(IF(EPih!P528&gt;=0.75*AVERAGE(EPih!$H528:$R528),1,EPih!P528/AVERAGE(EPih!$H528:$R528)),0)*$B531</f>
        <v>1</v>
      </c>
      <c r="O531">
        <f>IFERROR(IF(EPih!Q528&gt;=0.75*AVERAGE(EPih!$H528:$R528),1,EPih!Q528/AVERAGE(EPih!$H528:$R528)),0)*$B531</f>
        <v>1</v>
      </c>
      <c r="P531">
        <f>IFERROR(IF(EPih!R528&gt;=0.75*AVERAGE(EPih!$H528:$R528),1,EPih!R528/AVERAGE(EPih!$H528:$R528)),0)*$B531</f>
        <v>1</v>
      </c>
      <c r="Q531" s="18">
        <v>1</v>
      </c>
      <c r="R531" s="18">
        <v>1</v>
      </c>
      <c r="S531" s="18">
        <v>1</v>
      </c>
      <c r="T531" s="18">
        <v>1</v>
      </c>
      <c r="U531" s="18">
        <v>1</v>
      </c>
      <c r="V531" s="18">
        <v>1</v>
      </c>
      <c r="W531" s="18">
        <v>1</v>
      </c>
      <c r="X531" s="18">
        <v>1</v>
      </c>
      <c r="Y531" s="18">
        <v>1</v>
      </c>
      <c r="Z531" s="18">
        <v>1</v>
      </c>
      <c r="AA531" s="18">
        <v>1</v>
      </c>
      <c r="AD531" s="22">
        <f t="shared" si="15"/>
        <v>1</v>
      </c>
      <c r="AE531">
        <v>22</v>
      </c>
    </row>
    <row r="532" spans="1:31">
      <c r="A532" s="33">
        <v>45465.833333333336</v>
      </c>
      <c r="B532">
        <f t="shared" si="16"/>
        <v>1</v>
      </c>
      <c r="C532" s="18">
        <v>1</v>
      </c>
      <c r="D532" s="19">
        <f>IFERROR(SUMPRODUCT(F532:P532,Q532:AA532,'Datos Brutos'!$H$5:$R$5)/SUMPRODUCT('Datos Brutos'!$H$5:$R$5,Q532:AA532),0)</f>
        <v>1</v>
      </c>
      <c r="E532" s="20">
        <f>IFERROR(AVERAGE('Datos Filtrados'!E529:G529),0)</f>
        <v>152.33466666666666</v>
      </c>
      <c r="F532">
        <f>IFERROR(IF(EPih!H529&gt;=0.75*AVERAGE(EPih!$H529:$R529),1,EPih!H529/AVERAGE(EPih!$H529:$R529)),0)*$B532</f>
        <v>1</v>
      </c>
      <c r="G532">
        <f>IFERROR(IF(EPih!I529&gt;=0.75*AVERAGE(EPih!$H529:$R529),1,EPih!I529/AVERAGE(EPih!$H529:$R529)),0)*$B532</f>
        <v>1</v>
      </c>
      <c r="H532">
        <f>IFERROR(IF(EPih!J529&gt;=0.75*AVERAGE(EPih!$H529:$R529),1,EPih!J529/AVERAGE(EPih!$H529:$R529)),0)*$B532</f>
        <v>1</v>
      </c>
      <c r="I532">
        <f>IFERROR(IF(EPih!K529&gt;=0.75*AVERAGE(EPih!$H529:$R529),1,EPih!K529/AVERAGE(EPih!$H529:$R529)),0)*$B532</f>
        <v>1</v>
      </c>
      <c r="J532">
        <f>IFERROR(IF(EPih!L529&gt;=0.75*AVERAGE(EPih!$H529:$R529),1,EPih!L529/AVERAGE(EPih!$H529:$R529)),0)*$B532</f>
        <v>1</v>
      </c>
      <c r="K532">
        <f>IFERROR(IF(EPih!M529&gt;=0.75*AVERAGE(EPih!$H529:$R529),1,EPih!M529/AVERAGE(EPih!$H529:$R529)),0)*$B532</f>
        <v>1</v>
      </c>
      <c r="L532">
        <f>IFERROR(IF(EPih!N529&gt;=0.75*AVERAGE(EPih!$H529:$R529),1,EPih!N529/AVERAGE(EPih!$H529:$R529)),0)*$B532</f>
        <v>1</v>
      </c>
      <c r="M532">
        <f>IFERROR(IF(EPih!O529&gt;=0.75*AVERAGE(EPih!$H529:$R529),1,EPih!O529/AVERAGE(EPih!$H529:$R529)),0)*$B532</f>
        <v>1</v>
      </c>
      <c r="N532">
        <f>IFERROR(IF(EPih!P529&gt;=0.75*AVERAGE(EPih!$H529:$R529),1,EPih!P529/AVERAGE(EPih!$H529:$R529)),0)*$B532</f>
        <v>1</v>
      </c>
      <c r="O532">
        <f>IFERROR(IF(EPih!Q529&gt;=0.75*AVERAGE(EPih!$H529:$R529),1,EPih!Q529/AVERAGE(EPih!$H529:$R529)),0)*$B532</f>
        <v>1</v>
      </c>
      <c r="P532">
        <f>IFERROR(IF(EPih!R529&gt;=0.75*AVERAGE(EPih!$H529:$R529),1,EPih!R529/AVERAGE(EPih!$H529:$R529)),0)*$B532</f>
        <v>1</v>
      </c>
      <c r="Q532" s="18">
        <v>1</v>
      </c>
      <c r="R532" s="18">
        <v>1</v>
      </c>
      <c r="S532" s="18">
        <v>1</v>
      </c>
      <c r="T532" s="18">
        <v>1</v>
      </c>
      <c r="U532" s="18">
        <v>1</v>
      </c>
      <c r="V532" s="18">
        <v>1</v>
      </c>
      <c r="W532" s="18">
        <v>1</v>
      </c>
      <c r="X532" s="18">
        <v>1</v>
      </c>
      <c r="Y532" s="18">
        <v>1</v>
      </c>
      <c r="Z532" s="18">
        <v>1</v>
      </c>
      <c r="AA532" s="18">
        <v>1</v>
      </c>
      <c r="AD532" s="22">
        <f t="shared" si="15"/>
        <v>1</v>
      </c>
      <c r="AE532">
        <v>23</v>
      </c>
    </row>
    <row r="533" spans="1:31">
      <c r="A533" s="33">
        <v>45465.875</v>
      </c>
      <c r="B533">
        <f t="shared" si="16"/>
        <v>0</v>
      </c>
      <c r="C533" s="18">
        <v>1</v>
      </c>
      <c r="D533" s="19">
        <f>IFERROR(SUMPRODUCT(F533:P533,Q533:AA533,'Datos Brutos'!$H$5:$R$5)/SUMPRODUCT('Datos Brutos'!$H$5:$R$5,Q533:AA533),0)</f>
        <v>0</v>
      </c>
      <c r="E533" s="20">
        <f>IFERROR(AVERAGE('Datos Filtrados'!E530:G530),0)</f>
        <v>23.491</v>
      </c>
      <c r="F533">
        <f>IFERROR(IF(EPih!H530&gt;=0.75*AVERAGE(EPih!$H530:$R530),1,EPih!H530/AVERAGE(EPih!$H530:$R530)),0)*$B533</f>
        <v>0</v>
      </c>
      <c r="G533">
        <f>IFERROR(IF(EPih!I530&gt;=0.75*AVERAGE(EPih!$H530:$R530),1,EPih!I530/AVERAGE(EPih!$H530:$R530)),0)*$B533</f>
        <v>0</v>
      </c>
      <c r="H533">
        <f>IFERROR(IF(EPih!J530&gt;=0.75*AVERAGE(EPih!$H530:$R530),1,EPih!J530/AVERAGE(EPih!$H530:$R530)),0)*$B533</f>
        <v>0</v>
      </c>
      <c r="I533">
        <f>IFERROR(IF(EPih!K530&gt;=0.75*AVERAGE(EPih!$H530:$R530),1,EPih!K530/AVERAGE(EPih!$H530:$R530)),0)*$B533</f>
        <v>0</v>
      </c>
      <c r="J533">
        <f>IFERROR(IF(EPih!L530&gt;=0.75*AVERAGE(EPih!$H530:$R530),1,EPih!L530/AVERAGE(EPih!$H530:$R530)),0)*$B533</f>
        <v>0</v>
      </c>
      <c r="K533">
        <f>IFERROR(IF(EPih!M530&gt;=0.75*AVERAGE(EPih!$H530:$R530),1,EPih!M530/AVERAGE(EPih!$H530:$R530)),0)*$B533</f>
        <v>0</v>
      </c>
      <c r="L533">
        <f>IFERROR(IF(EPih!N530&gt;=0.75*AVERAGE(EPih!$H530:$R530),1,EPih!N530/AVERAGE(EPih!$H530:$R530)),0)*$B533</f>
        <v>0</v>
      </c>
      <c r="M533">
        <f>IFERROR(IF(EPih!O530&gt;=0.75*AVERAGE(EPih!$H530:$R530),1,EPih!O530/AVERAGE(EPih!$H530:$R530)),0)*$B533</f>
        <v>0</v>
      </c>
      <c r="N533">
        <f>IFERROR(IF(EPih!P530&gt;=0.75*AVERAGE(EPih!$H530:$R530),1,EPih!P530/AVERAGE(EPih!$H530:$R530)),0)*$B533</f>
        <v>0</v>
      </c>
      <c r="O533">
        <f>IFERROR(IF(EPih!Q530&gt;=0.75*AVERAGE(EPih!$H530:$R530),1,EPih!Q530/AVERAGE(EPih!$H530:$R530)),0)*$B533</f>
        <v>0</v>
      </c>
      <c r="P533">
        <f>IFERROR(IF(EPih!R530&gt;=0.75*AVERAGE(EPih!$H530:$R530),1,EPih!R530/AVERAGE(EPih!$H530:$R530)),0)*$B533</f>
        <v>0</v>
      </c>
      <c r="Q533" s="18">
        <v>1</v>
      </c>
      <c r="R533" s="18">
        <v>1</v>
      </c>
      <c r="S533" s="18">
        <v>1</v>
      </c>
      <c r="T533" s="18">
        <v>1</v>
      </c>
      <c r="U533" s="18">
        <v>1</v>
      </c>
      <c r="V533" s="18">
        <v>1</v>
      </c>
      <c r="W533" s="18">
        <v>1</v>
      </c>
      <c r="X533" s="18">
        <v>1</v>
      </c>
      <c r="Y533" s="18">
        <v>1</v>
      </c>
      <c r="Z533" s="18">
        <v>1</v>
      </c>
      <c r="AA533" s="18">
        <v>1</v>
      </c>
      <c r="AD533" s="22">
        <f t="shared" si="15"/>
        <v>1</v>
      </c>
      <c r="AE533">
        <v>24</v>
      </c>
    </row>
    <row r="534" spans="1:31">
      <c r="A534" s="33">
        <v>45465.916666666664</v>
      </c>
      <c r="B534">
        <f t="shared" si="16"/>
        <v>0</v>
      </c>
      <c r="C534" s="18">
        <v>1</v>
      </c>
      <c r="D534" s="19">
        <f>IFERROR(SUMPRODUCT(F534:P534,Q534:AA534,'Datos Brutos'!$H$5:$R$5)/SUMPRODUCT('Datos Brutos'!$H$5:$R$5,Q534:AA534),0)</f>
        <v>0</v>
      </c>
      <c r="E534" s="20">
        <f>IFERROR(AVERAGE('Datos Filtrados'!E531:G531),0)</f>
        <v>0</v>
      </c>
      <c r="F534">
        <f>IFERROR(IF(EPih!H531&gt;=0.75*AVERAGE(EPih!$H531:$R531),1,EPih!H531/AVERAGE(EPih!$H531:$R531)),0)*$B534</f>
        <v>0</v>
      </c>
      <c r="G534">
        <f>IFERROR(IF(EPih!I531&gt;=0.75*AVERAGE(EPih!$H531:$R531),1,EPih!I531/AVERAGE(EPih!$H531:$R531)),0)*$B534</f>
        <v>0</v>
      </c>
      <c r="H534">
        <f>IFERROR(IF(EPih!J531&gt;=0.75*AVERAGE(EPih!$H531:$R531),1,EPih!J531/AVERAGE(EPih!$H531:$R531)),0)*$B534</f>
        <v>0</v>
      </c>
      <c r="I534">
        <f>IFERROR(IF(EPih!K531&gt;=0.75*AVERAGE(EPih!$H531:$R531),1,EPih!K531/AVERAGE(EPih!$H531:$R531)),0)*$B534</f>
        <v>0</v>
      </c>
      <c r="J534">
        <f>IFERROR(IF(EPih!L531&gt;=0.75*AVERAGE(EPih!$H531:$R531),1,EPih!L531/AVERAGE(EPih!$H531:$R531)),0)*$B534</f>
        <v>0</v>
      </c>
      <c r="K534">
        <f>IFERROR(IF(EPih!M531&gt;=0.75*AVERAGE(EPih!$H531:$R531),1,EPih!M531/AVERAGE(EPih!$H531:$R531)),0)*$B534</f>
        <v>0</v>
      </c>
      <c r="L534">
        <f>IFERROR(IF(EPih!N531&gt;=0.75*AVERAGE(EPih!$H531:$R531),1,EPih!N531/AVERAGE(EPih!$H531:$R531)),0)*$B534</f>
        <v>0</v>
      </c>
      <c r="M534">
        <f>IFERROR(IF(EPih!O531&gt;=0.75*AVERAGE(EPih!$H531:$R531),1,EPih!O531/AVERAGE(EPih!$H531:$R531)),0)*$B534</f>
        <v>0</v>
      </c>
      <c r="N534">
        <f>IFERROR(IF(EPih!P531&gt;=0.75*AVERAGE(EPih!$H531:$R531),1,EPih!P531/AVERAGE(EPih!$H531:$R531)),0)*$B534</f>
        <v>0</v>
      </c>
      <c r="O534">
        <f>IFERROR(IF(EPih!Q531&gt;=0.75*AVERAGE(EPih!$H531:$R531),1,EPih!Q531/AVERAGE(EPih!$H531:$R531)),0)*$B534</f>
        <v>0</v>
      </c>
      <c r="P534">
        <f>IFERROR(IF(EPih!R531&gt;=0.75*AVERAGE(EPih!$H531:$R531),1,EPih!R531/AVERAGE(EPih!$H531:$R531)),0)*$B534</f>
        <v>0</v>
      </c>
      <c r="Q534" s="18">
        <v>1</v>
      </c>
      <c r="R534" s="18">
        <v>1</v>
      </c>
      <c r="S534" s="18">
        <v>1</v>
      </c>
      <c r="T534" s="18">
        <v>1</v>
      </c>
      <c r="U534" s="18">
        <v>1</v>
      </c>
      <c r="V534" s="18">
        <v>1</v>
      </c>
      <c r="W534" s="18">
        <v>1</v>
      </c>
      <c r="X534" s="18">
        <v>1</v>
      </c>
      <c r="Y534" s="18">
        <v>1</v>
      </c>
      <c r="Z534" s="18">
        <v>1</v>
      </c>
      <c r="AA534" s="18">
        <v>1</v>
      </c>
      <c r="AD534" s="22">
        <f t="shared" si="15"/>
        <v>1</v>
      </c>
      <c r="AE534" s="24">
        <v>1</v>
      </c>
    </row>
    <row r="535" spans="1:31">
      <c r="A535" s="33">
        <v>45465.958333333336</v>
      </c>
      <c r="B535">
        <f t="shared" si="16"/>
        <v>0</v>
      </c>
      <c r="C535" s="18">
        <v>1</v>
      </c>
      <c r="D535" s="19">
        <f>IFERROR(SUMPRODUCT(F535:P535,Q535:AA535,'Datos Brutos'!$H$5:$R$5)/SUMPRODUCT('Datos Brutos'!$H$5:$R$5,Q535:AA535),0)</f>
        <v>0</v>
      </c>
      <c r="E535" s="20">
        <f>IFERROR(AVERAGE('Datos Filtrados'!E532:G532),0)</f>
        <v>0</v>
      </c>
      <c r="F535">
        <f>IFERROR(IF(EPih!H532&gt;=0.75*AVERAGE(EPih!$H532:$R532),1,EPih!H532/AVERAGE(EPih!$H532:$R532)),0)*$B535</f>
        <v>0</v>
      </c>
      <c r="G535">
        <f>IFERROR(IF(EPih!I532&gt;=0.75*AVERAGE(EPih!$H532:$R532),1,EPih!I532/AVERAGE(EPih!$H532:$R532)),0)*$B535</f>
        <v>0</v>
      </c>
      <c r="H535">
        <f>IFERROR(IF(EPih!J532&gt;=0.75*AVERAGE(EPih!$H532:$R532),1,EPih!J532/AVERAGE(EPih!$H532:$R532)),0)*$B535</f>
        <v>0</v>
      </c>
      <c r="I535">
        <f>IFERROR(IF(EPih!K532&gt;=0.75*AVERAGE(EPih!$H532:$R532),1,EPih!K532/AVERAGE(EPih!$H532:$R532)),0)*$B535</f>
        <v>0</v>
      </c>
      <c r="J535">
        <f>IFERROR(IF(EPih!L532&gt;=0.75*AVERAGE(EPih!$H532:$R532),1,EPih!L532/AVERAGE(EPih!$H532:$R532)),0)*$B535</f>
        <v>0</v>
      </c>
      <c r="K535">
        <f>IFERROR(IF(EPih!M532&gt;=0.75*AVERAGE(EPih!$H532:$R532),1,EPih!M532/AVERAGE(EPih!$H532:$R532)),0)*$B535</f>
        <v>0</v>
      </c>
      <c r="L535">
        <f>IFERROR(IF(EPih!N532&gt;=0.75*AVERAGE(EPih!$H532:$R532),1,EPih!N532/AVERAGE(EPih!$H532:$R532)),0)*$B535</f>
        <v>0</v>
      </c>
      <c r="M535">
        <f>IFERROR(IF(EPih!O532&gt;=0.75*AVERAGE(EPih!$H532:$R532),1,EPih!O532/AVERAGE(EPih!$H532:$R532)),0)*$B535</f>
        <v>0</v>
      </c>
      <c r="N535">
        <f>IFERROR(IF(EPih!P532&gt;=0.75*AVERAGE(EPih!$H532:$R532),1,EPih!P532/AVERAGE(EPih!$H532:$R532)),0)*$B535</f>
        <v>0</v>
      </c>
      <c r="O535">
        <f>IFERROR(IF(EPih!Q532&gt;=0.75*AVERAGE(EPih!$H532:$R532),1,EPih!Q532/AVERAGE(EPih!$H532:$R532)),0)*$B535</f>
        <v>0</v>
      </c>
      <c r="P535">
        <f>IFERROR(IF(EPih!R532&gt;=0.75*AVERAGE(EPih!$H532:$R532),1,EPih!R532/AVERAGE(EPih!$H532:$R532)),0)*$B535</f>
        <v>0</v>
      </c>
      <c r="Q535" s="18">
        <v>1</v>
      </c>
      <c r="R535" s="18">
        <v>1</v>
      </c>
      <c r="S535" s="18">
        <v>1</v>
      </c>
      <c r="T535" s="18">
        <v>1</v>
      </c>
      <c r="U535" s="18">
        <v>1</v>
      </c>
      <c r="V535" s="18">
        <v>1</v>
      </c>
      <c r="W535" s="18">
        <v>1</v>
      </c>
      <c r="X535" s="18">
        <v>1</v>
      </c>
      <c r="Y535" s="18">
        <v>1</v>
      </c>
      <c r="Z535" s="18">
        <v>1</v>
      </c>
      <c r="AA535" s="18">
        <v>1</v>
      </c>
      <c r="AD535" s="22">
        <f t="shared" si="15"/>
        <v>1</v>
      </c>
      <c r="AE535">
        <v>2</v>
      </c>
    </row>
    <row r="536" spans="1:31">
      <c r="A536" s="33">
        <v>45466</v>
      </c>
      <c r="B536">
        <f t="shared" si="16"/>
        <v>0</v>
      </c>
      <c r="C536" s="18">
        <v>1</v>
      </c>
      <c r="D536" s="19">
        <f>IFERROR(SUMPRODUCT(F536:P536,Q536:AA536,'Datos Brutos'!$H$5:$R$5)/SUMPRODUCT('Datos Brutos'!$H$5:$R$5,Q536:AA536),0)</f>
        <v>0</v>
      </c>
      <c r="E536" s="20">
        <f>IFERROR(AVERAGE('Datos Filtrados'!E533:G533),0)</f>
        <v>0</v>
      </c>
      <c r="F536">
        <f>IFERROR(IF(EPih!H533&gt;=0.75*AVERAGE(EPih!$H533:$R533),1,EPih!H533/AVERAGE(EPih!$H533:$R533)),0)*$B536</f>
        <v>0</v>
      </c>
      <c r="G536">
        <f>IFERROR(IF(EPih!I533&gt;=0.75*AVERAGE(EPih!$H533:$R533),1,EPih!I533/AVERAGE(EPih!$H533:$R533)),0)*$B536</f>
        <v>0</v>
      </c>
      <c r="H536">
        <f>IFERROR(IF(EPih!J533&gt;=0.75*AVERAGE(EPih!$H533:$R533),1,EPih!J533/AVERAGE(EPih!$H533:$R533)),0)*$B536</f>
        <v>0</v>
      </c>
      <c r="I536">
        <f>IFERROR(IF(EPih!K533&gt;=0.75*AVERAGE(EPih!$H533:$R533),1,EPih!K533/AVERAGE(EPih!$H533:$R533)),0)*$B536</f>
        <v>0</v>
      </c>
      <c r="J536">
        <f>IFERROR(IF(EPih!L533&gt;=0.75*AVERAGE(EPih!$H533:$R533),1,EPih!L533/AVERAGE(EPih!$H533:$R533)),0)*$B536</f>
        <v>0</v>
      </c>
      <c r="K536">
        <f>IFERROR(IF(EPih!M533&gt;=0.75*AVERAGE(EPih!$H533:$R533),1,EPih!M533/AVERAGE(EPih!$H533:$R533)),0)*$B536</f>
        <v>0</v>
      </c>
      <c r="L536">
        <f>IFERROR(IF(EPih!N533&gt;=0.75*AVERAGE(EPih!$H533:$R533),1,EPih!N533/AVERAGE(EPih!$H533:$R533)),0)*$B536</f>
        <v>0</v>
      </c>
      <c r="M536">
        <f>IFERROR(IF(EPih!O533&gt;=0.75*AVERAGE(EPih!$H533:$R533),1,EPih!O533/AVERAGE(EPih!$H533:$R533)),0)*$B536</f>
        <v>0</v>
      </c>
      <c r="N536">
        <f>IFERROR(IF(EPih!P533&gt;=0.75*AVERAGE(EPih!$H533:$R533),1,EPih!P533/AVERAGE(EPih!$H533:$R533)),0)*$B536</f>
        <v>0</v>
      </c>
      <c r="O536">
        <f>IFERROR(IF(EPih!Q533&gt;=0.75*AVERAGE(EPih!$H533:$R533),1,EPih!Q533/AVERAGE(EPih!$H533:$R533)),0)*$B536</f>
        <v>0</v>
      </c>
      <c r="P536">
        <f>IFERROR(IF(EPih!R533&gt;=0.75*AVERAGE(EPih!$H533:$R533),1,EPih!R533/AVERAGE(EPih!$H533:$R533)),0)*$B536</f>
        <v>0</v>
      </c>
      <c r="Q536" s="18">
        <v>1</v>
      </c>
      <c r="R536" s="18">
        <v>1</v>
      </c>
      <c r="S536" s="18">
        <v>1</v>
      </c>
      <c r="T536" s="18">
        <v>1</v>
      </c>
      <c r="U536" s="18">
        <v>1</v>
      </c>
      <c r="V536" s="18">
        <v>1</v>
      </c>
      <c r="W536" s="18">
        <v>1</v>
      </c>
      <c r="X536" s="18">
        <v>1</v>
      </c>
      <c r="Y536" s="18">
        <v>1</v>
      </c>
      <c r="Z536" s="18">
        <v>1</v>
      </c>
      <c r="AA536" s="18">
        <v>1</v>
      </c>
      <c r="AD536" s="22">
        <f t="shared" si="15"/>
        <v>1</v>
      </c>
      <c r="AE536">
        <v>3</v>
      </c>
    </row>
    <row r="537" spans="1:31">
      <c r="A537" s="33">
        <v>45466.041666666664</v>
      </c>
      <c r="B537">
        <f t="shared" si="16"/>
        <v>0</v>
      </c>
      <c r="C537" s="18">
        <v>1</v>
      </c>
      <c r="D537" s="19">
        <f>IFERROR(SUMPRODUCT(F537:P537,Q537:AA537,'Datos Brutos'!$H$5:$R$5)/SUMPRODUCT('Datos Brutos'!$H$5:$R$5,Q537:AA537),0)</f>
        <v>0</v>
      </c>
      <c r="E537" s="20">
        <f>IFERROR(AVERAGE('Datos Filtrados'!E534:G534),0)</f>
        <v>0</v>
      </c>
      <c r="F537">
        <f>IFERROR(IF(EPih!H534&gt;=0.75*AVERAGE(EPih!$H534:$R534),1,EPih!H534/AVERAGE(EPih!$H534:$R534)),0)*$B537</f>
        <v>0</v>
      </c>
      <c r="G537">
        <f>IFERROR(IF(EPih!I534&gt;=0.75*AVERAGE(EPih!$H534:$R534),1,EPih!I534/AVERAGE(EPih!$H534:$R534)),0)*$B537</f>
        <v>0</v>
      </c>
      <c r="H537">
        <f>IFERROR(IF(EPih!J534&gt;=0.75*AVERAGE(EPih!$H534:$R534),1,EPih!J534/AVERAGE(EPih!$H534:$R534)),0)*$B537</f>
        <v>0</v>
      </c>
      <c r="I537">
        <f>IFERROR(IF(EPih!K534&gt;=0.75*AVERAGE(EPih!$H534:$R534),1,EPih!K534/AVERAGE(EPih!$H534:$R534)),0)*$B537</f>
        <v>0</v>
      </c>
      <c r="J537">
        <f>IFERROR(IF(EPih!L534&gt;=0.75*AVERAGE(EPih!$H534:$R534),1,EPih!L534/AVERAGE(EPih!$H534:$R534)),0)*$B537</f>
        <v>0</v>
      </c>
      <c r="K537">
        <f>IFERROR(IF(EPih!M534&gt;=0.75*AVERAGE(EPih!$H534:$R534),1,EPih!M534/AVERAGE(EPih!$H534:$R534)),0)*$B537</f>
        <v>0</v>
      </c>
      <c r="L537">
        <f>IFERROR(IF(EPih!N534&gt;=0.75*AVERAGE(EPih!$H534:$R534),1,EPih!N534/AVERAGE(EPih!$H534:$R534)),0)*$B537</f>
        <v>0</v>
      </c>
      <c r="M537">
        <f>IFERROR(IF(EPih!O534&gt;=0.75*AVERAGE(EPih!$H534:$R534),1,EPih!O534/AVERAGE(EPih!$H534:$R534)),0)*$B537</f>
        <v>0</v>
      </c>
      <c r="N537">
        <f>IFERROR(IF(EPih!P534&gt;=0.75*AVERAGE(EPih!$H534:$R534),1,EPih!P534/AVERAGE(EPih!$H534:$R534)),0)*$B537</f>
        <v>0</v>
      </c>
      <c r="O537">
        <f>IFERROR(IF(EPih!Q534&gt;=0.75*AVERAGE(EPih!$H534:$R534),1,EPih!Q534/AVERAGE(EPih!$H534:$R534)),0)*$B537</f>
        <v>0</v>
      </c>
      <c r="P537">
        <f>IFERROR(IF(EPih!R534&gt;=0.75*AVERAGE(EPih!$H534:$R534),1,EPih!R534/AVERAGE(EPih!$H534:$R534)),0)*$B537</f>
        <v>0</v>
      </c>
      <c r="Q537" s="18">
        <v>1</v>
      </c>
      <c r="R537" s="18">
        <v>1</v>
      </c>
      <c r="S537" s="18">
        <v>1</v>
      </c>
      <c r="T537" s="18">
        <v>1</v>
      </c>
      <c r="U537" s="18">
        <v>1</v>
      </c>
      <c r="V537" s="18">
        <v>1</v>
      </c>
      <c r="W537" s="18">
        <v>1</v>
      </c>
      <c r="X537" s="18">
        <v>1</v>
      </c>
      <c r="Y537" s="18">
        <v>1</v>
      </c>
      <c r="Z537" s="18">
        <v>1</v>
      </c>
      <c r="AA537" s="18">
        <v>1</v>
      </c>
      <c r="AD537" s="22">
        <f t="shared" si="15"/>
        <v>1</v>
      </c>
      <c r="AE537">
        <v>4</v>
      </c>
    </row>
    <row r="538" spans="1:31">
      <c r="A538" s="33">
        <v>45466.083333333336</v>
      </c>
      <c r="B538">
        <f t="shared" si="16"/>
        <v>0</v>
      </c>
      <c r="C538" s="18">
        <v>1</v>
      </c>
      <c r="D538" s="19">
        <f>IFERROR(SUMPRODUCT(F538:P538,Q538:AA538,'Datos Brutos'!$H$5:$R$5)/SUMPRODUCT('Datos Brutos'!$H$5:$R$5,Q538:AA538),0)</f>
        <v>0</v>
      </c>
      <c r="E538" s="20">
        <f>IFERROR(AVERAGE('Datos Filtrados'!E535:G535),0)</f>
        <v>0</v>
      </c>
      <c r="F538">
        <f>IFERROR(IF(EPih!H535&gt;=0.75*AVERAGE(EPih!$H535:$R535),1,EPih!H535/AVERAGE(EPih!$H535:$R535)),0)*$B538</f>
        <v>0</v>
      </c>
      <c r="G538">
        <f>IFERROR(IF(EPih!I535&gt;=0.75*AVERAGE(EPih!$H535:$R535),1,EPih!I535/AVERAGE(EPih!$H535:$R535)),0)*$B538</f>
        <v>0</v>
      </c>
      <c r="H538">
        <f>IFERROR(IF(EPih!J535&gt;=0.75*AVERAGE(EPih!$H535:$R535),1,EPih!J535/AVERAGE(EPih!$H535:$R535)),0)*$B538</f>
        <v>0</v>
      </c>
      <c r="I538">
        <f>IFERROR(IF(EPih!K535&gt;=0.75*AVERAGE(EPih!$H535:$R535),1,EPih!K535/AVERAGE(EPih!$H535:$R535)),0)*$B538</f>
        <v>0</v>
      </c>
      <c r="J538">
        <f>IFERROR(IF(EPih!L535&gt;=0.75*AVERAGE(EPih!$H535:$R535),1,EPih!L535/AVERAGE(EPih!$H535:$R535)),0)*$B538</f>
        <v>0</v>
      </c>
      <c r="K538">
        <f>IFERROR(IF(EPih!M535&gt;=0.75*AVERAGE(EPih!$H535:$R535),1,EPih!M535/AVERAGE(EPih!$H535:$R535)),0)*$B538</f>
        <v>0</v>
      </c>
      <c r="L538">
        <f>IFERROR(IF(EPih!N535&gt;=0.75*AVERAGE(EPih!$H535:$R535),1,EPih!N535/AVERAGE(EPih!$H535:$R535)),0)*$B538</f>
        <v>0</v>
      </c>
      <c r="M538">
        <f>IFERROR(IF(EPih!O535&gt;=0.75*AVERAGE(EPih!$H535:$R535),1,EPih!O535/AVERAGE(EPih!$H535:$R535)),0)*$B538</f>
        <v>0</v>
      </c>
      <c r="N538">
        <f>IFERROR(IF(EPih!P535&gt;=0.75*AVERAGE(EPih!$H535:$R535),1,EPih!P535/AVERAGE(EPih!$H535:$R535)),0)*$B538</f>
        <v>0</v>
      </c>
      <c r="O538">
        <f>IFERROR(IF(EPih!Q535&gt;=0.75*AVERAGE(EPih!$H535:$R535),1,EPih!Q535/AVERAGE(EPih!$H535:$R535)),0)*$B538</f>
        <v>0</v>
      </c>
      <c r="P538">
        <f>IFERROR(IF(EPih!R535&gt;=0.75*AVERAGE(EPih!$H535:$R535),1,EPih!R535/AVERAGE(EPih!$H535:$R535)),0)*$B538</f>
        <v>0</v>
      </c>
      <c r="Q538" s="18">
        <v>1</v>
      </c>
      <c r="R538" s="18">
        <v>1</v>
      </c>
      <c r="S538" s="18">
        <v>1</v>
      </c>
      <c r="T538" s="18">
        <v>1</v>
      </c>
      <c r="U538" s="18">
        <v>1</v>
      </c>
      <c r="V538" s="18">
        <v>1</v>
      </c>
      <c r="W538" s="18">
        <v>1</v>
      </c>
      <c r="X538" s="18">
        <v>1</v>
      </c>
      <c r="Y538" s="18">
        <v>1</v>
      </c>
      <c r="Z538" s="18">
        <v>1</v>
      </c>
      <c r="AA538" s="18">
        <v>1</v>
      </c>
      <c r="AD538" s="22">
        <f t="shared" si="15"/>
        <v>1</v>
      </c>
      <c r="AE538">
        <v>5</v>
      </c>
    </row>
    <row r="539" spans="1:31">
      <c r="A539" s="33">
        <v>45466.125</v>
      </c>
      <c r="B539">
        <f t="shared" si="16"/>
        <v>0</v>
      </c>
      <c r="C539" s="18">
        <v>1</v>
      </c>
      <c r="D539" s="19">
        <f>IFERROR(SUMPRODUCT(F539:P539,Q539:AA539,'Datos Brutos'!$H$5:$R$5)/SUMPRODUCT('Datos Brutos'!$H$5:$R$5,Q539:AA539),0)</f>
        <v>0</v>
      </c>
      <c r="E539" s="20">
        <f>IFERROR(AVERAGE('Datos Filtrados'!E536:G536),0)</f>
        <v>0</v>
      </c>
      <c r="F539">
        <f>IFERROR(IF(EPih!H536&gt;=0.75*AVERAGE(EPih!$H536:$R536),1,EPih!H536/AVERAGE(EPih!$H536:$R536)),0)*$B539</f>
        <v>0</v>
      </c>
      <c r="G539">
        <f>IFERROR(IF(EPih!I536&gt;=0.75*AVERAGE(EPih!$H536:$R536),1,EPih!I536/AVERAGE(EPih!$H536:$R536)),0)*$B539</f>
        <v>0</v>
      </c>
      <c r="H539">
        <f>IFERROR(IF(EPih!J536&gt;=0.75*AVERAGE(EPih!$H536:$R536),1,EPih!J536/AVERAGE(EPih!$H536:$R536)),0)*$B539</f>
        <v>0</v>
      </c>
      <c r="I539">
        <f>IFERROR(IF(EPih!K536&gt;=0.75*AVERAGE(EPih!$H536:$R536),1,EPih!K536/AVERAGE(EPih!$H536:$R536)),0)*$B539</f>
        <v>0</v>
      </c>
      <c r="J539">
        <f>IFERROR(IF(EPih!L536&gt;=0.75*AVERAGE(EPih!$H536:$R536),1,EPih!L536/AVERAGE(EPih!$H536:$R536)),0)*$B539</f>
        <v>0</v>
      </c>
      <c r="K539">
        <f>IFERROR(IF(EPih!M536&gt;=0.75*AVERAGE(EPih!$H536:$R536),1,EPih!M536/AVERAGE(EPih!$H536:$R536)),0)*$B539</f>
        <v>0</v>
      </c>
      <c r="L539">
        <f>IFERROR(IF(EPih!N536&gt;=0.75*AVERAGE(EPih!$H536:$R536),1,EPih!N536/AVERAGE(EPih!$H536:$R536)),0)*$B539</f>
        <v>0</v>
      </c>
      <c r="M539">
        <f>IFERROR(IF(EPih!O536&gt;=0.75*AVERAGE(EPih!$H536:$R536),1,EPih!O536/AVERAGE(EPih!$H536:$R536)),0)*$B539</f>
        <v>0</v>
      </c>
      <c r="N539">
        <f>IFERROR(IF(EPih!P536&gt;=0.75*AVERAGE(EPih!$H536:$R536),1,EPih!P536/AVERAGE(EPih!$H536:$R536)),0)*$B539</f>
        <v>0</v>
      </c>
      <c r="O539">
        <f>IFERROR(IF(EPih!Q536&gt;=0.75*AVERAGE(EPih!$H536:$R536),1,EPih!Q536/AVERAGE(EPih!$H536:$R536)),0)*$B539</f>
        <v>0</v>
      </c>
      <c r="P539">
        <f>IFERROR(IF(EPih!R536&gt;=0.75*AVERAGE(EPih!$H536:$R536),1,EPih!R536/AVERAGE(EPih!$H536:$R536)),0)*$B539</f>
        <v>0</v>
      </c>
      <c r="Q539" s="18">
        <v>1</v>
      </c>
      <c r="R539" s="18">
        <v>1</v>
      </c>
      <c r="S539" s="18">
        <v>1</v>
      </c>
      <c r="T539" s="18">
        <v>1</v>
      </c>
      <c r="U539" s="18">
        <v>1</v>
      </c>
      <c r="V539" s="18">
        <v>1</v>
      </c>
      <c r="W539" s="18">
        <v>1</v>
      </c>
      <c r="X539" s="18">
        <v>1</v>
      </c>
      <c r="Y539" s="18">
        <v>1</v>
      </c>
      <c r="Z539" s="18">
        <v>1</v>
      </c>
      <c r="AA539" s="18">
        <v>1</v>
      </c>
      <c r="AD539" s="22">
        <f t="shared" si="15"/>
        <v>1</v>
      </c>
      <c r="AE539">
        <v>6</v>
      </c>
    </row>
    <row r="540" spans="1:31">
      <c r="A540" s="33">
        <v>45466.166666666664</v>
      </c>
      <c r="B540">
        <f t="shared" si="16"/>
        <v>0</v>
      </c>
      <c r="C540" s="18">
        <v>1</v>
      </c>
      <c r="D540" s="19">
        <f>IFERROR(SUMPRODUCT(F540:P540,Q540:AA540,'Datos Brutos'!$H$5:$R$5)/SUMPRODUCT('Datos Brutos'!$H$5:$R$5,Q540:AA540),0)</f>
        <v>0</v>
      </c>
      <c r="E540" s="20">
        <f>IFERROR(AVERAGE('Datos Filtrados'!E537:G537),0)</f>
        <v>0</v>
      </c>
      <c r="F540">
        <f>IFERROR(IF(EPih!H537&gt;=0.75*AVERAGE(EPih!$H537:$R537),1,EPih!H537/AVERAGE(EPih!$H537:$R537)),0)*$B540</f>
        <v>0</v>
      </c>
      <c r="G540">
        <f>IFERROR(IF(EPih!I537&gt;=0.75*AVERAGE(EPih!$H537:$R537),1,EPih!I537/AVERAGE(EPih!$H537:$R537)),0)*$B540</f>
        <v>0</v>
      </c>
      <c r="H540">
        <f>IFERROR(IF(EPih!J537&gt;=0.75*AVERAGE(EPih!$H537:$R537),1,EPih!J537/AVERAGE(EPih!$H537:$R537)),0)*$B540</f>
        <v>0</v>
      </c>
      <c r="I540">
        <f>IFERROR(IF(EPih!K537&gt;=0.75*AVERAGE(EPih!$H537:$R537),1,EPih!K537/AVERAGE(EPih!$H537:$R537)),0)*$B540</f>
        <v>0</v>
      </c>
      <c r="J540">
        <f>IFERROR(IF(EPih!L537&gt;=0.75*AVERAGE(EPih!$H537:$R537),1,EPih!L537/AVERAGE(EPih!$H537:$R537)),0)*$B540</f>
        <v>0</v>
      </c>
      <c r="K540">
        <f>IFERROR(IF(EPih!M537&gt;=0.75*AVERAGE(EPih!$H537:$R537),1,EPih!M537/AVERAGE(EPih!$H537:$R537)),0)*$B540</f>
        <v>0</v>
      </c>
      <c r="L540">
        <f>IFERROR(IF(EPih!N537&gt;=0.75*AVERAGE(EPih!$H537:$R537),1,EPih!N537/AVERAGE(EPih!$H537:$R537)),0)*$B540</f>
        <v>0</v>
      </c>
      <c r="M540">
        <f>IFERROR(IF(EPih!O537&gt;=0.75*AVERAGE(EPih!$H537:$R537),1,EPih!O537/AVERAGE(EPih!$H537:$R537)),0)*$B540</f>
        <v>0</v>
      </c>
      <c r="N540">
        <f>IFERROR(IF(EPih!P537&gt;=0.75*AVERAGE(EPih!$H537:$R537),1,EPih!P537/AVERAGE(EPih!$H537:$R537)),0)*$B540</f>
        <v>0</v>
      </c>
      <c r="O540">
        <f>IFERROR(IF(EPih!Q537&gt;=0.75*AVERAGE(EPih!$H537:$R537),1,EPih!Q537/AVERAGE(EPih!$H537:$R537)),0)*$B540</f>
        <v>0</v>
      </c>
      <c r="P540">
        <f>IFERROR(IF(EPih!R537&gt;=0.75*AVERAGE(EPih!$H537:$R537),1,EPih!R537/AVERAGE(EPih!$H537:$R537)),0)*$B540</f>
        <v>0</v>
      </c>
      <c r="Q540" s="18">
        <v>1</v>
      </c>
      <c r="R540" s="18">
        <v>1</v>
      </c>
      <c r="S540" s="18">
        <v>1</v>
      </c>
      <c r="T540" s="18">
        <v>1</v>
      </c>
      <c r="U540" s="18">
        <v>1</v>
      </c>
      <c r="V540" s="18">
        <v>1</v>
      </c>
      <c r="W540" s="18">
        <v>1</v>
      </c>
      <c r="X540" s="18">
        <v>1</v>
      </c>
      <c r="Y540" s="18">
        <v>1</v>
      </c>
      <c r="Z540" s="18">
        <v>1</v>
      </c>
      <c r="AA540" s="18">
        <v>1</v>
      </c>
      <c r="AD540" s="22">
        <f t="shared" si="15"/>
        <v>1</v>
      </c>
      <c r="AE540">
        <v>7</v>
      </c>
    </row>
    <row r="541" spans="1:31">
      <c r="A541" s="33">
        <v>45466.208333333336</v>
      </c>
      <c r="B541">
        <f t="shared" si="16"/>
        <v>0</v>
      </c>
      <c r="C541" s="18">
        <v>1</v>
      </c>
      <c r="D541" s="19">
        <f>IFERROR(SUMPRODUCT(F541:P541,Q541:AA541,'Datos Brutos'!$H$5:$R$5)/SUMPRODUCT('Datos Brutos'!$H$5:$R$5,Q541:AA541),0)</f>
        <v>0</v>
      </c>
      <c r="E541" s="20">
        <f>IFERROR(AVERAGE('Datos Filtrados'!E538:G538),0)</f>
        <v>0</v>
      </c>
      <c r="F541">
        <f>IFERROR(IF(EPih!H538&gt;=0.75*AVERAGE(EPih!$H538:$R538),1,EPih!H538/AVERAGE(EPih!$H538:$R538)),0)*$B541</f>
        <v>0</v>
      </c>
      <c r="G541">
        <f>IFERROR(IF(EPih!I538&gt;=0.75*AVERAGE(EPih!$H538:$R538),1,EPih!I538/AVERAGE(EPih!$H538:$R538)),0)*$B541</f>
        <v>0</v>
      </c>
      <c r="H541">
        <f>IFERROR(IF(EPih!J538&gt;=0.75*AVERAGE(EPih!$H538:$R538),1,EPih!J538/AVERAGE(EPih!$H538:$R538)),0)*$B541</f>
        <v>0</v>
      </c>
      <c r="I541">
        <f>IFERROR(IF(EPih!K538&gt;=0.75*AVERAGE(EPih!$H538:$R538),1,EPih!K538/AVERAGE(EPih!$H538:$R538)),0)*$B541</f>
        <v>0</v>
      </c>
      <c r="J541">
        <f>IFERROR(IF(EPih!L538&gt;=0.75*AVERAGE(EPih!$H538:$R538),1,EPih!L538/AVERAGE(EPih!$H538:$R538)),0)*$B541</f>
        <v>0</v>
      </c>
      <c r="K541">
        <f>IFERROR(IF(EPih!M538&gt;=0.75*AVERAGE(EPih!$H538:$R538),1,EPih!M538/AVERAGE(EPih!$H538:$R538)),0)*$B541</f>
        <v>0</v>
      </c>
      <c r="L541">
        <f>IFERROR(IF(EPih!N538&gt;=0.75*AVERAGE(EPih!$H538:$R538),1,EPih!N538/AVERAGE(EPih!$H538:$R538)),0)*$B541</f>
        <v>0</v>
      </c>
      <c r="M541">
        <f>IFERROR(IF(EPih!O538&gt;=0.75*AVERAGE(EPih!$H538:$R538),1,EPih!O538/AVERAGE(EPih!$H538:$R538)),0)*$B541</f>
        <v>0</v>
      </c>
      <c r="N541">
        <f>IFERROR(IF(EPih!P538&gt;=0.75*AVERAGE(EPih!$H538:$R538),1,EPih!P538/AVERAGE(EPih!$H538:$R538)),0)*$B541</f>
        <v>0</v>
      </c>
      <c r="O541">
        <f>IFERROR(IF(EPih!Q538&gt;=0.75*AVERAGE(EPih!$H538:$R538),1,EPih!Q538/AVERAGE(EPih!$H538:$R538)),0)*$B541</f>
        <v>0</v>
      </c>
      <c r="P541">
        <f>IFERROR(IF(EPih!R538&gt;=0.75*AVERAGE(EPih!$H538:$R538),1,EPih!R538/AVERAGE(EPih!$H538:$R538)),0)*$B541</f>
        <v>0</v>
      </c>
      <c r="Q541" s="18">
        <v>1</v>
      </c>
      <c r="R541" s="18">
        <v>1</v>
      </c>
      <c r="S541" s="18">
        <v>1</v>
      </c>
      <c r="T541" s="18">
        <v>1</v>
      </c>
      <c r="U541" s="18">
        <v>1</v>
      </c>
      <c r="V541" s="18">
        <v>1</v>
      </c>
      <c r="W541" s="18">
        <v>1</v>
      </c>
      <c r="X541" s="18">
        <v>1</v>
      </c>
      <c r="Y541" s="18">
        <v>1</v>
      </c>
      <c r="Z541" s="18">
        <v>1</v>
      </c>
      <c r="AA541" s="18">
        <v>1</v>
      </c>
      <c r="AD541" s="22">
        <f t="shared" si="15"/>
        <v>1</v>
      </c>
      <c r="AE541">
        <v>8</v>
      </c>
    </row>
    <row r="542" spans="1:31">
      <c r="A542" s="33">
        <v>45466.25</v>
      </c>
      <c r="B542">
        <f t="shared" si="16"/>
        <v>0</v>
      </c>
      <c r="C542" s="18">
        <v>1</v>
      </c>
      <c r="D542" s="19">
        <f>IFERROR(SUMPRODUCT(F542:P542,Q542:AA542,'Datos Brutos'!$H$5:$R$5)/SUMPRODUCT('Datos Brutos'!$H$5:$R$5,Q542:AA542),0)</f>
        <v>0</v>
      </c>
      <c r="E542" s="20">
        <f>IFERROR(AVERAGE('Datos Filtrados'!E539:G539),0)</f>
        <v>0</v>
      </c>
      <c r="F542">
        <f>IFERROR(IF(EPih!H539&gt;=0.75*AVERAGE(EPih!$H539:$R539),1,EPih!H539/AVERAGE(EPih!$H539:$R539)),0)*$B542</f>
        <v>0</v>
      </c>
      <c r="G542">
        <f>IFERROR(IF(EPih!I539&gt;=0.75*AVERAGE(EPih!$H539:$R539),1,EPih!I539/AVERAGE(EPih!$H539:$R539)),0)*$B542</f>
        <v>0</v>
      </c>
      <c r="H542">
        <f>IFERROR(IF(EPih!J539&gt;=0.75*AVERAGE(EPih!$H539:$R539),1,EPih!J539/AVERAGE(EPih!$H539:$R539)),0)*$B542</f>
        <v>0</v>
      </c>
      <c r="I542">
        <f>IFERROR(IF(EPih!K539&gt;=0.75*AVERAGE(EPih!$H539:$R539),1,EPih!K539/AVERAGE(EPih!$H539:$R539)),0)*$B542</f>
        <v>0</v>
      </c>
      <c r="J542">
        <f>IFERROR(IF(EPih!L539&gt;=0.75*AVERAGE(EPih!$H539:$R539),1,EPih!L539/AVERAGE(EPih!$H539:$R539)),0)*$B542</f>
        <v>0</v>
      </c>
      <c r="K542">
        <f>IFERROR(IF(EPih!M539&gt;=0.75*AVERAGE(EPih!$H539:$R539),1,EPih!M539/AVERAGE(EPih!$H539:$R539)),0)*$B542</f>
        <v>0</v>
      </c>
      <c r="L542">
        <f>IFERROR(IF(EPih!N539&gt;=0.75*AVERAGE(EPih!$H539:$R539),1,EPih!N539/AVERAGE(EPih!$H539:$R539)),0)*$B542</f>
        <v>0</v>
      </c>
      <c r="M542">
        <f>IFERROR(IF(EPih!O539&gt;=0.75*AVERAGE(EPih!$H539:$R539),1,EPih!O539/AVERAGE(EPih!$H539:$R539)),0)*$B542</f>
        <v>0</v>
      </c>
      <c r="N542">
        <f>IFERROR(IF(EPih!P539&gt;=0.75*AVERAGE(EPih!$H539:$R539),1,EPih!P539/AVERAGE(EPih!$H539:$R539)),0)*$B542</f>
        <v>0</v>
      </c>
      <c r="O542">
        <f>IFERROR(IF(EPih!Q539&gt;=0.75*AVERAGE(EPih!$H539:$R539),1,EPih!Q539/AVERAGE(EPih!$H539:$R539)),0)*$B542</f>
        <v>0</v>
      </c>
      <c r="P542">
        <f>IFERROR(IF(EPih!R539&gt;=0.75*AVERAGE(EPih!$H539:$R539),1,EPih!R539/AVERAGE(EPih!$H539:$R539)),0)*$B542</f>
        <v>0</v>
      </c>
      <c r="Q542" s="18">
        <v>1</v>
      </c>
      <c r="R542" s="18">
        <v>1</v>
      </c>
      <c r="S542" s="18">
        <v>1</v>
      </c>
      <c r="T542" s="18">
        <v>1</v>
      </c>
      <c r="U542" s="18">
        <v>1</v>
      </c>
      <c r="V542" s="18">
        <v>1</v>
      </c>
      <c r="W542" s="18">
        <v>1</v>
      </c>
      <c r="X542" s="18">
        <v>1</v>
      </c>
      <c r="Y542" s="18">
        <v>1</v>
      </c>
      <c r="Z542" s="18">
        <v>1</v>
      </c>
      <c r="AA542" s="18">
        <v>1</v>
      </c>
      <c r="AD542" s="22">
        <f t="shared" si="15"/>
        <v>1</v>
      </c>
      <c r="AE542">
        <v>9</v>
      </c>
    </row>
    <row r="543" spans="1:31">
      <c r="A543" s="33">
        <v>45466.291666666664</v>
      </c>
      <c r="B543">
        <f t="shared" si="16"/>
        <v>0</v>
      </c>
      <c r="C543" s="18">
        <v>1</v>
      </c>
      <c r="D543" s="19">
        <f>IFERROR(SUMPRODUCT(F543:P543,Q543:AA543,'Datos Brutos'!$H$5:$R$5)/SUMPRODUCT('Datos Brutos'!$H$5:$R$5,Q543:AA543),0)</f>
        <v>0</v>
      </c>
      <c r="E543" s="20">
        <f>IFERROR(AVERAGE('Datos Filtrados'!E540:G540),0)</f>
        <v>55.241</v>
      </c>
      <c r="F543">
        <f>IFERROR(IF(EPih!H540&gt;=0.75*AVERAGE(EPih!$H540:$R540),1,EPih!H540/AVERAGE(EPih!$H540:$R540)),0)*$B543</f>
        <v>0</v>
      </c>
      <c r="G543">
        <f>IFERROR(IF(EPih!I540&gt;=0.75*AVERAGE(EPih!$H540:$R540),1,EPih!I540/AVERAGE(EPih!$H540:$R540)),0)*$B543</f>
        <v>0</v>
      </c>
      <c r="H543">
        <f>IFERROR(IF(EPih!J540&gt;=0.75*AVERAGE(EPih!$H540:$R540),1,EPih!J540/AVERAGE(EPih!$H540:$R540)),0)*$B543</f>
        <v>0</v>
      </c>
      <c r="I543">
        <f>IFERROR(IF(EPih!K540&gt;=0.75*AVERAGE(EPih!$H540:$R540),1,EPih!K540/AVERAGE(EPih!$H540:$R540)),0)*$B543</f>
        <v>0</v>
      </c>
      <c r="J543">
        <f>IFERROR(IF(EPih!L540&gt;=0.75*AVERAGE(EPih!$H540:$R540),1,EPih!L540/AVERAGE(EPih!$H540:$R540)),0)*$B543</f>
        <v>0</v>
      </c>
      <c r="K543">
        <f>IFERROR(IF(EPih!M540&gt;=0.75*AVERAGE(EPih!$H540:$R540),1,EPih!M540/AVERAGE(EPih!$H540:$R540)),0)*$B543</f>
        <v>0</v>
      </c>
      <c r="L543">
        <f>IFERROR(IF(EPih!N540&gt;=0.75*AVERAGE(EPih!$H540:$R540),1,EPih!N540/AVERAGE(EPih!$H540:$R540)),0)*$B543</f>
        <v>0</v>
      </c>
      <c r="M543">
        <f>IFERROR(IF(EPih!O540&gt;=0.75*AVERAGE(EPih!$H540:$R540),1,EPih!O540/AVERAGE(EPih!$H540:$R540)),0)*$B543</f>
        <v>0</v>
      </c>
      <c r="N543">
        <f>IFERROR(IF(EPih!P540&gt;=0.75*AVERAGE(EPih!$H540:$R540),1,EPih!P540/AVERAGE(EPih!$H540:$R540)),0)*$B543</f>
        <v>0</v>
      </c>
      <c r="O543">
        <f>IFERROR(IF(EPih!Q540&gt;=0.75*AVERAGE(EPih!$H540:$R540),1,EPih!Q540/AVERAGE(EPih!$H540:$R540)),0)*$B543</f>
        <v>0</v>
      </c>
      <c r="P543">
        <f>IFERROR(IF(EPih!R540&gt;=0.75*AVERAGE(EPih!$H540:$R540),1,EPih!R540/AVERAGE(EPih!$H540:$R540)),0)*$B543</f>
        <v>0</v>
      </c>
      <c r="Q543" s="18">
        <v>1</v>
      </c>
      <c r="R543" s="18">
        <v>1</v>
      </c>
      <c r="S543" s="18">
        <v>1</v>
      </c>
      <c r="T543" s="18">
        <v>1</v>
      </c>
      <c r="U543" s="18">
        <v>1</v>
      </c>
      <c r="V543" s="18">
        <v>1</v>
      </c>
      <c r="W543" s="18">
        <v>1</v>
      </c>
      <c r="X543" s="18">
        <v>1</v>
      </c>
      <c r="Y543" s="18">
        <v>1</v>
      </c>
      <c r="Z543" s="18">
        <v>1</v>
      </c>
      <c r="AA543" s="18">
        <v>1</v>
      </c>
      <c r="AD543" s="22">
        <f t="shared" si="15"/>
        <v>1</v>
      </c>
      <c r="AE543">
        <v>10</v>
      </c>
    </row>
    <row r="544" spans="1:31">
      <c r="A544" s="33">
        <v>45466.333333333336</v>
      </c>
      <c r="B544">
        <f t="shared" si="16"/>
        <v>1</v>
      </c>
      <c r="C544" s="18">
        <v>1</v>
      </c>
      <c r="D544" s="19">
        <f>IFERROR(SUMPRODUCT(F544:P544,Q544:AA544,'Datos Brutos'!$H$5:$R$5)/SUMPRODUCT('Datos Brutos'!$H$5:$R$5,Q544:AA544),0)</f>
        <v>1</v>
      </c>
      <c r="E544" s="20">
        <f>IFERROR(AVERAGE('Datos Filtrados'!E541:G541),0)</f>
        <v>496.577</v>
      </c>
      <c r="F544">
        <f>IFERROR(IF(EPih!H541&gt;=0.75*AVERAGE(EPih!$H541:$R541),1,EPih!H541/AVERAGE(EPih!$H541:$R541)),0)*$B544</f>
        <v>1</v>
      </c>
      <c r="G544">
        <f>IFERROR(IF(EPih!I541&gt;=0.75*AVERAGE(EPih!$H541:$R541),1,EPih!I541/AVERAGE(EPih!$H541:$R541)),0)*$B544</f>
        <v>1</v>
      </c>
      <c r="H544">
        <f>IFERROR(IF(EPih!J541&gt;=0.75*AVERAGE(EPih!$H541:$R541),1,EPih!J541/AVERAGE(EPih!$H541:$R541)),0)*$B544</f>
        <v>1</v>
      </c>
      <c r="I544">
        <f>IFERROR(IF(EPih!K541&gt;=0.75*AVERAGE(EPih!$H541:$R541),1,EPih!K541/AVERAGE(EPih!$H541:$R541)),0)*$B544</f>
        <v>1</v>
      </c>
      <c r="J544">
        <f>IFERROR(IF(EPih!L541&gt;=0.75*AVERAGE(EPih!$H541:$R541),1,EPih!L541/AVERAGE(EPih!$H541:$R541)),0)*$B544</f>
        <v>1</v>
      </c>
      <c r="K544">
        <f>IFERROR(IF(EPih!M541&gt;=0.75*AVERAGE(EPih!$H541:$R541),1,EPih!M541/AVERAGE(EPih!$H541:$R541)),0)*$B544</f>
        <v>0</v>
      </c>
      <c r="L544">
        <f>IFERROR(IF(EPih!N541&gt;=0.75*AVERAGE(EPih!$H541:$R541),1,EPih!N541/AVERAGE(EPih!$H541:$R541)),0)*$B544</f>
        <v>1</v>
      </c>
      <c r="M544">
        <f>IFERROR(IF(EPih!O541&gt;=0.75*AVERAGE(EPih!$H541:$R541),1,EPih!O541/AVERAGE(EPih!$H541:$R541)),0)*$B544</f>
        <v>1</v>
      </c>
      <c r="N544">
        <f>IFERROR(IF(EPih!P541&gt;=0.75*AVERAGE(EPih!$H541:$R541),1,EPih!P541/AVERAGE(EPih!$H541:$R541)),0)*$B544</f>
        <v>1</v>
      </c>
      <c r="O544">
        <f>IFERROR(IF(EPih!Q541&gt;=0.75*AVERAGE(EPih!$H541:$R541),1,EPih!Q541/AVERAGE(EPih!$H541:$R541)),0)*$B544</f>
        <v>1</v>
      </c>
      <c r="P544">
        <f>IFERROR(IF(EPih!R541&gt;=0.75*AVERAGE(EPih!$H541:$R541),1,EPih!R541/AVERAGE(EPih!$H541:$R541)),0)*$B544</f>
        <v>1</v>
      </c>
      <c r="Q544" s="18">
        <v>1</v>
      </c>
      <c r="R544" s="18">
        <v>1</v>
      </c>
      <c r="S544" s="18">
        <v>1</v>
      </c>
      <c r="T544" s="18">
        <v>1</v>
      </c>
      <c r="U544" s="18">
        <v>1</v>
      </c>
      <c r="V544" s="18">
        <v>0</v>
      </c>
      <c r="W544" s="18">
        <v>1</v>
      </c>
      <c r="X544" s="18">
        <v>1</v>
      </c>
      <c r="Y544" s="18">
        <v>1</v>
      </c>
      <c r="Z544" s="18">
        <v>1</v>
      </c>
      <c r="AA544" s="18">
        <v>1</v>
      </c>
      <c r="AD544" s="22">
        <f t="shared" si="15"/>
        <v>1</v>
      </c>
      <c r="AE544">
        <v>11</v>
      </c>
    </row>
    <row r="545" spans="1:31">
      <c r="A545" s="33">
        <v>45466.375</v>
      </c>
      <c r="B545">
        <f t="shared" si="16"/>
        <v>1</v>
      </c>
      <c r="C545" s="18">
        <v>1</v>
      </c>
      <c r="D545" s="19">
        <f>IFERROR(SUMPRODUCT(F545:P545,Q545:AA545,'Datos Brutos'!$H$5:$R$5)/SUMPRODUCT('Datos Brutos'!$H$5:$R$5,Q545:AA545),0)</f>
        <v>1</v>
      </c>
      <c r="E545" s="20">
        <f>IFERROR(AVERAGE('Datos Filtrados'!E542:G542),0)</f>
        <v>771.88666666666666</v>
      </c>
      <c r="F545">
        <f>IFERROR(IF(EPih!H542&gt;=0.75*AVERAGE(EPih!$H542:$R542),1,EPih!H542/AVERAGE(EPih!$H542:$R542)),0)*$B545</f>
        <v>1</v>
      </c>
      <c r="G545">
        <f>IFERROR(IF(EPih!I542&gt;=0.75*AVERAGE(EPih!$H542:$R542),1,EPih!I542/AVERAGE(EPih!$H542:$R542)),0)*$B545</f>
        <v>1</v>
      </c>
      <c r="H545">
        <f>IFERROR(IF(EPih!J542&gt;=0.75*AVERAGE(EPih!$H542:$R542),1,EPih!J542/AVERAGE(EPih!$H542:$R542)),0)*$B545</f>
        <v>1</v>
      </c>
      <c r="I545">
        <f>IFERROR(IF(EPih!K542&gt;=0.75*AVERAGE(EPih!$H542:$R542),1,EPih!K542/AVERAGE(EPih!$H542:$R542)),0)*$B545</f>
        <v>1</v>
      </c>
      <c r="J545">
        <f>IFERROR(IF(EPih!L542&gt;=0.75*AVERAGE(EPih!$H542:$R542),1,EPih!L542/AVERAGE(EPih!$H542:$R542)),0)*$B545</f>
        <v>1</v>
      </c>
      <c r="K545">
        <f>IFERROR(IF(EPih!M542&gt;=0.75*AVERAGE(EPih!$H542:$R542),1,EPih!M542/AVERAGE(EPih!$H542:$R542)),0)*$B545</f>
        <v>0</v>
      </c>
      <c r="L545">
        <f>IFERROR(IF(EPih!N542&gt;=0.75*AVERAGE(EPih!$H542:$R542),1,EPih!N542/AVERAGE(EPih!$H542:$R542)),0)*$B545</f>
        <v>1</v>
      </c>
      <c r="M545">
        <f>IFERROR(IF(EPih!O542&gt;=0.75*AVERAGE(EPih!$H542:$R542),1,EPih!O542/AVERAGE(EPih!$H542:$R542)),0)*$B545</f>
        <v>1</v>
      </c>
      <c r="N545">
        <f>IFERROR(IF(EPih!P542&gt;=0.75*AVERAGE(EPih!$H542:$R542),1,EPih!P542/AVERAGE(EPih!$H542:$R542)),0)*$B545</f>
        <v>1</v>
      </c>
      <c r="O545">
        <f>IFERROR(IF(EPih!Q542&gt;=0.75*AVERAGE(EPih!$H542:$R542),1,EPih!Q542/AVERAGE(EPih!$H542:$R542)),0)*$B545</f>
        <v>1</v>
      </c>
      <c r="P545">
        <f>IFERROR(IF(EPih!R542&gt;=0.75*AVERAGE(EPih!$H542:$R542),1,EPih!R542/AVERAGE(EPih!$H542:$R542)),0)*$B545</f>
        <v>1</v>
      </c>
      <c r="Q545" s="18">
        <v>1</v>
      </c>
      <c r="R545" s="18">
        <v>1</v>
      </c>
      <c r="S545" s="18">
        <v>1</v>
      </c>
      <c r="T545" s="18">
        <v>1</v>
      </c>
      <c r="U545" s="18">
        <v>1</v>
      </c>
      <c r="V545" s="18">
        <v>0</v>
      </c>
      <c r="W545" s="18">
        <v>1</v>
      </c>
      <c r="X545" s="18">
        <v>1</v>
      </c>
      <c r="Y545" s="18">
        <v>1</v>
      </c>
      <c r="Z545" s="18">
        <v>1</v>
      </c>
      <c r="AA545" s="18">
        <v>1</v>
      </c>
      <c r="AD545" s="22">
        <f t="shared" si="15"/>
        <v>1</v>
      </c>
      <c r="AE545">
        <v>12</v>
      </c>
    </row>
    <row r="546" spans="1:31">
      <c r="A546" s="33">
        <v>45466.416666666664</v>
      </c>
      <c r="B546">
        <f t="shared" si="16"/>
        <v>1</v>
      </c>
      <c r="C546" s="18">
        <v>1</v>
      </c>
      <c r="D546" s="19">
        <f>IFERROR(SUMPRODUCT(F546:P546,Q546:AA546,'Datos Brutos'!$H$5:$R$5)/SUMPRODUCT('Datos Brutos'!$H$5:$R$5,Q546:AA546),0)</f>
        <v>1</v>
      </c>
      <c r="E546" s="20">
        <f>IFERROR(AVERAGE('Datos Filtrados'!E543:G543),0)</f>
        <v>937.39933333333329</v>
      </c>
      <c r="F546">
        <f>IFERROR(IF(EPih!H543&gt;=0.75*AVERAGE(EPih!$H543:$R543),1,EPih!H543/AVERAGE(EPih!$H543:$R543)),0)*$B546</f>
        <v>1</v>
      </c>
      <c r="G546">
        <f>IFERROR(IF(EPih!I543&gt;=0.75*AVERAGE(EPih!$H543:$R543),1,EPih!I543/AVERAGE(EPih!$H543:$R543)),0)*$B546</f>
        <v>1</v>
      </c>
      <c r="H546">
        <f>IFERROR(IF(EPih!J543&gt;=0.75*AVERAGE(EPih!$H543:$R543),1,EPih!J543/AVERAGE(EPih!$H543:$R543)),0)*$B546</f>
        <v>1</v>
      </c>
      <c r="I546">
        <f>IFERROR(IF(EPih!K543&gt;=0.75*AVERAGE(EPih!$H543:$R543),1,EPih!K543/AVERAGE(EPih!$H543:$R543)),0)*$B546</f>
        <v>1</v>
      </c>
      <c r="J546">
        <f>IFERROR(IF(EPih!L543&gt;=0.75*AVERAGE(EPih!$H543:$R543),1,EPih!L543/AVERAGE(EPih!$H543:$R543)),0)*$B546</f>
        <v>1</v>
      </c>
      <c r="K546">
        <f>IFERROR(IF(EPih!M543&gt;=0.75*AVERAGE(EPih!$H543:$R543),1,EPih!M543/AVERAGE(EPih!$H543:$R543)),0)*$B546</f>
        <v>0</v>
      </c>
      <c r="L546">
        <f>IFERROR(IF(EPih!N543&gt;=0.75*AVERAGE(EPih!$H543:$R543),1,EPih!N543/AVERAGE(EPih!$H543:$R543)),0)*$B546</f>
        <v>1</v>
      </c>
      <c r="M546">
        <f>IFERROR(IF(EPih!O543&gt;=0.75*AVERAGE(EPih!$H543:$R543),1,EPih!O543/AVERAGE(EPih!$H543:$R543)),0)*$B546</f>
        <v>1</v>
      </c>
      <c r="N546">
        <f>IFERROR(IF(EPih!P543&gt;=0.75*AVERAGE(EPih!$H543:$R543),1,EPih!P543/AVERAGE(EPih!$H543:$R543)),0)*$B546</f>
        <v>1</v>
      </c>
      <c r="O546">
        <f>IFERROR(IF(EPih!Q543&gt;=0.75*AVERAGE(EPih!$H543:$R543),1,EPih!Q543/AVERAGE(EPih!$H543:$R543)),0)*$B546</f>
        <v>1</v>
      </c>
      <c r="P546">
        <f>IFERROR(IF(EPih!R543&gt;=0.75*AVERAGE(EPih!$H543:$R543),1,EPih!R543/AVERAGE(EPih!$H543:$R543)),0)*$B546</f>
        <v>1</v>
      </c>
      <c r="Q546" s="18">
        <v>1</v>
      </c>
      <c r="R546" s="18">
        <v>1</v>
      </c>
      <c r="S546" s="18">
        <v>1</v>
      </c>
      <c r="T546" s="18">
        <v>1</v>
      </c>
      <c r="U546" s="18">
        <v>1</v>
      </c>
      <c r="V546" s="18">
        <v>0</v>
      </c>
      <c r="W546" s="18">
        <v>1</v>
      </c>
      <c r="X546" s="18">
        <v>1</v>
      </c>
      <c r="Y546" s="18">
        <v>1</v>
      </c>
      <c r="Z546" s="18">
        <v>1</v>
      </c>
      <c r="AA546" s="18">
        <v>1</v>
      </c>
      <c r="AD546" s="22">
        <f t="shared" si="15"/>
        <v>1</v>
      </c>
      <c r="AE546">
        <v>13</v>
      </c>
    </row>
    <row r="547" spans="1:31">
      <c r="A547" s="33">
        <v>45466.458333333336</v>
      </c>
      <c r="B547">
        <f t="shared" si="16"/>
        <v>1</v>
      </c>
      <c r="C547" s="18">
        <v>1</v>
      </c>
      <c r="D547" s="19">
        <f>IFERROR(SUMPRODUCT(F547:P547,Q547:AA547,'Datos Brutos'!$H$5:$R$5)/SUMPRODUCT('Datos Brutos'!$H$5:$R$5,Q547:AA547),0)</f>
        <v>1</v>
      </c>
      <c r="E547" s="20">
        <f>IFERROR(AVERAGE('Datos Filtrados'!E544:G544),0)</f>
        <v>975.38400000000001</v>
      </c>
      <c r="F547">
        <f>IFERROR(IF(EPih!H544&gt;=0.75*AVERAGE(EPih!$H544:$R544),1,EPih!H544/AVERAGE(EPih!$H544:$R544)),0)*$B547</f>
        <v>1</v>
      </c>
      <c r="G547">
        <f>IFERROR(IF(EPih!I544&gt;=0.75*AVERAGE(EPih!$H544:$R544),1,EPih!I544/AVERAGE(EPih!$H544:$R544)),0)*$B547</f>
        <v>1</v>
      </c>
      <c r="H547">
        <f>IFERROR(IF(EPih!J544&gt;=0.75*AVERAGE(EPih!$H544:$R544),1,EPih!J544/AVERAGE(EPih!$H544:$R544)),0)*$B547</f>
        <v>1</v>
      </c>
      <c r="I547">
        <f>IFERROR(IF(EPih!K544&gt;=0.75*AVERAGE(EPih!$H544:$R544),1,EPih!K544/AVERAGE(EPih!$H544:$R544)),0)*$B547</f>
        <v>1</v>
      </c>
      <c r="J547">
        <f>IFERROR(IF(EPih!L544&gt;=0.75*AVERAGE(EPih!$H544:$R544),1,EPih!L544/AVERAGE(EPih!$H544:$R544)),0)*$B547</f>
        <v>1</v>
      </c>
      <c r="K547">
        <f>IFERROR(IF(EPih!M544&gt;=0.75*AVERAGE(EPih!$H544:$R544),1,EPih!M544/AVERAGE(EPih!$H544:$R544)),0)*$B547</f>
        <v>0</v>
      </c>
      <c r="L547">
        <f>IFERROR(IF(EPih!N544&gt;=0.75*AVERAGE(EPih!$H544:$R544),1,EPih!N544/AVERAGE(EPih!$H544:$R544)),0)*$B547</f>
        <v>1</v>
      </c>
      <c r="M547">
        <f>IFERROR(IF(EPih!O544&gt;=0.75*AVERAGE(EPih!$H544:$R544),1,EPih!O544/AVERAGE(EPih!$H544:$R544)),0)*$B547</f>
        <v>1</v>
      </c>
      <c r="N547">
        <f>IFERROR(IF(EPih!P544&gt;=0.75*AVERAGE(EPih!$H544:$R544),1,EPih!P544/AVERAGE(EPih!$H544:$R544)),0)*$B547</f>
        <v>1</v>
      </c>
      <c r="O547">
        <f>IFERROR(IF(EPih!Q544&gt;=0.75*AVERAGE(EPih!$H544:$R544),1,EPih!Q544/AVERAGE(EPih!$H544:$R544)),0)*$B547</f>
        <v>1</v>
      </c>
      <c r="P547">
        <f>IFERROR(IF(EPih!R544&gt;=0.75*AVERAGE(EPih!$H544:$R544),1,EPih!R544/AVERAGE(EPih!$H544:$R544)),0)*$B547</f>
        <v>1</v>
      </c>
      <c r="Q547" s="18">
        <v>1</v>
      </c>
      <c r="R547" s="18">
        <v>1</v>
      </c>
      <c r="S547" s="18">
        <v>1</v>
      </c>
      <c r="T547" s="18">
        <v>1</v>
      </c>
      <c r="U547" s="18">
        <v>1</v>
      </c>
      <c r="V547" s="18">
        <v>0</v>
      </c>
      <c r="W547" s="18">
        <v>1</v>
      </c>
      <c r="X547" s="18">
        <v>1</v>
      </c>
      <c r="Y547" s="18">
        <v>1</v>
      </c>
      <c r="Z547" s="18">
        <v>1</v>
      </c>
      <c r="AA547" s="18">
        <v>1</v>
      </c>
      <c r="AD547" s="22">
        <f t="shared" si="15"/>
        <v>1</v>
      </c>
      <c r="AE547">
        <v>14</v>
      </c>
    </row>
    <row r="548" spans="1:31">
      <c r="A548" s="33">
        <v>45466.5</v>
      </c>
      <c r="B548">
        <f t="shared" si="16"/>
        <v>1</v>
      </c>
      <c r="C548" s="18">
        <v>1</v>
      </c>
      <c r="D548" s="19">
        <f>IFERROR(SUMPRODUCT(F548:P548,Q548:AA548,'Datos Brutos'!$H$5:$R$5)/SUMPRODUCT('Datos Brutos'!$H$5:$R$5,Q548:AA548),0)</f>
        <v>1</v>
      </c>
      <c r="E548" s="20">
        <f>IFERROR(AVERAGE('Datos Filtrados'!E545:G545),0)</f>
        <v>982.51033333333328</v>
      </c>
      <c r="F548">
        <f>IFERROR(IF(EPih!H545&gt;=0.75*AVERAGE(EPih!$H545:$R545),1,EPih!H545/AVERAGE(EPih!$H545:$R545)),0)*$B548</f>
        <v>1</v>
      </c>
      <c r="G548">
        <f>IFERROR(IF(EPih!I545&gt;=0.75*AVERAGE(EPih!$H545:$R545),1,EPih!I545/AVERAGE(EPih!$H545:$R545)),0)*$B548</f>
        <v>1</v>
      </c>
      <c r="H548">
        <f>IFERROR(IF(EPih!J545&gt;=0.75*AVERAGE(EPih!$H545:$R545),1,EPih!J545/AVERAGE(EPih!$H545:$R545)),0)*$B548</f>
        <v>1</v>
      </c>
      <c r="I548">
        <f>IFERROR(IF(EPih!K545&gt;=0.75*AVERAGE(EPih!$H545:$R545),1,EPih!K545/AVERAGE(EPih!$H545:$R545)),0)*$B548</f>
        <v>1</v>
      </c>
      <c r="J548">
        <f>IFERROR(IF(EPih!L545&gt;=0.75*AVERAGE(EPih!$H545:$R545),1,EPih!L545/AVERAGE(EPih!$H545:$R545)),0)*$B548</f>
        <v>1</v>
      </c>
      <c r="K548">
        <f>IFERROR(IF(EPih!M545&gt;=0.75*AVERAGE(EPih!$H545:$R545),1,EPih!M545/AVERAGE(EPih!$H545:$R545)),0)*$B548</f>
        <v>0.44320744626656555</v>
      </c>
      <c r="L548">
        <f>IFERROR(IF(EPih!N545&gt;=0.75*AVERAGE(EPih!$H545:$R545),1,EPih!N545/AVERAGE(EPih!$H545:$R545)),0)*$B548</f>
        <v>1</v>
      </c>
      <c r="M548">
        <f>IFERROR(IF(EPih!O545&gt;=0.75*AVERAGE(EPih!$H545:$R545),1,EPih!O545/AVERAGE(EPih!$H545:$R545)),0)*$B548</f>
        <v>1</v>
      </c>
      <c r="N548">
        <f>IFERROR(IF(EPih!P545&gt;=0.75*AVERAGE(EPih!$H545:$R545),1,EPih!P545/AVERAGE(EPih!$H545:$R545)),0)*$B548</f>
        <v>1</v>
      </c>
      <c r="O548">
        <f>IFERROR(IF(EPih!Q545&gt;=0.75*AVERAGE(EPih!$H545:$R545),1,EPih!Q545/AVERAGE(EPih!$H545:$R545)),0)*$B548</f>
        <v>1</v>
      </c>
      <c r="P548">
        <f>IFERROR(IF(EPih!R545&gt;=0.75*AVERAGE(EPih!$H545:$R545),1,EPih!R545/AVERAGE(EPih!$H545:$R545)),0)*$B548</f>
        <v>1</v>
      </c>
      <c r="Q548" s="18">
        <v>1</v>
      </c>
      <c r="R548" s="18">
        <v>1</v>
      </c>
      <c r="S548" s="18">
        <v>1</v>
      </c>
      <c r="T548" s="18">
        <v>1</v>
      </c>
      <c r="U548" s="18">
        <v>1</v>
      </c>
      <c r="V548" s="18">
        <v>0</v>
      </c>
      <c r="W548" s="18">
        <v>1</v>
      </c>
      <c r="X548" s="18">
        <v>1</v>
      </c>
      <c r="Y548" s="18">
        <v>1</v>
      </c>
      <c r="Z548" s="18">
        <v>1</v>
      </c>
      <c r="AA548" s="18">
        <v>1</v>
      </c>
      <c r="AD548" s="22">
        <f t="shared" ref="AD548:AD611" si="17">+SUMPRODUCT(B502:B525,C502:C525,D502:D525,E502:E525)/SUMPRODUCT(B502:B525,C502:C525,E502:E525)</f>
        <v>1</v>
      </c>
      <c r="AE548">
        <v>15</v>
      </c>
    </row>
    <row r="549" spans="1:31">
      <c r="A549" s="33">
        <v>45466.541666666664</v>
      </c>
      <c r="B549">
        <f t="shared" si="16"/>
        <v>1</v>
      </c>
      <c r="C549" s="18">
        <v>1</v>
      </c>
      <c r="D549" s="19">
        <f>IFERROR(SUMPRODUCT(F549:P549,Q549:AA549,'Datos Brutos'!$H$5:$R$5)/SUMPRODUCT('Datos Brutos'!$H$5:$R$5,Q549:AA549),0)</f>
        <v>1</v>
      </c>
      <c r="E549" s="20">
        <f>IFERROR(AVERAGE('Datos Filtrados'!E546:G546),0)</f>
        <v>976.154</v>
      </c>
      <c r="F549">
        <f>IFERROR(IF(EPih!H546&gt;=0.75*AVERAGE(EPih!$H546:$R546),1,EPih!H546/AVERAGE(EPih!$H546:$R546)),0)*$B549</f>
        <v>1</v>
      </c>
      <c r="G549">
        <f>IFERROR(IF(EPih!I546&gt;=0.75*AVERAGE(EPih!$H546:$R546),1,EPih!I546/AVERAGE(EPih!$H546:$R546)),0)*$B549</f>
        <v>1</v>
      </c>
      <c r="H549">
        <f>IFERROR(IF(EPih!J546&gt;=0.75*AVERAGE(EPih!$H546:$R546),1,EPih!J546/AVERAGE(EPih!$H546:$R546)),0)*$B549</f>
        <v>1</v>
      </c>
      <c r="I549">
        <f>IFERROR(IF(EPih!K546&gt;=0.75*AVERAGE(EPih!$H546:$R546),1,EPih!K546/AVERAGE(EPih!$H546:$R546)),0)*$B549</f>
        <v>1</v>
      </c>
      <c r="J549">
        <f>IFERROR(IF(EPih!L546&gt;=0.75*AVERAGE(EPih!$H546:$R546),1,EPih!L546/AVERAGE(EPih!$H546:$R546)),0)*$B549</f>
        <v>1</v>
      </c>
      <c r="K549">
        <f>IFERROR(IF(EPih!M546&gt;=0.75*AVERAGE(EPih!$H546:$R546),1,EPih!M546/AVERAGE(EPih!$H546:$R546)),0)*$B549</f>
        <v>1</v>
      </c>
      <c r="L549">
        <f>IFERROR(IF(EPih!N546&gt;=0.75*AVERAGE(EPih!$H546:$R546),1,EPih!N546/AVERAGE(EPih!$H546:$R546)),0)*$B549</f>
        <v>1</v>
      </c>
      <c r="M549">
        <f>IFERROR(IF(EPih!O546&gt;=0.75*AVERAGE(EPih!$H546:$R546),1,EPih!O546/AVERAGE(EPih!$H546:$R546)),0)*$B549</f>
        <v>1</v>
      </c>
      <c r="N549">
        <f>IFERROR(IF(EPih!P546&gt;=0.75*AVERAGE(EPih!$H546:$R546),1,EPih!P546/AVERAGE(EPih!$H546:$R546)),0)*$B549</f>
        <v>1</v>
      </c>
      <c r="O549">
        <f>IFERROR(IF(EPih!Q546&gt;=0.75*AVERAGE(EPih!$H546:$R546),1,EPih!Q546/AVERAGE(EPih!$H546:$R546)),0)*$B549</f>
        <v>1</v>
      </c>
      <c r="P549">
        <f>IFERROR(IF(EPih!R546&gt;=0.75*AVERAGE(EPih!$H546:$R546),1,EPih!R546/AVERAGE(EPih!$H546:$R546)),0)*$B549</f>
        <v>1</v>
      </c>
      <c r="Q549" s="18">
        <v>1</v>
      </c>
      <c r="R549" s="18">
        <v>1</v>
      </c>
      <c r="S549" s="18">
        <v>1</v>
      </c>
      <c r="T549" s="18">
        <v>1</v>
      </c>
      <c r="U549" s="18">
        <v>1</v>
      </c>
      <c r="V549" s="18">
        <v>1</v>
      </c>
      <c r="W549" s="18">
        <v>1</v>
      </c>
      <c r="X549" s="18">
        <v>1</v>
      </c>
      <c r="Y549" s="18">
        <v>1</v>
      </c>
      <c r="Z549" s="18">
        <v>1</v>
      </c>
      <c r="AA549" s="18">
        <v>1</v>
      </c>
      <c r="AD549" s="22">
        <f t="shared" si="17"/>
        <v>1</v>
      </c>
      <c r="AE549">
        <v>16</v>
      </c>
    </row>
    <row r="550" spans="1:31">
      <c r="A550" s="33">
        <v>45466.583333333336</v>
      </c>
      <c r="B550">
        <f t="shared" si="16"/>
        <v>1</v>
      </c>
      <c r="C550" s="18">
        <v>1</v>
      </c>
      <c r="D550" s="19">
        <f>IFERROR(SUMPRODUCT(F550:P550,Q550:AA550,'Datos Brutos'!$H$5:$R$5)/SUMPRODUCT('Datos Brutos'!$H$5:$R$5,Q550:AA550),0)</f>
        <v>1</v>
      </c>
      <c r="E550" s="20">
        <f>IFERROR(AVERAGE('Datos Filtrados'!E547:G547),0)</f>
        <v>974.24833333333333</v>
      </c>
      <c r="F550">
        <f>IFERROR(IF(EPih!H547&gt;=0.75*AVERAGE(EPih!$H547:$R547),1,EPih!H547/AVERAGE(EPih!$H547:$R547)),0)*$B550</f>
        <v>1</v>
      </c>
      <c r="G550">
        <f>IFERROR(IF(EPih!I547&gt;=0.75*AVERAGE(EPih!$H547:$R547),1,EPih!I547/AVERAGE(EPih!$H547:$R547)),0)*$B550</f>
        <v>1</v>
      </c>
      <c r="H550">
        <f>IFERROR(IF(EPih!J547&gt;=0.75*AVERAGE(EPih!$H547:$R547),1,EPih!J547/AVERAGE(EPih!$H547:$R547)),0)*$B550</f>
        <v>1</v>
      </c>
      <c r="I550">
        <f>IFERROR(IF(EPih!K547&gt;=0.75*AVERAGE(EPih!$H547:$R547),1,EPih!K547/AVERAGE(EPih!$H547:$R547)),0)*$B550</f>
        <v>1</v>
      </c>
      <c r="J550">
        <f>IFERROR(IF(EPih!L547&gt;=0.75*AVERAGE(EPih!$H547:$R547),1,EPih!L547/AVERAGE(EPih!$H547:$R547)),0)*$B550</f>
        <v>1</v>
      </c>
      <c r="K550">
        <f>IFERROR(IF(EPih!M547&gt;=0.75*AVERAGE(EPih!$H547:$R547),1,EPih!M547/AVERAGE(EPih!$H547:$R547)),0)*$B550</f>
        <v>1</v>
      </c>
      <c r="L550">
        <f>IFERROR(IF(EPih!N547&gt;=0.75*AVERAGE(EPih!$H547:$R547),1,EPih!N547/AVERAGE(EPih!$H547:$R547)),0)*$B550</f>
        <v>1</v>
      </c>
      <c r="M550">
        <f>IFERROR(IF(EPih!O547&gt;=0.75*AVERAGE(EPih!$H547:$R547),1,EPih!O547/AVERAGE(EPih!$H547:$R547)),0)*$B550</f>
        <v>1</v>
      </c>
      <c r="N550">
        <f>IFERROR(IF(EPih!P547&gt;=0.75*AVERAGE(EPih!$H547:$R547),1,EPih!P547/AVERAGE(EPih!$H547:$R547)),0)*$B550</f>
        <v>1</v>
      </c>
      <c r="O550">
        <f>IFERROR(IF(EPih!Q547&gt;=0.75*AVERAGE(EPih!$H547:$R547),1,EPih!Q547/AVERAGE(EPih!$H547:$R547)),0)*$B550</f>
        <v>1</v>
      </c>
      <c r="P550">
        <f>IFERROR(IF(EPih!R547&gt;=0.75*AVERAGE(EPih!$H547:$R547),1,EPih!R547/AVERAGE(EPih!$H547:$R547)),0)*$B550</f>
        <v>1</v>
      </c>
      <c r="Q550" s="18">
        <v>1</v>
      </c>
      <c r="R550" s="18">
        <v>1</v>
      </c>
      <c r="S550" s="18">
        <v>1</v>
      </c>
      <c r="T550" s="18">
        <v>1</v>
      </c>
      <c r="U550" s="18">
        <v>1</v>
      </c>
      <c r="V550" s="18">
        <v>1</v>
      </c>
      <c r="W550" s="18">
        <v>1</v>
      </c>
      <c r="X550" s="18">
        <v>1</v>
      </c>
      <c r="Y550" s="18">
        <v>1</v>
      </c>
      <c r="Z550" s="18">
        <v>1</v>
      </c>
      <c r="AA550" s="18">
        <v>1</v>
      </c>
      <c r="AD550" s="22">
        <f t="shared" si="17"/>
        <v>1</v>
      </c>
      <c r="AE550">
        <v>17</v>
      </c>
    </row>
    <row r="551" spans="1:31">
      <c r="A551" s="33">
        <v>45466.625</v>
      </c>
      <c r="B551">
        <f t="shared" si="16"/>
        <v>1</v>
      </c>
      <c r="C551" s="18">
        <v>1</v>
      </c>
      <c r="D551" s="19">
        <f>IFERROR(SUMPRODUCT(F551:P551,Q551:AA551,'Datos Brutos'!$H$5:$R$5)/SUMPRODUCT('Datos Brutos'!$H$5:$R$5,Q551:AA551),0)</f>
        <v>1</v>
      </c>
      <c r="E551" s="20">
        <f>IFERROR(AVERAGE('Datos Filtrados'!E548:G548),0)</f>
        <v>930.44099999999992</v>
      </c>
      <c r="F551">
        <f>IFERROR(IF(EPih!H548&gt;=0.75*AVERAGE(EPih!$H548:$R548),1,EPih!H548/AVERAGE(EPih!$H548:$R548)),0)*$B551</f>
        <v>1</v>
      </c>
      <c r="G551">
        <f>IFERROR(IF(EPih!I548&gt;=0.75*AVERAGE(EPih!$H548:$R548),1,EPih!I548/AVERAGE(EPih!$H548:$R548)),0)*$B551</f>
        <v>1</v>
      </c>
      <c r="H551">
        <f>IFERROR(IF(EPih!J548&gt;=0.75*AVERAGE(EPih!$H548:$R548),1,EPih!J548/AVERAGE(EPih!$H548:$R548)),0)*$B551</f>
        <v>1</v>
      </c>
      <c r="I551">
        <f>IFERROR(IF(EPih!K548&gt;=0.75*AVERAGE(EPih!$H548:$R548),1,EPih!K548/AVERAGE(EPih!$H548:$R548)),0)*$B551</f>
        <v>1</v>
      </c>
      <c r="J551">
        <f>IFERROR(IF(EPih!L548&gt;=0.75*AVERAGE(EPih!$H548:$R548),1,EPih!L548/AVERAGE(EPih!$H548:$R548)),0)*$B551</f>
        <v>1</v>
      </c>
      <c r="K551">
        <f>IFERROR(IF(EPih!M548&gt;=0.75*AVERAGE(EPih!$H548:$R548),1,EPih!M548/AVERAGE(EPih!$H548:$R548)),0)*$B551</f>
        <v>1</v>
      </c>
      <c r="L551">
        <f>IFERROR(IF(EPih!N548&gt;=0.75*AVERAGE(EPih!$H548:$R548),1,EPih!N548/AVERAGE(EPih!$H548:$R548)),0)*$B551</f>
        <v>1</v>
      </c>
      <c r="M551">
        <f>IFERROR(IF(EPih!O548&gt;=0.75*AVERAGE(EPih!$H548:$R548),1,EPih!O548/AVERAGE(EPih!$H548:$R548)),0)*$B551</f>
        <v>1</v>
      </c>
      <c r="N551">
        <f>IFERROR(IF(EPih!P548&gt;=0.75*AVERAGE(EPih!$H548:$R548),1,EPih!P548/AVERAGE(EPih!$H548:$R548)),0)*$B551</f>
        <v>1</v>
      </c>
      <c r="O551">
        <f>IFERROR(IF(EPih!Q548&gt;=0.75*AVERAGE(EPih!$H548:$R548),1,EPih!Q548/AVERAGE(EPih!$H548:$R548)),0)*$B551</f>
        <v>1</v>
      </c>
      <c r="P551">
        <f>IFERROR(IF(EPih!R548&gt;=0.75*AVERAGE(EPih!$H548:$R548),1,EPih!R548/AVERAGE(EPih!$H548:$R548)),0)*$B551</f>
        <v>1</v>
      </c>
      <c r="Q551" s="18">
        <v>1</v>
      </c>
      <c r="R551" s="18">
        <v>1</v>
      </c>
      <c r="S551" s="18">
        <v>1</v>
      </c>
      <c r="T551" s="18">
        <v>1</v>
      </c>
      <c r="U551" s="18">
        <v>1</v>
      </c>
      <c r="V551" s="18">
        <v>1</v>
      </c>
      <c r="W551" s="18">
        <v>1</v>
      </c>
      <c r="X551" s="18">
        <v>1</v>
      </c>
      <c r="Y551" s="18">
        <v>1</v>
      </c>
      <c r="Z551" s="18">
        <v>1</v>
      </c>
      <c r="AA551" s="18">
        <v>1</v>
      </c>
      <c r="AD551" s="22">
        <f t="shared" si="17"/>
        <v>1</v>
      </c>
      <c r="AE551">
        <v>18</v>
      </c>
    </row>
    <row r="552" spans="1:31">
      <c r="A552" s="33">
        <v>45466.666666666664</v>
      </c>
      <c r="B552">
        <f t="shared" si="16"/>
        <v>1</v>
      </c>
      <c r="C552" s="18">
        <v>1</v>
      </c>
      <c r="D552" s="19">
        <f>IFERROR(SUMPRODUCT(F552:P552,Q552:AA552,'Datos Brutos'!$H$5:$R$5)/SUMPRODUCT('Datos Brutos'!$H$5:$R$5,Q552:AA552),0)</f>
        <v>1</v>
      </c>
      <c r="E552" s="20">
        <f>IFERROR(AVERAGE('Datos Filtrados'!E549:G549),0)</f>
        <v>981.84466666666674</v>
      </c>
      <c r="F552">
        <f>IFERROR(IF(EPih!H549&gt;=0.75*AVERAGE(EPih!$H549:$R549),1,EPih!H549/AVERAGE(EPih!$H549:$R549)),0)*$B552</f>
        <v>1</v>
      </c>
      <c r="G552">
        <f>IFERROR(IF(EPih!I549&gt;=0.75*AVERAGE(EPih!$H549:$R549),1,EPih!I549/AVERAGE(EPih!$H549:$R549)),0)*$B552</f>
        <v>1</v>
      </c>
      <c r="H552">
        <f>IFERROR(IF(EPih!J549&gt;=0.75*AVERAGE(EPih!$H549:$R549),1,EPih!J549/AVERAGE(EPih!$H549:$R549)),0)*$B552</f>
        <v>1</v>
      </c>
      <c r="I552">
        <f>IFERROR(IF(EPih!K549&gt;=0.75*AVERAGE(EPih!$H549:$R549),1,EPih!K549/AVERAGE(EPih!$H549:$R549)),0)*$B552</f>
        <v>1</v>
      </c>
      <c r="J552">
        <f>IFERROR(IF(EPih!L549&gt;=0.75*AVERAGE(EPih!$H549:$R549),1,EPih!L549/AVERAGE(EPih!$H549:$R549)),0)*$B552</f>
        <v>1</v>
      </c>
      <c r="K552">
        <f>IFERROR(IF(EPih!M549&gt;=0.75*AVERAGE(EPih!$H549:$R549),1,EPih!M549/AVERAGE(EPih!$H549:$R549)),0)*$B552</f>
        <v>1</v>
      </c>
      <c r="L552">
        <f>IFERROR(IF(EPih!N549&gt;=0.75*AVERAGE(EPih!$H549:$R549),1,EPih!N549/AVERAGE(EPih!$H549:$R549)),0)*$B552</f>
        <v>1</v>
      </c>
      <c r="M552">
        <f>IFERROR(IF(EPih!O549&gt;=0.75*AVERAGE(EPih!$H549:$R549),1,EPih!O549/AVERAGE(EPih!$H549:$R549)),0)*$B552</f>
        <v>1</v>
      </c>
      <c r="N552">
        <f>IFERROR(IF(EPih!P549&gt;=0.75*AVERAGE(EPih!$H549:$R549),1,EPih!P549/AVERAGE(EPih!$H549:$R549)),0)*$B552</f>
        <v>1</v>
      </c>
      <c r="O552">
        <f>IFERROR(IF(EPih!Q549&gt;=0.75*AVERAGE(EPih!$H549:$R549),1,EPih!Q549/AVERAGE(EPih!$H549:$R549)),0)*$B552</f>
        <v>1</v>
      </c>
      <c r="P552">
        <f>IFERROR(IF(EPih!R549&gt;=0.75*AVERAGE(EPih!$H549:$R549),1,EPih!R549/AVERAGE(EPih!$H549:$R549)),0)*$B552</f>
        <v>1</v>
      </c>
      <c r="Q552" s="18">
        <v>1</v>
      </c>
      <c r="R552" s="18">
        <v>1</v>
      </c>
      <c r="S552" s="18">
        <v>1</v>
      </c>
      <c r="T552" s="18">
        <v>1</v>
      </c>
      <c r="U552" s="18">
        <v>1</v>
      </c>
      <c r="V552" s="18">
        <v>1</v>
      </c>
      <c r="W552" s="18">
        <v>1</v>
      </c>
      <c r="X552" s="18">
        <v>1</v>
      </c>
      <c r="Y552" s="18">
        <v>1</v>
      </c>
      <c r="Z552" s="18">
        <v>1</v>
      </c>
      <c r="AA552" s="18">
        <v>1</v>
      </c>
      <c r="AD552" s="22">
        <f t="shared" si="17"/>
        <v>1</v>
      </c>
      <c r="AE552">
        <v>19</v>
      </c>
    </row>
    <row r="553" spans="1:31">
      <c r="A553" s="33">
        <v>45466.708333333336</v>
      </c>
      <c r="B553">
        <f t="shared" si="16"/>
        <v>1</v>
      </c>
      <c r="C553" s="18">
        <v>1</v>
      </c>
      <c r="D553" s="19">
        <f>IFERROR(SUMPRODUCT(F553:P553,Q553:AA553,'Datos Brutos'!$H$5:$R$5)/SUMPRODUCT('Datos Brutos'!$H$5:$R$5,Q553:AA553),0)</f>
        <v>1</v>
      </c>
      <c r="E553" s="20">
        <f>IFERROR(AVERAGE('Datos Filtrados'!E550:G550),0)</f>
        <v>975.28000000000009</v>
      </c>
      <c r="F553">
        <f>IFERROR(IF(EPih!H550&gt;=0.75*AVERAGE(EPih!$H550:$R550),1,EPih!H550/AVERAGE(EPih!$H550:$R550)),0)*$B553</f>
        <v>1</v>
      </c>
      <c r="G553">
        <f>IFERROR(IF(EPih!I550&gt;=0.75*AVERAGE(EPih!$H550:$R550),1,EPih!I550/AVERAGE(EPih!$H550:$R550)),0)*$B553</f>
        <v>1</v>
      </c>
      <c r="H553">
        <f>IFERROR(IF(EPih!J550&gt;=0.75*AVERAGE(EPih!$H550:$R550),1,EPih!J550/AVERAGE(EPih!$H550:$R550)),0)*$B553</f>
        <v>1</v>
      </c>
      <c r="I553">
        <f>IFERROR(IF(EPih!K550&gt;=0.75*AVERAGE(EPih!$H550:$R550),1,EPih!K550/AVERAGE(EPih!$H550:$R550)),0)*$B553</f>
        <v>1</v>
      </c>
      <c r="J553">
        <f>IFERROR(IF(EPih!L550&gt;=0.75*AVERAGE(EPih!$H550:$R550),1,EPih!L550/AVERAGE(EPih!$H550:$R550)),0)*$B553</f>
        <v>1</v>
      </c>
      <c r="K553">
        <f>IFERROR(IF(EPih!M550&gt;=0.75*AVERAGE(EPih!$H550:$R550),1,EPih!M550/AVERAGE(EPih!$H550:$R550)),0)*$B553</f>
        <v>1</v>
      </c>
      <c r="L553">
        <f>IFERROR(IF(EPih!N550&gt;=0.75*AVERAGE(EPih!$H550:$R550),1,EPih!N550/AVERAGE(EPih!$H550:$R550)),0)*$B553</f>
        <v>1</v>
      </c>
      <c r="M553">
        <f>IFERROR(IF(EPih!O550&gt;=0.75*AVERAGE(EPih!$H550:$R550),1,EPih!O550/AVERAGE(EPih!$H550:$R550)),0)*$B553</f>
        <v>1</v>
      </c>
      <c r="N553">
        <f>IFERROR(IF(EPih!P550&gt;=0.75*AVERAGE(EPih!$H550:$R550),1,EPih!P550/AVERAGE(EPih!$H550:$R550)),0)*$B553</f>
        <v>1</v>
      </c>
      <c r="O553">
        <f>IFERROR(IF(EPih!Q550&gt;=0.75*AVERAGE(EPih!$H550:$R550),1,EPih!Q550/AVERAGE(EPih!$H550:$R550)),0)*$B553</f>
        <v>1</v>
      </c>
      <c r="P553">
        <f>IFERROR(IF(EPih!R550&gt;=0.75*AVERAGE(EPih!$H550:$R550),1,EPih!R550/AVERAGE(EPih!$H550:$R550)),0)*$B553</f>
        <v>1</v>
      </c>
      <c r="Q553" s="18">
        <v>1</v>
      </c>
      <c r="R553" s="18">
        <v>1</v>
      </c>
      <c r="S553" s="18">
        <v>1</v>
      </c>
      <c r="T553" s="18">
        <v>1</v>
      </c>
      <c r="U553" s="18">
        <v>1</v>
      </c>
      <c r="V553" s="18">
        <v>1</v>
      </c>
      <c r="W553" s="18">
        <v>1</v>
      </c>
      <c r="X553" s="18">
        <v>1</v>
      </c>
      <c r="Y553" s="18">
        <v>1</v>
      </c>
      <c r="Z553" s="18">
        <v>1</v>
      </c>
      <c r="AA553" s="18">
        <v>1</v>
      </c>
      <c r="AD553" s="22">
        <f t="shared" si="17"/>
        <v>1</v>
      </c>
      <c r="AE553">
        <v>20</v>
      </c>
    </row>
    <row r="554" spans="1:31">
      <c r="A554" s="33">
        <v>45466.75</v>
      </c>
      <c r="B554">
        <f t="shared" si="16"/>
        <v>1</v>
      </c>
      <c r="C554" s="18">
        <v>1</v>
      </c>
      <c r="D554" s="19">
        <f>IFERROR(SUMPRODUCT(F554:P554,Q554:AA554,'Datos Brutos'!$H$5:$R$5)/SUMPRODUCT('Datos Brutos'!$H$5:$R$5,Q554:AA554),0)</f>
        <v>1</v>
      </c>
      <c r="E554" s="20">
        <f>IFERROR(AVERAGE('Datos Filtrados'!E551:G551),0)</f>
        <v>924.22500000000002</v>
      </c>
      <c r="F554">
        <f>IFERROR(IF(EPih!H551&gt;=0.75*AVERAGE(EPih!$H551:$R551),1,EPih!H551/AVERAGE(EPih!$H551:$R551)),0)*$B554</f>
        <v>1</v>
      </c>
      <c r="G554">
        <f>IFERROR(IF(EPih!I551&gt;=0.75*AVERAGE(EPih!$H551:$R551),1,EPih!I551/AVERAGE(EPih!$H551:$R551)),0)*$B554</f>
        <v>1</v>
      </c>
      <c r="H554">
        <f>IFERROR(IF(EPih!J551&gt;=0.75*AVERAGE(EPih!$H551:$R551),1,EPih!J551/AVERAGE(EPih!$H551:$R551)),0)*$B554</f>
        <v>1</v>
      </c>
      <c r="I554">
        <f>IFERROR(IF(EPih!K551&gt;=0.75*AVERAGE(EPih!$H551:$R551),1,EPih!K551/AVERAGE(EPih!$H551:$R551)),0)*$B554</f>
        <v>1</v>
      </c>
      <c r="J554">
        <f>IFERROR(IF(EPih!L551&gt;=0.75*AVERAGE(EPih!$H551:$R551),1,EPih!L551/AVERAGE(EPih!$H551:$R551)),0)*$B554</f>
        <v>1</v>
      </c>
      <c r="K554">
        <f>IFERROR(IF(EPih!M551&gt;=0.75*AVERAGE(EPih!$H551:$R551),1,EPih!M551/AVERAGE(EPih!$H551:$R551)),0)*$B554</f>
        <v>1</v>
      </c>
      <c r="L554">
        <f>IFERROR(IF(EPih!N551&gt;=0.75*AVERAGE(EPih!$H551:$R551),1,EPih!N551/AVERAGE(EPih!$H551:$R551)),0)*$B554</f>
        <v>1</v>
      </c>
      <c r="M554">
        <f>IFERROR(IF(EPih!O551&gt;=0.75*AVERAGE(EPih!$H551:$R551),1,EPih!O551/AVERAGE(EPih!$H551:$R551)),0)*$B554</f>
        <v>1</v>
      </c>
      <c r="N554">
        <f>IFERROR(IF(EPih!P551&gt;=0.75*AVERAGE(EPih!$H551:$R551),1,EPih!P551/AVERAGE(EPih!$H551:$R551)),0)*$B554</f>
        <v>1</v>
      </c>
      <c r="O554">
        <f>IFERROR(IF(EPih!Q551&gt;=0.75*AVERAGE(EPih!$H551:$R551),1,EPih!Q551/AVERAGE(EPih!$H551:$R551)),0)*$B554</f>
        <v>1</v>
      </c>
      <c r="P554">
        <f>IFERROR(IF(EPih!R551&gt;=0.75*AVERAGE(EPih!$H551:$R551),1,EPih!R551/AVERAGE(EPih!$H551:$R551)),0)*$B554</f>
        <v>1</v>
      </c>
      <c r="Q554" s="18">
        <v>1</v>
      </c>
      <c r="R554" s="18">
        <v>1</v>
      </c>
      <c r="S554" s="18">
        <v>1</v>
      </c>
      <c r="T554" s="18">
        <v>1</v>
      </c>
      <c r="U554" s="18">
        <v>1</v>
      </c>
      <c r="V554" s="18">
        <v>1</v>
      </c>
      <c r="W554" s="18">
        <v>1</v>
      </c>
      <c r="X554" s="18">
        <v>1</v>
      </c>
      <c r="Y554" s="18">
        <v>1</v>
      </c>
      <c r="Z554" s="18">
        <v>1</v>
      </c>
      <c r="AA554" s="18">
        <v>1</v>
      </c>
      <c r="AD554" s="22">
        <f t="shared" si="17"/>
        <v>1</v>
      </c>
      <c r="AE554">
        <v>21</v>
      </c>
    </row>
    <row r="555" spans="1:31">
      <c r="A555" s="33">
        <v>45466.791666666664</v>
      </c>
      <c r="B555">
        <f t="shared" si="16"/>
        <v>1</v>
      </c>
      <c r="C555" s="18">
        <v>1</v>
      </c>
      <c r="D555" s="19">
        <f>IFERROR(SUMPRODUCT(F555:P555,Q555:AA555,'Datos Brutos'!$H$5:$R$5)/SUMPRODUCT('Datos Brutos'!$H$5:$R$5,Q555:AA555),0)</f>
        <v>1</v>
      </c>
      <c r="E555" s="20">
        <f>IFERROR(AVERAGE('Datos Filtrados'!E552:G552),0)</f>
        <v>809.31733333333341</v>
      </c>
      <c r="F555">
        <f>IFERROR(IF(EPih!H552&gt;=0.75*AVERAGE(EPih!$H552:$R552),1,EPih!H552/AVERAGE(EPih!$H552:$R552)),0)*$B555</f>
        <v>1</v>
      </c>
      <c r="G555">
        <f>IFERROR(IF(EPih!I552&gt;=0.75*AVERAGE(EPih!$H552:$R552),1,EPih!I552/AVERAGE(EPih!$H552:$R552)),0)*$B555</f>
        <v>1</v>
      </c>
      <c r="H555">
        <f>IFERROR(IF(EPih!J552&gt;=0.75*AVERAGE(EPih!$H552:$R552),1,EPih!J552/AVERAGE(EPih!$H552:$R552)),0)*$B555</f>
        <v>1</v>
      </c>
      <c r="I555">
        <f>IFERROR(IF(EPih!K552&gt;=0.75*AVERAGE(EPih!$H552:$R552),1,EPih!K552/AVERAGE(EPih!$H552:$R552)),0)*$B555</f>
        <v>1</v>
      </c>
      <c r="J555">
        <f>IFERROR(IF(EPih!L552&gt;=0.75*AVERAGE(EPih!$H552:$R552),1,EPih!L552/AVERAGE(EPih!$H552:$R552)),0)*$B555</f>
        <v>1</v>
      </c>
      <c r="K555">
        <f>IFERROR(IF(EPih!M552&gt;=0.75*AVERAGE(EPih!$H552:$R552),1,EPih!M552/AVERAGE(EPih!$H552:$R552)),0)*$B555</f>
        <v>1</v>
      </c>
      <c r="L555">
        <f>IFERROR(IF(EPih!N552&gt;=0.75*AVERAGE(EPih!$H552:$R552),1,EPih!N552/AVERAGE(EPih!$H552:$R552)),0)*$B555</f>
        <v>1</v>
      </c>
      <c r="M555">
        <f>IFERROR(IF(EPih!O552&gt;=0.75*AVERAGE(EPih!$H552:$R552),1,EPih!O552/AVERAGE(EPih!$H552:$R552)),0)*$B555</f>
        <v>1</v>
      </c>
      <c r="N555">
        <f>IFERROR(IF(EPih!P552&gt;=0.75*AVERAGE(EPih!$H552:$R552),1,EPih!P552/AVERAGE(EPih!$H552:$R552)),0)*$B555</f>
        <v>1</v>
      </c>
      <c r="O555">
        <f>IFERROR(IF(EPih!Q552&gt;=0.75*AVERAGE(EPih!$H552:$R552),1,EPih!Q552/AVERAGE(EPih!$H552:$R552)),0)*$B555</f>
        <v>1</v>
      </c>
      <c r="P555">
        <f>IFERROR(IF(EPih!R552&gt;=0.75*AVERAGE(EPih!$H552:$R552),1,EPih!R552/AVERAGE(EPih!$H552:$R552)),0)*$B555</f>
        <v>1</v>
      </c>
      <c r="Q555" s="18">
        <v>1</v>
      </c>
      <c r="R555" s="18">
        <v>1</v>
      </c>
      <c r="S555" s="18">
        <v>1</v>
      </c>
      <c r="T555" s="18">
        <v>1</v>
      </c>
      <c r="U555" s="18">
        <v>1</v>
      </c>
      <c r="V555" s="18">
        <v>1</v>
      </c>
      <c r="W555" s="18">
        <v>1</v>
      </c>
      <c r="X555" s="18">
        <v>1</v>
      </c>
      <c r="Y555" s="18">
        <v>1</v>
      </c>
      <c r="Z555" s="18">
        <v>1</v>
      </c>
      <c r="AA555" s="18">
        <v>1</v>
      </c>
      <c r="AD555" s="22">
        <f t="shared" si="17"/>
        <v>1</v>
      </c>
      <c r="AE555">
        <v>22</v>
      </c>
    </row>
    <row r="556" spans="1:31">
      <c r="A556" s="33">
        <v>45466.833333333336</v>
      </c>
      <c r="B556">
        <f t="shared" si="16"/>
        <v>1</v>
      </c>
      <c r="C556" s="18">
        <v>1</v>
      </c>
      <c r="D556" s="19">
        <f>IFERROR(SUMPRODUCT(F556:P556,Q556:AA556,'Datos Brutos'!$H$5:$R$5)/SUMPRODUCT('Datos Brutos'!$H$5:$R$5,Q556:AA556),0)</f>
        <v>1</v>
      </c>
      <c r="E556" s="20">
        <f>IFERROR(AVERAGE('Datos Filtrados'!E553:G553),0)</f>
        <v>451.2235</v>
      </c>
      <c r="F556">
        <f>IFERROR(IF(EPih!H553&gt;=0.75*AVERAGE(EPih!$H553:$R553),1,EPih!H553/AVERAGE(EPih!$H553:$R553)),0)*$B556</f>
        <v>1</v>
      </c>
      <c r="G556">
        <f>IFERROR(IF(EPih!I553&gt;=0.75*AVERAGE(EPih!$H553:$R553),1,EPih!I553/AVERAGE(EPih!$H553:$R553)),0)*$B556</f>
        <v>1</v>
      </c>
      <c r="H556">
        <f>IFERROR(IF(EPih!J553&gt;=0.75*AVERAGE(EPih!$H553:$R553),1,EPih!J553/AVERAGE(EPih!$H553:$R553)),0)*$B556</f>
        <v>1</v>
      </c>
      <c r="I556">
        <f>IFERROR(IF(EPih!K553&gt;=0.75*AVERAGE(EPih!$H553:$R553),1,EPih!K553/AVERAGE(EPih!$H553:$R553)),0)*$B556</f>
        <v>1</v>
      </c>
      <c r="J556">
        <f>IFERROR(IF(EPih!L553&gt;=0.75*AVERAGE(EPih!$H553:$R553),1,EPih!L553/AVERAGE(EPih!$H553:$R553)),0)*$B556</f>
        <v>1</v>
      </c>
      <c r="K556">
        <f>IFERROR(IF(EPih!M553&gt;=0.75*AVERAGE(EPih!$H553:$R553),1,EPih!M553/AVERAGE(EPih!$H553:$R553)),0)*$B556</f>
        <v>1</v>
      </c>
      <c r="L556">
        <f>IFERROR(IF(EPih!N553&gt;=0.75*AVERAGE(EPih!$H553:$R553),1,EPih!N553/AVERAGE(EPih!$H553:$R553)),0)*$B556</f>
        <v>1</v>
      </c>
      <c r="M556">
        <f>IFERROR(IF(EPih!O553&gt;=0.75*AVERAGE(EPih!$H553:$R553),1,EPih!O553/AVERAGE(EPih!$H553:$R553)),0)*$B556</f>
        <v>1</v>
      </c>
      <c r="N556">
        <f>IFERROR(IF(EPih!P553&gt;=0.75*AVERAGE(EPih!$H553:$R553),1,EPih!P553/AVERAGE(EPih!$H553:$R553)),0)*$B556</f>
        <v>1</v>
      </c>
      <c r="O556">
        <f>IFERROR(IF(EPih!Q553&gt;=0.75*AVERAGE(EPih!$H553:$R553),1,EPih!Q553/AVERAGE(EPih!$H553:$R553)),0)*$B556</f>
        <v>1</v>
      </c>
      <c r="P556">
        <f>IFERROR(IF(EPih!R553&gt;=0.75*AVERAGE(EPih!$H553:$R553),1,EPih!R553/AVERAGE(EPih!$H553:$R553)),0)*$B556</f>
        <v>1</v>
      </c>
      <c r="Q556" s="18">
        <v>1</v>
      </c>
      <c r="R556" s="18">
        <v>1</v>
      </c>
      <c r="S556" s="18">
        <v>1</v>
      </c>
      <c r="T556" s="18">
        <v>1</v>
      </c>
      <c r="U556" s="18">
        <v>1</v>
      </c>
      <c r="V556" s="18">
        <v>1</v>
      </c>
      <c r="W556" s="18">
        <v>1</v>
      </c>
      <c r="X556" s="18">
        <v>1</v>
      </c>
      <c r="Y556" s="18">
        <v>1</v>
      </c>
      <c r="Z556" s="18">
        <v>1</v>
      </c>
      <c r="AA556" s="18">
        <v>1</v>
      </c>
      <c r="AD556" s="22">
        <f t="shared" si="17"/>
        <v>1</v>
      </c>
      <c r="AE556">
        <v>23</v>
      </c>
    </row>
    <row r="557" spans="1:31">
      <c r="A557" s="33">
        <v>45466.875</v>
      </c>
      <c r="B557">
        <f t="shared" si="16"/>
        <v>0</v>
      </c>
      <c r="C557" s="18">
        <v>1</v>
      </c>
      <c r="D557" s="19">
        <f>IFERROR(SUMPRODUCT(F557:P557,Q557:AA557,'Datos Brutos'!$H$5:$R$5)/SUMPRODUCT('Datos Brutos'!$H$5:$R$5,Q557:AA557),0)</f>
        <v>0</v>
      </c>
      <c r="E557" s="20">
        <f>IFERROR(AVERAGE('Datos Filtrados'!E554:G554),0)</f>
        <v>63.904000000000003</v>
      </c>
      <c r="F557">
        <f>IFERROR(IF(EPih!H554&gt;=0.75*AVERAGE(EPih!$H554:$R554),1,EPih!H554/AVERAGE(EPih!$H554:$R554)),0)*$B557</f>
        <v>0</v>
      </c>
      <c r="G557">
        <f>IFERROR(IF(EPih!I554&gt;=0.75*AVERAGE(EPih!$H554:$R554),1,EPih!I554/AVERAGE(EPih!$H554:$R554)),0)*$B557</f>
        <v>0</v>
      </c>
      <c r="H557">
        <f>IFERROR(IF(EPih!J554&gt;=0.75*AVERAGE(EPih!$H554:$R554),1,EPih!J554/AVERAGE(EPih!$H554:$R554)),0)*$B557</f>
        <v>0</v>
      </c>
      <c r="I557">
        <f>IFERROR(IF(EPih!K554&gt;=0.75*AVERAGE(EPih!$H554:$R554),1,EPih!K554/AVERAGE(EPih!$H554:$R554)),0)*$B557</f>
        <v>0</v>
      </c>
      <c r="J557">
        <f>IFERROR(IF(EPih!L554&gt;=0.75*AVERAGE(EPih!$H554:$R554),1,EPih!L554/AVERAGE(EPih!$H554:$R554)),0)*$B557</f>
        <v>0</v>
      </c>
      <c r="K557">
        <f>IFERROR(IF(EPih!M554&gt;=0.75*AVERAGE(EPih!$H554:$R554),1,EPih!M554/AVERAGE(EPih!$H554:$R554)),0)*$B557</f>
        <v>0</v>
      </c>
      <c r="L557">
        <f>IFERROR(IF(EPih!N554&gt;=0.75*AVERAGE(EPih!$H554:$R554),1,EPih!N554/AVERAGE(EPih!$H554:$R554)),0)*$B557</f>
        <v>0</v>
      </c>
      <c r="M557">
        <f>IFERROR(IF(EPih!O554&gt;=0.75*AVERAGE(EPih!$H554:$R554),1,EPih!O554/AVERAGE(EPih!$H554:$R554)),0)*$B557</f>
        <v>0</v>
      </c>
      <c r="N557">
        <f>IFERROR(IF(EPih!P554&gt;=0.75*AVERAGE(EPih!$H554:$R554),1,EPih!P554/AVERAGE(EPih!$H554:$R554)),0)*$B557</f>
        <v>0</v>
      </c>
      <c r="O557">
        <f>IFERROR(IF(EPih!Q554&gt;=0.75*AVERAGE(EPih!$H554:$R554),1,EPih!Q554/AVERAGE(EPih!$H554:$R554)),0)*$B557</f>
        <v>0</v>
      </c>
      <c r="P557">
        <f>IFERROR(IF(EPih!R554&gt;=0.75*AVERAGE(EPih!$H554:$R554),1,EPih!R554/AVERAGE(EPih!$H554:$R554)),0)*$B557</f>
        <v>0</v>
      </c>
      <c r="Q557" s="18">
        <v>1</v>
      </c>
      <c r="R557" s="18">
        <v>1</v>
      </c>
      <c r="S557" s="18">
        <v>1</v>
      </c>
      <c r="T557" s="18">
        <v>1</v>
      </c>
      <c r="U557" s="18">
        <v>1</v>
      </c>
      <c r="V557" s="18">
        <v>1</v>
      </c>
      <c r="W557" s="18">
        <v>1</v>
      </c>
      <c r="X557" s="18">
        <v>1</v>
      </c>
      <c r="Y557" s="18">
        <v>1</v>
      </c>
      <c r="Z557" s="18">
        <v>1</v>
      </c>
      <c r="AA557" s="18">
        <v>1</v>
      </c>
      <c r="AD557" s="22">
        <f t="shared" si="17"/>
        <v>1</v>
      </c>
      <c r="AE557">
        <v>24</v>
      </c>
    </row>
    <row r="558" spans="1:31">
      <c r="A558" s="33">
        <v>45466.916666666664</v>
      </c>
      <c r="B558">
        <f t="shared" si="16"/>
        <v>0</v>
      </c>
      <c r="C558" s="18">
        <v>1</v>
      </c>
      <c r="D558" s="19">
        <f>IFERROR(SUMPRODUCT(F558:P558,Q558:AA558,'Datos Brutos'!$H$5:$R$5)/SUMPRODUCT('Datos Brutos'!$H$5:$R$5,Q558:AA558),0)</f>
        <v>0</v>
      </c>
      <c r="E558" s="20">
        <f>IFERROR(AVERAGE('Datos Filtrados'!E555:G555),0)</f>
        <v>0.44500000000000001</v>
      </c>
      <c r="F558">
        <f>IFERROR(IF(EPih!H555&gt;=0.75*AVERAGE(EPih!$H555:$R555),1,EPih!H555/AVERAGE(EPih!$H555:$R555)),0)*$B558</f>
        <v>0</v>
      </c>
      <c r="G558">
        <f>IFERROR(IF(EPih!I555&gt;=0.75*AVERAGE(EPih!$H555:$R555),1,EPih!I555/AVERAGE(EPih!$H555:$R555)),0)*$B558</f>
        <v>0</v>
      </c>
      <c r="H558">
        <f>IFERROR(IF(EPih!J555&gt;=0.75*AVERAGE(EPih!$H555:$R555),1,EPih!J555/AVERAGE(EPih!$H555:$R555)),0)*$B558</f>
        <v>0</v>
      </c>
      <c r="I558">
        <f>IFERROR(IF(EPih!K555&gt;=0.75*AVERAGE(EPih!$H555:$R555),1,EPih!K555/AVERAGE(EPih!$H555:$R555)),0)*$B558</f>
        <v>0</v>
      </c>
      <c r="J558">
        <f>IFERROR(IF(EPih!L555&gt;=0.75*AVERAGE(EPih!$H555:$R555),1,EPih!L555/AVERAGE(EPih!$H555:$R555)),0)*$B558</f>
        <v>0</v>
      </c>
      <c r="K558">
        <f>IFERROR(IF(EPih!M555&gt;=0.75*AVERAGE(EPih!$H555:$R555),1,EPih!M555/AVERAGE(EPih!$H555:$R555)),0)*$B558</f>
        <v>0</v>
      </c>
      <c r="L558">
        <f>IFERROR(IF(EPih!N555&gt;=0.75*AVERAGE(EPih!$H555:$R555),1,EPih!N555/AVERAGE(EPih!$H555:$R555)),0)*$B558</f>
        <v>0</v>
      </c>
      <c r="M558">
        <f>IFERROR(IF(EPih!O555&gt;=0.75*AVERAGE(EPih!$H555:$R555),1,EPih!O555/AVERAGE(EPih!$H555:$R555)),0)*$B558</f>
        <v>0</v>
      </c>
      <c r="N558">
        <f>IFERROR(IF(EPih!P555&gt;=0.75*AVERAGE(EPih!$H555:$R555),1,EPih!P555/AVERAGE(EPih!$H555:$R555)),0)*$B558</f>
        <v>0</v>
      </c>
      <c r="O558">
        <f>IFERROR(IF(EPih!Q555&gt;=0.75*AVERAGE(EPih!$H555:$R555),1,EPih!Q555/AVERAGE(EPih!$H555:$R555)),0)*$B558</f>
        <v>0</v>
      </c>
      <c r="P558">
        <f>IFERROR(IF(EPih!R555&gt;=0.75*AVERAGE(EPih!$H555:$R555),1,EPih!R555/AVERAGE(EPih!$H555:$R555)),0)*$B558</f>
        <v>0</v>
      </c>
      <c r="Q558" s="18">
        <v>1</v>
      </c>
      <c r="R558" s="18">
        <v>1</v>
      </c>
      <c r="S558" s="18">
        <v>1</v>
      </c>
      <c r="T558" s="18">
        <v>1</v>
      </c>
      <c r="U558" s="18">
        <v>1</v>
      </c>
      <c r="V558" s="18">
        <v>1</v>
      </c>
      <c r="W558" s="18">
        <v>1</v>
      </c>
      <c r="X558" s="18">
        <v>1</v>
      </c>
      <c r="Y558" s="18">
        <v>1</v>
      </c>
      <c r="Z558" s="18">
        <v>1</v>
      </c>
      <c r="AA558" s="18">
        <v>1</v>
      </c>
      <c r="AD558" s="22">
        <f t="shared" si="17"/>
        <v>1</v>
      </c>
      <c r="AE558" s="24">
        <v>1</v>
      </c>
    </row>
    <row r="559" spans="1:31">
      <c r="A559" s="33">
        <v>45466.958333333336</v>
      </c>
      <c r="B559">
        <f t="shared" si="16"/>
        <v>0</v>
      </c>
      <c r="C559" s="18">
        <v>1</v>
      </c>
      <c r="D559" s="19">
        <f>IFERROR(SUMPRODUCT(F559:P559,Q559:AA559,'Datos Brutos'!$H$5:$R$5)/SUMPRODUCT('Datos Brutos'!$H$5:$R$5,Q559:AA559),0)</f>
        <v>0</v>
      </c>
      <c r="E559" s="20">
        <f>IFERROR(AVERAGE('Datos Filtrados'!E556:G556),0)</f>
        <v>0</v>
      </c>
      <c r="F559">
        <f>IFERROR(IF(EPih!H556&gt;=0.75*AVERAGE(EPih!$H556:$R556),1,EPih!H556/AVERAGE(EPih!$H556:$R556)),0)*$B559</f>
        <v>0</v>
      </c>
      <c r="G559">
        <f>IFERROR(IF(EPih!I556&gt;=0.75*AVERAGE(EPih!$H556:$R556),1,EPih!I556/AVERAGE(EPih!$H556:$R556)),0)*$B559</f>
        <v>0</v>
      </c>
      <c r="H559">
        <f>IFERROR(IF(EPih!J556&gt;=0.75*AVERAGE(EPih!$H556:$R556),1,EPih!J556/AVERAGE(EPih!$H556:$R556)),0)*$B559</f>
        <v>0</v>
      </c>
      <c r="I559">
        <f>IFERROR(IF(EPih!K556&gt;=0.75*AVERAGE(EPih!$H556:$R556),1,EPih!K556/AVERAGE(EPih!$H556:$R556)),0)*$B559</f>
        <v>0</v>
      </c>
      <c r="J559">
        <f>IFERROR(IF(EPih!L556&gt;=0.75*AVERAGE(EPih!$H556:$R556),1,EPih!L556/AVERAGE(EPih!$H556:$R556)),0)*$B559</f>
        <v>0</v>
      </c>
      <c r="K559">
        <f>IFERROR(IF(EPih!M556&gt;=0.75*AVERAGE(EPih!$H556:$R556),1,EPih!M556/AVERAGE(EPih!$H556:$R556)),0)*$B559</f>
        <v>0</v>
      </c>
      <c r="L559">
        <f>IFERROR(IF(EPih!N556&gt;=0.75*AVERAGE(EPih!$H556:$R556),1,EPih!N556/AVERAGE(EPih!$H556:$R556)),0)*$B559</f>
        <v>0</v>
      </c>
      <c r="M559">
        <f>IFERROR(IF(EPih!O556&gt;=0.75*AVERAGE(EPih!$H556:$R556),1,EPih!O556/AVERAGE(EPih!$H556:$R556)),0)*$B559</f>
        <v>0</v>
      </c>
      <c r="N559">
        <f>IFERROR(IF(EPih!P556&gt;=0.75*AVERAGE(EPih!$H556:$R556),1,EPih!P556/AVERAGE(EPih!$H556:$R556)),0)*$B559</f>
        <v>0</v>
      </c>
      <c r="O559">
        <f>IFERROR(IF(EPih!Q556&gt;=0.75*AVERAGE(EPih!$H556:$R556),1,EPih!Q556/AVERAGE(EPih!$H556:$R556)),0)*$B559</f>
        <v>0</v>
      </c>
      <c r="P559">
        <f>IFERROR(IF(EPih!R556&gt;=0.75*AVERAGE(EPih!$H556:$R556),1,EPih!R556/AVERAGE(EPih!$H556:$R556)),0)*$B559</f>
        <v>0</v>
      </c>
      <c r="Q559" s="18">
        <v>1</v>
      </c>
      <c r="R559" s="18">
        <v>1</v>
      </c>
      <c r="S559" s="18">
        <v>1</v>
      </c>
      <c r="T559" s="18">
        <v>1</v>
      </c>
      <c r="U559" s="18">
        <v>1</v>
      </c>
      <c r="V559" s="18">
        <v>1</v>
      </c>
      <c r="W559" s="18">
        <v>1</v>
      </c>
      <c r="X559" s="18">
        <v>1</v>
      </c>
      <c r="Y559" s="18">
        <v>1</v>
      </c>
      <c r="Z559" s="18">
        <v>1</v>
      </c>
      <c r="AA559" s="18">
        <v>1</v>
      </c>
      <c r="AD559" s="22">
        <f t="shared" si="17"/>
        <v>1</v>
      </c>
      <c r="AE559">
        <v>2</v>
      </c>
    </row>
    <row r="560" spans="1:31">
      <c r="A560" s="33">
        <v>45467</v>
      </c>
      <c r="B560">
        <f t="shared" si="16"/>
        <v>0</v>
      </c>
      <c r="C560" s="18">
        <v>1</v>
      </c>
      <c r="D560" s="19">
        <f>IFERROR(SUMPRODUCT(F560:P560,Q560:AA560,'Datos Brutos'!$H$5:$R$5)/SUMPRODUCT('Datos Brutos'!$H$5:$R$5,Q560:AA560),0)</f>
        <v>0</v>
      </c>
      <c r="E560" s="20">
        <f>IFERROR(AVERAGE('Datos Filtrados'!E557:G557),0)</f>
        <v>0</v>
      </c>
      <c r="F560">
        <f>IFERROR(IF(EPih!H557&gt;=0.75*AVERAGE(EPih!$H557:$R557),1,EPih!H557/AVERAGE(EPih!$H557:$R557)),0)*$B560</f>
        <v>0</v>
      </c>
      <c r="G560">
        <f>IFERROR(IF(EPih!I557&gt;=0.75*AVERAGE(EPih!$H557:$R557),1,EPih!I557/AVERAGE(EPih!$H557:$R557)),0)*$B560</f>
        <v>0</v>
      </c>
      <c r="H560">
        <f>IFERROR(IF(EPih!J557&gt;=0.75*AVERAGE(EPih!$H557:$R557),1,EPih!J557/AVERAGE(EPih!$H557:$R557)),0)*$B560</f>
        <v>0</v>
      </c>
      <c r="I560">
        <f>IFERROR(IF(EPih!K557&gt;=0.75*AVERAGE(EPih!$H557:$R557),1,EPih!K557/AVERAGE(EPih!$H557:$R557)),0)*$B560</f>
        <v>0</v>
      </c>
      <c r="J560">
        <f>IFERROR(IF(EPih!L557&gt;=0.75*AVERAGE(EPih!$H557:$R557),1,EPih!L557/AVERAGE(EPih!$H557:$R557)),0)*$B560</f>
        <v>0</v>
      </c>
      <c r="K560">
        <f>IFERROR(IF(EPih!M557&gt;=0.75*AVERAGE(EPih!$H557:$R557),1,EPih!M557/AVERAGE(EPih!$H557:$R557)),0)*$B560</f>
        <v>0</v>
      </c>
      <c r="L560">
        <f>IFERROR(IF(EPih!N557&gt;=0.75*AVERAGE(EPih!$H557:$R557),1,EPih!N557/AVERAGE(EPih!$H557:$R557)),0)*$B560</f>
        <v>0</v>
      </c>
      <c r="M560">
        <f>IFERROR(IF(EPih!O557&gt;=0.75*AVERAGE(EPih!$H557:$R557),1,EPih!O557/AVERAGE(EPih!$H557:$R557)),0)*$B560</f>
        <v>0</v>
      </c>
      <c r="N560">
        <f>IFERROR(IF(EPih!P557&gt;=0.75*AVERAGE(EPih!$H557:$R557),1,EPih!P557/AVERAGE(EPih!$H557:$R557)),0)*$B560</f>
        <v>0</v>
      </c>
      <c r="O560">
        <f>IFERROR(IF(EPih!Q557&gt;=0.75*AVERAGE(EPih!$H557:$R557),1,EPih!Q557/AVERAGE(EPih!$H557:$R557)),0)*$B560</f>
        <v>0</v>
      </c>
      <c r="P560">
        <f>IFERROR(IF(EPih!R557&gt;=0.75*AVERAGE(EPih!$H557:$R557),1,EPih!R557/AVERAGE(EPih!$H557:$R557)),0)*$B560</f>
        <v>0</v>
      </c>
      <c r="Q560" s="18">
        <v>1</v>
      </c>
      <c r="R560" s="18">
        <v>1</v>
      </c>
      <c r="S560" s="18">
        <v>1</v>
      </c>
      <c r="T560" s="18">
        <v>1</v>
      </c>
      <c r="U560" s="18">
        <v>1</v>
      </c>
      <c r="V560" s="18">
        <v>1</v>
      </c>
      <c r="W560" s="18">
        <v>1</v>
      </c>
      <c r="X560" s="18">
        <v>1</v>
      </c>
      <c r="Y560" s="18">
        <v>1</v>
      </c>
      <c r="Z560" s="18">
        <v>1</v>
      </c>
      <c r="AA560" s="18">
        <v>1</v>
      </c>
      <c r="AD560" s="22">
        <f t="shared" si="17"/>
        <v>1</v>
      </c>
      <c r="AE560">
        <v>3</v>
      </c>
    </row>
    <row r="561" spans="1:31">
      <c r="A561" s="33">
        <v>45467.041666666664</v>
      </c>
      <c r="B561">
        <f t="shared" si="16"/>
        <v>0</v>
      </c>
      <c r="C561" s="18">
        <v>1</v>
      </c>
      <c r="D561" s="19">
        <f>IFERROR(SUMPRODUCT(F561:P561,Q561:AA561,'Datos Brutos'!$H$5:$R$5)/SUMPRODUCT('Datos Brutos'!$H$5:$R$5,Q561:AA561),0)</f>
        <v>0</v>
      </c>
      <c r="E561" s="20">
        <f>IFERROR(AVERAGE('Datos Filtrados'!E558:G558),0)</f>
        <v>0</v>
      </c>
      <c r="F561">
        <f>IFERROR(IF(EPih!H558&gt;=0.75*AVERAGE(EPih!$H558:$R558),1,EPih!H558/AVERAGE(EPih!$H558:$R558)),0)*$B561</f>
        <v>0</v>
      </c>
      <c r="G561">
        <f>IFERROR(IF(EPih!I558&gt;=0.75*AVERAGE(EPih!$H558:$R558),1,EPih!I558/AVERAGE(EPih!$H558:$R558)),0)*$B561</f>
        <v>0</v>
      </c>
      <c r="H561">
        <f>IFERROR(IF(EPih!J558&gt;=0.75*AVERAGE(EPih!$H558:$R558),1,EPih!J558/AVERAGE(EPih!$H558:$R558)),0)*$B561</f>
        <v>0</v>
      </c>
      <c r="I561">
        <f>IFERROR(IF(EPih!K558&gt;=0.75*AVERAGE(EPih!$H558:$R558),1,EPih!K558/AVERAGE(EPih!$H558:$R558)),0)*$B561</f>
        <v>0</v>
      </c>
      <c r="J561">
        <f>IFERROR(IF(EPih!L558&gt;=0.75*AVERAGE(EPih!$H558:$R558),1,EPih!L558/AVERAGE(EPih!$H558:$R558)),0)*$B561</f>
        <v>0</v>
      </c>
      <c r="K561">
        <f>IFERROR(IF(EPih!M558&gt;=0.75*AVERAGE(EPih!$H558:$R558),1,EPih!M558/AVERAGE(EPih!$H558:$R558)),0)*$B561</f>
        <v>0</v>
      </c>
      <c r="L561">
        <f>IFERROR(IF(EPih!N558&gt;=0.75*AVERAGE(EPih!$H558:$R558),1,EPih!N558/AVERAGE(EPih!$H558:$R558)),0)*$B561</f>
        <v>0</v>
      </c>
      <c r="M561">
        <f>IFERROR(IF(EPih!O558&gt;=0.75*AVERAGE(EPih!$H558:$R558),1,EPih!O558/AVERAGE(EPih!$H558:$R558)),0)*$B561</f>
        <v>0</v>
      </c>
      <c r="N561">
        <f>IFERROR(IF(EPih!P558&gt;=0.75*AVERAGE(EPih!$H558:$R558),1,EPih!P558/AVERAGE(EPih!$H558:$R558)),0)*$B561</f>
        <v>0</v>
      </c>
      <c r="O561">
        <f>IFERROR(IF(EPih!Q558&gt;=0.75*AVERAGE(EPih!$H558:$R558),1,EPih!Q558/AVERAGE(EPih!$H558:$R558)),0)*$B561</f>
        <v>0</v>
      </c>
      <c r="P561">
        <f>IFERROR(IF(EPih!R558&gt;=0.75*AVERAGE(EPih!$H558:$R558),1,EPih!R558/AVERAGE(EPih!$H558:$R558)),0)*$B561</f>
        <v>0</v>
      </c>
      <c r="Q561" s="18">
        <v>1</v>
      </c>
      <c r="R561" s="18">
        <v>1</v>
      </c>
      <c r="S561" s="18">
        <v>1</v>
      </c>
      <c r="T561" s="18">
        <v>1</v>
      </c>
      <c r="U561" s="18">
        <v>1</v>
      </c>
      <c r="V561" s="18">
        <v>1</v>
      </c>
      <c r="W561" s="18">
        <v>1</v>
      </c>
      <c r="X561" s="18">
        <v>1</v>
      </c>
      <c r="Y561" s="18">
        <v>1</v>
      </c>
      <c r="Z561" s="18">
        <v>1</v>
      </c>
      <c r="AA561" s="18">
        <v>1</v>
      </c>
      <c r="AD561" s="22">
        <f t="shared" si="17"/>
        <v>1</v>
      </c>
      <c r="AE561">
        <v>4</v>
      </c>
    </row>
    <row r="562" spans="1:31">
      <c r="A562" s="33">
        <v>45467.083333333336</v>
      </c>
      <c r="B562">
        <f t="shared" si="16"/>
        <v>0</v>
      </c>
      <c r="C562" s="18">
        <v>1</v>
      </c>
      <c r="D562" s="19">
        <f>IFERROR(SUMPRODUCT(F562:P562,Q562:AA562,'Datos Brutos'!$H$5:$R$5)/SUMPRODUCT('Datos Brutos'!$H$5:$R$5,Q562:AA562),0)</f>
        <v>0</v>
      </c>
      <c r="E562" s="20">
        <f>IFERROR(AVERAGE('Datos Filtrados'!E559:G559),0)</f>
        <v>0</v>
      </c>
      <c r="F562">
        <f>IFERROR(IF(EPih!H559&gt;=0.75*AVERAGE(EPih!$H559:$R559),1,EPih!H559/AVERAGE(EPih!$H559:$R559)),0)*$B562</f>
        <v>0</v>
      </c>
      <c r="G562">
        <f>IFERROR(IF(EPih!I559&gt;=0.75*AVERAGE(EPih!$H559:$R559),1,EPih!I559/AVERAGE(EPih!$H559:$R559)),0)*$B562</f>
        <v>0</v>
      </c>
      <c r="H562">
        <f>IFERROR(IF(EPih!J559&gt;=0.75*AVERAGE(EPih!$H559:$R559),1,EPih!J559/AVERAGE(EPih!$H559:$R559)),0)*$B562</f>
        <v>0</v>
      </c>
      <c r="I562">
        <f>IFERROR(IF(EPih!K559&gt;=0.75*AVERAGE(EPih!$H559:$R559),1,EPih!K559/AVERAGE(EPih!$H559:$R559)),0)*$B562</f>
        <v>0</v>
      </c>
      <c r="J562">
        <f>IFERROR(IF(EPih!L559&gt;=0.75*AVERAGE(EPih!$H559:$R559),1,EPih!L559/AVERAGE(EPih!$H559:$R559)),0)*$B562</f>
        <v>0</v>
      </c>
      <c r="K562">
        <f>IFERROR(IF(EPih!M559&gt;=0.75*AVERAGE(EPih!$H559:$R559),1,EPih!M559/AVERAGE(EPih!$H559:$R559)),0)*$B562</f>
        <v>0</v>
      </c>
      <c r="L562">
        <f>IFERROR(IF(EPih!N559&gt;=0.75*AVERAGE(EPih!$H559:$R559),1,EPih!N559/AVERAGE(EPih!$H559:$R559)),0)*$B562</f>
        <v>0</v>
      </c>
      <c r="M562">
        <f>IFERROR(IF(EPih!O559&gt;=0.75*AVERAGE(EPih!$H559:$R559),1,EPih!O559/AVERAGE(EPih!$H559:$R559)),0)*$B562</f>
        <v>0</v>
      </c>
      <c r="N562">
        <f>IFERROR(IF(EPih!P559&gt;=0.75*AVERAGE(EPih!$H559:$R559),1,EPih!P559/AVERAGE(EPih!$H559:$R559)),0)*$B562</f>
        <v>0</v>
      </c>
      <c r="O562">
        <f>IFERROR(IF(EPih!Q559&gt;=0.75*AVERAGE(EPih!$H559:$R559),1,EPih!Q559/AVERAGE(EPih!$H559:$R559)),0)*$B562</f>
        <v>0</v>
      </c>
      <c r="P562">
        <f>IFERROR(IF(EPih!R559&gt;=0.75*AVERAGE(EPih!$H559:$R559),1,EPih!R559/AVERAGE(EPih!$H559:$R559)),0)*$B562</f>
        <v>0</v>
      </c>
      <c r="Q562" s="18">
        <v>1</v>
      </c>
      <c r="R562" s="18">
        <v>1</v>
      </c>
      <c r="S562" s="18">
        <v>1</v>
      </c>
      <c r="T562" s="18">
        <v>1</v>
      </c>
      <c r="U562" s="18">
        <v>1</v>
      </c>
      <c r="V562" s="18">
        <v>1</v>
      </c>
      <c r="W562" s="18">
        <v>1</v>
      </c>
      <c r="X562" s="18">
        <v>1</v>
      </c>
      <c r="Y562" s="18">
        <v>1</v>
      </c>
      <c r="Z562" s="18">
        <v>1</v>
      </c>
      <c r="AA562" s="18">
        <v>1</v>
      </c>
      <c r="AD562" s="22">
        <f t="shared" si="17"/>
        <v>1</v>
      </c>
      <c r="AE562">
        <v>5</v>
      </c>
    </row>
    <row r="563" spans="1:31">
      <c r="A563" s="33">
        <v>45467.125</v>
      </c>
      <c r="B563">
        <f t="shared" si="16"/>
        <v>0</v>
      </c>
      <c r="C563" s="18">
        <v>1</v>
      </c>
      <c r="D563" s="19">
        <f>IFERROR(SUMPRODUCT(F563:P563,Q563:AA563,'Datos Brutos'!$H$5:$R$5)/SUMPRODUCT('Datos Brutos'!$H$5:$R$5,Q563:AA563),0)</f>
        <v>0</v>
      </c>
      <c r="E563" s="20">
        <f>IFERROR(AVERAGE('Datos Filtrados'!E560:G560),0)</f>
        <v>0</v>
      </c>
      <c r="F563">
        <f>IFERROR(IF(EPih!H560&gt;=0.75*AVERAGE(EPih!$H560:$R560),1,EPih!H560/AVERAGE(EPih!$H560:$R560)),0)*$B563</f>
        <v>0</v>
      </c>
      <c r="G563">
        <f>IFERROR(IF(EPih!I560&gt;=0.75*AVERAGE(EPih!$H560:$R560),1,EPih!I560/AVERAGE(EPih!$H560:$R560)),0)*$B563</f>
        <v>0</v>
      </c>
      <c r="H563">
        <f>IFERROR(IF(EPih!J560&gt;=0.75*AVERAGE(EPih!$H560:$R560),1,EPih!J560/AVERAGE(EPih!$H560:$R560)),0)*$B563</f>
        <v>0</v>
      </c>
      <c r="I563">
        <f>IFERROR(IF(EPih!K560&gt;=0.75*AVERAGE(EPih!$H560:$R560),1,EPih!K560/AVERAGE(EPih!$H560:$R560)),0)*$B563</f>
        <v>0</v>
      </c>
      <c r="J563">
        <f>IFERROR(IF(EPih!L560&gt;=0.75*AVERAGE(EPih!$H560:$R560),1,EPih!L560/AVERAGE(EPih!$H560:$R560)),0)*$B563</f>
        <v>0</v>
      </c>
      <c r="K563">
        <f>IFERROR(IF(EPih!M560&gt;=0.75*AVERAGE(EPih!$H560:$R560),1,EPih!M560/AVERAGE(EPih!$H560:$R560)),0)*$B563</f>
        <v>0</v>
      </c>
      <c r="L563">
        <f>IFERROR(IF(EPih!N560&gt;=0.75*AVERAGE(EPih!$H560:$R560),1,EPih!N560/AVERAGE(EPih!$H560:$R560)),0)*$B563</f>
        <v>0</v>
      </c>
      <c r="M563">
        <f>IFERROR(IF(EPih!O560&gt;=0.75*AVERAGE(EPih!$H560:$R560),1,EPih!O560/AVERAGE(EPih!$H560:$R560)),0)*$B563</f>
        <v>0</v>
      </c>
      <c r="N563">
        <f>IFERROR(IF(EPih!P560&gt;=0.75*AVERAGE(EPih!$H560:$R560),1,EPih!P560/AVERAGE(EPih!$H560:$R560)),0)*$B563</f>
        <v>0</v>
      </c>
      <c r="O563">
        <f>IFERROR(IF(EPih!Q560&gt;=0.75*AVERAGE(EPih!$H560:$R560),1,EPih!Q560/AVERAGE(EPih!$H560:$R560)),0)*$B563</f>
        <v>0</v>
      </c>
      <c r="P563">
        <f>IFERROR(IF(EPih!R560&gt;=0.75*AVERAGE(EPih!$H560:$R560),1,EPih!R560/AVERAGE(EPih!$H560:$R560)),0)*$B563</f>
        <v>0</v>
      </c>
      <c r="Q563" s="18">
        <v>1</v>
      </c>
      <c r="R563" s="18">
        <v>1</v>
      </c>
      <c r="S563" s="18">
        <v>1</v>
      </c>
      <c r="T563" s="18">
        <v>1</v>
      </c>
      <c r="U563" s="18">
        <v>1</v>
      </c>
      <c r="V563" s="18">
        <v>1</v>
      </c>
      <c r="W563" s="18">
        <v>1</v>
      </c>
      <c r="X563" s="18">
        <v>1</v>
      </c>
      <c r="Y563" s="18">
        <v>1</v>
      </c>
      <c r="Z563" s="18">
        <v>1</v>
      </c>
      <c r="AA563" s="18">
        <v>1</v>
      </c>
      <c r="AD563" s="22">
        <f t="shared" si="17"/>
        <v>1</v>
      </c>
      <c r="AE563">
        <v>6</v>
      </c>
    </row>
    <row r="564" spans="1:31">
      <c r="A564" s="33">
        <v>45467.166666666664</v>
      </c>
      <c r="B564">
        <f t="shared" si="16"/>
        <v>0</v>
      </c>
      <c r="C564" s="18">
        <v>1</v>
      </c>
      <c r="D564" s="19">
        <f>IFERROR(SUMPRODUCT(F564:P564,Q564:AA564,'Datos Brutos'!$H$5:$R$5)/SUMPRODUCT('Datos Brutos'!$H$5:$R$5,Q564:AA564),0)</f>
        <v>0</v>
      </c>
      <c r="E564" s="20">
        <f>IFERROR(AVERAGE('Datos Filtrados'!E561:G561),0)</f>
        <v>0</v>
      </c>
      <c r="F564">
        <f>IFERROR(IF(EPih!H561&gt;=0.75*AVERAGE(EPih!$H561:$R561),1,EPih!H561/AVERAGE(EPih!$H561:$R561)),0)*$B564</f>
        <v>0</v>
      </c>
      <c r="G564">
        <f>IFERROR(IF(EPih!I561&gt;=0.75*AVERAGE(EPih!$H561:$R561),1,EPih!I561/AVERAGE(EPih!$H561:$R561)),0)*$B564</f>
        <v>0</v>
      </c>
      <c r="H564">
        <f>IFERROR(IF(EPih!J561&gt;=0.75*AVERAGE(EPih!$H561:$R561),1,EPih!J561/AVERAGE(EPih!$H561:$R561)),0)*$B564</f>
        <v>0</v>
      </c>
      <c r="I564">
        <f>IFERROR(IF(EPih!K561&gt;=0.75*AVERAGE(EPih!$H561:$R561),1,EPih!K561/AVERAGE(EPih!$H561:$R561)),0)*$B564</f>
        <v>0</v>
      </c>
      <c r="J564">
        <f>IFERROR(IF(EPih!L561&gt;=0.75*AVERAGE(EPih!$H561:$R561),1,EPih!L561/AVERAGE(EPih!$H561:$R561)),0)*$B564</f>
        <v>0</v>
      </c>
      <c r="K564">
        <f>IFERROR(IF(EPih!M561&gt;=0.75*AVERAGE(EPih!$H561:$R561),1,EPih!M561/AVERAGE(EPih!$H561:$R561)),0)*$B564</f>
        <v>0</v>
      </c>
      <c r="L564">
        <f>IFERROR(IF(EPih!N561&gt;=0.75*AVERAGE(EPih!$H561:$R561),1,EPih!N561/AVERAGE(EPih!$H561:$R561)),0)*$B564</f>
        <v>0</v>
      </c>
      <c r="M564">
        <f>IFERROR(IF(EPih!O561&gt;=0.75*AVERAGE(EPih!$H561:$R561),1,EPih!O561/AVERAGE(EPih!$H561:$R561)),0)*$B564</f>
        <v>0</v>
      </c>
      <c r="N564">
        <f>IFERROR(IF(EPih!P561&gt;=0.75*AVERAGE(EPih!$H561:$R561),1,EPih!P561/AVERAGE(EPih!$H561:$R561)),0)*$B564</f>
        <v>0</v>
      </c>
      <c r="O564">
        <f>IFERROR(IF(EPih!Q561&gt;=0.75*AVERAGE(EPih!$H561:$R561),1,EPih!Q561/AVERAGE(EPih!$H561:$R561)),0)*$B564</f>
        <v>0</v>
      </c>
      <c r="P564">
        <f>IFERROR(IF(EPih!R561&gt;=0.75*AVERAGE(EPih!$H561:$R561),1,EPih!R561/AVERAGE(EPih!$H561:$R561)),0)*$B564</f>
        <v>0</v>
      </c>
      <c r="Q564" s="18">
        <v>1</v>
      </c>
      <c r="R564" s="18">
        <v>1</v>
      </c>
      <c r="S564" s="18">
        <v>1</v>
      </c>
      <c r="T564" s="18">
        <v>1</v>
      </c>
      <c r="U564" s="18">
        <v>1</v>
      </c>
      <c r="V564" s="18">
        <v>1</v>
      </c>
      <c r="W564" s="18">
        <v>1</v>
      </c>
      <c r="X564" s="18">
        <v>1</v>
      </c>
      <c r="Y564" s="18">
        <v>1</v>
      </c>
      <c r="Z564" s="18">
        <v>1</v>
      </c>
      <c r="AA564" s="18">
        <v>1</v>
      </c>
      <c r="AD564" s="22">
        <f t="shared" si="17"/>
        <v>1</v>
      </c>
      <c r="AE564">
        <v>7</v>
      </c>
    </row>
    <row r="565" spans="1:31">
      <c r="A565" s="33">
        <v>45467.208333333336</v>
      </c>
      <c r="B565">
        <f t="shared" si="16"/>
        <v>0</v>
      </c>
      <c r="C565" s="18">
        <v>1</v>
      </c>
      <c r="D565" s="19">
        <f>IFERROR(SUMPRODUCT(F565:P565,Q565:AA565,'Datos Brutos'!$H$5:$R$5)/SUMPRODUCT('Datos Brutos'!$H$5:$R$5,Q565:AA565),0)</f>
        <v>0</v>
      </c>
      <c r="E565" s="20">
        <f>IFERROR(AVERAGE('Datos Filtrados'!E562:G562),0)</f>
        <v>0</v>
      </c>
      <c r="F565">
        <f>IFERROR(IF(EPih!H562&gt;=0.75*AVERAGE(EPih!$H562:$R562),1,EPih!H562/AVERAGE(EPih!$H562:$R562)),0)*$B565</f>
        <v>0</v>
      </c>
      <c r="G565">
        <f>IFERROR(IF(EPih!I562&gt;=0.75*AVERAGE(EPih!$H562:$R562),1,EPih!I562/AVERAGE(EPih!$H562:$R562)),0)*$B565</f>
        <v>0</v>
      </c>
      <c r="H565">
        <f>IFERROR(IF(EPih!J562&gt;=0.75*AVERAGE(EPih!$H562:$R562),1,EPih!J562/AVERAGE(EPih!$H562:$R562)),0)*$B565</f>
        <v>0</v>
      </c>
      <c r="I565">
        <f>IFERROR(IF(EPih!K562&gt;=0.75*AVERAGE(EPih!$H562:$R562),1,EPih!K562/AVERAGE(EPih!$H562:$R562)),0)*$B565</f>
        <v>0</v>
      </c>
      <c r="J565">
        <f>IFERROR(IF(EPih!L562&gt;=0.75*AVERAGE(EPih!$H562:$R562),1,EPih!L562/AVERAGE(EPih!$H562:$R562)),0)*$B565</f>
        <v>0</v>
      </c>
      <c r="K565">
        <f>IFERROR(IF(EPih!M562&gt;=0.75*AVERAGE(EPih!$H562:$R562),1,EPih!M562/AVERAGE(EPih!$H562:$R562)),0)*$B565</f>
        <v>0</v>
      </c>
      <c r="L565">
        <f>IFERROR(IF(EPih!N562&gt;=0.75*AVERAGE(EPih!$H562:$R562),1,EPih!N562/AVERAGE(EPih!$H562:$R562)),0)*$B565</f>
        <v>0</v>
      </c>
      <c r="M565">
        <f>IFERROR(IF(EPih!O562&gt;=0.75*AVERAGE(EPih!$H562:$R562),1,EPih!O562/AVERAGE(EPih!$H562:$R562)),0)*$B565</f>
        <v>0</v>
      </c>
      <c r="N565">
        <f>IFERROR(IF(EPih!P562&gt;=0.75*AVERAGE(EPih!$H562:$R562),1,EPih!P562/AVERAGE(EPih!$H562:$R562)),0)*$B565</f>
        <v>0</v>
      </c>
      <c r="O565">
        <f>IFERROR(IF(EPih!Q562&gt;=0.75*AVERAGE(EPih!$H562:$R562),1,EPih!Q562/AVERAGE(EPih!$H562:$R562)),0)*$B565</f>
        <v>0</v>
      </c>
      <c r="P565">
        <f>IFERROR(IF(EPih!R562&gt;=0.75*AVERAGE(EPih!$H562:$R562),1,EPih!R562/AVERAGE(EPih!$H562:$R562)),0)*$B565</f>
        <v>0</v>
      </c>
      <c r="Q565" s="18">
        <v>1</v>
      </c>
      <c r="R565" s="18">
        <v>1</v>
      </c>
      <c r="S565" s="18">
        <v>1</v>
      </c>
      <c r="T565" s="18">
        <v>1</v>
      </c>
      <c r="U565" s="18">
        <v>1</v>
      </c>
      <c r="V565" s="18">
        <v>1</v>
      </c>
      <c r="W565" s="18">
        <v>1</v>
      </c>
      <c r="X565" s="18">
        <v>1</v>
      </c>
      <c r="Y565" s="18">
        <v>1</v>
      </c>
      <c r="Z565" s="18">
        <v>1</v>
      </c>
      <c r="AA565" s="18">
        <v>1</v>
      </c>
      <c r="AD565" s="22">
        <f t="shared" si="17"/>
        <v>1</v>
      </c>
      <c r="AE565">
        <v>8</v>
      </c>
    </row>
    <row r="566" spans="1:31">
      <c r="A566" s="33">
        <v>45467.25</v>
      </c>
      <c r="B566">
        <f t="shared" si="16"/>
        <v>0</v>
      </c>
      <c r="C566" s="18">
        <v>1</v>
      </c>
      <c r="D566" s="19">
        <f>IFERROR(SUMPRODUCT(F566:P566,Q566:AA566,'Datos Brutos'!$H$5:$R$5)/SUMPRODUCT('Datos Brutos'!$H$5:$R$5,Q566:AA566),0)</f>
        <v>0</v>
      </c>
      <c r="E566" s="20">
        <f>IFERROR(AVERAGE('Datos Filtrados'!E563:G563),0)</f>
        <v>0.63400000000000001</v>
      </c>
      <c r="F566">
        <f>IFERROR(IF(EPih!H563&gt;=0.75*AVERAGE(EPih!$H563:$R563),1,EPih!H563/AVERAGE(EPih!$H563:$R563)),0)*$B566</f>
        <v>0</v>
      </c>
      <c r="G566">
        <f>IFERROR(IF(EPih!I563&gt;=0.75*AVERAGE(EPih!$H563:$R563),1,EPih!I563/AVERAGE(EPih!$H563:$R563)),0)*$B566</f>
        <v>0</v>
      </c>
      <c r="H566">
        <f>IFERROR(IF(EPih!J563&gt;=0.75*AVERAGE(EPih!$H563:$R563),1,EPih!J563/AVERAGE(EPih!$H563:$R563)),0)*$B566</f>
        <v>0</v>
      </c>
      <c r="I566">
        <f>IFERROR(IF(EPih!K563&gt;=0.75*AVERAGE(EPih!$H563:$R563),1,EPih!K563/AVERAGE(EPih!$H563:$R563)),0)*$B566</f>
        <v>0</v>
      </c>
      <c r="J566">
        <f>IFERROR(IF(EPih!L563&gt;=0.75*AVERAGE(EPih!$H563:$R563),1,EPih!L563/AVERAGE(EPih!$H563:$R563)),0)*$B566</f>
        <v>0</v>
      </c>
      <c r="K566">
        <f>IFERROR(IF(EPih!M563&gt;=0.75*AVERAGE(EPih!$H563:$R563),1,EPih!M563/AVERAGE(EPih!$H563:$R563)),0)*$B566</f>
        <v>0</v>
      </c>
      <c r="L566">
        <f>IFERROR(IF(EPih!N563&gt;=0.75*AVERAGE(EPih!$H563:$R563),1,EPih!N563/AVERAGE(EPih!$H563:$R563)),0)*$B566</f>
        <v>0</v>
      </c>
      <c r="M566">
        <f>IFERROR(IF(EPih!O563&gt;=0.75*AVERAGE(EPih!$H563:$R563),1,EPih!O563/AVERAGE(EPih!$H563:$R563)),0)*$B566</f>
        <v>0</v>
      </c>
      <c r="N566">
        <f>IFERROR(IF(EPih!P563&gt;=0.75*AVERAGE(EPih!$H563:$R563),1,EPih!P563/AVERAGE(EPih!$H563:$R563)),0)*$B566</f>
        <v>0</v>
      </c>
      <c r="O566">
        <f>IFERROR(IF(EPih!Q563&gt;=0.75*AVERAGE(EPih!$H563:$R563),1,EPih!Q563/AVERAGE(EPih!$H563:$R563)),0)*$B566</f>
        <v>0</v>
      </c>
      <c r="P566">
        <f>IFERROR(IF(EPih!R563&gt;=0.75*AVERAGE(EPih!$H563:$R563),1,EPih!R563/AVERAGE(EPih!$H563:$R563)),0)*$B566</f>
        <v>0</v>
      </c>
      <c r="Q566" s="18">
        <v>1</v>
      </c>
      <c r="R566" s="18">
        <v>1</v>
      </c>
      <c r="S566" s="18">
        <v>1</v>
      </c>
      <c r="T566" s="18">
        <v>1</v>
      </c>
      <c r="U566" s="18">
        <v>1</v>
      </c>
      <c r="V566" s="18">
        <v>1</v>
      </c>
      <c r="W566" s="18">
        <v>1</v>
      </c>
      <c r="X566" s="18">
        <v>1</v>
      </c>
      <c r="Y566" s="18">
        <v>1</v>
      </c>
      <c r="Z566" s="18">
        <v>1</v>
      </c>
      <c r="AA566" s="18">
        <v>1</v>
      </c>
      <c r="AD566" s="22">
        <f t="shared" si="17"/>
        <v>1</v>
      </c>
      <c r="AE566">
        <v>9</v>
      </c>
    </row>
    <row r="567" spans="1:31">
      <c r="A567" s="33">
        <v>45467.291666666664</v>
      </c>
      <c r="B567">
        <f t="shared" si="16"/>
        <v>0</v>
      </c>
      <c r="C567" s="18">
        <v>1</v>
      </c>
      <c r="D567" s="19">
        <f>IFERROR(SUMPRODUCT(F567:P567,Q567:AA567,'Datos Brutos'!$H$5:$R$5)/SUMPRODUCT('Datos Brutos'!$H$5:$R$5,Q567:AA567),0)</f>
        <v>0</v>
      </c>
      <c r="E567" s="20">
        <f>IFERROR(AVERAGE('Datos Filtrados'!E564:G564),0)</f>
        <v>52.587000000000003</v>
      </c>
      <c r="F567">
        <f>IFERROR(IF(EPih!H564&gt;=0.75*AVERAGE(EPih!$H564:$R564),1,EPih!H564/AVERAGE(EPih!$H564:$R564)),0)*$B567</f>
        <v>0</v>
      </c>
      <c r="G567">
        <f>IFERROR(IF(EPih!I564&gt;=0.75*AVERAGE(EPih!$H564:$R564),1,EPih!I564/AVERAGE(EPih!$H564:$R564)),0)*$B567</f>
        <v>0</v>
      </c>
      <c r="H567">
        <f>IFERROR(IF(EPih!J564&gt;=0.75*AVERAGE(EPih!$H564:$R564),1,EPih!J564/AVERAGE(EPih!$H564:$R564)),0)*$B567</f>
        <v>0</v>
      </c>
      <c r="I567">
        <f>IFERROR(IF(EPih!K564&gt;=0.75*AVERAGE(EPih!$H564:$R564),1,EPih!K564/AVERAGE(EPih!$H564:$R564)),0)*$B567</f>
        <v>0</v>
      </c>
      <c r="J567">
        <f>IFERROR(IF(EPih!L564&gt;=0.75*AVERAGE(EPih!$H564:$R564),1,EPih!L564/AVERAGE(EPih!$H564:$R564)),0)*$B567</f>
        <v>0</v>
      </c>
      <c r="K567">
        <f>IFERROR(IF(EPih!M564&gt;=0.75*AVERAGE(EPih!$H564:$R564),1,EPih!M564/AVERAGE(EPih!$H564:$R564)),0)*$B567</f>
        <v>0</v>
      </c>
      <c r="L567">
        <f>IFERROR(IF(EPih!N564&gt;=0.75*AVERAGE(EPih!$H564:$R564),1,EPih!N564/AVERAGE(EPih!$H564:$R564)),0)*$B567</f>
        <v>0</v>
      </c>
      <c r="M567">
        <f>IFERROR(IF(EPih!O564&gt;=0.75*AVERAGE(EPih!$H564:$R564),1,EPih!O564/AVERAGE(EPih!$H564:$R564)),0)*$B567</f>
        <v>0</v>
      </c>
      <c r="N567">
        <f>IFERROR(IF(EPih!P564&gt;=0.75*AVERAGE(EPih!$H564:$R564),1,EPih!P564/AVERAGE(EPih!$H564:$R564)),0)*$B567</f>
        <v>0</v>
      </c>
      <c r="O567">
        <f>IFERROR(IF(EPih!Q564&gt;=0.75*AVERAGE(EPih!$H564:$R564),1,EPih!Q564/AVERAGE(EPih!$H564:$R564)),0)*$B567</f>
        <v>0</v>
      </c>
      <c r="P567">
        <f>IFERROR(IF(EPih!R564&gt;=0.75*AVERAGE(EPih!$H564:$R564),1,EPih!R564/AVERAGE(EPih!$H564:$R564)),0)*$B567</f>
        <v>0</v>
      </c>
      <c r="Q567" s="18">
        <v>1</v>
      </c>
      <c r="R567" s="18">
        <v>1</v>
      </c>
      <c r="S567" s="18">
        <v>1</v>
      </c>
      <c r="T567" s="18">
        <v>1</v>
      </c>
      <c r="U567" s="18">
        <v>1</v>
      </c>
      <c r="V567" s="18">
        <v>1</v>
      </c>
      <c r="W567" s="18">
        <v>1</v>
      </c>
      <c r="X567" s="18">
        <v>1</v>
      </c>
      <c r="Y567" s="18">
        <v>1</v>
      </c>
      <c r="Z567" s="18">
        <v>1</v>
      </c>
      <c r="AA567" s="18">
        <v>1</v>
      </c>
      <c r="AD567" s="22">
        <f t="shared" si="17"/>
        <v>1</v>
      </c>
      <c r="AE567">
        <v>10</v>
      </c>
    </row>
    <row r="568" spans="1:31">
      <c r="A568" s="33">
        <v>45467.333333333336</v>
      </c>
      <c r="B568">
        <f t="shared" si="16"/>
        <v>1</v>
      </c>
      <c r="C568" s="18">
        <v>1</v>
      </c>
      <c r="D568" s="19">
        <f>IFERROR(SUMPRODUCT(F568:P568,Q568:AA568,'Datos Brutos'!$H$5:$R$5)/SUMPRODUCT('Datos Brutos'!$H$5:$R$5,Q568:AA568),0)</f>
        <v>1</v>
      </c>
      <c r="E568" s="20">
        <f>IFERROR(AVERAGE('Datos Filtrados'!E565:G565),0)</f>
        <v>498.36200000000002</v>
      </c>
      <c r="F568">
        <f>IFERROR(IF(EPih!H565&gt;=0.75*AVERAGE(EPih!$H565:$R565),1,EPih!H565/AVERAGE(EPih!$H565:$R565)),0)*$B568</f>
        <v>1</v>
      </c>
      <c r="G568">
        <f>IFERROR(IF(EPih!I565&gt;=0.75*AVERAGE(EPih!$H565:$R565),1,EPih!I565/AVERAGE(EPih!$H565:$R565)),0)*$B568</f>
        <v>1</v>
      </c>
      <c r="H568">
        <f>IFERROR(IF(EPih!J565&gt;=0.75*AVERAGE(EPih!$H565:$R565),1,EPih!J565/AVERAGE(EPih!$H565:$R565)),0)*$B568</f>
        <v>1</v>
      </c>
      <c r="I568">
        <f>IFERROR(IF(EPih!K565&gt;=0.75*AVERAGE(EPih!$H565:$R565),1,EPih!K565/AVERAGE(EPih!$H565:$R565)),0)*$B568</f>
        <v>1</v>
      </c>
      <c r="J568">
        <f>IFERROR(IF(EPih!L565&gt;=0.75*AVERAGE(EPih!$H565:$R565),1,EPih!L565/AVERAGE(EPih!$H565:$R565)),0)*$B568</f>
        <v>1</v>
      </c>
      <c r="K568">
        <f>IFERROR(IF(EPih!M565&gt;=0.75*AVERAGE(EPih!$H565:$R565),1,EPih!M565/AVERAGE(EPih!$H565:$R565)),0)*$B568</f>
        <v>1</v>
      </c>
      <c r="L568">
        <f>IFERROR(IF(EPih!N565&gt;=0.75*AVERAGE(EPih!$H565:$R565),1,EPih!N565/AVERAGE(EPih!$H565:$R565)),0)*$B568</f>
        <v>1</v>
      </c>
      <c r="M568">
        <f>IFERROR(IF(EPih!O565&gt;=0.75*AVERAGE(EPih!$H565:$R565),1,EPih!O565/AVERAGE(EPih!$H565:$R565)),0)*$B568</f>
        <v>1</v>
      </c>
      <c r="N568">
        <f>IFERROR(IF(EPih!P565&gt;=0.75*AVERAGE(EPih!$H565:$R565),1,EPih!P565/AVERAGE(EPih!$H565:$R565)),0)*$B568</f>
        <v>1</v>
      </c>
      <c r="O568">
        <f>IFERROR(IF(EPih!Q565&gt;=0.75*AVERAGE(EPih!$H565:$R565),1,EPih!Q565/AVERAGE(EPih!$H565:$R565)),0)*$B568</f>
        <v>1</v>
      </c>
      <c r="P568">
        <f>IFERROR(IF(EPih!R565&gt;=0.75*AVERAGE(EPih!$H565:$R565),1,EPih!R565/AVERAGE(EPih!$H565:$R565)),0)*$B568</f>
        <v>1</v>
      </c>
      <c r="Q568" s="18">
        <v>1</v>
      </c>
      <c r="R568" s="18">
        <v>1</v>
      </c>
      <c r="S568" s="18">
        <v>1</v>
      </c>
      <c r="T568" s="18">
        <v>1</v>
      </c>
      <c r="U568" s="18">
        <v>1</v>
      </c>
      <c r="V568" s="18">
        <v>1</v>
      </c>
      <c r="W568" s="18">
        <v>1</v>
      </c>
      <c r="X568" s="18">
        <v>1</v>
      </c>
      <c r="Y568" s="18">
        <v>1</v>
      </c>
      <c r="Z568" s="18">
        <v>1</v>
      </c>
      <c r="AA568" s="18">
        <v>1</v>
      </c>
      <c r="AD568" s="22">
        <f t="shared" si="17"/>
        <v>1</v>
      </c>
      <c r="AE568">
        <v>11</v>
      </c>
    </row>
    <row r="569" spans="1:31">
      <c r="A569" s="33">
        <v>45467.375</v>
      </c>
      <c r="B569">
        <f t="shared" si="16"/>
        <v>1</v>
      </c>
      <c r="C569" s="18">
        <v>1</v>
      </c>
      <c r="D569" s="19">
        <f>IFERROR(SUMPRODUCT(F569:P569,Q569:AA569,'Datos Brutos'!$H$5:$R$5)/SUMPRODUCT('Datos Brutos'!$H$5:$R$5,Q569:AA569),0)</f>
        <v>1</v>
      </c>
      <c r="E569" s="20">
        <f>IFERROR(AVERAGE('Datos Filtrados'!E566:G566),0)</f>
        <v>835.91766666666661</v>
      </c>
      <c r="F569">
        <f>IFERROR(IF(EPih!H566&gt;=0.75*AVERAGE(EPih!$H566:$R566),1,EPih!H566/AVERAGE(EPih!$H566:$R566)),0)*$B569</f>
        <v>1</v>
      </c>
      <c r="G569">
        <f>IFERROR(IF(EPih!I566&gt;=0.75*AVERAGE(EPih!$H566:$R566),1,EPih!I566/AVERAGE(EPih!$H566:$R566)),0)*$B569</f>
        <v>1</v>
      </c>
      <c r="H569">
        <f>IFERROR(IF(EPih!J566&gt;=0.75*AVERAGE(EPih!$H566:$R566),1,EPih!J566/AVERAGE(EPih!$H566:$R566)),0)*$B569</f>
        <v>1</v>
      </c>
      <c r="I569">
        <f>IFERROR(IF(EPih!K566&gt;=0.75*AVERAGE(EPih!$H566:$R566),1,EPih!K566/AVERAGE(EPih!$H566:$R566)),0)*$B569</f>
        <v>1</v>
      </c>
      <c r="J569">
        <f>IFERROR(IF(EPih!L566&gt;=0.75*AVERAGE(EPih!$H566:$R566),1,EPih!L566/AVERAGE(EPih!$H566:$R566)),0)*$B569</f>
        <v>1</v>
      </c>
      <c r="K569">
        <f>IFERROR(IF(EPih!M566&gt;=0.75*AVERAGE(EPih!$H566:$R566),1,EPih!M566/AVERAGE(EPih!$H566:$R566)),0)*$B569</f>
        <v>1</v>
      </c>
      <c r="L569">
        <f>IFERROR(IF(EPih!N566&gt;=0.75*AVERAGE(EPih!$H566:$R566),1,EPih!N566/AVERAGE(EPih!$H566:$R566)),0)*$B569</f>
        <v>1</v>
      </c>
      <c r="M569">
        <f>IFERROR(IF(EPih!O566&gt;=0.75*AVERAGE(EPih!$H566:$R566),1,EPih!O566/AVERAGE(EPih!$H566:$R566)),0)*$B569</f>
        <v>1</v>
      </c>
      <c r="N569">
        <f>IFERROR(IF(EPih!P566&gt;=0.75*AVERAGE(EPih!$H566:$R566),1,EPih!P566/AVERAGE(EPih!$H566:$R566)),0)*$B569</f>
        <v>1</v>
      </c>
      <c r="O569">
        <f>IFERROR(IF(EPih!Q566&gt;=0.75*AVERAGE(EPih!$H566:$R566),1,EPih!Q566/AVERAGE(EPih!$H566:$R566)),0)*$B569</f>
        <v>1</v>
      </c>
      <c r="P569">
        <f>IFERROR(IF(EPih!R566&gt;=0.75*AVERAGE(EPih!$H566:$R566),1,EPih!R566/AVERAGE(EPih!$H566:$R566)),0)*$B569</f>
        <v>1</v>
      </c>
      <c r="Q569" s="18">
        <v>1</v>
      </c>
      <c r="R569" s="18">
        <v>1</v>
      </c>
      <c r="S569" s="18">
        <v>1</v>
      </c>
      <c r="T569" s="18">
        <v>1</v>
      </c>
      <c r="U569" s="18">
        <v>1</v>
      </c>
      <c r="V569" s="18">
        <v>1</v>
      </c>
      <c r="W569" s="18">
        <v>1</v>
      </c>
      <c r="X569" s="18">
        <v>1</v>
      </c>
      <c r="Y569" s="18">
        <v>1</v>
      </c>
      <c r="Z569" s="18">
        <v>1</v>
      </c>
      <c r="AA569" s="18">
        <v>1</v>
      </c>
      <c r="AD569" s="22">
        <f t="shared" si="17"/>
        <v>1</v>
      </c>
      <c r="AE569">
        <v>12</v>
      </c>
    </row>
    <row r="570" spans="1:31">
      <c r="A570" s="33">
        <v>45467.416666666664</v>
      </c>
      <c r="B570">
        <f t="shared" si="16"/>
        <v>1</v>
      </c>
      <c r="C570" s="18">
        <v>1</v>
      </c>
      <c r="D570" s="19">
        <f>IFERROR(SUMPRODUCT(F570:P570,Q570:AA570,'Datos Brutos'!$H$5:$R$5)/SUMPRODUCT('Datos Brutos'!$H$5:$R$5,Q570:AA570),0)</f>
        <v>1</v>
      </c>
      <c r="E570" s="20">
        <f>IFERROR(AVERAGE('Datos Filtrados'!E567:G567),0)</f>
        <v>934.39933333333329</v>
      </c>
      <c r="F570">
        <f>IFERROR(IF(EPih!H567&gt;=0.75*AVERAGE(EPih!$H567:$R567),1,EPih!H567/AVERAGE(EPih!$H567:$R567)),0)*$B570</f>
        <v>1</v>
      </c>
      <c r="G570">
        <f>IFERROR(IF(EPih!I567&gt;=0.75*AVERAGE(EPih!$H567:$R567),1,EPih!I567/AVERAGE(EPih!$H567:$R567)),0)*$B570</f>
        <v>1</v>
      </c>
      <c r="H570">
        <f>IFERROR(IF(EPih!J567&gt;=0.75*AVERAGE(EPih!$H567:$R567),1,EPih!J567/AVERAGE(EPih!$H567:$R567)),0)*$B570</f>
        <v>1</v>
      </c>
      <c r="I570">
        <f>IFERROR(IF(EPih!K567&gt;=0.75*AVERAGE(EPih!$H567:$R567),1,EPih!K567/AVERAGE(EPih!$H567:$R567)),0)*$B570</f>
        <v>1</v>
      </c>
      <c r="J570">
        <f>IFERROR(IF(EPih!L567&gt;=0.75*AVERAGE(EPih!$H567:$R567),1,EPih!L567/AVERAGE(EPih!$H567:$R567)),0)*$B570</f>
        <v>1</v>
      </c>
      <c r="K570">
        <f>IFERROR(IF(EPih!M567&gt;=0.75*AVERAGE(EPih!$H567:$R567),1,EPih!M567/AVERAGE(EPih!$H567:$R567)),0)*$B570</f>
        <v>1</v>
      </c>
      <c r="L570">
        <f>IFERROR(IF(EPih!N567&gt;=0.75*AVERAGE(EPih!$H567:$R567),1,EPih!N567/AVERAGE(EPih!$H567:$R567)),0)*$B570</f>
        <v>1</v>
      </c>
      <c r="M570">
        <f>IFERROR(IF(EPih!O567&gt;=0.75*AVERAGE(EPih!$H567:$R567),1,EPih!O567/AVERAGE(EPih!$H567:$R567)),0)*$B570</f>
        <v>1</v>
      </c>
      <c r="N570">
        <f>IFERROR(IF(EPih!P567&gt;=0.75*AVERAGE(EPih!$H567:$R567),1,EPih!P567/AVERAGE(EPih!$H567:$R567)),0)*$B570</f>
        <v>1</v>
      </c>
      <c r="O570">
        <f>IFERROR(IF(EPih!Q567&gt;=0.75*AVERAGE(EPih!$H567:$R567),1,EPih!Q567/AVERAGE(EPih!$H567:$R567)),0)*$B570</f>
        <v>1</v>
      </c>
      <c r="P570">
        <f>IFERROR(IF(EPih!R567&gt;=0.75*AVERAGE(EPih!$H567:$R567),1,EPih!R567/AVERAGE(EPih!$H567:$R567)),0)*$B570</f>
        <v>1</v>
      </c>
      <c r="Q570" s="18">
        <v>1</v>
      </c>
      <c r="R570" s="18">
        <v>1</v>
      </c>
      <c r="S570" s="18">
        <v>1</v>
      </c>
      <c r="T570" s="18">
        <v>1</v>
      </c>
      <c r="U570" s="18">
        <v>1</v>
      </c>
      <c r="V570" s="18">
        <v>1</v>
      </c>
      <c r="W570" s="18">
        <v>1</v>
      </c>
      <c r="X570" s="18">
        <v>1</v>
      </c>
      <c r="Y570" s="18">
        <v>1</v>
      </c>
      <c r="Z570" s="18">
        <v>1</v>
      </c>
      <c r="AA570" s="18">
        <v>1</v>
      </c>
      <c r="AD570" s="22">
        <f t="shared" si="17"/>
        <v>1</v>
      </c>
      <c r="AE570">
        <v>13</v>
      </c>
    </row>
    <row r="571" spans="1:31">
      <c r="A571" s="33">
        <v>45467.458333333336</v>
      </c>
      <c r="B571">
        <f t="shared" si="16"/>
        <v>1</v>
      </c>
      <c r="C571" s="18">
        <v>1</v>
      </c>
      <c r="D571" s="19">
        <f>IFERROR(SUMPRODUCT(F571:P571,Q571:AA571,'Datos Brutos'!$H$5:$R$5)/SUMPRODUCT('Datos Brutos'!$H$5:$R$5,Q571:AA571),0)</f>
        <v>1</v>
      </c>
      <c r="E571" s="20">
        <f>IFERROR(AVERAGE('Datos Filtrados'!E568:G568),0)</f>
        <v>974.89733333333334</v>
      </c>
      <c r="F571">
        <f>IFERROR(IF(EPih!H568&gt;=0.75*AVERAGE(EPih!$H568:$R568),1,EPih!H568/AVERAGE(EPih!$H568:$R568)),0)*$B571</f>
        <v>1</v>
      </c>
      <c r="G571">
        <f>IFERROR(IF(EPih!I568&gt;=0.75*AVERAGE(EPih!$H568:$R568),1,EPih!I568/AVERAGE(EPih!$H568:$R568)),0)*$B571</f>
        <v>1</v>
      </c>
      <c r="H571">
        <f>IFERROR(IF(EPih!J568&gt;=0.75*AVERAGE(EPih!$H568:$R568),1,EPih!J568/AVERAGE(EPih!$H568:$R568)),0)*$B571</f>
        <v>1</v>
      </c>
      <c r="I571">
        <f>IFERROR(IF(EPih!K568&gt;=0.75*AVERAGE(EPih!$H568:$R568),1,EPih!K568/AVERAGE(EPih!$H568:$R568)),0)*$B571</f>
        <v>1</v>
      </c>
      <c r="J571">
        <f>IFERROR(IF(EPih!L568&gt;=0.75*AVERAGE(EPih!$H568:$R568),1,EPih!L568/AVERAGE(EPih!$H568:$R568)),0)*$B571</f>
        <v>1</v>
      </c>
      <c r="K571">
        <f>IFERROR(IF(EPih!M568&gt;=0.75*AVERAGE(EPih!$H568:$R568),1,EPih!M568/AVERAGE(EPih!$H568:$R568)),0)*$B571</f>
        <v>1</v>
      </c>
      <c r="L571">
        <f>IFERROR(IF(EPih!N568&gt;=0.75*AVERAGE(EPih!$H568:$R568),1,EPih!N568/AVERAGE(EPih!$H568:$R568)),0)*$B571</f>
        <v>1</v>
      </c>
      <c r="M571">
        <f>IFERROR(IF(EPih!O568&gt;=0.75*AVERAGE(EPih!$H568:$R568),1,EPih!O568/AVERAGE(EPih!$H568:$R568)),0)*$B571</f>
        <v>1</v>
      </c>
      <c r="N571">
        <f>IFERROR(IF(EPih!P568&gt;=0.75*AVERAGE(EPih!$H568:$R568),1,EPih!P568/AVERAGE(EPih!$H568:$R568)),0)*$B571</f>
        <v>1</v>
      </c>
      <c r="O571">
        <f>IFERROR(IF(EPih!Q568&gt;=0.75*AVERAGE(EPih!$H568:$R568),1,EPih!Q568/AVERAGE(EPih!$H568:$R568)),0)*$B571</f>
        <v>1</v>
      </c>
      <c r="P571">
        <f>IFERROR(IF(EPih!R568&gt;=0.75*AVERAGE(EPih!$H568:$R568),1,EPih!R568/AVERAGE(EPih!$H568:$R568)),0)*$B571</f>
        <v>1</v>
      </c>
      <c r="Q571" s="18">
        <v>1</v>
      </c>
      <c r="R571" s="18">
        <v>1</v>
      </c>
      <c r="S571" s="18">
        <v>1</v>
      </c>
      <c r="T571" s="18">
        <v>1</v>
      </c>
      <c r="U571" s="18">
        <v>1</v>
      </c>
      <c r="V571" s="18">
        <v>1</v>
      </c>
      <c r="W571" s="18">
        <v>1</v>
      </c>
      <c r="X571" s="18">
        <v>1</v>
      </c>
      <c r="Y571" s="18">
        <v>1</v>
      </c>
      <c r="Z571" s="18">
        <v>1</v>
      </c>
      <c r="AA571" s="18">
        <v>1</v>
      </c>
      <c r="AD571" s="22">
        <f t="shared" si="17"/>
        <v>1</v>
      </c>
      <c r="AE571">
        <v>14</v>
      </c>
    </row>
    <row r="572" spans="1:31">
      <c r="A572" s="33">
        <v>45467.5</v>
      </c>
      <c r="B572">
        <f t="shared" si="16"/>
        <v>1</v>
      </c>
      <c r="C572" s="18">
        <v>1</v>
      </c>
      <c r="D572" s="19">
        <f>IFERROR(SUMPRODUCT(F572:P572,Q572:AA572,'Datos Brutos'!$H$5:$R$5)/SUMPRODUCT('Datos Brutos'!$H$5:$R$5,Q572:AA572),0)</f>
        <v>1</v>
      </c>
      <c r="E572" s="20">
        <f>IFERROR(AVERAGE('Datos Filtrados'!E569:G569),0)</f>
        <v>979.78099999999995</v>
      </c>
      <c r="F572">
        <f>IFERROR(IF(EPih!H569&gt;=0.75*AVERAGE(EPih!$H569:$R569),1,EPih!H569/AVERAGE(EPih!$H569:$R569)),0)*$B572</f>
        <v>1</v>
      </c>
      <c r="G572">
        <f>IFERROR(IF(EPih!I569&gt;=0.75*AVERAGE(EPih!$H569:$R569),1,EPih!I569/AVERAGE(EPih!$H569:$R569)),0)*$B572</f>
        <v>1</v>
      </c>
      <c r="H572">
        <f>IFERROR(IF(EPih!J569&gt;=0.75*AVERAGE(EPih!$H569:$R569),1,EPih!J569/AVERAGE(EPih!$H569:$R569)),0)*$B572</f>
        <v>1</v>
      </c>
      <c r="I572">
        <f>IFERROR(IF(EPih!K569&gt;=0.75*AVERAGE(EPih!$H569:$R569),1,EPih!K569/AVERAGE(EPih!$H569:$R569)),0)*$B572</f>
        <v>1</v>
      </c>
      <c r="J572">
        <f>IFERROR(IF(EPih!L569&gt;=0.75*AVERAGE(EPih!$H569:$R569),1,EPih!L569/AVERAGE(EPih!$H569:$R569)),0)*$B572</f>
        <v>1</v>
      </c>
      <c r="K572">
        <f>IFERROR(IF(EPih!M569&gt;=0.75*AVERAGE(EPih!$H569:$R569),1,EPih!M569/AVERAGE(EPih!$H569:$R569)),0)*$B572</f>
        <v>1</v>
      </c>
      <c r="L572">
        <f>IFERROR(IF(EPih!N569&gt;=0.75*AVERAGE(EPih!$H569:$R569),1,EPih!N569/AVERAGE(EPih!$H569:$R569)),0)*$B572</f>
        <v>1</v>
      </c>
      <c r="M572">
        <f>IFERROR(IF(EPih!O569&gt;=0.75*AVERAGE(EPih!$H569:$R569),1,EPih!O569/AVERAGE(EPih!$H569:$R569)),0)*$B572</f>
        <v>1</v>
      </c>
      <c r="N572">
        <f>IFERROR(IF(EPih!P569&gt;=0.75*AVERAGE(EPih!$H569:$R569),1,EPih!P569/AVERAGE(EPih!$H569:$R569)),0)*$B572</f>
        <v>1</v>
      </c>
      <c r="O572">
        <f>IFERROR(IF(EPih!Q569&gt;=0.75*AVERAGE(EPih!$H569:$R569),1,EPih!Q569/AVERAGE(EPih!$H569:$R569)),0)*$B572</f>
        <v>1</v>
      </c>
      <c r="P572">
        <f>IFERROR(IF(EPih!R569&gt;=0.75*AVERAGE(EPih!$H569:$R569),1,EPih!R569/AVERAGE(EPih!$H569:$R569)),0)*$B572</f>
        <v>1</v>
      </c>
      <c r="Q572" s="18">
        <v>1</v>
      </c>
      <c r="R572" s="18">
        <v>1</v>
      </c>
      <c r="S572" s="18">
        <v>1</v>
      </c>
      <c r="T572" s="18">
        <v>1</v>
      </c>
      <c r="U572" s="18">
        <v>1</v>
      </c>
      <c r="V572" s="18">
        <v>1</v>
      </c>
      <c r="W572" s="18">
        <v>1</v>
      </c>
      <c r="X572" s="18">
        <v>1</v>
      </c>
      <c r="Y572" s="18">
        <v>1</v>
      </c>
      <c r="Z572" s="18">
        <v>1</v>
      </c>
      <c r="AA572" s="18">
        <v>1</v>
      </c>
      <c r="AD572" s="22">
        <f t="shared" si="17"/>
        <v>1</v>
      </c>
      <c r="AE572">
        <v>15</v>
      </c>
    </row>
    <row r="573" spans="1:31">
      <c r="A573" s="33">
        <v>45467.541666666664</v>
      </c>
      <c r="B573">
        <f t="shared" si="16"/>
        <v>1</v>
      </c>
      <c r="C573" s="18">
        <v>1</v>
      </c>
      <c r="D573" s="19">
        <f>IFERROR(SUMPRODUCT(F573:P573,Q573:AA573,'Datos Brutos'!$H$5:$R$5)/SUMPRODUCT('Datos Brutos'!$H$5:$R$5,Q573:AA573),0)</f>
        <v>1</v>
      </c>
      <c r="E573" s="20">
        <f>IFERROR(AVERAGE('Datos Filtrados'!E570:G570),0)</f>
        <v>977.56700000000001</v>
      </c>
      <c r="F573">
        <f>IFERROR(IF(EPih!H570&gt;=0.75*AVERAGE(EPih!$H570:$R570),1,EPih!H570/AVERAGE(EPih!$H570:$R570)),0)*$B573</f>
        <v>1</v>
      </c>
      <c r="G573">
        <f>IFERROR(IF(EPih!I570&gt;=0.75*AVERAGE(EPih!$H570:$R570),1,EPih!I570/AVERAGE(EPih!$H570:$R570)),0)*$B573</f>
        <v>1</v>
      </c>
      <c r="H573">
        <f>IFERROR(IF(EPih!J570&gt;=0.75*AVERAGE(EPih!$H570:$R570),1,EPih!J570/AVERAGE(EPih!$H570:$R570)),0)*$B573</f>
        <v>1</v>
      </c>
      <c r="I573">
        <f>IFERROR(IF(EPih!K570&gt;=0.75*AVERAGE(EPih!$H570:$R570),1,EPih!K570/AVERAGE(EPih!$H570:$R570)),0)*$B573</f>
        <v>1</v>
      </c>
      <c r="J573">
        <f>IFERROR(IF(EPih!L570&gt;=0.75*AVERAGE(EPih!$H570:$R570),1,EPih!L570/AVERAGE(EPih!$H570:$R570)),0)*$B573</f>
        <v>1</v>
      </c>
      <c r="K573">
        <f>IFERROR(IF(EPih!M570&gt;=0.75*AVERAGE(EPih!$H570:$R570),1,EPih!M570/AVERAGE(EPih!$H570:$R570)),0)*$B573</f>
        <v>1</v>
      </c>
      <c r="L573">
        <f>IFERROR(IF(EPih!N570&gt;=0.75*AVERAGE(EPih!$H570:$R570),1,EPih!N570/AVERAGE(EPih!$H570:$R570)),0)*$B573</f>
        <v>1</v>
      </c>
      <c r="M573">
        <f>IFERROR(IF(EPih!O570&gt;=0.75*AVERAGE(EPih!$H570:$R570),1,EPih!O570/AVERAGE(EPih!$H570:$R570)),0)*$B573</f>
        <v>1</v>
      </c>
      <c r="N573">
        <f>IFERROR(IF(EPih!P570&gt;=0.75*AVERAGE(EPih!$H570:$R570),1,EPih!P570/AVERAGE(EPih!$H570:$R570)),0)*$B573</f>
        <v>1</v>
      </c>
      <c r="O573">
        <f>IFERROR(IF(EPih!Q570&gt;=0.75*AVERAGE(EPih!$H570:$R570),1,EPih!Q570/AVERAGE(EPih!$H570:$R570)),0)*$B573</f>
        <v>1</v>
      </c>
      <c r="P573">
        <f>IFERROR(IF(EPih!R570&gt;=0.75*AVERAGE(EPih!$H570:$R570),1,EPih!R570/AVERAGE(EPih!$H570:$R570)),0)*$B573</f>
        <v>1</v>
      </c>
      <c r="Q573" s="18">
        <v>1</v>
      </c>
      <c r="R573" s="18">
        <v>1</v>
      </c>
      <c r="S573" s="18">
        <v>1</v>
      </c>
      <c r="T573" s="18">
        <v>1</v>
      </c>
      <c r="U573" s="18">
        <v>1</v>
      </c>
      <c r="V573" s="18">
        <v>1</v>
      </c>
      <c r="W573" s="18">
        <v>1</v>
      </c>
      <c r="X573" s="18">
        <v>1</v>
      </c>
      <c r="Y573" s="18">
        <v>1</v>
      </c>
      <c r="Z573" s="18">
        <v>1</v>
      </c>
      <c r="AA573" s="18">
        <v>1</v>
      </c>
      <c r="AD573" s="22">
        <f t="shared" si="17"/>
        <v>1</v>
      </c>
      <c r="AE573">
        <v>16</v>
      </c>
    </row>
    <row r="574" spans="1:31">
      <c r="A574" s="33">
        <v>45467.583333333336</v>
      </c>
      <c r="B574">
        <f t="shared" si="16"/>
        <v>1</v>
      </c>
      <c r="C574" s="18">
        <v>1</v>
      </c>
      <c r="D574" s="19">
        <f>IFERROR(SUMPRODUCT(F574:P574,Q574:AA574,'Datos Brutos'!$H$5:$R$5)/SUMPRODUCT('Datos Brutos'!$H$5:$R$5,Q574:AA574),0)</f>
        <v>1</v>
      </c>
      <c r="E574" s="20">
        <f>IFERROR(AVERAGE('Datos Filtrados'!E571:G571),0)</f>
        <v>976.29799999999989</v>
      </c>
      <c r="F574">
        <f>IFERROR(IF(EPih!H571&gt;=0.75*AVERAGE(EPih!$H571:$R571),1,EPih!H571/AVERAGE(EPih!$H571:$R571)),0)*$B574</f>
        <v>1</v>
      </c>
      <c r="G574">
        <f>IFERROR(IF(EPih!I571&gt;=0.75*AVERAGE(EPih!$H571:$R571),1,EPih!I571/AVERAGE(EPih!$H571:$R571)),0)*$B574</f>
        <v>1</v>
      </c>
      <c r="H574">
        <f>IFERROR(IF(EPih!J571&gt;=0.75*AVERAGE(EPih!$H571:$R571),1,EPih!J571/AVERAGE(EPih!$H571:$R571)),0)*$B574</f>
        <v>1</v>
      </c>
      <c r="I574">
        <f>IFERROR(IF(EPih!K571&gt;=0.75*AVERAGE(EPih!$H571:$R571),1,EPih!K571/AVERAGE(EPih!$H571:$R571)),0)*$B574</f>
        <v>1</v>
      </c>
      <c r="J574">
        <f>IFERROR(IF(EPih!L571&gt;=0.75*AVERAGE(EPih!$H571:$R571),1,EPih!L571/AVERAGE(EPih!$H571:$R571)),0)*$B574</f>
        <v>1</v>
      </c>
      <c r="K574">
        <f>IFERROR(IF(EPih!M571&gt;=0.75*AVERAGE(EPih!$H571:$R571),1,EPih!M571/AVERAGE(EPih!$H571:$R571)),0)*$B574</f>
        <v>1</v>
      </c>
      <c r="L574">
        <f>IFERROR(IF(EPih!N571&gt;=0.75*AVERAGE(EPih!$H571:$R571),1,EPih!N571/AVERAGE(EPih!$H571:$R571)),0)*$B574</f>
        <v>1</v>
      </c>
      <c r="M574">
        <f>IFERROR(IF(EPih!O571&gt;=0.75*AVERAGE(EPih!$H571:$R571),1,EPih!O571/AVERAGE(EPih!$H571:$R571)),0)*$B574</f>
        <v>1</v>
      </c>
      <c r="N574">
        <f>IFERROR(IF(EPih!P571&gt;=0.75*AVERAGE(EPih!$H571:$R571),1,EPih!P571/AVERAGE(EPih!$H571:$R571)),0)*$B574</f>
        <v>1</v>
      </c>
      <c r="O574">
        <f>IFERROR(IF(EPih!Q571&gt;=0.75*AVERAGE(EPih!$H571:$R571),1,EPih!Q571/AVERAGE(EPih!$H571:$R571)),0)*$B574</f>
        <v>1</v>
      </c>
      <c r="P574">
        <f>IFERROR(IF(EPih!R571&gt;=0.75*AVERAGE(EPih!$H571:$R571),1,EPih!R571/AVERAGE(EPih!$H571:$R571)),0)*$B574</f>
        <v>1</v>
      </c>
      <c r="Q574" s="18">
        <v>1</v>
      </c>
      <c r="R574" s="18">
        <v>1</v>
      </c>
      <c r="S574" s="18">
        <v>1</v>
      </c>
      <c r="T574" s="18">
        <v>1</v>
      </c>
      <c r="U574" s="18">
        <v>1</v>
      </c>
      <c r="V574" s="18">
        <v>1</v>
      </c>
      <c r="W574" s="18">
        <v>1</v>
      </c>
      <c r="X574" s="18">
        <v>1</v>
      </c>
      <c r="Y574" s="18">
        <v>1</v>
      </c>
      <c r="Z574" s="18">
        <v>1</v>
      </c>
      <c r="AA574" s="18">
        <v>1</v>
      </c>
      <c r="AD574" s="22">
        <f t="shared" si="17"/>
        <v>1</v>
      </c>
      <c r="AE574">
        <v>17</v>
      </c>
    </row>
    <row r="575" spans="1:31">
      <c r="A575" s="33">
        <v>45467.625</v>
      </c>
      <c r="B575">
        <f t="shared" si="16"/>
        <v>1</v>
      </c>
      <c r="C575" s="18">
        <v>1</v>
      </c>
      <c r="D575" s="19">
        <f>IFERROR(SUMPRODUCT(F575:P575,Q575:AA575,'Datos Brutos'!$H$5:$R$5)/SUMPRODUCT('Datos Brutos'!$H$5:$R$5,Q575:AA575),0)</f>
        <v>1</v>
      </c>
      <c r="E575" s="20">
        <f>IFERROR(AVERAGE('Datos Filtrados'!E572:G572),0)</f>
        <v>985.19200000000001</v>
      </c>
      <c r="F575">
        <f>IFERROR(IF(EPih!H572&gt;=0.75*AVERAGE(EPih!$H572:$R572),1,EPih!H572/AVERAGE(EPih!$H572:$R572)),0)*$B575</f>
        <v>1</v>
      </c>
      <c r="G575">
        <f>IFERROR(IF(EPih!I572&gt;=0.75*AVERAGE(EPih!$H572:$R572),1,EPih!I572/AVERAGE(EPih!$H572:$R572)),0)*$B575</f>
        <v>1</v>
      </c>
      <c r="H575">
        <f>IFERROR(IF(EPih!J572&gt;=0.75*AVERAGE(EPih!$H572:$R572),1,EPih!J572/AVERAGE(EPih!$H572:$R572)),0)*$B575</f>
        <v>1</v>
      </c>
      <c r="I575">
        <f>IFERROR(IF(EPih!K572&gt;=0.75*AVERAGE(EPih!$H572:$R572),1,EPih!K572/AVERAGE(EPih!$H572:$R572)),0)*$B575</f>
        <v>1</v>
      </c>
      <c r="J575">
        <f>IFERROR(IF(EPih!L572&gt;=0.75*AVERAGE(EPih!$H572:$R572),1,EPih!L572/AVERAGE(EPih!$H572:$R572)),0)*$B575</f>
        <v>1</v>
      </c>
      <c r="K575">
        <f>IFERROR(IF(EPih!M572&gt;=0.75*AVERAGE(EPih!$H572:$R572),1,EPih!M572/AVERAGE(EPih!$H572:$R572)),0)*$B575</f>
        <v>1</v>
      </c>
      <c r="L575">
        <f>IFERROR(IF(EPih!N572&gt;=0.75*AVERAGE(EPih!$H572:$R572),1,EPih!N572/AVERAGE(EPih!$H572:$R572)),0)*$B575</f>
        <v>1</v>
      </c>
      <c r="M575">
        <f>IFERROR(IF(EPih!O572&gt;=0.75*AVERAGE(EPih!$H572:$R572),1,EPih!O572/AVERAGE(EPih!$H572:$R572)),0)*$B575</f>
        <v>1</v>
      </c>
      <c r="N575">
        <f>IFERROR(IF(EPih!P572&gt;=0.75*AVERAGE(EPih!$H572:$R572),1,EPih!P572/AVERAGE(EPih!$H572:$R572)),0)*$B575</f>
        <v>1</v>
      </c>
      <c r="O575">
        <f>IFERROR(IF(EPih!Q572&gt;=0.75*AVERAGE(EPih!$H572:$R572),1,EPih!Q572/AVERAGE(EPih!$H572:$R572)),0)*$B575</f>
        <v>1</v>
      </c>
      <c r="P575">
        <f>IFERROR(IF(EPih!R572&gt;=0.75*AVERAGE(EPih!$H572:$R572),1,EPih!R572/AVERAGE(EPih!$H572:$R572)),0)*$B575</f>
        <v>1</v>
      </c>
      <c r="Q575" s="18">
        <v>1</v>
      </c>
      <c r="R575" s="18">
        <v>1</v>
      </c>
      <c r="S575" s="18">
        <v>1</v>
      </c>
      <c r="T575" s="18">
        <v>1</v>
      </c>
      <c r="U575" s="18">
        <v>1</v>
      </c>
      <c r="V575" s="18">
        <v>1</v>
      </c>
      <c r="W575" s="18">
        <v>1</v>
      </c>
      <c r="X575" s="18">
        <v>1</v>
      </c>
      <c r="Y575" s="18">
        <v>1</v>
      </c>
      <c r="Z575" s="18">
        <v>1</v>
      </c>
      <c r="AA575" s="18">
        <v>1</v>
      </c>
      <c r="AD575" s="22">
        <f t="shared" si="17"/>
        <v>1</v>
      </c>
      <c r="AE575">
        <v>18</v>
      </c>
    </row>
    <row r="576" spans="1:31">
      <c r="A576" s="33">
        <v>45467.666666666664</v>
      </c>
      <c r="B576">
        <f t="shared" si="16"/>
        <v>1</v>
      </c>
      <c r="C576" s="18">
        <v>1</v>
      </c>
      <c r="D576" s="19">
        <f>IFERROR(SUMPRODUCT(F576:P576,Q576:AA576,'Datos Brutos'!$H$5:$R$5)/SUMPRODUCT('Datos Brutos'!$H$5:$R$5,Q576:AA576),0)</f>
        <v>1</v>
      </c>
      <c r="E576" s="20">
        <f>IFERROR(AVERAGE('Datos Filtrados'!E573:G573),0)</f>
        <v>998.81466666666665</v>
      </c>
      <c r="F576">
        <f>IFERROR(IF(EPih!H573&gt;=0.75*AVERAGE(EPih!$H573:$R573),1,EPih!H573/AVERAGE(EPih!$H573:$R573)),0)*$B576</f>
        <v>1</v>
      </c>
      <c r="G576">
        <f>IFERROR(IF(EPih!I573&gt;=0.75*AVERAGE(EPih!$H573:$R573),1,EPih!I573/AVERAGE(EPih!$H573:$R573)),0)*$B576</f>
        <v>1</v>
      </c>
      <c r="H576">
        <f>IFERROR(IF(EPih!J573&gt;=0.75*AVERAGE(EPih!$H573:$R573),1,EPih!J573/AVERAGE(EPih!$H573:$R573)),0)*$B576</f>
        <v>1</v>
      </c>
      <c r="I576">
        <f>IFERROR(IF(EPih!K573&gt;=0.75*AVERAGE(EPih!$H573:$R573),1,EPih!K573/AVERAGE(EPih!$H573:$R573)),0)*$B576</f>
        <v>1</v>
      </c>
      <c r="J576">
        <f>IFERROR(IF(EPih!L573&gt;=0.75*AVERAGE(EPih!$H573:$R573),1,EPih!L573/AVERAGE(EPih!$H573:$R573)),0)*$B576</f>
        <v>1</v>
      </c>
      <c r="K576">
        <f>IFERROR(IF(EPih!M573&gt;=0.75*AVERAGE(EPih!$H573:$R573),1,EPih!M573/AVERAGE(EPih!$H573:$R573)),0)*$B576</f>
        <v>1</v>
      </c>
      <c r="L576">
        <f>IFERROR(IF(EPih!N573&gt;=0.75*AVERAGE(EPih!$H573:$R573),1,EPih!N573/AVERAGE(EPih!$H573:$R573)),0)*$B576</f>
        <v>1</v>
      </c>
      <c r="M576">
        <f>IFERROR(IF(EPih!O573&gt;=0.75*AVERAGE(EPih!$H573:$R573),1,EPih!O573/AVERAGE(EPih!$H573:$R573)),0)*$B576</f>
        <v>1</v>
      </c>
      <c r="N576">
        <f>IFERROR(IF(EPih!P573&gt;=0.75*AVERAGE(EPih!$H573:$R573),1,EPih!P573/AVERAGE(EPih!$H573:$R573)),0)*$B576</f>
        <v>1</v>
      </c>
      <c r="O576">
        <f>IFERROR(IF(EPih!Q573&gt;=0.75*AVERAGE(EPih!$H573:$R573),1,EPih!Q573/AVERAGE(EPih!$H573:$R573)),0)*$B576</f>
        <v>1</v>
      </c>
      <c r="P576">
        <f>IFERROR(IF(EPih!R573&gt;=0.75*AVERAGE(EPih!$H573:$R573),1,EPih!R573/AVERAGE(EPih!$H573:$R573)),0)*$B576</f>
        <v>1</v>
      </c>
      <c r="Q576" s="18">
        <v>1</v>
      </c>
      <c r="R576" s="18">
        <v>1</v>
      </c>
      <c r="S576" s="18">
        <v>1</v>
      </c>
      <c r="T576" s="18">
        <v>1</v>
      </c>
      <c r="U576" s="18">
        <v>1</v>
      </c>
      <c r="V576" s="18">
        <v>1</v>
      </c>
      <c r="W576" s="18">
        <v>1</v>
      </c>
      <c r="X576" s="18">
        <v>1</v>
      </c>
      <c r="Y576" s="18">
        <v>1</v>
      </c>
      <c r="Z576" s="18">
        <v>1</v>
      </c>
      <c r="AA576" s="18">
        <v>1</v>
      </c>
      <c r="AD576" s="22">
        <f t="shared" si="17"/>
        <v>1</v>
      </c>
      <c r="AE576">
        <v>19</v>
      </c>
    </row>
    <row r="577" spans="1:31">
      <c r="A577" s="33">
        <v>45467.708333333336</v>
      </c>
      <c r="B577">
        <f t="shared" si="16"/>
        <v>1</v>
      </c>
      <c r="C577" s="18">
        <v>1</v>
      </c>
      <c r="D577" s="19">
        <f>IFERROR(SUMPRODUCT(F577:P577,Q577:AA577,'Datos Brutos'!$H$5:$R$5)/SUMPRODUCT('Datos Brutos'!$H$5:$R$5,Q577:AA577),0)</f>
        <v>1</v>
      </c>
      <c r="E577" s="20">
        <f>IFERROR(AVERAGE('Datos Filtrados'!E574:G574),0)</f>
        <v>984.03066666666655</v>
      </c>
      <c r="F577">
        <f>IFERROR(IF(EPih!H574&gt;=0.75*AVERAGE(EPih!$H574:$R574),1,EPih!H574/AVERAGE(EPih!$H574:$R574)),0)*$B577</f>
        <v>1</v>
      </c>
      <c r="G577">
        <f>IFERROR(IF(EPih!I574&gt;=0.75*AVERAGE(EPih!$H574:$R574),1,EPih!I574/AVERAGE(EPih!$H574:$R574)),0)*$B577</f>
        <v>1</v>
      </c>
      <c r="H577">
        <f>IFERROR(IF(EPih!J574&gt;=0.75*AVERAGE(EPih!$H574:$R574),1,EPih!J574/AVERAGE(EPih!$H574:$R574)),0)*$B577</f>
        <v>1</v>
      </c>
      <c r="I577">
        <f>IFERROR(IF(EPih!K574&gt;=0.75*AVERAGE(EPih!$H574:$R574),1,EPih!K574/AVERAGE(EPih!$H574:$R574)),0)*$B577</f>
        <v>1</v>
      </c>
      <c r="J577">
        <f>IFERROR(IF(EPih!L574&gt;=0.75*AVERAGE(EPih!$H574:$R574),1,EPih!L574/AVERAGE(EPih!$H574:$R574)),0)*$B577</f>
        <v>1</v>
      </c>
      <c r="K577">
        <f>IFERROR(IF(EPih!M574&gt;=0.75*AVERAGE(EPih!$H574:$R574),1,EPih!M574/AVERAGE(EPih!$H574:$R574)),0)*$B577</f>
        <v>1</v>
      </c>
      <c r="L577">
        <f>IFERROR(IF(EPih!N574&gt;=0.75*AVERAGE(EPih!$H574:$R574),1,EPih!N574/AVERAGE(EPih!$H574:$R574)),0)*$B577</f>
        <v>1</v>
      </c>
      <c r="M577">
        <f>IFERROR(IF(EPih!O574&gt;=0.75*AVERAGE(EPih!$H574:$R574),1,EPih!O574/AVERAGE(EPih!$H574:$R574)),0)*$B577</f>
        <v>1</v>
      </c>
      <c r="N577">
        <f>IFERROR(IF(EPih!P574&gt;=0.75*AVERAGE(EPih!$H574:$R574),1,EPih!P574/AVERAGE(EPih!$H574:$R574)),0)*$B577</f>
        <v>1</v>
      </c>
      <c r="O577">
        <f>IFERROR(IF(EPih!Q574&gt;=0.75*AVERAGE(EPih!$H574:$R574),1,EPih!Q574/AVERAGE(EPih!$H574:$R574)),0)*$B577</f>
        <v>1</v>
      </c>
      <c r="P577">
        <f>IFERROR(IF(EPih!R574&gt;=0.75*AVERAGE(EPih!$H574:$R574),1,EPih!R574/AVERAGE(EPih!$H574:$R574)),0)*$B577</f>
        <v>1</v>
      </c>
      <c r="Q577" s="18">
        <v>1</v>
      </c>
      <c r="R577" s="18">
        <v>1</v>
      </c>
      <c r="S577" s="18">
        <v>1</v>
      </c>
      <c r="T577" s="18">
        <v>1</v>
      </c>
      <c r="U577" s="18">
        <v>1</v>
      </c>
      <c r="V577" s="18">
        <v>1</v>
      </c>
      <c r="W577" s="18">
        <v>1</v>
      </c>
      <c r="X577" s="18">
        <v>1</v>
      </c>
      <c r="Y577" s="18">
        <v>1</v>
      </c>
      <c r="Z577" s="18">
        <v>1</v>
      </c>
      <c r="AA577" s="18">
        <v>1</v>
      </c>
      <c r="AD577" s="22">
        <f t="shared" si="17"/>
        <v>1</v>
      </c>
      <c r="AE577">
        <v>20</v>
      </c>
    </row>
    <row r="578" spans="1:31">
      <c r="A578" s="33">
        <v>45467.75</v>
      </c>
      <c r="B578">
        <f t="shared" si="16"/>
        <v>1</v>
      </c>
      <c r="C578" s="18">
        <v>1</v>
      </c>
      <c r="D578" s="19">
        <f>IFERROR(SUMPRODUCT(F578:P578,Q578:AA578,'Datos Brutos'!$H$5:$R$5)/SUMPRODUCT('Datos Brutos'!$H$5:$R$5,Q578:AA578),0)</f>
        <v>1</v>
      </c>
      <c r="E578" s="20">
        <f>IFERROR(AVERAGE('Datos Filtrados'!E575:G575),0)</f>
        <v>935.46199999999999</v>
      </c>
      <c r="F578">
        <f>IFERROR(IF(EPih!H575&gt;=0.75*AVERAGE(EPih!$H575:$R575),1,EPih!H575/AVERAGE(EPih!$H575:$R575)),0)*$B578</f>
        <v>1</v>
      </c>
      <c r="G578">
        <f>IFERROR(IF(EPih!I575&gt;=0.75*AVERAGE(EPih!$H575:$R575),1,EPih!I575/AVERAGE(EPih!$H575:$R575)),0)*$B578</f>
        <v>1</v>
      </c>
      <c r="H578">
        <f>IFERROR(IF(EPih!J575&gt;=0.75*AVERAGE(EPih!$H575:$R575),1,EPih!J575/AVERAGE(EPih!$H575:$R575)),0)*$B578</f>
        <v>1</v>
      </c>
      <c r="I578">
        <f>IFERROR(IF(EPih!K575&gt;=0.75*AVERAGE(EPih!$H575:$R575),1,EPih!K575/AVERAGE(EPih!$H575:$R575)),0)*$B578</f>
        <v>1</v>
      </c>
      <c r="J578">
        <f>IFERROR(IF(EPih!L575&gt;=0.75*AVERAGE(EPih!$H575:$R575),1,EPih!L575/AVERAGE(EPih!$H575:$R575)),0)*$B578</f>
        <v>1</v>
      </c>
      <c r="K578">
        <f>IFERROR(IF(EPih!M575&gt;=0.75*AVERAGE(EPih!$H575:$R575),1,EPih!M575/AVERAGE(EPih!$H575:$R575)),0)*$B578</f>
        <v>1</v>
      </c>
      <c r="L578">
        <f>IFERROR(IF(EPih!N575&gt;=0.75*AVERAGE(EPih!$H575:$R575),1,EPih!N575/AVERAGE(EPih!$H575:$R575)),0)*$B578</f>
        <v>1</v>
      </c>
      <c r="M578">
        <f>IFERROR(IF(EPih!O575&gt;=0.75*AVERAGE(EPih!$H575:$R575),1,EPih!O575/AVERAGE(EPih!$H575:$R575)),0)*$B578</f>
        <v>1</v>
      </c>
      <c r="N578">
        <f>IFERROR(IF(EPih!P575&gt;=0.75*AVERAGE(EPih!$H575:$R575),1,EPih!P575/AVERAGE(EPih!$H575:$R575)),0)*$B578</f>
        <v>1</v>
      </c>
      <c r="O578">
        <f>IFERROR(IF(EPih!Q575&gt;=0.75*AVERAGE(EPih!$H575:$R575),1,EPih!Q575/AVERAGE(EPih!$H575:$R575)),0)*$B578</f>
        <v>1</v>
      </c>
      <c r="P578">
        <f>IFERROR(IF(EPih!R575&gt;=0.75*AVERAGE(EPih!$H575:$R575),1,EPih!R575/AVERAGE(EPih!$H575:$R575)),0)*$B578</f>
        <v>1</v>
      </c>
      <c r="Q578" s="18">
        <v>1</v>
      </c>
      <c r="R578" s="18">
        <v>1</v>
      </c>
      <c r="S578" s="18">
        <v>1</v>
      </c>
      <c r="T578" s="18">
        <v>1</v>
      </c>
      <c r="U578" s="18">
        <v>1</v>
      </c>
      <c r="V578" s="18">
        <v>1</v>
      </c>
      <c r="W578" s="18">
        <v>1</v>
      </c>
      <c r="X578" s="18">
        <v>1</v>
      </c>
      <c r="Y578" s="18">
        <v>1</v>
      </c>
      <c r="Z578" s="18">
        <v>1</v>
      </c>
      <c r="AA578" s="18">
        <v>1</v>
      </c>
      <c r="AD578" s="22">
        <f t="shared" si="17"/>
        <v>1</v>
      </c>
      <c r="AE578">
        <v>21</v>
      </c>
    </row>
    <row r="579" spans="1:31">
      <c r="A579" s="33">
        <v>45467.791666666664</v>
      </c>
      <c r="B579">
        <f t="shared" si="16"/>
        <v>1</v>
      </c>
      <c r="C579" s="18">
        <v>1</v>
      </c>
      <c r="D579" s="19">
        <f>IFERROR(SUMPRODUCT(F579:P579,Q579:AA579,'Datos Brutos'!$H$5:$R$5)/SUMPRODUCT('Datos Brutos'!$H$5:$R$5,Q579:AA579),0)</f>
        <v>1</v>
      </c>
      <c r="E579" s="20">
        <f>IFERROR(AVERAGE('Datos Filtrados'!E576:G576),0)</f>
        <v>829.37833333333344</v>
      </c>
      <c r="F579">
        <f>IFERROR(IF(EPih!H576&gt;=0.75*AVERAGE(EPih!$H576:$R576),1,EPih!H576/AVERAGE(EPih!$H576:$R576)),0)*$B579</f>
        <v>1</v>
      </c>
      <c r="G579">
        <f>IFERROR(IF(EPih!I576&gt;=0.75*AVERAGE(EPih!$H576:$R576),1,EPih!I576/AVERAGE(EPih!$H576:$R576)),0)*$B579</f>
        <v>1</v>
      </c>
      <c r="H579">
        <f>IFERROR(IF(EPih!J576&gt;=0.75*AVERAGE(EPih!$H576:$R576),1,EPih!J576/AVERAGE(EPih!$H576:$R576)),0)*$B579</f>
        <v>1</v>
      </c>
      <c r="I579">
        <f>IFERROR(IF(EPih!K576&gt;=0.75*AVERAGE(EPih!$H576:$R576),1,EPih!K576/AVERAGE(EPih!$H576:$R576)),0)*$B579</f>
        <v>1</v>
      </c>
      <c r="J579">
        <f>IFERROR(IF(EPih!L576&gt;=0.75*AVERAGE(EPih!$H576:$R576),1,EPih!L576/AVERAGE(EPih!$H576:$R576)),0)*$B579</f>
        <v>1</v>
      </c>
      <c r="K579">
        <f>IFERROR(IF(EPih!M576&gt;=0.75*AVERAGE(EPih!$H576:$R576),1,EPih!M576/AVERAGE(EPih!$H576:$R576)),0)*$B579</f>
        <v>1</v>
      </c>
      <c r="L579">
        <f>IFERROR(IF(EPih!N576&gt;=0.75*AVERAGE(EPih!$H576:$R576),1,EPih!N576/AVERAGE(EPih!$H576:$R576)),0)*$B579</f>
        <v>1</v>
      </c>
      <c r="M579">
        <f>IFERROR(IF(EPih!O576&gt;=0.75*AVERAGE(EPih!$H576:$R576),1,EPih!O576/AVERAGE(EPih!$H576:$R576)),0)*$B579</f>
        <v>1</v>
      </c>
      <c r="N579">
        <f>IFERROR(IF(EPih!P576&gt;=0.75*AVERAGE(EPih!$H576:$R576),1,EPih!P576/AVERAGE(EPih!$H576:$R576)),0)*$B579</f>
        <v>1</v>
      </c>
      <c r="O579">
        <f>IFERROR(IF(EPih!Q576&gt;=0.75*AVERAGE(EPih!$H576:$R576),1,EPih!Q576/AVERAGE(EPih!$H576:$R576)),0)*$B579</f>
        <v>1</v>
      </c>
      <c r="P579">
        <f>IFERROR(IF(EPih!R576&gt;=0.75*AVERAGE(EPih!$H576:$R576),1,EPih!R576/AVERAGE(EPih!$H576:$R576)),0)*$B579</f>
        <v>1</v>
      </c>
      <c r="Q579" s="18">
        <v>1</v>
      </c>
      <c r="R579" s="18">
        <v>1</v>
      </c>
      <c r="S579" s="18">
        <v>1</v>
      </c>
      <c r="T579" s="18">
        <v>1</v>
      </c>
      <c r="U579" s="18">
        <v>1</v>
      </c>
      <c r="V579" s="18">
        <v>1</v>
      </c>
      <c r="W579" s="18">
        <v>1</v>
      </c>
      <c r="X579" s="18">
        <v>1</v>
      </c>
      <c r="Y579" s="18">
        <v>1</v>
      </c>
      <c r="Z579" s="18">
        <v>1</v>
      </c>
      <c r="AA579" s="18">
        <v>1</v>
      </c>
      <c r="AD579" s="22">
        <f t="shared" si="17"/>
        <v>1</v>
      </c>
      <c r="AE579">
        <v>22</v>
      </c>
    </row>
    <row r="580" spans="1:31">
      <c r="A580" s="33">
        <v>45467.833333333336</v>
      </c>
      <c r="B580">
        <f t="shared" si="16"/>
        <v>1</v>
      </c>
      <c r="C580" s="18">
        <v>1</v>
      </c>
      <c r="D580" s="19">
        <f>IFERROR(SUMPRODUCT(F580:P580,Q580:AA580,'Datos Brutos'!$H$5:$R$5)/SUMPRODUCT('Datos Brutos'!$H$5:$R$5,Q580:AA580),0)</f>
        <v>1</v>
      </c>
      <c r="E580" s="20">
        <f>IFERROR(AVERAGE('Datos Filtrados'!E577:G577),0)</f>
        <v>463.50900000000001</v>
      </c>
      <c r="F580">
        <f>IFERROR(IF(EPih!H577&gt;=0.75*AVERAGE(EPih!$H577:$R577),1,EPih!H577/AVERAGE(EPih!$H577:$R577)),0)*$B580</f>
        <v>1</v>
      </c>
      <c r="G580">
        <f>IFERROR(IF(EPih!I577&gt;=0.75*AVERAGE(EPih!$H577:$R577),1,EPih!I577/AVERAGE(EPih!$H577:$R577)),0)*$B580</f>
        <v>1</v>
      </c>
      <c r="H580">
        <f>IFERROR(IF(EPih!J577&gt;=0.75*AVERAGE(EPih!$H577:$R577),1,EPih!J577/AVERAGE(EPih!$H577:$R577)),0)*$B580</f>
        <v>1</v>
      </c>
      <c r="I580">
        <f>IFERROR(IF(EPih!K577&gt;=0.75*AVERAGE(EPih!$H577:$R577),1,EPih!K577/AVERAGE(EPih!$H577:$R577)),0)*$B580</f>
        <v>1</v>
      </c>
      <c r="J580">
        <f>IFERROR(IF(EPih!L577&gt;=0.75*AVERAGE(EPih!$H577:$R577),1,EPih!L577/AVERAGE(EPih!$H577:$R577)),0)*$B580</f>
        <v>1</v>
      </c>
      <c r="K580">
        <f>IFERROR(IF(EPih!M577&gt;=0.75*AVERAGE(EPih!$H577:$R577),1,EPih!M577/AVERAGE(EPih!$H577:$R577)),0)*$B580</f>
        <v>1</v>
      </c>
      <c r="L580">
        <f>IFERROR(IF(EPih!N577&gt;=0.75*AVERAGE(EPih!$H577:$R577),1,EPih!N577/AVERAGE(EPih!$H577:$R577)),0)*$B580</f>
        <v>1</v>
      </c>
      <c r="M580">
        <f>IFERROR(IF(EPih!O577&gt;=0.75*AVERAGE(EPih!$H577:$R577),1,EPih!O577/AVERAGE(EPih!$H577:$R577)),0)*$B580</f>
        <v>1</v>
      </c>
      <c r="N580">
        <f>IFERROR(IF(EPih!P577&gt;=0.75*AVERAGE(EPih!$H577:$R577),1,EPih!P577/AVERAGE(EPih!$H577:$R577)),0)*$B580</f>
        <v>1</v>
      </c>
      <c r="O580">
        <f>IFERROR(IF(EPih!Q577&gt;=0.75*AVERAGE(EPih!$H577:$R577),1,EPih!Q577/AVERAGE(EPih!$H577:$R577)),0)*$B580</f>
        <v>1</v>
      </c>
      <c r="P580">
        <f>IFERROR(IF(EPih!R577&gt;=0.75*AVERAGE(EPih!$H577:$R577),1,EPih!R577/AVERAGE(EPih!$H577:$R577)),0)*$B580</f>
        <v>1</v>
      </c>
      <c r="Q580" s="18">
        <v>1</v>
      </c>
      <c r="R580" s="18">
        <v>1</v>
      </c>
      <c r="S580" s="18">
        <v>1</v>
      </c>
      <c r="T580" s="18">
        <v>1</v>
      </c>
      <c r="U580" s="18">
        <v>1</v>
      </c>
      <c r="V580" s="18">
        <v>1</v>
      </c>
      <c r="W580" s="18">
        <v>1</v>
      </c>
      <c r="X580" s="18">
        <v>1</v>
      </c>
      <c r="Y580" s="18">
        <v>1</v>
      </c>
      <c r="Z580" s="18">
        <v>1</v>
      </c>
      <c r="AA580" s="18">
        <v>1</v>
      </c>
      <c r="AD580" s="22">
        <f t="shared" si="17"/>
        <v>1</v>
      </c>
      <c r="AE580">
        <v>23</v>
      </c>
    </row>
    <row r="581" spans="1:31">
      <c r="A581" s="33">
        <v>45467.875</v>
      </c>
      <c r="B581">
        <f t="shared" si="16"/>
        <v>0</v>
      </c>
      <c r="C581" s="18">
        <v>1</v>
      </c>
      <c r="D581" s="19">
        <f>IFERROR(SUMPRODUCT(F581:P581,Q581:AA581,'Datos Brutos'!$H$5:$R$5)/SUMPRODUCT('Datos Brutos'!$H$5:$R$5,Q581:AA581),0)</f>
        <v>0</v>
      </c>
      <c r="E581" s="20">
        <f>IFERROR(AVERAGE('Datos Filtrados'!E578:G578),0)</f>
        <v>71.597999999999999</v>
      </c>
      <c r="F581">
        <f>IFERROR(IF(EPih!H578&gt;=0.75*AVERAGE(EPih!$H578:$R578),1,EPih!H578/AVERAGE(EPih!$H578:$R578)),0)*$B581</f>
        <v>0</v>
      </c>
      <c r="G581">
        <f>IFERROR(IF(EPih!I578&gt;=0.75*AVERAGE(EPih!$H578:$R578),1,EPih!I578/AVERAGE(EPih!$H578:$R578)),0)*$B581</f>
        <v>0</v>
      </c>
      <c r="H581">
        <f>IFERROR(IF(EPih!J578&gt;=0.75*AVERAGE(EPih!$H578:$R578),1,EPih!J578/AVERAGE(EPih!$H578:$R578)),0)*$B581</f>
        <v>0</v>
      </c>
      <c r="I581">
        <f>IFERROR(IF(EPih!K578&gt;=0.75*AVERAGE(EPih!$H578:$R578),1,EPih!K578/AVERAGE(EPih!$H578:$R578)),0)*$B581</f>
        <v>0</v>
      </c>
      <c r="J581">
        <f>IFERROR(IF(EPih!L578&gt;=0.75*AVERAGE(EPih!$H578:$R578),1,EPih!L578/AVERAGE(EPih!$H578:$R578)),0)*$B581</f>
        <v>0</v>
      </c>
      <c r="K581">
        <f>IFERROR(IF(EPih!M578&gt;=0.75*AVERAGE(EPih!$H578:$R578),1,EPih!M578/AVERAGE(EPih!$H578:$R578)),0)*$B581</f>
        <v>0</v>
      </c>
      <c r="L581">
        <f>IFERROR(IF(EPih!N578&gt;=0.75*AVERAGE(EPih!$H578:$R578),1,EPih!N578/AVERAGE(EPih!$H578:$R578)),0)*$B581</f>
        <v>0</v>
      </c>
      <c r="M581">
        <f>IFERROR(IF(EPih!O578&gt;=0.75*AVERAGE(EPih!$H578:$R578),1,EPih!O578/AVERAGE(EPih!$H578:$R578)),0)*$B581</f>
        <v>0</v>
      </c>
      <c r="N581">
        <f>IFERROR(IF(EPih!P578&gt;=0.75*AVERAGE(EPih!$H578:$R578),1,EPih!P578/AVERAGE(EPih!$H578:$R578)),0)*$B581</f>
        <v>0</v>
      </c>
      <c r="O581">
        <f>IFERROR(IF(EPih!Q578&gt;=0.75*AVERAGE(EPih!$H578:$R578),1,EPih!Q578/AVERAGE(EPih!$H578:$R578)),0)*$B581</f>
        <v>0</v>
      </c>
      <c r="P581">
        <f>IFERROR(IF(EPih!R578&gt;=0.75*AVERAGE(EPih!$H578:$R578),1,EPih!R578/AVERAGE(EPih!$H578:$R578)),0)*$B581</f>
        <v>0</v>
      </c>
      <c r="Q581" s="18">
        <v>1</v>
      </c>
      <c r="R581" s="18">
        <v>1</v>
      </c>
      <c r="S581" s="18">
        <v>1</v>
      </c>
      <c r="T581" s="18">
        <v>1</v>
      </c>
      <c r="U581" s="18">
        <v>1</v>
      </c>
      <c r="V581" s="18">
        <v>1</v>
      </c>
      <c r="W581" s="18">
        <v>1</v>
      </c>
      <c r="X581" s="18">
        <v>1</v>
      </c>
      <c r="Y581" s="18">
        <v>1</v>
      </c>
      <c r="Z581" s="18">
        <v>1</v>
      </c>
      <c r="AA581" s="18">
        <v>1</v>
      </c>
      <c r="AD581" s="22">
        <f t="shared" si="17"/>
        <v>1</v>
      </c>
      <c r="AE581">
        <v>24</v>
      </c>
    </row>
    <row r="582" spans="1:31">
      <c r="A582" s="33">
        <v>45467.916666666664</v>
      </c>
      <c r="B582">
        <f t="shared" si="16"/>
        <v>0</v>
      </c>
      <c r="C582" s="18">
        <v>1</v>
      </c>
      <c r="D582" s="19">
        <f>IFERROR(SUMPRODUCT(F582:P582,Q582:AA582,'Datos Brutos'!$H$5:$R$5)/SUMPRODUCT('Datos Brutos'!$H$5:$R$5,Q582:AA582),0)</f>
        <v>0</v>
      </c>
      <c r="E582" s="20">
        <f>IFERROR(AVERAGE('Datos Filtrados'!E579:G579),0)</f>
        <v>0</v>
      </c>
      <c r="F582">
        <f>IFERROR(IF(EPih!H579&gt;=0.75*AVERAGE(EPih!$H579:$R579),1,EPih!H579/AVERAGE(EPih!$H579:$R579)),0)*$B582</f>
        <v>0</v>
      </c>
      <c r="G582">
        <f>IFERROR(IF(EPih!I579&gt;=0.75*AVERAGE(EPih!$H579:$R579),1,EPih!I579/AVERAGE(EPih!$H579:$R579)),0)*$B582</f>
        <v>0</v>
      </c>
      <c r="H582">
        <f>IFERROR(IF(EPih!J579&gt;=0.75*AVERAGE(EPih!$H579:$R579),1,EPih!J579/AVERAGE(EPih!$H579:$R579)),0)*$B582</f>
        <v>0</v>
      </c>
      <c r="I582">
        <f>IFERROR(IF(EPih!K579&gt;=0.75*AVERAGE(EPih!$H579:$R579),1,EPih!K579/AVERAGE(EPih!$H579:$R579)),0)*$B582</f>
        <v>0</v>
      </c>
      <c r="J582">
        <f>IFERROR(IF(EPih!L579&gt;=0.75*AVERAGE(EPih!$H579:$R579),1,EPih!L579/AVERAGE(EPih!$H579:$R579)),0)*$B582</f>
        <v>0</v>
      </c>
      <c r="K582">
        <f>IFERROR(IF(EPih!M579&gt;=0.75*AVERAGE(EPih!$H579:$R579),1,EPih!M579/AVERAGE(EPih!$H579:$R579)),0)*$B582</f>
        <v>0</v>
      </c>
      <c r="L582">
        <f>IFERROR(IF(EPih!N579&gt;=0.75*AVERAGE(EPih!$H579:$R579),1,EPih!N579/AVERAGE(EPih!$H579:$R579)),0)*$B582</f>
        <v>0</v>
      </c>
      <c r="M582">
        <f>IFERROR(IF(EPih!O579&gt;=0.75*AVERAGE(EPih!$H579:$R579),1,EPih!O579/AVERAGE(EPih!$H579:$R579)),0)*$B582</f>
        <v>0</v>
      </c>
      <c r="N582">
        <f>IFERROR(IF(EPih!P579&gt;=0.75*AVERAGE(EPih!$H579:$R579),1,EPih!P579/AVERAGE(EPih!$H579:$R579)),0)*$B582</f>
        <v>0</v>
      </c>
      <c r="O582">
        <f>IFERROR(IF(EPih!Q579&gt;=0.75*AVERAGE(EPih!$H579:$R579),1,EPih!Q579/AVERAGE(EPih!$H579:$R579)),0)*$B582</f>
        <v>0</v>
      </c>
      <c r="P582">
        <f>IFERROR(IF(EPih!R579&gt;=0.75*AVERAGE(EPih!$H579:$R579),1,EPih!R579/AVERAGE(EPih!$H579:$R579)),0)*$B582</f>
        <v>0</v>
      </c>
      <c r="Q582" s="18">
        <v>1</v>
      </c>
      <c r="R582" s="18">
        <v>1</v>
      </c>
      <c r="S582" s="18">
        <v>1</v>
      </c>
      <c r="T582" s="18">
        <v>1</v>
      </c>
      <c r="U582" s="18">
        <v>1</v>
      </c>
      <c r="V582" s="18">
        <v>1</v>
      </c>
      <c r="W582" s="18">
        <v>1</v>
      </c>
      <c r="X582" s="18">
        <v>1</v>
      </c>
      <c r="Y582" s="18">
        <v>1</v>
      </c>
      <c r="Z582" s="18">
        <v>1</v>
      </c>
      <c r="AA582" s="18">
        <v>1</v>
      </c>
      <c r="AD582" s="22">
        <f>+SUMPRODUCT(B536:B559,C536:C559,D536:D559,E536:E559)/SUMPRODUCT(B536:B559,C536:C559,E536:E559)</f>
        <v>1</v>
      </c>
      <c r="AE582" s="24">
        <v>1</v>
      </c>
    </row>
    <row r="583" spans="1:31">
      <c r="A583" s="33">
        <v>45467.958333333336</v>
      </c>
      <c r="B583">
        <f t="shared" si="16"/>
        <v>0</v>
      </c>
      <c r="C583" s="18">
        <v>1</v>
      </c>
      <c r="D583" s="19">
        <f>IFERROR(SUMPRODUCT(F583:P583,Q583:AA583,'Datos Brutos'!$H$5:$R$5)/SUMPRODUCT('Datos Brutos'!$H$5:$R$5,Q583:AA583),0)</f>
        <v>0</v>
      </c>
      <c r="E583" s="20">
        <f>IFERROR(AVERAGE('Datos Filtrados'!E580:G580),0)</f>
        <v>0</v>
      </c>
      <c r="F583">
        <f>IFERROR(IF(EPih!H580&gt;=0.75*AVERAGE(EPih!$H580:$R580),1,EPih!H580/AVERAGE(EPih!$H580:$R580)),0)*$B583</f>
        <v>0</v>
      </c>
      <c r="G583">
        <f>IFERROR(IF(EPih!I580&gt;=0.75*AVERAGE(EPih!$H580:$R580),1,EPih!I580/AVERAGE(EPih!$H580:$R580)),0)*$B583</f>
        <v>0</v>
      </c>
      <c r="H583">
        <f>IFERROR(IF(EPih!J580&gt;=0.75*AVERAGE(EPih!$H580:$R580),1,EPih!J580/AVERAGE(EPih!$H580:$R580)),0)*$B583</f>
        <v>0</v>
      </c>
      <c r="I583">
        <f>IFERROR(IF(EPih!K580&gt;=0.75*AVERAGE(EPih!$H580:$R580),1,EPih!K580/AVERAGE(EPih!$H580:$R580)),0)*$B583</f>
        <v>0</v>
      </c>
      <c r="J583">
        <f>IFERROR(IF(EPih!L580&gt;=0.75*AVERAGE(EPih!$H580:$R580),1,EPih!L580/AVERAGE(EPih!$H580:$R580)),0)*$B583</f>
        <v>0</v>
      </c>
      <c r="K583">
        <f>IFERROR(IF(EPih!M580&gt;=0.75*AVERAGE(EPih!$H580:$R580),1,EPih!M580/AVERAGE(EPih!$H580:$R580)),0)*$B583</f>
        <v>0</v>
      </c>
      <c r="L583">
        <f>IFERROR(IF(EPih!N580&gt;=0.75*AVERAGE(EPih!$H580:$R580),1,EPih!N580/AVERAGE(EPih!$H580:$R580)),0)*$B583</f>
        <v>0</v>
      </c>
      <c r="M583">
        <f>IFERROR(IF(EPih!O580&gt;=0.75*AVERAGE(EPih!$H580:$R580),1,EPih!O580/AVERAGE(EPih!$H580:$R580)),0)*$B583</f>
        <v>0</v>
      </c>
      <c r="N583">
        <f>IFERROR(IF(EPih!P580&gt;=0.75*AVERAGE(EPih!$H580:$R580),1,EPih!P580/AVERAGE(EPih!$H580:$R580)),0)*$B583</f>
        <v>0</v>
      </c>
      <c r="O583">
        <f>IFERROR(IF(EPih!Q580&gt;=0.75*AVERAGE(EPih!$H580:$R580),1,EPih!Q580/AVERAGE(EPih!$H580:$R580)),0)*$B583</f>
        <v>0</v>
      </c>
      <c r="P583">
        <f>IFERROR(IF(EPih!R580&gt;=0.75*AVERAGE(EPih!$H580:$R580),1,EPih!R580/AVERAGE(EPih!$H580:$R580)),0)*$B583</f>
        <v>0</v>
      </c>
      <c r="Q583" s="18">
        <v>1</v>
      </c>
      <c r="R583" s="18">
        <v>1</v>
      </c>
      <c r="S583" s="18">
        <v>1</v>
      </c>
      <c r="T583" s="18">
        <v>1</v>
      </c>
      <c r="U583" s="18">
        <v>1</v>
      </c>
      <c r="V583" s="18">
        <v>1</v>
      </c>
      <c r="W583" s="18">
        <v>1</v>
      </c>
      <c r="X583" s="18">
        <v>1</v>
      </c>
      <c r="Y583" s="18">
        <v>1</v>
      </c>
      <c r="Z583" s="18">
        <v>1</v>
      </c>
      <c r="AA583" s="18">
        <v>1</v>
      </c>
      <c r="AD583" s="22">
        <f t="shared" si="17"/>
        <v>1</v>
      </c>
      <c r="AE583">
        <v>2</v>
      </c>
    </row>
    <row r="584" spans="1:31">
      <c r="A584" s="33">
        <v>45468</v>
      </c>
      <c r="B584">
        <f t="shared" ref="B584:B647" si="18">IF(E584&gt;=100,1,0)</f>
        <v>0</v>
      </c>
      <c r="C584" s="18">
        <v>1</v>
      </c>
      <c r="D584" s="19">
        <f>IFERROR(SUMPRODUCT(F584:P584,Q584:AA584,'Datos Brutos'!$H$5:$R$5)/SUMPRODUCT('Datos Brutos'!$H$5:$R$5,Q584:AA584),0)</f>
        <v>0</v>
      </c>
      <c r="E584" s="20">
        <f>IFERROR(AVERAGE('Datos Filtrados'!E581:G581),0)</f>
        <v>0</v>
      </c>
      <c r="F584">
        <f>IFERROR(IF(EPih!H581&gt;=0.75*AVERAGE(EPih!$H581:$R581),1,EPih!H581/AVERAGE(EPih!$H581:$R581)),0)*$B584</f>
        <v>0</v>
      </c>
      <c r="G584">
        <f>IFERROR(IF(EPih!I581&gt;=0.75*AVERAGE(EPih!$H581:$R581),1,EPih!I581/AVERAGE(EPih!$H581:$R581)),0)*$B584</f>
        <v>0</v>
      </c>
      <c r="H584">
        <f>IFERROR(IF(EPih!J581&gt;=0.75*AVERAGE(EPih!$H581:$R581),1,EPih!J581/AVERAGE(EPih!$H581:$R581)),0)*$B584</f>
        <v>0</v>
      </c>
      <c r="I584">
        <f>IFERROR(IF(EPih!K581&gt;=0.75*AVERAGE(EPih!$H581:$R581),1,EPih!K581/AVERAGE(EPih!$H581:$R581)),0)*$B584</f>
        <v>0</v>
      </c>
      <c r="J584">
        <f>IFERROR(IF(EPih!L581&gt;=0.75*AVERAGE(EPih!$H581:$R581),1,EPih!L581/AVERAGE(EPih!$H581:$R581)),0)*$B584</f>
        <v>0</v>
      </c>
      <c r="K584">
        <f>IFERROR(IF(EPih!M581&gt;=0.75*AVERAGE(EPih!$H581:$R581),1,EPih!M581/AVERAGE(EPih!$H581:$R581)),0)*$B584</f>
        <v>0</v>
      </c>
      <c r="L584">
        <f>IFERROR(IF(EPih!N581&gt;=0.75*AVERAGE(EPih!$H581:$R581),1,EPih!N581/AVERAGE(EPih!$H581:$R581)),0)*$B584</f>
        <v>0</v>
      </c>
      <c r="M584">
        <f>IFERROR(IF(EPih!O581&gt;=0.75*AVERAGE(EPih!$H581:$R581),1,EPih!O581/AVERAGE(EPih!$H581:$R581)),0)*$B584</f>
        <v>0</v>
      </c>
      <c r="N584">
        <f>IFERROR(IF(EPih!P581&gt;=0.75*AVERAGE(EPih!$H581:$R581),1,EPih!P581/AVERAGE(EPih!$H581:$R581)),0)*$B584</f>
        <v>0</v>
      </c>
      <c r="O584">
        <f>IFERROR(IF(EPih!Q581&gt;=0.75*AVERAGE(EPih!$H581:$R581),1,EPih!Q581/AVERAGE(EPih!$H581:$R581)),0)*$B584</f>
        <v>0</v>
      </c>
      <c r="P584">
        <f>IFERROR(IF(EPih!R581&gt;=0.75*AVERAGE(EPih!$H581:$R581),1,EPih!R581/AVERAGE(EPih!$H581:$R581)),0)*$B584</f>
        <v>0</v>
      </c>
      <c r="Q584" s="18">
        <v>1</v>
      </c>
      <c r="R584" s="18">
        <v>1</v>
      </c>
      <c r="S584" s="18">
        <v>1</v>
      </c>
      <c r="T584" s="18">
        <v>1</v>
      </c>
      <c r="U584" s="18">
        <v>1</v>
      </c>
      <c r="V584" s="18">
        <v>1</v>
      </c>
      <c r="W584" s="18">
        <v>1</v>
      </c>
      <c r="X584" s="18">
        <v>1</v>
      </c>
      <c r="Y584" s="18">
        <v>1</v>
      </c>
      <c r="Z584" s="18">
        <v>1</v>
      </c>
      <c r="AA584" s="18">
        <v>1</v>
      </c>
      <c r="AD584" s="22">
        <f t="shared" si="17"/>
        <v>1</v>
      </c>
      <c r="AE584">
        <v>3</v>
      </c>
    </row>
    <row r="585" spans="1:31">
      <c r="A585" s="33">
        <v>45468.041666666664</v>
      </c>
      <c r="B585">
        <f t="shared" si="18"/>
        <v>0</v>
      </c>
      <c r="C585" s="18">
        <v>1</v>
      </c>
      <c r="D585" s="19">
        <f>IFERROR(SUMPRODUCT(F585:P585,Q585:AA585,'Datos Brutos'!$H$5:$R$5)/SUMPRODUCT('Datos Brutos'!$H$5:$R$5,Q585:AA585),0)</f>
        <v>0</v>
      </c>
      <c r="E585" s="20">
        <f>IFERROR(AVERAGE('Datos Filtrados'!E582:G582),0)</f>
        <v>0</v>
      </c>
      <c r="F585">
        <f>IFERROR(IF(EPih!H582&gt;=0.75*AVERAGE(EPih!$H582:$R582),1,EPih!H582/AVERAGE(EPih!$H582:$R582)),0)*$B585</f>
        <v>0</v>
      </c>
      <c r="G585">
        <f>IFERROR(IF(EPih!I582&gt;=0.75*AVERAGE(EPih!$H582:$R582),1,EPih!I582/AVERAGE(EPih!$H582:$R582)),0)*$B585</f>
        <v>0</v>
      </c>
      <c r="H585">
        <f>IFERROR(IF(EPih!J582&gt;=0.75*AVERAGE(EPih!$H582:$R582),1,EPih!J582/AVERAGE(EPih!$H582:$R582)),0)*$B585</f>
        <v>0</v>
      </c>
      <c r="I585">
        <f>IFERROR(IF(EPih!K582&gt;=0.75*AVERAGE(EPih!$H582:$R582),1,EPih!K582/AVERAGE(EPih!$H582:$R582)),0)*$B585</f>
        <v>0</v>
      </c>
      <c r="J585">
        <f>IFERROR(IF(EPih!L582&gt;=0.75*AVERAGE(EPih!$H582:$R582),1,EPih!L582/AVERAGE(EPih!$H582:$R582)),0)*$B585</f>
        <v>0</v>
      </c>
      <c r="K585">
        <f>IFERROR(IF(EPih!M582&gt;=0.75*AVERAGE(EPih!$H582:$R582),1,EPih!M582/AVERAGE(EPih!$H582:$R582)),0)*$B585</f>
        <v>0</v>
      </c>
      <c r="L585">
        <f>IFERROR(IF(EPih!N582&gt;=0.75*AVERAGE(EPih!$H582:$R582),1,EPih!N582/AVERAGE(EPih!$H582:$R582)),0)*$B585</f>
        <v>0</v>
      </c>
      <c r="M585">
        <f>IFERROR(IF(EPih!O582&gt;=0.75*AVERAGE(EPih!$H582:$R582),1,EPih!O582/AVERAGE(EPih!$H582:$R582)),0)*$B585</f>
        <v>0</v>
      </c>
      <c r="N585">
        <f>IFERROR(IF(EPih!P582&gt;=0.75*AVERAGE(EPih!$H582:$R582),1,EPih!P582/AVERAGE(EPih!$H582:$R582)),0)*$B585</f>
        <v>0</v>
      </c>
      <c r="O585">
        <f>IFERROR(IF(EPih!Q582&gt;=0.75*AVERAGE(EPih!$H582:$R582),1,EPih!Q582/AVERAGE(EPih!$H582:$R582)),0)*$B585</f>
        <v>0</v>
      </c>
      <c r="P585">
        <f>IFERROR(IF(EPih!R582&gt;=0.75*AVERAGE(EPih!$H582:$R582),1,EPih!R582/AVERAGE(EPih!$H582:$R582)),0)*$B585</f>
        <v>0</v>
      </c>
      <c r="Q585" s="18">
        <v>1</v>
      </c>
      <c r="R585" s="18">
        <v>1</v>
      </c>
      <c r="S585" s="18">
        <v>1</v>
      </c>
      <c r="T585" s="18">
        <v>1</v>
      </c>
      <c r="U585" s="18">
        <v>1</v>
      </c>
      <c r="V585" s="18">
        <v>1</v>
      </c>
      <c r="W585" s="18">
        <v>1</v>
      </c>
      <c r="X585" s="18">
        <v>1</v>
      </c>
      <c r="Y585" s="18">
        <v>1</v>
      </c>
      <c r="Z585" s="18">
        <v>1</v>
      </c>
      <c r="AA585" s="18">
        <v>1</v>
      </c>
      <c r="AD585" s="22">
        <f t="shared" si="17"/>
        <v>1</v>
      </c>
      <c r="AE585">
        <v>4</v>
      </c>
    </row>
    <row r="586" spans="1:31">
      <c r="A586" s="33">
        <v>45468.083333333336</v>
      </c>
      <c r="B586">
        <f t="shared" si="18"/>
        <v>0</v>
      </c>
      <c r="C586" s="18">
        <v>1</v>
      </c>
      <c r="D586" s="19">
        <f>IFERROR(SUMPRODUCT(F586:P586,Q586:AA586,'Datos Brutos'!$H$5:$R$5)/SUMPRODUCT('Datos Brutos'!$H$5:$R$5,Q586:AA586),0)</f>
        <v>0</v>
      </c>
      <c r="E586" s="20">
        <f>IFERROR(AVERAGE('Datos Filtrados'!E583:G583),0)</f>
        <v>0</v>
      </c>
      <c r="F586">
        <f>IFERROR(IF(EPih!H583&gt;=0.75*AVERAGE(EPih!$H583:$R583),1,EPih!H583/AVERAGE(EPih!$H583:$R583)),0)*$B586</f>
        <v>0</v>
      </c>
      <c r="G586">
        <f>IFERROR(IF(EPih!I583&gt;=0.75*AVERAGE(EPih!$H583:$R583),1,EPih!I583/AVERAGE(EPih!$H583:$R583)),0)*$B586</f>
        <v>0</v>
      </c>
      <c r="H586">
        <f>IFERROR(IF(EPih!J583&gt;=0.75*AVERAGE(EPih!$H583:$R583),1,EPih!J583/AVERAGE(EPih!$H583:$R583)),0)*$B586</f>
        <v>0</v>
      </c>
      <c r="I586">
        <f>IFERROR(IF(EPih!K583&gt;=0.75*AVERAGE(EPih!$H583:$R583),1,EPih!K583/AVERAGE(EPih!$H583:$R583)),0)*$B586</f>
        <v>0</v>
      </c>
      <c r="J586">
        <f>IFERROR(IF(EPih!L583&gt;=0.75*AVERAGE(EPih!$H583:$R583),1,EPih!L583/AVERAGE(EPih!$H583:$R583)),0)*$B586</f>
        <v>0</v>
      </c>
      <c r="K586">
        <f>IFERROR(IF(EPih!M583&gt;=0.75*AVERAGE(EPih!$H583:$R583),1,EPih!M583/AVERAGE(EPih!$H583:$R583)),0)*$B586</f>
        <v>0</v>
      </c>
      <c r="L586">
        <f>IFERROR(IF(EPih!N583&gt;=0.75*AVERAGE(EPih!$H583:$R583),1,EPih!N583/AVERAGE(EPih!$H583:$R583)),0)*$B586</f>
        <v>0</v>
      </c>
      <c r="M586">
        <f>IFERROR(IF(EPih!O583&gt;=0.75*AVERAGE(EPih!$H583:$R583),1,EPih!O583/AVERAGE(EPih!$H583:$R583)),0)*$B586</f>
        <v>0</v>
      </c>
      <c r="N586">
        <f>IFERROR(IF(EPih!P583&gt;=0.75*AVERAGE(EPih!$H583:$R583),1,EPih!P583/AVERAGE(EPih!$H583:$R583)),0)*$B586</f>
        <v>0</v>
      </c>
      <c r="O586">
        <f>IFERROR(IF(EPih!Q583&gt;=0.75*AVERAGE(EPih!$H583:$R583),1,EPih!Q583/AVERAGE(EPih!$H583:$R583)),0)*$B586</f>
        <v>0</v>
      </c>
      <c r="P586">
        <f>IFERROR(IF(EPih!R583&gt;=0.75*AVERAGE(EPih!$H583:$R583),1,EPih!R583/AVERAGE(EPih!$H583:$R583)),0)*$B586</f>
        <v>0</v>
      </c>
      <c r="Q586" s="18">
        <v>1</v>
      </c>
      <c r="R586" s="18">
        <v>1</v>
      </c>
      <c r="S586" s="18">
        <v>1</v>
      </c>
      <c r="T586" s="18">
        <v>1</v>
      </c>
      <c r="U586" s="18">
        <v>1</v>
      </c>
      <c r="V586" s="18">
        <v>1</v>
      </c>
      <c r="W586" s="18">
        <v>1</v>
      </c>
      <c r="X586" s="18">
        <v>1</v>
      </c>
      <c r="Y586" s="18">
        <v>1</v>
      </c>
      <c r="Z586" s="18">
        <v>1</v>
      </c>
      <c r="AA586" s="18">
        <v>1</v>
      </c>
      <c r="AD586" s="22">
        <f t="shared" si="17"/>
        <v>1</v>
      </c>
      <c r="AE586">
        <v>5</v>
      </c>
    </row>
    <row r="587" spans="1:31">
      <c r="A587" s="33">
        <v>45468.125</v>
      </c>
      <c r="B587">
        <f t="shared" si="18"/>
        <v>0</v>
      </c>
      <c r="C587" s="18">
        <v>1</v>
      </c>
      <c r="D587" s="19">
        <f>IFERROR(SUMPRODUCT(F587:P587,Q587:AA587,'Datos Brutos'!$H$5:$R$5)/SUMPRODUCT('Datos Brutos'!$H$5:$R$5,Q587:AA587),0)</f>
        <v>0</v>
      </c>
      <c r="E587" s="20">
        <f>IFERROR(AVERAGE('Datos Filtrados'!E584:G584),0)</f>
        <v>0</v>
      </c>
      <c r="F587">
        <f>IFERROR(IF(EPih!H584&gt;=0.75*AVERAGE(EPih!$H584:$R584),1,EPih!H584/AVERAGE(EPih!$H584:$R584)),0)*$B587</f>
        <v>0</v>
      </c>
      <c r="G587">
        <f>IFERROR(IF(EPih!I584&gt;=0.75*AVERAGE(EPih!$H584:$R584),1,EPih!I584/AVERAGE(EPih!$H584:$R584)),0)*$B587</f>
        <v>0</v>
      </c>
      <c r="H587">
        <f>IFERROR(IF(EPih!J584&gt;=0.75*AVERAGE(EPih!$H584:$R584),1,EPih!J584/AVERAGE(EPih!$H584:$R584)),0)*$B587</f>
        <v>0</v>
      </c>
      <c r="I587">
        <f>IFERROR(IF(EPih!K584&gt;=0.75*AVERAGE(EPih!$H584:$R584),1,EPih!K584/AVERAGE(EPih!$H584:$R584)),0)*$B587</f>
        <v>0</v>
      </c>
      <c r="J587">
        <f>IFERROR(IF(EPih!L584&gt;=0.75*AVERAGE(EPih!$H584:$R584),1,EPih!L584/AVERAGE(EPih!$H584:$R584)),0)*$B587</f>
        <v>0</v>
      </c>
      <c r="K587">
        <f>IFERROR(IF(EPih!M584&gt;=0.75*AVERAGE(EPih!$H584:$R584),1,EPih!M584/AVERAGE(EPih!$H584:$R584)),0)*$B587</f>
        <v>0</v>
      </c>
      <c r="L587">
        <f>IFERROR(IF(EPih!N584&gt;=0.75*AVERAGE(EPih!$H584:$R584),1,EPih!N584/AVERAGE(EPih!$H584:$R584)),0)*$B587</f>
        <v>0</v>
      </c>
      <c r="M587">
        <f>IFERROR(IF(EPih!O584&gt;=0.75*AVERAGE(EPih!$H584:$R584),1,EPih!O584/AVERAGE(EPih!$H584:$R584)),0)*$B587</f>
        <v>0</v>
      </c>
      <c r="N587">
        <f>IFERROR(IF(EPih!P584&gt;=0.75*AVERAGE(EPih!$H584:$R584),1,EPih!P584/AVERAGE(EPih!$H584:$R584)),0)*$B587</f>
        <v>0</v>
      </c>
      <c r="O587">
        <f>IFERROR(IF(EPih!Q584&gt;=0.75*AVERAGE(EPih!$H584:$R584),1,EPih!Q584/AVERAGE(EPih!$H584:$R584)),0)*$B587</f>
        <v>0</v>
      </c>
      <c r="P587">
        <f>IFERROR(IF(EPih!R584&gt;=0.75*AVERAGE(EPih!$H584:$R584),1,EPih!R584/AVERAGE(EPih!$H584:$R584)),0)*$B587</f>
        <v>0</v>
      </c>
      <c r="Q587" s="18">
        <v>1</v>
      </c>
      <c r="R587" s="18">
        <v>1</v>
      </c>
      <c r="S587" s="18">
        <v>1</v>
      </c>
      <c r="T587" s="18">
        <v>1</v>
      </c>
      <c r="U587" s="18">
        <v>1</v>
      </c>
      <c r="V587" s="18">
        <v>1</v>
      </c>
      <c r="W587" s="18">
        <v>1</v>
      </c>
      <c r="X587" s="18">
        <v>1</v>
      </c>
      <c r="Y587" s="18">
        <v>1</v>
      </c>
      <c r="Z587" s="18">
        <v>1</v>
      </c>
      <c r="AA587" s="18">
        <v>1</v>
      </c>
      <c r="AD587" s="22">
        <f t="shared" si="17"/>
        <v>1</v>
      </c>
      <c r="AE587">
        <v>6</v>
      </c>
    </row>
    <row r="588" spans="1:31">
      <c r="A588" s="33">
        <v>45468.166666666664</v>
      </c>
      <c r="B588">
        <f t="shared" si="18"/>
        <v>0</v>
      </c>
      <c r="C588" s="18">
        <v>1</v>
      </c>
      <c r="D588" s="19">
        <f>IFERROR(SUMPRODUCT(F588:P588,Q588:AA588,'Datos Brutos'!$H$5:$R$5)/SUMPRODUCT('Datos Brutos'!$H$5:$R$5,Q588:AA588),0)</f>
        <v>0</v>
      </c>
      <c r="E588" s="20">
        <f>IFERROR(AVERAGE('Datos Filtrados'!E585:G585),0)</f>
        <v>0</v>
      </c>
      <c r="F588">
        <f>IFERROR(IF(EPih!H585&gt;=0.75*AVERAGE(EPih!$H585:$R585),1,EPih!H585/AVERAGE(EPih!$H585:$R585)),0)*$B588</f>
        <v>0</v>
      </c>
      <c r="G588">
        <f>IFERROR(IF(EPih!I585&gt;=0.75*AVERAGE(EPih!$H585:$R585),1,EPih!I585/AVERAGE(EPih!$H585:$R585)),0)*$B588</f>
        <v>0</v>
      </c>
      <c r="H588">
        <f>IFERROR(IF(EPih!J585&gt;=0.75*AVERAGE(EPih!$H585:$R585),1,EPih!J585/AVERAGE(EPih!$H585:$R585)),0)*$B588</f>
        <v>0</v>
      </c>
      <c r="I588">
        <f>IFERROR(IF(EPih!K585&gt;=0.75*AVERAGE(EPih!$H585:$R585),1,EPih!K585/AVERAGE(EPih!$H585:$R585)),0)*$B588</f>
        <v>0</v>
      </c>
      <c r="J588">
        <f>IFERROR(IF(EPih!L585&gt;=0.75*AVERAGE(EPih!$H585:$R585),1,EPih!L585/AVERAGE(EPih!$H585:$R585)),0)*$B588</f>
        <v>0</v>
      </c>
      <c r="K588">
        <f>IFERROR(IF(EPih!M585&gt;=0.75*AVERAGE(EPih!$H585:$R585),1,EPih!M585/AVERAGE(EPih!$H585:$R585)),0)*$B588</f>
        <v>0</v>
      </c>
      <c r="L588">
        <f>IFERROR(IF(EPih!N585&gt;=0.75*AVERAGE(EPih!$H585:$R585),1,EPih!N585/AVERAGE(EPih!$H585:$R585)),0)*$B588</f>
        <v>0</v>
      </c>
      <c r="M588">
        <f>IFERROR(IF(EPih!O585&gt;=0.75*AVERAGE(EPih!$H585:$R585),1,EPih!O585/AVERAGE(EPih!$H585:$R585)),0)*$B588</f>
        <v>0</v>
      </c>
      <c r="N588">
        <f>IFERROR(IF(EPih!P585&gt;=0.75*AVERAGE(EPih!$H585:$R585),1,EPih!P585/AVERAGE(EPih!$H585:$R585)),0)*$B588</f>
        <v>0</v>
      </c>
      <c r="O588">
        <f>IFERROR(IF(EPih!Q585&gt;=0.75*AVERAGE(EPih!$H585:$R585),1,EPih!Q585/AVERAGE(EPih!$H585:$R585)),0)*$B588</f>
        <v>0</v>
      </c>
      <c r="P588">
        <f>IFERROR(IF(EPih!R585&gt;=0.75*AVERAGE(EPih!$H585:$R585),1,EPih!R585/AVERAGE(EPih!$H585:$R585)),0)*$B588</f>
        <v>0</v>
      </c>
      <c r="Q588" s="18">
        <v>1</v>
      </c>
      <c r="R588" s="18">
        <v>1</v>
      </c>
      <c r="S588" s="18">
        <v>1</v>
      </c>
      <c r="T588" s="18">
        <v>1</v>
      </c>
      <c r="U588" s="18">
        <v>1</v>
      </c>
      <c r="V588" s="18">
        <v>1</v>
      </c>
      <c r="W588" s="18">
        <v>1</v>
      </c>
      <c r="X588" s="18">
        <v>1</v>
      </c>
      <c r="Y588" s="18">
        <v>1</v>
      </c>
      <c r="Z588" s="18">
        <v>1</v>
      </c>
      <c r="AA588" s="18">
        <v>1</v>
      </c>
      <c r="AD588" s="22">
        <f t="shared" si="17"/>
        <v>1</v>
      </c>
      <c r="AE588">
        <v>7</v>
      </c>
    </row>
    <row r="589" spans="1:31">
      <c r="A589" s="33">
        <v>45468.208333333336</v>
      </c>
      <c r="B589">
        <f t="shared" si="18"/>
        <v>0</v>
      </c>
      <c r="C589" s="18">
        <v>1</v>
      </c>
      <c r="D589" s="19">
        <f>IFERROR(SUMPRODUCT(F589:P589,Q589:AA589,'Datos Brutos'!$H$5:$R$5)/SUMPRODUCT('Datos Brutos'!$H$5:$R$5,Q589:AA589),0)</f>
        <v>0</v>
      </c>
      <c r="E589" s="20">
        <f>IFERROR(AVERAGE('Datos Filtrados'!E586:G586),0)</f>
        <v>0</v>
      </c>
      <c r="F589">
        <f>IFERROR(IF(EPih!H586&gt;=0.75*AVERAGE(EPih!$H586:$R586),1,EPih!H586/AVERAGE(EPih!$H586:$R586)),0)*$B589</f>
        <v>0</v>
      </c>
      <c r="G589">
        <f>IFERROR(IF(EPih!I586&gt;=0.75*AVERAGE(EPih!$H586:$R586),1,EPih!I586/AVERAGE(EPih!$H586:$R586)),0)*$B589</f>
        <v>0</v>
      </c>
      <c r="H589">
        <f>IFERROR(IF(EPih!J586&gt;=0.75*AVERAGE(EPih!$H586:$R586),1,EPih!J586/AVERAGE(EPih!$H586:$R586)),0)*$B589</f>
        <v>0</v>
      </c>
      <c r="I589">
        <f>IFERROR(IF(EPih!K586&gt;=0.75*AVERAGE(EPih!$H586:$R586),1,EPih!K586/AVERAGE(EPih!$H586:$R586)),0)*$B589</f>
        <v>0</v>
      </c>
      <c r="J589">
        <f>IFERROR(IF(EPih!L586&gt;=0.75*AVERAGE(EPih!$H586:$R586),1,EPih!L586/AVERAGE(EPih!$H586:$R586)),0)*$B589</f>
        <v>0</v>
      </c>
      <c r="K589">
        <f>IFERROR(IF(EPih!M586&gt;=0.75*AVERAGE(EPih!$H586:$R586),1,EPih!M586/AVERAGE(EPih!$H586:$R586)),0)*$B589</f>
        <v>0</v>
      </c>
      <c r="L589">
        <f>IFERROR(IF(EPih!N586&gt;=0.75*AVERAGE(EPih!$H586:$R586),1,EPih!N586/AVERAGE(EPih!$H586:$R586)),0)*$B589</f>
        <v>0</v>
      </c>
      <c r="M589">
        <f>IFERROR(IF(EPih!O586&gt;=0.75*AVERAGE(EPih!$H586:$R586),1,EPih!O586/AVERAGE(EPih!$H586:$R586)),0)*$B589</f>
        <v>0</v>
      </c>
      <c r="N589">
        <f>IFERROR(IF(EPih!P586&gt;=0.75*AVERAGE(EPih!$H586:$R586),1,EPih!P586/AVERAGE(EPih!$H586:$R586)),0)*$B589</f>
        <v>0</v>
      </c>
      <c r="O589">
        <f>IFERROR(IF(EPih!Q586&gt;=0.75*AVERAGE(EPih!$H586:$R586),1,EPih!Q586/AVERAGE(EPih!$H586:$R586)),0)*$B589</f>
        <v>0</v>
      </c>
      <c r="P589">
        <f>IFERROR(IF(EPih!R586&gt;=0.75*AVERAGE(EPih!$H586:$R586),1,EPih!R586/AVERAGE(EPih!$H586:$R586)),0)*$B589</f>
        <v>0</v>
      </c>
      <c r="Q589" s="18">
        <v>1</v>
      </c>
      <c r="R589" s="18">
        <v>1</v>
      </c>
      <c r="S589" s="18">
        <v>1</v>
      </c>
      <c r="T589" s="18">
        <v>1</v>
      </c>
      <c r="U589" s="18">
        <v>1</v>
      </c>
      <c r="V589" s="18">
        <v>1</v>
      </c>
      <c r="W589" s="18">
        <v>1</v>
      </c>
      <c r="X589" s="18">
        <v>1</v>
      </c>
      <c r="Y589" s="18">
        <v>1</v>
      </c>
      <c r="Z589" s="18">
        <v>1</v>
      </c>
      <c r="AA589" s="18">
        <v>1</v>
      </c>
      <c r="AD589" s="22">
        <f t="shared" si="17"/>
        <v>1</v>
      </c>
      <c r="AE589">
        <v>8</v>
      </c>
    </row>
    <row r="590" spans="1:31">
      <c r="A590" s="33">
        <v>45468.25</v>
      </c>
      <c r="B590">
        <f t="shared" si="18"/>
        <v>0</v>
      </c>
      <c r="C590" s="18">
        <v>1</v>
      </c>
      <c r="D590" s="19">
        <f>IFERROR(SUMPRODUCT(F590:P590,Q590:AA590,'Datos Brutos'!$H$5:$R$5)/SUMPRODUCT('Datos Brutos'!$H$5:$R$5,Q590:AA590),0)</f>
        <v>0</v>
      </c>
      <c r="E590" s="20">
        <f>IFERROR(AVERAGE('Datos Filtrados'!E587:G587),0)</f>
        <v>0</v>
      </c>
      <c r="F590">
        <f>IFERROR(IF(EPih!H587&gt;=0.75*AVERAGE(EPih!$H587:$R587),1,EPih!H587/AVERAGE(EPih!$H587:$R587)),0)*$B590</f>
        <v>0</v>
      </c>
      <c r="G590">
        <f>IFERROR(IF(EPih!I587&gt;=0.75*AVERAGE(EPih!$H587:$R587),1,EPih!I587/AVERAGE(EPih!$H587:$R587)),0)*$B590</f>
        <v>0</v>
      </c>
      <c r="H590">
        <f>IFERROR(IF(EPih!J587&gt;=0.75*AVERAGE(EPih!$H587:$R587),1,EPih!J587/AVERAGE(EPih!$H587:$R587)),0)*$B590</f>
        <v>0</v>
      </c>
      <c r="I590">
        <f>IFERROR(IF(EPih!K587&gt;=0.75*AVERAGE(EPih!$H587:$R587),1,EPih!K587/AVERAGE(EPih!$H587:$R587)),0)*$B590</f>
        <v>0</v>
      </c>
      <c r="J590">
        <f>IFERROR(IF(EPih!L587&gt;=0.75*AVERAGE(EPih!$H587:$R587),1,EPih!L587/AVERAGE(EPih!$H587:$R587)),0)*$B590</f>
        <v>0</v>
      </c>
      <c r="K590">
        <f>IFERROR(IF(EPih!M587&gt;=0.75*AVERAGE(EPih!$H587:$R587),1,EPih!M587/AVERAGE(EPih!$H587:$R587)),0)*$B590</f>
        <v>0</v>
      </c>
      <c r="L590">
        <f>IFERROR(IF(EPih!N587&gt;=0.75*AVERAGE(EPih!$H587:$R587),1,EPih!N587/AVERAGE(EPih!$H587:$R587)),0)*$B590</f>
        <v>0</v>
      </c>
      <c r="M590">
        <f>IFERROR(IF(EPih!O587&gt;=0.75*AVERAGE(EPih!$H587:$R587),1,EPih!O587/AVERAGE(EPih!$H587:$R587)),0)*$B590</f>
        <v>0</v>
      </c>
      <c r="N590">
        <f>IFERROR(IF(EPih!P587&gt;=0.75*AVERAGE(EPih!$H587:$R587),1,EPih!P587/AVERAGE(EPih!$H587:$R587)),0)*$B590</f>
        <v>0</v>
      </c>
      <c r="O590">
        <f>IFERROR(IF(EPih!Q587&gt;=0.75*AVERAGE(EPih!$H587:$R587),1,EPih!Q587/AVERAGE(EPih!$H587:$R587)),0)*$B590</f>
        <v>0</v>
      </c>
      <c r="P590">
        <f>IFERROR(IF(EPih!R587&gt;=0.75*AVERAGE(EPih!$H587:$R587),1,EPih!R587/AVERAGE(EPih!$H587:$R587)),0)*$B590</f>
        <v>0</v>
      </c>
      <c r="Q590" s="18">
        <v>1</v>
      </c>
      <c r="R590" s="18">
        <v>1</v>
      </c>
      <c r="S590" s="18">
        <v>1</v>
      </c>
      <c r="T590" s="18">
        <v>1</v>
      </c>
      <c r="U590" s="18">
        <v>1</v>
      </c>
      <c r="V590" s="18">
        <v>1</v>
      </c>
      <c r="W590" s="18">
        <v>1</v>
      </c>
      <c r="X590" s="18">
        <v>1</v>
      </c>
      <c r="Y590" s="18">
        <v>1</v>
      </c>
      <c r="Z590" s="18">
        <v>1</v>
      </c>
      <c r="AA590" s="18">
        <v>1</v>
      </c>
      <c r="AD590" s="22">
        <f t="shared" si="17"/>
        <v>1</v>
      </c>
      <c r="AE590">
        <v>9</v>
      </c>
    </row>
    <row r="591" spans="1:31">
      <c r="A591" s="33">
        <v>45468.291666666664</v>
      </c>
      <c r="B591">
        <f t="shared" si="18"/>
        <v>0</v>
      </c>
      <c r="C591" s="18">
        <v>1</v>
      </c>
      <c r="D591" s="19">
        <f>IFERROR(SUMPRODUCT(F591:P591,Q591:AA591,'Datos Brutos'!$H$5:$R$5)/SUMPRODUCT('Datos Brutos'!$H$5:$R$5,Q591:AA591),0)</f>
        <v>0</v>
      </c>
      <c r="E591" s="20">
        <f>IFERROR(AVERAGE('Datos Filtrados'!E588:G588),0)</f>
        <v>49.755000000000003</v>
      </c>
      <c r="F591">
        <f>IFERROR(IF(EPih!H588&gt;=0.75*AVERAGE(EPih!$H588:$R588),1,EPih!H588/AVERAGE(EPih!$H588:$R588)),0)*$B591</f>
        <v>0</v>
      </c>
      <c r="G591">
        <f>IFERROR(IF(EPih!I588&gt;=0.75*AVERAGE(EPih!$H588:$R588),1,EPih!I588/AVERAGE(EPih!$H588:$R588)),0)*$B591</f>
        <v>0</v>
      </c>
      <c r="H591">
        <f>IFERROR(IF(EPih!J588&gt;=0.75*AVERAGE(EPih!$H588:$R588),1,EPih!J588/AVERAGE(EPih!$H588:$R588)),0)*$B591</f>
        <v>0</v>
      </c>
      <c r="I591">
        <f>IFERROR(IF(EPih!K588&gt;=0.75*AVERAGE(EPih!$H588:$R588),1,EPih!K588/AVERAGE(EPih!$H588:$R588)),0)*$B591</f>
        <v>0</v>
      </c>
      <c r="J591">
        <f>IFERROR(IF(EPih!L588&gt;=0.75*AVERAGE(EPih!$H588:$R588),1,EPih!L588/AVERAGE(EPih!$H588:$R588)),0)*$B591</f>
        <v>0</v>
      </c>
      <c r="K591">
        <f>IFERROR(IF(EPih!M588&gt;=0.75*AVERAGE(EPih!$H588:$R588),1,EPih!M588/AVERAGE(EPih!$H588:$R588)),0)*$B591</f>
        <v>0</v>
      </c>
      <c r="L591">
        <f>IFERROR(IF(EPih!N588&gt;=0.75*AVERAGE(EPih!$H588:$R588),1,EPih!N588/AVERAGE(EPih!$H588:$R588)),0)*$B591</f>
        <v>0</v>
      </c>
      <c r="M591">
        <f>IFERROR(IF(EPih!O588&gt;=0.75*AVERAGE(EPih!$H588:$R588),1,EPih!O588/AVERAGE(EPih!$H588:$R588)),0)*$B591</f>
        <v>0</v>
      </c>
      <c r="N591">
        <f>IFERROR(IF(EPih!P588&gt;=0.75*AVERAGE(EPih!$H588:$R588),1,EPih!P588/AVERAGE(EPih!$H588:$R588)),0)*$B591</f>
        <v>0</v>
      </c>
      <c r="O591">
        <f>IFERROR(IF(EPih!Q588&gt;=0.75*AVERAGE(EPih!$H588:$R588),1,EPih!Q588/AVERAGE(EPih!$H588:$R588)),0)*$B591</f>
        <v>0</v>
      </c>
      <c r="P591">
        <f>IFERROR(IF(EPih!R588&gt;=0.75*AVERAGE(EPih!$H588:$R588),1,EPih!R588/AVERAGE(EPih!$H588:$R588)),0)*$B591</f>
        <v>0</v>
      </c>
      <c r="Q591" s="18">
        <v>1</v>
      </c>
      <c r="R591" s="18">
        <v>1</v>
      </c>
      <c r="S591" s="18">
        <v>1</v>
      </c>
      <c r="T591" s="18">
        <v>1</v>
      </c>
      <c r="U591" s="18">
        <v>1</v>
      </c>
      <c r="V591" s="18">
        <v>1</v>
      </c>
      <c r="W591" s="18">
        <v>1</v>
      </c>
      <c r="X591" s="18">
        <v>1</v>
      </c>
      <c r="Y591" s="18">
        <v>1</v>
      </c>
      <c r="Z591" s="18">
        <v>1</v>
      </c>
      <c r="AA591" s="18">
        <v>1</v>
      </c>
      <c r="AD591" s="22">
        <f t="shared" si="17"/>
        <v>1</v>
      </c>
      <c r="AE591">
        <v>10</v>
      </c>
    </row>
    <row r="592" spans="1:31">
      <c r="A592" s="33">
        <v>45468.333333333336</v>
      </c>
      <c r="B592">
        <f t="shared" si="18"/>
        <v>1</v>
      </c>
      <c r="C592" s="18">
        <v>1</v>
      </c>
      <c r="D592" s="19">
        <f>IFERROR(SUMPRODUCT(F592:P592,Q592:AA592,'Datos Brutos'!$H$5:$R$5)/SUMPRODUCT('Datos Brutos'!$H$5:$R$5,Q592:AA592),0)</f>
        <v>0.95534280418958917</v>
      </c>
      <c r="E592" s="20">
        <f>IFERROR(AVERAGE('Datos Filtrados'!E589:G589),0)</f>
        <v>457.61599999999999</v>
      </c>
      <c r="F592">
        <f>IFERROR(IF(EPih!H589&gt;=0.75*AVERAGE(EPih!$H589:$R589),1,EPih!H589/AVERAGE(EPih!$H589:$R589)),0)*$B592</f>
        <v>1</v>
      </c>
      <c r="G592">
        <f>IFERROR(IF(EPih!I589&gt;=0.75*AVERAGE(EPih!$H589:$R589),1,EPih!I589/AVERAGE(EPih!$H589:$R589)),0)*$B592</f>
        <v>1</v>
      </c>
      <c r="H592">
        <f>IFERROR(IF(EPih!J589&gt;=0.75*AVERAGE(EPih!$H589:$R589),1,EPih!J589/AVERAGE(EPih!$H589:$R589)),0)*$B592</f>
        <v>1</v>
      </c>
      <c r="I592">
        <f>IFERROR(IF(EPih!K589&gt;=0.75*AVERAGE(EPih!$H589:$R589),1,EPih!K589/AVERAGE(EPih!$H589:$R589)),0)*$B592</f>
        <v>1</v>
      </c>
      <c r="J592">
        <f>IFERROR(IF(EPih!L589&gt;=0.75*AVERAGE(EPih!$H589:$R589),1,EPih!L589/AVERAGE(EPih!$H589:$R589)),0)*$B592</f>
        <v>1</v>
      </c>
      <c r="K592">
        <f>IFERROR(IF(EPih!M589&gt;=0.75*AVERAGE(EPih!$H589:$R589),1,EPih!M589/AVERAGE(EPih!$H589:$R589)),0)*$B592</f>
        <v>0.5131254395426883</v>
      </c>
      <c r="L592">
        <f>IFERROR(IF(EPih!N589&gt;=0.75*AVERAGE(EPih!$H589:$R589),1,EPih!N589/AVERAGE(EPih!$H589:$R589)),0)*$B592</f>
        <v>1</v>
      </c>
      <c r="M592">
        <f>IFERROR(IF(EPih!O589&gt;=0.75*AVERAGE(EPih!$H589:$R589),1,EPih!O589/AVERAGE(EPih!$H589:$R589)),0)*$B592</f>
        <v>1</v>
      </c>
      <c r="N592">
        <f>IFERROR(IF(EPih!P589&gt;=0.75*AVERAGE(EPih!$H589:$R589),1,EPih!P589/AVERAGE(EPih!$H589:$R589)),0)*$B592</f>
        <v>1</v>
      </c>
      <c r="O592">
        <f>IFERROR(IF(EPih!Q589&gt;=0.75*AVERAGE(EPih!$H589:$R589),1,EPih!Q589/AVERAGE(EPih!$H589:$R589)),0)*$B592</f>
        <v>1</v>
      </c>
      <c r="P592">
        <f>IFERROR(IF(EPih!R589&gt;=0.75*AVERAGE(EPih!$H589:$R589),1,EPih!R589/AVERAGE(EPih!$H589:$R589)),0)*$B592</f>
        <v>1</v>
      </c>
      <c r="Q592" s="18">
        <v>1</v>
      </c>
      <c r="R592" s="18">
        <v>1</v>
      </c>
      <c r="S592" s="18">
        <v>1</v>
      </c>
      <c r="T592" s="18">
        <v>1</v>
      </c>
      <c r="U592" s="18">
        <v>1</v>
      </c>
      <c r="V592" s="18">
        <v>1</v>
      </c>
      <c r="W592" s="18">
        <v>1</v>
      </c>
      <c r="X592" s="18">
        <v>1</v>
      </c>
      <c r="Y592" s="18">
        <v>1</v>
      </c>
      <c r="Z592" s="18">
        <v>1</v>
      </c>
      <c r="AA592" s="18">
        <v>1</v>
      </c>
      <c r="AD592" s="22">
        <f t="shared" si="17"/>
        <v>1</v>
      </c>
      <c r="AE592">
        <v>11</v>
      </c>
    </row>
    <row r="593" spans="1:31">
      <c r="A593" s="33">
        <v>45468.375</v>
      </c>
      <c r="B593">
        <f t="shared" si="18"/>
        <v>1</v>
      </c>
      <c r="C593" s="18">
        <v>1</v>
      </c>
      <c r="D593" s="19">
        <f>IFERROR(SUMPRODUCT(F593:P593,Q593:AA593,'Datos Brutos'!$H$5:$R$5)/SUMPRODUCT('Datos Brutos'!$H$5:$R$5,Q593:AA593),0)</f>
        <v>0.91613984560302031</v>
      </c>
      <c r="E593" s="20">
        <f>IFERROR(AVERAGE('Datos Filtrados'!E590:G590),0)</f>
        <v>784.14266666666663</v>
      </c>
      <c r="F593">
        <f>IFERROR(IF(EPih!H590&gt;=0.75*AVERAGE(EPih!$H590:$R590),1,EPih!H590/AVERAGE(EPih!$H590:$R590)),0)*$B593</f>
        <v>1</v>
      </c>
      <c r="G593">
        <f>IFERROR(IF(EPih!I590&gt;=0.75*AVERAGE(EPih!$H590:$R590),1,EPih!I590/AVERAGE(EPih!$H590:$R590)),0)*$B593</f>
        <v>1</v>
      </c>
      <c r="H593">
        <f>IFERROR(IF(EPih!J590&gt;=0.75*AVERAGE(EPih!$H590:$R590),1,EPih!J590/AVERAGE(EPih!$H590:$R590)),0)*$B593</f>
        <v>1</v>
      </c>
      <c r="I593">
        <f>IFERROR(IF(EPih!K590&gt;=0.75*AVERAGE(EPih!$H590:$R590),1,EPih!K590/AVERAGE(EPih!$H590:$R590)),0)*$B593</f>
        <v>1</v>
      </c>
      <c r="J593">
        <f>IFERROR(IF(EPih!L590&gt;=0.75*AVERAGE(EPih!$H590:$R590),1,EPih!L590/AVERAGE(EPih!$H590:$R590)),0)*$B593</f>
        <v>1</v>
      </c>
      <c r="K593">
        <f>IFERROR(IF(EPih!M590&gt;=0.75*AVERAGE(EPih!$H590:$R590),1,EPih!M590/AVERAGE(EPih!$H590:$R590)),0)*$B593</f>
        <v>8.571563729056994E-2</v>
      </c>
      <c r="L593">
        <f>IFERROR(IF(EPih!N590&gt;=0.75*AVERAGE(EPih!$H590:$R590),1,EPih!N590/AVERAGE(EPih!$H590:$R590)),0)*$B593</f>
        <v>1</v>
      </c>
      <c r="M593">
        <f>IFERROR(IF(EPih!O590&gt;=0.75*AVERAGE(EPih!$H590:$R590),1,EPih!O590/AVERAGE(EPih!$H590:$R590)),0)*$B593</f>
        <v>1</v>
      </c>
      <c r="N593">
        <f>IFERROR(IF(EPih!P590&gt;=0.75*AVERAGE(EPih!$H590:$R590),1,EPih!P590/AVERAGE(EPih!$H590:$R590)),0)*$B593</f>
        <v>1</v>
      </c>
      <c r="O593">
        <f>IFERROR(IF(EPih!Q590&gt;=0.75*AVERAGE(EPih!$H590:$R590),1,EPih!Q590/AVERAGE(EPih!$H590:$R590)),0)*$B593</f>
        <v>1</v>
      </c>
      <c r="P593">
        <f>IFERROR(IF(EPih!R590&gt;=0.75*AVERAGE(EPih!$H590:$R590),1,EPih!R590/AVERAGE(EPih!$H590:$R590)),0)*$B593</f>
        <v>1</v>
      </c>
      <c r="Q593" s="18">
        <v>1</v>
      </c>
      <c r="R593" s="18">
        <v>1</v>
      </c>
      <c r="S593" s="18">
        <v>1</v>
      </c>
      <c r="T593" s="18">
        <v>1</v>
      </c>
      <c r="U593" s="18">
        <v>1</v>
      </c>
      <c r="V593" s="18">
        <v>1</v>
      </c>
      <c r="W593" s="18">
        <v>1</v>
      </c>
      <c r="X593" s="18">
        <v>1</v>
      </c>
      <c r="Y593" s="18">
        <v>1</v>
      </c>
      <c r="Z593" s="18">
        <v>1</v>
      </c>
      <c r="AA593" s="18">
        <v>1</v>
      </c>
      <c r="AD593" s="22">
        <f t="shared" si="17"/>
        <v>1</v>
      </c>
      <c r="AE593">
        <v>12</v>
      </c>
    </row>
    <row r="594" spans="1:31">
      <c r="A594" s="33">
        <v>45468.416666666664</v>
      </c>
      <c r="B594">
        <f t="shared" si="18"/>
        <v>1</v>
      </c>
      <c r="C594" s="18">
        <v>1</v>
      </c>
      <c r="D594" s="19">
        <f>IFERROR(SUMPRODUCT(F594:P594,Q594:AA594,'Datos Brutos'!$H$5:$R$5)/SUMPRODUCT('Datos Brutos'!$H$5:$R$5,Q594:AA594),0)</f>
        <v>1</v>
      </c>
      <c r="E594" s="20">
        <f>IFERROR(AVERAGE('Datos Filtrados'!E591:G591),0)</f>
        <v>897.66766666666672</v>
      </c>
      <c r="F594">
        <f>IFERROR(IF(EPih!H591&gt;=0.75*AVERAGE(EPih!$H591:$R591),1,EPih!H591/AVERAGE(EPih!$H591:$R591)),0)*$B594</f>
        <v>1</v>
      </c>
      <c r="G594">
        <f>IFERROR(IF(EPih!I591&gt;=0.75*AVERAGE(EPih!$H591:$R591),1,EPih!I591/AVERAGE(EPih!$H591:$R591)),0)*$B594</f>
        <v>1</v>
      </c>
      <c r="H594">
        <f>IFERROR(IF(EPih!J591&gt;=0.75*AVERAGE(EPih!$H591:$R591),1,EPih!J591/AVERAGE(EPih!$H591:$R591)),0)*$B594</f>
        <v>1</v>
      </c>
      <c r="I594">
        <f>IFERROR(IF(EPih!K591&gt;=0.75*AVERAGE(EPih!$H591:$R591),1,EPih!K591/AVERAGE(EPih!$H591:$R591)),0)*$B594</f>
        <v>1</v>
      </c>
      <c r="J594">
        <f>IFERROR(IF(EPih!L591&gt;=0.75*AVERAGE(EPih!$H591:$R591),1,EPih!L591/AVERAGE(EPih!$H591:$R591)),0)*$B594</f>
        <v>1</v>
      </c>
      <c r="K594">
        <f>IFERROR(IF(EPih!M591&gt;=0.75*AVERAGE(EPih!$H591:$R591),1,EPih!M591/AVERAGE(EPih!$H591:$R591)),0)*$B594</f>
        <v>1</v>
      </c>
      <c r="L594">
        <f>IFERROR(IF(EPih!N591&gt;=0.75*AVERAGE(EPih!$H591:$R591),1,EPih!N591/AVERAGE(EPih!$H591:$R591)),0)*$B594</f>
        <v>1</v>
      </c>
      <c r="M594">
        <f>IFERROR(IF(EPih!O591&gt;=0.75*AVERAGE(EPih!$H591:$R591),1,EPih!O591/AVERAGE(EPih!$H591:$R591)),0)*$B594</f>
        <v>1</v>
      </c>
      <c r="N594">
        <f>IFERROR(IF(EPih!P591&gt;=0.75*AVERAGE(EPih!$H591:$R591),1,EPih!P591/AVERAGE(EPih!$H591:$R591)),0)*$B594</f>
        <v>1</v>
      </c>
      <c r="O594">
        <f>IFERROR(IF(EPih!Q591&gt;=0.75*AVERAGE(EPih!$H591:$R591),1,EPih!Q591/AVERAGE(EPih!$H591:$R591)),0)*$B594</f>
        <v>1</v>
      </c>
      <c r="P594">
        <f>IFERROR(IF(EPih!R591&gt;=0.75*AVERAGE(EPih!$H591:$R591),1,EPih!R591/AVERAGE(EPih!$H591:$R591)),0)*$B594</f>
        <v>1</v>
      </c>
      <c r="Q594" s="18">
        <v>1</v>
      </c>
      <c r="R594" s="18">
        <v>1</v>
      </c>
      <c r="S594" s="18">
        <v>1</v>
      </c>
      <c r="T594" s="18">
        <v>1</v>
      </c>
      <c r="U594" s="18">
        <v>1</v>
      </c>
      <c r="V594" s="18">
        <v>1</v>
      </c>
      <c r="W594" s="18">
        <v>1</v>
      </c>
      <c r="X594" s="18">
        <v>1</v>
      </c>
      <c r="Y594" s="18">
        <v>1</v>
      </c>
      <c r="Z594" s="18">
        <v>1</v>
      </c>
      <c r="AA594" s="18">
        <v>1</v>
      </c>
      <c r="AD594" s="22">
        <f t="shared" si="17"/>
        <v>1</v>
      </c>
      <c r="AE594">
        <v>13</v>
      </c>
    </row>
    <row r="595" spans="1:31">
      <c r="A595" s="33">
        <v>45468.458333333336</v>
      </c>
      <c r="B595">
        <f t="shared" si="18"/>
        <v>1</v>
      </c>
      <c r="C595" s="18">
        <v>1</v>
      </c>
      <c r="D595" s="19">
        <f>IFERROR(SUMPRODUCT(F595:P595,Q595:AA595,'Datos Brutos'!$H$5:$R$5)/SUMPRODUCT('Datos Brutos'!$H$5:$R$5,Q595:AA595),0)</f>
        <v>1</v>
      </c>
      <c r="E595" s="20">
        <f>IFERROR(AVERAGE('Datos Filtrados'!E592:G592),0)</f>
        <v>941.01233333333323</v>
      </c>
      <c r="F595">
        <f>IFERROR(IF(EPih!H592&gt;=0.75*AVERAGE(EPih!$H592:$R592),1,EPih!H592/AVERAGE(EPih!$H592:$R592)),0)*$B595</f>
        <v>1</v>
      </c>
      <c r="G595">
        <f>IFERROR(IF(EPih!I592&gt;=0.75*AVERAGE(EPih!$H592:$R592),1,EPih!I592/AVERAGE(EPih!$H592:$R592)),0)*$B595</f>
        <v>1</v>
      </c>
      <c r="H595">
        <f>IFERROR(IF(EPih!J592&gt;=0.75*AVERAGE(EPih!$H592:$R592),1,EPih!J592/AVERAGE(EPih!$H592:$R592)),0)*$B595</f>
        <v>1</v>
      </c>
      <c r="I595">
        <f>IFERROR(IF(EPih!K592&gt;=0.75*AVERAGE(EPih!$H592:$R592),1,EPih!K592/AVERAGE(EPih!$H592:$R592)),0)*$B595</f>
        <v>1</v>
      </c>
      <c r="J595">
        <f>IFERROR(IF(EPih!L592&gt;=0.75*AVERAGE(EPih!$H592:$R592),1,EPih!L592/AVERAGE(EPih!$H592:$R592)),0)*$B595</f>
        <v>1</v>
      </c>
      <c r="K595">
        <f>IFERROR(IF(EPih!M592&gt;=0.75*AVERAGE(EPih!$H592:$R592),1,EPih!M592/AVERAGE(EPih!$H592:$R592)),0)*$B595</f>
        <v>1</v>
      </c>
      <c r="L595">
        <f>IFERROR(IF(EPih!N592&gt;=0.75*AVERAGE(EPih!$H592:$R592),1,EPih!N592/AVERAGE(EPih!$H592:$R592)),0)*$B595</f>
        <v>1</v>
      </c>
      <c r="M595">
        <f>IFERROR(IF(EPih!O592&gt;=0.75*AVERAGE(EPih!$H592:$R592),1,EPih!O592/AVERAGE(EPih!$H592:$R592)),0)*$B595</f>
        <v>1</v>
      </c>
      <c r="N595">
        <f>IFERROR(IF(EPih!P592&gt;=0.75*AVERAGE(EPih!$H592:$R592),1,EPih!P592/AVERAGE(EPih!$H592:$R592)),0)*$B595</f>
        <v>1</v>
      </c>
      <c r="O595">
        <f>IFERROR(IF(EPih!Q592&gt;=0.75*AVERAGE(EPih!$H592:$R592),1,EPih!Q592/AVERAGE(EPih!$H592:$R592)),0)*$B595</f>
        <v>1</v>
      </c>
      <c r="P595">
        <f>IFERROR(IF(EPih!R592&gt;=0.75*AVERAGE(EPih!$H592:$R592),1,EPih!R592/AVERAGE(EPih!$H592:$R592)),0)*$B595</f>
        <v>1</v>
      </c>
      <c r="Q595" s="18">
        <v>1</v>
      </c>
      <c r="R595" s="18">
        <v>1</v>
      </c>
      <c r="S595" s="18">
        <v>1</v>
      </c>
      <c r="T595" s="18">
        <v>1</v>
      </c>
      <c r="U595" s="18">
        <v>1</v>
      </c>
      <c r="V595" s="18">
        <v>1</v>
      </c>
      <c r="W595" s="18">
        <v>1</v>
      </c>
      <c r="X595" s="18">
        <v>1</v>
      </c>
      <c r="Y595" s="18">
        <v>1</v>
      </c>
      <c r="Z595" s="18">
        <v>1</v>
      </c>
      <c r="AA595" s="18">
        <v>1</v>
      </c>
      <c r="AD595" s="22">
        <f t="shared" si="17"/>
        <v>1</v>
      </c>
      <c r="AE595">
        <v>14</v>
      </c>
    </row>
    <row r="596" spans="1:31">
      <c r="A596" s="33">
        <v>45468.5</v>
      </c>
      <c r="B596">
        <f t="shared" si="18"/>
        <v>1</v>
      </c>
      <c r="C596" s="18">
        <v>1</v>
      </c>
      <c r="D596" s="19">
        <f>IFERROR(SUMPRODUCT(F596:P596,Q596:AA596,'Datos Brutos'!$H$5:$R$5)/SUMPRODUCT('Datos Brutos'!$H$5:$R$5,Q596:AA596),0)</f>
        <v>1</v>
      </c>
      <c r="E596" s="20">
        <f>IFERROR(AVERAGE('Datos Filtrados'!E593:G593),0)</f>
        <v>937.03800000000001</v>
      </c>
      <c r="F596">
        <f>IFERROR(IF(EPih!H593&gt;=0.75*AVERAGE(EPih!$H593:$R593),1,EPih!H593/AVERAGE(EPih!$H593:$R593)),0)*$B596</f>
        <v>1</v>
      </c>
      <c r="G596">
        <f>IFERROR(IF(EPih!I593&gt;=0.75*AVERAGE(EPih!$H593:$R593),1,EPih!I593/AVERAGE(EPih!$H593:$R593)),0)*$B596</f>
        <v>1</v>
      </c>
      <c r="H596">
        <f>IFERROR(IF(EPih!J593&gt;=0.75*AVERAGE(EPih!$H593:$R593),1,EPih!J593/AVERAGE(EPih!$H593:$R593)),0)*$B596</f>
        <v>1</v>
      </c>
      <c r="I596">
        <f>IFERROR(IF(EPih!K593&gt;=0.75*AVERAGE(EPih!$H593:$R593),1,EPih!K593/AVERAGE(EPih!$H593:$R593)),0)*$B596</f>
        <v>1</v>
      </c>
      <c r="J596">
        <f>IFERROR(IF(EPih!L593&gt;=0.75*AVERAGE(EPih!$H593:$R593),1,EPih!L593/AVERAGE(EPih!$H593:$R593)),0)*$B596</f>
        <v>1</v>
      </c>
      <c r="K596">
        <f>IFERROR(IF(EPih!M593&gt;=0.75*AVERAGE(EPih!$H593:$R593),1,EPih!M593/AVERAGE(EPih!$H593:$R593)),0)*$B596</f>
        <v>1</v>
      </c>
      <c r="L596">
        <f>IFERROR(IF(EPih!N593&gt;=0.75*AVERAGE(EPih!$H593:$R593),1,EPih!N593/AVERAGE(EPih!$H593:$R593)),0)*$B596</f>
        <v>1</v>
      </c>
      <c r="M596">
        <f>IFERROR(IF(EPih!O593&gt;=0.75*AVERAGE(EPih!$H593:$R593),1,EPih!O593/AVERAGE(EPih!$H593:$R593)),0)*$B596</f>
        <v>1</v>
      </c>
      <c r="N596">
        <f>IFERROR(IF(EPih!P593&gt;=0.75*AVERAGE(EPih!$H593:$R593),1,EPih!P593/AVERAGE(EPih!$H593:$R593)),0)*$B596</f>
        <v>1</v>
      </c>
      <c r="O596">
        <f>IFERROR(IF(EPih!Q593&gt;=0.75*AVERAGE(EPih!$H593:$R593),1,EPih!Q593/AVERAGE(EPih!$H593:$R593)),0)*$B596</f>
        <v>1</v>
      </c>
      <c r="P596">
        <f>IFERROR(IF(EPih!R593&gt;=0.75*AVERAGE(EPih!$H593:$R593),1,EPih!R593/AVERAGE(EPih!$H593:$R593)),0)*$B596</f>
        <v>1</v>
      </c>
      <c r="Q596" s="18">
        <v>1</v>
      </c>
      <c r="R596" s="18">
        <v>1</v>
      </c>
      <c r="S596" s="18">
        <v>1</v>
      </c>
      <c r="T596" s="18">
        <v>1</v>
      </c>
      <c r="U596" s="18">
        <v>1</v>
      </c>
      <c r="V596" s="18">
        <v>1</v>
      </c>
      <c r="W596" s="18">
        <v>1</v>
      </c>
      <c r="X596" s="18">
        <v>1</v>
      </c>
      <c r="Y596" s="18">
        <v>1</v>
      </c>
      <c r="Z596" s="18">
        <v>1</v>
      </c>
      <c r="AA596" s="18">
        <v>1</v>
      </c>
      <c r="AD596" s="22">
        <f t="shared" si="17"/>
        <v>1</v>
      </c>
      <c r="AE596">
        <v>15</v>
      </c>
    </row>
    <row r="597" spans="1:31">
      <c r="A597" s="33">
        <v>45468.541666666664</v>
      </c>
      <c r="B597">
        <f t="shared" si="18"/>
        <v>1</v>
      </c>
      <c r="C597" s="18">
        <v>1</v>
      </c>
      <c r="D597" s="19">
        <f>IFERROR(SUMPRODUCT(F597:P597,Q597:AA597,'Datos Brutos'!$H$5:$R$5)/SUMPRODUCT('Datos Brutos'!$H$5:$R$5,Q597:AA597),0)</f>
        <v>1</v>
      </c>
      <c r="E597" s="20">
        <f>IFERROR(AVERAGE('Datos Filtrados'!E594:G594),0)</f>
        <v>927.39433333333329</v>
      </c>
      <c r="F597">
        <f>IFERROR(IF(EPih!H594&gt;=0.75*AVERAGE(EPih!$H594:$R594),1,EPih!H594/AVERAGE(EPih!$H594:$R594)),0)*$B597</f>
        <v>1</v>
      </c>
      <c r="G597">
        <f>IFERROR(IF(EPih!I594&gt;=0.75*AVERAGE(EPih!$H594:$R594),1,EPih!I594/AVERAGE(EPih!$H594:$R594)),0)*$B597</f>
        <v>1</v>
      </c>
      <c r="H597">
        <f>IFERROR(IF(EPih!J594&gt;=0.75*AVERAGE(EPih!$H594:$R594),1,EPih!J594/AVERAGE(EPih!$H594:$R594)),0)*$B597</f>
        <v>1</v>
      </c>
      <c r="I597">
        <f>IFERROR(IF(EPih!K594&gt;=0.75*AVERAGE(EPih!$H594:$R594),1,EPih!K594/AVERAGE(EPih!$H594:$R594)),0)*$B597</f>
        <v>1</v>
      </c>
      <c r="J597">
        <f>IFERROR(IF(EPih!L594&gt;=0.75*AVERAGE(EPih!$H594:$R594),1,EPih!L594/AVERAGE(EPih!$H594:$R594)),0)*$B597</f>
        <v>1</v>
      </c>
      <c r="K597">
        <f>IFERROR(IF(EPih!M594&gt;=0.75*AVERAGE(EPih!$H594:$R594),1,EPih!M594/AVERAGE(EPih!$H594:$R594)),0)*$B597</f>
        <v>1</v>
      </c>
      <c r="L597">
        <f>IFERROR(IF(EPih!N594&gt;=0.75*AVERAGE(EPih!$H594:$R594),1,EPih!N594/AVERAGE(EPih!$H594:$R594)),0)*$B597</f>
        <v>1</v>
      </c>
      <c r="M597">
        <f>IFERROR(IF(EPih!O594&gt;=0.75*AVERAGE(EPih!$H594:$R594),1,EPih!O594/AVERAGE(EPih!$H594:$R594)),0)*$B597</f>
        <v>1</v>
      </c>
      <c r="N597">
        <f>IFERROR(IF(EPih!P594&gt;=0.75*AVERAGE(EPih!$H594:$R594),1,EPih!P594/AVERAGE(EPih!$H594:$R594)),0)*$B597</f>
        <v>1</v>
      </c>
      <c r="O597">
        <f>IFERROR(IF(EPih!Q594&gt;=0.75*AVERAGE(EPih!$H594:$R594),1,EPih!Q594/AVERAGE(EPih!$H594:$R594)),0)*$B597</f>
        <v>1</v>
      </c>
      <c r="P597">
        <f>IFERROR(IF(EPih!R594&gt;=0.75*AVERAGE(EPih!$H594:$R594),1,EPih!R594/AVERAGE(EPih!$H594:$R594)),0)*$B597</f>
        <v>1</v>
      </c>
      <c r="Q597" s="18">
        <v>1</v>
      </c>
      <c r="R597" s="18">
        <v>1</v>
      </c>
      <c r="S597" s="18">
        <v>1</v>
      </c>
      <c r="T597" s="18">
        <v>1</v>
      </c>
      <c r="U597" s="18">
        <v>1</v>
      </c>
      <c r="V597" s="18">
        <v>1</v>
      </c>
      <c r="W597" s="18">
        <v>1</v>
      </c>
      <c r="X597" s="18">
        <v>1</v>
      </c>
      <c r="Y597" s="18">
        <v>1</v>
      </c>
      <c r="Z597" s="18">
        <v>1</v>
      </c>
      <c r="AA597" s="18">
        <v>1</v>
      </c>
      <c r="AD597" s="22">
        <f t="shared" si="17"/>
        <v>1</v>
      </c>
      <c r="AE597">
        <v>16</v>
      </c>
    </row>
    <row r="598" spans="1:31">
      <c r="A598" s="33">
        <v>45468.583333333336</v>
      </c>
      <c r="B598">
        <f t="shared" si="18"/>
        <v>1</v>
      </c>
      <c r="C598" s="18">
        <v>1</v>
      </c>
      <c r="D598" s="19">
        <f>IFERROR(SUMPRODUCT(F598:P598,Q598:AA598,'Datos Brutos'!$H$5:$R$5)/SUMPRODUCT('Datos Brutos'!$H$5:$R$5,Q598:AA598),0)</f>
        <v>1</v>
      </c>
      <c r="E598" s="20">
        <f>IFERROR(AVERAGE('Datos Filtrados'!E595:G595),0)</f>
        <v>819.55166666666673</v>
      </c>
      <c r="F598">
        <f>IFERROR(IF(EPih!H595&gt;=0.75*AVERAGE(EPih!$H595:$R595),1,EPih!H595/AVERAGE(EPih!$H595:$R595)),0)*$B598</f>
        <v>1</v>
      </c>
      <c r="G598">
        <f>IFERROR(IF(EPih!I595&gt;=0.75*AVERAGE(EPih!$H595:$R595),1,EPih!I595/AVERAGE(EPih!$H595:$R595)),0)*$B598</f>
        <v>1</v>
      </c>
      <c r="H598">
        <f>IFERROR(IF(EPih!J595&gt;=0.75*AVERAGE(EPih!$H595:$R595),1,EPih!J595/AVERAGE(EPih!$H595:$R595)),0)*$B598</f>
        <v>1</v>
      </c>
      <c r="I598">
        <f>IFERROR(IF(EPih!K595&gt;=0.75*AVERAGE(EPih!$H595:$R595),1,EPih!K595/AVERAGE(EPih!$H595:$R595)),0)*$B598</f>
        <v>1</v>
      </c>
      <c r="J598">
        <f>IFERROR(IF(EPih!L595&gt;=0.75*AVERAGE(EPih!$H595:$R595),1,EPih!L595/AVERAGE(EPih!$H595:$R595)),0)*$B598</f>
        <v>1</v>
      </c>
      <c r="K598">
        <f>IFERROR(IF(EPih!M595&gt;=0.75*AVERAGE(EPih!$H595:$R595),1,EPih!M595/AVERAGE(EPih!$H595:$R595)),0)*$B598</f>
        <v>1</v>
      </c>
      <c r="L598">
        <f>IFERROR(IF(EPih!N595&gt;=0.75*AVERAGE(EPih!$H595:$R595),1,EPih!N595/AVERAGE(EPih!$H595:$R595)),0)*$B598</f>
        <v>1</v>
      </c>
      <c r="M598">
        <f>IFERROR(IF(EPih!O595&gt;=0.75*AVERAGE(EPih!$H595:$R595),1,EPih!O595/AVERAGE(EPih!$H595:$R595)),0)*$B598</f>
        <v>1</v>
      </c>
      <c r="N598">
        <f>IFERROR(IF(EPih!P595&gt;=0.75*AVERAGE(EPih!$H595:$R595),1,EPih!P595/AVERAGE(EPih!$H595:$R595)),0)*$B598</f>
        <v>1</v>
      </c>
      <c r="O598">
        <f>IFERROR(IF(EPih!Q595&gt;=0.75*AVERAGE(EPih!$H595:$R595),1,EPih!Q595/AVERAGE(EPih!$H595:$R595)),0)*$B598</f>
        <v>1</v>
      </c>
      <c r="P598">
        <f>IFERROR(IF(EPih!R595&gt;=0.75*AVERAGE(EPih!$H595:$R595),1,EPih!R595/AVERAGE(EPih!$H595:$R595)),0)*$B598</f>
        <v>1</v>
      </c>
      <c r="Q598" s="18">
        <v>1</v>
      </c>
      <c r="R598" s="18">
        <v>1</v>
      </c>
      <c r="S598" s="18">
        <v>1</v>
      </c>
      <c r="T598" s="18">
        <v>1</v>
      </c>
      <c r="U598" s="18">
        <v>1</v>
      </c>
      <c r="V598" s="18">
        <v>1</v>
      </c>
      <c r="W598" s="18">
        <v>1</v>
      </c>
      <c r="X598" s="18">
        <v>1</v>
      </c>
      <c r="Y598" s="18">
        <v>1</v>
      </c>
      <c r="Z598" s="18">
        <v>1</v>
      </c>
      <c r="AA598" s="18">
        <v>1</v>
      </c>
      <c r="AD598" s="22">
        <f t="shared" si="17"/>
        <v>1</v>
      </c>
      <c r="AE598">
        <v>17</v>
      </c>
    </row>
    <row r="599" spans="1:31">
      <c r="A599" s="33">
        <v>45468.625</v>
      </c>
      <c r="B599">
        <f t="shared" si="18"/>
        <v>1</v>
      </c>
      <c r="C599" s="18">
        <v>1</v>
      </c>
      <c r="D599" s="19">
        <f>IFERROR(SUMPRODUCT(F599:P599,Q599:AA599,'Datos Brutos'!$H$5:$R$5)/SUMPRODUCT('Datos Brutos'!$H$5:$R$5,Q599:AA599),0)</f>
        <v>1</v>
      </c>
      <c r="E599" s="20">
        <f>IFERROR(AVERAGE('Datos Filtrados'!E596:G596),0)</f>
        <v>969.83500000000004</v>
      </c>
      <c r="F599">
        <f>IFERROR(IF(EPih!H596&gt;=0.75*AVERAGE(EPih!$H596:$R596),1,EPih!H596/AVERAGE(EPih!$H596:$R596)),0)*$B599</f>
        <v>1</v>
      </c>
      <c r="G599">
        <f>IFERROR(IF(EPih!I596&gt;=0.75*AVERAGE(EPih!$H596:$R596),1,EPih!I596/AVERAGE(EPih!$H596:$R596)),0)*$B599</f>
        <v>1</v>
      </c>
      <c r="H599">
        <f>IFERROR(IF(EPih!J596&gt;=0.75*AVERAGE(EPih!$H596:$R596),1,EPih!J596/AVERAGE(EPih!$H596:$R596)),0)*$B599</f>
        <v>1</v>
      </c>
      <c r="I599">
        <f>IFERROR(IF(EPih!K596&gt;=0.75*AVERAGE(EPih!$H596:$R596),1,EPih!K596/AVERAGE(EPih!$H596:$R596)),0)*$B599</f>
        <v>1</v>
      </c>
      <c r="J599">
        <f>IFERROR(IF(EPih!L596&gt;=0.75*AVERAGE(EPih!$H596:$R596),1,EPih!L596/AVERAGE(EPih!$H596:$R596)),0)*$B599</f>
        <v>1</v>
      </c>
      <c r="K599">
        <f>IFERROR(IF(EPih!M596&gt;=0.75*AVERAGE(EPih!$H596:$R596),1,EPih!M596/AVERAGE(EPih!$H596:$R596)),0)*$B599</f>
        <v>1</v>
      </c>
      <c r="L599">
        <f>IFERROR(IF(EPih!N596&gt;=0.75*AVERAGE(EPih!$H596:$R596),1,EPih!N596/AVERAGE(EPih!$H596:$R596)),0)*$B599</f>
        <v>1</v>
      </c>
      <c r="M599">
        <f>IFERROR(IF(EPih!O596&gt;=0.75*AVERAGE(EPih!$H596:$R596),1,EPih!O596/AVERAGE(EPih!$H596:$R596)),0)*$B599</f>
        <v>1</v>
      </c>
      <c r="N599">
        <f>IFERROR(IF(EPih!P596&gt;=0.75*AVERAGE(EPih!$H596:$R596),1,EPih!P596/AVERAGE(EPih!$H596:$R596)),0)*$B599</f>
        <v>1</v>
      </c>
      <c r="O599">
        <f>IFERROR(IF(EPih!Q596&gt;=0.75*AVERAGE(EPih!$H596:$R596),1,EPih!Q596/AVERAGE(EPih!$H596:$R596)),0)*$B599</f>
        <v>1</v>
      </c>
      <c r="P599">
        <f>IFERROR(IF(EPih!R596&gt;=0.75*AVERAGE(EPih!$H596:$R596),1,EPih!R596/AVERAGE(EPih!$H596:$R596)),0)*$B599</f>
        <v>1</v>
      </c>
      <c r="Q599" s="18">
        <v>1</v>
      </c>
      <c r="R599" s="18">
        <v>1</v>
      </c>
      <c r="S599" s="18">
        <v>1</v>
      </c>
      <c r="T599" s="18">
        <v>1</v>
      </c>
      <c r="U599" s="18">
        <v>1</v>
      </c>
      <c r="V599" s="18">
        <v>1</v>
      </c>
      <c r="W599" s="18">
        <v>1</v>
      </c>
      <c r="X599" s="18">
        <v>1</v>
      </c>
      <c r="Y599" s="18">
        <v>1</v>
      </c>
      <c r="Z599" s="18">
        <v>1</v>
      </c>
      <c r="AA599" s="18">
        <v>1</v>
      </c>
      <c r="AD599" s="22">
        <f t="shared" si="17"/>
        <v>1</v>
      </c>
      <c r="AE599">
        <v>18</v>
      </c>
    </row>
    <row r="600" spans="1:31">
      <c r="A600" s="33">
        <v>45468.666666666664</v>
      </c>
      <c r="B600">
        <f t="shared" si="18"/>
        <v>1</v>
      </c>
      <c r="C600" s="18">
        <v>1</v>
      </c>
      <c r="D600" s="19">
        <f>IFERROR(SUMPRODUCT(F600:P600,Q600:AA600,'Datos Brutos'!$H$5:$R$5)/SUMPRODUCT('Datos Brutos'!$H$5:$R$5,Q600:AA600),0)</f>
        <v>1</v>
      </c>
      <c r="E600" s="20">
        <f>IFERROR(AVERAGE('Datos Filtrados'!E597:G597),0)</f>
        <v>841.61033333333341</v>
      </c>
      <c r="F600">
        <f>IFERROR(IF(EPih!H597&gt;=0.75*AVERAGE(EPih!$H597:$R597),1,EPih!H597/AVERAGE(EPih!$H597:$R597)),0)*$B600</f>
        <v>1</v>
      </c>
      <c r="G600">
        <f>IFERROR(IF(EPih!I597&gt;=0.75*AVERAGE(EPih!$H597:$R597),1,EPih!I597/AVERAGE(EPih!$H597:$R597)),0)*$B600</f>
        <v>1</v>
      </c>
      <c r="H600">
        <f>IFERROR(IF(EPih!J597&gt;=0.75*AVERAGE(EPih!$H597:$R597),1,EPih!J597/AVERAGE(EPih!$H597:$R597)),0)*$B600</f>
        <v>1</v>
      </c>
      <c r="I600">
        <f>IFERROR(IF(EPih!K597&gt;=0.75*AVERAGE(EPih!$H597:$R597),1,EPih!K597/AVERAGE(EPih!$H597:$R597)),0)*$B600</f>
        <v>1</v>
      </c>
      <c r="J600">
        <f>IFERROR(IF(EPih!L597&gt;=0.75*AVERAGE(EPih!$H597:$R597),1,EPih!L597/AVERAGE(EPih!$H597:$R597)),0)*$B600</f>
        <v>1</v>
      </c>
      <c r="K600">
        <f>IFERROR(IF(EPih!M597&gt;=0.75*AVERAGE(EPih!$H597:$R597),1,EPih!M597/AVERAGE(EPih!$H597:$R597)),0)*$B600</f>
        <v>1</v>
      </c>
      <c r="L600">
        <f>IFERROR(IF(EPih!N597&gt;=0.75*AVERAGE(EPih!$H597:$R597),1,EPih!N597/AVERAGE(EPih!$H597:$R597)),0)*$B600</f>
        <v>1</v>
      </c>
      <c r="M600">
        <f>IFERROR(IF(EPih!O597&gt;=0.75*AVERAGE(EPih!$H597:$R597),1,EPih!O597/AVERAGE(EPih!$H597:$R597)),0)*$B600</f>
        <v>1</v>
      </c>
      <c r="N600">
        <f>IFERROR(IF(EPih!P597&gt;=0.75*AVERAGE(EPih!$H597:$R597),1,EPih!P597/AVERAGE(EPih!$H597:$R597)),0)*$B600</f>
        <v>1</v>
      </c>
      <c r="O600">
        <f>IFERROR(IF(EPih!Q597&gt;=0.75*AVERAGE(EPih!$H597:$R597),1,EPih!Q597/AVERAGE(EPih!$H597:$R597)),0)*$B600</f>
        <v>1</v>
      </c>
      <c r="P600">
        <f>IFERROR(IF(EPih!R597&gt;=0.75*AVERAGE(EPih!$H597:$R597),1,EPih!R597/AVERAGE(EPih!$H597:$R597)),0)*$B600</f>
        <v>1</v>
      </c>
      <c r="Q600" s="18">
        <v>1</v>
      </c>
      <c r="R600" s="18">
        <v>1</v>
      </c>
      <c r="S600" s="18">
        <v>1</v>
      </c>
      <c r="T600" s="18">
        <v>1</v>
      </c>
      <c r="U600" s="18">
        <v>1</v>
      </c>
      <c r="V600" s="18">
        <v>1</v>
      </c>
      <c r="W600" s="18">
        <v>1</v>
      </c>
      <c r="X600" s="18">
        <v>1</v>
      </c>
      <c r="Y600" s="18">
        <v>1</v>
      </c>
      <c r="Z600" s="18">
        <v>1</v>
      </c>
      <c r="AA600" s="18">
        <v>1</v>
      </c>
      <c r="AD600" s="22">
        <f t="shared" si="17"/>
        <v>1</v>
      </c>
      <c r="AE600">
        <v>19</v>
      </c>
    </row>
    <row r="601" spans="1:31">
      <c r="A601" s="33">
        <v>45468.708333333336</v>
      </c>
      <c r="B601">
        <f t="shared" si="18"/>
        <v>1</v>
      </c>
      <c r="C601" s="18">
        <v>1</v>
      </c>
      <c r="D601" s="19">
        <f>IFERROR(SUMPRODUCT(F601:P601,Q601:AA601,'Datos Brutos'!$H$5:$R$5)/SUMPRODUCT('Datos Brutos'!$H$5:$R$5,Q601:AA601),0)</f>
        <v>1</v>
      </c>
      <c r="E601" s="20">
        <f>IFERROR(AVERAGE('Datos Filtrados'!E598:G598),0)</f>
        <v>958.76833333333343</v>
      </c>
      <c r="F601">
        <f>IFERROR(IF(EPih!H598&gt;=0.75*AVERAGE(EPih!$H598:$R598),1,EPih!H598/AVERAGE(EPih!$H598:$R598)),0)*$B601</f>
        <v>1</v>
      </c>
      <c r="G601">
        <f>IFERROR(IF(EPih!I598&gt;=0.75*AVERAGE(EPih!$H598:$R598),1,EPih!I598/AVERAGE(EPih!$H598:$R598)),0)*$B601</f>
        <v>1</v>
      </c>
      <c r="H601">
        <f>IFERROR(IF(EPih!J598&gt;=0.75*AVERAGE(EPih!$H598:$R598),1,EPih!J598/AVERAGE(EPih!$H598:$R598)),0)*$B601</f>
        <v>1</v>
      </c>
      <c r="I601">
        <f>IFERROR(IF(EPih!K598&gt;=0.75*AVERAGE(EPih!$H598:$R598),1,EPih!K598/AVERAGE(EPih!$H598:$R598)),0)*$B601</f>
        <v>1</v>
      </c>
      <c r="J601">
        <f>IFERROR(IF(EPih!L598&gt;=0.75*AVERAGE(EPih!$H598:$R598),1,EPih!L598/AVERAGE(EPih!$H598:$R598)),0)*$B601</f>
        <v>1</v>
      </c>
      <c r="K601">
        <f>IFERROR(IF(EPih!M598&gt;=0.75*AVERAGE(EPih!$H598:$R598),1,EPih!M598/AVERAGE(EPih!$H598:$R598)),0)*$B601</f>
        <v>1</v>
      </c>
      <c r="L601">
        <f>IFERROR(IF(EPih!N598&gt;=0.75*AVERAGE(EPih!$H598:$R598),1,EPih!N598/AVERAGE(EPih!$H598:$R598)),0)*$B601</f>
        <v>1</v>
      </c>
      <c r="M601">
        <f>IFERROR(IF(EPih!O598&gt;=0.75*AVERAGE(EPih!$H598:$R598),1,EPih!O598/AVERAGE(EPih!$H598:$R598)),0)*$B601</f>
        <v>1</v>
      </c>
      <c r="N601">
        <f>IFERROR(IF(EPih!P598&gt;=0.75*AVERAGE(EPih!$H598:$R598),1,EPih!P598/AVERAGE(EPih!$H598:$R598)),0)*$B601</f>
        <v>1</v>
      </c>
      <c r="O601">
        <f>IFERROR(IF(EPih!Q598&gt;=0.75*AVERAGE(EPih!$H598:$R598),1,EPih!Q598/AVERAGE(EPih!$H598:$R598)),0)*$B601</f>
        <v>1</v>
      </c>
      <c r="P601">
        <f>IFERROR(IF(EPih!R598&gt;=0.75*AVERAGE(EPih!$H598:$R598),1,EPih!R598/AVERAGE(EPih!$H598:$R598)),0)*$B601</f>
        <v>1</v>
      </c>
      <c r="Q601" s="18">
        <v>1</v>
      </c>
      <c r="R601" s="18">
        <v>1</v>
      </c>
      <c r="S601" s="18">
        <v>1</v>
      </c>
      <c r="T601" s="18">
        <v>1</v>
      </c>
      <c r="U601" s="18">
        <v>1</v>
      </c>
      <c r="V601" s="18">
        <v>1</v>
      </c>
      <c r="W601" s="18">
        <v>1</v>
      </c>
      <c r="X601" s="18">
        <v>1</v>
      </c>
      <c r="Y601" s="18">
        <v>1</v>
      </c>
      <c r="Z601" s="18">
        <v>1</v>
      </c>
      <c r="AA601" s="18">
        <v>1</v>
      </c>
      <c r="AD601" s="22">
        <f t="shared" si="17"/>
        <v>1</v>
      </c>
      <c r="AE601">
        <v>20</v>
      </c>
    </row>
    <row r="602" spans="1:31">
      <c r="A602" s="33">
        <v>45468.75</v>
      </c>
      <c r="B602">
        <f t="shared" si="18"/>
        <v>1</v>
      </c>
      <c r="C602" s="18">
        <v>1</v>
      </c>
      <c r="D602" s="19">
        <f>IFERROR(SUMPRODUCT(F602:P602,Q602:AA602,'Datos Brutos'!$H$5:$R$5)/SUMPRODUCT('Datos Brutos'!$H$5:$R$5,Q602:AA602),0)</f>
        <v>1</v>
      </c>
      <c r="E602" s="20">
        <f>IFERROR(AVERAGE('Datos Filtrados'!E599:G599),0)</f>
        <v>886.63700000000006</v>
      </c>
      <c r="F602">
        <f>IFERROR(IF(EPih!H599&gt;=0.75*AVERAGE(EPih!$H599:$R599),1,EPih!H599/AVERAGE(EPih!$H599:$R599)),0)*$B602</f>
        <v>1</v>
      </c>
      <c r="G602">
        <f>IFERROR(IF(EPih!I599&gt;=0.75*AVERAGE(EPih!$H599:$R599),1,EPih!I599/AVERAGE(EPih!$H599:$R599)),0)*$B602</f>
        <v>1</v>
      </c>
      <c r="H602">
        <f>IFERROR(IF(EPih!J599&gt;=0.75*AVERAGE(EPih!$H599:$R599),1,EPih!J599/AVERAGE(EPih!$H599:$R599)),0)*$B602</f>
        <v>1</v>
      </c>
      <c r="I602">
        <f>IFERROR(IF(EPih!K599&gt;=0.75*AVERAGE(EPih!$H599:$R599),1,EPih!K599/AVERAGE(EPih!$H599:$R599)),0)*$B602</f>
        <v>1</v>
      </c>
      <c r="J602">
        <f>IFERROR(IF(EPih!L599&gt;=0.75*AVERAGE(EPih!$H599:$R599),1,EPih!L599/AVERAGE(EPih!$H599:$R599)),0)*$B602</f>
        <v>1</v>
      </c>
      <c r="K602">
        <f>IFERROR(IF(EPih!M599&gt;=0.75*AVERAGE(EPih!$H599:$R599),1,EPih!M599/AVERAGE(EPih!$H599:$R599)),0)*$B602</f>
        <v>1</v>
      </c>
      <c r="L602">
        <f>IFERROR(IF(EPih!N599&gt;=0.75*AVERAGE(EPih!$H599:$R599),1,EPih!N599/AVERAGE(EPih!$H599:$R599)),0)*$B602</f>
        <v>1</v>
      </c>
      <c r="M602">
        <f>IFERROR(IF(EPih!O599&gt;=0.75*AVERAGE(EPih!$H599:$R599),1,EPih!O599/AVERAGE(EPih!$H599:$R599)),0)*$B602</f>
        <v>1</v>
      </c>
      <c r="N602">
        <f>IFERROR(IF(EPih!P599&gt;=0.75*AVERAGE(EPih!$H599:$R599),1,EPih!P599/AVERAGE(EPih!$H599:$R599)),0)*$B602</f>
        <v>1</v>
      </c>
      <c r="O602">
        <f>IFERROR(IF(EPih!Q599&gt;=0.75*AVERAGE(EPih!$H599:$R599),1,EPih!Q599/AVERAGE(EPih!$H599:$R599)),0)*$B602</f>
        <v>1</v>
      </c>
      <c r="P602">
        <f>IFERROR(IF(EPih!R599&gt;=0.75*AVERAGE(EPih!$H599:$R599),1,EPih!R599/AVERAGE(EPih!$H599:$R599)),0)*$B602</f>
        <v>1</v>
      </c>
      <c r="Q602" s="18">
        <v>1</v>
      </c>
      <c r="R602" s="18">
        <v>1</v>
      </c>
      <c r="S602" s="18">
        <v>1</v>
      </c>
      <c r="T602" s="18">
        <v>1</v>
      </c>
      <c r="U602" s="18">
        <v>1</v>
      </c>
      <c r="V602" s="18">
        <v>1</v>
      </c>
      <c r="W602" s="18">
        <v>1</v>
      </c>
      <c r="X602" s="18">
        <v>1</v>
      </c>
      <c r="Y602" s="18">
        <v>1</v>
      </c>
      <c r="Z602" s="18">
        <v>1</v>
      </c>
      <c r="AA602" s="18">
        <v>1</v>
      </c>
      <c r="AD602" s="22">
        <f t="shared" si="17"/>
        <v>1</v>
      </c>
      <c r="AE602">
        <v>21</v>
      </c>
    </row>
    <row r="603" spans="1:31">
      <c r="A603" s="33">
        <v>45468.791666666664</v>
      </c>
      <c r="B603">
        <f t="shared" si="18"/>
        <v>1</v>
      </c>
      <c r="C603" s="18">
        <v>1</v>
      </c>
      <c r="D603" s="19">
        <f>IFERROR(SUMPRODUCT(F603:P603,Q603:AA603,'Datos Brutos'!$H$5:$R$5)/SUMPRODUCT('Datos Brutos'!$H$5:$R$5,Q603:AA603),0)</f>
        <v>1</v>
      </c>
      <c r="E603" s="20">
        <f>IFERROR(AVERAGE('Datos Filtrados'!E600:G600),0)</f>
        <v>754.65233333333344</v>
      </c>
      <c r="F603">
        <f>IFERROR(IF(EPih!H600&gt;=0.75*AVERAGE(EPih!$H600:$R600),1,EPih!H600/AVERAGE(EPih!$H600:$R600)),0)*$B603</f>
        <v>1</v>
      </c>
      <c r="G603">
        <f>IFERROR(IF(EPih!I600&gt;=0.75*AVERAGE(EPih!$H600:$R600),1,EPih!I600/AVERAGE(EPih!$H600:$R600)),0)*$B603</f>
        <v>1</v>
      </c>
      <c r="H603">
        <f>IFERROR(IF(EPih!J600&gt;=0.75*AVERAGE(EPih!$H600:$R600),1,EPih!J600/AVERAGE(EPih!$H600:$R600)),0)*$B603</f>
        <v>1</v>
      </c>
      <c r="I603">
        <f>IFERROR(IF(EPih!K600&gt;=0.75*AVERAGE(EPih!$H600:$R600),1,EPih!K600/AVERAGE(EPih!$H600:$R600)),0)*$B603</f>
        <v>1</v>
      </c>
      <c r="J603">
        <f>IFERROR(IF(EPih!L600&gt;=0.75*AVERAGE(EPih!$H600:$R600),1,EPih!L600/AVERAGE(EPih!$H600:$R600)),0)*$B603</f>
        <v>1</v>
      </c>
      <c r="K603">
        <f>IFERROR(IF(EPih!M600&gt;=0.75*AVERAGE(EPih!$H600:$R600),1,EPih!M600/AVERAGE(EPih!$H600:$R600)),0)*$B603</f>
        <v>1</v>
      </c>
      <c r="L603">
        <f>IFERROR(IF(EPih!N600&gt;=0.75*AVERAGE(EPih!$H600:$R600),1,EPih!N600/AVERAGE(EPih!$H600:$R600)),0)*$B603</f>
        <v>1</v>
      </c>
      <c r="M603">
        <f>IFERROR(IF(EPih!O600&gt;=0.75*AVERAGE(EPih!$H600:$R600),1,EPih!O600/AVERAGE(EPih!$H600:$R600)),0)*$B603</f>
        <v>1</v>
      </c>
      <c r="N603">
        <f>IFERROR(IF(EPih!P600&gt;=0.75*AVERAGE(EPih!$H600:$R600),1,EPih!P600/AVERAGE(EPih!$H600:$R600)),0)*$B603</f>
        <v>1</v>
      </c>
      <c r="O603">
        <f>IFERROR(IF(EPih!Q600&gt;=0.75*AVERAGE(EPih!$H600:$R600),1,EPih!Q600/AVERAGE(EPih!$H600:$R600)),0)*$B603</f>
        <v>1</v>
      </c>
      <c r="P603">
        <f>IFERROR(IF(EPih!R600&gt;=0.75*AVERAGE(EPih!$H600:$R600),1,EPih!R600/AVERAGE(EPih!$H600:$R600)),0)*$B603</f>
        <v>1</v>
      </c>
      <c r="Q603" s="18">
        <v>1</v>
      </c>
      <c r="R603" s="18">
        <v>1</v>
      </c>
      <c r="S603" s="18">
        <v>1</v>
      </c>
      <c r="T603" s="18">
        <v>1</v>
      </c>
      <c r="U603" s="18">
        <v>1</v>
      </c>
      <c r="V603" s="18">
        <v>1</v>
      </c>
      <c r="W603" s="18">
        <v>1</v>
      </c>
      <c r="X603" s="18">
        <v>1</v>
      </c>
      <c r="Y603" s="18">
        <v>1</v>
      </c>
      <c r="Z603" s="18">
        <v>1</v>
      </c>
      <c r="AA603" s="18">
        <v>1</v>
      </c>
      <c r="AD603" s="22">
        <f t="shared" si="17"/>
        <v>1</v>
      </c>
      <c r="AE603">
        <v>22</v>
      </c>
    </row>
    <row r="604" spans="1:31">
      <c r="A604" s="33">
        <v>45468.833333333336</v>
      </c>
      <c r="B604">
        <f t="shared" si="18"/>
        <v>1</v>
      </c>
      <c r="C604" s="18">
        <v>1</v>
      </c>
      <c r="D604" s="19">
        <f>IFERROR(SUMPRODUCT(F604:P604,Q604:AA604,'Datos Brutos'!$H$5:$R$5)/SUMPRODUCT('Datos Brutos'!$H$5:$R$5,Q604:AA604),0)</f>
        <v>1</v>
      </c>
      <c r="E604" s="20">
        <f>IFERROR(AVERAGE('Datos Filtrados'!E601:G601),0)</f>
        <v>281.25666666666666</v>
      </c>
      <c r="F604">
        <f>IFERROR(IF(EPih!H601&gt;=0.75*AVERAGE(EPih!$H601:$R601),1,EPih!H601/AVERAGE(EPih!$H601:$R601)),0)*$B604</f>
        <v>1</v>
      </c>
      <c r="G604">
        <f>IFERROR(IF(EPih!I601&gt;=0.75*AVERAGE(EPih!$H601:$R601),1,EPih!I601/AVERAGE(EPih!$H601:$R601)),0)*$B604</f>
        <v>1</v>
      </c>
      <c r="H604">
        <f>IFERROR(IF(EPih!J601&gt;=0.75*AVERAGE(EPih!$H601:$R601),1,EPih!J601/AVERAGE(EPih!$H601:$R601)),0)*$B604</f>
        <v>1</v>
      </c>
      <c r="I604">
        <f>IFERROR(IF(EPih!K601&gt;=0.75*AVERAGE(EPih!$H601:$R601),1,EPih!K601/AVERAGE(EPih!$H601:$R601)),0)*$B604</f>
        <v>1</v>
      </c>
      <c r="J604">
        <f>IFERROR(IF(EPih!L601&gt;=0.75*AVERAGE(EPih!$H601:$R601),1,EPih!L601/AVERAGE(EPih!$H601:$R601)),0)*$B604</f>
        <v>1</v>
      </c>
      <c r="K604">
        <f>IFERROR(IF(EPih!M601&gt;=0.75*AVERAGE(EPih!$H601:$R601),1,EPih!M601/AVERAGE(EPih!$H601:$R601)),0)*$B604</f>
        <v>1</v>
      </c>
      <c r="L604">
        <f>IFERROR(IF(EPih!N601&gt;=0.75*AVERAGE(EPih!$H601:$R601),1,EPih!N601/AVERAGE(EPih!$H601:$R601)),0)*$B604</f>
        <v>1</v>
      </c>
      <c r="M604">
        <f>IFERROR(IF(EPih!O601&gt;=0.75*AVERAGE(EPih!$H601:$R601),1,EPih!O601/AVERAGE(EPih!$H601:$R601)),0)*$B604</f>
        <v>1</v>
      </c>
      <c r="N604">
        <f>IFERROR(IF(EPih!P601&gt;=0.75*AVERAGE(EPih!$H601:$R601),1,EPih!P601/AVERAGE(EPih!$H601:$R601)),0)*$B604</f>
        <v>1</v>
      </c>
      <c r="O604">
        <f>IFERROR(IF(EPih!Q601&gt;=0.75*AVERAGE(EPih!$H601:$R601),1,EPih!Q601/AVERAGE(EPih!$H601:$R601)),0)*$B604</f>
        <v>1</v>
      </c>
      <c r="P604">
        <f>IFERROR(IF(EPih!R601&gt;=0.75*AVERAGE(EPih!$H601:$R601),1,EPih!R601/AVERAGE(EPih!$H601:$R601)),0)*$B604</f>
        <v>1</v>
      </c>
      <c r="Q604" s="18">
        <v>1</v>
      </c>
      <c r="R604" s="18">
        <v>1</v>
      </c>
      <c r="S604" s="18">
        <v>1</v>
      </c>
      <c r="T604" s="18">
        <v>1</v>
      </c>
      <c r="U604" s="18">
        <v>1</v>
      </c>
      <c r="V604" s="18">
        <v>1</v>
      </c>
      <c r="W604" s="18">
        <v>1</v>
      </c>
      <c r="X604" s="18">
        <v>1</v>
      </c>
      <c r="Y604" s="18">
        <v>1</v>
      </c>
      <c r="Z604" s="18">
        <v>1</v>
      </c>
      <c r="AA604" s="18">
        <v>1</v>
      </c>
      <c r="AD604" s="22">
        <f t="shared" si="17"/>
        <v>1</v>
      </c>
      <c r="AE604">
        <v>23</v>
      </c>
    </row>
    <row r="605" spans="1:31">
      <c r="A605" s="33">
        <v>45468.875</v>
      </c>
      <c r="B605">
        <f t="shared" si="18"/>
        <v>0</v>
      </c>
      <c r="C605" s="18">
        <v>1</v>
      </c>
      <c r="D605" s="19">
        <f>IFERROR(SUMPRODUCT(F605:P605,Q605:AA605,'Datos Brutos'!$H$5:$R$5)/SUMPRODUCT('Datos Brutos'!$H$5:$R$5,Q605:AA605),0)</f>
        <v>0</v>
      </c>
      <c r="E605" s="20">
        <f>IFERROR(AVERAGE('Datos Filtrados'!E602:G602),0)</f>
        <v>66.409499999999994</v>
      </c>
      <c r="F605">
        <f>IFERROR(IF(EPih!H602&gt;=0.75*AVERAGE(EPih!$H602:$R602),1,EPih!H602/AVERAGE(EPih!$H602:$R602)),0)*$B605</f>
        <v>0</v>
      </c>
      <c r="G605">
        <f>IFERROR(IF(EPih!I602&gt;=0.75*AVERAGE(EPih!$H602:$R602),1,EPih!I602/AVERAGE(EPih!$H602:$R602)),0)*$B605</f>
        <v>0</v>
      </c>
      <c r="H605">
        <f>IFERROR(IF(EPih!J602&gt;=0.75*AVERAGE(EPih!$H602:$R602),1,EPih!J602/AVERAGE(EPih!$H602:$R602)),0)*$B605</f>
        <v>0</v>
      </c>
      <c r="I605">
        <f>IFERROR(IF(EPih!K602&gt;=0.75*AVERAGE(EPih!$H602:$R602),1,EPih!K602/AVERAGE(EPih!$H602:$R602)),0)*$B605</f>
        <v>0</v>
      </c>
      <c r="J605">
        <f>IFERROR(IF(EPih!L602&gt;=0.75*AVERAGE(EPih!$H602:$R602),1,EPih!L602/AVERAGE(EPih!$H602:$R602)),0)*$B605</f>
        <v>0</v>
      </c>
      <c r="K605">
        <f>IFERROR(IF(EPih!M602&gt;=0.75*AVERAGE(EPih!$H602:$R602),1,EPih!M602/AVERAGE(EPih!$H602:$R602)),0)*$B605</f>
        <v>0</v>
      </c>
      <c r="L605">
        <f>IFERROR(IF(EPih!N602&gt;=0.75*AVERAGE(EPih!$H602:$R602),1,EPih!N602/AVERAGE(EPih!$H602:$R602)),0)*$B605</f>
        <v>0</v>
      </c>
      <c r="M605">
        <f>IFERROR(IF(EPih!O602&gt;=0.75*AVERAGE(EPih!$H602:$R602),1,EPih!O602/AVERAGE(EPih!$H602:$R602)),0)*$B605</f>
        <v>0</v>
      </c>
      <c r="N605">
        <f>IFERROR(IF(EPih!P602&gt;=0.75*AVERAGE(EPih!$H602:$R602),1,EPih!P602/AVERAGE(EPih!$H602:$R602)),0)*$B605</f>
        <v>0</v>
      </c>
      <c r="O605">
        <f>IFERROR(IF(EPih!Q602&gt;=0.75*AVERAGE(EPih!$H602:$R602),1,EPih!Q602/AVERAGE(EPih!$H602:$R602)),0)*$B605</f>
        <v>0</v>
      </c>
      <c r="P605">
        <f>IFERROR(IF(EPih!R602&gt;=0.75*AVERAGE(EPih!$H602:$R602),1,EPih!R602/AVERAGE(EPih!$H602:$R602)),0)*$B605</f>
        <v>0</v>
      </c>
      <c r="Q605" s="18">
        <v>1</v>
      </c>
      <c r="R605" s="18">
        <v>1</v>
      </c>
      <c r="S605" s="18">
        <v>1</v>
      </c>
      <c r="T605" s="18">
        <v>1</v>
      </c>
      <c r="U605" s="18">
        <v>1</v>
      </c>
      <c r="V605" s="18">
        <v>1</v>
      </c>
      <c r="W605" s="18">
        <v>1</v>
      </c>
      <c r="X605" s="18">
        <v>1</v>
      </c>
      <c r="Y605" s="18">
        <v>1</v>
      </c>
      <c r="Z605" s="18">
        <v>1</v>
      </c>
      <c r="AA605" s="18">
        <v>1</v>
      </c>
      <c r="AD605" s="22">
        <f t="shared" si="17"/>
        <v>1</v>
      </c>
      <c r="AE605">
        <v>24</v>
      </c>
    </row>
    <row r="606" spans="1:31">
      <c r="A606" s="33">
        <v>45468.916666666664</v>
      </c>
      <c r="B606">
        <f t="shared" si="18"/>
        <v>0</v>
      </c>
      <c r="C606" s="18">
        <v>1</v>
      </c>
      <c r="D606" s="19">
        <f>IFERROR(SUMPRODUCT(F606:P606,Q606:AA606,'Datos Brutos'!$H$5:$R$5)/SUMPRODUCT('Datos Brutos'!$H$5:$R$5,Q606:AA606),0)</f>
        <v>0</v>
      </c>
      <c r="E606" s="20">
        <f>IFERROR(AVERAGE('Datos Filtrados'!E603:G603),0)</f>
        <v>1.0860000000000001</v>
      </c>
      <c r="F606">
        <f>IFERROR(IF(EPih!H603&gt;=0.75*AVERAGE(EPih!$H603:$R603),1,EPih!H603/AVERAGE(EPih!$H603:$R603)),0)*$B606</f>
        <v>0</v>
      </c>
      <c r="G606">
        <f>IFERROR(IF(EPih!I603&gt;=0.75*AVERAGE(EPih!$H603:$R603),1,EPih!I603/AVERAGE(EPih!$H603:$R603)),0)*$B606</f>
        <v>0</v>
      </c>
      <c r="H606">
        <f>IFERROR(IF(EPih!J603&gt;=0.75*AVERAGE(EPih!$H603:$R603),1,EPih!J603/AVERAGE(EPih!$H603:$R603)),0)*$B606</f>
        <v>0</v>
      </c>
      <c r="I606">
        <f>IFERROR(IF(EPih!K603&gt;=0.75*AVERAGE(EPih!$H603:$R603),1,EPih!K603/AVERAGE(EPih!$H603:$R603)),0)*$B606</f>
        <v>0</v>
      </c>
      <c r="J606">
        <f>IFERROR(IF(EPih!L603&gt;=0.75*AVERAGE(EPih!$H603:$R603),1,EPih!L603/AVERAGE(EPih!$H603:$R603)),0)*$B606</f>
        <v>0</v>
      </c>
      <c r="K606">
        <f>IFERROR(IF(EPih!M603&gt;=0.75*AVERAGE(EPih!$H603:$R603),1,EPih!M603/AVERAGE(EPih!$H603:$R603)),0)*$B606</f>
        <v>0</v>
      </c>
      <c r="L606">
        <f>IFERROR(IF(EPih!N603&gt;=0.75*AVERAGE(EPih!$H603:$R603),1,EPih!N603/AVERAGE(EPih!$H603:$R603)),0)*$B606</f>
        <v>0</v>
      </c>
      <c r="M606">
        <f>IFERROR(IF(EPih!O603&gt;=0.75*AVERAGE(EPih!$H603:$R603),1,EPih!O603/AVERAGE(EPih!$H603:$R603)),0)*$B606</f>
        <v>0</v>
      </c>
      <c r="N606">
        <f>IFERROR(IF(EPih!P603&gt;=0.75*AVERAGE(EPih!$H603:$R603),1,EPih!P603/AVERAGE(EPih!$H603:$R603)),0)*$B606</f>
        <v>0</v>
      </c>
      <c r="O606">
        <f>IFERROR(IF(EPih!Q603&gt;=0.75*AVERAGE(EPih!$H603:$R603),1,EPih!Q603/AVERAGE(EPih!$H603:$R603)),0)*$B606</f>
        <v>0</v>
      </c>
      <c r="P606">
        <f>IFERROR(IF(EPih!R603&gt;=0.75*AVERAGE(EPih!$H603:$R603),1,EPih!R603/AVERAGE(EPih!$H603:$R603)),0)*$B606</f>
        <v>0</v>
      </c>
      <c r="Q606" s="18">
        <v>1</v>
      </c>
      <c r="R606" s="18">
        <v>1</v>
      </c>
      <c r="S606" s="18">
        <v>1</v>
      </c>
      <c r="T606" s="18">
        <v>1</v>
      </c>
      <c r="U606" s="18">
        <v>1</v>
      </c>
      <c r="V606" s="18">
        <v>1</v>
      </c>
      <c r="W606" s="18">
        <v>1</v>
      </c>
      <c r="X606" s="18">
        <v>1</v>
      </c>
      <c r="Y606" s="18">
        <v>1</v>
      </c>
      <c r="Z606" s="18">
        <v>1</v>
      </c>
      <c r="AA606" s="18">
        <v>1</v>
      </c>
      <c r="AD606" s="22">
        <f t="shared" si="17"/>
        <v>1</v>
      </c>
      <c r="AE606" s="24">
        <v>1</v>
      </c>
    </row>
    <row r="607" spans="1:31">
      <c r="A607" s="33">
        <v>45468.958333333336</v>
      </c>
      <c r="B607">
        <f t="shared" si="18"/>
        <v>0</v>
      </c>
      <c r="C607" s="18">
        <v>1</v>
      </c>
      <c r="D607" s="19">
        <f>IFERROR(SUMPRODUCT(F607:P607,Q607:AA607,'Datos Brutos'!$H$5:$R$5)/SUMPRODUCT('Datos Brutos'!$H$5:$R$5,Q607:AA607),0)</f>
        <v>0</v>
      </c>
      <c r="E607" s="20">
        <f>IFERROR(AVERAGE('Datos Filtrados'!E604:G604),0)</f>
        <v>0</v>
      </c>
      <c r="F607">
        <f>IFERROR(IF(EPih!H604&gt;=0.75*AVERAGE(EPih!$H604:$R604),1,EPih!H604/AVERAGE(EPih!$H604:$R604)),0)*$B607</f>
        <v>0</v>
      </c>
      <c r="G607">
        <f>IFERROR(IF(EPih!I604&gt;=0.75*AVERAGE(EPih!$H604:$R604),1,EPih!I604/AVERAGE(EPih!$H604:$R604)),0)*$B607</f>
        <v>0</v>
      </c>
      <c r="H607">
        <f>IFERROR(IF(EPih!J604&gt;=0.75*AVERAGE(EPih!$H604:$R604),1,EPih!J604/AVERAGE(EPih!$H604:$R604)),0)*$B607</f>
        <v>0</v>
      </c>
      <c r="I607">
        <f>IFERROR(IF(EPih!K604&gt;=0.75*AVERAGE(EPih!$H604:$R604),1,EPih!K604/AVERAGE(EPih!$H604:$R604)),0)*$B607</f>
        <v>0</v>
      </c>
      <c r="J607">
        <f>IFERROR(IF(EPih!L604&gt;=0.75*AVERAGE(EPih!$H604:$R604),1,EPih!L604/AVERAGE(EPih!$H604:$R604)),0)*$B607</f>
        <v>0</v>
      </c>
      <c r="K607">
        <f>IFERROR(IF(EPih!M604&gt;=0.75*AVERAGE(EPih!$H604:$R604),1,EPih!M604/AVERAGE(EPih!$H604:$R604)),0)*$B607</f>
        <v>0</v>
      </c>
      <c r="L607">
        <f>IFERROR(IF(EPih!N604&gt;=0.75*AVERAGE(EPih!$H604:$R604),1,EPih!N604/AVERAGE(EPih!$H604:$R604)),0)*$B607</f>
        <v>0</v>
      </c>
      <c r="M607">
        <f>IFERROR(IF(EPih!O604&gt;=0.75*AVERAGE(EPih!$H604:$R604),1,EPih!O604/AVERAGE(EPih!$H604:$R604)),0)*$B607</f>
        <v>0</v>
      </c>
      <c r="N607">
        <f>IFERROR(IF(EPih!P604&gt;=0.75*AVERAGE(EPih!$H604:$R604),1,EPih!P604/AVERAGE(EPih!$H604:$R604)),0)*$B607</f>
        <v>0</v>
      </c>
      <c r="O607">
        <f>IFERROR(IF(EPih!Q604&gt;=0.75*AVERAGE(EPih!$H604:$R604),1,EPih!Q604/AVERAGE(EPih!$H604:$R604)),0)*$B607</f>
        <v>0</v>
      </c>
      <c r="P607">
        <f>IFERROR(IF(EPih!R604&gt;=0.75*AVERAGE(EPih!$H604:$R604),1,EPih!R604/AVERAGE(EPih!$H604:$R604)),0)*$B607</f>
        <v>0</v>
      </c>
      <c r="Q607" s="18">
        <v>1</v>
      </c>
      <c r="R607" s="18">
        <v>1</v>
      </c>
      <c r="S607" s="18">
        <v>1</v>
      </c>
      <c r="T607" s="18">
        <v>1</v>
      </c>
      <c r="U607" s="18">
        <v>1</v>
      </c>
      <c r="V607" s="18">
        <v>1</v>
      </c>
      <c r="W607" s="18">
        <v>1</v>
      </c>
      <c r="X607" s="18">
        <v>1</v>
      </c>
      <c r="Y607" s="18">
        <v>1</v>
      </c>
      <c r="Z607" s="18">
        <v>1</v>
      </c>
      <c r="AA607" s="18">
        <v>1</v>
      </c>
      <c r="AD607" s="22">
        <f t="shared" si="17"/>
        <v>1</v>
      </c>
      <c r="AE607">
        <v>2</v>
      </c>
    </row>
    <row r="608" spans="1:31">
      <c r="A608" s="33">
        <v>45469</v>
      </c>
      <c r="B608">
        <f t="shared" si="18"/>
        <v>0</v>
      </c>
      <c r="C608" s="18">
        <v>1</v>
      </c>
      <c r="D608" s="19">
        <f>IFERROR(SUMPRODUCT(F608:P608,Q608:AA608,'Datos Brutos'!$H$5:$R$5)/SUMPRODUCT('Datos Brutos'!$H$5:$R$5,Q608:AA608),0)</f>
        <v>0</v>
      </c>
      <c r="E608" s="20">
        <f>IFERROR(AVERAGE('Datos Filtrados'!E605:G605),0)</f>
        <v>0</v>
      </c>
      <c r="F608">
        <f>IFERROR(IF(EPih!H605&gt;=0.75*AVERAGE(EPih!$H605:$R605),1,EPih!H605/AVERAGE(EPih!$H605:$R605)),0)*$B608</f>
        <v>0</v>
      </c>
      <c r="G608">
        <f>IFERROR(IF(EPih!I605&gt;=0.75*AVERAGE(EPih!$H605:$R605),1,EPih!I605/AVERAGE(EPih!$H605:$R605)),0)*$B608</f>
        <v>0</v>
      </c>
      <c r="H608">
        <f>IFERROR(IF(EPih!J605&gt;=0.75*AVERAGE(EPih!$H605:$R605),1,EPih!J605/AVERAGE(EPih!$H605:$R605)),0)*$B608</f>
        <v>0</v>
      </c>
      <c r="I608">
        <f>IFERROR(IF(EPih!K605&gt;=0.75*AVERAGE(EPih!$H605:$R605),1,EPih!K605/AVERAGE(EPih!$H605:$R605)),0)*$B608</f>
        <v>0</v>
      </c>
      <c r="J608">
        <f>IFERROR(IF(EPih!L605&gt;=0.75*AVERAGE(EPih!$H605:$R605),1,EPih!L605/AVERAGE(EPih!$H605:$R605)),0)*$B608</f>
        <v>0</v>
      </c>
      <c r="K608">
        <f>IFERROR(IF(EPih!M605&gt;=0.75*AVERAGE(EPih!$H605:$R605),1,EPih!M605/AVERAGE(EPih!$H605:$R605)),0)*$B608</f>
        <v>0</v>
      </c>
      <c r="L608">
        <f>IFERROR(IF(EPih!N605&gt;=0.75*AVERAGE(EPih!$H605:$R605),1,EPih!N605/AVERAGE(EPih!$H605:$R605)),0)*$B608</f>
        <v>0</v>
      </c>
      <c r="M608">
        <f>IFERROR(IF(EPih!O605&gt;=0.75*AVERAGE(EPih!$H605:$R605),1,EPih!O605/AVERAGE(EPih!$H605:$R605)),0)*$B608</f>
        <v>0</v>
      </c>
      <c r="N608">
        <f>IFERROR(IF(EPih!P605&gt;=0.75*AVERAGE(EPih!$H605:$R605),1,EPih!P605/AVERAGE(EPih!$H605:$R605)),0)*$B608</f>
        <v>0</v>
      </c>
      <c r="O608">
        <f>IFERROR(IF(EPih!Q605&gt;=0.75*AVERAGE(EPih!$H605:$R605),1,EPih!Q605/AVERAGE(EPih!$H605:$R605)),0)*$B608</f>
        <v>0</v>
      </c>
      <c r="P608">
        <f>IFERROR(IF(EPih!R605&gt;=0.75*AVERAGE(EPih!$H605:$R605),1,EPih!R605/AVERAGE(EPih!$H605:$R605)),0)*$B608</f>
        <v>0</v>
      </c>
      <c r="Q608" s="18">
        <v>1</v>
      </c>
      <c r="R608" s="18">
        <v>1</v>
      </c>
      <c r="S608" s="18">
        <v>1</v>
      </c>
      <c r="T608" s="18">
        <v>1</v>
      </c>
      <c r="U608" s="18">
        <v>1</v>
      </c>
      <c r="V608" s="18">
        <v>1</v>
      </c>
      <c r="W608" s="18">
        <v>1</v>
      </c>
      <c r="X608" s="18">
        <v>1</v>
      </c>
      <c r="Y608" s="18">
        <v>1</v>
      </c>
      <c r="Z608" s="18">
        <v>1</v>
      </c>
      <c r="AA608" s="18">
        <v>1</v>
      </c>
      <c r="AD608" s="22">
        <f t="shared" si="17"/>
        <v>1</v>
      </c>
      <c r="AE608">
        <v>3</v>
      </c>
    </row>
    <row r="609" spans="1:31">
      <c r="A609" s="33">
        <v>45469.041666666664</v>
      </c>
      <c r="B609">
        <f t="shared" si="18"/>
        <v>0</v>
      </c>
      <c r="C609" s="18">
        <v>1</v>
      </c>
      <c r="D609" s="19">
        <f>IFERROR(SUMPRODUCT(F609:P609,Q609:AA609,'Datos Brutos'!$H$5:$R$5)/SUMPRODUCT('Datos Brutos'!$H$5:$R$5,Q609:AA609),0)</f>
        <v>0</v>
      </c>
      <c r="E609" s="20">
        <f>IFERROR(AVERAGE('Datos Filtrados'!E606:G606),0)</f>
        <v>0</v>
      </c>
      <c r="F609">
        <f>IFERROR(IF(EPih!H606&gt;=0.75*AVERAGE(EPih!$H606:$R606),1,EPih!H606/AVERAGE(EPih!$H606:$R606)),0)*$B609</f>
        <v>0</v>
      </c>
      <c r="G609">
        <f>IFERROR(IF(EPih!I606&gt;=0.75*AVERAGE(EPih!$H606:$R606),1,EPih!I606/AVERAGE(EPih!$H606:$R606)),0)*$B609</f>
        <v>0</v>
      </c>
      <c r="H609">
        <f>IFERROR(IF(EPih!J606&gt;=0.75*AVERAGE(EPih!$H606:$R606),1,EPih!J606/AVERAGE(EPih!$H606:$R606)),0)*$B609</f>
        <v>0</v>
      </c>
      <c r="I609">
        <f>IFERROR(IF(EPih!K606&gt;=0.75*AVERAGE(EPih!$H606:$R606),1,EPih!K606/AVERAGE(EPih!$H606:$R606)),0)*$B609</f>
        <v>0</v>
      </c>
      <c r="J609">
        <f>IFERROR(IF(EPih!L606&gt;=0.75*AVERAGE(EPih!$H606:$R606),1,EPih!L606/AVERAGE(EPih!$H606:$R606)),0)*$B609</f>
        <v>0</v>
      </c>
      <c r="K609">
        <f>IFERROR(IF(EPih!M606&gt;=0.75*AVERAGE(EPih!$H606:$R606),1,EPih!M606/AVERAGE(EPih!$H606:$R606)),0)*$B609</f>
        <v>0</v>
      </c>
      <c r="L609">
        <f>IFERROR(IF(EPih!N606&gt;=0.75*AVERAGE(EPih!$H606:$R606),1,EPih!N606/AVERAGE(EPih!$H606:$R606)),0)*$B609</f>
        <v>0</v>
      </c>
      <c r="M609">
        <f>IFERROR(IF(EPih!O606&gt;=0.75*AVERAGE(EPih!$H606:$R606),1,EPih!O606/AVERAGE(EPih!$H606:$R606)),0)*$B609</f>
        <v>0</v>
      </c>
      <c r="N609">
        <f>IFERROR(IF(EPih!P606&gt;=0.75*AVERAGE(EPih!$H606:$R606),1,EPih!P606/AVERAGE(EPih!$H606:$R606)),0)*$B609</f>
        <v>0</v>
      </c>
      <c r="O609">
        <f>IFERROR(IF(EPih!Q606&gt;=0.75*AVERAGE(EPih!$H606:$R606),1,EPih!Q606/AVERAGE(EPih!$H606:$R606)),0)*$B609</f>
        <v>0</v>
      </c>
      <c r="P609">
        <f>IFERROR(IF(EPih!R606&gt;=0.75*AVERAGE(EPih!$H606:$R606),1,EPih!R606/AVERAGE(EPih!$H606:$R606)),0)*$B609</f>
        <v>0</v>
      </c>
      <c r="Q609" s="18">
        <v>1</v>
      </c>
      <c r="R609" s="18">
        <v>1</v>
      </c>
      <c r="S609" s="18">
        <v>1</v>
      </c>
      <c r="T609" s="18">
        <v>1</v>
      </c>
      <c r="U609" s="18">
        <v>1</v>
      </c>
      <c r="V609" s="18">
        <v>1</v>
      </c>
      <c r="W609" s="18">
        <v>1</v>
      </c>
      <c r="X609" s="18">
        <v>1</v>
      </c>
      <c r="Y609" s="18">
        <v>1</v>
      </c>
      <c r="Z609" s="18">
        <v>1</v>
      </c>
      <c r="AA609" s="18">
        <v>1</v>
      </c>
      <c r="AD609" s="22">
        <f t="shared" si="17"/>
        <v>1</v>
      </c>
      <c r="AE609">
        <v>4</v>
      </c>
    </row>
    <row r="610" spans="1:31">
      <c r="A610" s="33">
        <v>45469.083333333336</v>
      </c>
      <c r="B610">
        <f t="shared" si="18"/>
        <v>0</v>
      </c>
      <c r="C610" s="18">
        <v>1</v>
      </c>
      <c r="D610" s="19">
        <f>IFERROR(SUMPRODUCT(F610:P610,Q610:AA610,'Datos Brutos'!$H$5:$R$5)/SUMPRODUCT('Datos Brutos'!$H$5:$R$5,Q610:AA610),0)</f>
        <v>0</v>
      </c>
      <c r="E610" s="20">
        <f>IFERROR(AVERAGE('Datos Filtrados'!E607:G607),0)</f>
        <v>0</v>
      </c>
      <c r="F610">
        <f>IFERROR(IF(EPih!H607&gt;=0.75*AVERAGE(EPih!$H607:$R607),1,EPih!H607/AVERAGE(EPih!$H607:$R607)),0)*$B610</f>
        <v>0</v>
      </c>
      <c r="G610">
        <f>IFERROR(IF(EPih!I607&gt;=0.75*AVERAGE(EPih!$H607:$R607),1,EPih!I607/AVERAGE(EPih!$H607:$R607)),0)*$B610</f>
        <v>0</v>
      </c>
      <c r="H610">
        <f>IFERROR(IF(EPih!J607&gt;=0.75*AVERAGE(EPih!$H607:$R607),1,EPih!J607/AVERAGE(EPih!$H607:$R607)),0)*$B610</f>
        <v>0</v>
      </c>
      <c r="I610">
        <f>IFERROR(IF(EPih!K607&gt;=0.75*AVERAGE(EPih!$H607:$R607),1,EPih!K607/AVERAGE(EPih!$H607:$R607)),0)*$B610</f>
        <v>0</v>
      </c>
      <c r="J610">
        <f>IFERROR(IF(EPih!L607&gt;=0.75*AVERAGE(EPih!$H607:$R607),1,EPih!L607/AVERAGE(EPih!$H607:$R607)),0)*$B610</f>
        <v>0</v>
      </c>
      <c r="K610">
        <f>IFERROR(IF(EPih!M607&gt;=0.75*AVERAGE(EPih!$H607:$R607),1,EPih!M607/AVERAGE(EPih!$H607:$R607)),0)*$B610</f>
        <v>0</v>
      </c>
      <c r="L610">
        <f>IFERROR(IF(EPih!N607&gt;=0.75*AVERAGE(EPih!$H607:$R607),1,EPih!N607/AVERAGE(EPih!$H607:$R607)),0)*$B610</f>
        <v>0</v>
      </c>
      <c r="M610">
        <f>IFERROR(IF(EPih!O607&gt;=0.75*AVERAGE(EPih!$H607:$R607),1,EPih!O607/AVERAGE(EPih!$H607:$R607)),0)*$B610</f>
        <v>0</v>
      </c>
      <c r="N610">
        <f>IFERROR(IF(EPih!P607&gt;=0.75*AVERAGE(EPih!$H607:$R607),1,EPih!P607/AVERAGE(EPih!$H607:$R607)),0)*$B610</f>
        <v>0</v>
      </c>
      <c r="O610">
        <f>IFERROR(IF(EPih!Q607&gt;=0.75*AVERAGE(EPih!$H607:$R607),1,EPih!Q607/AVERAGE(EPih!$H607:$R607)),0)*$B610</f>
        <v>0</v>
      </c>
      <c r="P610">
        <f>IFERROR(IF(EPih!R607&gt;=0.75*AVERAGE(EPih!$H607:$R607),1,EPih!R607/AVERAGE(EPih!$H607:$R607)),0)*$B610</f>
        <v>0</v>
      </c>
      <c r="Q610" s="18">
        <v>1</v>
      </c>
      <c r="R610" s="18">
        <v>1</v>
      </c>
      <c r="S610" s="18">
        <v>1</v>
      </c>
      <c r="T610" s="18">
        <v>1</v>
      </c>
      <c r="U610" s="18">
        <v>1</v>
      </c>
      <c r="V610" s="18">
        <v>1</v>
      </c>
      <c r="W610" s="18">
        <v>1</v>
      </c>
      <c r="X610" s="18">
        <v>1</v>
      </c>
      <c r="Y610" s="18">
        <v>1</v>
      </c>
      <c r="Z610" s="18">
        <v>1</v>
      </c>
      <c r="AA610" s="18">
        <v>1</v>
      </c>
      <c r="AD610" s="22">
        <f t="shared" si="17"/>
        <v>1</v>
      </c>
      <c r="AE610">
        <v>5</v>
      </c>
    </row>
    <row r="611" spans="1:31">
      <c r="A611" s="33">
        <v>45469.125</v>
      </c>
      <c r="B611">
        <f t="shared" si="18"/>
        <v>0</v>
      </c>
      <c r="C611" s="18">
        <v>1</v>
      </c>
      <c r="D611" s="19">
        <f>IFERROR(SUMPRODUCT(F611:P611,Q611:AA611,'Datos Brutos'!$H$5:$R$5)/SUMPRODUCT('Datos Brutos'!$H$5:$R$5,Q611:AA611),0)</f>
        <v>0</v>
      </c>
      <c r="E611" s="20">
        <f>IFERROR(AVERAGE('Datos Filtrados'!E608:G608),0)</f>
        <v>0</v>
      </c>
      <c r="F611">
        <f>IFERROR(IF(EPih!H608&gt;=0.75*AVERAGE(EPih!$H608:$R608),1,EPih!H608/AVERAGE(EPih!$H608:$R608)),0)*$B611</f>
        <v>0</v>
      </c>
      <c r="G611">
        <f>IFERROR(IF(EPih!I608&gt;=0.75*AVERAGE(EPih!$H608:$R608),1,EPih!I608/AVERAGE(EPih!$H608:$R608)),0)*$B611</f>
        <v>0</v>
      </c>
      <c r="H611">
        <f>IFERROR(IF(EPih!J608&gt;=0.75*AVERAGE(EPih!$H608:$R608),1,EPih!J608/AVERAGE(EPih!$H608:$R608)),0)*$B611</f>
        <v>0</v>
      </c>
      <c r="I611">
        <f>IFERROR(IF(EPih!K608&gt;=0.75*AVERAGE(EPih!$H608:$R608),1,EPih!K608/AVERAGE(EPih!$H608:$R608)),0)*$B611</f>
        <v>0</v>
      </c>
      <c r="J611">
        <f>IFERROR(IF(EPih!L608&gt;=0.75*AVERAGE(EPih!$H608:$R608),1,EPih!L608/AVERAGE(EPih!$H608:$R608)),0)*$B611</f>
        <v>0</v>
      </c>
      <c r="K611">
        <f>IFERROR(IF(EPih!M608&gt;=0.75*AVERAGE(EPih!$H608:$R608),1,EPih!M608/AVERAGE(EPih!$H608:$R608)),0)*$B611</f>
        <v>0</v>
      </c>
      <c r="L611">
        <f>IFERROR(IF(EPih!N608&gt;=0.75*AVERAGE(EPih!$H608:$R608),1,EPih!N608/AVERAGE(EPih!$H608:$R608)),0)*$B611</f>
        <v>0</v>
      </c>
      <c r="M611">
        <f>IFERROR(IF(EPih!O608&gt;=0.75*AVERAGE(EPih!$H608:$R608),1,EPih!O608/AVERAGE(EPih!$H608:$R608)),0)*$B611</f>
        <v>0</v>
      </c>
      <c r="N611">
        <f>IFERROR(IF(EPih!P608&gt;=0.75*AVERAGE(EPih!$H608:$R608),1,EPih!P608/AVERAGE(EPih!$H608:$R608)),0)*$B611</f>
        <v>0</v>
      </c>
      <c r="O611">
        <f>IFERROR(IF(EPih!Q608&gt;=0.75*AVERAGE(EPih!$H608:$R608),1,EPih!Q608/AVERAGE(EPih!$H608:$R608)),0)*$B611</f>
        <v>0</v>
      </c>
      <c r="P611">
        <f>IFERROR(IF(EPih!R608&gt;=0.75*AVERAGE(EPih!$H608:$R608),1,EPih!R608/AVERAGE(EPih!$H608:$R608)),0)*$B611</f>
        <v>0</v>
      </c>
      <c r="Q611" s="18">
        <v>1</v>
      </c>
      <c r="R611" s="18">
        <v>1</v>
      </c>
      <c r="S611" s="18">
        <v>1</v>
      </c>
      <c r="T611" s="18">
        <v>1</v>
      </c>
      <c r="U611" s="18">
        <v>1</v>
      </c>
      <c r="V611" s="18">
        <v>1</v>
      </c>
      <c r="W611" s="18">
        <v>1</v>
      </c>
      <c r="X611" s="18">
        <v>1</v>
      </c>
      <c r="Y611" s="18">
        <v>1</v>
      </c>
      <c r="Z611" s="18">
        <v>1</v>
      </c>
      <c r="AA611" s="18">
        <v>1</v>
      </c>
      <c r="AD611" s="22">
        <f t="shared" si="17"/>
        <v>1</v>
      </c>
      <c r="AE611">
        <v>6</v>
      </c>
    </row>
    <row r="612" spans="1:31">
      <c r="A612" s="33">
        <v>45469.166666666664</v>
      </c>
      <c r="B612">
        <f t="shared" si="18"/>
        <v>0</v>
      </c>
      <c r="C612" s="18">
        <v>1</v>
      </c>
      <c r="D612" s="19">
        <f>IFERROR(SUMPRODUCT(F612:P612,Q612:AA612,'Datos Brutos'!$H$5:$R$5)/SUMPRODUCT('Datos Brutos'!$H$5:$R$5,Q612:AA612),0)</f>
        <v>0</v>
      </c>
      <c r="E612" s="20">
        <f>IFERROR(AVERAGE('Datos Filtrados'!E609:G609),0)</f>
        <v>0</v>
      </c>
      <c r="F612">
        <f>IFERROR(IF(EPih!H609&gt;=0.75*AVERAGE(EPih!$H609:$R609),1,EPih!H609/AVERAGE(EPih!$H609:$R609)),0)*$B612</f>
        <v>0</v>
      </c>
      <c r="G612">
        <f>IFERROR(IF(EPih!I609&gt;=0.75*AVERAGE(EPih!$H609:$R609),1,EPih!I609/AVERAGE(EPih!$H609:$R609)),0)*$B612</f>
        <v>0</v>
      </c>
      <c r="H612">
        <f>IFERROR(IF(EPih!J609&gt;=0.75*AVERAGE(EPih!$H609:$R609),1,EPih!J609/AVERAGE(EPih!$H609:$R609)),0)*$B612</f>
        <v>0</v>
      </c>
      <c r="I612">
        <f>IFERROR(IF(EPih!K609&gt;=0.75*AVERAGE(EPih!$H609:$R609),1,EPih!K609/AVERAGE(EPih!$H609:$R609)),0)*$B612</f>
        <v>0</v>
      </c>
      <c r="J612">
        <f>IFERROR(IF(EPih!L609&gt;=0.75*AVERAGE(EPih!$H609:$R609),1,EPih!L609/AVERAGE(EPih!$H609:$R609)),0)*$B612</f>
        <v>0</v>
      </c>
      <c r="K612">
        <f>IFERROR(IF(EPih!M609&gt;=0.75*AVERAGE(EPih!$H609:$R609),1,EPih!M609/AVERAGE(EPih!$H609:$R609)),0)*$B612</f>
        <v>0</v>
      </c>
      <c r="L612">
        <f>IFERROR(IF(EPih!N609&gt;=0.75*AVERAGE(EPih!$H609:$R609),1,EPih!N609/AVERAGE(EPih!$H609:$R609)),0)*$B612</f>
        <v>0</v>
      </c>
      <c r="M612">
        <f>IFERROR(IF(EPih!O609&gt;=0.75*AVERAGE(EPih!$H609:$R609),1,EPih!O609/AVERAGE(EPih!$H609:$R609)),0)*$B612</f>
        <v>0</v>
      </c>
      <c r="N612">
        <f>IFERROR(IF(EPih!P609&gt;=0.75*AVERAGE(EPih!$H609:$R609),1,EPih!P609/AVERAGE(EPih!$H609:$R609)),0)*$B612</f>
        <v>0</v>
      </c>
      <c r="O612">
        <f>IFERROR(IF(EPih!Q609&gt;=0.75*AVERAGE(EPih!$H609:$R609),1,EPih!Q609/AVERAGE(EPih!$H609:$R609)),0)*$B612</f>
        <v>0</v>
      </c>
      <c r="P612">
        <f>IFERROR(IF(EPih!R609&gt;=0.75*AVERAGE(EPih!$H609:$R609),1,EPih!R609/AVERAGE(EPih!$H609:$R609)),0)*$B612</f>
        <v>0</v>
      </c>
      <c r="Q612" s="18">
        <v>1</v>
      </c>
      <c r="R612" s="18">
        <v>1</v>
      </c>
      <c r="S612" s="18">
        <v>1</v>
      </c>
      <c r="T612" s="18">
        <v>1</v>
      </c>
      <c r="U612" s="18">
        <v>1</v>
      </c>
      <c r="V612" s="18">
        <v>1</v>
      </c>
      <c r="W612" s="18">
        <v>1</v>
      </c>
      <c r="X612" s="18">
        <v>1</v>
      </c>
      <c r="Y612" s="18">
        <v>1</v>
      </c>
      <c r="Z612" s="18">
        <v>1</v>
      </c>
      <c r="AA612" s="18">
        <v>1</v>
      </c>
      <c r="AD612" s="22">
        <f t="shared" ref="AD612:AD629" si="19">+SUMPRODUCT(B566:B589,C566:C589,D566:D589,E566:E589)/SUMPRODUCT(B566:B589,C566:C589,E566:E589)</f>
        <v>1</v>
      </c>
      <c r="AE612">
        <v>7</v>
      </c>
    </row>
    <row r="613" spans="1:31">
      <c r="A613" s="33">
        <v>45469.208333333336</v>
      </c>
      <c r="B613">
        <f t="shared" si="18"/>
        <v>0</v>
      </c>
      <c r="C613" s="18">
        <v>1</v>
      </c>
      <c r="D613" s="19">
        <f>IFERROR(SUMPRODUCT(F613:P613,Q613:AA613,'Datos Brutos'!$H$5:$R$5)/SUMPRODUCT('Datos Brutos'!$H$5:$R$5,Q613:AA613),0)</f>
        <v>0</v>
      </c>
      <c r="E613" s="20">
        <f>IFERROR(AVERAGE('Datos Filtrados'!E610:G610),0)</f>
        <v>0</v>
      </c>
      <c r="F613">
        <f>IFERROR(IF(EPih!H610&gt;=0.75*AVERAGE(EPih!$H610:$R610),1,EPih!H610/AVERAGE(EPih!$H610:$R610)),0)*$B613</f>
        <v>0</v>
      </c>
      <c r="G613">
        <f>IFERROR(IF(EPih!I610&gt;=0.75*AVERAGE(EPih!$H610:$R610),1,EPih!I610/AVERAGE(EPih!$H610:$R610)),0)*$B613</f>
        <v>0</v>
      </c>
      <c r="H613">
        <f>IFERROR(IF(EPih!J610&gt;=0.75*AVERAGE(EPih!$H610:$R610),1,EPih!J610/AVERAGE(EPih!$H610:$R610)),0)*$B613</f>
        <v>0</v>
      </c>
      <c r="I613">
        <f>IFERROR(IF(EPih!K610&gt;=0.75*AVERAGE(EPih!$H610:$R610),1,EPih!K610/AVERAGE(EPih!$H610:$R610)),0)*$B613</f>
        <v>0</v>
      </c>
      <c r="J613">
        <f>IFERROR(IF(EPih!L610&gt;=0.75*AVERAGE(EPih!$H610:$R610),1,EPih!L610/AVERAGE(EPih!$H610:$R610)),0)*$B613</f>
        <v>0</v>
      </c>
      <c r="K613">
        <f>IFERROR(IF(EPih!M610&gt;=0.75*AVERAGE(EPih!$H610:$R610),1,EPih!M610/AVERAGE(EPih!$H610:$R610)),0)*$B613</f>
        <v>0</v>
      </c>
      <c r="L613">
        <f>IFERROR(IF(EPih!N610&gt;=0.75*AVERAGE(EPih!$H610:$R610),1,EPih!N610/AVERAGE(EPih!$H610:$R610)),0)*$B613</f>
        <v>0</v>
      </c>
      <c r="M613">
        <f>IFERROR(IF(EPih!O610&gt;=0.75*AVERAGE(EPih!$H610:$R610),1,EPih!O610/AVERAGE(EPih!$H610:$R610)),0)*$B613</f>
        <v>0</v>
      </c>
      <c r="N613">
        <f>IFERROR(IF(EPih!P610&gt;=0.75*AVERAGE(EPih!$H610:$R610),1,EPih!P610/AVERAGE(EPih!$H610:$R610)),0)*$B613</f>
        <v>0</v>
      </c>
      <c r="O613">
        <f>IFERROR(IF(EPih!Q610&gt;=0.75*AVERAGE(EPih!$H610:$R610),1,EPih!Q610/AVERAGE(EPih!$H610:$R610)),0)*$B613</f>
        <v>0</v>
      </c>
      <c r="P613">
        <f>IFERROR(IF(EPih!R610&gt;=0.75*AVERAGE(EPih!$H610:$R610),1,EPih!R610/AVERAGE(EPih!$H610:$R610)),0)*$B613</f>
        <v>0</v>
      </c>
      <c r="Q613" s="18">
        <v>1</v>
      </c>
      <c r="R613" s="18">
        <v>1</v>
      </c>
      <c r="S613" s="18">
        <v>1</v>
      </c>
      <c r="T613" s="18">
        <v>1</v>
      </c>
      <c r="U613" s="18">
        <v>1</v>
      </c>
      <c r="V613" s="18">
        <v>1</v>
      </c>
      <c r="W613" s="18">
        <v>1</v>
      </c>
      <c r="X613" s="18">
        <v>1</v>
      </c>
      <c r="Y613" s="18">
        <v>1</v>
      </c>
      <c r="Z613" s="18">
        <v>1</v>
      </c>
      <c r="AA613" s="18">
        <v>1</v>
      </c>
      <c r="AD613" s="22">
        <f t="shared" si="19"/>
        <v>1</v>
      </c>
      <c r="AE613">
        <v>8</v>
      </c>
    </row>
    <row r="614" spans="1:31">
      <c r="A614" s="33">
        <v>45469.25</v>
      </c>
      <c r="B614">
        <f t="shared" si="18"/>
        <v>0</v>
      </c>
      <c r="C614" s="18">
        <v>1</v>
      </c>
      <c r="D614" s="19">
        <f>IFERROR(SUMPRODUCT(F614:P614,Q614:AA614,'Datos Brutos'!$H$5:$R$5)/SUMPRODUCT('Datos Brutos'!$H$5:$R$5,Q614:AA614),0)</f>
        <v>0</v>
      </c>
      <c r="E614" s="20">
        <f>IFERROR(AVERAGE('Datos Filtrados'!E611:G611),0)</f>
        <v>0.40799999999999997</v>
      </c>
      <c r="F614">
        <f>IFERROR(IF(EPih!H611&gt;=0.75*AVERAGE(EPih!$H611:$R611),1,EPih!H611/AVERAGE(EPih!$H611:$R611)),0)*$B614</f>
        <v>0</v>
      </c>
      <c r="G614">
        <f>IFERROR(IF(EPih!I611&gt;=0.75*AVERAGE(EPih!$H611:$R611),1,EPih!I611/AVERAGE(EPih!$H611:$R611)),0)*$B614</f>
        <v>0</v>
      </c>
      <c r="H614">
        <f>IFERROR(IF(EPih!J611&gt;=0.75*AVERAGE(EPih!$H611:$R611),1,EPih!J611/AVERAGE(EPih!$H611:$R611)),0)*$B614</f>
        <v>0</v>
      </c>
      <c r="I614">
        <f>IFERROR(IF(EPih!K611&gt;=0.75*AVERAGE(EPih!$H611:$R611),1,EPih!K611/AVERAGE(EPih!$H611:$R611)),0)*$B614</f>
        <v>0</v>
      </c>
      <c r="J614">
        <f>IFERROR(IF(EPih!L611&gt;=0.75*AVERAGE(EPih!$H611:$R611),1,EPih!L611/AVERAGE(EPih!$H611:$R611)),0)*$B614</f>
        <v>0</v>
      </c>
      <c r="K614">
        <f>IFERROR(IF(EPih!M611&gt;=0.75*AVERAGE(EPih!$H611:$R611),1,EPih!M611/AVERAGE(EPih!$H611:$R611)),0)*$B614</f>
        <v>0</v>
      </c>
      <c r="L614">
        <f>IFERROR(IF(EPih!N611&gt;=0.75*AVERAGE(EPih!$H611:$R611),1,EPih!N611/AVERAGE(EPih!$H611:$R611)),0)*$B614</f>
        <v>0</v>
      </c>
      <c r="M614">
        <f>IFERROR(IF(EPih!O611&gt;=0.75*AVERAGE(EPih!$H611:$R611),1,EPih!O611/AVERAGE(EPih!$H611:$R611)),0)*$B614</f>
        <v>0</v>
      </c>
      <c r="N614">
        <f>IFERROR(IF(EPih!P611&gt;=0.75*AVERAGE(EPih!$H611:$R611),1,EPih!P611/AVERAGE(EPih!$H611:$R611)),0)*$B614</f>
        <v>0</v>
      </c>
      <c r="O614">
        <f>IFERROR(IF(EPih!Q611&gt;=0.75*AVERAGE(EPih!$H611:$R611),1,EPih!Q611/AVERAGE(EPih!$H611:$R611)),0)*$B614</f>
        <v>0</v>
      </c>
      <c r="P614">
        <f>IFERROR(IF(EPih!R611&gt;=0.75*AVERAGE(EPih!$H611:$R611),1,EPih!R611/AVERAGE(EPih!$H611:$R611)),0)*$B614</f>
        <v>0</v>
      </c>
      <c r="Q614" s="18">
        <v>1</v>
      </c>
      <c r="R614" s="18">
        <v>1</v>
      </c>
      <c r="S614" s="18">
        <v>1</v>
      </c>
      <c r="T614" s="18">
        <v>1</v>
      </c>
      <c r="U614" s="18">
        <v>1</v>
      </c>
      <c r="V614" s="18">
        <v>1</v>
      </c>
      <c r="W614" s="18">
        <v>1</v>
      </c>
      <c r="X614" s="18">
        <v>1</v>
      </c>
      <c r="Y614" s="18">
        <v>1</v>
      </c>
      <c r="Z614" s="18">
        <v>1</v>
      </c>
      <c r="AA614" s="18">
        <v>1</v>
      </c>
      <c r="AD614" s="22">
        <f t="shared" si="19"/>
        <v>1</v>
      </c>
      <c r="AE614">
        <v>9</v>
      </c>
    </row>
    <row r="615" spans="1:31">
      <c r="A615" s="33">
        <v>45469.291666666664</v>
      </c>
      <c r="B615">
        <f t="shared" si="18"/>
        <v>0</v>
      </c>
      <c r="C615" s="18">
        <v>1</v>
      </c>
      <c r="D615" s="19">
        <f>IFERROR(SUMPRODUCT(F615:P615,Q615:AA615,'Datos Brutos'!$H$5:$R$5)/SUMPRODUCT('Datos Brutos'!$H$5:$R$5,Q615:AA615),0)</f>
        <v>0</v>
      </c>
      <c r="E615" s="20">
        <f>IFERROR(AVERAGE('Datos Filtrados'!E612:G612),0)</f>
        <v>29.215</v>
      </c>
      <c r="F615">
        <f>IFERROR(IF(EPih!H612&gt;=0.75*AVERAGE(EPih!$H612:$R612),1,EPih!H612/AVERAGE(EPih!$H612:$R612)),0)*$B615</f>
        <v>0</v>
      </c>
      <c r="G615">
        <f>IFERROR(IF(EPih!I612&gt;=0.75*AVERAGE(EPih!$H612:$R612),1,EPih!I612/AVERAGE(EPih!$H612:$R612)),0)*$B615</f>
        <v>0</v>
      </c>
      <c r="H615">
        <f>IFERROR(IF(EPih!J612&gt;=0.75*AVERAGE(EPih!$H612:$R612),1,EPih!J612/AVERAGE(EPih!$H612:$R612)),0)*$B615</f>
        <v>0</v>
      </c>
      <c r="I615">
        <f>IFERROR(IF(EPih!K612&gt;=0.75*AVERAGE(EPih!$H612:$R612),1,EPih!K612/AVERAGE(EPih!$H612:$R612)),0)*$B615</f>
        <v>0</v>
      </c>
      <c r="J615">
        <f>IFERROR(IF(EPih!L612&gt;=0.75*AVERAGE(EPih!$H612:$R612),1,EPih!L612/AVERAGE(EPih!$H612:$R612)),0)*$B615</f>
        <v>0</v>
      </c>
      <c r="K615">
        <f>IFERROR(IF(EPih!M612&gt;=0.75*AVERAGE(EPih!$H612:$R612),1,EPih!M612/AVERAGE(EPih!$H612:$R612)),0)*$B615</f>
        <v>0</v>
      </c>
      <c r="L615">
        <f>IFERROR(IF(EPih!N612&gt;=0.75*AVERAGE(EPih!$H612:$R612),1,EPih!N612/AVERAGE(EPih!$H612:$R612)),0)*$B615</f>
        <v>0</v>
      </c>
      <c r="M615">
        <f>IFERROR(IF(EPih!O612&gt;=0.75*AVERAGE(EPih!$H612:$R612),1,EPih!O612/AVERAGE(EPih!$H612:$R612)),0)*$B615</f>
        <v>0</v>
      </c>
      <c r="N615">
        <f>IFERROR(IF(EPih!P612&gt;=0.75*AVERAGE(EPih!$H612:$R612),1,EPih!P612/AVERAGE(EPih!$H612:$R612)),0)*$B615</f>
        <v>0</v>
      </c>
      <c r="O615">
        <f>IFERROR(IF(EPih!Q612&gt;=0.75*AVERAGE(EPih!$H612:$R612),1,EPih!Q612/AVERAGE(EPih!$H612:$R612)),0)*$B615</f>
        <v>0</v>
      </c>
      <c r="P615">
        <f>IFERROR(IF(EPih!R612&gt;=0.75*AVERAGE(EPih!$H612:$R612),1,EPih!R612/AVERAGE(EPih!$H612:$R612)),0)*$B615</f>
        <v>0</v>
      </c>
      <c r="Q615" s="18">
        <v>1</v>
      </c>
      <c r="R615" s="18">
        <v>1</v>
      </c>
      <c r="S615" s="18">
        <v>1</v>
      </c>
      <c r="T615" s="18">
        <v>1</v>
      </c>
      <c r="U615" s="18">
        <v>1</v>
      </c>
      <c r="V615" s="18">
        <v>1</v>
      </c>
      <c r="W615" s="18">
        <v>1</v>
      </c>
      <c r="X615" s="18">
        <v>1</v>
      </c>
      <c r="Y615" s="18">
        <v>1</v>
      </c>
      <c r="Z615" s="18">
        <v>1</v>
      </c>
      <c r="AA615" s="18">
        <v>1</v>
      </c>
      <c r="AD615" s="22">
        <f t="shared" si="19"/>
        <v>0.99819676216698494</v>
      </c>
      <c r="AE615">
        <v>10</v>
      </c>
    </row>
    <row r="616" spans="1:31">
      <c r="A616" s="33">
        <v>45469.333333333336</v>
      </c>
      <c r="B616">
        <f t="shared" si="18"/>
        <v>1</v>
      </c>
      <c r="C616" s="18">
        <v>1</v>
      </c>
      <c r="D616" s="19">
        <f>IFERROR(SUMPRODUCT(F616:P616,Q616:AA616,'Datos Brutos'!$H$5:$R$5)/SUMPRODUCT('Datos Brutos'!$H$5:$R$5,Q616:AA616),0)</f>
        <v>1</v>
      </c>
      <c r="E616" s="20">
        <f>IFERROR(AVERAGE('Datos Filtrados'!E613:G613),0)</f>
        <v>398.11500000000001</v>
      </c>
      <c r="F616">
        <f>IFERROR(IF(EPih!H613&gt;=0.75*AVERAGE(EPih!$H613:$R613),1,EPih!H613/AVERAGE(EPih!$H613:$R613)),0)*$B616</f>
        <v>1</v>
      </c>
      <c r="G616">
        <f>IFERROR(IF(EPih!I613&gt;=0.75*AVERAGE(EPih!$H613:$R613),1,EPih!I613/AVERAGE(EPih!$H613:$R613)),0)*$B616</f>
        <v>1</v>
      </c>
      <c r="H616">
        <f>IFERROR(IF(EPih!J613&gt;=0.75*AVERAGE(EPih!$H613:$R613),1,EPih!J613/AVERAGE(EPih!$H613:$R613)),0)*$B616</f>
        <v>1</v>
      </c>
      <c r="I616">
        <f>IFERROR(IF(EPih!K613&gt;=0.75*AVERAGE(EPih!$H613:$R613),1,EPih!K613/AVERAGE(EPih!$H613:$R613)),0)*$B616</f>
        <v>1</v>
      </c>
      <c r="J616">
        <f>IFERROR(IF(EPih!L613&gt;=0.75*AVERAGE(EPih!$H613:$R613),1,EPih!L613/AVERAGE(EPih!$H613:$R613)),0)*$B616</f>
        <v>1</v>
      </c>
      <c r="K616">
        <f>IFERROR(IF(EPih!M613&gt;=0.75*AVERAGE(EPih!$H613:$R613),1,EPih!M613/AVERAGE(EPih!$H613:$R613)),0)*$B616</f>
        <v>1</v>
      </c>
      <c r="L616">
        <f>IFERROR(IF(EPih!N613&gt;=0.75*AVERAGE(EPih!$H613:$R613),1,EPih!N613/AVERAGE(EPih!$H613:$R613)),0)*$B616</f>
        <v>1</v>
      </c>
      <c r="M616">
        <f>IFERROR(IF(EPih!O613&gt;=0.75*AVERAGE(EPih!$H613:$R613),1,EPih!O613/AVERAGE(EPih!$H613:$R613)),0)*$B616</f>
        <v>1</v>
      </c>
      <c r="N616">
        <f>IFERROR(IF(EPih!P613&gt;=0.75*AVERAGE(EPih!$H613:$R613),1,EPih!P613/AVERAGE(EPih!$H613:$R613)),0)*$B616</f>
        <v>1</v>
      </c>
      <c r="O616">
        <f>IFERROR(IF(EPih!Q613&gt;=0.75*AVERAGE(EPih!$H613:$R613),1,EPih!Q613/AVERAGE(EPih!$H613:$R613)),0)*$B616</f>
        <v>1</v>
      </c>
      <c r="P616">
        <f>IFERROR(IF(EPih!R613&gt;=0.75*AVERAGE(EPih!$H613:$R613),1,EPih!R613/AVERAGE(EPih!$H613:$R613)),0)*$B616</f>
        <v>1</v>
      </c>
      <c r="Q616" s="18">
        <v>1</v>
      </c>
      <c r="R616" s="18">
        <v>1</v>
      </c>
      <c r="S616" s="18">
        <v>1</v>
      </c>
      <c r="T616" s="18">
        <v>1</v>
      </c>
      <c r="U616" s="18">
        <v>1</v>
      </c>
      <c r="V616" s="18">
        <v>1</v>
      </c>
      <c r="W616" s="18">
        <v>1</v>
      </c>
      <c r="X616" s="18">
        <v>1</v>
      </c>
      <c r="Y616" s="18">
        <v>1</v>
      </c>
      <c r="Z616" s="18">
        <v>1</v>
      </c>
      <c r="AA616" s="18">
        <v>1</v>
      </c>
      <c r="AD616" s="22">
        <f t="shared" si="19"/>
        <v>0.99235940962308766</v>
      </c>
      <c r="AE616">
        <v>11</v>
      </c>
    </row>
    <row r="617" spans="1:31">
      <c r="A617" s="33">
        <v>45469.375</v>
      </c>
      <c r="B617">
        <f t="shared" si="18"/>
        <v>1</v>
      </c>
      <c r="C617" s="18">
        <v>1</v>
      </c>
      <c r="D617" s="19">
        <f>IFERROR(SUMPRODUCT(F617:P617,Q617:AA617,'Datos Brutos'!$H$5:$R$5)/SUMPRODUCT('Datos Brutos'!$H$5:$R$5,Q617:AA617),0)</f>
        <v>1</v>
      </c>
      <c r="E617" s="20">
        <f>IFERROR(AVERAGE('Datos Filtrados'!E614:G614),0)</f>
        <v>780.99199999999985</v>
      </c>
      <c r="F617">
        <f>IFERROR(IF(EPih!H614&gt;=0.75*AVERAGE(EPih!$H614:$R614),1,EPih!H614/AVERAGE(EPih!$H614:$R614)),0)*$B617</f>
        <v>1</v>
      </c>
      <c r="G617">
        <f>IFERROR(IF(EPih!I614&gt;=0.75*AVERAGE(EPih!$H614:$R614),1,EPih!I614/AVERAGE(EPih!$H614:$R614)),0)*$B617</f>
        <v>1</v>
      </c>
      <c r="H617">
        <f>IFERROR(IF(EPih!J614&gt;=0.75*AVERAGE(EPih!$H614:$R614),1,EPih!J614/AVERAGE(EPih!$H614:$R614)),0)*$B617</f>
        <v>1</v>
      </c>
      <c r="I617">
        <f>IFERROR(IF(EPih!K614&gt;=0.75*AVERAGE(EPih!$H614:$R614),1,EPih!K614/AVERAGE(EPih!$H614:$R614)),0)*$B617</f>
        <v>1</v>
      </c>
      <c r="J617">
        <f>IFERROR(IF(EPih!L614&gt;=0.75*AVERAGE(EPih!$H614:$R614),1,EPih!L614/AVERAGE(EPih!$H614:$R614)),0)*$B617</f>
        <v>1</v>
      </c>
      <c r="K617">
        <f>IFERROR(IF(EPih!M614&gt;=0.75*AVERAGE(EPih!$H614:$R614),1,EPih!M614/AVERAGE(EPih!$H614:$R614)),0)*$B617</f>
        <v>1</v>
      </c>
      <c r="L617">
        <f>IFERROR(IF(EPih!N614&gt;=0.75*AVERAGE(EPih!$H614:$R614),1,EPih!N614/AVERAGE(EPih!$H614:$R614)),0)*$B617</f>
        <v>1</v>
      </c>
      <c r="M617">
        <f>IFERROR(IF(EPih!O614&gt;=0.75*AVERAGE(EPih!$H614:$R614),1,EPih!O614/AVERAGE(EPih!$H614:$R614)),0)*$B617</f>
        <v>1</v>
      </c>
      <c r="N617">
        <f>IFERROR(IF(EPih!P614&gt;=0.75*AVERAGE(EPih!$H614:$R614),1,EPih!P614/AVERAGE(EPih!$H614:$R614)),0)*$B617</f>
        <v>1</v>
      </c>
      <c r="O617">
        <f>IFERROR(IF(EPih!Q614&gt;=0.75*AVERAGE(EPih!$H614:$R614),1,EPih!Q614/AVERAGE(EPih!$H614:$R614)),0)*$B617</f>
        <v>1</v>
      </c>
      <c r="P617">
        <f>IFERROR(IF(EPih!R614&gt;=0.75*AVERAGE(EPih!$H614:$R614),1,EPih!R614/AVERAGE(EPih!$H614:$R614)),0)*$B617</f>
        <v>1</v>
      </c>
      <c r="Q617" s="18">
        <v>1</v>
      </c>
      <c r="R617" s="18">
        <v>1</v>
      </c>
      <c r="S617" s="18">
        <v>1</v>
      </c>
      <c r="T617" s="18">
        <v>1</v>
      </c>
      <c r="U617" s="18">
        <v>1</v>
      </c>
      <c r="V617" s="18">
        <v>1</v>
      </c>
      <c r="W617" s="18">
        <v>1</v>
      </c>
      <c r="X617" s="18">
        <v>1</v>
      </c>
      <c r="Y617" s="18">
        <v>1</v>
      </c>
      <c r="Z617" s="18">
        <v>1</v>
      </c>
      <c r="AA617" s="18">
        <v>1</v>
      </c>
      <c r="AD617" s="22">
        <f t="shared" si="19"/>
        <v>0.9923344502914424</v>
      </c>
      <c r="AE617">
        <v>12</v>
      </c>
    </row>
    <row r="618" spans="1:31">
      <c r="A618" s="33">
        <v>45469.416666666664</v>
      </c>
      <c r="B618">
        <f t="shared" si="18"/>
        <v>1</v>
      </c>
      <c r="C618" s="18">
        <v>1</v>
      </c>
      <c r="D618" s="19">
        <f>IFERROR(SUMPRODUCT(F618:P618,Q618:AA618,'Datos Brutos'!$H$5:$R$5)/SUMPRODUCT('Datos Brutos'!$H$5:$R$5,Q618:AA618),0)</f>
        <v>1</v>
      </c>
      <c r="E618" s="20">
        <f>IFERROR(AVERAGE('Datos Filtrados'!E615:G615),0)</f>
        <v>903.3363333333333</v>
      </c>
      <c r="F618">
        <f>IFERROR(IF(EPih!H615&gt;=0.75*AVERAGE(EPih!$H615:$R615),1,EPih!H615/AVERAGE(EPih!$H615:$R615)),0)*$B618</f>
        <v>1</v>
      </c>
      <c r="G618">
        <f>IFERROR(IF(EPih!I615&gt;=0.75*AVERAGE(EPih!$H615:$R615),1,EPih!I615/AVERAGE(EPih!$H615:$R615)),0)*$B618</f>
        <v>1</v>
      </c>
      <c r="H618">
        <f>IFERROR(IF(EPih!J615&gt;=0.75*AVERAGE(EPih!$H615:$R615),1,EPih!J615/AVERAGE(EPih!$H615:$R615)),0)*$B618</f>
        <v>1</v>
      </c>
      <c r="I618">
        <f>IFERROR(IF(EPih!K615&gt;=0.75*AVERAGE(EPih!$H615:$R615),1,EPih!K615/AVERAGE(EPih!$H615:$R615)),0)*$B618</f>
        <v>1</v>
      </c>
      <c r="J618">
        <f>IFERROR(IF(EPih!L615&gt;=0.75*AVERAGE(EPih!$H615:$R615),1,EPih!L615/AVERAGE(EPih!$H615:$R615)),0)*$B618</f>
        <v>1</v>
      </c>
      <c r="K618">
        <f>IFERROR(IF(EPih!M615&gt;=0.75*AVERAGE(EPih!$H615:$R615),1,EPih!M615/AVERAGE(EPih!$H615:$R615)),0)*$B618</f>
        <v>1</v>
      </c>
      <c r="L618">
        <f>IFERROR(IF(EPih!N615&gt;=0.75*AVERAGE(EPih!$H615:$R615),1,EPih!N615/AVERAGE(EPih!$H615:$R615)),0)*$B618</f>
        <v>1</v>
      </c>
      <c r="M618">
        <f>IFERROR(IF(EPih!O615&gt;=0.75*AVERAGE(EPih!$H615:$R615),1,EPih!O615/AVERAGE(EPih!$H615:$R615)),0)*$B618</f>
        <v>1</v>
      </c>
      <c r="N618">
        <f>IFERROR(IF(EPih!P615&gt;=0.75*AVERAGE(EPih!$H615:$R615),1,EPih!P615/AVERAGE(EPih!$H615:$R615)),0)*$B618</f>
        <v>1</v>
      </c>
      <c r="O618">
        <f>IFERROR(IF(EPih!Q615&gt;=0.75*AVERAGE(EPih!$H615:$R615),1,EPih!Q615/AVERAGE(EPih!$H615:$R615)),0)*$B618</f>
        <v>1</v>
      </c>
      <c r="P618">
        <f>IFERROR(IF(EPih!R615&gt;=0.75*AVERAGE(EPih!$H615:$R615),1,EPih!R615/AVERAGE(EPih!$H615:$R615)),0)*$B618</f>
        <v>1</v>
      </c>
      <c r="Q618" s="18">
        <v>1</v>
      </c>
      <c r="R618" s="18">
        <v>1</v>
      </c>
      <c r="S618" s="18">
        <v>1</v>
      </c>
      <c r="T618" s="18">
        <v>1</v>
      </c>
      <c r="U618" s="18">
        <v>1</v>
      </c>
      <c r="V618" s="18">
        <v>1</v>
      </c>
      <c r="W618" s="18">
        <v>1</v>
      </c>
      <c r="X618" s="18">
        <v>1</v>
      </c>
      <c r="Y618" s="18">
        <v>1</v>
      </c>
      <c r="Z618" s="18">
        <v>1</v>
      </c>
      <c r="AA618" s="18">
        <v>1</v>
      </c>
      <c r="AD618" s="22">
        <f t="shared" si="19"/>
        <v>0.99231128024406856</v>
      </c>
      <c r="AE618">
        <v>13</v>
      </c>
    </row>
    <row r="619" spans="1:31">
      <c r="A619" s="33">
        <v>45469.458333333336</v>
      </c>
      <c r="B619">
        <f t="shared" si="18"/>
        <v>1</v>
      </c>
      <c r="C619" s="18">
        <v>1</v>
      </c>
      <c r="D619" s="19">
        <f>IFERROR(SUMPRODUCT(F619:P619,Q619:AA619,'Datos Brutos'!$H$5:$R$5)/SUMPRODUCT('Datos Brutos'!$H$5:$R$5,Q619:AA619),0)</f>
        <v>1</v>
      </c>
      <c r="E619" s="20">
        <f>IFERROR(AVERAGE('Datos Filtrados'!E616:G616),0)</f>
        <v>954.8413333333333</v>
      </c>
      <c r="F619">
        <f>IFERROR(IF(EPih!H616&gt;=0.75*AVERAGE(EPih!$H616:$R616),1,EPih!H616/AVERAGE(EPih!$H616:$R616)),0)*$B619</f>
        <v>1</v>
      </c>
      <c r="G619">
        <f>IFERROR(IF(EPih!I616&gt;=0.75*AVERAGE(EPih!$H616:$R616),1,EPih!I616/AVERAGE(EPih!$H616:$R616)),0)*$B619</f>
        <v>1</v>
      </c>
      <c r="H619">
        <f>IFERROR(IF(EPih!J616&gt;=0.75*AVERAGE(EPih!$H616:$R616),1,EPih!J616/AVERAGE(EPih!$H616:$R616)),0)*$B619</f>
        <v>1</v>
      </c>
      <c r="I619">
        <f>IFERROR(IF(EPih!K616&gt;=0.75*AVERAGE(EPih!$H616:$R616),1,EPih!K616/AVERAGE(EPih!$H616:$R616)),0)*$B619</f>
        <v>1</v>
      </c>
      <c r="J619">
        <f>IFERROR(IF(EPih!L616&gt;=0.75*AVERAGE(EPih!$H616:$R616),1,EPih!L616/AVERAGE(EPih!$H616:$R616)),0)*$B619</f>
        <v>1</v>
      </c>
      <c r="K619">
        <f>IFERROR(IF(EPih!M616&gt;=0.75*AVERAGE(EPih!$H616:$R616),1,EPih!M616/AVERAGE(EPih!$H616:$R616)),0)*$B619</f>
        <v>1</v>
      </c>
      <c r="L619">
        <f>IFERROR(IF(EPih!N616&gt;=0.75*AVERAGE(EPih!$H616:$R616),1,EPih!N616/AVERAGE(EPih!$H616:$R616)),0)*$B619</f>
        <v>1</v>
      </c>
      <c r="M619">
        <f>IFERROR(IF(EPih!O616&gt;=0.75*AVERAGE(EPih!$H616:$R616),1,EPih!O616/AVERAGE(EPih!$H616:$R616)),0)*$B619</f>
        <v>1</v>
      </c>
      <c r="N619">
        <f>IFERROR(IF(EPih!P616&gt;=0.75*AVERAGE(EPih!$H616:$R616),1,EPih!P616/AVERAGE(EPih!$H616:$R616)),0)*$B619</f>
        <v>1</v>
      </c>
      <c r="O619">
        <f>IFERROR(IF(EPih!Q616&gt;=0.75*AVERAGE(EPih!$H616:$R616),1,EPih!Q616/AVERAGE(EPih!$H616:$R616)),0)*$B619</f>
        <v>1</v>
      </c>
      <c r="P619">
        <f>IFERROR(IF(EPih!R616&gt;=0.75*AVERAGE(EPih!$H616:$R616),1,EPih!R616/AVERAGE(EPih!$H616:$R616)),0)*$B619</f>
        <v>1</v>
      </c>
      <c r="Q619" s="18">
        <v>1</v>
      </c>
      <c r="R619" s="18">
        <v>1</v>
      </c>
      <c r="S619" s="18">
        <v>1</v>
      </c>
      <c r="T619" s="18">
        <v>1</v>
      </c>
      <c r="U619" s="18">
        <v>1</v>
      </c>
      <c r="V619" s="18">
        <v>1</v>
      </c>
      <c r="W619" s="18">
        <v>1</v>
      </c>
      <c r="X619" s="18">
        <v>1</v>
      </c>
      <c r="Y619" s="18">
        <v>1</v>
      </c>
      <c r="Z619" s="18">
        <v>1</v>
      </c>
      <c r="AA619" s="18">
        <v>1</v>
      </c>
      <c r="AD619" s="22">
        <f t="shared" si="19"/>
        <v>0.99228185268828295</v>
      </c>
      <c r="AE619">
        <v>14</v>
      </c>
    </row>
    <row r="620" spans="1:31">
      <c r="A620" s="33">
        <v>45469.5</v>
      </c>
      <c r="B620">
        <f t="shared" si="18"/>
        <v>1</v>
      </c>
      <c r="C620" s="18">
        <v>1</v>
      </c>
      <c r="D620" s="19">
        <f>IFERROR(SUMPRODUCT(F620:P620,Q620:AA620,'Datos Brutos'!$H$5:$R$5)/SUMPRODUCT('Datos Brutos'!$H$5:$R$5,Q620:AA620),0)</f>
        <v>1</v>
      </c>
      <c r="E620" s="20">
        <f>IFERROR(AVERAGE('Datos Filtrados'!E617:G617),0)</f>
        <v>770.36466666666672</v>
      </c>
      <c r="F620">
        <f>IFERROR(IF(EPih!H617&gt;=0.75*AVERAGE(EPih!$H617:$R617),1,EPih!H617/AVERAGE(EPih!$H617:$R617)),0)*$B620</f>
        <v>1</v>
      </c>
      <c r="G620">
        <f>IFERROR(IF(EPih!I617&gt;=0.75*AVERAGE(EPih!$H617:$R617),1,EPih!I617/AVERAGE(EPih!$H617:$R617)),0)*$B620</f>
        <v>1</v>
      </c>
      <c r="H620">
        <f>IFERROR(IF(EPih!J617&gt;=0.75*AVERAGE(EPih!$H617:$R617),1,EPih!J617/AVERAGE(EPih!$H617:$R617)),0)*$B620</f>
        <v>1</v>
      </c>
      <c r="I620">
        <f>IFERROR(IF(EPih!K617&gt;=0.75*AVERAGE(EPih!$H617:$R617),1,EPih!K617/AVERAGE(EPih!$H617:$R617)),0)*$B620</f>
        <v>1</v>
      </c>
      <c r="J620">
        <f>IFERROR(IF(EPih!L617&gt;=0.75*AVERAGE(EPih!$H617:$R617),1,EPih!L617/AVERAGE(EPih!$H617:$R617)),0)*$B620</f>
        <v>1</v>
      </c>
      <c r="K620">
        <f>IFERROR(IF(EPih!M617&gt;=0.75*AVERAGE(EPih!$H617:$R617),1,EPih!M617/AVERAGE(EPih!$H617:$R617)),0)*$B620</f>
        <v>1</v>
      </c>
      <c r="L620">
        <f>IFERROR(IF(EPih!N617&gt;=0.75*AVERAGE(EPih!$H617:$R617),1,EPih!N617/AVERAGE(EPih!$H617:$R617)),0)*$B620</f>
        <v>1</v>
      </c>
      <c r="M620">
        <f>IFERROR(IF(EPih!O617&gt;=0.75*AVERAGE(EPih!$H617:$R617),1,EPih!O617/AVERAGE(EPih!$H617:$R617)),0)*$B620</f>
        <v>1</v>
      </c>
      <c r="N620">
        <f>IFERROR(IF(EPih!P617&gt;=0.75*AVERAGE(EPih!$H617:$R617),1,EPih!P617/AVERAGE(EPih!$H617:$R617)),0)*$B620</f>
        <v>1</v>
      </c>
      <c r="O620">
        <f>IFERROR(IF(EPih!Q617&gt;=0.75*AVERAGE(EPih!$H617:$R617),1,EPih!Q617/AVERAGE(EPih!$H617:$R617)),0)*$B620</f>
        <v>1</v>
      </c>
      <c r="P620">
        <f>IFERROR(IF(EPih!R617&gt;=0.75*AVERAGE(EPih!$H617:$R617),1,EPih!R617/AVERAGE(EPih!$H617:$R617)),0)*$B620</f>
        <v>1</v>
      </c>
      <c r="Q620" s="18">
        <v>1</v>
      </c>
      <c r="R620" s="18">
        <v>1</v>
      </c>
      <c r="S620" s="18">
        <v>1</v>
      </c>
      <c r="T620" s="18">
        <v>1</v>
      </c>
      <c r="U620" s="18">
        <v>1</v>
      </c>
      <c r="V620" s="18">
        <v>1</v>
      </c>
      <c r="W620" s="18">
        <v>1</v>
      </c>
      <c r="X620" s="18">
        <v>1</v>
      </c>
      <c r="Y620" s="18">
        <v>1</v>
      </c>
      <c r="Z620" s="18">
        <v>1</v>
      </c>
      <c r="AA620" s="18">
        <v>1</v>
      </c>
      <c r="AD620" s="22">
        <f t="shared" si="19"/>
        <v>0.99224702128793152</v>
      </c>
      <c r="AE620">
        <v>15</v>
      </c>
    </row>
    <row r="621" spans="1:31">
      <c r="A621" s="33">
        <v>45469.541666666664</v>
      </c>
      <c r="B621">
        <f t="shared" si="18"/>
        <v>1</v>
      </c>
      <c r="C621" s="18">
        <v>1</v>
      </c>
      <c r="D621" s="19">
        <f>IFERROR(SUMPRODUCT(F621:P621,Q621:AA621,'Datos Brutos'!$H$5:$R$5)/SUMPRODUCT('Datos Brutos'!$H$5:$R$5,Q621:AA621),0)</f>
        <v>1</v>
      </c>
      <c r="E621" s="20">
        <f>IFERROR(AVERAGE('Datos Filtrados'!E618:G618),0)</f>
        <v>946.76266666666652</v>
      </c>
      <c r="F621">
        <f>IFERROR(IF(EPih!H618&gt;=0.75*AVERAGE(EPih!$H618:$R618),1,EPih!H618/AVERAGE(EPih!$H618:$R618)),0)*$B621</f>
        <v>1</v>
      </c>
      <c r="G621">
        <f>IFERROR(IF(EPih!I618&gt;=0.75*AVERAGE(EPih!$H618:$R618),1,EPih!I618/AVERAGE(EPih!$H618:$R618)),0)*$B621</f>
        <v>1</v>
      </c>
      <c r="H621">
        <f>IFERROR(IF(EPih!J618&gt;=0.75*AVERAGE(EPih!$H618:$R618),1,EPih!J618/AVERAGE(EPih!$H618:$R618)),0)*$B621</f>
        <v>1</v>
      </c>
      <c r="I621">
        <f>IFERROR(IF(EPih!K618&gt;=0.75*AVERAGE(EPih!$H618:$R618),1,EPih!K618/AVERAGE(EPih!$H618:$R618)),0)*$B621</f>
        <v>1</v>
      </c>
      <c r="J621">
        <f>IFERROR(IF(EPih!L618&gt;=0.75*AVERAGE(EPih!$H618:$R618),1,EPih!L618/AVERAGE(EPih!$H618:$R618)),0)*$B621</f>
        <v>1</v>
      </c>
      <c r="K621">
        <f>IFERROR(IF(EPih!M618&gt;=0.75*AVERAGE(EPih!$H618:$R618),1,EPih!M618/AVERAGE(EPih!$H618:$R618)),0)*$B621</f>
        <v>1</v>
      </c>
      <c r="L621">
        <f>IFERROR(IF(EPih!N618&gt;=0.75*AVERAGE(EPih!$H618:$R618),1,EPih!N618/AVERAGE(EPih!$H618:$R618)),0)*$B621</f>
        <v>1</v>
      </c>
      <c r="M621">
        <f>IFERROR(IF(EPih!O618&gt;=0.75*AVERAGE(EPih!$H618:$R618),1,EPih!O618/AVERAGE(EPih!$H618:$R618)),0)*$B621</f>
        <v>1</v>
      </c>
      <c r="N621">
        <f>IFERROR(IF(EPih!P618&gt;=0.75*AVERAGE(EPih!$H618:$R618),1,EPih!P618/AVERAGE(EPih!$H618:$R618)),0)*$B621</f>
        <v>1</v>
      </c>
      <c r="O621">
        <f>IFERROR(IF(EPih!Q618&gt;=0.75*AVERAGE(EPih!$H618:$R618),1,EPih!Q618/AVERAGE(EPih!$H618:$R618)),0)*$B621</f>
        <v>1</v>
      </c>
      <c r="P621">
        <f>IFERROR(IF(EPih!R618&gt;=0.75*AVERAGE(EPih!$H618:$R618),1,EPih!R618/AVERAGE(EPih!$H618:$R618)),0)*$B621</f>
        <v>1</v>
      </c>
      <c r="Q621" s="18">
        <v>1</v>
      </c>
      <c r="R621" s="18">
        <v>1</v>
      </c>
      <c r="S621" s="18">
        <v>1</v>
      </c>
      <c r="T621" s="18">
        <v>1</v>
      </c>
      <c r="U621" s="18">
        <v>1</v>
      </c>
      <c r="V621" s="18">
        <v>1</v>
      </c>
      <c r="W621" s="18">
        <v>1</v>
      </c>
      <c r="X621" s="18">
        <v>1</v>
      </c>
      <c r="Y621" s="18">
        <v>1</v>
      </c>
      <c r="Z621" s="18">
        <v>1</v>
      </c>
      <c r="AA621" s="18">
        <v>1</v>
      </c>
      <c r="AD621" s="22">
        <f t="shared" si="19"/>
        <v>0.99213614891084945</v>
      </c>
      <c r="AE621">
        <v>16</v>
      </c>
    </row>
    <row r="622" spans="1:31">
      <c r="A622" s="33">
        <v>45469.583333333336</v>
      </c>
      <c r="B622">
        <f t="shared" si="18"/>
        <v>1</v>
      </c>
      <c r="C622" s="18">
        <v>1</v>
      </c>
      <c r="D622" s="19">
        <f>IFERROR(SUMPRODUCT(F622:P622,Q622:AA622,'Datos Brutos'!$H$5:$R$5)/SUMPRODUCT('Datos Brutos'!$H$5:$R$5,Q622:AA622),0)</f>
        <v>1</v>
      </c>
      <c r="E622" s="20">
        <f>IFERROR(AVERAGE('Datos Filtrados'!E619:G619),0)</f>
        <v>804.81533333333334</v>
      </c>
      <c r="F622">
        <f>IFERROR(IF(EPih!H619&gt;=0.75*AVERAGE(EPih!$H619:$R619),1,EPih!H619/AVERAGE(EPih!$H619:$R619)),0)*$B622</f>
        <v>1</v>
      </c>
      <c r="G622">
        <f>IFERROR(IF(EPih!I619&gt;=0.75*AVERAGE(EPih!$H619:$R619),1,EPih!I619/AVERAGE(EPih!$H619:$R619)),0)*$B622</f>
        <v>1</v>
      </c>
      <c r="H622">
        <f>IFERROR(IF(EPih!J619&gt;=0.75*AVERAGE(EPih!$H619:$R619),1,EPih!J619/AVERAGE(EPih!$H619:$R619)),0)*$B622</f>
        <v>1</v>
      </c>
      <c r="I622">
        <f>IFERROR(IF(EPih!K619&gt;=0.75*AVERAGE(EPih!$H619:$R619),1,EPih!K619/AVERAGE(EPih!$H619:$R619)),0)*$B622</f>
        <v>1</v>
      </c>
      <c r="J622">
        <f>IFERROR(IF(EPih!L619&gt;=0.75*AVERAGE(EPih!$H619:$R619),1,EPih!L619/AVERAGE(EPih!$H619:$R619)),0)*$B622</f>
        <v>1</v>
      </c>
      <c r="K622">
        <f>IFERROR(IF(EPih!M619&gt;=0.75*AVERAGE(EPih!$H619:$R619),1,EPih!M619/AVERAGE(EPih!$H619:$R619)),0)*$B622</f>
        <v>1</v>
      </c>
      <c r="L622">
        <f>IFERROR(IF(EPih!N619&gt;=0.75*AVERAGE(EPih!$H619:$R619),1,EPih!N619/AVERAGE(EPih!$H619:$R619)),0)*$B622</f>
        <v>1</v>
      </c>
      <c r="M622">
        <f>IFERROR(IF(EPih!O619&gt;=0.75*AVERAGE(EPih!$H619:$R619),1,EPih!O619/AVERAGE(EPih!$H619:$R619)),0)*$B622</f>
        <v>1</v>
      </c>
      <c r="N622">
        <f>IFERROR(IF(EPih!P619&gt;=0.75*AVERAGE(EPih!$H619:$R619),1,EPih!P619/AVERAGE(EPih!$H619:$R619)),0)*$B622</f>
        <v>1</v>
      </c>
      <c r="O622">
        <f>IFERROR(IF(EPih!Q619&gt;=0.75*AVERAGE(EPih!$H619:$R619),1,EPih!Q619/AVERAGE(EPih!$H619:$R619)),0)*$B622</f>
        <v>1</v>
      </c>
      <c r="P622">
        <f>IFERROR(IF(EPih!R619&gt;=0.75*AVERAGE(EPih!$H619:$R619),1,EPih!R619/AVERAGE(EPih!$H619:$R619)),0)*$B622</f>
        <v>1</v>
      </c>
      <c r="Q622" s="18">
        <v>1</v>
      </c>
      <c r="R622" s="18">
        <v>1</v>
      </c>
      <c r="S622" s="18">
        <v>1</v>
      </c>
      <c r="T622" s="18">
        <v>1</v>
      </c>
      <c r="U622" s="18">
        <v>1</v>
      </c>
      <c r="V622" s="18">
        <v>1</v>
      </c>
      <c r="W622" s="18">
        <v>1</v>
      </c>
      <c r="X622" s="18">
        <v>1</v>
      </c>
      <c r="Y622" s="18">
        <v>1</v>
      </c>
      <c r="Z622" s="18">
        <v>1</v>
      </c>
      <c r="AA622" s="18">
        <v>1</v>
      </c>
      <c r="AD622" s="22">
        <f t="shared" si="19"/>
        <v>0.99212511554671823</v>
      </c>
      <c r="AE622">
        <v>17</v>
      </c>
    </row>
    <row r="623" spans="1:31">
      <c r="A623" s="33">
        <v>45469.625</v>
      </c>
      <c r="B623">
        <f t="shared" si="18"/>
        <v>1</v>
      </c>
      <c r="C623" s="18">
        <v>1</v>
      </c>
      <c r="D623" s="19">
        <f>IFERROR(SUMPRODUCT(F623:P623,Q623:AA623,'Datos Brutos'!$H$5:$R$5)/SUMPRODUCT('Datos Brutos'!$H$5:$R$5,Q623:AA623),0)</f>
        <v>1</v>
      </c>
      <c r="E623" s="20">
        <f>IFERROR(AVERAGE('Datos Filtrados'!E620:G620),0)</f>
        <v>642.58333333333337</v>
      </c>
      <c r="F623">
        <f>IFERROR(IF(EPih!H620&gt;=0.75*AVERAGE(EPih!$H620:$R620),1,EPih!H620/AVERAGE(EPih!$H620:$R620)),0)*$B623</f>
        <v>1</v>
      </c>
      <c r="G623">
        <f>IFERROR(IF(EPih!I620&gt;=0.75*AVERAGE(EPih!$H620:$R620),1,EPih!I620/AVERAGE(EPih!$H620:$R620)),0)*$B623</f>
        <v>1</v>
      </c>
      <c r="H623">
        <f>IFERROR(IF(EPih!J620&gt;=0.75*AVERAGE(EPih!$H620:$R620),1,EPih!J620/AVERAGE(EPih!$H620:$R620)),0)*$B623</f>
        <v>1</v>
      </c>
      <c r="I623">
        <f>IFERROR(IF(EPih!K620&gt;=0.75*AVERAGE(EPih!$H620:$R620),1,EPih!K620/AVERAGE(EPih!$H620:$R620)),0)*$B623</f>
        <v>1</v>
      </c>
      <c r="J623">
        <f>IFERROR(IF(EPih!L620&gt;=0.75*AVERAGE(EPih!$H620:$R620),1,EPih!L620/AVERAGE(EPih!$H620:$R620)),0)*$B623</f>
        <v>1</v>
      </c>
      <c r="K623">
        <f>IFERROR(IF(EPih!M620&gt;=0.75*AVERAGE(EPih!$H620:$R620),1,EPih!M620/AVERAGE(EPih!$H620:$R620)),0)*$B623</f>
        <v>1</v>
      </c>
      <c r="L623">
        <f>IFERROR(IF(EPih!N620&gt;=0.75*AVERAGE(EPih!$H620:$R620),1,EPih!N620/AVERAGE(EPih!$H620:$R620)),0)*$B623</f>
        <v>1</v>
      </c>
      <c r="M623">
        <f>IFERROR(IF(EPih!O620&gt;=0.75*AVERAGE(EPih!$H620:$R620),1,EPih!O620/AVERAGE(EPih!$H620:$R620)),0)*$B623</f>
        <v>1</v>
      </c>
      <c r="N623">
        <f>IFERROR(IF(EPih!P620&gt;=0.75*AVERAGE(EPih!$H620:$R620),1,EPih!P620/AVERAGE(EPih!$H620:$R620)),0)*$B623</f>
        <v>1</v>
      </c>
      <c r="O623">
        <f>IFERROR(IF(EPih!Q620&gt;=0.75*AVERAGE(EPih!$H620:$R620),1,EPih!Q620/AVERAGE(EPih!$H620:$R620)),0)*$B623</f>
        <v>1</v>
      </c>
      <c r="P623">
        <f>IFERROR(IF(EPih!R620&gt;=0.75*AVERAGE(EPih!$H620:$R620),1,EPih!R620/AVERAGE(EPih!$H620:$R620)),0)*$B623</f>
        <v>1</v>
      </c>
      <c r="Q623" s="18">
        <v>1</v>
      </c>
      <c r="R623" s="18">
        <v>1</v>
      </c>
      <c r="S623" s="18">
        <v>1</v>
      </c>
      <c r="T623" s="18">
        <v>1</v>
      </c>
      <c r="U623" s="18">
        <v>1</v>
      </c>
      <c r="V623" s="18">
        <v>1</v>
      </c>
      <c r="W623" s="18">
        <v>1</v>
      </c>
      <c r="X623" s="18">
        <v>1</v>
      </c>
      <c r="Y623" s="18">
        <v>1</v>
      </c>
      <c r="Z623" s="18">
        <v>1</v>
      </c>
      <c r="AA623" s="18">
        <v>1</v>
      </c>
      <c r="AD623" s="22">
        <f t="shared" si="19"/>
        <v>0.99201036420242628</v>
      </c>
      <c r="AE623">
        <v>18</v>
      </c>
    </row>
    <row r="624" spans="1:31">
      <c r="A624" s="33">
        <v>45469.666666666664</v>
      </c>
      <c r="B624">
        <f t="shared" si="18"/>
        <v>1</v>
      </c>
      <c r="C624" s="18">
        <v>1</v>
      </c>
      <c r="D624" s="19">
        <f>IFERROR(SUMPRODUCT(F624:P624,Q624:AA624,'Datos Brutos'!$H$5:$R$5)/SUMPRODUCT('Datos Brutos'!$H$5:$R$5,Q624:AA624),0)</f>
        <v>1</v>
      </c>
      <c r="E624" s="20">
        <f>IFERROR(AVERAGE('Datos Filtrados'!E621:G621),0)</f>
        <v>476.08266666666668</v>
      </c>
      <c r="F624">
        <f>IFERROR(IF(EPih!H621&gt;=0.75*AVERAGE(EPih!$H621:$R621),1,EPih!H621/AVERAGE(EPih!$H621:$R621)),0)*$B624</f>
        <v>1</v>
      </c>
      <c r="G624">
        <f>IFERROR(IF(EPih!I621&gt;=0.75*AVERAGE(EPih!$H621:$R621),1,EPih!I621/AVERAGE(EPih!$H621:$R621)),0)*$B624</f>
        <v>1</v>
      </c>
      <c r="H624">
        <f>IFERROR(IF(EPih!J621&gt;=0.75*AVERAGE(EPih!$H621:$R621),1,EPih!J621/AVERAGE(EPih!$H621:$R621)),0)*$B624</f>
        <v>1</v>
      </c>
      <c r="I624">
        <f>IFERROR(IF(EPih!K621&gt;=0.75*AVERAGE(EPih!$H621:$R621),1,EPih!K621/AVERAGE(EPih!$H621:$R621)),0)*$B624</f>
        <v>1</v>
      </c>
      <c r="J624">
        <f>IFERROR(IF(EPih!L621&gt;=0.75*AVERAGE(EPih!$H621:$R621),1,EPih!L621/AVERAGE(EPih!$H621:$R621)),0)*$B624</f>
        <v>1</v>
      </c>
      <c r="K624">
        <f>IFERROR(IF(EPih!M621&gt;=0.75*AVERAGE(EPih!$H621:$R621),1,EPih!M621/AVERAGE(EPih!$H621:$R621)),0)*$B624</f>
        <v>1</v>
      </c>
      <c r="L624">
        <f>IFERROR(IF(EPih!N621&gt;=0.75*AVERAGE(EPih!$H621:$R621),1,EPih!N621/AVERAGE(EPih!$H621:$R621)),0)*$B624</f>
        <v>1</v>
      </c>
      <c r="M624">
        <f>IFERROR(IF(EPih!O621&gt;=0.75*AVERAGE(EPih!$H621:$R621),1,EPih!O621/AVERAGE(EPih!$H621:$R621)),0)*$B624</f>
        <v>1</v>
      </c>
      <c r="N624">
        <f>IFERROR(IF(EPih!P621&gt;=0.75*AVERAGE(EPih!$H621:$R621),1,EPih!P621/AVERAGE(EPih!$H621:$R621)),0)*$B624</f>
        <v>1</v>
      </c>
      <c r="O624">
        <f>IFERROR(IF(EPih!Q621&gt;=0.75*AVERAGE(EPih!$H621:$R621),1,EPih!Q621/AVERAGE(EPih!$H621:$R621)),0)*$B624</f>
        <v>1</v>
      </c>
      <c r="P624">
        <f>IFERROR(IF(EPih!R621&gt;=0.75*AVERAGE(EPih!$H621:$R621),1,EPih!R621/AVERAGE(EPih!$H621:$R621)),0)*$B624</f>
        <v>1</v>
      </c>
      <c r="Q624" s="18">
        <v>1</v>
      </c>
      <c r="R624" s="18">
        <v>1</v>
      </c>
      <c r="S624" s="18">
        <v>1</v>
      </c>
      <c r="T624" s="18">
        <v>1</v>
      </c>
      <c r="U624" s="18">
        <v>1</v>
      </c>
      <c r="V624" s="18">
        <v>1</v>
      </c>
      <c r="W624" s="18">
        <v>1</v>
      </c>
      <c r="X624" s="18">
        <v>1</v>
      </c>
      <c r="Y624" s="18">
        <v>1</v>
      </c>
      <c r="Z624" s="18">
        <v>1</v>
      </c>
      <c r="AA624" s="18">
        <v>1</v>
      </c>
      <c r="AD624" s="22">
        <f t="shared" si="19"/>
        <v>0.99199161133505454</v>
      </c>
      <c r="AE624">
        <v>19</v>
      </c>
    </row>
    <row r="625" spans="1:31">
      <c r="A625" s="33">
        <v>45469.708333333336</v>
      </c>
      <c r="B625">
        <f t="shared" si="18"/>
        <v>1</v>
      </c>
      <c r="C625" s="18">
        <v>1</v>
      </c>
      <c r="D625" s="19">
        <f>IFERROR(SUMPRODUCT(F625:P625,Q625:AA625,'Datos Brutos'!$H$5:$R$5)/SUMPRODUCT('Datos Brutos'!$H$5:$R$5,Q625:AA625),0)</f>
        <v>1</v>
      </c>
      <c r="E625" s="20">
        <f>IFERROR(AVERAGE('Datos Filtrados'!E622:G622),0)</f>
        <v>457.92</v>
      </c>
      <c r="F625">
        <f>IFERROR(IF(EPih!H622&gt;=0.75*AVERAGE(EPih!$H622:$R622),1,EPih!H622/AVERAGE(EPih!$H622:$R622)),0)*$B625</f>
        <v>1</v>
      </c>
      <c r="G625">
        <f>IFERROR(IF(EPih!I622&gt;=0.75*AVERAGE(EPih!$H622:$R622),1,EPih!I622/AVERAGE(EPih!$H622:$R622)),0)*$B625</f>
        <v>1</v>
      </c>
      <c r="H625">
        <f>IFERROR(IF(EPih!J622&gt;=0.75*AVERAGE(EPih!$H622:$R622),1,EPih!J622/AVERAGE(EPih!$H622:$R622)),0)*$B625</f>
        <v>1</v>
      </c>
      <c r="I625">
        <f>IFERROR(IF(EPih!K622&gt;=0.75*AVERAGE(EPih!$H622:$R622),1,EPih!K622/AVERAGE(EPih!$H622:$R622)),0)*$B625</f>
        <v>1</v>
      </c>
      <c r="J625">
        <f>IFERROR(IF(EPih!L622&gt;=0.75*AVERAGE(EPih!$H622:$R622),1,EPih!L622/AVERAGE(EPih!$H622:$R622)),0)*$B625</f>
        <v>1</v>
      </c>
      <c r="K625">
        <f>IFERROR(IF(EPih!M622&gt;=0.75*AVERAGE(EPih!$H622:$R622),1,EPih!M622/AVERAGE(EPih!$H622:$R622)),0)*$B625</f>
        <v>1</v>
      </c>
      <c r="L625">
        <f>IFERROR(IF(EPih!N622&gt;=0.75*AVERAGE(EPih!$H622:$R622),1,EPih!N622/AVERAGE(EPih!$H622:$R622)),0)*$B625</f>
        <v>1</v>
      </c>
      <c r="M625">
        <f>IFERROR(IF(EPih!O622&gt;=0.75*AVERAGE(EPih!$H622:$R622),1,EPih!O622/AVERAGE(EPih!$H622:$R622)),0)*$B625</f>
        <v>1</v>
      </c>
      <c r="N625">
        <f>IFERROR(IF(EPih!P622&gt;=0.75*AVERAGE(EPih!$H622:$R622),1,EPih!P622/AVERAGE(EPih!$H622:$R622)),0)*$B625</f>
        <v>1</v>
      </c>
      <c r="O625">
        <f>IFERROR(IF(EPih!Q622&gt;=0.75*AVERAGE(EPih!$H622:$R622),1,EPih!Q622/AVERAGE(EPih!$H622:$R622)),0)*$B625</f>
        <v>1</v>
      </c>
      <c r="P625">
        <f>IFERROR(IF(EPih!R622&gt;=0.75*AVERAGE(EPih!$H622:$R622),1,EPih!R622/AVERAGE(EPih!$H622:$R622)),0)*$B625</f>
        <v>1</v>
      </c>
      <c r="Q625" s="18">
        <v>1</v>
      </c>
      <c r="R625" s="18">
        <v>1</v>
      </c>
      <c r="S625" s="18">
        <v>1</v>
      </c>
      <c r="T625" s="18">
        <v>1</v>
      </c>
      <c r="U625" s="18">
        <v>1</v>
      </c>
      <c r="V625" s="18">
        <v>1</v>
      </c>
      <c r="W625" s="18">
        <v>1</v>
      </c>
      <c r="X625" s="18">
        <v>1</v>
      </c>
      <c r="Y625" s="18">
        <v>1</v>
      </c>
      <c r="Z625" s="18">
        <v>1</v>
      </c>
      <c r="AA625" s="18">
        <v>1</v>
      </c>
      <c r="AD625" s="22">
        <f t="shared" si="19"/>
        <v>0.99195511668197545</v>
      </c>
      <c r="AE625">
        <v>20</v>
      </c>
    </row>
    <row r="626" spans="1:31">
      <c r="A626" s="33">
        <v>45469.75</v>
      </c>
      <c r="B626">
        <f t="shared" si="18"/>
        <v>1</v>
      </c>
      <c r="C626" s="18">
        <v>1</v>
      </c>
      <c r="D626" s="19">
        <f>IFERROR(SUMPRODUCT(F626:P626,Q626:AA626,'Datos Brutos'!$H$5:$R$5)/SUMPRODUCT('Datos Brutos'!$H$5:$R$5,Q626:AA626),0)</f>
        <v>1</v>
      </c>
      <c r="E626" s="20">
        <f>IFERROR(AVERAGE('Datos Filtrados'!E623:G623),0)</f>
        <v>263.43799999999999</v>
      </c>
      <c r="F626">
        <f>IFERROR(IF(EPih!H623&gt;=0.75*AVERAGE(EPih!$H623:$R623),1,EPih!H623/AVERAGE(EPih!$H623:$R623)),0)*$B626</f>
        <v>1</v>
      </c>
      <c r="G626">
        <f>IFERROR(IF(EPih!I623&gt;=0.75*AVERAGE(EPih!$H623:$R623),1,EPih!I623/AVERAGE(EPih!$H623:$R623)),0)*$B626</f>
        <v>1</v>
      </c>
      <c r="H626">
        <f>IFERROR(IF(EPih!J623&gt;=0.75*AVERAGE(EPih!$H623:$R623),1,EPih!J623/AVERAGE(EPih!$H623:$R623)),0)*$B626</f>
        <v>1</v>
      </c>
      <c r="I626">
        <f>IFERROR(IF(EPih!K623&gt;=0.75*AVERAGE(EPih!$H623:$R623),1,EPih!K623/AVERAGE(EPih!$H623:$R623)),0)*$B626</f>
        <v>1</v>
      </c>
      <c r="J626">
        <f>IFERROR(IF(EPih!L623&gt;=0.75*AVERAGE(EPih!$H623:$R623),1,EPih!L623/AVERAGE(EPih!$H623:$R623)),0)*$B626</f>
        <v>1</v>
      </c>
      <c r="K626">
        <f>IFERROR(IF(EPih!M623&gt;=0.75*AVERAGE(EPih!$H623:$R623),1,EPih!M623/AVERAGE(EPih!$H623:$R623)),0)*$B626</f>
        <v>1</v>
      </c>
      <c r="L626">
        <f>IFERROR(IF(EPih!N623&gt;=0.75*AVERAGE(EPih!$H623:$R623),1,EPih!N623/AVERAGE(EPih!$H623:$R623)),0)*$B626</f>
        <v>1</v>
      </c>
      <c r="M626">
        <f>IFERROR(IF(EPih!O623&gt;=0.75*AVERAGE(EPih!$H623:$R623),1,EPih!O623/AVERAGE(EPih!$H623:$R623)),0)*$B626</f>
        <v>1</v>
      </c>
      <c r="N626">
        <f>IFERROR(IF(EPih!P623&gt;=0.75*AVERAGE(EPih!$H623:$R623),1,EPih!P623/AVERAGE(EPih!$H623:$R623)),0)*$B626</f>
        <v>1</v>
      </c>
      <c r="O626">
        <f>IFERROR(IF(EPih!Q623&gt;=0.75*AVERAGE(EPih!$H623:$R623),1,EPih!Q623/AVERAGE(EPih!$H623:$R623)),0)*$B626</f>
        <v>1</v>
      </c>
      <c r="P626">
        <f>IFERROR(IF(EPih!R623&gt;=0.75*AVERAGE(EPih!$H623:$R623),1,EPih!R623/AVERAGE(EPih!$H623:$R623)),0)*$B626</f>
        <v>1</v>
      </c>
      <c r="Q626" s="18">
        <v>1</v>
      </c>
      <c r="R626" s="18">
        <v>1</v>
      </c>
      <c r="S626" s="18">
        <v>1</v>
      </c>
      <c r="T626" s="18">
        <v>1</v>
      </c>
      <c r="U626" s="18">
        <v>1</v>
      </c>
      <c r="V626" s="18">
        <v>1</v>
      </c>
      <c r="W626" s="18">
        <v>1</v>
      </c>
      <c r="X626" s="18">
        <v>1</v>
      </c>
      <c r="Y626" s="18">
        <v>1</v>
      </c>
      <c r="Z626" s="18">
        <v>1</v>
      </c>
      <c r="AA626" s="18">
        <v>1</v>
      </c>
      <c r="AD626" s="22">
        <f t="shared" si="19"/>
        <v>0.99189861349645303</v>
      </c>
      <c r="AE626">
        <v>21</v>
      </c>
    </row>
    <row r="627" spans="1:31">
      <c r="A627" s="33">
        <v>45469.791666666664</v>
      </c>
      <c r="B627">
        <f t="shared" si="18"/>
        <v>1</v>
      </c>
      <c r="C627" s="18">
        <v>1</v>
      </c>
      <c r="D627" s="19">
        <f>IFERROR(SUMPRODUCT(F627:P627,Q627:AA627,'Datos Brutos'!$H$5:$R$5)/SUMPRODUCT('Datos Brutos'!$H$5:$R$5,Q627:AA627),0)</f>
        <v>1</v>
      </c>
      <c r="E627" s="20">
        <f>IFERROR(AVERAGE('Datos Filtrados'!E624:G624),0)</f>
        <v>650.8176666666667</v>
      </c>
      <c r="F627">
        <f>IFERROR(IF(EPih!H624&gt;=0.75*AVERAGE(EPih!$H624:$R624),1,EPih!H624/AVERAGE(EPih!$H624:$R624)),0)*$B627</f>
        <v>1</v>
      </c>
      <c r="G627">
        <f>IFERROR(IF(EPih!I624&gt;=0.75*AVERAGE(EPih!$H624:$R624),1,EPih!I624/AVERAGE(EPih!$H624:$R624)),0)*$B627</f>
        <v>1</v>
      </c>
      <c r="H627">
        <f>IFERROR(IF(EPih!J624&gt;=0.75*AVERAGE(EPih!$H624:$R624),1,EPih!J624/AVERAGE(EPih!$H624:$R624)),0)*$B627</f>
        <v>1</v>
      </c>
      <c r="I627">
        <f>IFERROR(IF(EPih!K624&gt;=0.75*AVERAGE(EPih!$H624:$R624),1,EPih!K624/AVERAGE(EPih!$H624:$R624)),0)*$B627</f>
        <v>1</v>
      </c>
      <c r="J627">
        <f>IFERROR(IF(EPih!L624&gt;=0.75*AVERAGE(EPih!$H624:$R624),1,EPih!L624/AVERAGE(EPih!$H624:$R624)),0)*$B627</f>
        <v>1</v>
      </c>
      <c r="K627">
        <f>IFERROR(IF(EPih!M624&gt;=0.75*AVERAGE(EPih!$H624:$R624),1,EPih!M624/AVERAGE(EPih!$H624:$R624)),0)*$B627</f>
        <v>1</v>
      </c>
      <c r="L627">
        <f>IFERROR(IF(EPih!N624&gt;=0.75*AVERAGE(EPih!$H624:$R624),1,EPih!N624/AVERAGE(EPih!$H624:$R624)),0)*$B627</f>
        <v>1</v>
      </c>
      <c r="M627">
        <f>IFERROR(IF(EPih!O624&gt;=0.75*AVERAGE(EPih!$H624:$R624),1,EPih!O624/AVERAGE(EPih!$H624:$R624)),0)*$B627</f>
        <v>1</v>
      </c>
      <c r="N627">
        <f>IFERROR(IF(EPih!P624&gt;=0.75*AVERAGE(EPih!$H624:$R624),1,EPih!P624/AVERAGE(EPih!$H624:$R624)),0)*$B627</f>
        <v>1</v>
      </c>
      <c r="O627">
        <f>IFERROR(IF(EPih!Q624&gt;=0.75*AVERAGE(EPih!$H624:$R624),1,EPih!Q624/AVERAGE(EPih!$H624:$R624)),0)*$B627</f>
        <v>1</v>
      </c>
      <c r="P627">
        <f>IFERROR(IF(EPih!R624&gt;=0.75*AVERAGE(EPih!$H624:$R624),1,EPih!R624/AVERAGE(EPih!$H624:$R624)),0)*$B627</f>
        <v>1</v>
      </c>
      <c r="Q627" s="18">
        <v>1</v>
      </c>
      <c r="R627" s="18">
        <v>1</v>
      </c>
      <c r="S627" s="18">
        <v>1</v>
      </c>
      <c r="T627" s="18">
        <v>1</v>
      </c>
      <c r="U627" s="18">
        <v>1</v>
      </c>
      <c r="V627" s="18">
        <v>1</v>
      </c>
      <c r="W627" s="18">
        <v>1</v>
      </c>
      <c r="X627" s="18">
        <v>1</v>
      </c>
      <c r="Y627" s="18">
        <v>1</v>
      </c>
      <c r="Z627" s="18">
        <v>1</v>
      </c>
      <c r="AA627" s="18">
        <v>1</v>
      </c>
      <c r="AD627" s="22">
        <f t="shared" si="19"/>
        <v>0.991757419000035</v>
      </c>
      <c r="AE627">
        <v>22</v>
      </c>
    </row>
    <row r="628" spans="1:31">
      <c r="A628" s="33">
        <v>45469.833333333336</v>
      </c>
      <c r="B628">
        <f t="shared" si="18"/>
        <v>1</v>
      </c>
      <c r="C628" s="18">
        <v>1</v>
      </c>
      <c r="D628" s="19">
        <f>IFERROR(SUMPRODUCT(F628:P628,Q628:AA628,'Datos Brutos'!$H$5:$R$5)/SUMPRODUCT('Datos Brutos'!$H$5:$R$5,Q628:AA628),0)</f>
        <v>1</v>
      </c>
      <c r="E628" s="20">
        <f>IFERROR(AVERAGE('Datos Filtrados'!E625:G625),0)</f>
        <v>468.76900000000001</v>
      </c>
      <c r="F628">
        <f>IFERROR(IF(EPih!H625&gt;=0.75*AVERAGE(EPih!$H625:$R625),1,EPih!H625/AVERAGE(EPih!$H625:$R625)),0)*$B628</f>
        <v>1</v>
      </c>
      <c r="G628">
        <f>IFERROR(IF(EPih!I625&gt;=0.75*AVERAGE(EPih!$H625:$R625),1,EPih!I625/AVERAGE(EPih!$H625:$R625)),0)*$B628</f>
        <v>1</v>
      </c>
      <c r="H628">
        <f>IFERROR(IF(EPih!J625&gt;=0.75*AVERAGE(EPih!$H625:$R625),1,EPih!J625/AVERAGE(EPih!$H625:$R625)),0)*$B628</f>
        <v>1</v>
      </c>
      <c r="I628">
        <f>IFERROR(IF(EPih!K625&gt;=0.75*AVERAGE(EPih!$H625:$R625),1,EPih!K625/AVERAGE(EPih!$H625:$R625)),0)*$B628</f>
        <v>1</v>
      </c>
      <c r="J628">
        <f>IFERROR(IF(EPih!L625&gt;=0.75*AVERAGE(EPih!$H625:$R625),1,EPih!L625/AVERAGE(EPih!$H625:$R625)),0)*$B628</f>
        <v>1</v>
      </c>
      <c r="K628">
        <f>IFERROR(IF(EPih!M625&gt;=0.75*AVERAGE(EPih!$H625:$R625),1,EPih!M625/AVERAGE(EPih!$H625:$R625)),0)*$B628</f>
        <v>1</v>
      </c>
      <c r="L628">
        <f>IFERROR(IF(EPih!N625&gt;=0.75*AVERAGE(EPih!$H625:$R625),1,EPih!N625/AVERAGE(EPih!$H625:$R625)),0)*$B628</f>
        <v>1</v>
      </c>
      <c r="M628">
        <f>IFERROR(IF(EPih!O625&gt;=0.75*AVERAGE(EPih!$H625:$R625),1,EPih!O625/AVERAGE(EPih!$H625:$R625)),0)*$B628</f>
        <v>1</v>
      </c>
      <c r="N628">
        <f>IFERROR(IF(EPih!P625&gt;=0.75*AVERAGE(EPih!$H625:$R625),1,EPih!P625/AVERAGE(EPih!$H625:$R625)),0)*$B628</f>
        <v>1</v>
      </c>
      <c r="O628">
        <f>IFERROR(IF(EPih!Q625&gt;=0.75*AVERAGE(EPih!$H625:$R625),1,EPih!Q625/AVERAGE(EPih!$H625:$R625)),0)*$B628</f>
        <v>1</v>
      </c>
      <c r="P628">
        <f>IFERROR(IF(EPih!R625&gt;=0.75*AVERAGE(EPih!$H625:$R625),1,EPih!R625/AVERAGE(EPih!$H625:$R625)),0)*$B628</f>
        <v>1</v>
      </c>
      <c r="Q628" s="18">
        <v>1</v>
      </c>
      <c r="R628" s="18">
        <v>1</v>
      </c>
      <c r="S628" s="18">
        <v>1</v>
      </c>
      <c r="T628" s="18">
        <v>1</v>
      </c>
      <c r="U628" s="18">
        <v>1</v>
      </c>
      <c r="V628" s="18">
        <v>1</v>
      </c>
      <c r="W628" s="18">
        <v>1</v>
      </c>
      <c r="X628" s="18">
        <v>1</v>
      </c>
      <c r="Y628" s="18">
        <v>1</v>
      </c>
      <c r="Z628" s="18">
        <v>1</v>
      </c>
      <c r="AA628" s="18">
        <v>1</v>
      </c>
      <c r="AD628" s="22">
        <f t="shared" si="19"/>
        <v>0.991757419000035</v>
      </c>
      <c r="AE628">
        <v>23</v>
      </c>
    </row>
    <row r="629" spans="1:31">
      <c r="A629" s="33">
        <v>45469.875</v>
      </c>
      <c r="B629">
        <f t="shared" si="18"/>
        <v>0</v>
      </c>
      <c r="C629" s="18">
        <v>1</v>
      </c>
      <c r="D629" s="19">
        <f>IFERROR(SUMPRODUCT(F629:P629,Q629:AA629,'Datos Brutos'!$H$5:$R$5)/SUMPRODUCT('Datos Brutos'!$H$5:$R$5,Q629:AA629),0)</f>
        <v>0</v>
      </c>
      <c r="E629" s="20">
        <f>IFERROR(AVERAGE('Datos Filtrados'!E626:G626),0)</f>
        <v>70.984499999999997</v>
      </c>
      <c r="F629">
        <f>IFERROR(IF(EPih!H626&gt;=0.75*AVERAGE(EPih!$H626:$R626),1,EPih!H626/AVERAGE(EPih!$H626:$R626)),0)*$B629</f>
        <v>0</v>
      </c>
      <c r="G629">
        <f>IFERROR(IF(EPih!I626&gt;=0.75*AVERAGE(EPih!$H626:$R626),1,EPih!I626/AVERAGE(EPih!$H626:$R626)),0)*$B629</f>
        <v>0</v>
      </c>
      <c r="H629">
        <f>IFERROR(IF(EPih!J626&gt;=0.75*AVERAGE(EPih!$H626:$R626),1,EPih!J626/AVERAGE(EPih!$H626:$R626)),0)*$B629</f>
        <v>0</v>
      </c>
      <c r="I629">
        <f>IFERROR(IF(EPih!K626&gt;=0.75*AVERAGE(EPih!$H626:$R626),1,EPih!K626/AVERAGE(EPih!$H626:$R626)),0)*$B629</f>
        <v>0</v>
      </c>
      <c r="J629">
        <f>IFERROR(IF(EPih!L626&gt;=0.75*AVERAGE(EPih!$H626:$R626),1,EPih!L626/AVERAGE(EPih!$H626:$R626)),0)*$B629</f>
        <v>0</v>
      </c>
      <c r="K629">
        <f>IFERROR(IF(EPih!M626&gt;=0.75*AVERAGE(EPih!$H626:$R626),1,EPih!M626/AVERAGE(EPih!$H626:$R626)),0)*$B629</f>
        <v>0</v>
      </c>
      <c r="L629">
        <f>IFERROR(IF(EPih!N626&gt;=0.75*AVERAGE(EPih!$H626:$R626),1,EPih!N626/AVERAGE(EPih!$H626:$R626)),0)*$B629</f>
        <v>0</v>
      </c>
      <c r="M629">
        <f>IFERROR(IF(EPih!O626&gt;=0.75*AVERAGE(EPih!$H626:$R626),1,EPih!O626/AVERAGE(EPih!$H626:$R626)),0)*$B629</f>
        <v>0</v>
      </c>
      <c r="N629">
        <f>IFERROR(IF(EPih!P626&gt;=0.75*AVERAGE(EPih!$H626:$R626),1,EPih!P626/AVERAGE(EPih!$H626:$R626)),0)*$B629</f>
        <v>0</v>
      </c>
      <c r="O629">
        <f>IFERROR(IF(EPih!Q626&gt;=0.75*AVERAGE(EPih!$H626:$R626),1,EPih!Q626/AVERAGE(EPih!$H626:$R626)),0)*$B629</f>
        <v>0</v>
      </c>
      <c r="P629">
        <f>IFERROR(IF(EPih!R626&gt;=0.75*AVERAGE(EPih!$H626:$R626),1,EPih!R626/AVERAGE(EPih!$H626:$R626)),0)*$B629</f>
        <v>0</v>
      </c>
      <c r="Q629" s="18">
        <v>1</v>
      </c>
      <c r="R629" s="18">
        <v>1</v>
      </c>
      <c r="S629" s="18">
        <v>1</v>
      </c>
      <c r="T629" s="18">
        <v>1</v>
      </c>
      <c r="U629" s="18">
        <v>1</v>
      </c>
      <c r="V629" s="18">
        <v>1</v>
      </c>
      <c r="W629" s="18">
        <v>1</v>
      </c>
      <c r="X629" s="18">
        <v>1</v>
      </c>
      <c r="Y629" s="18">
        <v>1</v>
      </c>
      <c r="Z629" s="18">
        <v>1</v>
      </c>
      <c r="AA629" s="18">
        <v>1</v>
      </c>
      <c r="AD629" s="22">
        <f t="shared" si="19"/>
        <v>0.991757419000035</v>
      </c>
      <c r="AE629">
        <v>24</v>
      </c>
    </row>
    <row r="630" spans="1:31">
      <c r="A630" s="33">
        <v>45469.916666666664</v>
      </c>
      <c r="B630">
        <f t="shared" si="18"/>
        <v>0</v>
      </c>
      <c r="C630" s="18">
        <v>1</v>
      </c>
      <c r="D630" s="19">
        <f>IFERROR(SUMPRODUCT(F630:P630,Q630:AA630,'Datos Brutos'!$H$5:$R$5)/SUMPRODUCT('Datos Brutos'!$H$5:$R$5,Q630:AA630),0)</f>
        <v>0</v>
      </c>
      <c r="E630" s="20">
        <f>IFERROR(AVERAGE('Datos Filtrados'!E627:G627),0)</f>
        <v>0</v>
      </c>
      <c r="F630">
        <f>IFERROR(IF(EPih!H627&gt;=0.75*AVERAGE(EPih!$H627:$R627),1,EPih!H627/AVERAGE(EPih!$H627:$R627)),0)*$B630</f>
        <v>0</v>
      </c>
      <c r="G630">
        <f>IFERROR(IF(EPih!I627&gt;=0.75*AVERAGE(EPih!$H627:$R627),1,EPih!I627/AVERAGE(EPih!$H627:$R627)),0)*$B630</f>
        <v>0</v>
      </c>
      <c r="H630">
        <f>IFERROR(IF(EPih!J627&gt;=0.75*AVERAGE(EPih!$H627:$R627),1,EPih!J627/AVERAGE(EPih!$H627:$R627)),0)*$B630</f>
        <v>0</v>
      </c>
      <c r="I630">
        <f>IFERROR(IF(EPih!K627&gt;=0.75*AVERAGE(EPih!$H627:$R627),1,EPih!K627/AVERAGE(EPih!$H627:$R627)),0)*$B630</f>
        <v>0</v>
      </c>
      <c r="J630">
        <f>IFERROR(IF(EPih!L627&gt;=0.75*AVERAGE(EPih!$H627:$R627),1,EPih!L627/AVERAGE(EPih!$H627:$R627)),0)*$B630</f>
        <v>0</v>
      </c>
      <c r="K630">
        <f>IFERROR(IF(EPih!M627&gt;=0.75*AVERAGE(EPih!$H627:$R627),1,EPih!M627/AVERAGE(EPih!$H627:$R627)),0)*$B630</f>
        <v>0</v>
      </c>
      <c r="L630">
        <f>IFERROR(IF(EPih!N627&gt;=0.75*AVERAGE(EPih!$H627:$R627),1,EPih!N627/AVERAGE(EPih!$H627:$R627)),0)*$B630</f>
        <v>0</v>
      </c>
      <c r="M630">
        <f>IFERROR(IF(EPih!O627&gt;=0.75*AVERAGE(EPih!$H627:$R627),1,EPih!O627/AVERAGE(EPih!$H627:$R627)),0)*$B630</f>
        <v>0</v>
      </c>
      <c r="N630">
        <f>IFERROR(IF(EPih!P627&gt;=0.75*AVERAGE(EPih!$H627:$R627),1,EPih!P627/AVERAGE(EPih!$H627:$R627)),0)*$B630</f>
        <v>0</v>
      </c>
      <c r="O630">
        <f>IFERROR(IF(EPih!Q627&gt;=0.75*AVERAGE(EPih!$H627:$R627),1,EPih!Q627/AVERAGE(EPih!$H627:$R627)),0)*$B630</f>
        <v>0</v>
      </c>
      <c r="P630">
        <f>IFERROR(IF(EPih!R627&gt;=0.75*AVERAGE(EPih!$H627:$R627),1,EPih!R627/AVERAGE(EPih!$H627:$R627)),0)*$B630</f>
        <v>0</v>
      </c>
      <c r="Q630" s="18">
        <v>1</v>
      </c>
      <c r="R630" s="18">
        <v>1</v>
      </c>
      <c r="S630" s="18">
        <v>1</v>
      </c>
      <c r="T630" s="18">
        <v>1</v>
      </c>
      <c r="U630" s="18">
        <v>1</v>
      </c>
      <c r="V630" s="18">
        <v>1</v>
      </c>
      <c r="W630" s="18">
        <v>1</v>
      </c>
      <c r="X630" s="18">
        <v>1</v>
      </c>
      <c r="Y630" s="18">
        <v>1</v>
      </c>
      <c r="Z630" s="18">
        <v>1</v>
      </c>
      <c r="AA630" s="18">
        <v>1</v>
      </c>
      <c r="AD630" s="22">
        <f>+SUMPRODUCT(B584:B607,C584:C607,D584:D607,E584:E607)/SUMPRODUCT(B584:B607,C584:C607,E584:E607)</f>
        <v>0.991757419000035</v>
      </c>
      <c r="AE630" s="24">
        <v>1</v>
      </c>
    </row>
    <row r="631" spans="1:31">
      <c r="A631" s="33">
        <v>45469.958333333336</v>
      </c>
      <c r="B631">
        <f t="shared" si="18"/>
        <v>0</v>
      </c>
      <c r="C631" s="18">
        <v>1</v>
      </c>
      <c r="D631" s="19">
        <f>IFERROR(SUMPRODUCT(F631:P631,Q631:AA631,'Datos Brutos'!$H$5:$R$5)/SUMPRODUCT('Datos Brutos'!$H$5:$R$5,Q631:AA631),0)</f>
        <v>0</v>
      </c>
      <c r="E631" s="20">
        <f>IFERROR(AVERAGE('Datos Filtrados'!E628:G628),0)</f>
        <v>0</v>
      </c>
      <c r="F631">
        <f>IFERROR(IF(EPih!H628&gt;=0.75*AVERAGE(EPih!$H628:$R628),1,EPih!H628/AVERAGE(EPih!$H628:$R628)),0)*$B631</f>
        <v>0</v>
      </c>
      <c r="G631">
        <f>IFERROR(IF(EPih!I628&gt;=0.75*AVERAGE(EPih!$H628:$R628),1,EPih!I628/AVERAGE(EPih!$H628:$R628)),0)*$B631</f>
        <v>0</v>
      </c>
      <c r="H631">
        <f>IFERROR(IF(EPih!J628&gt;=0.75*AVERAGE(EPih!$H628:$R628),1,EPih!J628/AVERAGE(EPih!$H628:$R628)),0)*$B631</f>
        <v>0</v>
      </c>
      <c r="I631">
        <f>IFERROR(IF(EPih!K628&gt;=0.75*AVERAGE(EPih!$H628:$R628),1,EPih!K628/AVERAGE(EPih!$H628:$R628)),0)*$B631</f>
        <v>0</v>
      </c>
      <c r="J631">
        <f>IFERROR(IF(EPih!L628&gt;=0.75*AVERAGE(EPih!$H628:$R628),1,EPih!L628/AVERAGE(EPih!$H628:$R628)),0)*$B631</f>
        <v>0</v>
      </c>
      <c r="K631">
        <f>IFERROR(IF(EPih!M628&gt;=0.75*AVERAGE(EPih!$H628:$R628),1,EPih!M628/AVERAGE(EPih!$H628:$R628)),0)*$B631</f>
        <v>0</v>
      </c>
      <c r="L631">
        <f>IFERROR(IF(EPih!N628&gt;=0.75*AVERAGE(EPih!$H628:$R628),1,EPih!N628/AVERAGE(EPih!$H628:$R628)),0)*$B631</f>
        <v>0</v>
      </c>
      <c r="M631">
        <f>IFERROR(IF(EPih!O628&gt;=0.75*AVERAGE(EPih!$H628:$R628),1,EPih!O628/AVERAGE(EPih!$H628:$R628)),0)*$B631</f>
        <v>0</v>
      </c>
      <c r="N631">
        <f>IFERROR(IF(EPih!P628&gt;=0.75*AVERAGE(EPih!$H628:$R628),1,EPih!P628/AVERAGE(EPih!$H628:$R628)),0)*$B631</f>
        <v>0</v>
      </c>
      <c r="O631">
        <f>IFERROR(IF(EPih!Q628&gt;=0.75*AVERAGE(EPih!$H628:$R628),1,EPih!Q628/AVERAGE(EPih!$H628:$R628)),0)*$B631</f>
        <v>0</v>
      </c>
      <c r="P631">
        <f>IFERROR(IF(EPih!R628&gt;=0.75*AVERAGE(EPih!$H628:$R628),1,EPih!R628/AVERAGE(EPih!$H628:$R628)),0)*$B631</f>
        <v>0</v>
      </c>
      <c r="Q631" s="18">
        <v>1</v>
      </c>
      <c r="R631" s="18">
        <v>1</v>
      </c>
      <c r="S631" s="18">
        <v>1</v>
      </c>
      <c r="T631" s="18">
        <v>1</v>
      </c>
      <c r="U631" s="18">
        <v>1</v>
      </c>
      <c r="V631" s="18">
        <v>1</v>
      </c>
      <c r="W631" s="18">
        <v>1</v>
      </c>
      <c r="X631" s="18">
        <v>1</v>
      </c>
      <c r="Y631" s="18">
        <v>1</v>
      </c>
      <c r="Z631" s="18">
        <v>1</v>
      </c>
      <c r="AA631" s="18">
        <v>1</v>
      </c>
      <c r="AD631" s="22">
        <f t="shared" ref="AD631:AD676" si="20">+SUMPRODUCT(B585:B608,C585:C608,D585:D608,E585:E608)/SUMPRODUCT(B585:B608,C585:C608,E585:E608)</f>
        <v>0.991757419000035</v>
      </c>
      <c r="AE631">
        <v>2</v>
      </c>
    </row>
    <row r="632" spans="1:31">
      <c r="A632" s="33">
        <v>45470</v>
      </c>
      <c r="B632">
        <f t="shared" si="18"/>
        <v>0</v>
      </c>
      <c r="C632" s="18">
        <v>1</v>
      </c>
      <c r="D632" s="19">
        <f>IFERROR(SUMPRODUCT(F632:P632,Q632:AA632,'Datos Brutos'!$H$5:$R$5)/SUMPRODUCT('Datos Brutos'!$H$5:$R$5,Q632:AA632),0)</f>
        <v>0</v>
      </c>
      <c r="E632" s="20">
        <f>IFERROR(AVERAGE('Datos Filtrados'!E629:G629),0)</f>
        <v>0.432</v>
      </c>
      <c r="F632">
        <f>IFERROR(IF(EPih!H629&gt;=0.75*AVERAGE(EPih!$H629:$R629),1,EPih!H629/AVERAGE(EPih!$H629:$R629)),0)*$B632</f>
        <v>0</v>
      </c>
      <c r="G632">
        <f>IFERROR(IF(EPih!I629&gt;=0.75*AVERAGE(EPih!$H629:$R629),1,EPih!I629/AVERAGE(EPih!$H629:$R629)),0)*$B632</f>
        <v>0</v>
      </c>
      <c r="H632">
        <f>IFERROR(IF(EPih!J629&gt;=0.75*AVERAGE(EPih!$H629:$R629),1,EPih!J629/AVERAGE(EPih!$H629:$R629)),0)*$B632</f>
        <v>0</v>
      </c>
      <c r="I632">
        <f>IFERROR(IF(EPih!K629&gt;=0.75*AVERAGE(EPih!$H629:$R629),1,EPih!K629/AVERAGE(EPih!$H629:$R629)),0)*$B632</f>
        <v>0</v>
      </c>
      <c r="J632">
        <f>IFERROR(IF(EPih!L629&gt;=0.75*AVERAGE(EPih!$H629:$R629),1,EPih!L629/AVERAGE(EPih!$H629:$R629)),0)*$B632</f>
        <v>0</v>
      </c>
      <c r="K632">
        <f>IFERROR(IF(EPih!M629&gt;=0.75*AVERAGE(EPih!$H629:$R629),1,EPih!M629/AVERAGE(EPih!$H629:$R629)),0)*$B632</f>
        <v>0</v>
      </c>
      <c r="L632">
        <f>IFERROR(IF(EPih!N629&gt;=0.75*AVERAGE(EPih!$H629:$R629),1,EPih!N629/AVERAGE(EPih!$H629:$R629)),0)*$B632</f>
        <v>0</v>
      </c>
      <c r="M632">
        <f>IFERROR(IF(EPih!O629&gt;=0.75*AVERAGE(EPih!$H629:$R629),1,EPih!O629/AVERAGE(EPih!$H629:$R629)),0)*$B632</f>
        <v>0</v>
      </c>
      <c r="N632">
        <f>IFERROR(IF(EPih!P629&gt;=0.75*AVERAGE(EPih!$H629:$R629),1,EPih!P629/AVERAGE(EPih!$H629:$R629)),0)*$B632</f>
        <v>0</v>
      </c>
      <c r="O632">
        <f>IFERROR(IF(EPih!Q629&gt;=0.75*AVERAGE(EPih!$H629:$R629),1,EPih!Q629/AVERAGE(EPih!$H629:$R629)),0)*$B632</f>
        <v>0</v>
      </c>
      <c r="P632">
        <f>IFERROR(IF(EPih!R629&gt;=0.75*AVERAGE(EPih!$H629:$R629),1,EPih!R629/AVERAGE(EPih!$H629:$R629)),0)*$B632</f>
        <v>0</v>
      </c>
      <c r="Q632" s="18">
        <v>1</v>
      </c>
      <c r="R632" s="18">
        <v>1</v>
      </c>
      <c r="S632" s="18">
        <v>1</v>
      </c>
      <c r="T632" s="18">
        <v>1</v>
      </c>
      <c r="U632" s="18">
        <v>1</v>
      </c>
      <c r="V632" s="18">
        <v>1</v>
      </c>
      <c r="W632" s="18">
        <v>1</v>
      </c>
      <c r="X632" s="18">
        <v>1</v>
      </c>
      <c r="Y632" s="18">
        <v>1</v>
      </c>
      <c r="Z632" s="18">
        <v>1</v>
      </c>
      <c r="AA632" s="18">
        <v>1</v>
      </c>
      <c r="AD632" s="22">
        <f t="shared" si="20"/>
        <v>0.991757419000035</v>
      </c>
      <c r="AE632">
        <v>3</v>
      </c>
    </row>
    <row r="633" spans="1:31">
      <c r="A633" s="33">
        <v>45470.041666666664</v>
      </c>
      <c r="B633">
        <f t="shared" si="18"/>
        <v>0</v>
      </c>
      <c r="C633" s="18">
        <v>1</v>
      </c>
      <c r="D633" s="19">
        <f>IFERROR(SUMPRODUCT(F633:P633,Q633:AA633,'Datos Brutos'!$H$5:$R$5)/SUMPRODUCT('Datos Brutos'!$H$5:$R$5,Q633:AA633),0)</f>
        <v>0</v>
      </c>
      <c r="E633" s="20">
        <f>IFERROR(AVERAGE('Datos Filtrados'!E630:G630),0)</f>
        <v>0</v>
      </c>
      <c r="F633">
        <f>IFERROR(IF(EPih!H630&gt;=0.75*AVERAGE(EPih!$H630:$R630),1,EPih!H630/AVERAGE(EPih!$H630:$R630)),0)*$B633</f>
        <v>0</v>
      </c>
      <c r="G633">
        <f>IFERROR(IF(EPih!I630&gt;=0.75*AVERAGE(EPih!$H630:$R630),1,EPih!I630/AVERAGE(EPih!$H630:$R630)),0)*$B633</f>
        <v>0</v>
      </c>
      <c r="H633">
        <f>IFERROR(IF(EPih!J630&gt;=0.75*AVERAGE(EPih!$H630:$R630),1,EPih!J630/AVERAGE(EPih!$H630:$R630)),0)*$B633</f>
        <v>0</v>
      </c>
      <c r="I633">
        <f>IFERROR(IF(EPih!K630&gt;=0.75*AVERAGE(EPih!$H630:$R630),1,EPih!K630/AVERAGE(EPih!$H630:$R630)),0)*$B633</f>
        <v>0</v>
      </c>
      <c r="J633">
        <f>IFERROR(IF(EPih!L630&gt;=0.75*AVERAGE(EPih!$H630:$R630),1,EPih!L630/AVERAGE(EPih!$H630:$R630)),0)*$B633</f>
        <v>0</v>
      </c>
      <c r="K633">
        <f>IFERROR(IF(EPih!M630&gt;=0.75*AVERAGE(EPih!$H630:$R630),1,EPih!M630/AVERAGE(EPih!$H630:$R630)),0)*$B633</f>
        <v>0</v>
      </c>
      <c r="L633">
        <f>IFERROR(IF(EPih!N630&gt;=0.75*AVERAGE(EPih!$H630:$R630),1,EPih!N630/AVERAGE(EPih!$H630:$R630)),0)*$B633</f>
        <v>0</v>
      </c>
      <c r="M633">
        <f>IFERROR(IF(EPih!O630&gt;=0.75*AVERAGE(EPih!$H630:$R630),1,EPih!O630/AVERAGE(EPih!$H630:$R630)),0)*$B633</f>
        <v>0</v>
      </c>
      <c r="N633">
        <f>IFERROR(IF(EPih!P630&gt;=0.75*AVERAGE(EPih!$H630:$R630),1,EPih!P630/AVERAGE(EPih!$H630:$R630)),0)*$B633</f>
        <v>0</v>
      </c>
      <c r="O633">
        <f>IFERROR(IF(EPih!Q630&gt;=0.75*AVERAGE(EPih!$H630:$R630),1,EPih!Q630/AVERAGE(EPih!$H630:$R630)),0)*$B633</f>
        <v>0</v>
      </c>
      <c r="P633">
        <f>IFERROR(IF(EPih!R630&gt;=0.75*AVERAGE(EPih!$H630:$R630),1,EPih!R630/AVERAGE(EPih!$H630:$R630)),0)*$B633</f>
        <v>0</v>
      </c>
      <c r="Q633" s="18">
        <v>1</v>
      </c>
      <c r="R633" s="18">
        <v>1</v>
      </c>
      <c r="S633" s="18">
        <v>1</v>
      </c>
      <c r="T633" s="18">
        <v>1</v>
      </c>
      <c r="U633" s="18">
        <v>1</v>
      </c>
      <c r="V633" s="18">
        <v>1</v>
      </c>
      <c r="W633" s="18">
        <v>1</v>
      </c>
      <c r="X633" s="18">
        <v>1</v>
      </c>
      <c r="Y633" s="18">
        <v>1</v>
      </c>
      <c r="Z633" s="18">
        <v>1</v>
      </c>
      <c r="AA633" s="18">
        <v>1</v>
      </c>
      <c r="AD633" s="22">
        <f t="shared" si="20"/>
        <v>0.991757419000035</v>
      </c>
      <c r="AE633">
        <v>4</v>
      </c>
    </row>
    <row r="634" spans="1:31">
      <c r="A634" s="33">
        <v>45470.083333333336</v>
      </c>
      <c r="B634">
        <f t="shared" si="18"/>
        <v>0</v>
      </c>
      <c r="C634" s="18">
        <v>1</v>
      </c>
      <c r="D634" s="19">
        <f>IFERROR(SUMPRODUCT(F634:P634,Q634:AA634,'Datos Brutos'!$H$5:$R$5)/SUMPRODUCT('Datos Brutos'!$H$5:$R$5,Q634:AA634),0)</f>
        <v>0</v>
      </c>
      <c r="E634" s="20">
        <f>IFERROR(AVERAGE('Datos Filtrados'!E631:G631),0)</f>
        <v>0</v>
      </c>
      <c r="F634">
        <f>IFERROR(IF(EPih!H631&gt;=0.75*AVERAGE(EPih!$H631:$R631),1,EPih!H631/AVERAGE(EPih!$H631:$R631)),0)*$B634</f>
        <v>0</v>
      </c>
      <c r="G634">
        <f>IFERROR(IF(EPih!I631&gt;=0.75*AVERAGE(EPih!$H631:$R631),1,EPih!I631/AVERAGE(EPih!$H631:$R631)),0)*$B634</f>
        <v>0</v>
      </c>
      <c r="H634">
        <f>IFERROR(IF(EPih!J631&gt;=0.75*AVERAGE(EPih!$H631:$R631),1,EPih!J631/AVERAGE(EPih!$H631:$R631)),0)*$B634</f>
        <v>0</v>
      </c>
      <c r="I634">
        <f>IFERROR(IF(EPih!K631&gt;=0.75*AVERAGE(EPih!$H631:$R631),1,EPih!K631/AVERAGE(EPih!$H631:$R631)),0)*$B634</f>
        <v>0</v>
      </c>
      <c r="J634">
        <f>IFERROR(IF(EPih!L631&gt;=0.75*AVERAGE(EPih!$H631:$R631),1,EPih!L631/AVERAGE(EPih!$H631:$R631)),0)*$B634</f>
        <v>0</v>
      </c>
      <c r="K634">
        <f>IFERROR(IF(EPih!M631&gt;=0.75*AVERAGE(EPih!$H631:$R631),1,EPih!M631/AVERAGE(EPih!$H631:$R631)),0)*$B634</f>
        <v>0</v>
      </c>
      <c r="L634">
        <f>IFERROR(IF(EPih!N631&gt;=0.75*AVERAGE(EPih!$H631:$R631),1,EPih!N631/AVERAGE(EPih!$H631:$R631)),0)*$B634</f>
        <v>0</v>
      </c>
      <c r="M634">
        <f>IFERROR(IF(EPih!O631&gt;=0.75*AVERAGE(EPih!$H631:$R631),1,EPih!O631/AVERAGE(EPih!$H631:$R631)),0)*$B634</f>
        <v>0</v>
      </c>
      <c r="N634">
        <f>IFERROR(IF(EPih!P631&gt;=0.75*AVERAGE(EPih!$H631:$R631),1,EPih!P631/AVERAGE(EPih!$H631:$R631)),0)*$B634</f>
        <v>0</v>
      </c>
      <c r="O634">
        <f>IFERROR(IF(EPih!Q631&gt;=0.75*AVERAGE(EPih!$H631:$R631),1,EPih!Q631/AVERAGE(EPih!$H631:$R631)),0)*$B634</f>
        <v>0</v>
      </c>
      <c r="P634">
        <f>IFERROR(IF(EPih!R631&gt;=0.75*AVERAGE(EPih!$H631:$R631),1,EPih!R631/AVERAGE(EPih!$H631:$R631)),0)*$B634</f>
        <v>0</v>
      </c>
      <c r="Q634" s="18">
        <v>1</v>
      </c>
      <c r="R634" s="18">
        <v>1</v>
      </c>
      <c r="S634" s="18">
        <v>1</v>
      </c>
      <c r="T634" s="18">
        <v>1</v>
      </c>
      <c r="U634" s="18">
        <v>1</v>
      </c>
      <c r="V634" s="18">
        <v>1</v>
      </c>
      <c r="W634" s="18">
        <v>1</v>
      </c>
      <c r="X634" s="18">
        <v>1</v>
      </c>
      <c r="Y634" s="18">
        <v>1</v>
      </c>
      <c r="Z634" s="18">
        <v>1</v>
      </c>
      <c r="AA634" s="18">
        <v>1</v>
      </c>
      <c r="AD634" s="22">
        <f t="shared" si="20"/>
        <v>0.991757419000035</v>
      </c>
      <c r="AE634">
        <v>5</v>
      </c>
    </row>
    <row r="635" spans="1:31">
      <c r="A635" s="33">
        <v>45470.125</v>
      </c>
      <c r="B635">
        <f t="shared" si="18"/>
        <v>0</v>
      </c>
      <c r="C635" s="18">
        <v>1</v>
      </c>
      <c r="D635" s="19">
        <f>IFERROR(SUMPRODUCT(F635:P635,Q635:AA635,'Datos Brutos'!$H$5:$R$5)/SUMPRODUCT('Datos Brutos'!$H$5:$R$5,Q635:AA635),0)</f>
        <v>0</v>
      </c>
      <c r="E635" s="20">
        <f>IFERROR(AVERAGE('Datos Filtrados'!E632:G632),0)</f>
        <v>0</v>
      </c>
      <c r="F635">
        <f>IFERROR(IF(EPih!H632&gt;=0.75*AVERAGE(EPih!$H632:$R632),1,EPih!H632/AVERAGE(EPih!$H632:$R632)),0)*$B635</f>
        <v>0</v>
      </c>
      <c r="G635">
        <f>IFERROR(IF(EPih!I632&gt;=0.75*AVERAGE(EPih!$H632:$R632),1,EPih!I632/AVERAGE(EPih!$H632:$R632)),0)*$B635</f>
        <v>0</v>
      </c>
      <c r="H635">
        <f>IFERROR(IF(EPih!J632&gt;=0.75*AVERAGE(EPih!$H632:$R632),1,EPih!J632/AVERAGE(EPih!$H632:$R632)),0)*$B635</f>
        <v>0</v>
      </c>
      <c r="I635">
        <f>IFERROR(IF(EPih!K632&gt;=0.75*AVERAGE(EPih!$H632:$R632),1,EPih!K632/AVERAGE(EPih!$H632:$R632)),0)*$B635</f>
        <v>0</v>
      </c>
      <c r="J635">
        <f>IFERROR(IF(EPih!L632&gt;=0.75*AVERAGE(EPih!$H632:$R632),1,EPih!L632/AVERAGE(EPih!$H632:$R632)),0)*$B635</f>
        <v>0</v>
      </c>
      <c r="K635">
        <f>IFERROR(IF(EPih!M632&gt;=0.75*AVERAGE(EPih!$H632:$R632),1,EPih!M632/AVERAGE(EPih!$H632:$R632)),0)*$B635</f>
        <v>0</v>
      </c>
      <c r="L635">
        <f>IFERROR(IF(EPih!N632&gt;=0.75*AVERAGE(EPih!$H632:$R632),1,EPih!N632/AVERAGE(EPih!$H632:$R632)),0)*$B635</f>
        <v>0</v>
      </c>
      <c r="M635">
        <f>IFERROR(IF(EPih!O632&gt;=0.75*AVERAGE(EPih!$H632:$R632),1,EPih!O632/AVERAGE(EPih!$H632:$R632)),0)*$B635</f>
        <v>0</v>
      </c>
      <c r="N635">
        <f>IFERROR(IF(EPih!P632&gt;=0.75*AVERAGE(EPih!$H632:$R632),1,EPih!P632/AVERAGE(EPih!$H632:$R632)),0)*$B635</f>
        <v>0</v>
      </c>
      <c r="O635">
        <f>IFERROR(IF(EPih!Q632&gt;=0.75*AVERAGE(EPih!$H632:$R632),1,EPih!Q632/AVERAGE(EPih!$H632:$R632)),0)*$B635</f>
        <v>0</v>
      </c>
      <c r="P635">
        <f>IFERROR(IF(EPih!R632&gt;=0.75*AVERAGE(EPih!$H632:$R632),1,EPih!R632/AVERAGE(EPih!$H632:$R632)),0)*$B635</f>
        <v>0</v>
      </c>
      <c r="Q635" s="18">
        <v>1</v>
      </c>
      <c r="R635" s="18">
        <v>1</v>
      </c>
      <c r="S635" s="18">
        <v>1</v>
      </c>
      <c r="T635" s="18">
        <v>1</v>
      </c>
      <c r="U635" s="18">
        <v>1</v>
      </c>
      <c r="V635" s="18">
        <v>1</v>
      </c>
      <c r="W635" s="18">
        <v>1</v>
      </c>
      <c r="X635" s="18">
        <v>1</v>
      </c>
      <c r="Y635" s="18">
        <v>1</v>
      </c>
      <c r="Z635" s="18">
        <v>1</v>
      </c>
      <c r="AA635" s="18">
        <v>1</v>
      </c>
      <c r="AD635" s="22">
        <f t="shared" si="20"/>
        <v>0.991757419000035</v>
      </c>
      <c r="AE635">
        <v>6</v>
      </c>
    </row>
    <row r="636" spans="1:31">
      <c r="A636" s="33">
        <v>45470.166666666664</v>
      </c>
      <c r="B636">
        <f t="shared" si="18"/>
        <v>0</v>
      </c>
      <c r="C636" s="18">
        <v>1</v>
      </c>
      <c r="D636" s="19">
        <f>IFERROR(SUMPRODUCT(F636:P636,Q636:AA636,'Datos Brutos'!$H$5:$R$5)/SUMPRODUCT('Datos Brutos'!$H$5:$R$5,Q636:AA636),0)</f>
        <v>0</v>
      </c>
      <c r="E636" s="20">
        <f>IFERROR(AVERAGE('Datos Filtrados'!E633:G633),0)</f>
        <v>0</v>
      </c>
      <c r="F636">
        <f>IFERROR(IF(EPih!H633&gt;=0.75*AVERAGE(EPih!$H633:$R633),1,EPih!H633/AVERAGE(EPih!$H633:$R633)),0)*$B636</f>
        <v>0</v>
      </c>
      <c r="G636">
        <f>IFERROR(IF(EPih!I633&gt;=0.75*AVERAGE(EPih!$H633:$R633),1,EPih!I633/AVERAGE(EPih!$H633:$R633)),0)*$B636</f>
        <v>0</v>
      </c>
      <c r="H636">
        <f>IFERROR(IF(EPih!J633&gt;=0.75*AVERAGE(EPih!$H633:$R633),1,EPih!J633/AVERAGE(EPih!$H633:$R633)),0)*$B636</f>
        <v>0</v>
      </c>
      <c r="I636">
        <f>IFERROR(IF(EPih!K633&gt;=0.75*AVERAGE(EPih!$H633:$R633),1,EPih!K633/AVERAGE(EPih!$H633:$R633)),0)*$B636</f>
        <v>0</v>
      </c>
      <c r="J636">
        <f>IFERROR(IF(EPih!L633&gt;=0.75*AVERAGE(EPih!$H633:$R633),1,EPih!L633/AVERAGE(EPih!$H633:$R633)),0)*$B636</f>
        <v>0</v>
      </c>
      <c r="K636">
        <f>IFERROR(IF(EPih!M633&gt;=0.75*AVERAGE(EPih!$H633:$R633),1,EPih!M633/AVERAGE(EPih!$H633:$R633)),0)*$B636</f>
        <v>0</v>
      </c>
      <c r="L636">
        <f>IFERROR(IF(EPih!N633&gt;=0.75*AVERAGE(EPih!$H633:$R633),1,EPih!N633/AVERAGE(EPih!$H633:$R633)),0)*$B636</f>
        <v>0</v>
      </c>
      <c r="M636">
        <f>IFERROR(IF(EPih!O633&gt;=0.75*AVERAGE(EPih!$H633:$R633),1,EPih!O633/AVERAGE(EPih!$H633:$R633)),0)*$B636</f>
        <v>0</v>
      </c>
      <c r="N636">
        <f>IFERROR(IF(EPih!P633&gt;=0.75*AVERAGE(EPih!$H633:$R633),1,EPih!P633/AVERAGE(EPih!$H633:$R633)),0)*$B636</f>
        <v>0</v>
      </c>
      <c r="O636">
        <f>IFERROR(IF(EPih!Q633&gt;=0.75*AVERAGE(EPih!$H633:$R633),1,EPih!Q633/AVERAGE(EPih!$H633:$R633)),0)*$B636</f>
        <v>0</v>
      </c>
      <c r="P636">
        <f>IFERROR(IF(EPih!R633&gt;=0.75*AVERAGE(EPih!$H633:$R633),1,EPih!R633/AVERAGE(EPih!$H633:$R633)),0)*$B636</f>
        <v>0</v>
      </c>
      <c r="Q636" s="18">
        <v>1</v>
      </c>
      <c r="R636" s="18">
        <v>1</v>
      </c>
      <c r="S636" s="18">
        <v>1</v>
      </c>
      <c r="T636" s="18">
        <v>1</v>
      </c>
      <c r="U636" s="18">
        <v>1</v>
      </c>
      <c r="V636" s="18">
        <v>1</v>
      </c>
      <c r="W636" s="18">
        <v>1</v>
      </c>
      <c r="X636" s="18">
        <v>1</v>
      </c>
      <c r="Y636" s="18">
        <v>1</v>
      </c>
      <c r="Z636" s="18">
        <v>1</v>
      </c>
      <c r="AA636" s="18">
        <v>1</v>
      </c>
      <c r="AD636" s="22">
        <f t="shared" si="20"/>
        <v>0.991757419000035</v>
      </c>
      <c r="AE636">
        <v>7</v>
      </c>
    </row>
    <row r="637" spans="1:31">
      <c r="A637" s="33">
        <v>45470.208333333336</v>
      </c>
      <c r="B637">
        <f t="shared" si="18"/>
        <v>0</v>
      </c>
      <c r="C637" s="18">
        <v>1</v>
      </c>
      <c r="D637" s="19">
        <f>IFERROR(SUMPRODUCT(F637:P637,Q637:AA637,'Datos Brutos'!$H$5:$R$5)/SUMPRODUCT('Datos Brutos'!$H$5:$R$5,Q637:AA637),0)</f>
        <v>0</v>
      </c>
      <c r="E637" s="20">
        <f>IFERROR(AVERAGE('Datos Filtrados'!E634:G634),0)</f>
        <v>0</v>
      </c>
      <c r="F637">
        <f>IFERROR(IF(EPih!H634&gt;=0.75*AVERAGE(EPih!$H634:$R634),1,EPih!H634/AVERAGE(EPih!$H634:$R634)),0)*$B637</f>
        <v>0</v>
      </c>
      <c r="G637">
        <f>IFERROR(IF(EPih!I634&gt;=0.75*AVERAGE(EPih!$H634:$R634),1,EPih!I634/AVERAGE(EPih!$H634:$R634)),0)*$B637</f>
        <v>0</v>
      </c>
      <c r="H637">
        <f>IFERROR(IF(EPih!J634&gt;=0.75*AVERAGE(EPih!$H634:$R634),1,EPih!J634/AVERAGE(EPih!$H634:$R634)),0)*$B637</f>
        <v>0</v>
      </c>
      <c r="I637">
        <f>IFERROR(IF(EPih!K634&gt;=0.75*AVERAGE(EPih!$H634:$R634),1,EPih!K634/AVERAGE(EPih!$H634:$R634)),0)*$B637</f>
        <v>0</v>
      </c>
      <c r="J637">
        <f>IFERROR(IF(EPih!L634&gt;=0.75*AVERAGE(EPih!$H634:$R634),1,EPih!L634/AVERAGE(EPih!$H634:$R634)),0)*$B637</f>
        <v>0</v>
      </c>
      <c r="K637">
        <f>IFERROR(IF(EPih!M634&gt;=0.75*AVERAGE(EPih!$H634:$R634),1,EPih!M634/AVERAGE(EPih!$H634:$R634)),0)*$B637</f>
        <v>0</v>
      </c>
      <c r="L637">
        <f>IFERROR(IF(EPih!N634&gt;=0.75*AVERAGE(EPih!$H634:$R634),1,EPih!N634/AVERAGE(EPih!$H634:$R634)),0)*$B637</f>
        <v>0</v>
      </c>
      <c r="M637">
        <f>IFERROR(IF(EPih!O634&gt;=0.75*AVERAGE(EPih!$H634:$R634),1,EPih!O634/AVERAGE(EPih!$H634:$R634)),0)*$B637</f>
        <v>0</v>
      </c>
      <c r="N637">
        <f>IFERROR(IF(EPih!P634&gt;=0.75*AVERAGE(EPih!$H634:$R634),1,EPih!P634/AVERAGE(EPih!$H634:$R634)),0)*$B637</f>
        <v>0</v>
      </c>
      <c r="O637">
        <f>IFERROR(IF(EPih!Q634&gt;=0.75*AVERAGE(EPih!$H634:$R634),1,EPih!Q634/AVERAGE(EPih!$H634:$R634)),0)*$B637</f>
        <v>0</v>
      </c>
      <c r="P637">
        <f>IFERROR(IF(EPih!R634&gt;=0.75*AVERAGE(EPih!$H634:$R634),1,EPih!R634/AVERAGE(EPih!$H634:$R634)),0)*$B637</f>
        <v>0</v>
      </c>
      <c r="Q637" s="18">
        <v>1</v>
      </c>
      <c r="R637" s="18">
        <v>1</v>
      </c>
      <c r="S637" s="18">
        <v>1</v>
      </c>
      <c r="T637" s="18">
        <v>1</v>
      </c>
      <c r="U637" s="18">
        <v>1</v>
      </c>
      <c r="V637" s="18">
        <v>1</v>
      </c>
      <c r="W637" s="18">
        <v>1</v>
      </c>
      <c r="X637" s="18">
        <v>1</v>
      </c>
      <c r="Y637" s="18">
        <v>1</v>
      </c>
      <c r="Z637" s="18">
        <v>1</v>
      </c>
      <c r="AA637" s="18">
        <v>1</v>
      </c>
      <c r="AD637" s="22">
        <f t="shared" si="20"/>
        <v>0.991757419000035</v>
      </c>
      <c r="AE637">
        <v>8</v>
      </c>
    </row>
    <row r="638" spans="1:31">
      <c r="A638" s="33">
        <v>45470.25</v>
      </c>
      <c r="B638">
        <f t="shared" si="18"/>
        <v>0</v>
      </c>
      <c r="C638" s="18">
        <v>1</v>
      </c>
      <c r="D638" s="19">
        <f>IFERROR(SUMPRODUCT(F638:P638,Q638:AA638,'Datos Brutos'!$H$5:$R$5)/SUMPRODUCT('Datos Brutos'!$H$5:$R$5,Q638:AA638),0)</f>
        <v>0</v>
      </c>
      <c r="E638" s="20">
        <f>IFERROR(AVERAGE('Datos Filtrados'!E635:G635),0)</f>
        <v>0</v>
      </c>
      <c r="F638">
        <f>IFERROR(IF(EPih!H635&gt;=0.75*AVERAGE(EPih!$H635:$R635),1,EPih!H635/AVERAGE(EPih!$H635:$R635)),0)*$B638</f>
        <v>0</v>
      </c>
      <c r="G638">
        <f>IFERROR(IF(EPih!I635&gt;=0.75*AVERAGE(EPih!$H635:$R635),1,EPih!I635/AVERAGE(EPih!$H635:$R635)),0)*$B638</f>
        <v>0</v>
      </c>
      <c r="H638">
        <f>IFERROR(IF(EPih!J635&gt;=0.75*AVERAGE(EPih!$H635:$R635),1,EPih!J635/AVERAGE(EPih!$H635:$R635)),0)*$B638</f>
        <v>0</v>
      </c>
      <c r="I638">
        <f>IFERROR(IF(EPih!K635&gt;=0.75*AVERAGE(EPih!$H635:$R635),1,EPih!K635/AVERAGE(EPih!$H635:$R635)),0)*$B638</f>
        <v>0</v>
      </c>
      <c r="J638">
        <f>IFERROR(IF(EPih!L635&gt;=0.75*AVERAGE(EPih!$H635:$R635),1,EPih!L635/AVERAGE(EPih!$H635:$R635)),0)*$B638</f>
        <v>0</v>
      </c>
      <c r="K638">
        <f>IFERROR(IF(EPih!M635&gt;=0.75*AVERAGE(EPih!$H635:$R635),1,EPih!M635/AVERAGE(EPih!$H635:$R635)),0)*$B638</f>
        <v>0</v>
      </c>
      <c r="L638">
        <f>IFERROR(IF(EPih!N635&gt;=0.75*AVERAGE(EPih!$H635:$R635),1,EPih!N635/AVERAGE(EPih!$H635:$R635)),0)*$B638</f>
        <v>0</v>
      </c>
      <c r="M638">
        <f>IFERROR(IF(EPih!O635&gt;=0.75*AVERAGE(EPih!$H635:$R635),1,EPih!O635/AVERAGE(EPih!$H635:$R635)),0)*$B638</f>
        <v>0</v>
      </c>
      <c r="N638">
        <f>IFERROR(IF(EPih!P635&gt;=0.75*AVERAGE(EPih!$H635:$R635),1,EPih!P635/AVERAGE(EPih!$H635:$R635)),0)*$B638</f>
        <v>0</v>
      </c>
      <c r="O638">
        <f>IFERROR(IF(EPih!Q635&gt;=0.75*AVERAGE(EPih!$H635:$R635),1,EPih!Q635/AVERAGE(EPih!$H635:$R635)),0)*$B638</f>
        <v>0</v>
      </c>
      <c r="P638">
        <f>IFERROR(IF(EPih!R635&gt;=0.75*AVERAGE(EPih!$H635:$R635),1,EPih!R635/AVERAGE(EPih!$H635:$R635)),0)*$B638</f>
        <v>0</v>
      </c>
      <c r="Q638" s="18">
        <v>1</v>
      </c>
      <c r="R638" s="18">
        <v>1</v>
      </c>
      <c r="S638" s="18">
        <v>1</v>
      </c>
      <c r="T638" s="18">
        <v>1</v>
      </c>
      <c r="U638" s="18">
        <v>1</v>
      </c>
      <c r="V638" s="18">
        <v>1</v>
      </c>
      <c r="W638" s="18">
        <v>1</v>
      </c>
      <c r="X638" s="18">
        <v>1</v>
      </c>
      <c r="Y638" s="18">
        <v>1</v>
      </c>
      <c r="Z638" s="18">
        <v>1</v>
      </c>
      <c r="AA638" s="18">
        <v>1</v>
      </c>
      <c r="AD638" s="22">
        <f t="shared" si="20"/>
        <v>0.991757419000035</v>
      </c>
      <c r="AE638">
        <v>9</v>
      </c>
    </row>
    <row r="639" spans="1:31">
      <c r="A639" s="33">
        <v>45470.291666666664</v>
      </c>
      <c r="B639">
        <f t="shared" si="18"/>
        <v>0</v>
      </c>
      <c r="C639" s="18">
        <v>1</v>
      </c>
      <c r="D639" s="19">
        <f>IFERROR(SUMPRODUCT(F639:P639,Q639:AA639,'Datos Brutos'!$H$5:$R$5)/SUMPRODUCT('Datos Brutos'!$H$5:$R$5,Q639:AA639),0)</f>
        <v>0</v>
      </c>
      <c r="E639" s="20">
        <f>IFERROR(AVERAGE('Datos Filtrados'!E636:G636),0)</f>
        <v>27.888333333333332</v>
      </c>
      <c r="F639">
        <f>IFERROR(IF(EPih!H636&gt;=0.75*AVERAGE(EPih!$H636:$R636),1,EPih!H636/AVERAGE(EPih!$H636:$R636)),0)*$B639</f>
        <v>0</v>
      </c>
      <c r="G639">
        <f>IFERROR(IF(EPih!I636&gt;=0.75*AVERAGE(EPih!$H636:$R636),1,EPih!I636/AVERAGE(EPih!$H636:$R636)),0)*$B639</f>
        <v>0</v>
      </c>
      <c r="H639">
        <f>IFERROR(IF(EPih!J636&gt;=0.75*AVERAGE(EPih!$H636:$R636),1,EPih!J636/AVERAGE(EPih!$H636:$R636)),0)*$B639</f>
        <v>0</v>
      </c>
      <c r="I639">
        <f>IFERROR(IF(EPih!K636&gt;=0.75*AVERAGE(EPih!$H636:$R636),1,EPih!K636/AVERAGE(EPih!$H636:$R636)),0)*$B639</f>
        <v>0</v>
      </c>
      <c r="J639">
        <f>IFERROR(IF(EPih!L636&gt;=0.75*AVERAGE(EPih!$H636:$R636),1,EPih!L636/AVERAGE(EPih!$H636:$R636)),0)*$B639</f>
        <v>0</v>
      </c>
      <c r="K639">
        <f>IFERROR(IF(EPih!M636&gt;=0.75*AVERAGE(EPih!$H636:$R636),1,EPih!M636/AVERAGE(EPih!$H636:$R636)),0)*$B639</f>
        <v>0</v>
      </c>
      <c r="L639">
        <f>IFERROR(IF(EPih!N636&gt;=0.75*AVERAGE(EPih!$H636:$R636),1,EPih!N636/AVERAGE(EPih!$H636:$R636)),0)*$B639</f>
        <v>0</v>
      </c>
      <c r="M639">
        <f>IFERROR(IF(EPih!O636&gt;=0.75*AVERAGE(EPih!$H636:$R636),1,EPih!O636/AVERAGE(EPih!$H636:$R636)),0)*$B639</f>
        <v>0</v>
      </c>
      <c r="N639">
        <f>IFERROR(IF(EPih!P636&gt;=0.75*AVERAGE(EPih!$H636:$R636),1,EPih!P636/AVERAGE(EPih!$H636:$R636)),0)*$B639</f>
        <v>0</v>
      </c>
      <c r="O639">
        <f>IFERROR(IF(EPih!Q636&gt;=0.75*AVERAGE(EPih!$H636:$R636),1,EPih!Q636/AVERAGE(EPih!$H636:$R636)),0)*$B639</f>
        <v>0</v>
      </c>
      <c r="P639">
        <f>IFERROR(IF(EPih!R636&gt;=0.75*AVERAGE(EPih!$H636:$R636),1,EPih!R636/AVERAGE(EPih!$H636:$R636)),0)*$B639</f>
        <v>0</v>
      </c>
      <c r="Q639" s="18">
        <v>1</v>
      </c>
      <c r="R639" s="18">
        <v>1</v>
      </c>
      <c r="S639" s="18">
        <v>1</v>
      </c>
      <c r="T639" s="18">
        <v>1</v>
      </c>
      <c r="U639" s="18">
        <v>1</v>
      </c>
      <c r="V639" s="18">
        <v>1</v>
      </c>
      <c r="W639" s="18">
        <v>1</v>
      </c>
      <c r="X639" s="18">
        <v>1</v>
      </c>
      <c r="Y639" s="18">
        <v>1</v>
      </c>
      <c r="Z639" s="18">
        <v>1</v>
      </c>
      <c r="AA639" s="18">
        <v>1</v>
      </c>
      <c r="AD639" s="22">
        <f t="shared" si="20"/>
        <v>0.99367567412504598</v>
      </c>
      <c r="AE639">
        <v>10</v>
      </c>
    </row>
    <row r="640" spans="1:31">
      <c r="A640" s="33">
        <v>45470.333333333336</v>
      </c>
      <c r="B640">
        <f t="shared" si="18"/>
        <v>0</v>
      </c>
      <c r="C640" s="18">
        <v>1</v>
      </c>
      <c r="D640" s="19">
        <f>IFERROR(SUMPRODUCT(F640:P640,Q640:AA640,'Datos Brutos'!$H$5:$R$5)/SUMPRODUCT('Datos Brutos'!$H$5:$R$5,Q640:AA640),0)</f>
        <v>0</v>
      </c>
      <c r="E640" s="20">
        <f>IFERROR(AVERAGE('Datos Filtrados'!E637:G637),0)</f>
        <v>58.80766666666667</v>
      </c>
      <c r="F640">
        <f>IFERROR(IF(EPih!H637&gt;=0.75*AVERAGE(EPih!$H637:$R637),1,EPih!H637/AVERAGE(EPih!$H637:$R637)),0)*$B640</f>
        <v>0</v>
      </c>
      <c r="G640">
        <f>IFERROR(IF(EPih!I637&gt;=0.75*AVERAGE(EPih!$H637:$R637),1,EPih!I637/AVERAGE(EPih!$H637:$R637)),0)*$B640</f>
        <v>0</v>
      </c>
      <c r="H640">
        <f>IFERROR(IF(EPih!J637&gt;=0.75*AVERAGE(EPih!$H637:$R637),1,EPih!J637/AVERAGE(EPih!$H637:$R637)),0)*$B640</f>
        <v>0</v>
      </c>
      <c r="I640">
        <f>IFERROR(IF(EPih!K637&gt;=0.75*AVERAGE(EPih!$H637:$R637),1,EPih!K637/AVERAGE(EPih!$H637:$R637)),0)*$B640</f>
        <v>0</v>
      </c>
      <c r="J640">
        <f>IFERROR(IF(EPih!L637&gt;=0.75*AVERAGE(EPih!$H637:$R637),1,EPih!L637/AVERAGE(EPih!$H637:$R637)),0)*$B640</f>
        <v>0</v>
      </c>
      <c r="K640">
        <f>IFERROR(IF(EPih!M637&gt;=0.75*AVERAGE(EPih!$H637:$R637),1,EPih!M637/AVERAGE(EPih!$H637:$R637)),0)*$B640</f>
        <v>0</v>
      </c>
      <c r="L640">
        <f>IFERROR(IF(EPih!N637&gt;=0.75*AVERAGE(EPih!$H637:$R637),1,EPih!N637/AVERAGE(EPih!$H637:$R637)),0)*$B640</f>
        <v>0</v>
      </c>
      <c r="M640">
        <f>IFERROR(IF(EPih!O637&gt;=0.75*AVERAGE(EPih!$H637:$R637),1,EPih!O637/AVERAGE(EPih!$H637:$R637)),0)*$B640</f>
        <v>0</v>
      </c>
      <c r="N640">
        <f>IFERROR(IF(EPih!P637&gt;=0.75*AVERAGE(EPih!$H637:$R637),1,EPih!P637/AVERAGE(EPih!$H637:$R637)),0)*$B640</f>
        <v>0</v>
      </c>
      <c r="O640">
        <f>IFERROR(IF(EPih!Q637&gt;=0.75*AVERAGE(EPih!$H637:$R637),1,EPih!Q637/AVERAGE(EPih!$H637:$R637)),0)*$B640</f>
        <v>0</v>
      </c>
      <c r="P640">
        <f>IFERROR(IF(EPih!R637&gt;=0.75*AVERAGE(EPih!$H637:$R637),1,EPih!R637/AVERAGE(EPih!$H637:$R637)),0)*$B640</f>
        <v>0</v>
      </c>
      <c r="Q640" s="18">
        <v>1</v>
      </c>
      <c r="R640" s="18">
        <v>1</v>
      </c>
      <c r="S640" s="18">
        <v>1</v>
      </c>
      <c r="T640" s="18">
        <v>1</v>
      </c>
      <c r="U640" s="18">
        <v>1</v>
      </c>
      <c r="V640" s="18">
        <v>1</v>
      </c>
      <c r="W640" s="18">
        <v>1</v>
      </c>
      <c r="X640" s="18">
        <v>1</v>
      </c>
      <c r="Y640" s="18">
        <v>1</v>
      </c>
      <c r="Z640" s="18">
        <v>1</v>
      </c>
      <c r="AA640" s="18">
        <v>1</v>
      </c>
      <c r="AD640" s="22">
        <f t="shared" si="20"/>
        <v>1</v>
      </c>
      <c r="AE640">
        <v>11</v>
      </c>
    </row>
    <row r="641" spans="1:31">
      <c r="A641" s="33">
        <v>45470.375</v>
      </c>
      <c r="B641">
        <f t="shared" si="18"/>
        <v>0</v>
      </c>
      <c r="C641" s="18">
        <v>1</v>
      </c>
      <c r="D641" s="19">
        <f>IFERROR(SUMPRODUCT(F641:P641,Q641:AA641,'Datos Brutos'!$H$5:$R$5)/SUMPRODUCT('Datos Brutos'!$H$5:$R$5,Q641:AA641),0)</f>
        <v>0</v>
      </c>
      <c r="E641" s="20">
        <f>IFERROR(AVERAGE('Datos Filtrados'!E638:G638),0)</f>
        <v>11.119</v>
      </c>
      <c r="F641">
        <f>IFERROR(IF(EPih!H638&gt;=0.75*AVERAGE(EPih!$H638:$R638),1,EPih!H638/AVERAGE(EPih!$H638:$R638)),0)*$B641</f>
        <v>0</v>
      </c>
      <c r="G641">
        <f>IFERROR(IF(EPih!I638&gt;=0.75*AVERAGE(EPih!$H638:$R638),1,EPih!I638/AVERAGE(EPih!$H638:$R638)),0)*$B641</f>
        <v>0</v>
      </c>
      <c r="H641">
        <f>IFERROR(IF(EPih!J638&gt;=0.75*AVERAGE(EPih!$H638:$R638),1,EPih!J638/AVERAGE(EPih!$H638:$R638)),0)*$B641</f>
        <v>0</v>
      </c>
      <c r="I641">
        <f>IFERROR(IF(EPih!K638&gt;=0.75*AVERAGE(EPih!$H638:$R638),1,EPih!K638/AVERAGE(EPih!$H638:$R638)),0)*$B641</f>
        <v>0</v>
      </c>
      <c r="J641">
        <f>IFERROR(IF(EPih!L638&gt;=0.75*AVERAGE(EPih!$H638:$R638),1,EPih!L638/AVERAGE(EPih!$H638:$R638)),0)*$B641</f>
        <v>0</v>
      </c>
      <c r="K641">
        <f>IFERROR(IF(EPih!M638&gt;=0.75*AVERAGE(EPih!$H638:$R638),1,EPih!M638/AVERAGE(EPih!$H638:$R638)),0)*$B641</f>
        <v>0</v>
      </c>
      <c r="L641">
        <f>IFERROR(IF(EPih!N638&gt;=0.75*AVERAGE(EPih!$H638:$R638),1,EPih!N638/AVERAGE(EPih!$H638:$R638)),0)*$B641</f>
        <v>0</v>
      </c>
      <c r="M641">
        <f>IFERROR(IF(EPih!O638&gt;=0.75*AVERAGE(EPih!$H638:$R638),1,EPih!O638/AVERAGE(EPih!$H638:$R638)),0)*$B641</f>
        <v>0</v>
      </c>
      <c r="N641">
        <f>IFERROR(IF(EPih!P638&gt;=0.75*AVERAGE(EPih!$H638:$R638),1,EPih!P638/AVERAGE(EPih!$H638:$R638)),0)*$B641</f>
        <v>0</v>
      </c>
      <c r="O641">
        <f>IFERROR(IF(EPih!Q638&gt;=0.75*AVERAGE(EPih!$H638:$R638),1,EPih!Q638/AVERAGE(EPih!$H638:$R638)),0)*$B641</f>
        <v>0</v>
      </c>
      <c r="P641">
        <f>IFERROR(IF(EPih!R638&gt;=0.75*AVERAGE(EPih!$H638:$R638),1,EPih!R638/AVERAGE(EPih!$H638:$R638)),0)*$B641</f>
        <v>0</v>
      </c>
      <c r="Q641" s="18">
        <v>1</v>
      </c>
      <c r="R641" s="18">
        <v>1</v>
      </c>
      <c r="S641" s="18">
        <v>1</v>
      </c>
      <c r="T641" s="18">
        <v>1</v>
      </c>
      <c r="U641" s="18">
        <v>1</v>
      </c>
      <c r="V641" s="18">
        <v>1</v>
      </c>
      <c r="W641" s="18">
        <v>1</v>
      </c>
      <c r="X641" s="18">
        <v>1</v>
      </c>
      <c r="Y641" s="18">
        <v>1</v>
      </c>
      <c r="Z641" s="18">
        <v>1</v>
      </c>
      <c r="AA641" s="18">
        <v>1</v>
      </c>
      <c r="AD641" s="22">
        <f t="shared" si="20"/>
        <v>1</v>
      </c>
      <c r="AE641">
        <v>12</v>
      </c>
    </row>
    <row r="642" spans="1:31">
      <c r="A642" s="33">
        <v>45470.416666666664</v>
      </c>
      <c r="B642">
        <f t="shared" si="18"/>
        <v>0</v>
      </c>
      <c r="C642" s="18">
        <v>1</v>
      </c>
      <c r="D642" s="19">
        <f>IFERROR(SUMPRODUCT(F642:P642,Q642:AA642,'Datos Brutos'!$H$5:$R$5)/SUMPRODUCT('Datos Brutos'!$H$5:$R$5,Q642:AA642),0)</f>
        <v>0</v>
      </c>
      <c r="E642" s="20">
        <f>IFERROR(AVERAGE('Datos Filtrados'!E639:G639),0)</f>
        <v>49.965499999999999</v>
      </c>
      <c r="F642">
        <f>IFERROR(IF(EPih!H639&gt;=0.75*AVERAGE(EPih!$H639:$R639),1,EPih!H639/AVERAGE(EPih!$H639:$R639)),0)*$B642</f>
        <v>0</v>
      </c>
      <c r="G642">
        <f>IFERROR(IF(EPih!I639&gt;=0.75*AVERAGE(EPih!$H639:$R639),1,EPih!I639/AVERAGE(EPih!$H639:$R639)),0)*$B642</f>
        <v>0</v>
      </c>
      <c r="H642">
        <f>IFERROR(IF(EPih!J639&gt;=0.75*AVERAGE(EPih!$H639:$R639),1,EPih!J639/AVERAGE(EPih!$H639:$R639)),0)*$B642</f>
        <v>0</v>
      </c>
      <c r="I642">
        <f>IFERROR(IF(EPih!K639&gt;=0.75*AVERAGE(EPih!$H639:$R639),1,EPih!K639/AVERAGE(EPih!$H639:$R639)),0)*$B642</f>
        <v>0</v>
      </c>
      <c r="J642">
        <f>IFERROR(IF(EPih!L639&gt;=0.75*AVERAGE(EPih!$H639:$R639),1,EPih!L639/AVERAGE(EPih!$H639:$R639)),0)*$B642</f>
        <v>0</v>
      </c>
      <c r="K642">
        <f>IFERROR(IF(EPih!M639&gt;=0.75*AVERAGE(EPih!$H639:$R639),1,EPih!M639/AVERAGE(EPih!$H639:$R639)),0)*$B642</f>
        <v>0</v>
      </c>
      <c r="L642">
        <f>IFERROR(IF(EPih!N639&gt;=0.75*AVERAGE(EPih!$H639:$R639),1,EPih!N639/AVERAGE(EPih!$H639:$R639)),0)*$B642</f>
        <v>0</v>
      </c>
      <c r="M642">
        <f>IFERROR(IF(EPih!O639&gt;=0.75*AVERAGE(EPih!$H639:$R639),1,EPih!O639/AVERAGE(EPih!$H639:$R639)),0)*$B642</f>
        <v>0</v>
      </c>
      <c r="N642">
        <f>IFERROR(IF(EPih!P639&gt;=0.75*AVERAGE(EPih!$H639:$R639),1,EPih!P639/AVERAGE(EPih!$H639:$R639)),0)*$B642</f>
        <v>0</v>
      </c>
      <c r="O642">
        <f>IFERROR(IF(EPih!Q639&gt;=0.75*AVERAGE(EPih!$H639:$R639),1,EPih!Q639/AVERAGE(EPih!$H639:$R639)),0)*$B642</f>
        <v>0</v>
      </c>
      <c r="P642">
        <f>IFERROR(IF(EPih!R639&gt;=0.75*AVERAGE(EPih!$H639:$R639),1,EPih!R639/AVERAGE(EPih!$H639:$R639)),0)*$B642</f>
        <v>0</v>
      </c>
      <c r="Q642" s="18">
        <v>1</v>
      </c>
      <c r="R642" s="18">
        <v>1</v>
      </c>
      <c r="S642" s="18">
        <v>1</v>
      </c>
      <c r="T642" s="18">
        <v>1</v>
      </c>
      <c r="U642" s="18">
        <v>1</v>
      </c>
      <c r="V642" s="18">
        <v>1</v>
      </c>
      <c r="W642" s="18">
        <v>1</v>
      </c>
      <c r="X642" s="18">
        <v>1</v>
      </c>
      <c r="Y642" s="18">
        <v>1</v>
      </c>
      <c r="Z642" s="18">
        <v>1</v>
      </c>
      <c r="AA642" s="18">
        <v>1</v>
      </c>
      <c r="AD642" s="22">
        <f t="shared" si="20"/>
        <v>1</v>
      </c>
      <c r="AE642">
        <v>13</v>
      </c>
    </row>
    <row r="643" spans="1:31">
      <c r="A643" s="33">
        <v>45470.458333333336</v>
      </c>
      <c r="B643">
        <f t="shared" si="18"/>
        <v>1</v>
      </c>
      <c r="C643" s="18">
        <v>1</v>
      </c>
      <c r="D643" s="19">
        <f>IFERROR(SUMPRODUCT(F643:P643,Q643:AA643,'Datos Brutos'!$H$5:$R$5)/SUMPRODUCT('Datos Brutos'!$H$5:$R$5,Q643:AA643),0)</f>
        <v>1</v>
      </c>
      <c r="E643" s="20">
        <f>IFERROR(AVERAGE('Datos Filtrados'!E640:G640),0)</f>
        <v>544.84100000000001</v>
      </c>
      <c r="F643">
        <f>IFERROR(IF(EPih!H640&gt;=0.75*AVERAGE(EPih!$H640:$R640),1,EPih!H640/AVERAGE(EPih!$H640:$R640)),0)*$B643</f>
        <v>1</v>
      </c>
      <c r="G643">
        <f>IFERROR(IF(EPih!I640&gt;=0.75*AVERAGE(EPih!$H640:$R640),1,EPih!I640/AVERAGE(EPih!$H640:$R640)),0)*$B643</f>
        <v>1</v>
      </c>
      <c r="H643">
        <f>IFERROR(IF(EPih!J640&gt;=0.75*AVERAGE(EPih!$H640:$R640),1,EPih!J640/AVERAGE(EPih!$H640:$R640)),0)*$B643</f>
        <v>1</v>
      </c>
      <c r="I643">
        <f>IFERROR(IF(EPih!K640&gt;=0.75*AVERAGE(EPih!$H640:$R640),1,EPih!K640/AVERAGE(EPih!$H640:$R640)),0)*$B643</f>
        <v>1</v>
      </c>
      <c r="J643">
        <f>IFERROR(IF(EPih!L640&gt;=0.75*AVERAGE(EPih!$H640:$R640),1,EPih!L640/AVERAGE(EPih!$H640:$R640)),0)*$B643</f>
        <v>1</v>
      </c>
      <c r="K643">
        <f>IFERROR(IF(EPih!M640&gt;=0.75*AVERAGE(EPih!$H640:$R640),1,EPih!M640/AVERAGE(EPih!$H640:$R640)),0)*$B643</f>
        <v>1</v>
      </c>
      <c r="L643">
        <f>IFERROR(IF(EPih!N640&gt;=0.75*AVERAGE(EPih!$H640:$R640),1,EPih!N640/AVERAGE(EPih!$H640:$R640)),0)*$B643</f>
        <v>1</v>
      </c>
      <c r="M643">
        <f>IFERROR(IF(EPih!O640&gt;=0.75*AVERAGE(EPih!$H640:$R640),1,EPih!O640/AVERAGE(EPih!$H640:$R640)),0)*$B643</f>
        <v>1</v>
      </c>
      <c r="N643">
        <f>IFERROR(IF(EPih!P640&gt;=0.75*AVERAGE(EPih!$H640:$R640),1,EPih!P640/AVERAGE(EPih!$H640:$R640)),0)*$B643</f>
        <v>1</v>
      </c>
      <c r="O643">
        <f>IFERROR(IF(EPih!Q640&gt;=0.75*AVERAGE(EPih!$H640:$R640),1,EPih!Q640/AVERAGE(EPih!$H640:$R640)),0)*$B643</f>
        <v>1</v>
      </c>
      <c r="P643">
        <f>IFERROR(IF(EPih!R640&gt;=0.75*AVERAGE(EPih!$H640:$R640),1,EPih!R640/AVERAGE(EPih!$H640:$R640)),0)*$B643</f>
        <v>1</v>
      </c>
      <c r="Q643" s="18">
        <v>1</v>
      </c>
      <c r="R643" s="18">
        <v>1</v>
      </c>
      <c r="S643" s="18">
        <v>1</v>
      </c>
      <c r="T643" s="18">
        <v>1</v>
      </c>
      <c r="U643" s="18">
        <v>1</v>
      </c>
      <c r="V643" s="18">
        <v>1</v>
      </c>
      <c r="W643" s="18">
        <v>1</v>
      </c>
      <c r="X643" s="18">
        <v>1</v>
      </c>
      <c r="Y643" s="18">
        <v>1</v>
      </c>
      <c r="Z643" s="18">
        <v>1</v>
      </c>
      <c r="AA643" s="18">
        <v>1</v>
      </c>
      <c r="AD643" s="22">
        <f t="shared" si="20"/>
        <v>1</v>
      </c>
      <c r="AE643">
        <v>14</v>
      </c>
    </row>
    <row r="644" spans="1:31">
      <c r="A644" s="33">
        <v>45470.5</v>
      </c>
      <c r="B644">
        <f t="shared" si="18"/>
        <v>1</v>
      </c>
      <c r="C644" s="18">
        <v>1</v>
      </c>
      <c r="D644" s="19">
        <f>IFERROR(SUMPRODUCT(F644:P644,Q644:AA644,'Datos Brutos'!$H$5:$R$5)/SUMPRODUCT('Datos Brutos'!$H$5:$R$5,Q644:AA644),0)</f>
        <v>1</v>
      </c>
      <c r="E644" s="20">
        <f>IFERROR(AVERAGE('Datos Filtrados'!E641:G641),0)</f>
        <v>845.13533333333328</v>
      </c>
      <c r="F644">
        <f>IFERROR(IF(EPih!H641&gt;=0.75*AVERAGE(EPih!$H641:$R641),1,EPih!H641/AVERAGE(EPih!$H641:$R641)),0)*$B644</f>
        <v>1</v>
      </c>
      <c r="G644">
        <f>IFERROR(IF(EPih!I641&gt;=0.75*AVERAGE(EPih!$H641:$R641),1,EPih!I641/AVERAGE(EPih!$H641:$R641)),0)*$B644</f>
        <v>1</v>
      </c>
      <c r="H644">
        <f>IFERROR(IF(EPih!J641&gt;=0.75*AVERAGE(EPih!$H641:$R641),1,EPih!J641/AVERAGE(EPih!$H641:$R641)),0)*$B644</f>
        <v>1</v>
      </c>
      <c r="I644">
        <f>IFERROR(IF(EPih!K641&gt;=0.75*AVERAGE(EPih!$H641:$R641),1,EPih!K641/AVERAGE(EPih!$H641:$R641)),0)*$B644</f>
        <v>1</v>
      </c>
      <c r="J644">
        <f>IFERROR(IF(EPih!L641&gt;=0.75*AVERAGE(EPih!$H641:$R641),1,EPih!L641/AVERAGE(EPih!$H641:$R641)),0)*$B644</f>
        <v>1</v>
      </c>
      <c r="K644">
        <f>IFERROR(IF(EPih!M641&gt;=0.75*AVERAGE(EPih!$H641:$R641),1,EPih!M641/AVERAGE(EPih!$H641:$R641)),0)*$B644</f>
        <v>1</v>
      </c>
      <c r="L644">
        <f>IFERROR(IF(EPih!N641&gt;=0.75*AVERAGE(EPih!$H641:$R641),1,EPih!N641/AVERAGE(EPih!$H641:$R641)),0)*$B644</f>
        <v>1</v>
      </c>
      <c r="M644">
        <f>IFERROR(IF(EPih!O641&gt;=0.75*AVERAGE(EPih!$H641:$R641),1,EPih!O641/AVERAGE(EPih!$H641:$R641)),0)*$B644</f>
        <v>1</v>
      </c>
      <c r="N644">
        <f>IFERROR(IF(EPih!P641&gt;=0.75*AVERAGE(EPih!$H641:$R641),1,EPih!P641/AVERAGE(EPih!$H641:$R641)),0)*$B644</f>
        <v>1</v>
      </c>
      <c r="O644">
        <f>IFERROR(IF(EPih!Q641&gt;=0.75*AVERAGE(EPih!$H641:$R641),1,EPih!Q641/AVERAGE(EPih!$H641:$R641)),0)*$B644</f>
        <v>1</v>
      </c>
      <c r="P644">
        <f>IFERROR(IF(EPih!R641&gt;=0.75*AVERAGE(EPih!$H641:$R641),1,EPih!R641/AVERAGE(EPih!$H641:$R641)),0)*$B644</f>
        <v>1</v>
      </c>
      <c r="Q644" s="18">
        <v>1</v>
      </c>
      <c r="R644" s="18">
        <v>1</v>
      </c>
      <c r="S644" s="18">
        <v>1</v>
      </c>
      <c r="T644" s="18">
        <v>1</v>
      </c>
      <c r="U644" s="18">
        <v>1</v>
      </c>
      <c r="V644" s="18">
        <v>1</v>
      </c>
      <c r="W644" s="18">
        <v>1</v>
      </c>
      <c r="X644" s="18">
        <v>1</v>
      </c>
      <c r="Y644" s="18">
        <v>1</v>
      </c>
      <c r="Z644" s="18">
        <v>1</v>
      </c>
      <c r="AA644" s="18">
        <v>1</v>
      </c>
      <c r="AD644" s="22">
        <f t="shared" si="20"/>
        <v>1</v>
      </c>
      <c r="AE644">
        <v>15</v>
      </c>
    </row>
    <row r="645" spans="1:31">
      <c r="A645" s="33">
        <v>45470.541666666664</v>
      </c>
      <c r="B645">
        <f t="shared" si="18"/>
        <v>1</v>
      </c>
      <c r="C645" s="18">
        <v>1</v>
      </c>
      <c r="D645" s="19">
        <f>IFERROR(SUMPRODUCT(F645:P645,Q645:AA645,'Datos Brutos'!$H$5:$R$5)/SUMPRODUCT('Datos Brutos'!$H$5:$R$5,Q645:AA645),0)</f>
        <v>1</v>
      </c>
      <c r="E645" s="20">
        <f>IFERROR(AVERAGE('Datos Filtrados'!E642:G642),0)</f>
        <v>751.69966666666676</v>
      </c>
      <c r="F645">
        <f>IFERROR(IF(EPih!H642&gt;=0.75*AVERAGE(EPih!$H642:$R642),1,EPih!H642/AVERAGE(EPih!$H642:$R642)),0)*$B645</f>
        <v>1</v>
      </c>
      <c r="G645">
        <f>IFERROR(IF(EPih!I642&gt;=0.75*AVERAGE(EPih!$H642:$R642),1,EPih!I642/AVERAGE(EPih!$H642:$R642)),0)*$B645</f>
        <v>1</v>
      </c>
      <c r="H645">
        <f>IFERROR(IF(EPih!J642&gt;=0.75*AVERAGE(EPih!$H642:$R642),1,EPih!J642/AVERAGE(EPih!$H642:$R642)),0)*$B645</f>
        <v>1</v>
      </c>
      <c r="I645">
        <f>IFERROR(IF(EPih!K642&gt;=0.75*AVERAGE(EPih!$H642:$R642),1,EPih!K642/AVERAGE(EPih!$H642:$R642)),0)*$B645</f>
        <v>1</v>
      </c>
      <c r="J645">
        <f>IFERROR(IF(EPih!L642&gt;=0.75*AVERAGE(EPih!$H642:$R642),1,EPih!L642/AVERAGE(EPih!$H642:$R642)),0)*$B645</f>
        <v>1</v>
      </c>
      <c r="K645">
        <f>IFERROR(IF(EPih!M642&gt;=0.75*AVERAGE(EPih!$H642:$R642),1,EPih!M642/AVERAGE(EPih!$H642:$R642)),0)*$B645</f>
        <v>1</v>
      </c>
      <c r="L645">
        <f>IFERROR(IF(EPih!N642&gt;=0.75*AVERAGE(EPih!$H642:$R642),1,EPih!N642/AVERAGE(EPih!$H642:$R642)),0)*$B645</f>
        <v>1</v>
      </c>
      <c r="M645">
        <f>IFERROR(IF(EPih!O642&gt;=0.75*AVERAGE(EPih!$H642:$R642),1,EPih!O642/AVERAGE(EPih!$H642:$R642)),0)*$B645</f>
        <v>1</v>
      </c>
      <c r="N645">
        <f>IFERROR(IF(EPih!P642&gt;=0.75*AVERAGE(EPih!$H642:$R642),1,EPih!P642/AVERAGE(EPih!$H642:$R642)),0)*$B645</f>
        <v>1</v>
      </c>
      <c r="O645">
        <f>IFERROR(IF(EPih!Q642&gt;=0.75*AVERAGE(EPih!$H642:$R642),1,EPih!Q642/AVERAGE(EPih!$H642:$R642)),0)*$B645</f>
        <v>1</v>
      </c>
      <c r="P645">
        <f>IFERROR(IF(EPih!R642&gt;=0.75*AVERAGE(EPih!$H642:$R642),1,EPih!R642/AVERAGE(EPih!$H642:$R642)),0)*$B645</f>
        <v>1</v>
      </c>
      <c r="Q645" s="18">
        <v>1</v>
      </c>
      <c r="R645" s="18">
        <v>1</v>
      </c>
      <c r="S645" s="18">
        <v>1</v>
      </c>
      <c r="T645" s="18">
        <v>1</v>
      </c>
      <c r="U645" s="18">
        <v>1</v>
      </c>
      <c r="V645" s="18">
        <v>1</v>
      </c>
      <c r="W645" s="18">
        <v>1</v>
      </c>
      <c r="X645" s="18">
        <v>1</v>
      </c>
      <c r="Y645" s="18">
        <v>1</v>
      </c>
      <c r="Z645" s="18">
        <v>1</v>
      </c>
      <c r="AA645" s="18">
        <v>1</v>
      </c>
      <c r="AD645" s="22">
        <f t="shared" si="20"/>
        <v>1</v>
      </c>
      <c r="AE645">
        <v>16</v>
      </c>
    </row>
    <row r="646" spans="1:31">
      <c r="A646" s="33">
        <v>45470.583333333336</v>
      </c>
      <c r="B646">
        <f t="shared" si="18"/>
        <v>1</v>
      </c>
      <c r="C646" s="18">
        <v>1</v>
      </c>
      <c r="D646" s="19">
        <f>IFERROR(SUMPRODUCT(F646:P646,Q646:AA646,'Datos Brutos'!$H$5:$R$5)/SUMPRODUCT('Datos Brutos'!$H$5:$R$5,Q646:AA646),0)</f>
        <v>1</v>
      </c>
      <c r="E646" s="20">
        <f>IFERROR(AVERAGE('Datos Filtrados'!E643:G643),0)</f>
        <v>696.95266666666669</v>
      </c>
      <c r="F646">
        <f>IFERROR(IF(EPih!H643&gt;=0.75*AVERAGE(EPih!$H643:$R643),1,EPih!H643/AVERAGE(EPih!$H643:$R643)),0)*$B646</f>
        <v>0.35679598582500571</v>
      </c>
      <c r="G646">
        <f>IFERROR(IF(EPih!I643&gt;=0.75*AVERAGE(EPih!$H643:$R643),1,EPih!I643/AVERAGE(EPih!$H643:$R643)),0)*$B646</f>
        <v>0.36183975466391971</v>
      </c>
      <c r="H646">
        <f>IFERROR(IF(EPih!J643&gt;=0.75*AVERAGE(EPih!$H643:$R643),1,EPih!J643/AVERAGE(EPih!$H643:$R643)),0)*$B646</f>
        <v>1</v>
      </c>
      <c r="I646">
        <f>IFERROR(IF(EPih!K643&gt;=0.75*AVERAGE(EPih!$H643:$R643),1,EPih!K643/AVERAGE(EPih!$H643:$R643)),0)*$B646</f>
        <v>1</v>
      </c>
      <c r="J646">
        <f>IFERROR(IF(EPih!L643&gt;=0.75*AVERAGE(EPih!$H643:$R643),1,EPih!L643/AVERAGE(EPih!$H643:$R643)),0)*$B646</f>
        <v>1</v>
      </c>
      <c r="K646">
        <f>IFERROR(IF(EPih!M643&gt;=0.75*AVERAGE(EPih!$H643:$R643),1,EPih!M643/AVERAGE(EPih!$H643:$R643)),0)*$B646</f>
        <v>1</v>
      </c>
      <c r="L646">
        <f>IFERROR(IF(EPih!N643&gt;=0.75*AVERAGE(EPih!$H643:$R643),1,EPih!N643/AVERAGE(EPih!$H643:$R643)),0)*$B646</f>
        <v>1</v>
      </c>
      <c r="M646">
        <f>IFERROR(IF(EPih!O643&gt;=0.75*AVERAGE(EPih!$H643:$R643),1,EPih!O643/AVERAGE(EPih!$H643:$R643)),0)*$B646</f>
        <v>1</v>
      </c>
      <c r="N646">
        <f>IFERROR(IF(EPih!P643&gt;=0.75*AVERAGE(EPih!$H643:$R643),1,EPih!P643/AVERAGE(EPih!$H643:$R643)),0)*$B646</f>
        <v>1</v>
      </c>
      <c r="O646">
        <f>IFERROR(IF(EPih!Q643&gt;=0.75*AVERAGE(EPih!$H643:$R643),1,EPih!Q643/AVERAGE(EPih!$H643:$R643)),0)*$B646</f>
        <v>1</v>
      </c>
      <c r="P646">
        <f>IFERROR(IF(EPih!R643&gt;=0.75*AVERAGE(EPih!$H643:$R643),1,EPih!R643/AVERAGE(EPih!$H643:$R643)),0)*$B646</f>
        <v>1</v>
      </c>
      <c r="Q646" s="18">
        <v>0</v>
      </c>
      <c r="R646" s="18">
        <v>0</v>
      </c>
      <c r="S646" s="18">
        <v>1</v>
      </c>
      <c r="T646" s="18">
        <v>1</v>
      </c>
      <c r="U646" s="18">
        <v>1</v>
      </c>
      <c r="V646" s="18">
        <v>1</v>
      </c>
      <c r="W646" s="18">
        <v>1</v>
      </c>
      <c r="X646" s="18">
        <v>1</v>
      </c>
      <c r="Y646" s="18">
        <v>1</v>
      </c>
      <c r="Z646" s="18">
        <v>1</v>
      </c>
      <c r="AA646" s="18">
        <v>1</v>
      </c>
      <c r="AD646" s="22">
        <f t="shared" si="20"/>
        <v>1</v>
      </c>
      <c r="AE646">
        <v>17</v>
      </c>
    </row>
    <row r="647" spans="1:31">
      <c r="A647" s="33">
        <v>45470.625</v>
      </c>
      <c r="B647">
        <f t="shared" si="18"/>
        <v>1</v>
      </c>
      <c r="C647" s="18">
        <v>1</v>
      </c>
      <c r="D647" s="19">
        <f>IFERROR(SUMPRODUCT(F647:P647,Q647:AA647,'Datos Brutos'!$H$5:$R$5)/SUMPRODUCT('Datos Brutos'!$H$5:$R$5,Q647:AA647),0)</f>
        <v>1</v>
      </c>
      <c r="E647" s="20">
        <f>IFERROR(AVERAGE('Datos Filtrados'!E644:G644),0)</f>
        <v>912.00666666666666</v>
      </c>
      <c r="F647">
        <f>IFERROR(IF(EPih!H644&gt;=0.75*AVERAGE(EPih!$H644:$R644),1,EPih!H644/AVERAGE(EPih!$H644:$R644)),0)*$B647</f>
        <v>0</v>
      </c>
      <c r="G647">
        <f>IFERROR(IF(EPih!I644&gt;=0.75*AVERAGE(EPih!$H644:$R644),1,EPih!I644/AVERAGE(EPih!$H644:$R644)),0)*$B647</f>
        <v>0</v>
      </c>
      <c r="H647">
        <f>IFERROR(IF(EPih!J644&gt;=0.75*AVERAGE(EPih!$H644:$R644),1,EPih!J644/AVERAGE(EPih!$H644:$R644)),0)*$B647</f>
        <v>1</v>
      </c>
      <c r="I647">
        <f>IFERROR(IF(EPih!K644&gt;=0.75*AVERAGE(EPih!$H644:$R644),1,EPih!K644/AVERAGE(EPih!$H644:$R644)),0)*$B647</f>
        <v>1</v>
      </c>
      <c r="J647">
        <f>IFERROR(IF(EPih!L644&gt;=0.75*AVERAGE(EPih!$H644:$R644),1,EPih!L644/AVERAGE(EPih!$H644:$R644)),0)*$B647</f>
        <v>1</v>
      </c>
      <c r="K647">
        <f>IFERROR(IF(EPih!M644&gt;=0.75*AVERAGE(EPih!$H644:$R644),1,EPih!M644/AVERAGE(EPih!$H644:$R644)),0)*$B647</f>
        <v>1</v>
      </c>
      <c r="L647">
        <f>IFERROR(IF(EPih!N644&gt;=0.75*AVERAGE(EPih!$H644:$R644),1,EPih!N644/AVERAGE(EPih!$H644:$R644)),0)*$B647</f>
        <v>1</v>
      </c>
      <c r="M647">
        <f>IFERROR(IF(EPih!O644&gt;=0.75*AVERAGE(EPih!$H644:$R644),1,EPih!O644/AVERAGE(EPih!$H644:$R644)),0)*$B647</f>
        <v>1</v>
      </c>
      <c r="N647">
        <f>IFERROR(IF(EPih!P644&gt;=0.75*AVERAGE(EPih!$H644:$R644),1,EPih!P644/AVERAGE(EPih!$H644:$R644)),0)*$B647</f>
        <v>1</v>
      </c>
      <c r="O647">
        <f>IFERROR(IF(EPih!Q644&gt;=0.75*AVERAGE(EPih!$H644:$R644),1,EPih!Q644/AVERAGE(EPih!$H644:$R644)),0)*$B647</f>
        <v>1</v>
      </c>
      <c r="P647">
        <f>IFERROR(IF(EPih!R644&gt;=0.75*AVERAGE(EPih!$H644:$R644),1,EPih!R644/AVERAGE(EPih!$H644:$R644)),0)*$B647</f>
        <v>1</v>
      </c>
      <c r="Q647" s="18">
        <v>0</v>
      </c>
      <c r="R647" s="18">
        <v>0</v>
      </c>
      <c r="S647" s="18">
        <v>1</v>
      </c>
      <c r="T647" s="18">
        <v>1</v>
      </c>
      <c r="U647" s="18">
        <v>1</v>
      </c>
      <c r="V647" s="18">
        <v>1</v>
      </c>
      <c r="W647" s="18">
        <v>1</v>
      </c>
      <c r="X647" s="18">
        <v>1</v>
      </c>
      <c r="Y647" s="18">
        <v>1</v>
      </c>
      <c r="Z647" s="18">
        <v>1</v>
      </c>
      <c r="AA647" s="18">
        <v>1</v>
      </c>
      <c r="AD647" s="22">
        <f t="shared" si="20"/>
        <v>1</v>
      </c>
      <c r="AE647">
        <v>18</v>
      </c>
    </row>
    <row r="648" spans="1:31">
      <c r="A648" s="33">
        <v>45470.666666666664</v>
      </c>
      <c r="B648">
        <f t="shared" ref="B648:B702" si="21">IF(E648&gt;=100,1,0)</f>
        <v>1</v>
      </c>
      <c r="C648" s="18">
        <v>1</v>
      </c>
      <c r="D648" s="19">
        <f>IFERROR(SUMPRODUCT(F648:P648,Q648:AA648,'Datos Brutos'!$H$5:$R$5)/SUMPRODUCT('Datos Brutos'!$H$5:$R$5,Q648:AA648),0)</f>
        <v>1</v>
      </c>
      <c r="E648" s="20">
        <f>IFERROR(AVERAGE('Datos Filtrados'!E645:G645),0)</f>
        <v>932.399</v>
      </c>
      <c r="F648">
        <f>IFERROR(IF(EPih!H645&gt;=0.75*AVERAGE(EPih!$H645:$R645),1,EPih!H645/AVERAGE(EPih!$H645:$R645)),0)*$B648</f>
        <v>0</v>
      </c>
      <c r="G648">
        <f>IFERROR(IF(EPih!I645&gt;=0.75*AVERAGE(EPih!$H645:$R645),1,EPih!I645/AVERAGE(EPih!$H645:$R645)),0)*$B648</f>
        <v>0</v>
      </c>
      <c r="H648">
        <f>IFERROR(IF(EPih!J645&gt;=0.75*AVERAGE(EPih!$H645:$R645),1,EPih!J645/AVERAGE(EPih!$H645:$R645)),0)*$B648</f>
        <v>1</v>
      </c>
      <c r="I648">
        <f>IFERROR(IF(EPih!K645&gt;=0.75*AVERAGE(EPih!$H645:$R645),1,EPih!K645/AVERAGE(EPih!$H645:$R645)),0)*$B648</f>
        <v>1</v>
      </c>
      <c r="J648">
        <f>IFERROR(IF(EPih!L645&gt;=0.75*AVERAGE(EPih!$H645:$R645),1,EPih!L645/AVERAGE(EPih!$H645:$R645)),0)*$B648</f>
        <v>1</v>
      </c>
      <c r="K648">
        <f>IFERROR(IF(EPih!M645&gt;=0.75*AVERAGE(EPih!$H645:$R645),1,EPih!M645/AVERAGE(EPih!$H645:$R645)),0)*$B648</f>
        <v>1</v>
      </c>
      <c r="L648">
        <f>IFERROR(IF(EPih!N645&gt;=0.75*AVERAGE(EPih!$H645:$R645),1,EPih!N645/AVERAGE(EPih!$H645:$R645)),0)*$B648</f>
        <v>1</v>
      </c>
      <c r="M648">
        <f>IFERROR(IF(EPih!O645&gt;=0.75*AVERAGE(EPih!$H645:$R645),1,EPih!O645/AVERAGE(EPih!$H645:$R645)),0)*$B648</f>
        <v>1</v>
      </c>
      <c r="N648">
        <f>IFERROR(IF(EPih!P645&gt;=0.75*AVERAGE(EPih!$H645:$R645),1,EPih!P645/AVERAGE(EPih!$H645:$R645)),0)*$B648</f>
        <v>1</v>
      </c>
      <c r="O648">
        <f>IFERROR(IF(EPih!Q645&gt;=0.75*AVERAGE(EPih!$H645:$R645),1,EPih!Q645/AVERAGE(EPih!$H645:$R645)),0)*$B648</f>
        <v>1</v>
      </c>
      <c r="P648">
        <f>IFERROR(IF(EPih!R645&gt;=0.75*AVERAGE(EPih!$H645:$R645),1,EPih!R645/AVERAGE(EPih!$H645:$R645)),0)*$B648</f>
        <v>1</v>
      </c>
      <c r="Q648" s="18">
        <v>0</v>
      </c>
      <c r="R648" s="18">
        <v>0</v>
      </c>
      <c r="S648" s="18">
        <v>1</v>
      </c>
      <c r="T648" s="18">
        <v>1</v>
      </c>
      <c r="U648" s="18">
        <v>1</v>
      </c>
      <c r="V648" s="18">
        <v>1</v>
      </c>
      <c r="W648" s="18">
        <v>1</v>
      </c>
      <c r="X648" s="18">
        <v>1</v>
      </c>
      <c r="Y648" s="18">
        <v>1</v>
      </c>
      <c r="Z648" s="18">
        <v>1</v>
      </c>
      <c r="AA648" s="18">
        <v>1</v>
      </c>
      <c r="AD648" s="22">
        <f t="shared" si="20"/>
        <v>1</v>
      </c>
      <c r="AE648">
        <v>19</v>
      </c>
    </row>
    <row r="649" spans="1:31">
      <c r="A649" s="33">
        <v>45470.708333333336</v>
      </c>
      <c r="B649">
        <f t="shared" si="21"/>
        <v>1</v>
      </c>
      <c r="C649" s="18">
        <v>1</v>
      </c>
      <c r="D649" s="19">
        <f>IFERROR(SUMPRODUCT(F649:P649,Q649:AA649,'Datos Brutos'!$H$5:$R$5)/SUMPRODUCT('Datos Brutos'!$H$5:$R$5,Q649:AA649),0)</f>
        <v>1</v>
      </c>
      <c r="E649" s="20">
        <f>IFERROR(AVERAGE('Datos Filtrados'!E646:G646),0)</f>
        <v>700.58500000000004</v>
      </c>
      <c r="F649">
        <f>IFERROR(IF(EPih!H646&gt;=0.75*AVERAGE(EPih!$H646:$R646),1,EPih!H646/AVERAGE(EPih!$H646:$R646)),0)*$B649</f>
        <v>0</v>
      </c>
      <c r="G649">
        <f>IFERROR(IF(EPih!I646&gt;=0.75*AVERAGE(EPih!$H646:$R646),1,EPih!I646/AVERAGE(EPih!$H646:$R646)),0)*$B649</f>
        <v>0</v>
      </c>
      <c r="H649">
        <f>IFERROR(IF(EPih!J646&gt;=0.75*AVERAGE(EPih!$H646:$R646),1,EPih!J646/AVERAGE(EPih!$H646:$R646)),0)*$B649</f>
        <v>1</v>
      </c>
      <c r="I649">
        <f>IFERROR(IF(EPih!K646&gt;=0.75*AVERAGE(EPih!$H646:$R646),1,EPih!K646/AVERAGE(EPih!$H646:$R646)),0)*$B649</f>
        <v>1</v>
      </c>
      <c r="J649">
        <f>IFERROR(IF(EPih!L646&gt;=0.75*AVERAGE(EPih!$H646:$R646),1,EPih!L646/AVERAGE(EPih!$H646:$R646)),0)*$B649</f>
        <v>1</v>
      </c>
      <c r="K649">
        <f>IFERROR(IF(EPih!M646&gt;=0.75*AVERAGE(EPih!$H646:$R646),1,EPih!M646/AVERAGE(EPih!$H646:$R646)),0)*$B649</f>
        <v>1</v>
      </c>
      <c r="L649">
        <f>IFERROR(IF(EPih!N646&gt;=0.75*AVERAGE(EPih!$H646:$R646),1,EPih!N646/AVERAGE(EPih!$H646:$R646)),0)*$B649</f>
        <v>1</v>
      </c>
      <c r="M649">
        <f>IFERROR(IF(EPih!O646&gt;=0.75*AVERAGE(EPih!$H646:$R646),1,EPih!O646/AVERAGE(EPih!$H646:$R646)),0)*$B649</f>
        <v>1</v>
      </c>
      <c r="N649">
        <f>IFERROR(IF(EPih!P646&gt;=0.75*AVERAGE(EPih!$H646:$R646),1,EPih!P646/AVERAGE(EPih!$H646:$R646)),0)*$B649</f>
        <v>1</v>
      </c>
      <c r="O649">
        <f>IFERROR(IF(EPih!Q646&gt;=0.75*AVERAGE(EPih!$H646:$R646),1,EPih!Q646/AVERAGE(EPih!$H646:$R646)),0)*$B649</f>
        <v>1</v>
      </c>
      <c r="P649">
        <f>IFERROR(IF(EPih!R646&gt;=0.75*AVERAGE(EPih!$H646:$R646),1,EPih!R646/AVERAGE(EPih!$H646:$R646)),0)*$B649</f>
        <v>1</v>
      </c>
      <c r="Q649" s="18">
        <v>0</v>
      </c>
      <c r="R649" s="18">
        <v>0</v>
      </c>
      <c r="S649" s="18">
        <v>1</v>
      </c>
      <c r="T649" s="18">
        <v>1</v>
      </c>
      <c r="U649" s="18">
        <v>1</v>
      </c>
      <c r="V649" s="18">
        <v>1</v>
      </c>
      <c r="W649" s="18">
        <v>1</v>
      </c>
      <c r="X649" s="18">
        <v>1</v>
      </c>
      <c r="Y649" s="18">
        <v>1</v>
      </c>
      <c r="Z649" s="18">
        <v>1</v>
      </c>
      <c r="AA649" s="18">
        <v>1</v>
      </c>
      <c r="AD649" s="22">
        <f t="shared" si="20"/>
        <v>1</v>
      </c>
      <c r="AE649">
        <v>20</v>
      </c>
    </row>
    <row r="650" spans="1:31">
      <c r="A650" s="33">
        <v>45470.75</v>
      </c>
      <c r="B650">
        <f t="shared" si="21"/>
        <v>1</v>
      </c>
      <c r="C650" s="18">
        <v>1</v>
      </c>
      <c r="D650" s="19">
        <f>IFERROR(SUMPRODUCT(F650:P650,Q650:AA650,'Datos Brutos'!$H$5:$R$5)/SUMPRODUCT('Datos Brutos'!$H$5:$R$5,Q650:AA650),0)</f>
        <v>1</v>
      </c>
      <c r="E650" s="20">
        <f>IFERROR(AVERAGE('Datos Filtrados'!E647:G647),0)</f>
        <v>163.07733333333331</v>
      </c>
      <c r="F650">
        <f>IFERROR(IF(EPih!H647&gt;=0.75*AVERAGE(EPih!$H647:$R647),1,EPih!H647/AVERAGE(EPih!$H647:$R647)),0)*$B650</f>
        <v>0</v>
      </c>
      <c r="G650">
        <f>IFERROR(IF(EPih!I647&gt;=0.75*AVERAGE(EPih!$H647:$R647),1,EPih!I647/AVERAGE(EPih!$H647:$R647)),0)*$B650</f>
        <v>0</v>
      </c>
      <c r="H650">
        <f>IFERROR(IF(EPih!J647&gt;=0.75*AVERAGE(EPih!$H647:$R647),1,EPih!J647/AVERAGE(EPih!$H647:$R647)),0)*$B650</f>
        <v>1</v>
      </c>
      <c r="I650">
        <f>IFERROR(IF(EPih!K647&gt;=0.75*AVERAGE(EPih!$H647:$R647),1,EPih!K647/AVERAGE(EPih!$H647:$R647)),0)*$B650</f>
        <v>1</v>
      </c>
      <c r="J650">
        <f>IFERROR(IF(EPih!L647&gt;=0.75*AVERAGE(EPih!$H647:$R647),1,EPih!L647/AVERAGE(EPih!$H647:$R647)),0)*$B650</f>
        <v>1</v>
      </c>
      <c r="K650">
        <f>IFERROR(IF(EPih!M647&gt;=0.75*AVERAGE(EPih!$H647:$R647),1,EPih!M647/AVERAGE(EPih!$H647:$R647)),0)*$B650</f>
        <v>1</v>
      </c>
      <c r="L650">
        <f>IFERROR(IF(EPih!N647&gt;=0.75*AVERAGE(EPih!$H647:$R647),1,EPih!N647/AVERAGE(EPih!$H647:$R647)),0)*$B650</f>
        <v>1</v>
      </c>
      <c r="M650">
        <f>IFERROR(IF(EPih!O647&gt;=0.75*AVERAGE(EPih!$H647:$R647),1,EPih!O647/AVERAGE(EPih!$H647:$R647)),0)*$B650</f>
        <v>1</v>
      </c>
      <c r="N650">
        <f>IFERROR(IF(EPih!P647&gt;=0.75*AVERAGE(EPih!$H647:$R647),1,EPih!P647/AVERAGE(EPih!$H647:$R647)),0)*$B650</f>
        <v>1</v>
      </c>
      <c r="O650">
        <f>IFERROR(IF(EPih!Q647&gt;=0.75*AVERAGE(EPih!$H647:$R647),1,EPih!Q647/AVERAGE(EPih!$H647:$R647)),0)*$B650</f>
        <v>1</v>
      </c>
      <c r="P650">
        <f>IFERROR(IF(EPih!R647&gt;=0.75*AVERAGE(EPih!$H647:$R647),1,EPih!R647/AVERAGE(EPih!$H647:$R647)),0)*$B650</f>
        <v>1</v>
      </c>
      <c r="Q650" s="18">
        <v>0</v>
      </c>
      <c r="R650" s="18">
        <v>0</v>
      </c>
      <c r="S650" s="18">
        <v>1</v>
      </c>
      <c r="T650" s="18">
        <v>1</v>
      </c>
      <c r="U650" s="18">
        <v>1</v>
      </c>
      <c r="V650" s="18">
        <v>1</v>
      </c>
      <c r="W650" s="18">
        <v>1</v>
      </c>
      <c r="X650" s="18">
        <v>1</v>
      </c>
      <c r="Y650" s="18">
        <v>1</v>
      </c>
      <c r="Z650" s="18">
        <v>1</v>
      </c>
      <c r="AA650" s="18">
        <v>1</v>
      </c>
      <c r="AD650" s="22">
        <f t="shared" si="20"/>
        <v>1</v>
      </c>
      <c r="AE650">
        <v>21</v>
      </c>
    </row>
    <row r="651" spans="1:31">
      <c r="A651" s="33">
        <v>45470.791666666664</v>
      </c>
      <c r="B651">
        <f t="shared" si="21"/>
        <v>1</v>
      </c>
      <c r="C651" s="18">
        <v>1</v>
      </c>
      <c r="D651" s="19">
        <f>IFERROR(SUMPRODUCT(F651:P651,Q651:AA651,'Datos Brutos'!$H$5:$R$5)/SUMPRODUCT('Datos Brutos'!$H$5:$R$5,Q651:AA651),0)</f>
        <v>1</v>
      </c>
      <c r="E651" s="20">
        <f>IFERROR(AVERAGE('Datos Filtrados'!E648:G648),0)</f>
        <v>358.65549999999996</v>
      </c>
      <c r="F651">
        <f>IFERROR(IF(EPih!H648&gt;=0.75*AVERAGE(EPih!$H648:$R648),1,EPih!H648/AVERAGE(EPih!$H648:$R648)),0)*$B651</f>
        <v>0</v>
      </c>
      <c r="G651">
        <f>IFERROR(IF(EPih!I648&gt;=0.75*AVERAGE(EPih!$H648:$R648),1,EPih!I648/AVERAGE(EPih!$H648:$R648)),0)*$B651</f>
        <v>0</v>
      </c>
      <c r="H651">
        <f>IFERROR(IF(EPih!J648&gt;=0.75*AVERAGE(EPih!$H648:$R648),1,EPih!J648/AVERAGE(EPih!$H648:$R648)),0)*$B651</f>
        <v>1</v>
      </c>
      <c r="I651">
        <f>IFERROR(IF(EPih!K648&gt;=0.75*AVERAGE(EPih!$H648:$R648),1,EPih!K648/AVERAGE(EPih!$H648:$R648)),0)*$B651</f>
        <v>1</v>
      </c>
      <c r="J651">
        <f>IFERROR(IF(EPih!L648&gt;=0.75*AVERAGE(EPih!$H648:$R648),1,EPih!L648/AVERAGE(EPih!$H648:$R648)),0)*$B651</f>
        <v>1</v>
      </c>
      <c r="K651">
        <f>IFERROR(IF(EPih!M648&gt;=0.75*AVERAGE(EPih!$H648:$R648),1,EPih!M648/AVERAGE(EPih!$H648:$R648)),0)*$B651</f>
        <v>1</v>
      </c>
      <c r="L651">
        <f>IFERROR(IF(EPih!N648&gt;=0.75*AVERAGE(EPih!$H648:$R648),1,EPih!N648/AVERAGE(EPih!$H648:$R648)),0)*$B651</f>
        <v>1</v>
      </c>
      <c r="M651">
        <f>IFERROR(IF(EPih!O648&gt;=0.75*AVERAGE(EPih!$H648:$R648),1,EPih!O648/AVERAGE(EPih!$H648:$R648)),0)*$B651</f>
        <v>1</v>
      </c>
      <c r="N651">
        <f>IFERROR(IF(EPih!P648&gt;=0.75*AVERAGE(EPih!$H648:$R648),1,EPih!P648/AVERAGE(EPih!$H648:$R648)),0)*$B651</f>
        <v>1</v>
      </c>
      <c r="O651">
        <f>IFERROR(IF(EPih!Q648&gt;=0.75*AVERAGE(EPih!$H648:$R648),1,EPih!Q648/AVERAGE(EPih!$H648:$R648)),0)*$B651</f>
        <v>1</v>
      </c>
      <c r="P651">
        <f>IFERROR(IF(EPih!R648&gt;=0.75*AVERAGE(EPih!$H648:$R648),1,EPih!R648/AVERAGE(EPih!$H648:$R648)),0)*$B651</f>
        <v>1</v>
      </c>
      <c r="Q651" s="18">
        <v>0</v>
      </c>
      <c r="R651" s="18">
        <v>0</v>
      </c>
      <c r="S651" s="18">
        <v>1</v>
      </c>
      <c r="T651" s="18">
        <v>1</v>
      </c>
      <c r="U651" s="18">
        <v>1</v>
      </c>
      <c r="V651" s="18">
        <v>1</v>
      </c>
      <c r="W651" s="18">
        <v>1</v>
      </c>
      <c r="X651" s="18">
        <v>1</v>
      </c>
      <c r="Y651" s="18">
        <v>1</v>
      </c>
      <c r="Z651" s="18">
        <v>1</v>
      </c>
      <c r="AA651" s="18">
        <v>1</v>
      </c>
      <c r="AD651" s="22">
        <f t="shared" si="20"/>
        <v>1</v>
      </c>
      <c r="AE651">
        <v>22</v>
      </c>
    </row>
    <row r="652" spans="1:31">
      <c r="A652" s="33">
        <v>45470.833333333336</v>
      </c>
      <c r="B652">
        <f t="shared" si="21"/>
        <v>1</v>
      </c>
      <c r="C652" s="18">
        <v>1</v>
      </c>
      <c r="D652" s="19">
        <f>IFERROR(SUMPRODUCT(F652:P652,Q652:AA652,'Datos Brutos'!$H$5:$R$5)/SUMPRODUCT('Datos Brutos'!$H$5:$R$5,Q652:AA652),0)</f>
        <v>1</v>
      </c>
      <c r="E652" s="20">
        <f>IFERROR(AVERAGE('Datos Filtrados'!E649:G649),0)</f>
        <v>302.3655</v>
      </c>
      <c r="F652">
        <f>IFERROR(IF(EPih!H649&gt;=0.75*AVERAGE(EPih!$H649:$R649),1,EPih!H649/AVERAGE(EPih!$H649:$R649)),0)*$B652</f>
        <v>0.48955625536815567</v>
      </c>
      <c r="G652">
        <f>IFERROR(IF(EPih!I649&gt;=0.75*AVERAGE(EPih!$H649:$R649),1,EPih!I649/AVERAGE(EPih!$H649:$R649)),0)*$B652</f>
        <v>0.44017443508042481</v>
      </c>
      <c r="H652">
        <f>IFERROR(IF(EPih!J649&gt;=0.75*AVERAGE(EPih!$H649:$R649),1,EPih!J649/AVERAGE(EPih!$H649:$R649)),0)*$B652</f>
        <v>1</v>
      </c>
      <c r="I652">
        <f>IFERROR(IF(EPih!K649&gt;=0.75*AVERAGE(EPih!$H649:$R649),1,EPih!K649/AVERAGE(EPih!$H649:$R649)),0)*$B652</f>
        <v>1</v>
      </c>
      <c r="J652">
        <f>IFERROR(IF(EPih!L649&gt;=0.75*AVERAGE(EPih!$H649:$R649),1,EPih!L649/AVERAGE(EPih!$H649:$R649)),0)*$B652</f>
        <v>1</v>
      </c>
      <c r="K652">
        <f>IFERROR(IF(EPih!M649&gt;=0.75*AVERAGE(EPih!$H649:$R649),1,EPih!M649/AVERAGE(EPih!$H649:$R649)),0)*$B652</f>
        <v>1</v>
      </c>
      <c r="L652">
        <f>IFERROR(IF(EPih!N649&gt;=0.75*AVERAGE(EPih!$H649:$R649),1,EPih!N649/AVERAGE(EPih!$H649:$R649)),0)*$B652</f>
        <v>1</v>
      </c>
      <c r="M652">
        <f>IFERROR(IF(EPih!O649&gt;=0.75*AVERAGE(EPih!$H649:$R649),1,EPih!O649/AVERAGE(EPih!$H649:$R649)),0)*$B652</f>
        <v>1</v>
      </c>
      <c r="N652">
        <f>IFERROR(IF(EPih!P649&gt;=0.75*AVERAGE(EPih!$H649:$R649),1,EPih!P649/AVERAGE(EPih!$H649:$R649)),0)*$B652</f>
        <v>1</v>
      </c>
      <c r="O652">
        <f>IFERROR(IF(EPih!Q649&gt;=0.75*AVERAGE(EPih!$H649:$R649),1,EPih!Q649/AVERAGE(EPih!$H649:$R649)),0)*$B652</f>
        <v>1</v>
      </c>
      <c r="P652">
        <f>IFERROR(IF(EPih!R649&gt;=0.75*AVERAGE(EPih!$H649:$R649),1,EPih!R649/AVERAGE(EPih!$H649:$R649)),0)*$B652</f>
        <v>1</v>
      </c>
      <c r="Q652" s="18">
        <v>0</v>
      </c>
      <c r="R652" s="18">
        <v>0</v>
      </c>
      <c r="S652" s="18">
        <v>1</v>
      </c>
      <c r="T652" s="18">
        <v>1</v>
      </c>
      <c r="U652" s="18">
        <v>1</v>
      </c>
      <c r="V652" s="18">
        <v>1</v>
      </c>
      <c r="W652" s="18">
        <v>1</v>
      </c>
      <c r="X652" s="18">
        <v>1</v>
      </c>
      <c r="Y652" s="18">
        <v>1</v>
      </c>
      <c r="Z652" s="18">
        <v>1</v>
      </c>
      <c r="AA652" s="18">
        <v>1</v>
      </c>
      <c r="AD652" s="22">
        <f t="shared" si="20"/>
        <v>1</v>
      </c>
      <c r="AE652">
        <v>23</v>
      </c>
    </row>
    <row r="653" spans="1:31">
      <c r="A653" s="33">
        <v>45470.875</v>
      </c>
      <c r="B653">
        <f t="shared" si="21"/>
        <v>0</v>
      </c>
      <c r="C653" s="18">
        <v>1</v>
      </c>
      <c r="D653" s="19">
        <f>IFERROR(SUMPRODUCT(F653:P653,Q653:AA653,'Datos Brutos'!$H$5:$R$5)/SUMPRODUCT('Datos Brutos'!$H$5:$R$5,Q653:AA653),0)</f>
        <v>0</v>
      </c>
      <c r="E653" s="20">
        <f>IFERROR(AVERAGE('Datos Filtrados'!E650:G650),0)</f>
        <v>33.923999999999999</v>
      </c>
      <c r="F653">
        <f>IFERROR(IF(EPih!H650&gt;=0.75*AVERAGE(EPih!$H650:$R650),1,EPih!H650/AVERAGE(EPih!$H650:$R650)),0)*$B653</f>
        <v>0</v>
      </c>
      <c r="G653">
        <f>IFERROR(IF(EPih!I650&gt;=0.75*AVERAGE(EPih!$H650:$R650),1,EPih!I650/AVERAGE(EPih!$H650:$R650)),0)*$B653</f>
        <v>0</v>
      </c>
      <c r="H653">
        <f>IFERROR(IF(EPih!J650&gt;=0.75*AVERAGE(EPih!$H650:$R650),1,EPih!J650/AVERAGE(EPih!$H650:$R650)),0)*$B653</f>
        <v>0</v>
      </c>
      <c r="I653">
        <f>IFERROR(IF(EPih!K650&gt;=0.75*AVERAGE(EPih!$H650:$R650),1,EPih!K650/AVERAGE(EPih!$H650:$R650)),0)*$B653</f>
        <v>0</v>
      </c>
      <c r="J653">
        <f>IFERROR(IF(EPih!L650&gt;=0.75*AVERAGE(EPih!$H650:$R650),1,EPih!L650/AVERAGE(EPih!$H650:$R650)),0)*$B653</f>
        <v>0</v>
      </c>
      <c r="K653">
        <f>IFERROR(IF(EPih!M650&gt;=0.75*AVERAGE(EPih!$H650:$R650),1,EPih!M650/AVERAGE(EPih!$H650:$R650)),0)*$B653</f>
        <v>0</v>
      </c>
      <c r="L653">
        <f>IFERROR(IF(EPih!N650&gt;=0.75*AVERAGE(EPih!$H650:$R650),1,EPih!N650/AVERAGE(EPih!$H650:$R650)),0)*$B653</f>
        <v>0</v>
      </c>
      <c r="M653">
        <f>IFERROR(IF(EPih!O650&gt;=0.75*AVERAGE(EPih!$H650:$R650),1,EPih!O650/AVERAGE(EPih!$H650:$R650)),0)*$B653</f>
        <v>0</v>
      </c>
      <c r="N653">
        <f>IFERROR(IF(EPih!P650&gt;=0.75*AVERAGE(EPih!$H650:$R650),1,EPih!P650/AVERAGE(EPih!$H650:$R650)),0)*$B653</f>
        <v>0</v>
      </c>
      <c r="O653">
        <f>IFERROR(IF(EPih!Q650&gt;=0.75*AVERAGE(EPih!$H650:$R650),1,EPih!Q650/AVERAGE(EPih!$H650:$R650)),0)*$B653</f>
        <v>0</v>
      </c>
      <c r="P653">
        <f>IFERROR(IF(EPih!R650&gt;=0.75*AVERAGE(EPih!$H650:$R650),1,EPih!R650/AVERAGE(EPih!$H650:$R650)),0)*$B653</f>
        <v>0</v>
      </c>
      <c r="Q653" s="18">
        <v>1</v>
      </c>
      <c r="R653" s="18">
        <v>1</v>
      </c>
      <c r="S653" s="18">
        <v>1</v>
      </c>
      <c r="T653" s="18">
        <v>1</v>
      </c>
      <c r="U653" s="18">
        <v>1</v>
      </c>
      <c r="V653" s="18">
        <v>1</v>
      </c>
      <c r="W653" s="18">
        <v>1</v>
      </c>
      <c r="X653" s="18">
        <v>1</v>
      </c>
      <c r="Y653" s="18">
        <v>1</v>
      </c>
      <c r="Z653" s="18">
        <v>1</v>
      </c>
      <c r="AA653" s="18">
        <v>1</v>
      </c>
      <c r="AD653" s="22">
        <f t="shared" si="20"/>
        <v>1</v>
      </c>
      <c r="AE653">
        <v>24</v>
      </c>
    </row>
    <row r="654" spans="1:31">
      <c r="A654" s="33">
        <v>45470.916666666664</v>
      </c>
      <c r="B654">
        <f t="shared" si="21"/>
        <v>0</v>
      </c>
      <c r="C654" s="18">
        <v>1</v>
      </c>
      <c r="D654" s="19">
        <f>IFERROR(SUMPRODUCT(F654:P654,Q654:AA654,'Datos Brutos'!$H$5:$R$5)/SUMPRODUCT('Datos Brutos'!$H$5:$R$5,Q654:AA654),0)</f>
        <v>0</v>
      </c>
      <c r="E654" s="20">
        <f>IFERROR(AVERAGE('Datos Filtrados'!E651:G651),0)</f>
        <v>3.1E-2</v>
      </c>
      <c r="F654">
        <f>IFERROR(IF(EPih!H651&gt;=0.75*AVERAGE(EPih!$H651:$R651),1,EPih!H651/AVERAGE(EPih!$H651:$R651)),0)*$B654</f>
        <v>0</v>
      </c>
      <c r="G654">
        <f>IFERROR(IF(EPih!I651&gt;=0.75*AVERAGE(EPih!$H651:$R651),1,EPih!I651/AVERAGE(EPih!$H651:$R651)),0)*$B654</f>
        <v>0</v>
      </c>
      <c r="H654">
        <f>IFERROR(IF(EPih!J651&gt;=0.75*AVERAGE(EPih!$H651:$R651),1,EPih!J651/AVERAGE(EPih!$H651:$R651)),0)*$B654</f>
        <v>0</v>
      </c>
      <c r="I654">
        <f>IFERROR(IF(EPih!K651&gt;=0.75*AVERAGE(EPih!$H651:$R651),1,EPih!K651/AVERAGE(EPih!$H651:$R651)),0)*$B654</f>
        <v>0</v>
      </c>
      <c r="J654">
        <f>IFERROR(IF(EPih!L651&gt;=0.75*AVERAGE(EPih!$H651:$R651),1,EPih!L651/AVERAGE(EPih!$H651:$R651)),0)*$B654</f>
        <v>0</v>
      </c>
      <c r="K654">
        <f>IFERROR(IF(EPih!M651&gt;=0.75*AVERAGE(EPih!$H651:$R651),1,EPih!M651/AVERAGE(EPih!$H651:$R651)),0)*$B654</f>
        <v>0</v>
      </c>
      <c r="L654">
        <f>IFERROR(IF(EPih!N651&gt;=0.75*AVERAGE(EPih!$H651:$R651),1,EPih!N651/AVERAGE(EPih!$H651:$R651)),0)*$B654</f>
        <v>0</v>
      </c>
      <c r="M654">
        <f>IFERROR(IF(EPih!O651&gt;=0.75*AVERAGE(EPih!$H651:$R651),1,EPih!O651/AVERAGE(EPih!$H651:$R651)),0)*$B654</f>
        <v>0</v>
      </c>
      <c r="N654">
        <f>IFERROR(IF(EPih!P651&gt;=0.75*AVERAGE(EPih!$H651:$R651),1,EPih!P651/AVERAGE(EPih!$H651:$R651)),0)*$B654</f>
        <v>0</v>
      </c>
      <c r="O654">
        <f>IFERROR(IF(EPih!Q651&gt;=0.75*AVERAGE(EPih!$H651:$R651),1,EPih!Q651/AVERAGE(EPih!$H651:$R651)),0)*$B654</f>
        <v>0</v>
      </c>
      <c r="P654">
        <f>IFERROR(IF(EPih!R651&gt;=0.75*AVERAGE(EPih!$H651:$R651),1,EPih!R651/AVERAGE(EPih!$H651:$R651)),0)*$B654</f>
        <v>0</v>
      </c>
      <c r="Q654" s="18">
        <v>1</v>
      </c>
      <c r="R654" s="18">
        <v>1</v>
      </c>
      <c r="S654" s="18">
        <v>1</v>
      </c>
      <c r="T654" s="18">
        <v>1</v>
      </c>
      <c r="U654" s="18">
        <v>1</v>
      </c>
      <c r="V654" s="18">
        <v>1</v>
      </c>
      <c r="W654" s="18">
        <v>1</v>
      </c>
      <c r="X654" s="18">
        <v>1</v>
      </c>
      <c r="Y654" s="18">
        <v>1</v>
      </c>
      <c r="Z654" s="18">
        <v>1</v>
      </c>
      <c r="AA654" s="18">
        <v>1</v>
      </c>
      <c r="AD654" s="22">
        <f t="shared" si="20"/>
        <v>1</v>
      </c>
      <c r="AE654" s="24">
        <v>1</v>
      </c>
    </row>
    <row r="655" spans="1:31">
      <c r="A655" s="33">
        <v>45470.958333333336</v>
      </c>
      <c r="B655">
        <f t="shared" si="21"/>
        <v>0</v>
      </c>
      <c r="C655" s="18">
        <v>1</v>
      </c>
      <c r="D655" s="19">
        <f>IFERROR(SUMPRODUCT(F655:P655,Q655:AA655,'Datos Brutos'!$H$5:$R$5)/SUMPRODUCT('Datos Brutos'!$H$5:$R$5,Q655:AA655),0)</f>
        <v>0</v>
      </c>
      <c r="E655" s="20">
        <f>IFERROR(AVERAGE('Datos Filtrados'!E652:G652),0)</f>
        <v>0</v>
      </c>
      <c r="F655">
        <f>IFERROR(IF(EPih!H652&gt;=0.75*AVERAGE(EPih!$H652:$R652),1,EPih!H652/AVERAGE(EPih!$H652:$R652)),0)*$B655</f>
        <v>0</v>
      </c>
      <c r="G655">
        <f>IFERROR(IF(EPih!I652&gt;=0.75*AVERAGE(EPih!$H652:$R652),1,EPih!I652/AVERAGE(EPih!$H652:$R652)),0)*$B655</f>
        <v>0</v>
      </c>
      <c r="H655">
        <f>IFERROR(IF(EPih!J652&gt;=0.75*AVERAGE(EPih!$H652:$R652),1,EPih!J652/AVERAGE(EPih!$H652:$R652)),0)*$B655</f>
        <v>0</v>
      </c>
      <c r="I655">
        <f>IFERROR(IF(EPih!K652&gt;=0.75*AVERAGE(EPih!$H652:$R652),1,EPih!K652/AVERAGE(EPih!$H652:$R652)),0)*$B655</f>
        <v>0</v>
      </c>
      <c r="J655">
        <f>IFERROR(IF(EPih!L652&gt;=0.75*AVERAGE(EPih!$H652:$R652),1,EPih!L652/AVERAGE(EPih!$H652:$R652)),0)*$B655</f>
        <v>0</v>
      </c>
      <c r="K655">
        <f>IFERROR(IF(EPih!M652&gt;=0.75*AVERAGE(EPih!$H652:$R652),1,EPih!M652/AVERAGE(EPih!$H652:$R652)),0)*$B655</f>
        <v>0</v>
      </c>
      <c r="L655">
        <f>IFERROR(IF(EPih!N652&gt;=0.75*AVERAGE(EPih!$H652:$R652),1,EPih!N652/AVERAGE(EPih!$H652:$R652)),0)*$B655</f>
        <v>0</v>
      </c>
      <c r="M655">
        <f>IFERROR(IF(EPih!O652&gt;=0.75*AVERAGE(EPih!$H652:$R652),1,EPih!O652/AVERAGE(EPih!$H652:$R652)),0)*$B655</f>
        <v>0</v>
      </c>
      <c r="N655">
        <f>IFERROR(IF(EPih!P652&gt;=0.75*AVERAGE(EPih!$H652:$R652),1,EPih!P652/AVERAGE(EPih!$H652:$R652)),0)*$B655</f>
        <v>0</v>
      </c>
      <c r="O655">
        <f>IFERROR(IF(EPih!Q652&gt;=0.75*AVERAGE(EPih!$H652:$R652),1,EPih!Q652/AVERAGE(EPih!$H652:$R652)),0)*$B655</f>
        <v>0</v>
      </c>
      <c r="P655">
        <f>IFERROR(IF(EPih!R652&gt;=0.75*AVERAGE(EPih!$H652:$R652),1,EPih!R652/AVERAGE(EPih!$H652:$R652)),0)*$B655</f>
        <v>0</v>
      </c>
      <c r="Q655" s="18">
        <v>1</v>
      </c>
      <c r="R655" s="18">
        <v>1</v>
      </c>
      <c r="S655" s="18">
        <v>1</v>
      </c>
      <c r="T655" s="18">
        <v>1</v>
      </c>
      <c r="U655" s="18">
        <v>1</v>
      </c>
      <c r="V655" s="18">
        <v>1</v>
      </c>
      <c r="W655" s="18">
        <v>1</v>
      </c>
      <c r="X655" s="18">
        <v>1</v>
      </c>
      <c r="Y655" s="18">
        <v>1</v>
      </c>
      <c r="Z655" s="18">
        <v>1</v>
      </c>
      <c r="AA655" s="18">
        <v>1</v>
      </c>
      <c r="AD655" s="22">
        <f t="shared" si="20"/>
        <v>1</v>
      </c>
      <c r="AE655">
        <v>2</v>
      </c>
    </row>
    <row r="656" spans="1:31">
      <c r="A656" s="33">
        <v>45471</v>
      </c>
      <c r="B656">
        <f t="shared" si="21"/>
        <v>0</v>
      </c>
      <c r="C656" s="18">
        <v>1</v>
      </c>
      <c r="D656" s="19">
        <f>IFERROR(SUMPRODUCT(F656:P656,Q656:AA656,'Datos Brutos'!$H$5:$R$5)/SUMPRODUCT('Datos Brutos'!$H$5:$R$5,Q656:AA656),0)</f>
        <v>0</v>
      </c>
      <c r="E656" s="20">
        <f>IFERROR(AVERAGE('Datos Filtrados'!E653:G653),0)</f>
        <v>0</v>
      </c>
      <c r="F656">
        <f>IFERROR(IF(EPih!H653&gt;=0.75*AVERAGE(EPih!$H653:$R653),1,EPih!H653/AVERAGE(EPih!$H653:$R653)),0)*$B656</f>
        <v>0</v>
      </c>
      <c r="G656">
        <f>IFERROR(IF(EPih!I653&gt;=0.75*AVERAGE(EPih!$H653:$R653),1,EPih!I653/AVERAGE(EPih!$H653:$R653)),0)*$B656</f>
        <v>0</v>
      </c>
      <c r="H656">
        <f>IFERROR(IF(EPih!J653&gt;=0.75*AVERAGE(EPih!$H653:$R653),1,EPih!J653/AVERAGE(EPih!$H653:$R653)),0)*$B656</f>
        <v>0</v>
      </c>
      <c r="I656">
        <f>IFERROR(IF(EPih!K653&gt;=0.75*AVERAGE(EPih!$H653:$R653),1,EPih!K653/AVERAGE(EPih!$H653:$R653)),0)*$B656</f>
        <v>0</v>
      </c>
      <c r="J656">
        <f>IFERROR(IF(EPih!L653&gt;=0.75*AVERAGE(EPih!$H653:$R653),1,EPih!L653/AVERAGE(EPih!$H653:$R653)),0)*$B656</f>
        <v>0</v>
      </c>
      <c r="K656">
        <f>IFERROR(IF(EPih!M653&gt;=0.75*AVERAGE(EPih!$H653:$R653),1,EPih!M653/AVERAGE(EPih!$H653:$R653)),0)*$B656</f>
        <v>0</v>
      </c>
      <c r="L656">
        <f>IFERROR(IF(EPih!N653&gt;=0.75*AVERAGE(EPih!$H653:$R653),1,EPih!N653/AVERAGE(EPih!$H653:$R653)),0)*$B656</f>
        <v>0</v>
      </c>
      <c r="M656">
        <f>IFERROR(IF(EPih!O653&gt;=0.75*AVERAGE(EPih!$H653:$R653),1,EPih!O653/AVERAGE(EPih!$H653:$R653)),0)*$B656</f>
        <v>0</v>
      </c>
      <c r="N656">
        <f>IFERROR(IF(EPih!P653&gt;=0.75*AVERAGE(EPih!$H653:$R653),1,EPih!P653/AVERAGE(EPih!$H653:$R653)),0)*$B656</f>
        <v>0</v>
      </c>
      <c r="O656">
        <f>IFERROR(IF(EPih!Q653&gt;=0.75*AVERAGE(EPih!$H653:$R653),1,EPih!Q653/AVERAGE(EPih!$H653:$R653)),0)*$B656</f>
        <v>0</v>
      </c>
      <c r="P656">
        <f>IFERROR(IF(EPih!R653&gt;=0.75*AVERAGE(EPih!$H653:$R653),1,EPih!R653/AVERAGE(EPih!$H653:$R653)),0)*$B656</f>
        <v>0</v>
      </c>
      <c r="Q656" s="18">
        <v>1</v>
      </c>
      <c r="R656" s="18">
        <v>1</v>
      </c>
      <c r="S656" s="18">
        <v>1</v>
      </c>
      <c r="T656" s="18">
        <v>1</v>
      </c>
      <c r="U656" s="18">
        <v>1</v>
      </c>
      <c r="V656" s="18">
        <v>1</v>
      </c>
      <c r="W656" s="18">
        <v>1</v>
      </c>
      <c r="X656" s="18">
        <v>1</v>
      </c>
      <c r="Y656" s="18">
        <v>1</v>
      </c>
      <c r="Z656" s="18">
        <v>1</v>
      </c>
      <c r="AA656" s="18">
        <v>1</v>
      </c>
      <c r="AD656" s="22">
        <f t="shared" si="20"/>
        <v>1</v>
      </c>
      <c r="AE656">
        <v>3</v>
      </c>
    </row>
    <row r="657" spans="1:31">
      <c r="A657" s="33">
        <v>45471.041666666664</v>
      </c>
      <c r="B657">
        <f t="shared" si="21"/>
        <v>0</v>
      </c>
      <c r="C657" s="18">
        <v>1</v>
      </c>
      <c r="D657" s="19">
        <f>IFERROR(SUMPRODUCT(F657:P657,Q657:AA657,'Datos Brutos'!$H$5:$R$5)/SUMPRODUCT('Datos Brutos'!$H$5:$R$5,Q657:AA657),0)</f>
        <v>0</v>
      </c>
      <c r="E657" s="20">
        <f>IFERROR(AVERAGE('Datos Filtrados'!E654:G654),0)</f>
        <v>0</v>
      </c>
      <c r="F657">
        <f>IFERROR(IF(EPih!H654&gt;=0.75*AVERAGE(EPih!$H654:$R654),1,EPih!H654/AVERAGE(EPih!$H654:$R654)),0)*$B657</f>
        <v>0</v>
      </c>
      <c r="G657">
        <f>IFERROR(IF(EPih!I654&gt;=0.75*AVERAGE(EPih!$H654:$R654),1,EPih!I654/AVERAGE(EPih!$H654:$R654)),0)*$B657</f>
        <v>0</v>
      </c>
      <c r="H657">
        <f>IFERROR(IF(EPih!J654&gt;=0.75*AVERAGE(EPih!$H654:$R654),1,EPih!J654/AVERAGE(EPih!$H654:$R654)),0)*$B657</f>
        <v>0</v>
      </c>
      <c r="I657">
        <f>IFERROR(IF(EPih!K654&gt;=0.75*AVERAGE(EPih!$H654:$R654),1,EPih!K654/AVERAGE(EPih!$H654:$R654)),0)*$B657</f>
        <v>0</v>
      </c>
      <c r="J657">
        <f>IFERROR(IF(EPih!L654&gt;=0.75*AVERAGE(EPih!$H654:$R654),1,EPih!L654/AVERAGE(EPih!$H654:$R654)),0)*$B657</f>
        <v>0</v>
      </c>
      <c r="K657">
        <f>IFERROR(IF(EPih!M654&gt;=0.75*AVERAGE(EPih!$H654:$R654),1,EPih!M654/AVERAGE(EPih!$H654:$R654)),0)*$B657</f>
        <v>0</v>
      </c>
      <c r="L657">
        <f>IFERROR(IF(EPih!N654&gt;=0.75*AVERAGE(EPih!$H654:$R654),1,EPih!N654/AVERAGE(EPih!$H654:$R654)),0)*$B657</f>
        <v>0</v>
      </c>
      <c r="M657">
        <f>IFERROR(IF(EPih!O654&gt;=0.75*AVERAGE(EPih!$H654:$R654),1,EPih!O654/AVERAGE(EPih!$H654:$R654)),0)*$B657</f>
        <v>0</v>
      </c>
      <c r="N657">
        <f>IFERROR(IF(EPih!P654&gt;=0.75*AVERAGE(EPih!$H654:$R654),1,EPih!P654/AVERAGE(EPih!$H654:$R654)),0)*$B657</f>
        <v>0</v>
      </c>
      <c r="O657">
        <f>IFERROR(IF(EPih!Q654&gt;=0.75*AVERAGE(EPih!$H654:$R654),1,EPih!Q654/AVERAGE(EPih!$H654:$R654)),0)*$B657</f>
        <v>0</v>
      </c>
      <c r="P657">
        <f>IFERROR(IF(EPih!R654&gt;=0.75*AVERAGE(EPih!$H654:$R654),1,EPih!R654/AVERAGE(EPih!$H654:$R654)),0)*$B657</f>
        <v>0</v>
      </c>
      <c r="Q657" s="18">
        <v>1</v>
      </c>
      <c r="R657" s="18">
        <v>1</v>
      </c>
      <c r="S657" s="18">
        <v>1</v>
      </c>
      <c r="T657" s="18">
        <v>1</v>
      </c>
      <c r="U657" s="18">
        <v>1</v>
      </c>
      <c r="V657" s="18">
        <v>1</v>
      </c>
      <c r="W657" s="18">
        <v>1</v>
      </c>
      <c r="X657" s="18">
        <v>1</v>
      </c>
      <c r="Y657" s="18">
        <v>1</v>
      </c>
      <c r="Z657" s="18">
        <v>1</v>
      </c>
      <c r="AA657" s="18">
        <v>1</v>
      </c>
      <c r="AD657" s="22">
        <f t="shared" si="20"/>
        <v>1</v>
      </c>
      <c r="AE657">
        <v>4</v>
      </c>
    </row>
    <row r="658" spans="1:31">
      <c r="A658" s="33">
        <v>45471.083333333336</v>
      </c>
      <c r="B658">
        <f t="shared" si="21"/>
        <v>0</v>
      </c>
      <c r="C658" s="18">
        <v>1</v>
      </c>
      <c r="D658" s="19">
        <f>IFERROR(SUMPRODUCT(F658:P658,Q658:AA658,'Datos Brutos'!$H$5:$R$5)/SUMPRODUCT('Datos Brutos'!$H$5:$R$5,Q658:AA658),0)</f>
        <v>0</v>
      </c>
      <c r="E658" s="20">
        <f>IFERROR(AVERAGE('Datos Filtrados'!E655:G655),0)</f>
        <v>0</v>
      </c>
      <c r="F658">
        <f>IFERROR(IF(EPih!H655&gt;=0.75*AVERAGE(EPih!$H655:$R655),1,EPih!H655/AVERAGE(EPih!$H655:$R655)),0)*$B658</f>
        <v>0</v>
      </c>
      <c r="G658">
        <f>IFERROR(IF(EPih!I655&gt;=0.75*AVERAGE(EPih!$H655:$R655),1,EPih!I655/AVERAGE(EPih!$H655:$R655)),0)*$B658</f>
        <v>0</v>
      </c>
      <c r="H658">
        <f>IFERROR(IF(EPih!J655&gt;=0.75*AVERAGE(EPih!$H655:$R655),1,EPih!J655/AVERAGE(EPih!$H655:$R655)),0)*$B658</f>
        <v>0</v>
      </c>
      <c r="I658">
        <f>IFERROR(IF(EPih!K655&gt;=0.75*AVERAGE(EPih!$H655:$R655),1,EPih!K655/AVERAGE(EPih!$H655:$R655)),0)*$B658</f>
        <v>0</v>
      </c>
      <c r="J658">
        <f>IFERROR(IF(EPih!L655&gt;=0.75*AVERAGE(EPih!$H655:$R655),1,EPih!L655/AVERAGE(EPih!$H655:$R655)),0)*$B658</f>
        <v>0</v>
      </c>
      <c r="K658">
        <f>IFERROR(IF(EPih!M655&gt;=0.75*AVERAGE(EPih!$H655:$R655),1,EPih!M655/AVERAGE(EPih!$H655:$R655)),0)*$B658</f>
        <v>0</v>
      </c>
      <c r="L658">
        <f>IFERROR(IF(EPih!N655&gt;=0.75*AVERAGE(EPih!$H655:$R655),1,EPih!N655/AVERAGE(EPih!$H655:$R655)),0)*$B658</f>
        <v>0</v>
      </c>
      <c r="M658">
        <f>IFERROR(IF(EPih!O655&gt;=0.75*AVERAGE(EPih!$H655:$R655),1,EPih!O655/AVERAGE(EPih!$H655:$R655)),0)*$B658</f>
        <v>0</v>
      </c>
      <c r="N658">
        <f>IFERROR(IF(EPih!P655&gt;=0.75*AVERAGE(EPih!$H655:$R655),1,EPih!P655/AVERAGE(EPih!$H655:$R655)),0)*$B658</f>
        <v>0</v>
      </c>
      <c r="O658">
        <f>IFERROR(IF(EPih!Q655&gt;=0.75*AVERAGE(EPih!$H655:$R655),1,EPih!Q655/AVERAGE(EPih!$H655:$R655)),0)*$B658</f>
        <v>0</v>
      </c>
      <c r="P658">
        <f>IFERROR(IF(EPih!R655&gt;=0.75*AVERAGE(EPih!$H655:$R655),1,EPih!R655/AVERAGE(EPih!$H655:$R655)),0)*$B658</f>
        <v>0</v>
      </c>
      <c r="Q658" s="18">
        <v>1</v>
      </c>
      <c r="R658" s="18">
        <v>1</v>
      </c>
      <c r="S658" s="18">
        <v>1</v>
      </c>
      <c r="T658" s="18">
        <v>1</v>
      </c>
      <c r="U658" s="18">
        <v>1</v>
      </c>
      <c r="V658" s="18">
        <v>1</v>
      </c>
      <c r="W658" s="18">
        <v>1</v>
      </c>
      <c r="X658" s="18">
        <v>1</v>
      </c>
      <c r="Y658" s="18">
        <v>1</v>
      </c>
      <c r="Z658" s="18">
        <v>1</v>
      </c>
      <c r="AA658" s="18">
        <v>1</v>
      </c>
      <c r="AD658" s="22">
        <f t="shared" si="20"/>
        <v>1</v>
      </c>
      <c r="AE658">
        <v>5</v>
      </c>
    </row>
    <row r="659" spans="1:31">
      <c r="A659" s="33">
        <v>45471.125</v>
      </c>
      <c r="B659">
        <f t="shared" si="21"/>
        <v>0</v>
      </c>
      <c r="C659" s="18">
        <v>1</v>
      </c>
      <c r="D659" s="19">
        <f>IFERROR(SUMPRODUCT(F659:P659,Q659:AA659,'Datos Brutos'!$H$5:$R$5)/SUMPRODUCT('Datos Brutos'!$H$5:$R$5,Q659:AA659),0)</f>
        <v>0</v>
      </c>
      <c r="E659" s="20">
        <f>IFERROR(AVERAGE('Datos Filtrados'!E656:G656),0)</f>
        <v>0</v>
      </c>
      <c r="F659">
        <f>IFERROR(IF(EPih!H656&gt;=0.75*AVERAGE(EPih!$H656:$R656),1,EPih!H656/AVERAGE(EPih!$H656:$R656)),0)*$B659</f>
        <v>0</v>
      </c>
      <c r="G659">
        <f>IFERROR(IF(EPih!I656&gt;=0.75*AVERAGE(EPih!$H656:$R656),1,EPih!I656/AVERAGE(EPih!$H656:$R656)),0)*$B659</f>
        <v>0</v>
      </c>
      <c r="H659">
        <f>IFERROR(IF(EPih!J656&gt;=0.75*AVERAGE(EPih!$H656:$R656),1,EPih!J656/AVERAGE(EPih!$H656:$R656)),0)*$B659</f>
        <v>0</v>
      </c>
      <c r="I659">
        <f>IFERROR(IF(EPih!K656&gt;=0.75*AVERAGE(EPih!$H656:$R656),1,EPih!K656/AVERAGE(EPih!$H656:$R656)),0)*$B659</f>
        <v>0</v>
      </c>
      <c r="J659">
        <f>IFERROR(IF(EPih!L656&gt;=0.75*AVERAGE(EPih!$H656:$R656),1,EPih!L656/AVERAGE(EPih!$H656:$R656)),0)*$B659</f>
        <v>0</v>
      </c>
      <c r="K659">
        <f>IFERROR(IF(EPih!M656&gt;=0.75*AVERAGE(EPih!$H656:$R656),1,EPih!M656/AVERAGE(EPih!$H656:$R656)),0)*$B659</f>
        <v>0</v>
      </c>
      <c r="L659">
        <f>IFERROR(IF(EPih!N656&gt;=0.75*AVERAGE(EPih!$H656:$R656),1,EPih!N656/AVERAGE(EPih!$H656:$R656)),0)*$B659</f>
        <v>0</v>
      </c>
      <c r="M659">
        <f>IFERROR(IF(EPih!O656&gt;=0.75*AVERAGE(EPih!$H656:$R656),1,EPih!O656/AVERAGE(EPih!$H656:$R656)),0)*$B659</f>
        <v>0</v>
      </c>
      <c r="N659">
        <f>IFERROR(IF(EPih!P656&gt;=0.75*AVERAGE(EPih!$H656:$R656),1,EPih!P656/AVERAGE(EPih!$H656:$R656)),0)*$B659</f>
        <v>0</v>
      </c>
      <c r="O659">
        <f>IFERROR(IF(EPih!Q656&gt;=0.75*AVERAGE(EPih!$H656:$R656),1,EPih!Q656/AVERAGE(EPih!$H656:$R656)),0)*$B659</f>
        <v>0</v>
      </c>
      <c r="P659">
        <f>IFERROR(IF(EPih!R656&gt;=0.75*AVERAGE(EPih!$H656:$R656),1,EPih!R656/AVERAGE(EPih!$H656:$R656)),0)*$B659</f>
        <v>0</v>
      </c>
      <c r="Q659" s="18">
        <v>1</v>
      </c>
      <c r="R659" s="18">
        <v>1</v>
      </c>
      <c r="S659" s="18">
        <v>1</v>
      </c>
      <c r="T659" s="18">
        <v>1</v>
      </c>
      <c r="U659" s="18">
        <v>1</v>
      </c>
      <c r="V659" s="18">
        <v>1</v>
      </c>
      <c r="W659" s="18">
        <v>1</v>
      </c>
      <c r="X659" s="18">
        <v>1</v>
      </c>
      <c r="Y659" s="18">
        <v>1</v>
      </c>
      <c r="Z659" s="18">
        <v>1</v>
      </c>
      <c r="AA659" s="18">
        <v>1</v>
      </c>
      <c r="AD659" s="22">
        <f t="shared" si="20"/>
        <v>1</v>
      </c>
      <c r="AE659">
        <v>6</v>
      </c>
    </row>
    <row r="660" spans="1:31">
      <c r="A660" s="33">
        <v>45471.166666666664</v>
      </c>
      <c r="B660">
        <f t="shared" si="21"/>
        <v>0</v>
      </c>
      <c r="C660" s="18">
        <v>1</v>
      </c>
      <c r="D660" s="19">
        <f>IFERROR(SUMPRODUCT(F660:P660,Q660:AA660,'Datos Brutos'!$H$5:$R$5)/SUMPRODUCT('Datos Brutos'!$H$5:$R$5,Q660:AA660),0)</f>
        <v>0</v>
      </c>
      <c r="E660" s="20">
        <f>IFERROR(AVERAGE('Datos Filtrados'!E657:G657),0)</f>
        <v>0</v>
      </c>
      <c r="F660">
        <f>IFERROR(IF(EPih!H657&gt;=0.75*AVERAGE(EPih!$H657:$R657),1,EPih!H657/AVERAGE(EPih!$H657:$R657)),0)*$B660</f>
        <v>0</v>
      </c>
      <c r="G660">
        <f>IFERROR(IF(EPih!I657&gt;=0.75*AVERAGE(EPih!$H657:$R657),1,EPih!I657/AVERAGE(EPih!$H657:$R657)),0)*$B660</f>
        <v>0</v>
      </c>
      <c r="H660">
        <f>IFERROR(IF(EPih!J657&gt;=0.75*AVERAGE(EPih!$H657:$R657),1,EPih!J657/AVERAGE(EPih!$H657:$R657)),0)*$B660</f>
        <v>0</v>
      </c>
      <c r="I660">
        <f>IFERROR(IF(EPih!K657&gt;=0.75*AVERAGE(EPih!$H657:$R657),1,EPih!K657/AVERAGE(EPih!$H657:$R657)),0)*$B660</f>
        <v>0</v>
      </c>
      <c r="J660">
        <f>IFERROR(IF(EPih!L657&gt;=0.75*AVERAGE(EPih!$H657:$R657),1,EPih!L657/AVERAGE(EPih!$H657:$R657)),0)*$B660</f>
        <v>0</v>
      </c>
      <c r="K660">
        <f>IFERROR(IF(EPih!M657&gt;=0.75*AVERAGE(EPih!$H657:$R657),1,EPih!M657/AVERAGE(EPih!$H657:$R657)),0)*$B660</f>
        <v>0</v>
      </c>
      <c r="L660">
        <f>IFERROR(IF(EPih!N657&gt;=0.75*AVERAGE(EPih!$H657:$R657),1,EPih!N657/AVERAGE(EPih!$H657:$R657)),0)*$B660</f>
        <v>0</v>
      </c>
      <c r="M660">
        <f>IFERROR(IF(EPih!O657&gt;=0.75*AVERAGE(EPih!$H657:$R657),1,EPih!O657/AVERAGE(EPih!$H657:$R657)),0)*$B660</f>
        <v>0</v>
      </c>
      <c r="N660">
        <f>IFERROR(IF(EPih!P657&gt;=0.75*AVERAGE(EPih!$H657:$R657),1,EPih!P657/AVERAGE(EPih!$H657:$R657)),0)*$B660</f>
        <v>0</v>
      </c>
      <c r="O660">
        <f>IFERROR(IF(EPih!Q657&gt;=0.75*AVERAGE(EPih!$H657:$R657),1,EPih!Q657/AVERAGE(EPih!$H657:$R657)),0)*$B660</f>
        <v>0</v>
      </c>
      <c r="P660">
        <f>IFERROR(IF(EPih!R657&gt;=0.75*AVERAGE(EPih!$H657:$R657),1,EPih!R657/AVERAGE(EPih!$H657:$R657)),0)*$B660</f>
        <v>0</v>
      </c>
      <c r="Q660" s="18">
        <v>1</v>
      </c>
      <c r="R660" s="18">
        <v>1</v>
      </c>
      <c r="S660" s="18">
        <v>1</v>
      </c>
      <c r="T660" s="18">
        <v>1</v>
      </c>
      <c r="U660" s="18">
        <v>1</v>
      </c>
      <c r="V660" s="18">
        <v>1</v>
      </c>
      <c r="W660" s="18">
        <v>1</v>
      </c>
      <c r="X660" s="18">
        <v>1</v>
      </c>
      <c r="Y660" s="18">
        <v>1</v>
      </c>
      <c r="Z660" s="18">
        <v>1</v>
      </c>
      <c r="AA660" s="18">
        <v>1</v>
      </c>
      <c r="AD660" s="22">
        <f t="shared" si="20"/>
        <v>1</v>
      </c>
      <c r="AE660">
        <v>7</v>
      </c>
    </row>
    <row r="661" spans="1:31">
      <c r="A661" s="33">
        <v>45471.208333333336</v>
      </c>
      <c r="B661">
        <f t="shared" si="21"/>
        <v>0</v>
      </c>
      <c r="C661" s="18">
        <v>1</v>
      </c>
      <c r="D661" s="19">
        <f>IFERROR(SUMPRODUCT(F661:P661,Q661:AA661,'Datos Brutos'!$H$5:$R$5)/SUMPRODUCT('Datos Brutos'!$H$5:$R$5,Q661:AA661),0)</f>
        <v>0</v>
      </c>
      <c r="E661" s="20">
        <f>IFERROR(AVERAGE('Datos Filtrados'!E658:G658),0)</f>
        <v>0</v>
      </c>
      <c r="F661">
        <f>IFERROR(IF(EPih!H658&gt;=0.75*AVERAGE(EPih!$H658:$R658),1,EPih!H658/AVERAGE(EPih!$H658:$R658)),0)*$B661</f>
        <v>0</v>
      </c>
      <c r="G661">
        <f>IFERROR(IF(EPih!I658&gt;=0.75*AVERAGE(EPih!$H658:$R658),1,EPih!I658/AVERAGE(EPih!$H658:$R658)),0)*$B661</f>
        <v>0</v>
      </c>
      <c r="H661">
        <f>IFERROR(IF(EPih!J658&gt;=0.75*AVERAGE(EPih!$H658:$R658),1,EPih!J658/AVERAGE(EPih!$H658:$R658)),0)*$B661</f>
        <v>0</v>
      </c>
      <c r="I661">
        <f>IFERROR(IF(EPih!K658&gt;=0.75*AVERAGE(EPih!$H658:$R658),1,EPih!K658/AVERAGE(EPih!$H658:$R658)),0)*$B661</f>
        <v>0</v>
      </c>
      <c r="J661">
        <f>IFERROR(IF(EPih!L658&gt;=0.75*AVERAGE(EPih!$H658:$R658),1,EPih!L658/AVERAGE(EPih!$H658:$R658)),0)*$B661</f>
        <v>0</v>
      </c>
      <c r="K661">
        <f>IFERROR(IF(EPih!M658&gt;=0.75*AVERAGE(EPih!$H658:$R658),1,EPih!M658/AVERAGE(EPih!$H658:$R658)),0)*$B661</f>
        <v>0</v>
      </c>
      <c r="L661">
        <f>IFERROR(IF(EPih!N658&gt;=0.75*AVERAGE(EPih!$H658:$R658),1,EPih!N658/AVERAGE(EPih!$H658:$R658)),0)*$B661</f>
        <v>0</v>
      </c>
      <c r="M661">
        <f>IFERROR(IF(EPih!O658&gt;=0.75*AVERAGE(EPih!$H658:$R658),1,EPih!O658/AVERAGE(EPih!$H658:$R658)),0)*$B661</f>
        <v>0</v>
      </c>
      <c r="N661">
        <f>IFERROR(IF(EPih!P658&gt;=0.75*AVERAGE(EPih!$H658:$R658),1,EPih!P658/AVERAGE(EPih!$H658:$R658)),0)*$B661</f>
        <v>0</v>
      </c>
      <c r="O661">
        <f>IFERROR(IF(EPih!Q658&gt;=0.75*AVERAGE(EPih!$H658:$R658),1,EPih!Q658/AVERAGE(EPih!$H658:$R658)),0)*$B661</f>
        <v>0</v>
      </c>
      <c r="P661">
        <f>IFERROR(IF(EPih!R658&gt;=0.75*AVERAGE(EPih!$H658:$R658),1,EPih!R658/AVERAGE(EPih!$H658:$R658)),0)*$B661</f>
        <v>0</v>
      </c>
      <c r="Q661" s="18">
        <v>1</v>
      </c>
      <c r="R661" s="18">
        <v>1</v>
      </c>
      <c r="S661" s="18">
        <v>1</v>
      </c>
      <c r="T661" s="18">
        <v>1</v>
      </c>
      <c r="U661" s="18">
        <v>1</v>
      </c>
      <c r="V661" s="18">
        <v>1</v>
      </c>
      <c r="W661" s="18">
        <v>1</v>
      </c>
      <c r="X661" s="18">
        <v>1</v>
      </c>
      <c r="Y661" s="18">
        <v>1</v>
      </c>
      <c r="Z661" s="18">
        <v>1</v>
      </c>
      <c r="AA661" s="18">
        <v>1</v>
      </c>
      <c r="AD661" s="22">
        <f t="shared" si="20"/>
        <v>1</v>
      </c>
      <c r="AE661">
        <v>8</v>
      </c>
    </row>
    <row r="662" spans="1:31">
      <c r="A662" s="33">
        <v>45471.25</v>
      </c>
      <c r="B662">
        <f t="shared" si="21"/>
        <v>0</v>
      </c>
      <c r="C662" s="18">
        <v>1</v>
      </c>
      <c r="D662" s="19">
        <f>IFERROR(SUMPRODUCT(F662:P662,Q662:AA662,'Datos Brutos'!$H$5:$R$5)/SUMPRODUCT('Datos Brutos'!$H$5:$R$5,Q662:AA662),0)</f>
        <v>0</v>
      </c>
      <c r="E662" s="20">
        <f>IFERROR(AVERAGE('Datos Filtrados'!E659:G659),0)</f>
        <v>0</v>
      </c>
      <c r="F662">
        <f>IFERROR(IF(EPih!H659&gt;=0.75*AVERAGE(EPih!$H659:$R659),1,EPih!H659/AVERAGE(EPih!$H659:$R659)),0)*$B662</f>
        <v>0</v>
      </c>
      <c r="G662">
        <f>IFERROR(IF(EPih!I659&gt;=0.75*AVERAGE(EPih!$H659:$R659),1,EPih!I659/AVERAGE(EPih!$H659:$R659)),0)*$B662</f>
        <v>0</v>
      </c>
      <c r="H662">
        <f>IFERROR(IF(EPih!J659&gt;=0.75*AVERAGE(EPih!$H659:$R659),1,EPih!J659/AVERAGE(EPih!$H659:$R659)),0)*$B662</f>
        <v>0</v>
      </c>
      <c r="I662">
        <f>IFERROR(IF(EPih!K659&gt;=0.75*AVERAGE(EPih!$H659:$R659),1,EPih!K659/AVERAGE(EPih!$H659:$R659)),0)*$B662</f>
        <v>0</v>
      </c>
      <c r="J662">
        <f>IFERROR(IF(EPih!L659&gt;=0.75*AVERAGE(EPih!$H659:$R659),1,EPih!L659/AVERAGE(EPih!$H659:$R659)),0)*$B662</f>
        <v>0</v>
      </c>
      <c r="K662">
        <f>IFERROR(IF(EPih!M659&gt;=0.75*AVERAGE(EPih!$H659:$R659),1,EPih!M659/AVERAGE(EPih!$H659:$R659)),0)*$B662</f>
        <v>0</v>
      </c>
      <c r="L662">
        <f>IFERROR(IF(EPih!N659&gt;=0.75*AVERAGE(EPih!$H659:$R659),1,EPih!N659/AVERAGE(EPih!$H659:$R659)),0)*$B662</f>
        <v>0</v>
      </c>
      <c r="M662">
        <f>IFERROR(IF(EPih!O659&gt;=0.75*AVERAGE(EPih!$H659:$R659),1,EPih!O659/AVERAGE(EPih!$H659:$R659)),0)*$B662</f>
        <v>0</v>
      </c>
      <c r="N662">
        <f>IFERROR(IF(EPih!P659&gt;=0.75*AVERAGE(EPih!$H659:$R659),1,EPih!P659/AVERAGE(EPih!$H659:$R659)),0)*$B662</f>
        <v>0</v>
      </c>
      <c r="O662">
        <f>IFERROR(IF(EPih!Q659&gt;=0.75*AVERAGE(EPih!$H659:$R659),1,EPih!Q659/AVERAGE(EPih!$H659:$R659)),0)*$B662</f>
        <v>0</v>
      </c>
      <c r="P662">
        <f>IFERROR(IF(EPih!R659&gt;=0.75*AVERAGE(EPih!$H659:$R659),1,EPih!R659/AVERAGE(EPih!$H659:$R659)),0)*$B662</f>
        <v>0</v>
      </c>
      <c r="Q662" s="18">
        <v>1</v>
      </c>
      <c r="R662" s="18">
        <v>1</v>
      </c>
      <c r="S662" s="18">
        <v>1</v>
      </c>
      <c r="T662" s="18">
        <v>1</v>
      </c>
      <c r="U662" s="18">
        <v>1</v>
      </c>
      <c r="V662" s="18">
        <v>1</v>
      </c>
      <c r="W662" s="18">
        <v>1</v>
      </c>
      <c r="X662" s="18">
        <v>1</v>
      </c>
      <c r="Y662" s="18">
        <v>1</v>
      </c>
      <c r="Z662" s="18">
        <v>1</v>
      </c>
      <c r="AA662" s="18">
        <v>1</v>
      </c>
      <c r="AD662" s="22">
        <f t="shared" si="20"/>
        <v>1</v>
      </c>
      <c r="AE662">
        <v>9</v>
      </c>
    </row>
    <row r="663" spans="1:31">
      <c r="A663" s="33">
        <v>45471.291666666664</v>
      </c>
      <c r="B663">
        <f t="shared" si="21"/>
        <v>0</v>
      </c>
      <c r="C663" s="18">
        <v>1</v>
      </c>
      <c r="D663" s="19">
        <f>IFERROR(SUMPRODUCT(F663:P663,Q663:AA663,'Datos Brutos'!$H$5:$R$5)/SUMPRODUCT('Datos Brutos'!$H$5:$R$5,Q663:AA663),0)</f>
        <v>0</v>
      </c>
      <c r="E663" s="20">
        <f>IFERROR(AVERAGE('Datos Filtrados'!E660:G660),0)</f>
        <v>7.081666666666667</v>
      </c>
      <c r="F663">
        <f>IFERROR(IF(EPih!H660&gt;=0.75*AVERAGE(EPih!$H660:$R660),1,EPih!H660/AVERAGE(EPih!$H660:$R660)),0)*$B663</f>
        <v>0</v>
      </c>
      <c r="G663">
        <f>IFERROR(IF(EPih!I660&gt;=0.75*AVERAGE(EPih!$H660:$R660),1,EPih!I660/AVERAGE(EPih!$H660:$R660)),0)*$B663</f>
        <v>0</v>
      </c>
      <c r="H663">
        <f>IFERROR(IF(EPih!J660&gt;=0.75*AVERAGE(EPih!$H660:$R660),1,EPih!J660/AVERAGE(EPih!$H660:$R660)),0)*$B663</f>
        <v>0</v>
      </c>
      <c r="I663">
        <f>IFERROR(IF(EPih!K660&gt;=0.75*AVERAGE(EPih!$H660:$R660),1,EPih!K660/AVERAGE(EPih!$H660:$R660)),0)*$B663</f>
        <v>0</v>
      </c>
      <c r="J663">
        <f>IFERROR(IF(EPih!L660&gt;=0.75*AVERAGE(EPih!$H660:$R660),1,EPih!L660/AVERAGE(EPih!$H660:$R660)),0)*$B663</f>
        <v>0</v>
      </c>
      <c r="K663">
        <f>IFERROR(IF(EPih!M660&gt;=0.75*AVERAGE(EPih!$H660:$R660),1,EPih!M660/AVERAGE(EPih!$H660:$R660)),0)*$B663</f>
        <v>0</v>
      </c>
      <c r="L663">
        <f>IFERROR(IF(EPih!N660&gt;=0.75*AVERAGE(EPih!$H660:$R660),1,EPih!N660/AVERAGE(EPih!$H660:$R660)),0)*$B663</f>
        <v>0</v>
      </c>
      <c r="M663">
        <f>IFERROR(IF(EPih!O660&gt;=0.75*AVERAGE(EPih!$H660:$R660),1,EPih!O660/AVERAGE(EPih!$H660:$R660)),0)*$B663</f>
        <v>0</v>
      </c>
      <c r="N663">
        <f>IFERROR(IF(EPih!P660&gt;=0.75*AVERAGE(EPih!$H660:$R660),1,EPih!P660/AVERAGE(EPih!$H660:$R660)),0)*$B663</f>
        <v>0</v>
      </c>
      <c r="O663">
        <f>IFERROR(IF(EPih!Q660&gt;=0.75*AVERAGE(EPih!$H660:$R660),1,EPih!Q660/AVERAGE(EPih!$H660:$R660)),0)*$B663</f>
        <v>0</v>
      </c>
      <c r="P663">
        <f>IFERROR(IF(EPih!R660&gt;=0.75*AVERAGE(EPih!$H660:$R660),1,EPih!R660/AVERAGE(EPih!$H660:$R660)),0)*$B663</f>
        <v>0</v>
      </c>
      <c r="Q663" s="18">
        <v>1</v>
      </c>
      <c r="R663" s="18">
        <v>1</v>
      </c>
      <c r="S663" s="18">
        <v>1</v>
      </c>
      <c r="T663" s="18">
        <v>1</v>
      </c>
      <c r="U663" s="18">
        <v>1</v>
      </c>
      <c r="V663" s="18">
        <v>1</v>
      </c>
      <c r="W663" s="18">
        <v>1</v>
      </c>
      <c r="X663" s="18">
        <v>1</v>
      </c>
      <c r="Y663" s="18">
        <v>1</v>
      </c>
      <c r="Z663" s="18">
        <v>1</v>
      </c>
      <c r="AA663" s="18">
        <v>1</v>
      </c>
      <c r="AD663" s="22">
        <f t="shared" si="20"/>
        <v>1</v>
      </c>
      <c r="AE663">
        <v>10</v>
      </c>
    </row>
    <row r="664" spans="1:31">
      <c r="A664" s="33">
        <v>45471.333333333336</v>
      </c>
      <c r="B664">
        <f t="shared" si="21"/>
        <v>0</v>
      </c>
      <c r="C664" s="18">
        <v>1</v>
      </c>
      <c r="D664" s="19">
        <f>IFERROR(SUMPRODUCT(F664:P664,Q664:AA664,'Datos Brutos'!$H$5:$R$5)/SUMPRODUCT('Datos Brutos'!$H$5:$R$5,Q664:AA664),0)</f>
        <v>0</v>
      </c>
      <c r="E664" s="20">
        <f>IFERROR(AVERAGE('Datos Filtrados'!E661:G661),0)</f>
        <v>7.2</v>
      </c>
      <c r="F664">
        <f>IFERROR(IF(EPih!H661&gt;=0.75*AVERAGE(EPih!$H661:$R661),1,EPih!H661/AVERAGE(EPih!$H661:$R661)),0)*$B664</f>
        <v>0</v>
      </c>
      <c r="G664">
        <f>IFERROR(IF(EPih!I661&gt;=0.75*AVERAGE(EPih!$H661:$R661),1,EPih!I661/AVERAGE(EPih!$H661:$R661)),0)*$B664</f>
        <v>0</v>
      </c>
      <c r="H664">
        <f>IFERROR(IF(EPih!J661&gt;=0.75*AVERAGE(EPih!$H661:$R661),1,EPih!J661/AVERAGE(EPih!$H661:$R661)),0)*$B664</f>
        <v>0</v>
      </c>
      <c r="I664">
        <f>IFERROR(IF(EPih!K661&gt;=0.75*AVERAGE(EPih!$H661:$R661),1,EPih!K661/AVERAGE(EPih!$H661:$R661)),0)*$B664</f>
        <v>0</v>
      </c>
      <c r="J664">
        <f>IFERROR(IF(EPih!L661&gt;=0.75*AVERAGE(EPih!$H661:$R661),1,EPih!L661/AVERAGE(EPih!$H661:$R661)),0)*$B664</f>
        <v>0</v>
      </c>
      <c r="K664">
        <f>IFERROR(IF(EPih!M661&gt;=0.75*AVERAGE(EPih!$H661:$R661),1,EPih!M661/AVERAGE(EPih!$H661:$R661)),0)*$B664</f>
        <v>0</v>
      </c>
      <c r="L664">
        <f>IFERROR(IF(EPih!N661&gt;=0.75*AVERAGE(EPih!$H661:$R661),1,EPih!N661/AVERAGE(EPih!$H661:$R661)),0)*$B664</f>
        <v>0</v>
      </c>
      <c r="M664">
        <f>IFERROR(IF(EPih!O661&gt;=0.75*AVERAGE(EPih!$H661:$R661),1,EPih!O661/AVERAGE(EPih!$H661:$R661)),0)*$B664</f>
        <v>0</v>
      </c>
      <c r="N664">
        <f>IFERROR(IF(EPih!P661&gt;=0.75*AVERAGE(EPih!$H661:$R661),1,EPih!P661/AVERAGE(EPih!$H661:$R661)),0)*$B664</f>
        <v>0</v>
      </c>
      <c r="O664">
        <f>IFERROR(IF(EPih!Q661&gt;=0.75*AVERAGE(EPih!$H661:$R661),1,EPih!Q661/AVERAGE(EPih!$H661:$R661)),0)*$B664</f>
        <v>0</v>
      </c>
      <c r="P664">
        <f>IFERROR(IF(EPih!R661&gt;=0.75*AVERAGE(EPih!$H661:$R661),1,EPih!R661/AVERAGE(EPih!$H661:$R661)),0)*$B664</f>
        <v>0</v>
      </c>
      <c r="Q664" s="18">
        <v>1</v>
      </c>
      <c r="R664" s="18">
        <v>1</v>
      </c>
      <c r="S664" s="18">
        <v>1</v>
      </c>
      <c r="T664" s="18">
        <v>1</v>
      </c>
      <c r="U664" s="18">
        <v>1</v>
      </c>
      <c r="V664" s="18">
        <v>1</v>
      </c>
      <c r="W664" s="18">
        <v>1</v>
      </c>
      <c r="X664" s="18">
        <v>1</v>
      </c>
      <c r="Y664" s="18">
        <v>1</v>
      </c>
      <c r="Z664" s="18">
        <v>1</v>
      </c>
      <c r="AA664" s="18">
        <v>1</v>
      </c>
      <c r="AD664" s="22">
        <f t="shared" si="20"/>
        <v>1</v>
      </c>
      <c r="AE664">
        <v>11</v>
      </c>
    </row>
    <row r="665" spans="1:31">
      <c r="A665" s="33">
        <v>45471.375</v>
      </c>
      <c r="B665">
        <f t="shared" si="21"/>
        <v>0</v>
      </c>
      <c r="C665" s="18">
        <v>1</v>
      </c>
      <c r="D665" s="19">
        <f>IFERROR(SUMPRODUCT(F665:P665,Q665:AA665,'Datos Brutos'!$H$5:$R$5)/SUMPRODUCT('Datos Brutos'!$H$5:$R$5,Q665:AA665),0)</f>
        <v>0</v>
      </c>
      <c r="E665" s="20">
        <f>IFERROR(AVERAGE('Datos Filtrados'!E662:G662),0)</f>
        <v>11.273999999999999</v>
      </c>
      <c r="F665">
        <f>IFERROR(IF(EPih!H662&gt;=0.75*AVERAGE(EPih!$H662:$R662),1,EPih!H662/AVERAGE(EPih!$H662:$R662)),0)*$B665</f>
        <v>0</v>
      </c>
      <c r="G665">
        <f>IFERROR(IF(EPih!I662&gt;=0.75*AVERAGE(EPih!$H662:$R662),1,EPih!I662/AVERAGE(EPih!$H662:$R662)),0)*$B665</f>
        <v>0</v>
      </c>
      <c r="H665">
        <f>IFERROR(IF(EPih!J662&gt;=0.75*AVERAGE(EPih!$H662:$R662),1,EPih!J662/AVERAGE(EPih!$H662:$R662)),0)*$B665</f>
        <v>0</v>
      </c>
      <c r="I665">
        <f>IFERROR(IF(EPih!K662&gt;=0.75*AVERAGE(EPih!$H662:$R662),1,EPih!K662/AVERAGE(EPih!$H662:$R662)),0)*$B665</f>
        <v>0</v>
      </c>
      <c r="J665">
        <f>IFERROR(IF(EPih!L662&gt;=0.75*AVERAGE(EPih!$H662:$R662),1,EPih!L662/AVERAGE(EPih!$H662:$R662)),0)*$B665</f>
        <v>0</v>
      </c>
      <c r="K665">
        <f>IFERROR(IF(EPih!M662&gt;=0.75*AVERAGE(EPih!$H662:$R662),1,EPih!M662/AVERAGE(EPih!$H662:$R662)),0)*$B665</f>
        <v>0</v>
      </c>
      <c r="L665">
        <f>IFERROR(IF(EPih!N662&gt;=0.75*AVERAGE(EPih!$H662:$R662),1,EPih!N662/AVERAGE(EPih!$H662:$R662)),0)*$B665</f>
        <v>0</v>
      </c>
      <c r="M665">
        <f>IFERROR(IF(EPih!O662&gt;=0.75*AVERAGE(EPih!$H662:$R662),1,EPih!O662/AVERAGE(EPih!$H662:$R662)),0)*$B665</f>
        <v>0</v>
      </c>
      <c r="N665">
        <f>IFERROR(IF(EPih!P662&gt;=0.75*AVERAGE(EPih!$H662:$R662),1,EPih!P662/AVERAGE(EPih!$H662:$R662)),0)*$B665</f>
        <v>0</v>
      </c>
      <c r="O665">
        <f>IFERROR(IF(EPih!Q662&gt;=0.75*AVERAGE(EPih!$H662:$R662),1,EPih!Q662/AVERAGE(EPih!$H662:$R662)),0)*$B665</f>
        <v>0</v>
      </c>
      <c r="P665">
        <f>IFERROR(IF(EPih!R662&gt;=0.75*AVERAGE(EPih!$H662:$R662),1,EPih!R662/AVERAGE(EPih!$H662:$R662)),0)*$B665</f>
        <v>0</v>
      </c>
      <c r="Q665" s="18">
        <v>1</v>
      </c>
      <c r="R665" s="18">
        <v>1</v>
      </c>
      <c r="S665" s="18">
        <v>1</v>
      </c>
      <c r="T665" s="18">
        <v>1</v>
      </c>
      <c r="U665" s="18">
        <v>1</v>
      </c>
      <c r="V665" s="18">
        <v>1</v>
      </c>
      <c r="W665" s="18">
        <v>1</v>
      </c>
      <c r="X665" s="18">
        <v>1</v>
      </c>
      <c r="Y665" s="18">
        <v>1</v>
      </c>
      <c r="Z665" s="18">
        <v>1</v>
      </c>
      <c r="AA665" s="18">
        <v>1</v>
      </c>
      <c r="AD665" s="22">
        <f t="shared" si="20"/>
        <v>1</v>
      </c>
      <c r="AE665">
        <v>12</v>
      </c>
    </row>
    <row r="666" spans="1:31">
      <c r="A666" s="33">
        <v>45471.416666666664</v>
      </c>
      <c r="B666">
        <f t="shared" si="21"/>
        <v>0</v>
      </c>
      <c r="C666" s="18">
        <v>1</v>
      </c>
      <c r="D666" s="19">
        <f>IFERROR(SUMPRODUCT(F666:P666,Q666:AA666,'Datos Brutos'!$H$5:$R$5)/SUMPRODUCT('Datos Brutos'!$H$5:$R$5,Q666:AA666),0)</f>
        <v>0</v>
      </c>
      <c r="E666" s="20">
        <f>IFERROR(AVERAGE('Datos Filtrados'!E663:G663),0)</f>
        <v>28.573</v>
      </c>
      <c r="F666">
        <f>IFERROR(IF(EPih!H663&gt;=0.75*AVERAGE(EPih!$H663:$R663),1,EPih!H663/AVERAGE(EPih!$H663:$R663)),0)*$B666</f>
        <v>0</v>
      </c>
      <c r="G666">
        <f>IFERROR(IF(EPih!I663&gt;=0.75*AVERAGE(EPih!$H663:$R663),1,EPih!I663/AVERAGE(EPih!$H663:$R663)),0)*$B666</f>
        <v>0</v>
      </c>
      <c r="H666">
        <f>IFERROR(IF(EPih!J663&gt;=0.75*AVERAGE(EPih!$H663:$R663),1,EPih!J663/AVERAGE(EPih!$H663:$R663)),0)*$B666</f>
        <v>0</v>
      </c>
      <c r="I666">
        <f>IFERROR(IF(EPih!K663&gt;=0.75*AVERAGE(EPih!$H663:$R663),1,EPih!K663/AVERAGE(EPih!$H663:$R663)),0)*$B666</f>
        <v>0</v>
      </c>
      <c r="J666">
        <f>IFERROR(IF(EPih!L663&gt;=0.75*AVERAGE(EPih!$H663:$R663),1,EPih!L663/AVERAGE(EPih!$H663:$R663)),0)*$B666</f>
        <v>0</v>
      </c>
      <c r="K666">
        <f>IFERROR(IF(EPih!M663&gt;=0.75*AVERAGE(EPih!$H663:$R663),1,EPih!M663/AVERAGE(EPih!$H663:$R663)),0)*$B666</f>
        <v>0</v>
      </c>
      <c r="L666">
        <f>IFERROR(IF(EPih!N663&gt;=0.75*AVERAGE(EPih!$H663:$R663),1,EPih!N663/AVERAGE(EPih!$H663:$R663)),0)*$B666</f>
        <v>0</v>
      </c>
      <c r="M666">
        <f>IFERROR(IF(EPih!O663&gt;=0.75*AVERAGE(EPih!$H663:$R663),1,EPih!O663/AVERAGE(EPih!$H663:$R663)),0)*$B666</f>
        <v>0</v>
      </c>
      <c r="N666">
        <f>IFERROR(IF(EPih!P663&gt;=0.75*AVERAGE(EPih!$H663:$R663),1,EPih!P663/AVERAGE(EPih!$H663:$R663)),0)*$B666</f>
        <v>0</v>
      </c>
      <c r="O666">
        <f>IFERROR(IF(EPih!Q663&gt;=0.75*AVERAGE(EPih!$H663:$R663),1,EPih!Q663/AVERAGE(EPih!$H663:$R663)),0)*$B666</f>
        <v>0</v>
      </c>
      <c r="P666">
        <f>IFERROR(IF(EPih!R663&gt;=0.75*AVERAGE(EPih!$H663:$R663),1,EPih!R663/AVERAGE(EPih!$H663:$R663)),0)*$B666</f>
        <v>0</v>
      </c>
      <c r="Q666" s="18">
        <v>1</v>
      </c>
      <c r="R666" s="18">
        <v>1</v>
      </c>
      <c r="S666" s="18">
        <v>1</v>
      </c>
      <c r="T666" s="18">
        <v>1</v>
      </c>
      <c r="U666" s="18">
        <v>1</v>
      </c>
      <c r="V666" s="18">
        <v>1</v>
      </c>
      <c r="W666" s="18">
        <v>1</v>
      </c>
      <c r="X666" s="18">
        <v>1</v>
      </c>
      <c r="Y666" s="18">
        <v>1</v>
      </c>
      <c r="Z666" s="18">
        <v>1</v>
      </c>
      <c r="AA666" s="18">
        <v>1</v>
      </c>
      <c r="AD666" s="22">
        <f t="shared" si="20"/>
        <v>1</v>
      </c>
      <c r="AE666">
        <v>13</v>
      </c>
    </row>
    <row r="667" spans="1:31">
      <c r="A667" s="33">
        <v>45471.458333333336</v>
      </c>
      <c r="B667">
        <f t="shared" si="21"/>
        <v>0</v>
      </c>
      <c r="C667" s="18">
        <v>1</v>
      </c>
      <c r="D667" s="19">
        <f>IFERROR(SUMPRODUCT(F667:P667,Q667:AA667,'Datos Brutos'!$H$5:$R$5)/SUMPRODUCT('Datos Brutos'!$H$5:$R$5,Q667:AA667),0)</f>
        <v>0</v>
      </c>
      <c r="E667" s="20">
        <f>IFERROR(AVERAGE('Datos Filtrados'!E664:G664),0)</f>
        <v>27.497</v>
      </c>
      <c r="F667">
        <f>IFERROR(IF(EPih!H664&gt;=0.75*AVERAGE(EPih!$H664:$R664),1,EPih!H664/AVERAGE(EPih!$H664:$R664)),0)*$B667</f>
        <v>0</v>
      </c>
      <c r="G667">
        <f>IFERROR(IF(EPih!I664&gt;=0.75*AVERAGE(EPih!$H664:$R664),1,EPih!I664/AVERAGE(EPih!$H664:$R664)),0)*$B667</f>
        <v>0</v>
      </c>
      <c r="H667">
        <f>IFERROR(IF(EPih!J664&gt;=0.75*AVERAGE(EPih!$H664:$R664),1,EPih!J664/AVERAGE(EPih!$H664:$R664)),0)*$B667</f>
        <v>0</v>
      </c>
      <c r="I667">
        <f>IFERROR(IF(EPih!K664&gt;=0.75*AVERAGE(EPih!$H664:$R664),1,EPih!K664/AVERAGE(EPih!$H664:$R664)),0)*$B667</f>
        <v>0</v>
      </c>
      <c r="J667">
        <f>IFERROR(IF(EPih!L664&gt;=0.75*AVERAGE(EPih!$H664:$R664),1,EPih!L664/AVERAGE(EPih!$H664:$R664)),0)*$B667</f>
        <v>0</v>
      </c>
      <c r="K667">
        <f>IFERROR(IF(EPih!M664&gt;=0.75*AVERAGE(EPih!$H664:$R664),1,EPih!M664/AVERAGE(EPih!$H664:$R664)),0)*$B667</f>
        <v>0</v>
      </c>
      <c r="L667">
        <f>IFERROR(IF(EPih!N664&gt;=0.75*AVERAGE(EPih!$H664:$R664),1,EPih!N664/AVERAGE(EPih!$H664:$R664)),0)*$B667</f>
        <v>0</v>
      </c>
      <c r="M667">
        <f>IFERROR(IF(EPih!O664&gt;=0.75*AVERAGE(EPih!$H664:$R664),1,EPih!O664/AVERAGE(EPih!$H664:$R664)),0)*$B667</f>
        <v>0</v>
      </c>
      <c r="N667">
        <f>IFERROR(IF(EPih!P664&gt;=0.75*AVERAGE(EPih!$H664:$R664),1,EPih!P664/AVERAGE(EPih!$H664:$R664)),0)*$B667</f>
        <v>0</v>
      </c>
      <c r="O667">
        <f>IFERROR(IF(EPih!Q664&gt;=0.75*AVERAGE(EPih!$H664:$R664),1,EPih!Q664/AVERAGE(EPih!$H664:$R664)),0)*$B667</f>
        <v>0</v>
      </c>
      <c r="P667">
        <f>IFERROR(IF(EPih!R664&gt;=0.75*AVERAGE(EPih!$H664:$R664),1,EPih!R664/AVERAGE(EPih!$H664:$R664)),0)*$B667</f>
        <v>0</v>
      </c>
      <c r="Q667" s="18">
        <v>1</v>
      </c>
      <c r="R667" s="18">
        <v>1</v>
      </c>
      <c r="S667" s="18">
        <v>1</v>
      </c>
      <c r="T667" s="18">
        <v>1</v>
      </c>
      <c r="U667" s="18">
        <v>1</v>
      </c>
      <c r="V667" s="18">
        <v>1</v>
      </c>
      <c r="W667" s="18">
        <v>1</v>
      </c>
      <c r="X667" s="18">
        <v>1</v>
      </c>
      <c r="Y667" s="18">
        <v>1</v>
      </c>
      <c r="Z667" s="18">
        <v>1</v>
      </c>
      <c r="AA667" s="18">
        <v>1</v>
      </c>
      <c r="AD667" s="22">
        <f t="shared" si="20"/>
        <v>1</v>
      </c>
      <c r="AE667">
        <v>14</v>
      </c>
    </row>
    <row r="668" spans="1:31">
      <c r="A668" s="33">
        <v>45471.5</v>
      </c>
      <c r="B668">
        <f t="shared" si="21"/>
        <v>0</v>
      </c>
      <c r="C668" s="18">
        <v>1</v>
      </c>
      <c r="D668" s="19">
        <f>IFERROR(SUMPRODUCT(F668:P668,Q668:AA668,'Datos Brutos'!$H$5:$R$5)/SUMPRODUCT('Datos Brutos'!$H$5:$R$5,Q668:AA668),0)</f>
        <v>0</v>
      </c>
      <c r="E668" s="20">
        <f>IFERROR(AVERAGE('Datos Filtrados'!E665:G665),0)</f>
        <v>41.427999999999997</v>
      </c>
      <c r="F668">
        <f>IFERROR(IF(EPih!H665&gt;=0.75*AVERAGE(EPih!$H665:$R665),1,EPih!H665/AVERAGE(EPih!$H665:$R665)),0)*$B668</f>
        <v>0</v>
      </c>
      <c r="G668">
        <f>IFERROR(IF(EPih!I665&gt;=0.75*AVERAGE(EPih!$H665:$R665),1,EPih!I665/AVERAGE(EPih!$H665:$R665)),0)*$B668</f>
        <v>0</v>
      </c>
      <c r="H668">
        <f>IFERROR(IF(EPih!J665&gt;=0.75*AVERAGE(EPih!$H665:$R665),1,EPih!J665/AVERAGE(EPih!$H665:$R665)),0)*$B668</f>
        <v>0</v>
      </c>
      <c r="I668">
        <f>IFERROR(IF(EPih!K665&gt;=0.75*AVERAGE(EPih!$H665:$R665),1,EPih!K665/AVERAGE(EPih!$H665:$R665)),0)*$B668</f>
        <v>0</v>
      </c>
      <c r="J668">
        <f>IFERROR(IF(EPih!L665&gt;=0.75*AVERAGE(EPih!$H665:$R665),1,EPih!L665/AVERAGE(EPih!$H665:$R665)),0)*$B668</f>
        <v>0</v>
      </c>
      <c r="K668">
        <f>IFERROR(IF(EPih!M665&gt;=0.75*AVERAGE(EPih!$H665:$R665),1,EPih!M665/AVERAGE(EPih!$H665:$R665)),0)*$B668</f>
        <v>0</v>
      </c>
      <c r="L668">
        <f>IFERROR(IF(EPih!N665&gt;=0.75*AVERAGE(EPih!$H665:$R665),1,EPih!N665/AVERAGE(EPih!$H665:$R665)),0)*$B668</f>
        <v>0</v>
      </c>
      <c r="M668">
        <f>IFERROR(IF(EPih!O665&gt;=0.75*AVERAGE(EPih!$H665:$R665),1,EPih!O665/AVERAGE(EPih!$H665:$R665)),0)*$B668</f>
        <v>0</v>
      </c>
      <c r="N668">
        <f>IFERROR(IF(EPih!P665&gt;=0.75*AVERAGE(EPih!$H665:$R665),1,EPih!P665/AVERAGE(EPih!$H665:$R665)),0)*$B668</f>
        <v>0</v>
      </c>
      <c r="O668">
        <f>IFERROR(IF(EPih!Q665&gt;=0.75*AVERAGE(EPih!$H665:$R665),1,EPih!Q665/AVERAGE(EPih!$H665:$R665)),0)*$B668</f>
        <v>0</v>
      </c>
      <c r="P668">
        <f>IFERROR(IF(EPih!R665&gt;=0.75*AVERAGE(EPih!$H665:$R665),1,EPih!R665/AVERAGE(EPih!$H665:$R665)),0)*$B668</f>
        <v>0</v>
      </c>
      <c r="Q668" s="18">
        <v>1</v>
      </c>
      <c r="R668" s="18">
        <v>1</v>
      </c>
      <c r="S668" s="18">
        <v>1</v>
      </c>
      <c r="T668" s="18">
        <v>1</v>
      </c>
      <c r="U668" s="18">
        <v>1</v>
      </c>
      <c r="V668" s="18">
        <v>1</v>
      </c>
      <c r="W668" s="18">
        <v>1</v>
      </c>
      <c r="X668" s="18">
        <v>1</v>
      </c>
      <c r="Y668" s="18">
        <v>1</v>
      </c>
      <c r="Z668" s="18">
        <v>1</v>
      </c>
      <c r="AA668" s="18">
        <v>1</v>
      </c>
      <c r="AD668" s="22">
        <f t="shared" si="20"/>
        <v>1</v>
      </c>
      <c r="AE668">
        <v>15</v>
      </c>
    </row>
    <row r="669" spans="1:31">
      <c r="A669" s="33">
        <v>45471.541666666664</v>
      </c>
      <c r="B669">
        <f t="shared" si="21"/>
        <v>1</v>
      </c>
      <c r="C669" s="18">
        <v>1</v>
      </c>
      <c r="D669" s="19">
        <f>IFERROR(SUMPRODUCT(F669:P669,Q669:AA669,'Datos Brutos'!$H$5:$R$5)/SUMPRODUCT('Datos Brutos'!$H$5:$R$5,Q669:AA669),0)</f>
        <v>1</v>
      </c>
      <c r="E669" s="20">
        <f>IFERROR(AVERAGE('Datos Filtrados'!E666:G666),0)</f>
        <v>113.84299999999999</v>
      </c>
      <c r="F669">
        <f>IFERROR(IF(EPih!H666&gt;=0.75*AVERAGE(EPih!$H666:$R666),1,EPih!H666/AVERAGE(EPih!$H666:$R666)),0)*$B669</f>
        <v>1</v>
      </c>
      <c r="G669">
        <f>IFERROR(IF(EPih!I666&gt;=0.75*AVERAGE(EPih!$H666:$R666),1,EPih!I666/AVERAGE(EPih!$H666:$R666)),0)*$B669</f>
        <v>1</v>
      </c>
      <c r="H669">
        <f>IFERROR(IF(EPih!J666&gt;=0.75*AVERAGE(EPih!$H666:$R666),1,EPih!J666/AVERAGE(EPih!$H666:$R666)),0)*$B669</f>
        <v>1</v>
      </c>
      <c r="I669">
        <f>IFERROR(IF(EPih!K666&gt;=0.75*AVERAGE(EPih!$H666:$R666),1,EPih!K666/AVERAGE(EPih!$H666:$R666)),0)*$B669</f>
        <v>1</v>
      </c>
      <c r="J669">
        <f>IFERROR(IF(EPih!L666&gt;=0.75*AVERAGE(EPih!$H666:$R666),1,EPih!L666/AVERAGE(EPih!$H666:$R666)),0)*$B669</f>
        <v>1</v>
      </c>
      <c r="K669">
        <f>IFERROR(IF(EPih!M666&gt;=0.75*AVERAGE(EPih!$H666:$R666),1,EPih!M666/AVERAGE(EPih!$H666:$R666)),0)*$B669</f>
        <v>1</v>
      </c>
      <c r="L669">
        <f>IFERROR(IF(EPih!N666&gt;=0.75*AVERAGE(EPih!$H666:$R666),1,EPih!N666/AVERAGE(EPih!$H666:$R666)),0)*$B669</f>
        <v>1</v>
      </c>
      <c r="M669">
        <f>IFERROR(IF(EPih!O666&gt;=0.75*AVERAGE(EPih!$H666:$R666),1,EPih!O666/AVERAGE(EPih!$H666:$R666)),0)*$B669</f>
        <v>1</v>
      </c>
      <c r="N669">
        <f>IFERROR(IF(EPih!P666&gt;=0.75*AVERAGE(EPih!$H666:$R666),1,EPih!P666/AVERAGE(EPih!$H666:$R666)),0)*$B669</f>
        <v>1</v>
      </c>
      <c r="O669">
        <f>IFERROR(IF(EPih!Q666&gt;=0.75*AVERAGE(EPih!$H666:$R666),1,EPih!Q666/AVERAGE(EPih!$H666:$R666)),0)*$B669</f>
        <v>1</v>
      </c>
      <c r="P669">
        <f>IFERROR(IF(EPih!R666&gt;=0.75*AVERAGE(EPih!$H666:$R666),1,EPih!R666/AVERAGE(EPih!$H666:$R666)),0)*$B669</f>
        <v>1</v>
      </c>
      <c r="Q669" s="18">
        <v>1</v>
      </c>
      <c r="R669" s="18">
        <v>1</v>
      </c>
      <c r="S669" s="18">
        <v>1</v>
      </c>
      <c r="T669" s="18">
        <v>1</v>
      </c>
      <c r="U669" s="18">
        <v>1</v>
      </c>
      <c r="V669" s="18">
        <v>1</v>
      </c>
      <c r="W669" s="18">
        <v>1</v>
      </c>
      <c r="X669" s="18">
        <v>1</v>
      </c>
      <c r="Y669" s="18">
        <v>1</v>
      </c>
      <c r="Z669" s="18">
        <v>1</v>
      </c>
      <c r="AA669" s="18">
        <v>1</v>
      </c>
      <c r="AD669" s="22">
        <f t="shared" si="20"/>
        <v>1</v>
      </c>
      <c r="AE669">
        <v>16</v>
      </c>
    </row>
    <row r="670" spans="1:31">
      <c r="A670" s="33">
        <v>45471.583333333336</v>
      </c>
      <c r="B670">
        <f t="shared" si="21"/>
        <v>1</v>
      </c>
      <c r="C670" s="18">
        <v>1</v>
      </c>
      <c r="D670" s="19">
        <f>IFERROR(SUMPRODUCT(F670:P670,Q670:AA670,'Datos Brutos'!$H$5:$R$5)/SUMPRODUCT('Datos Brutos'!$H$5:$R$5,Q670:AA670),0)</f>
        <v>1</v>
      </c>
      <c r="E670" s="20">
        <f>IFERROR(AVERAGE('Datos Filtrados'!E667:G667),0)</f>
        <v>214.08533333333335</v>
      </c>
      <c r="F670">
        <f>IFERROR(IF(EPih!H667&gt;=0.75*AVERAGE(EPih!$H667:$R667),1,EPih!H667/AVERAGE(EPih!$H667:$R667)),0)*$B670</f>
        <v>1</v>
      </c>
      <c r="G670">
        <f>IFERROR(IF(EPih!I667&gt;=0.75*AVERAGE(EPih!$H667:$R667),1,EPih!I667/AVERAGE(EPih!$H667:$R667)),0)*$B670</f>
        <v>1</v>
      </c>
      <c r="H670">
        <f>IFERROR(IF(EPih!J667&gt;=0.75*AVERAGE(EPih!$H667:$R667),1,EPih!J667/AVERAGE(EPih!$H667:$R667)),0)*$B670</f>
        <v>1</v>
      </c>
      <c r="I670">
        <f>IFERROR(IF(EPih!K667&gt;=0.75*AVERAGE(EPih!$H667:$R667),1,EPih!K667/AVERAGE(EPih!$H667:$R667)),0)*$B670</f>
        <v>1</v>
      </c>
      <c r="J670">
        <f>IFERROR(IF(EPih!L667&gt;=0.75*AVERAGE(EPih!$H667:$R667),1,EPih!L667/AVERAGE(EPih!$H667:$R667)),0)*$B670</f>
        <v>1</v>
      </c>
      <c r="K670">
        <f>IFERROR(IF(EPih!M667&gt;=0.75*AVERAGE(EPih!$H667:$R667),1,EPih!M667/AVERAGE(EPih!$H667:$R667)),0)*$B670</f>
        <v>1</v>
      </c>
      <c r="L670">
        <f>IFERROR(IF(EPih!N667&gt;=0.75*AVERAGE(EPih!$H667:$R667),1,EPih!N667/AVERAGE(EPih!$H667:$R667)),0)*$B670</f>
        <v>1</v>
      </c>
      <c r="M670">
        <f>IFERROR(IF(EPih!O667&gt;=0.75*AVERAGE(EPih!$H667:$R667),1,EPih!O667/AVERAGE(EPih!$H667:$R667)),0)*$B670</f>
        <v>1</v>
      </c>
      <c r="N670">
        <f>IFERROR(IF(EPih!P667&gt;=0.75*AVERAGE(EPih!$H667:$R667),1,EPih!P667/AVERAGE(EPih!$H667:$R667)),0)*$B670</f>
        <v>1</v>
      </c>
      <c r="O670">
        <f>IFERROR(IF(EPih!Q667&gt;=0.75*AVERAGE(EPih!$H667:$R667),1,EPih!Q667/AVERAGE(EPih!$H667:$R667)),0)*$B670</f>
        <v>1</v>
      </c>
      <c r="P670">
        <f>IFERROR(IF(EPih!R667&gt;=0.75*AVERAGE(EPih!$H667:$R667),1,EPih!R667/AVERAGE(EPih!$H667:$R667)),0)*$B670</f>
        <v>1</v>
      </c>
      <c r="Q670" s="18">
        <v>1</v>
      </c>
      <c r="R670" s="18">
        <v>1</v>
      </c>
      <c r="S670" s="18">
        <v>1</v>
      </c>
      <c r="T670" s="18">
        <v>1</v>
      </c>
      <c r="U670" s="18">
        <v>1</v>
      </c>
      <c r="V670" s="18">
        <v>1</v>
      </c>
      <c r="W670" s="18">
        <v>1</v>
      </c>
      <c r="X670" s="18">
        <v>1</v>
      </c>
      <c r="Y670" s="18">
        <v>1</v>
      </c>
      <c r="Z670" s="18">
        <v>1</v>
      </c>
      <c r="AA670" s="18">
        <v>1</v>
      </c>
      <c r="AD670" s="22">
        <f t="shared" si="20"/>
        <v>1</v>
      </c>
      <c r="AE670">
        <v>17</v>
      </c>
    </row>
    <row r="671" spans="1:31">
      <c r="A671" s="33">
        <v>45471.625</v>
      </c>
      <c r="B671">
        <f t="shared" si="21"/>
        <v>1</v>
      </c>
      <c r="C671" s="18">
        <v>1</v>
      </c>
      <c r="D671" s="19">
        <f>IFERROR(SUMPRODUCT(F671:P671,Q671:AA671,'Datos Brutos'!$H$5:$R$5)/SUMPRODUCT('Datos Brutos'!$H$5:$R$5,Q671:AA671),0)</f>
        <v>1</v>
      </c>
      <c r="E671" s="20">
        <f>IFERROR(AVERAGE('Datos Filtrados'!E668:G668),0)</f>
        <v>377.7356666666667</v>
      </c>
      <c r="F671">
        <f>IFERROR(IF(EPih!H668&gt;=0.75*AVERAGE(EPih!$H668:$R668),1,EPih!H668/AVERAGE(EPih!$H668:$R668)),0)*$B671</f>
        <v>1</v>
      </c>
      <c r="G671">
        <f>IFERROR(IF(EPih!I668&gt;=0.75*AVERAGE(EPih!$H668:$R668),1,EPih!I668/AVERAGE(EPih!$H668:$R668)),0)*$B671</f>
        <v>1</v>
      </c>
      <c r="H671">
        <f>IFERROR(IF(EPih!J668&gt;=0.75*AVERAGE(EPih!$H668:$R668),1,EPih!J668/AVERAGE(EPih!$H668:$R668)),0)*$B671</f>
        <v>1</v>
      </c>
      <c r="I671">
        <f>IFERROR(IF(EPih!K668&gt;=0.75*AVERAGE(EPih!$H668:$R668),1,EPih!K668/AVERAGE(EPih!$H668:$R668)),0)*$B671</f>
        <v>1</v>
      </c>
      <c r="J671">
        <f>IFERROR(IF(EPih!L668&gt;=0.75*AVERAGE(EPih!$H668:$R668),1,EPih!L668/AVERAGE(EPih!$H668:$R668)),0)*$B671</f>
        <v>1</v>
      </c>
      <c r="K671">
        <f>IFERROR(IF(EPih!M668&gt;=0.75*AVERAGE(EPih!$H668:$R668),1,EPih!M668/AVERAGE(EPih!$H668:$R668)),0)*$B671</f>
        <v>1</v>
      </c>
      <c r="L671">
        <f>IFERROR(IF(EPih!N668&gt;=0.75*AVERAGE(EPih!$H668:$R668),1,EPih!N668/AVERAGE(EPih!$H668:$R668)),0)*$B671</f>
        <v>1</v>
      </c>
      <c r="M671">
        <f>IFERROR(IF(EPih!O668&gt;=0.75*AVERAGE(EPih!$H668:$R668),1,EPih!O668/AVERAGE(EPih!$H668:$R668)),0)*$B671</f>
        <v>1</v>
      </c>
      <c r="N671">
        <f>IFERROR(IF(EPih!P668&gt;=0.75*AVERAGE(EPih!$H668:$R668),1,EPih!P668/AVERAGE(EPih!$H668:$R668)),0)*$B671</f>
        <v>1</v>
      </c>
      <c r="O671">
        <f>IFERROR(IF(EPih!Q668&gt;=0.75*AVERAGE(EPih!$H668:$R668),1,EPih!Q668/AVERAGE(EPih!$H668:$R668)),0)*$B671</f>
        <v>1</v>
      </c>
      <c r="P671">
        <f>IFERROR(IF(EPih!R668&gt;=0.75*AVERAGE(EPih!$H668:$R668),1,EPih!R668/AVERAGE(EPih!$H668:$R668)),0)*$B671</f>
        <v>1</v>
      </c>
      <c r="Q671" s="18">
        <v>1</v>
      </c>
      <c r="R671" s="18">
        <v>1</v>
      </c>
      <c r="S671" s="18">
        <v>1</v>
      </c>
      <c r="T671" s="18">
        <v>1</v>
      </c>
      <c r="U671" s="18">
        <v>1</v>
      </c>
      <c r="V671" s="18">
        <v>1</v>
      </c>
      <c r="W671" s="18">
        <v>1</v>
      </c>
      <c r="X671" s="18">
        <v>1</v>
      </c>
      <c r="Y671" s="18">
        <v>1</v>
      </c>
      <c r="Z671" s="18">
        <v>1</v>
      </c>
      <c r="AA671" s="18">
        <v>1</v>
      </c>
      <c r="AD671" s="22">
        <f t="shared" si="20"/>
        <v>1</v>
      </c>
      <c r="AE671">
        <v>18</v>
      </c>
    </row>
    <row r="672" spans="1:31">
      <c r="A672" s="33">
        <v>45471.666666666664</v>
      </c>
      <c r="B672">
        <f t="shared" si="21"/>
        <v>1</v>
      </c>
      <c r="C672" s="18">
        <v>1</v>
      </c>
      <c r="D672" s="19">
        <f>IFERROR(SUMPRODUCT(F672:P672,Q672:AA672,'Datos Brutos'!$H$5:$R$5)/SUMPRODUCT('Datos Brutos'!$H$5:$R$5,Q672:AA672),0)</f>
        <v>1</v>
      </c>
      <c r="E672" s="20">
        <f>IFERROR(AVERAGE('Datos Filtrados'!E669:G669),0)</f>
        <v>649.94099999999992</v>
      </c>
      <c r="F672">
        <f>IFERROR(IF(EPih!H669&gt;=0.75*AVERAGE(EPih!$H669:$R669),1,EPih!H669/AVERAGE(EPih!$H669:$R669)),0)*$B672</f>
        <v>1</v>
      </c>
      <c r="G672">
        <f>IFERROR(IF(EPih!I669&gt;=0.75*AVERAGE(EPih!$H669:$R669),1,EPih!I669/AVERAGE(EPih!$H669:$R669)),0)*$B672</f>
        <v>1</v>
      </c>
      <c r="H672">
        <f>IFERROR(IF(EPih!J669&gt;=0.75*AVERAGE(EPih!$H669:$R669),1,EPih!J669/AVERAGE(EPih!$H669:$R669)),0)*$B672</f>
        <v>1</v>
      </c>
      <c r="I672">
        <f>IFERROR(IF(EPih!K669&gt;=0.75*AVERAGE(EPih!$H669:$R669),1,EPih!K669/AVERAGE(EPih!$H669:$R669)),0)*$B672</f>
        <v>1</v>
      </c>
      <c r="J672">
        <f>IFERROR(IF(EPih!L669&gt;=0.75*AVERAGE(EPih!$H669:$R669),1,EPih!L669/AVERAGE(EPih!$H669:$R669)),0)*$B672</f>
        <v>1</v>
      </c>
      <c r="K672">
        <f>IFERROR(IF(EPih!M669&gt;=0.75*AVERAGE(EPih!$H669:$R669),1,EPih!M669/AVERAGE(EPih!$H669:$R669)),0)*$B672</f>
        <v>1</v>
      </c>
      <c r="L672">
        <f>IFERROR(IF(EPih!N669&gt;=0.75*AVERAGE(EPih!$H669:$R669),1,EPih!N669/AVERAGE(EPih!$H669:$R669)),0)*$B672</f>
        <v>1</v>
      </c>
      <c r="M672">
        <f>IFERROR(IF(EPih!O669&gt;=0.75*AVERAGE(EPih!$H669:$R669),1,EPih!O669/AVERAGE(EPih!$H669:$R669)),0)*$B672</f>
        <v>1</v>
      </c>
      <c r="N672">
        <f>IFERROR(IF(EPih!P669&gt;=0.75*AVERAGE(EPih!$H669:$R669),1,EPih!P669/AVERAGE(EPih!$H669:$R669)),0)*$B672</f>
        <v>1</v>
      </c>
      <c r="O672">
        <f>IFERROR(IF(EPih!Q669&gt;=0.75*AVERAGE(EPih!$H669:$R669),1,EPih!Q669/AVERAGE(EPih!$H669:$R669)),0)*$B672</f>
        <v>1</v>
      </c>
      <c r="P672">
        <f>IFERROR(IF(EPih!R669&gt;=0.75*AVERAGE(EPih!$H669:$R669),1,EPih!R669/AVERAGE(EPih!$H669:$R669)),0)*$B672</f>
        <v>1</v>
      </c>
      <c r="Q672" s="18">
        <v>1</v>
      </c>
      <c r="R672" s="18">
        <v>1</v>
      </c>
      <c r="S672" s="18">
        <v>1</v>
      </c>
      <c r="T672" s="18">
        <v>1</v>
      </c>
      <c r="U672" s="18">
        <v>1</v>
      </c>
      <c r="V672" s="18">
        <v>1</v>
      </c>
      <c r="W672" s="18">
        <v>1</v>
      </c>
      <c r="X672" s="18">
        <v>1</v>
      </c>
      <c r="Y672" s="18">
        <v>1</v>
      </c>
      <c r="Z672" s="18">
        <v>1</v>
      </c>
      <c r="AA672" s="18">
        <v>1</v>
      </c>
      <c r="AD672" s="22">
        <f t="shared" si="20"/>
        <v>1</v>
      </c>
      <c r="AE672">
        <v>19</v>
      </c>
    </row>
    <row r="673" spans="1:31">
      <c r="A673" s="33">
        <v>45471.708333333336</v>
      </c>
      <c r="B673">
        <f t="shared" si="21"/>
        <v>1</v>
      </c>
      <c r="C673" s="18">
        <v>1</v>
      </c>
      <c r="D673" s="19">
        <f>IFERROR(SUMPRODUCT(F673:P673,Q673:AA673,'Datos Brutos'!$H$5:$R$5)/SUMPRODUCT('Datos Brutos'!$H$5:$R$5,Q673:AA673),0)</f>
        <v>1</v>
      </c>
      <c r="E673" s="20">
        <f>IFERROR(AVERAGE('Datos Filtrados'!E670:G670),0)</f>
        <v>642.27599999999995</v>
      </c>
      <c r="F673">
        <f>IFERROR(IF(EPih!H670&gt;=0.75*AVERAGE(EPih!$H670:$R670),1,EPih!H670/AVERAGE(EPih!$H670:$R670)),0)*$B673</f>
        <v>1</v>
      </c>
      <c r="G673">
        <f>IFERROR(IF(EPih!I670&gt;=0.75*AVERAGE(EPih!$H670:$R670),1,EPih!I670/AVERAGE(EPih!$H670:$R670)),0)*$B673</f>
        <v>1</v>
      </c>
      <c r="H673">
        <f>IFERROR(IF(EPih!J670&gt;=0.75*AVERAGE(EPih!$H670:$R670),1,EPih!J670/AVERAGE(EPih!$H670:$R670)),0)*$B673</f>
        <v>1</v>
      </c>
      <c r="I673">
        <f>IFERROR(IF(EPih!K670&gt;=0.75*AVERAGE(EPih!$H670:$R670),1,EPih!K670/AVERAGE(EPih!$H670:$R670)),0)*$B673</f>
        <v>1</v>
      </c>
      <c r="J673">
        <f>IFERROR(IF(EPih!L670&gt;=0.75*AVERAGE(EPih!$H670:$R670),1,EPih!L670/AVERAGE(EPih!$H670:$R670)),0)*$B673</f>
        <v>1</v>
      </c>
      <c r="K673">
        <f>IFERROR(IF(EPih!M670&gt;=0.75*AVERAGE(EPih!$H670:$R670),1,EPih!M670/AVERAGE(EPih!$H670:$R670)),0)*$B673</f>
        <v>1</v>
      </c>
      <c r="L673">
        <f>IFERROR(IF(EPih!N670&gt;=0.75*AVERAGE(EPih!$H670:$R670),1,EPih!N670/AVERAGE(EPih!$H670:$R670)),0)*$B673</f>
        <v>1</v>
      </c>
      <c r="M673">
        <f>IFERROR(IF(EPih!O670&gt;=0.75*AVERAGE(EPih!$H670:$R670),1,EPih!O670/AVERAGE(EPih!$H670:$R670)),0)*$B673</f>
        <v>1</v>
      </c>
      <c r="N673">
        <f>IFERROR(IF(EPih!P670&gt;=0.75*AVERAGE(EPih!$H670:$R670),1,EPih!P670/AVERAGE(EPih!$H670:$R670)),0)*$B673</f>
        <v>1</v>
      </c>
      <c r="O673">
        <f>IFERROR(IF(EPih!Q670&gt;=0.75*AVERAGE(EPih!$H670:$R670),1,EPih!Q670/AVERAGE(EPih!$H670:$R670)),0)*$B673</f>
        <v>1</v>
      </c>
      <c r="P673">
        <f>IFERROR(IF(EPih!R670&gt;=0.75*AVERAGE(EPih!$H670:$R670),1,EPih!R670/AVERAGE(EPih!$H670:$R670)),0)*$B673</f>
        <v>1</v>
      </c>
      <c r="Q673" s="18">
        <v>1</v>
      </c>
      <c r="R673" s="18">
        <v>1</v>
      </c>
      <c r="S673" s="18">
        <v>1</v>
      </c>
      <c r="T673" s="18">
        <v>1</v>
      </c>
      <c r="U673" s="18">
        <v>1</v>
      </c>
      <c r="V673" s="18">
        <v>1</v>
      </c>
      <c r="W673" s="18">
        <v>1</v>
      </c>
      <c r="X673" s="18">
        <v>1</v>
      </c>
      <c r="Y673" s="18">
        <v>1</v>
      </c>
      <c r="Z673" s="18">
        <v>1</v>
      </c>
      <c r="AA673" s="18">
        <v>1</v>
      </c>
      <c r="AD673" s="22">
        <f t="shared" si="20"/>
        <v>1</v>
      </c>
      <c r="AE673">
        <v>20</v>
      </c>
    </row>
    <row r="674" spans="1:31">
      <c r="A674" s="33">
        <v>45471.75</v>
      </c>
      <c r="B674">
        <f t="shared" si="21"/>
        <v>1</v>
      </c>
      <c r="C674" s="18">
        <v>1</v>
      </c>
      <c r="D674" s="19">
        <f>IFERROR(SUMPRODUCT(F674:P674,Q674:AA674,'Datos Brutos'!$H$5:$R$5)/SUMPRODUCT('Datos Brutos'!$H$5:$R$5,Q674:AA674),0)</f>
        <v>1</v>
      </c>
      <c r="E674" s="20">
        <f>IFERROR(AVERAGE('Datos Filtrados'!E671:G671),0)</f>
        <v>413.02833333333336</v>
      </c>
      <c r="F674">
        <f>IFERROR(IF(EPih!H671&gt;=0.75*AVERAGE(EPih!$H671:$R671),1,EPih!H671/AVERAGE(EPih!$H671:$R671)),0)*$B674</f>
        <v>1</v>
      </c>
      <c r="G674">
        <f>IFERROR(IF(EPih!I671&gt;=0.75*AVERAGE(EPih!$H671:$R671),1,EPih!I671/AVERAGE(EPih!$H671:$R671)),0)*$B674</f>
        <v>1</v>
      </c>
      <c r="H674">
        <f>IFERROR(IF(EPih!J671&gt;=0.75*AVERAGE(EPih!$H671:$R671),1,EPih!J671/AVERAGE(EPih!$H671:$R671)),0)*$B674</f>
        <v>1</v>
      </c>
      <c r="I674">
        <f>IFERROR(IF(EPih!K671&gt;=0.75*AVERAGE(EPih!$H671:$R671),1,EPih!K671/AVERAGE(EPih!$H671:$R671)),0)*$B674</f>
        <v>1</v>
      </c>
      <c r="J674">
        <f>IFERROR(IF(EPih!L671&gt;=0.75*AVERAGE(EPih!$H671:$R671),1,EPih!L671/AVERAGE(EPih!$H671:$R671)),0)*$B674</f>
        <v>1</v>
      </c>
      <c r="K674">
        <f>IFERROR(IF(EPih!M671&gt;=0.75*AVERAGE(EPih!$H671:$R671),1,EPih!M671/AVERAGE(EPih!$H671:$R671)),0)*$B674</f>
        <v>1</v>
      </c>
      <c r="L674">
        <f>IFERROR(IF(EPih!N671&gt;=0.75*AVERAGE(EPih!$H671:$R671),1,EPih!N671/AVERAGE(EPih!$H671:$R671)),0)*$B674</f>
        <v>1</v>
      </c>
      <c r="M674">
        <f>IFERROR(IF(EPih!O671&gt;=0.75*AVERAGE(EPih!$H671:$R671),1,EPih!O671/AVERAGE(EPih!$H671:$R671)),0)*$B674</f>
        <v>1</v>
      </c>
      <c r="N674">
        <f>IFERROR(IF(EPih!P671&gt;=0.75*AVERAGE(EPih!$H671:$R671),1,EPih!P671/AVERAGE(EPih!$H671:$R671)),0)*$B674</f>
        <v>1</v>
      </c>
      <c r="O674">
        <f>IFERROR(IF(EPih!Q671&gt;=0.75*AVERAGE(EPih!$H671:$R671),1,EPih!Q671/AVERAGE(EPih!$H671:$R671)),0)*$B674</f>
        <v>1</v>
      </c>
      <c r="P674">
        <f>IFERROR(IF(EPih!R671&gt;=0.75*AVERAGE(EPih!$H671:$R671),1,EPih!R671/AVERAGE(EPih!$H671:$R671)),0)*$B674</f>
        <v>1</v>
      </c>
      <c r="Q674" s="18">
        <v>1</v>
      </c>
      <c r="R674" s="18">
        <v>1</v>
      </c>
      <c r="S674" s="18">
        <v>1</v>
      </c>
      <c r="T674" s="18">
        <v>1</v>
      </c>
      <c r="U674" s="18">
        <v>1</v>
      </c>
      <c r="V674" s="18">
        <v>1</v>
      </c>
      <c r="W674" s="18">
        <v>1</v>
      </c>
      <c r="X674" s="18">
        <v>1</v>
      </c>
      <c r="Y674" s="18">
        <v>1</v>
      </c>
      <c r="Z674" s="18">
        <v>1</v>
      </c>
      <c r="AA674" s="18">
        <v>1</v>
      </c>
      <c r="AD674" s="22">
        <f t="shared" si="20"/>
        <v>1</v>
      </c>
      <c r="AE674">
        <v>21</v>
      </c>
    </row>
    <row r="675" spans="1:31">
      <c r="A675" s="33">
        <v>45471.791666666664</v>
      </c>
      <c r="B675">
        <f t="shared" si="21"/>
        <v>0</v>
      </c>
      <c r="C675" s="18">
        <v>1</v>
      </c>
      <c r="D675" s="19">
        <f>IFERROR(SUMPRODUCT(F675:P675,Q675:AA675,'Datos Brutos'!$H$5:$R$5)/SUMPRODUCT('Datos Brutos'!$H$5:$R$5,Q675:AA675),0)</f>
        <v>0</v>
      </c>
      <c r="E675" s="20">
        <f>IFERROR(AVERAGE('Datos Filtrados'!E672:G672),0)</f>
        <v>97.185000000000002</v>
      </c>
      <c r="F675">
        <f>IFERROR(IF(EPih!H672&gt;=0.75*AVERAGE(EPih!$H672:$R672),1,EPih!H672/AVERAGE(EPih!$H672:$R672)),0)*$B675</f>
        <v>0</v>
      </c>
      <c r="G675">
        <f>IFERROR(IF(EPih!I672&gt;=0.75*AVERAGE(EPih!$H672:$R672),1,EPih!I672/AVERAGE(EPih!$H672:$R672)),0)*$B675</f>
        <v>0</v>
      </c>
      <c r="H675">
        <f>IFERROR(IF(EPih!J672&gt;=0.75*AVERAGE(EPih!$H672:$R672),1,EPih!J672/AVERAGE(EPih!$H672:$R672)),0)*$B675</f>
        <v>0</v>
      </c>
      <c r="I675">
        <f>IFERROR(IF(EPih!K672&gt;=0.75*AVERAGE(EPih!$H672:$R672),1,EPih!K672/AVERAGE(EPih!$H672:$R672)),0)*$B675</f>
        <v>0</v>
      </c>
      <c r="J675">
        <f>IFERROR(IF(EPih!L672&gt;=0.75*AVERAGE(EPih!$H672:$R672),1,EPih!L672/AVERAGE(EPih!$H672:$R672)),0)*$B675</f>
        <v>0</v>
      </c>
      <c r="K675">
        <f>IFERROR(IF(EPih!M672&gt;=0.75*AVERAGE(EPih!$H672:$R672),1,EPih!M672/AVERAGE(EPih!$H672:$R672)),0)*$B675</f>
        <v>0</v>
      </c>
      <c r="L675">
        <f>IFERROR(IF(EPih!N672&gt;=0.75*AVERAGE(EPih!$H672:$R672),1,EPih!N672/AVERAGE(EPih!$H672:$R672)),0)*$B675</f>
        <v>0</v>
      </c>
      <c r="M675">
        <f>IFERROR(IF(EPih!O672&gt;=0.75*AVERAGE(EPih!$H672:$R672),1,EPih!O672/AVERAGE(EPih!$H672:$R672)),0)*$B675</f>
        <v>0</v>
      </c>
      <c r="N675">
        <f>IFERROR(IF(EPih!P672&gt;=0.75*AVERAGE(EPih!$H672:$R672),1,EPih!P672/AVERAGE(EPih!$H672:$R672)),0)*$B675</f>
        <v>0</v>
      </c>
      <c r="O675">
        <f>IFERROR(IF(EPih!Q672&gt;=0.75*AVERAGE(EPih!$H672:$R672),1,EPih!Q672/AVERAGE(EPih!$H672:$R672)),0)*$B675</f>
        <v>0</v>
      </c>
      <c r="P675">
        <f>IFERROR(IF(EPih!R672&gt;=0.75*AVERAGE(EPih!$H672:$R672),1,EPih!R672/AVERAGE(EPih!$H672:$R672)),0)*$B675</f>
        <v>0</v>
      </c>
      <c r="Q675" s="18">
        <v>1</v>
      </c>
      <c r="R675" s="18">
        <v>1</v>
      </c>
      <c r="S675" s="18">
        <v>1</v>
      </c>
      <c r="T675" s="18">
        <v>1</v>
      </c>
      <c r="U675" s="18">
        <v>1</v>
      </c>
      <c r="V675" s="18">
        <v>1</v>
      </c>
      <c r="W675" s="18">
        <v>1</v>
      </c>
      <c r="X675" s="18">
        <v>1</v>
      </c>
      <c r="Y675" s="18">
        <v>1</v>
      </c>
      <c r="Z675" s="18">
        <v>1</v>
      </c>
      <c r="AA675" s="18">
        <v>1</v>
      </c>
      <c r="AD675" s="22">
        <f t="shared" si="20"/>
        <v>1</v>
      </c>
      <c r="AE675">
        <v>22</v>
      </c>
    </row>
    <row r="676" spans="1:31">
      <c r="A676" s="33">
        <v>45471.833333333336</v>
      </c>
      <c r="B676">
        <f t="shared" si="21"/>
        <v>0</v>
      </c>
      <c r="C676" s="18">
        <v>1</v>
      </c>
      <c r="D676" s="19">
        <f>IFERROR(SUMPRODUCT(F676:P676,Q676:AA676,'Datos Brutos'!$H$5:$R$5)/SUMPRODUCT('Datos Brutos'!$H$5:$R$5,Q676:AA676),0)</f>
        <v>0</v>
      </c>
      <c r="E676" s="20">
        <f>IFERROR(AVERAGE('Datos Filtrados'!E673:G673),0)</f>
        <v>53.250999999999998</v>
      </c>
      <c r="F676">
        <f>IFERROR(IF(EPih!H673&gt;=0.75*AVERAGE(EPih!$H673:$R673),1,EPih!H673/AVERAGE(EPih!$H673:$R673)),0)*$B676</f>
        <v>0</v>
      </c>
      <c r="G676">
        <f>IFERROR(IF(EPih!I673&gt;=0.75*AVERAGE(EPih!$H673:$R673),1,EPih!I673/AVERAGE(EPih!$H673:$R673)),0)*$B676</f>
        <v>0</v>
      </c>
      <c r="H676">
        <f>IFERROR(IF(EPih!J673&gt;=0.75*AVERAGE(EPih!$H673:$R673),1,EPih!J673/AVERAGE(EPih!$H673:$R673)),0)*$B676</f>
        <v>0</v>
      </c>
      <c r="I676">
        <f>IFERROR(IF(EPih!K673&gt;=0.75*AVERAGE(EPih!$H673:$R673),1,EPih!K673/AVERAGE(EPih!$H673:$R673)),0)*$B676</f>
        <v>0</v>
      </c>
      <c r="J676">
        <f>IFERROR(IF(EPih!L673&gt;=0.75*AVERAGE(EPih!$H673:$R673),1,EPih!L673/AVERAGE(EPih!$H673:$R673)),0)*$B676</f>
        <v>0</v>
      </c>
      <c r="K676">
        <f>IFERROR(IF(EPih!M673&gt;=0.75*AVERAGE(EPih!$H673:$R673),1,EPih!M673/AVERAGE(EPih!$H673:$R673)),0)*$B676</f>
        <v>0</v>
      </c>
      <c r="L676">
        <f>IFERROR(IF(EPih!N673&gt;=0.75*AVERAGE(EPih!$H673:$R673),1,EPih!N673/AVERAGE(EPih!$H673:$R673)),0)*$B676</f>
        <v>0</v>
      </c>
      <c r="M676">
        <f>IFERROR(IF(EPih!O673&gt;=0.75*AVERAGE(EPih!$H673:$R673),1,EPih!O673/AVERAGE(EPih!$H673:$R673)),0)*$B676</f>
        <v>0</v>
      </c>
      <c r="N676">
        <f>IFERROR(IF(EPih!P673&gt;=0.75*AVERAGE(EPih!$H673:$R673),1,EPih!P673/AVERAGE(EPih!$H673:$R673)),0)*$B676</f>
        <v>0</v>
      </c>
      <c r="O676">
        <f>IFERROR(IF(EPih!Q673&gt;=0.75*AVERAGE(EPih!$H673:$R673),1,EPih!Q673/AVERAGE(EPih!$H673:$R673)),0)*$B676</f>
        <v>0</v>
      </c>
      <c r="P676">
        <f>IFERROR(IF(EPih!R673&gt;=0.75*AVERAGE(EPih!$H673:$R673),1,EPih!R673/AVERAGE(EPih!$H673:$R673)),0)*$B676</f>
        <v>0</v>
      </c>
      <c r="Q676" s="18">
        <v>1</v>
      </c>
      <c r="R676" s="18">
        <v>1</v>
      </c>
      <c r="S676" s="18">
        <v>1</v>
      </c>
      <c r="T676" s="18">
        <v>1</v>
      </c>
      <c r="U676" s="18">
        <v>1</v>
      </c>
      <c r="V676" s="18">
        <v>1</v>
      </c>
      <c r="W676" s="18">
        <v>1</v>
      </c>
      <c r="X676" s="18">
        <v>1</v>
      </c>
      <c r="Y676" s="18">
        <v>1</v>
      </c>
      <c r="Z676" s="18">
        <v>1</v>
      </c>
      <c r="AA676" s="18">
        <v>1</v>
      </c>
      <c r="AD676" s="22">
        <f t="shared" si="20"/>
        <v>1</v>
      </c>
      <c r="AE676">
        <v>23</v>
      </c>
    </row>
    <row r="677" spans="1:31">
      <c r="A677" s="33">
        <v>45471.875</v>
      </c>
      <c r="B677">
        <f t="shared" si="21"/>
        <v>0</v>
      </c>
      <c r="C677" s="18">
        <v>1</v>
      </c>
      <c r="D677" s="19">
        <f>IFERROR(SUMPRODUCT(F677:P677,Q677:AA677,'Datos Brutos'!$H$5:$R$5)/SUMPRODUCT('Datos Brutos'!$H$5:$R$5,Q677:AA677),0)</f>
        <v>0</v>
      </c>
      <c r="E677" s="20">
        <f>IFERROR(AVERAGE('Datos Filtrados'!E674:G674),0)</f>
        <v>4.4373333333333331</v>
      </c>
      <c r="F677">
        <f>IFERROR(IF(EPih!H674&gt;=0.75*AVERAGE(EPih!$H674:$R674),1,EPih!H674/AVERAGE(EPih!$H674:$R674)),0)*$B677</f>
        <v>0</v>
      </c>
      <c r="G677">
        <f>IFERROR(IF(EPih!I674&gt;=0.75*AVERAGE(EPih!$H674:$R674),1,EPih!I674/AVERAGE(EPih!$H674:$R674)),0)*$B677</f>
        <v>0</v>
      </c>
      <c r="H677">
        <f>IFERROR(IF(EPih!J674&gt;=0.75*AVERAGE(EPih!$H674:$R674),1,EPih!J674/AVERAGE(EPih!$H674:$R674)),0)*$B677</f>
        <v>0</v>
      </c>
      <c r="I677">
        <f>IFERROR(IF(EPih!K674&gt;=0.75*AVERAGE(EPih!$H674:$R674),1,EPih!K674/AVERAGE(EPih!$H674:$R674)),0)*$B677</f>
        <v>0</v>
      </c>
      <c r="J677">
        <f>IFERROR(IF(EPih!L674&gt;=0.75*AVERAGE(EPih!$H674:$R674),1,EPih!L674/AVERAGE(EPih!$H674:$R674)),0)*$B677</f>
        <v>0</v>
      </c>
      <c r="K677">
        <f>IFERROR(IF(EPih!M674&gt;=0.75*AVERAGE(EPih!$H674:$R674),1,EPih!M674/AVERAGE(EPih!$H674:$R674)),0)*$B677</f>
        <v>0</v>
      </c>
      <c r="L677">
        <f>IFERROR(IF(EPih!N674&gt;=0.75*AVERAGE(EPih!$H674:$R674),1,EPih!N674/AVERAGE(EPih!$H674:$R674)),0)*$B677</f>
        <v>0</v>
      </c>
      <c r="M677">
        <f>IFERROR(IF(EPih!O674&gt;=0.75*AVERAGE(EPih!$H674:$R674),1,EPih!O674/AVERAGE(EPih!$H674:$R674)),0)*$B677</f>
        <v>0</v>
      </c>
      <c r="N677">
        <f>IFERROR(IF(EPih!P674&gt;=0.75*AVERAGE(EPih!$H674:$R674),1,EPih!P674/AVERAGE(EPih!$H674:$R674)),0)*$B677</f>
        <v>0</v>
      </c>
      <c r="O677">
        <f>IFERROR(IF(EPih!Q674&gt;=0.75*AVERAGE(EPih!$H674:$R674),1,EPih!Q674/AVERAGE(EPih!$H674:$R674)),0)*$B677</f>
        <v>0</v>
      </c>
      <c r="P677">
        <f>IFERROR(IF(EPih!R674&gt;=0.75*AVERAGE(EPih!$H674:$R674),1,EPih!R674/AVERAGE(EPih!$H674:$R674)),0)*$B677</f>
        <v>0</v>
      </c>
      <c r="Q677" s="18">
        <v>1</v>
      </c>
      <c r="R677" s="18">
        <v>1</v>
      </c>
      <c r="S677" s="18">
        <v>1</v>
      </c>
      <c r="T677" s="18">
        <v>1</v>
      </c>
      <c r="U677" s="18">
        <v>1</v>
      </c>
      <c r="V677" s="18">
        <v>1</v>
      </c>
      <c r="W677" s="18">
        <v>1</v>
      </c>
      <c r="X677" s="18">
        <v>1</v>
      </c>
      <c r="Y677" s="18">
        <v>1</v>
      </c>
      <c r="Z677" s="18">
        <v>1</v>
      </c>
      <c r="AA677" s="18">
        <v>1</v>
      </c>
      <c r="AD677" s="22">
        <f>+SUMPRODUCT(B631:B654,C631:C654,D631:D654,E631:E654)/SUMPRODUCT(B631:B654,C631:C654,E631:E654)</f>
        <v>1</v>
      </c>
      <c r="AE677">
        <v>24</v>
      </c>
    </row>
    <row r="678" spans="1:31">
      <c r="A678" s="33">
        <v>45471.916666666664</v>
      </c>
      <c r="B678">
        <f t="shared" si="21"/>
        <v>0</v>
      </c>
      <c r="C678" s="18">
        <v>1</v>
      </c>
      <c r="D678" s="19">
        <f>IFERROR(SUMPRODUCT(F678:P678,Q678:AA678,'Datos Brutos'!$H$5:$R$5)/SUMPRODUCT('Datos Brutos'!$H$5:$R$5,Q678:AA678),0)</f>
        <v>0</v>
      </c>
      <c r="E678" s="20">
        <f>IFERROR(AVERAGE('Datos Filtrados'!E675:G675),0)</f>
        <v>0</v>
      </c>
      <c r="F678">
        <f>IFERROR(IF(EPih!H675&gt;=0.75*AVERAGE(EPih!$H675:$R675),1,EPih!H675/AVERAGE(EPih!$H675:$R675)),0)*$B678</f>
        <v>0</v>
      </c>
      <c r="G678">
        <f>IFERROR(IF(EPih!I675&gt;=0.75*AVERAGE(EPih!$H675:$R675),1,EPih!I675/AVERAGE(EPih!$H675:$R675)),0)*$B678</f>
        <v>0</v>
      </c>
      <c r="H678">
        <f>IFERROR(IF(EPih!J675&gt;=0.75*AVERAGE(EPih!$H675:$R675),1,EPih!J675/AVERAGE(EPih!$H675:$R675)),0)*$B678</f>
        <v>0</v>
      </c>
      <c r="I678">
        <f>IFERROR(IF(EPih!K675&gt;=0.75*AVERAGE(EPih!$H675:$R675),1,EPih!K675/AVERAGE(EPih!$H675:$R675)),0)*$B678</f>
        <v>0</v>
      </c>
      <c r="J678">
        <f>IFERROR(IF(EPih!L675&gt;=0.75*AVERAGE(EPih!$H675:$R675),1,EPih!L675/AVERAGE(EPih!$H675:$R675)),0)*$B678</f>
        <v>0</v>
      </c>
      <c r="K678">
        <f>IFERROR(IF(EPih!M675&gt;=0.75*AVERAGE(EPih!$H675:$R675),1,EPih!M675/AVERAGE(EPih!$H675:$R675)),0)*$B678</f>
        <v>0</v>
      </c>
      <c r="L678">
        <f>IFERROR(IF(EPih!N675&gt;=0.75*AVERAGE(EPih!$H675:$R675),1,EPih!N675/AVERAGE(EPih!$H675:$R675)),0)*$B678</f>
        <v>0</v>
      </c>
      <c r="M678">
        <f>IFERROR(IF(EPih!O675&gt;=0.75*AVERAGE(EPih!$H675:$R675),1,EPih!O675/AVERAGE(EPih!$H675:$R675)),0)*$B678</f>
        <v>0</v>
      </c>
      <c r="N678">
        <f>IFERROR(IF(EPih!P675&gt;=0.75*AVERAGE(EPih!$H675:$R675),1,EPih!P675/AVERAGE(EPih!$H675:$R675)),0)*$B678</f>
        <v>0</v>
      </c>
      <c r="O678">
        <f>IFERROR(IF(EPih!Q675&gt;=0.75*AVERAGE(EPih!$H675:$R675),1,EPih!Q675/AVERAGE(EPih!$H675:$R675)),0)*$B678</f>
        <v>0</v>
      </c>
      <c r="P678">
        <f>IFERROR(IF(EPih!R675&gt;=0.75*AVERAGE(EPih!$H675:$R675),1,EPih!R675/AVERAGE(EPih!$H675:$R675)),0)*$B678</f>
        <v>0</v>
      </c>
      <c r="Q678" s="18">
        <v>1</v>
      </c>
      <c r="R678" s="18">
        <v>1</v>
      </c>
      <c r="S678" s="18">
        <v>1</v>
      </c>
      <c r="T678" s="18">
        <v>1</v>
      </c>
      <c r="U678" s="18">
        <v>1</v>
      </c>
      <c r="V678" s="18">
        <v>1</v>
      </c>
      <c r="W678" s="18">
        <v>1</v>
      </c>
      <c r="X678" s="18">
        <v>1</v>
      </c>
      <c r="Y678" s="18">
        <v>1</v>
      </c>
      <c r="Z678" s="18">
        <v>1</v>
      </c>
      <c r="AA678" s="18">
        <v>1</v>
      </c>
      <c r="AD678" s="22">
        <f t="shared" ref="AD678:AD727" si="22">+SUMPRODUCT(B632:B655,C632:C655,D632:D655,E632:E655)/SUMPRODUCT(B632:B655,C632:C655,E632:E655)</f>
        <v>1</v>
      </c>
      <c r="AE678" s="24">
        <v>1</v>
      </c>
    </row>
    <row r="679" spans="1:31">
      <c r="A679" s="33">
        <v>45471.958333333336</v>
      </c>
      <c r="B679">
        <f t="shared" si="21"/>
        <v>0</v>
      </c>
      <c r="C679" s="18">
        <v>1</v>
      </c>
      <c r="D679" s="19">
        <f>IFERROR(SUMPRODUCT(F679:P679,Q679:AA679,'Datos Brutos'!$H$5:$R$5)/SUMPRODUCT('Datos Brutos'!$H$5:$R$5,Q679:AA679),0)</f>
        <v>0</v>
      </c>
      <c r="E679" s="20">
        <f>IFERROR(AVERAGE('Datos Filtrados'!E676:G676),0)</f>
        <v>0</v>
      </c>
      <c r="F679">
        <f>IFERROR(IF(EPih!H676&gt;=0.75*AVERAGE(EPih!$H676:$R676),1,EPih!H676/AVERAGE(EPih!$H676:$R676)),0)*$B679</f>
        <v>0</v>
      </c>
      <c r="G679">
        <f>IFERROR(IF(EPih!I676&gt;=0.75*AVERAGE(EPih!$H676:$R676),1,EPih!I676/AVERAGE(EPih!$H676:$R676)),0)*$B679</f>
        <v>0</v>
      </c>
      <c r="H679">
        <f>IFERROR(IF(EPih!J676&gt;=0.75*AVERAGE(EPih!$H676:$R676),1,EPih!J676/AVERAGE(EPih!$H676:$R676)),0)*$B679</f>
        <v>0</v>
      </c>
      <c r="I679">
        <f>IFERROR(IF(EPih!K676&gt;=0.75*AVERAGE(EPih!$H676:$R676),1,EPih!K676/AVERAGE(EPih!$H676:$R676)),0)*$B679</f>
        <v>0</v>
      </c>
      <c r="J679">
        <f>IFERROR(IF(EPih!L676&gt;=0.75*AVERAGE(EPih!$H676:$R676),1,EPih!L676/AVERAGE(EPih!$H676:$R676)),0)*$B679</f>
        <v>0</v>
      </c>
      <c r="K679">
        <f>IFERROR(IF(EPih!M676&gt;=0.75*AVERAGE(EPih!$H676:$R676),1,EPih!M676/AVERAGE(EPih!$H676:$R676)),0)*$B679</f>
        <v>0</v>
      </c>
      <c r="L679">
        <f>IFERROR(IF(EPih!N676&gt;=0.75*AVERAGE(EPih!$H676:$R676),1,EPih!N676/AVERAGE(EPih!$H676:$R676)),0)*$B679</f>
        <v>0</v>
      </c>
      <c r="M679">
        <f>IFERROR(IF(EPih!O676&gt;=0.75*AVERAGE(EPih!$H676:$R676),1,EPih!O676/AVERAGE(EPih!$H676:$R676)),0)*$B679</f>
        <v>0</v>
      </c>
      <c r="N679">
        <f>IFERROR(IF(EPih!P676&gt;=0.75*AVERAGE(EPih!$H676:$R676),1,EPih!P676/AVERAGE(EPih!$H676:$R676)),0)*$B679</f>
        <v>0</v>
      </c>
      <c r="O679">
        <f>IFERROR(IF(EPih!Q676&gt;=0.75*AVERAGE(EPih!$H676:$R676),1,EPih!Q676/AVERAGE(EPih!$H676:$R676)),0)*$B679</f>
        <v>0</v>
      </c>
      <c r="P679">
        <f>IFERROR(IF(EPih!R676&gt;=0.75*AVERAGE(EPih!$H676:$R676),1,EPih!R676/AVERAGE(EPih!$H676:$R676)),0)*$B679</f>
        <v>0</v>
      </c>
      <c r="Q679" s="18">
        <v>1</v>
      </c>
      <c r="R679" s="18">
        <v>1</v>
      </c>
      <c r="S679" s="18">
        <v>1</v>
      </c>
      <c r="T679" s="18">
        <v>1</v>
      </c>
      <c r="U679" s="18">
        <v>1</v>
      </c>
      <c r="V679" s="18">
        <v>1</v>
      </c>
      <c r="W679" s="18">
        <v>1</v>
      </c>
      <c r="X679" s="18">
        <v>1</v>
      </c>
      <c r="Y679" s="18">
        <v>1</v>
      </c>
      <c r="Z679" s="18">
        <v>1</v>
      </c>
      <c r="AA679" s="18">
        <v>1</v>
      </c>
      <c r="AD679" s="22">
        <f t="shared" si="22"/>
        <v>1</v>
      </c>
      <c r="AE679">
        <v>2</v>
      </c>
    </row>
    <row r="680" spans="1:31">
      <c r="A680" s="33">
        <v>45472</v>
      </c>
      <c r="B680">
        <f t="shared" si="21"/>
        <v>0</v>
      </c>
      <c r="C680" s="18">
        <v>1</v>
      </c>
      <c r="D680" s="19">
        <f>IFERROR(SUMPRODUCT(F680:P680,Q680:AA680,'Datos Brutos'!$H$5:$R$5)/SUMPRODUCT('Datos Brutos'!$H$5:$R$5,Q680:AA680),0)</f>
        <v>0</v>
      </c>
      <c r="E680" s="20">
        <f>IFERROR(AVERAGE('Datos Filtrados'!E677:G677),0)</f>
        <v>0</v>
      </c>
      <c r="F680">
        <f>IFERROR(IF(EPih!H677&gt;=0.75*AVERAGE(EPih!$H677:$R677),1,EPih!H677/AVERAGE(EPih!$H677:$R677)),0)*$B680</f>
        <v>0</v>
      </c>
      <c r="G680">
        <f>IFERROR(IF(EPih!I677&gt;=0.75*AVERAGE(EPih!$H677:$R677),1,EPih!I677/AVERAGE(EPih!$H677:$R677)),0)*$B680</f>
        <v>0</v>
      </c>
      <c r="H680">
        <f>IFERROR(IF(EPih!J677&gt;=0.75*AVERAGE(EPih!$H677:$R677),1,EPih!J677/AVERAGE(EPih!$H677:$R677)),0)*$B680</f>
        <v>0</v>
      </c>
      <c r="I680">
        <f>IFERROR(IF(EPih!K677&gt;=0.75*AVERAGE(EPih!$H677:$R677),1,EPih!K677/AVERAGE(EPih!$H677:$R677)),0)*$B680</f>
        <v>0</v>
      </c>
      <c r="J680">
        <f>IFERROR(IF(EPih!L677&gt;=0.75*AVERAGE(EPih!$H677:$R677),1,EPih!L677/AVERAGE(EPih!$H677:$R677)),0)*$B680</f>
        <v>0</v>
      </c>
      <c r="K680">
        <f>IFERROR(IF(EPih!M677&gt;=0.75*AVERAGE(EPih!$H677:$R677),1,EPih!M677/AVERAGE(EPih!$H677:$R677)),0)*$B680</f>
        <v>0</v>
      </c>
      <c r="L680">
        <f>IFERROR(IF(EPih!N677&gt;=0.75*AVERAGE(EPih!$H677:$R677),1,EPih!N677/AVERAGE(EPih!$H677:$R677)),0)*$B680</f>
        <v>0</v>
      </c>
      <c r="M680">
        <f>IFERROR(IF(EPih!O677&gt;=0.75*AVERAGE(EPih!$H677:$R677),1,EPih!O677/AVERAGE(EPih!$H677:$R677)),0)*$B680</f>
        <v>0</v>
      </c>
      <c r="N680">
        <f>IFERROR(IF(EPih!P677&gt;=0.75*AVERAGE(EPih!$H677:$R677),1,EPih!P677/AVERAGE(EPih!$H677:$R677)),0)*$B680</f>
        <v>0</v>
      </c>
      <c r="O680">
        <f>IFERROR(IF(EPih!Q677&gt;=0.75*AVERAGE(EPih!$H677:$R677),1,EPih!Q677/AVERAGE(EPih!$H677:$R677)),0)*$B680</f>
        <v>0</v>
      </c>
      <c r="P680">
        <f>IFERROR(IF(EPih!R677&gt;=0.75*AVERAGE(EPih!$H677:$R677),1,EPih!R677/AVERAGE(EPih!$H677:$R677)),0)*$B680</f>
        <v>0</v>
      </c>
      <c r="Q680" s="18">
        <v>1</v>
      </c>
      <c r="R680" s="18">
        <v>1</v>
      </c>
      <c r="S680" s="18">
        <v>1</v>
      </c>
      <c r="T680" s="18">
        <v>1</v>
      </c>
      <c r="U680" s="18">
        <v>1</v>
      </c>
      <c r="V680" s="18">
        <v>1</v>
      </c>
      <c r="W680" s="18">
        <v>1</v>
      </c>
      <c r="X680" s="18">
        <v>1</v>
      </c>
      <c r="Y680" s="18">
        <v>1</v>
      </c>
      <c r="Z680" s="18">
        <v>1</v>
      </c>
      <c r="AA680" s="18">
        <v>1</v>
      </c>
      <c r="AD680" s="22">
        <f t="shared" si="22"/>
        <v>1</v>
      </c>
      <c r="AE680">
        <v>3</v>
      </c>
    </row>
    <row r="681" spans="1:31">
      <c r="A681" s="33">
        <v>45472.041666666664</v>
      </c>
      <c r="B681">
        <f t="shared" si="21"/>
        <v>0</v>
      </c>
      <c r="C681" s="18">
        <v>1</v>
      </c>
      <c r="D681" s="19">
        <f>IFERROR(SUMPRODUCT(F681:P681,Q681:AA681,'Datos Brutos'!$H$5:$R$5)/SUMPRODUCT('Datos Brutos'!$H$5:$R$5,Q681:AA681),0)</f>
        <v>0</v>
      </c>
      <c r="E681" s="20">
        <f>IFERROR(AVERAGE('Datos Filtrados'!E678:G678),0)</f>
        <v>0</v>
      </c>
      <c r="F681">
        <f>IFERROR(IF(EPih!H678&gt;=0.75*AVERAGE(EPih!$H678:$R678),1,EPih!H678/AVERAGE(EPih!$H678:$R678)),0)*$B681</f>
        <v>0</v>
      </c>
      <c r="G681">
        <f>IFERROR(IF(EPih!I678&gt;=0.75*AVERAGE(EPih!$H678:$R678),1,EPih!I678/AVERAGE(EPih!$H678:$R678)),0)*$B681</f>
        <v>0</v>
      </c>
      <c r="H681">
        <f>IFERROR(IF(EPih!J678&gt;=0.75*AVERAGE(EPih!$H678:$R678),1,EPih!J678/AVERAGE(EPih!$H678:$R678)),0)*$B681</f>
        <v>0</v>
      </c>
      <c r="I681">
        <f>IFERROR(IF(EPih!K678&gt;=0.75*AVERAGE(EPih!$H678:$R678),1,EPih!K678/AVERAGE(EPih!$H678:$R678)),0)*$B681</f>
        <v>0</v>
      </c>
      <c r="J681">
        <f>IFERROR(IF(EPih!L678&gt;=0.75*AVERAGE(EPih!$H678:$R678),1,EPih!L678/AVERAGE(EPih!$H678:$R678)),0)*$B681</f>
        <v>0</v>
      </c>
      <c r="K681">
        <f>IFERROR(IF(EPih!M678&gt;=0.75*AVERAGE(EPih!$H678:$R678),1,EPih!M678/AVERAGE(EPih!$H678:$R678)),0)*$B681</f>
        <v>0</v>
      </c>
      <c r="L681">
        <f>IFERROR(IF(EPih!N678&gt;=0.75*AVERAGE(EPih!$H678:$R678),1,EPih!N678/AVERAGE(EPih!$H678:$R678)),0)*$B681</f>
        <v>0</v>
      </c>
      <c r="M681">
        <f>IFERROR(IF(EPih!O678&gt;=0.75*AVERAGE(EPih!$H678:$R678),1,EPih!O678/AVERAGE(EPih!$H678:$R678)),0)*$B681</f>
        <v>0</v>
      </c>
      <c r="N681">
        <f>IFERROR(IF(EPih!P678&gt;=0.75*AVERAGE(EPih!$H678:$R678),1,EPih!P678/AVERAGE(EPih!$H678:$R678)),0)*$B681</f>
        <v>0</v>
      </c>
      <c r="O681">
        <f>IFERROR(IF(EPih!Q678&gt;=0.75*AVERAGE(EPih!$H678:$R678),1,EPih!Q678/AVERAGE(EPih!$H678:$R678)),0)*$B681</f>
        <v>0</v>
      </c>
      <c r="P681">
        <f>IFERROR(IF(EPih!R678&gt;=0.75*AVERAGE(EPih!$H678:$R678),1,EPih!R678/AVERAGE(EPih!$H678:$R678)),0)*$B681</f>
        <v>0</v>
      </c>
      <c r="Q681" s="18">
        <v>1</v>
      </c>
      <c r="R681" s="18">
        <v>1</v>
      </c>
      <c r="S681" s="18">
        <v>1</v>
      </c>
      <c r="T681" s="18">
        <v>1</v>
      </c>
      <c r="U681" s="18">
        <v>1</v>
      </c>
      <c r="V681" s="18">
        <v>1</v>
      </c>
      <c r="W681" s="18">
        <v>1</v>
      </c>
      <c r="X681" s="18">
        <v>1</v>
      </c>
      <c r="Y681" s="18">
        <v>1</v>
      </c>
      <c r="Z681" s="18">
        <v>1</v>
      </c>
      <c r="AA681" s="18">
        <v>1</v>
      </c>
      <c r="AD681" s="22">
        <f t="shared" si="22"/>
        <v>1</v>
      </c>
      <c r="AE681">
        <v>4</v>
      </c>
    </row>
    <row r="682" spans="1:31">
      <c r="A682" s="33">
        <v>45472.083333333336</v>
      </c>
      <c r="B682">
        <f t="shared" si="21"/>
        <v>0</v>
      </c>
      <c r="C682" s="18">
        <v>1</v>
      </c>
      <c r="D682" s="19">
        <f>IFERROR(SUMPRODUCT(F682:P682,Q682:AA682,'Datos Brutos'!$H$5:$R$5)/SUMPRODUCT('Datos Brutos'!$H$5:$R$5,Q682:AA682),0)</f>
        <v>0</v>
      </c>
      <c r="E682" s="20">
        <f>IFERROR(AVERAGE('Datos Filtrados'!E679:G679),0)</f>
        <v>0</v>
      </c>
      <c r="F682">
        <f>IFERROR(IF(EPih!H679&gt;=0.75*AVERAGE(EPih!$H679:$R679),1,EPih!H679/AVERAGE(EPih!$H679:$R679)),0)*$B682</f>
        <v>0</v>
      </c>
      <c r="G682">
        <f>IFERROR(IF(EPih!I679&gt;=0.75*AVERAGE(EPih!$H679:$R679),1,EPih!I679/AVERAGE(EPih!$H679:$R679)),0)*$B682</f>
        <v>0</v>
      </c>
      <c r="H682">
        <f>IFERROR(IF(EPih!J679&gt;=0.75*AVERAGE(EPih!$H679:$R679),1,EPih!J679/AVERAGE(EPih!$H679:$R679)),0)*$B682</f>
        <v>0</v>
      </c>
      <c r="I682">
        <f>IFERROR(IF(EPih!K679&gt;=0.75*AVERAGE(EPih!$H679:$R679),1,EPih!K679/AVERAGE(EPih!$H679:$R679)),0)*$B682</f>
        <v>0</v>
      </c>
      <c r="J682">
        <f>IFERROR(IF(EPih!L679&gt;=0.75*AVERAGE(EPih!$H679:$R679),1,EPih!L679/AVERAGE(EPih!$H679:$R679)),0)*$B682</f>
        <v>0</v>
      </c>
      <c r="K682">
        <f>IFERROR(IF(EPih!M679&gt;=0.75*AVERAGE(EPih!$H679:$R679),1,EPih!M679/AVERAGE(EPih!$H679:$R679)),0)*$B682</f>
        <v>0</v>
      </c>
      <c r="L682">
        <f>IFERROR(IF(EPih!N679&gt;=0.75*AVERAGE(EPih!$H679:$R679),1,EPih!N679/AVERAGE(EPih!$H679:$R679)),0)*$B682</f>
        <v>0</v>
      </c>
      <c r="M682">
        <f>IFERROR(IF(EPih!O679&gt;=0.75*AVERAGE(EPih!$H679:$R679),1,EPih!O679/AVERAGE(EPih!$H679:$R679)),0)*$B682</f>
        <v>0</v>
      </c>
      <c r="N682">
        <f>IFERROR(IF(EPih!P679&gt;=0.75*AVERAGE(EPih!$H679:$R679),1,EPih!P679/AVERAGE(EPih!$H679:$R679)),0)*$B682</f>
        <v>0</v>
      </c>
      <c r="O682">
        <f>IFERROR(IF(EPih!Q679&gt;=0.75*AVERAGE(EPih!$H679:$R679),1,EPih!Q679/AVERAGE(EPih!$H679:$R679)),0)*$B682</f>
        <v>0</v>
      </c>
      <c r="P682">
        <f>IFERROR(IF(EPih!R679&gt;=0.75*AVERAGE(EPih!$H679:$R679),1,EPih!R679/AVERAGE(EPih!$H679:$R679)),0)*$B682</f>
        <v>0</v>
      </c>
      <c r="Q682" s="18">
        <v>1</v>
      </c>
      <c r="R682" s="18">
        <v>1</v>
      </c>
      <c r="S682" s="18">
        <v>1</v>
      </c>
      <c r="T682" s="18">
        <v>1</v>
      </c>
      <c r="U682" s="18">
        <v>1</v>
      </c>
      <c r="V682" s="18">
        <v>1</v>
      </c>
      <c r="W682" s="18">
        <v>1</v>
      </c>
      <c r="X682" s="18">
        <v>1</v>
      </c>
      <c r="Y682" s="18">
        <v>1</v>
      </c>
      <c r="Z682" s="18">
        <v>1</v>
      </c>
      <c r="AA682" s="18">
        <v>1</v>
      </c>
      <c r="AD682" s="22">
        <f t="shared" si="22"/>
        <v>1</v>
      </c>
      <c r="AE682">
        <v>5</v>
      </c>
    </row>
    <row r="683" spans="1:31">
      <c r="A683" s="33">
        <v>45472.125</v>
      </c>
      <c r="B683">
        <f t="shared" si="21"/>
        <v>0</v>
      </c>
      <c r="C683" s="18">
        <v>1</v>
      </c>
      <c r="D683" s="19">
        <f>IFERROR(SUMPRODUCT(F683:P683,Q683:AA683,'Datos Brutos'!$H$5:$R$5)/SUMPRODUCT('Datos Brutos'!$H$5:$R$5,Q683:AA683),0)</f>
        <v>0</v>
      </c>
      <c r="E683" s="20">
        <f>IFERROR(AVERAGE('Datos Filtrados'!E680:G680),0)</f>
        <v>0</v>
      </c>
      <c r="F683">
        <f>IFERROR(IF(EPih!H680&gt;=0.75*AVERAGE(EPih!$H680:$R680),1,EPih!H680/AVERAGE(EPih!$H680:$R680)),0)*$B683</f>
        <v>0</v>
      </c>
      <c r="G683">
        <f>IFERROR(IF(EPih!I680&gt;=0.75*AVERAGE(EPih!$H680:$R680),1,EPih!I680/AVERAGE(EPih!$H680:$R680)),0)*$B683</f>
        <v>0</v>
      </c>
      <c r="H683">
        <f>IFERROR(IF(EPih!J680&gt;=0.75*AVERAGE(EPih!$H680:$R680),1,EPih!J680/AVERAGE(EPih!$H680:$R680)),0)*$B683</f>
        <v>0</v>
      </c>
      <c r="I683">
        <f>IFERROR(IF(EPih!K680&gt;=0.75*AVERAGE(EPih!$H680:$R680),1,EPih!K680/AVERAGE(EPih!$H680:$R680)),0)*$B683</f>
        <v>0</v>
      </c>
      <c r="J683">
        <f>IFERROR(IF(EPih!L680&gt;=0.75*AVERAGE(EPih!$H680:$R680),1,EPih!L680/AVERAGE(EPih!$H680:$R680)),0)*$B683</f>
        <v>0</v>
      </c>
      <c r="K683">
        <f>IFERROR(IF(EPih!M680&gt;=0.75*AVERAGE(EPih!$H680:$R680),1,EPih!M680/AVERAGE(EPih!$H680:$R680)),0)*$B683</f>
        <v>0</v>
      </c>
      <c r="L683">
        <f>IFERROR(IF(EPih!N680&gt;=0.75*AVERAGE(EPih!$H680:$R680),1,EPih!N680/AVERAGE(EPih!$H680:$R680)),0)*$B683</f>
        <v>0</v>
      </c>
      <c r="M683">
        <f>IFERROR(IF(EPih!O680&gt;=0.75*AVERAGE(EPih!$H680:$R680),1,EPih!O680/AVERAGE(EPih!$H680:$R680)),0)*$B683</f>
        <v>0</v>
      </c>
      <c r="N683">
        <f>IFERROR(IF(EPih!P680&gt;=0.75*AVERAGE(EPih!$H680:$R680),1,EPih!P680/AVERAGE(EPih!$H680:$R680)),0)*$B683</f>
        <v>0</v>
      </c>
      <c r="O683">
        <f>IFERROR(IF(EPih!Q680&gt;=0.75*AVERAGE(EPih!$H680:$R680),1,EPih!Q680/AVERAGE(EPih!$H680:$R680)),0)*$B683</f>
        <v>0</v>
      </c>
      <c r="P683">
        <f>IFERROR(IF(EPih!R680&gt;=0.75*AVERAGE(EPih!$H680:$R680),1,EPih!R680/AVERAGE(EPih!$H680:$R680)),0)*$B683</f>
        <v>0</v>
      </c>
      <c r="Q683" s="18">
        <v>1</v>
      </c>
      <c r="R683" s="18">
        <v>1</v>
      </c>
      <c r="S683" s="18">
        <v>1</v>
      </c>
      <c r="T683" s="18">
        <v>1</v>
      </c>
      <c r="U683" s="18">
        <v>1</v>
      </c>
      <c r="V683" s="18">
        <v>1</v>
      </c>
      <c r="W683" s="18">
        <v>1</v>
      </c>
      <c r="X683" s="18">
        <v>1</v>
      </c>
      <c r="Y683" s="18">
        <v>1</v>
      </c>
      <c r="Z683" s="18">
        <v>1</v>
      </c>
      <c r="AA683" s="18">
        <v>1</v>
      </c>
      <c r="AD683" s="22">
        <f t="shared" si="22"/>
        <v>1</v>
      </c>
      <c r="AE683">
        <v>6</v>
      </c>
    </row>
    <row r="684" spans="1:31">
      <c r="A684" s="33">
        <v>45472.166666666664</v>
      </c>
      <c r="B684">
        <f t="shared" si="21"/>
        <v>0</v>
      </c>
      <c r="C684" s="18">
        <v>1</v>
      </c>
      <c r="D684" s="19">
        <f>IFERROR(SUMPRODUCT(F684:P684,Q684:AA684,'Datos Brutos'!$H$5:$R$5)/SUMPRODUCT('Datos Brutos'!$H$5:$R$5,Q684:AA684),0)</f>
        <v>0</v>
      </c>
      <c r="E684" s="20">
        <f>IFERROR(AVERAGE('Datos Filtrados'!E681:G681),0)</f>
        <v>0</v>
      </c>
      <c r="F684">
        <f>IFERROR(IF(EPih!H681&gt;=0.75*AVERAGE(EPih!$H681:$R681),1,EPih!H681/AVERAGE(EPih!$H681:$R681)),0)*$B684</f>
        <v>0</v>
      </c>
      <c r="G684">
        <f>IFERROR(IF(EPih!I681&gt;=0.75*AVERAGE(EPih!$H681:$R681),1,EPih!I681/AVERAGE(EPih!$H681:$R681)),0)*$B684</f>
        <v>0</v>
      </c>
      <c r="H684">
        <f>IFERROR(IF(EPih!J681&gt;=0.75*AVERAGE(EPih!$H681:$R681),1,EPih!J681/AVERAGE(EPih!$H681:$R681)),0)*$B684</f>
        <v>0</v>
      </c>
      <c r="I684">
        <f>IFERROR(IF(EPih!K681&gt;=0.75*AVERAGE(EPih!$H681:$R681),1,EPih!K681/AVERAGE(EPih!$H681:$R681)),0)*$B684</f>
        <v>0</v>
      </c>
      <c r="J684">
        <f>IFERROR(IF(EPih!L681&gt;=0.75*AVERAGE(EPih!$H681:$R681),1,EPih!L681/AVERAGE(EPih!$H681:$R681)),0)*$B684</f>
        <v>0</v>
      </c>
      <c r="K684">
        <f>IFERROR(IF(EPih!M681&gt;=0.75*AVERAGE(EPih!$H681:$R681),1,EPih!M681/AVERAGE(EPih!$H681:$R681)),0)*$B684</f>
        <v>0</v>
      </c>
      <c r="L684">
        <f>IFERROR(IF(EPih!N681&gt;=0.75*AVERAGE(EPih!$H681:$R681),1,EPih!N681/AVERAGE(EPih!$H681:$R681)),0)*$B684</f>
        <v>0</v>
      </c>
      <c r="M684">
        <f>IFERROR(IF(EPih!O681&gt;=0.75*AVERAGE(EPih!$H681:$R681),1,EPih!O681/AVERAGE(EPih!$H681:$R681)),0)*$B684</f>
        <v>0</v>
      </c>
      <c r="N684">
        <f>IFERROR(IF(EPih!P681&gt;=0.75*AVERAGE(EPih!$H681:$R681),1,EPih!P681/AVERAGE(EPih!$H681:$R681)),0)*$B684</f>
        <v>0</v>
      </c>
      <c r="O684">
        <f>IFERROR(IF(EPih!Q681&gt;=0.75*AVERAGE(EPih!$H681:$R681),1,EPih!Q681/AVERAGE(EPih!$H681:$R681)),0)*$B684</f>
        <v>0</v>
      </c>
      <c r="P684">
        <f>IFERROR(IF(EPih!R681&gt;=0.75*AVERAGE(EPih!$H681:$R681),1,EPih!R681/AVERAGE(EPih!$H681:$R681)),0)*$B684</f>
        <v>0</v>
      </c>
      <c r="Q684" s="18">
        <v>1</v>
      </c>
      <c r="R684" s="18">
        <v>1</v>
      </c>
      <c r="S684" s="18">
        <v>1</v>
      </c>
      <c r="T684" s="18">
        <v>1</v>
      </c>
      <c r="U684" s="18">
        <v>1</v>
      </c>
      <c r="V684" s="18">
        <v>1</v>
      </c>
      <c r="W684" s="18">
        <v>1</v>
      </c>
      <c r="X684" s="18">
        <v>1</v>
      </c>
      <c r="Y684" s="18">
        <v>1</v>
      </c>
      <c r="Z684" s="18">
        <v>1</v>
      </c>
      <c r="AA684" s="18">
        <v>1</v>
      </c>
      <c r="AD684" s="22">
        <f t="shared" si="22"/>
        <v>1</v>
      </c>
      <c r="AE684">
        <v>7</v>
      </c>
    </row>
    <row r="685" spans="1:31">
      <c r="A685" s="33">
        <v>45472.208333333336</v>
      </c>
      <c r="B685">
        <f t="shared" si="21"/>
        <v>0</v>
      </c>
      <c r="C685" s="18">
        <v>1</v>
      </c>
      <c r="D685" s="19">
        <f>IFERROR(SUMPRODUCT(F685:P685,Q685:AA685,'Datos Brutos'!$H$5:$R$5)/SUMPRODUCT('Datos Brutos'!$H$5:$R$5,Q685:AA685),0)</f>
        <v>0</v>
      </c>
      <c r="E685" s="20">
        <f>IFERROR(AVERAGE('Datos Filtrados'!E682:G682),0)</f>
        <v>0</v>
      </c>
      <c r="F685">
        <f>IFERROR(IF(EPih!H682&gt;=0.75*AVERAGE(EPih!$H682:$R682),1,EPih!H682/AVERAGE(EPih!$H682:$R682)),0)*$B685</f>
        <v>0</v>
      </c>
      <c r="G685">
        <f>IFERROR(IF(EPih!I682&gt;=0.75*AVERAGE(EPih!$H682:$R682),1,EPih!I682/AVERAGE(EPih!$H682:$R682)),0)*$B685</f>
        <v>0</v>
      </c>
      <c r="H685">
        <f>IFERROR(IF(EPih!J682&gt;=0.75*AVERAGE(EPih!$H682:$R682),1,EPih!J682/AVERAGE(EPih!$H682:$R682)),0)*$B685</f>
        <v>0</v>
      </c>
      <c r="I685">
        <f>IFERROR(IF(EPih!K682&gt;=0.75*AVERAGE(EPih!$H682:$R682),1,EPih!K682/AVERAGE(EPih!$H682:$R682)),0)*$B685</f>
        <v>0</v>
      </c>
      <c r="J685">
        <f>IFERROR(IF(EPih!L682&gt;=0.75*AVERAGE(EPih!$H682:$R682),1,EPih!L682/AVERAGE(EPih!$H682:$R682)),0)*$B685</f>
        <v>0</v>
      </c>
      <c r="K685">
        <f>IFERROR(IF(EPih!M682&gt;=0.75*AVERAGE(EPih!$H682:$R682),1,EPih!M682/AVERAGE(EPih!$H682:$R682)),0)*$B685</f>
        <v>0</v>
      </c>
      <c r="L685">
        <f>IFERROR(IF(EPih!N682&gt;=0.75*AVERAGE(EPih!$H682:$R682),1,EPih!N682/AVERAGE(EPih!$H682:$R682)),0)*$B685</f>
        <v>0</v>
      </c>
      <c r="M685">
        <f>IFERROR(IF(EPih!O682&gt;=0.75*AVERAGE(EPih!$H682:$R682),1,EPih!O682/AVERAGE(EPih!$H682:$R682)),0)*$B685</f>
        <v>0</v>
      </c>
      <c r="N685">
        <f>IFERROR(IF(EPih!P682&gt;=0.75*AVERAGE(EPih!$H682:$R682),1,EPih!P682/AVERAGE(EPih!$H682:$R682)),0)*$B685</f>
        <v>0</v>
      </c>
      <c r="O685">
        <f>IFERROR(IF(EPih!Q682&gt;=0.75*AVERAGE(EPih!$H682:$R682),1,EPih!Q682/AVERAGE(EPih!$H682:$R682)),0)*$B685</f>
        <v>0</v>
      </c>
      <c r="P685">
        <f>IFERROR(IF(EPih!R682&gt;=0.75*AVERAGE(EPih!$H682:$R682),1,EPih!R682/AVERAGE(EPih!$H682:$R682)),0)*$B685</f>
        <v>0</v>
      </c>
      <c r="Q685" s="18">
        <v>1</v>
      </c>
      <c r="R685" s="18">
        <v>1</v>
      </c>
      <c r="S685" s="18">
        <v>1</v>
      </c>
      <c r="T685" s="18">
        <v>1</v>
      </c>
      <c r="U685" s="18">
        <v>1</v>
      </c>
      <c r="V685" s="18">
        <v>1</v>
      </c>
      <c r="W685" s="18">
        <v>1</v>
      </c>
      <c r="X685" s="18">
        <v>1</v>
      </c>
      <c r="Y685" s="18">
        <v>1</v>
      </c>
      <c r="Z685" s="18">
        <v>1</v>
      </c>
      <c r="AA685" s="18">
        <v>1</v>
      </c>
      <c r="AD685" s="22">
        <f t="shared" si="22"/>
        <v>1</v>
      </c>
      <c r="AE685">
        <v>8</v>
      </c>
    </row>
    <row r="686" spans="1:31">
      <c r="A686" s="33">
        <v>45472.25</v>
      </c>
      <c r="B686">
        <f t="shared" si="21"/>
        <v>0</v>
      </c>
      <c r="C686" s="18">
        <v>1</v>
      </c>
      <c r="D686" s="19">
        <f>IFERROR(SUMPRODUCT(F686:P686,Q686:AA686,'Datos Brutos'!$H$5:$R$5)/SUMPRODUCT('Datos Brutos'!$H$5:$R$5,Q686:AA686),0)</f>
        <v>0</v>
      </c>
      <c r="E686" s="20">
        <f>IFERROR(AVERAGE('Datos Filtrados'!E683:G683),0)</f>
        <v>0</v>
      </c>
      <c r="F686">
        <f>IFERROR(IF(EPih!H683&gt;=0.75*AVERAGE(EPih!$H683:$R683),1,EPih!H683/AVERAGE(EPih!$H683:$R683)),0)*$B686</f>
        <v>0</v>
      </c>
      <c r="G686">
        <f>IFERROR(IF(EPih!I683&gt;=0.75*AVERAGE(EPih!$H683:$R683),1,EPih!I683/AVERAGE(EPih!$H683:$R683)),0)*$B686</f>
        <v>0</v>
      </c>
      <c r="H686">
        <f>IFERROR(IF(EPih!J683&gt;=0.75*AVERAGE(EPih!$H683:$R683),1,EPih!J683/AVERAGE(EPih!$H683:$R683)),0)*$B686</f>
        <v>0</v>
      </c>
      <c r="I686">
        <f>IFERROR(IF(EPih!K683&gt;=0.75*AVERAGE(EPih!$H683:$R683),1,EPih!K683/AVERAGE(EPih!$H683:$R683)),0)*$B686</f>
        <v>0</v>
      </c>
      <c r="J686">
        <f>IFERROR(IF(EPih!L683&gt;=0.75*AVERAGE(EPih!$H683:$R683),1,EPih!L683/AVERAGE(EPih!$H683:$R683)),0)*$B686</f>
        <v>0</v>
      </c>
      <c r="K686">
        <f>IFERROR(IF(EPih!M683&gt;=0.75*AVERAGE(EPih!$H683:$R683),1,EPih!M683/AVERAGE(EPih!$H683:$R683)),0)*$B686</f>
        <v>0</v>
      </c>
      <c r="L686">
        <f>IFERROR(IF(EPih!N683&gt;=0.75*AVERAGE(EPih!$H683:$R683),1,EPih!N683/AVERAGE(EPih!$H683:$R683)),0)*$B686</f>
        <v>0</v>
      </c>
      <c r="M686">
        <f>IFERROR(IF(EPih!O683&gt;=0.75*AVERAGE(EPih!$H683:$R683),1,EPih!O683/AVERAGE(EPih!$H683:$R683)),0)*$B686</f>
        <v>0</v>
      </c>
      <c r="N686">
        <f>IFERROR(IF(EPih!P683&gt;=0.75*AVERAGE(EPih!$H683:$R683),1,EPih!P683/AVERAGE(EPih!$H683:$R683)),0)*$B686</f>
        <v>0</v>
      </c>
      <c r="O686">
        <f>IFERROR(IF(EPih!Q683&gt;=0.75*AVERAGE(EPih!$H683:$R683),1,EPih!Q683/AVERAGE(EPih!$H683:$R683)),0)*$B686</f>
        <v>0</v>
      </c>
      <c r="P686">
        <f>IFERROR(IF(EPih!R683&gt;=0.75*AVERAGE(EPih!$H683:$R683),1,EPih!R683/AVERAGE(EPih!$H683:$R683)),0)*$B686</f>
        <v>0</v>
      </c>
      <c r="Q686" s="18">
        <v>1</v>
      </c>
      <c r="R686" s="18">
        <v>1</v>
      </c>
      <c r="S686" s="18">
        <v>1</v>
      </c>
      <c r="T686" s="18">
        <v>1</v>
      </c>
      <c r="U686" s="18">
        <v>1</v>
      </c>
      <c r="V686" s="18">
        <v>1</v>
      </c>
      <c r="W686" s="18">
        <v>1</v>
      </c>
      <c r="X686" s="18">
        <v>1</v>
      </c>
      <c r="Y686" s="18">
        <v>1</v>
      </c>
      <c r="Z686" s="18">
        <v>1</v>
      </c>
      <c r="AA686" s="18">
        <v>1</v>
      </c>
      <c r="AD686" s="22">
        <f t="shared" si="22"/>
        <v>1</v>
      </c>
      <c r="AE686">
        <v>9</v>
      </c>
    </row>
    <row r="687" spans="1:31">
      <c r="A687" s="33">
        <v>45472.291666666664</v>
      </c>
      <c r="B687">
        <f t="shared" si="21"/>
        <v>0</v>
      </c>
      <c r="C687" s="18">
        <v>1</v>
      </c>
      <c r="D687" s="19">
        <f>IFERROR(SUMPRODUCT(F687:P687,Q687:AA687,'Datos Brutos'!$H$5:$R$5)/SUMPRODUCT('Datos Brutos'!$H$5:$R$5,Q687:AA687),0)</f>
        <v>0</v>
      </c>
      <c r="E687" s="20">
        <f>IFERROR(AVERAGE('Datos Filtrados'!E684:G684),0)</f>
        <v>8.02</v>
      </c>
      <c r="F687">
        <f>IFERROR(IF(EPih!H684&gt;=0.75*AVERAGE(EPih!$H684:$R684),1,EPih!H684/AVERAGE(EPih!$H684:$R684)),0)*$B687</f>
        <v>0</v>
      </c>
      <c r="G687">
        <f>IFERROR(IF(EPih!I684&gt;=0.75*AVERAGE(EPih!$H684:$R684),1,EPih!I684/AVERAGE(EPih!$H684:$R684)),0)*$B687</f>
        <v>0</v>
      </c>
      <c r="H687">
        <f>IFERROR(IF(EPih!J684&gt;=0.75*AVERAGE(EPih!$H684:$R684),1,EPih!J684/AVERAGE(EPih!$H684:$R684)),0)*$B687</f>
        <v>0</v>
      </c>
      <c r="I687">
        <f>IFERROR(IF(EPih!K684&gt;=0.75*AVERAGE(EPih!$H684:$R684),1,EPih!K684/AVERAGE(EPih!$H684:$R684)),0)*$B687</f>
        <v>0</v>
      </c>
      <c r="J687">
        <f>IFERROR(IF(EPih!L684&gt;=0.75*AVERAGE(EPih!$H684:$R684),1,EPih!L684/AVERAGE(EPih!$H684:$R684)),0)*$B687</f>
        <v>0</v>
      </c>
      <c r="K687">
        <f>IFERROR(IF(EPih!M684&gt;=0.75*AVERAGE(EPih!$H684:$R684),1,EPih!M684/AVERAGE(EPih!$H684:$R684)),0)*$B687</f>
        <v>0</v>
      </c>
      <c r="L687">
        <f>IFERROR(IF(EPih!N684&gt;=0.75*AVERAGE(EPih!$H684:$R684),1,EPih!N684/AVERAGE(EPih!$H684:$R684)),0)*$B687</f>
        <v>0</v>
      </c>
      <c r="M687">
        <f>IFERROR(IF(EPih!O684&gt;=0.75*AVERAGE(EPih!$H684:$R684),1,EPih!O684/AVERAGE(EPih!$H684:$R684)),0)*$B687</f>
        <v>0</v>
      </c>
      <c r="N687">
        <f>IFERROR(IF(EPih!P684&gt;=0.75*AVERAGE(EPih!$H684:$R684),1,EPih!P684/AVERAGE(EPih!$H684:$R684)),0)*$B687</f>
        <v>0</v>
      </c>
      <c r="O687">
        <f>IFERROR(IF(EPih!Q684&gt;=0.75*AVERAGE(EPih!$H684:$R684),1,EPih!Q684/AVERAGE(EPih!$H684:$R684)),0)*$B687</f>
        <v>0</v>
      </c>
      <c r="P687">
        <f>IFERROR(IF(EPih!R684&gt;=0.75*AVERAGE(EPih!$H684:$R684),1,EPih!R684/AVERAGE(EPih!$H684:$R684)),0)*$B687</f>
        <v>0</v>
      </c>
      <c r="Q687" s="18">
        <v>1</v>
      </c>
      <c r="R687" s="18">
        <v>1</v>
      </c>
      <c r="S687" s="18">
        <v>1</v>
      </c>
      <c r="T687" s="18">
        <v>1</v>
      </c>
      <c r="U687" s="18">
        <v>1</v>
      </c>
      <c r="V687" s="18">
        <v>1</v>
      </c>
      <c r="W687" s="18">
        <v>1</v>
      </c>
      <c r="X687" s="18">
        <v>1</v>
      </c>
      <c r="Y687" s="18">
        <v>1</v>
      </c>
      <c r="Z687" s="18">
        <v>1</v>
      </c>
      <c r="AA687" s="18">
        <v>1</v>
      </c>
      <c r="AD687" s="22">
        <f t="shared" si="22"/>
        <v>1</v>
      </c>
      <c r="AE687">
        <v>10</v>
      </c>
    </row>
    <row r="688" spans="1:31">
      <c r="A688" s="33">
        <v>45472.333333333336</v>
      </c>
      <c r="B688">
        <f t="shared" si="21"/>
        <v>0</v>
      </c>
      <c r="C688" s="18">
        <v>1</v>
      </c>
      <c r="D688" s="19">
        <f>IFERROR(SUMPRODUCT(F688:P688,Q688:AA688,'Datos Brutos'!$H$5:$R$5)/SUMPRODUCT('Datos Brutos'!$H$5:$R$5,Q688:AA688),0)</f>
        <v>0</v>
      </c>
      <c r="E688" s="20">
        <f>IFERROR(AVERAGE('Datos Filtrados'!E685:G685),0)</f>
        <v>51.463499999999996</v>
      </c>
      <c r="F688">
        <f>IFERROR(IF(EPih!H685&gt;=0.75*AVERAGE(EPih!$H685:$R685),1,EPih!H685/AVERAGE(EPih!$H685:$R685)),0)*$B688</f>
        <v>0</v>
      </c>
      <c r="G688">
        <f>IFERROR(IF(EPih!I685&gt;=0.75*AVERAGE(EPih!$H685:$R685),1,EPih!I685/AVERAGE(EPih!$H685:$R685)),0)*$B688</f>
        <v>0</v>
      </c>
      <c r="H688">
        <f>IFERROR(IF(EPih!J685&gt;=0.75*AVERAGE(EPih!$H685:$R685),1,EPih!J685/AVERAGE(EPih!$H685:$R685)),0)*$B688</f>
        <v>0</v>
      </c>
      <c r="I688">
        <f>IFERROR(IF(EPih!K685&gt;=0.75*AVERAGE(EPih!$H685:$R685),1,EPih!K685/AVERAGE(EPih!$H685:$R685)),0)*$B688</f>
        <v>0</v>
      </c>
      <c r="J688">
        <f>IFERROR(IF(EPih!L685&gt;=0.75*AVERAGE(EPih!$H685:$R685),1,EPih!L685/AVERAGE(EPih!$H685:$R685)),0)*$B688</f>
        <v>0</v>
      </c>
      <c r="K688">
        <f>IFERROR(IF(EPih!M685&gt;=0.75*AVERAGE(EPih!$H685:$R685),1,EPih!M685/AVERAGE(EPih!$H685:$R685)),0)*$B688</f>
        <v>0</v>
      </c>
      <c r="L688">
        <f>IFERROR(IF(EPih!N685&gt;=0.75*AVERAGE(EPih!$H685:$R685),1,EPih!N685/AVERAGE(EPih!$H685:$R685)),0)*$B688</f>
        <v>0</v>
      </c>
      <c r="M688">
        <f>IFERROR(IF(EPih!O685&gt;=0.75*AVERAGE(EPih!$H685:$R685),1,EPih!O685/AVERAGE(EPih!$H685:$R685)),0)*$B688</f>
        <v>0</v>
      </c>
      <c r="N688">
        <f>IFERROR(IF(EPih!P685&gt;=0.75*AVERAGE(EPih!$H685:$R685),1,EPih!P685/AVERAGE(EPih!$H685:$R685)),0)*$B688</f>
        <v>0</v>
      </c>
      <c r="O688">
        <f>IFERROR(IF(EPih!Q685&gt;=0.75*AVERAGE(EPih!$H685:$R685),1,EPih!Q685/AVERAGE(EPih!$H685:$R685)),0)*$B688</f>
        <v>0</v>
      </c>
      <c r="P688">
        <f>IFERROR(IF(EPih!R685&gt;=0.75*AVERAGE(EPih!$H685:$R685),1,EPih!R685/AVERAGE(EPih!$H685:$R685)),0)*$B688</f>
        <v>0</v>
      </c>
      <c r="Q688" s="18">
        <v>1</v>
      </c>
      <c r="R688" s="18">
        <v>1</v>
      </c>
      <c r="S688" s="18">
        <v>1</v>
      </c>
      <c r="T688" s="18">
        <v>1</v>
      </c>
      <c r="U688" s="18">
        <v>1</v>
      </c>
      <c r="V688" s="18">
        <v>1</v>
      </c>
      <c r="W688" s="18">
        <v>1</v>
      </c>
      <c r="X688" s="18">
        <v>1</v>
      </c>
      <c r="Y688" s="18">
        <v>1</v>
      </c>
      <c r="Z688" s="18">
        <v>1</v>
      </c>
      <c r="AA688" s="18">
        <v>1</v>
      </c>
      <c r="AD688" s="22">
        <f t="shared" si="22"/>
        <v>1</v>
      </c>
      <c r="AE688">
        <v>11</v>
      </c>
    </row>
    <row r="689" spans="1:31">
      <c r="A689" s="33">
        <v>45472.375</v>
      </c>
      <c r="B689">
        <f t="shared" si="21"/>
        <v>0</v>
      </c>
      <c r="C689" s="18">
        <v>1</v>
      </c>
      <c r="D689" s="19">
        <f>IFERROR(SUMPRODUCT(F689:P689,Q689:AA689,'Datos Brutos'!$H$5:$R$5)/SUMPRODUCT('Datos Brutos'!$H$5:$R$5,Q689:AA689),0)</f>
        <v>0</v>
      </c>
      <c r="E689" s="20">
        <f>IFERROR(AVERAGE('Datos Filtrados'!E686:G686),0)</f>
        <v>65.683999999999997</v>
      </c>
      <c r="F689">
        <f>IFERROR(IF(EPih!H686&gt;=0.75*AVERAGE(EPih!$H686:$R686),1,EPih!H686/AVERAGE(EPih!$H686:$R686)),0)*$B689</f>
        <v>0</v>
      </c>
      <c r="G689">
        <f>IFERROR(IF(EPih!I686&gt;=0.75*AVERAGE(EPih!$H686:$R686),1,EPih!I686/AVERAGE(EPih!$H686:$R686)),0)*$B689</f>
        <v>0</v>
      </c>
      <c r="H689">
        <f>IFERROR(IF(EPih!J686&gt;=0.75*AVERAGE(EPih!$H686:$R686),1,EPih!J686/AVERAGE(EPih!$H686:$R686)),0)*$B689</f>
        <v>0</v>
      </c>
      <c r="I689">
        <f>IFERROR(IF(EPih!K686&gt;=0.75*AVERAGE(EPih!$H686:$R686),1,EPih!K686/AVERAGE(EPih!$H686:$R686)),0)*$B689</f>
        <v>0</v>
      </c>
      <c r="J689">
        <f>IFERROR(IF(EPih!L686&gt;=0.75*AVERAGE(EPih!$H686:$R686),1,EPih!L686/AVERAGE(EPih!$H686:$R686)),0)*$B689</f>
        <v>0</v>
      </c>
      <c r="K689">
        <f>IFERROR(IF(EPih!M686&gt;=0.75*AVERAGE(EPih!$H686:$R686),1,EPih!M686/AVERAGE(EPih!$H686:$R686)),0)*$B689</f>
        <v>0</v>
      </c>
      <c r="L689">
        <f>IFERROR(IF(EPih!N686&gt;=0.75*AVERAGE(EPih!$H686:$R686),1,EPih!N686/AVERAGE(EPih!$H686:$R686)),0)*$B689</f>
        <v>0</v>
      </c>
      <c r="M689">
        <f>IFERROR(IF(EPih!O686&gt;=0.75*AVERAGE(EPih!$H686:$R686),1,EPih!O686/AVERAGE(EPih!$H686:$R686)),0)*$B689</f>
        <v>0</v>
      </c>
      <c r="N689">
        <f>IFERROR(IF(EPih!P686&gt;=0.75*AVERAGE(EPih!$H686:$R686),1,EPih!P686/AVERAGE(EPih!$H686:$R686)),0)*$B689</f>
        <v>0</v>
      </c>
      <c r="O689">
        <f>IFERROR(IF(EPih!Q686&gt;=0.75*AVERAGE(EPih!$H686:$R686),1,EPih!Q686/AVERAGE(EPih!$H686:$R686)),0)*$B689</f>
        <v>0</v>
      </c>
      <c r="P689">
        <f>IFERROR(IF(EPih!R686&gt;=0.75*AVERAGE(EPih!$H686:$R686),1,EPih!R686/AVERAGE(EPih!$H686:$R686)),0)*$B689</f>
        <v>0</v>
      </c>
      <c r="Q689" s="18">
        <v>1</v>
      </c>
      <c r="R689" s="18">
        <v>1</v>
      </c>
      <c r="S689" s="18">
        <v>1</v>
      </c>
      <c r="T689" s="18">
        <v>1</v>
      </c>
      <c r="U689" s="18">
        <v>1</v>
      </c>
      <c r="V689" s="18">
        <v>1</v>
      </c>
      <c r="W689" s="18">
        <v>1</v>
      </c>
      <c r="X689" s="18">
        <v>1</v>
      </c>
      <c r="Y689" s="18">
        <v>1</v>
      </c>
      <c r="Z689" s="18">
        <v>1</v>
      </c>
      <c r="AA689" s="18">
        <v>1</v>
      </c>
      <c r="AD689" s="22">
        <f t="shared" si="22"/>
        <v>1</v>
      </c>
      <c r="AE689">
        <v>12</v>
      </c>
    </row>
    <row r="690" spans="1:31">
      <c r="A690" s="33">
        <v>45472.416666666664</v>
      </c>
      <c r="B690">
        <f t="shared" si="21"/>
        <v>0</v>
      </c>
      <c r="C690" s="18">
        <v>1</v>
      </c>
      <c r="D690" s="19">
        <f>IFERROR(SUMPRODUCT(F690:P690,Q690:AA690,'Datos Brutos'!$H$5:$R$5)/SUMPRODUCT('Datos Brutos'!$H$5:$R$5,Q690:AA690),0)</f>
        <v>0</v>
      </c>
      <c r="E690" s="20">
        <f>IFERROR(AVERAGE('Datos Filtrados'!E687:G687),0)</f>
        <v>71.494</v>
      </c>
      <c r="F690">
        <f>IFERROR(IF(EPih!H687&gt;=0.75*AVERAGE(EPih!$H687:$R687),1,EPih!H687/AVERAGE(EPih!$H687:$R687)),0)*$B690</f>
        <v>0</v>
      </c>
      <c r="G690">
        <f>IFERROR(IF(EPih!I687&gt;=0.75*AVERAGE(EPih!$H687:$R687),1,EPih!I687/AVERAGE(EPih!$H687:$R687)),0)*$B690</f>
        <v>0</v>
      </c>
      <c r="H690">
        <f>IFERROR(IF(EPih!J687&gt;=0.75*AVERAGE(EPih!$H687:$R687),1,EPih!J687/AVERAGE(EPih!$H687:$R687)),0)*$B690</f>
        <v>0</v>
      </c>
      <c r="I690">
        <f>IFERROR(IF(EPih!K687&gt;=0.75*AVERAGE(EPih!$H687:$R687),1,EPih!K687/AVERAGE(EPih!$H687:$R687)),0)*$B690</f>
        <v>0</v>
      </c>
      <c r="J690">
        <f>IFERROR(IF(EPih!L687&gt;=0.75*AVERAGE(EPih!$H687:$R687),1,EPih!L687/AVERAGE(EPih!$H687:$R687)),0)*$B690</f>
        <v>0</v>
      </c>
      <c r="K690">
        <f>IFERROR(IF(EPih!M687&gt;=0.75*AVERAGE(EPih!$H687:$R687),1,EPih!M687/AVERAGE(EPih!$H687:$R687)),0)*$B690</f>
        <v>0</v>
      </c>
      <c r="L690">
        <f>IFERROR(IF(EPih!N687&gt;=0.75*AVERAGE(EPih!$H687:$R687),1,EPih!N687/AVERAGE(EPih!$H687:$R687)),0)*$B690</f>
        <v>0</v>
      </c>
      <c r="M690">
        <f>IFERROR(IF(EPih!O687&gt;=0.75*AVERAGE(EPih!$H687:$R687),1,EPih!O687/AVERAGE(EPih!$H687:$R687)),0)*$B690</f>
        <v>0</v>
      </c>
      <c r="N690">
        <f>IFERROR(IF(EPih!P687&gt;=0.75*AVERAGE(EPih!$H687:$R687),1,EPih!P687/AVERAGE(EPih!$H687:$R687)),0)*$B690</f>
        <v>0</v>
      </c>
      <c r="O690">
        <f>IFERROR(IF(EPih!Q687&gt;=0.75*AVERAGE(EPih!$H687:$R687),1,EPih!Q687/AVERAGE(EPih!$H687:$R687)),0)*$B690</f>
        <v>0</v>
      </c>
      <c r="P690">
        <f>IFERROR(IF(EPih!R687&gt;=0.75*AVERAGE(EPih!$H687:$R687),1,EPih!R687/AVERAGE(EPih!$H687:$R687)),0)*$B690</f>
        <v>0</v>
      </c>
      <c r="Q690" s="18">
        <v>1</v>
      </c>
      <c r="R690" s="18">
        <v>1</v>
      </c>
      <c r="S690" s="18">
        <v>1</v>
      </c>
      <c r="T690" s="18">
        <v>1</v>
      </c>
      <c r="U690" s="18">
        <v>1</v>
      </c>
      <c r="V690" s="18">
        <v>1</v>
      </c>
      <c r="W690" s="18">
        <v>1</v>
      </c>
      <c r="X690" s="18">
        <v>1</v>
      </c>
      <c r="Y690" s="18">
        <v>1</v>
      </c>
      <c r="Z690" s="18">
        <v>1</v>
      </c>
      <c r="AA690" s="18">
        <v>1</v>
      </c>
      <c r="AD690" s="22">
        <f t="shared" si="22"/>
        <v>1</v>
      </c>
      <c r="AE690">
        <v>13</v>
      </c>
    </row>
    <row r="691" spans="1:31">
      <c r="A691" s="33">
        <v>45472.458333333336</v>
      </c>
      <c r="B691">
        <f t="shared" si="21"/>
        <v>1</v>
      </c>
      <c r="C691" s="18">
        <v>1</v>
      </c>
      <c r="D691" s="19">
        <f>IFERROR(SUMPRODUCT(F691:P691,Q691:AA691,'Datos Brutos'!$H$5:$R$5)/SUMPRODUCT('Datos Brutos'!$H$5:$R$5,Q691:AA691),0)</f>
        <v>1</v>
      </c>
      <c r="E691" s="20">
        <f>IFERROR(AVERAGE('Datos Filtrados'!E688:G688),0)</f>
        <v>160.82249999999999</v>
      </c>
      <c r="F691">
        <f>IFERROR(IF(EPih!H688&gt;=0.75*AVERAGE(EPih!$H688:$R688),1,EPih!H688/AVERAGE(EPih!$H688:$R688)),0)*$B691</f>
        <v>1</v>
      </c>
      <c r="G691">
        <f>IFERROR(IF(EPih!I688&gt;=0.75*AVERAGE(EPih!$H688:$R688),1,EPih!I688/AVERAGE(EPih!$H688:$R688)),0)*$B691</f>
        <v>1</v>
      </c>
      <c r="H691">
        <f>IFERROR(IF(EPih!J688&gt;=0.75*AVERAGE(EPih!$H688:$R688),1,EPih!J688/AVERAGE(EPih!$H688:$R688)),0)*$B691</f>
        <v>1</v>
      </c>
      <c r="I691">
        <f>IFERROR(IF(EPih!K688&gt;=0.75*AVERAGE(EPih!$H688:$R688),1,EPih!K688/AVERAGE(EPih!$H688:$R688)),0)*$B691</f>
        <v>1</v>
      </c>
      <c r="J691">
        <f>IFERROR(IF(EPih!L688&gt;=0.75*AVERAGE(EPih!$H688:$R688),1,EPih!L688/AVERAGE(EPih!$H688:$R688)),0)*$B691</f>
        <v>1</v>
      </c>
      <c r="K691">
        <f>IFERROR(IF(EPih!M688&gt;=0.75*AVERAGE(EPih!$H688:$R688),1,EPih!M688/AVERAGE(EPih!$H688:$R688)),0)*$B691</f>
        <v>1</v>
      </c>
      <c r="L691">
        <f>IFERROR(IF(EPih!N688&gt;=0.75*AVERAGE(EPih!$H688:$R688),1,EPih!N688/AVERAGE(EPih!$H688:$R688)),0)*$B691</f>
        <v>1</v>
      </c>
      <c r="M691">
        <f>IFERROR(IF(EPih!O688&gt;=0.75*AVERAGE(EPih!$H688:$R688),1,EPih!O688/AVERAGE(EPih!$H688:$R688)),0)*$B691</f>
        <v>1</v>
      </c>
      <c r="N691">
        <f>IFERROR(IF(EPih!P688&gt;=0.75*AVERAGE(EPih!$H688:$R688),1,EPih!P688/AVERAGE(EPih!$H688:$R688)),0)*$B691</f>
        <v>1</v>
      </c>
      <c r="O691">
        <f>IFERROR(IF(EPih!Q688&gt;=0.75*AVERAGE(EPih!$H688:$R688),1,EPih!Q688/AVERAGE(EPih!$H688:$R688)),0)*$B691</f>
        <v>1</v>
      </c>
      <c r="P691">
        <f>IFERROR(IF(EPih!R688&gt;=0.75*AVERAGE(EPih!$H688:$R688),1,EPih!R688/AVERAGE(EPih!$H688:$R688)),0)*$B691</f>
        <v>1</v>
      </c>
      <c r="Q691" s="18">
        <v>1</v>
      </c>
      <c r="R691" s="18">
        <v>1</v>
      </c>
      <c r="S691" s="18">
        <v>1</v>
      </c>
      <c r="T691" s="18">
        <v>1</v>
      </c>
      <c r="U691" s="18">
        <v>1</v>
      </c>
      <c r="V691" s="18">
        <v>1</v>
      </c>
      <c r="W691" s="18">
        <v>1</v>
      </c>
      <c r="X691" s="18">
        <v>1</v>
      </c>
      <c r="Y691" s="18">
        <v>1</v>
      </c>
      <c r="Z691" s="18">
        <v>1</v>
      </c>
      <c r="AA691" s="18">
        <v>1</v>
      </c>
      <c r="AD691" s="22">
        <f t="shared" si="22"/>
        <v>1</v>
      </c>
      <c r="AE691">
        <v>14</v>
      </c>
    </row>
    <row r="692" spans="1:31">
      <c r="A692" s="33">
        <v>45472.5</v>
      </c>
      <c r="B692">
        <f t="shared" si="21"/>
        <v>1</v>
      </c>
      <c r="C692" s="18">
        <v>1</v>
      </c>
      <c r="D692" s="19">
        <f>IFERROR(SUMPRODUCT(F692:P692,Q692:AA692,'Datos Brutos'!$H$5:$R$5)/SUMPRODUCT('Datos Brutos'!$H$5:$R$5,Q692:AA692),0)</f>
        <v>1</v>
      </c>
      <c r="E692" s="20">
        <f>IFERROR(AVERAGE('Datos Filtrados'!E689:G689),0)</f>
        <v>205.94150000000002</v>
      </c>
      <c r="F692">
        <f>IFERROR(IF(EPih!H689&gt;=0.75*AVERAGE(EPih!$H689:$R689),1,EPih!H689/AVERAGE(EPih!$H689:$R689)),0)*$B692</f>
        <v>1</v>
      </c>
      <c r="G692">
        <f>IFERROR(IF(EPih!I689&gt;=0.75*AVERAGE(EPih!$H689:$R689),1,EPih!I689/AVERAGE(EPih!$H689:$R689)),0)*$B692</f>
        <v>1</v>
      </c>
      <c r="H692">
        <f>IFERROR(IF(EPih!J689&gt;=0.75*AVERAGE(EPih!$H689:$R689),1,EPih!J689/AVERAGE(EPih!$H689:$R689)),0)*$B692</f>
        <v>1</v>
      </c>
      <c r="I692">
        <f>IFERROR(IF(EPih!K689&gt;=0.75*AVERAGE(EPih!$H689:$R689),1,EPih!K689/AVERAGE(EPih!$H689:$R689)),0)*$B692</f>
        <v>1</v>
      </c>
      <c r="J692">
        <f>IFERROR(IF(EPih!L689&gt;=0.75*AVERAGE(EPih!$H689:$R689),1,EPih!L689/AVERAGE(EPih!$H689:$R689)),0)*$B692</f>
        <v>1</v>
      </c>
      <c r="K692">
        <f>IFERROR(IF(EPih!M689&gt;=0.75*AVERAGE(EPih!$H689:$R689),1,EPih!M689/AVERAGE(EPih!$H689:$R689)),0)*$B692</f>
        <v>1</v>
      </c>
      <c r="L692">
        <f>IFERROR(IF(EPih!N689&gt;=0.75*AVERAGE(EPih!$H689:$R689),1,EPih!N689/AVERAGE(EPih!$H689:$R689)),0)*$B692</f>
        <v>1</v>
      </c>
      <c r="M692">
        <f>IFERROR(IF(EPih!O689&gt;=0.75*AVERAGE(EPih!$H689:$R689),1,EPih!O689/AVERAGE(EPih!$H689:$R689)),0)*$B692</f>
        <v>1</v>
      </c>
      <c r="N692">
        <f>IFERROR(IF(EPih!P689&gt;=0.75*AVERAGE(EPih!$H689:$R689),1,EPih!P689/AVERAGE(EPih!$H689:$R689)),0)*$B692</f>
        <v>1</v>
      </c>
      <c r="O692">
        <f>IFERROR(IF(EPih!Q689&gt;=0.75*AVERAGE(EPih!$H689:$R689),1,EPih!Q689/AVERAGE(EPih!$H689:$R689)),0)*$B692</f>
        <v>1</v>
      </c>
      <c r="P692">
        <f>IFERROR(IF(EPih!R689&gt;=0.75*AVERAGE(EPih!$H689:$R689),1,EPih!R689/AVERAGE(EPih!$H689:$R689)),0)*$B692</f>
        <v>1</v>
      </c>
      <c r="Q692" s="18">
        <v>1</v>
      </c>
      <c r="R692" s="18">
        <v>1</v>
      </c>
      <c r="S692" s="18">
        <v>1</v>
      </c>
      <c r="T692" s="18">
        <v>1</v>
      </c>
      <c r="U692" s="18">
        <v>1</v>
      </c>
      <c r="V692" s="18">
        <v>1</v>
      </c>
      <c r="W692" s="18">
        <v>1</v>
      </c>
      <c r="X692" s="18">
        <v>1</v>
      </c>
      <c r="Y692" s="18">
        <v>1</v>
      </c>
      <c r="Z692" s="18">
        <v>1</v>
      </c>
      <c r="AA692" s="18">
        <v>1</v>
      </c>
      <c r="AD692" s="22">
        <f t="shared" si="22"/>
        <v>1</v>
      </c>
      <c r="AE692">
        <v>15</v>
      </c>
    </row>
    <row r="693" spans="1:31">
      <c r="A693" s="33">
        <v>45472.541666666664</v>
      </c>
      <c r="B693">
        <f t="shared" si="21"/>
        <v>1</v>
      </c>
      <c r="C693" s="18">
        <v>1</v>
      </c>
      <c r="D693" s="19">
        <f>IFERROR(SUMPRODUCT(F693:P693,Q693:AA693,'Datos Brutos'!$H$5:$R$5)/SUMPRODUCT('Datos Brutos'!$H$5:$R$5,Q693:AA693),0)</f>
        <v>1</v>
      </c>
      <c r="E693" s="20">
        <f>IFERROR(AVERAGE('Datos Filtrados'!E690:G690),0)</f>
        <v>210.85033333333331</v>
      </c>
      <c r="F693">
        <f>IFERROR(IF(EPih!H690&gt;=0.75*AVERAGE(EPih!$H690:$R690),1,EPih!H690/AVERAGE(EPih!$H690:$R690)),0)*$B693</f>
        <v>1</v>
      </c>
      <c r="G693">
        <f>IFERROR(IF(EPih!I690&gt;=0.75*AVERAGE(EPih!$H690:$R690),1,EPih!I690/AVERAGE(EPih!$H690:$R690)),0)*$B693</f>
        <v>1</v>
      </c>
      <c r="H693">
        <f>IFERROR(IF(EPih!J690&gt;=0.75*AVERAGE(EPih!$H690:$R690),1,EPih!J690/AVERAGE(EPih!$H690:$R690)),0)*$B693</f>
        <v>1</v>
      </c>
      <c r="I693">
        <f>IFERROR(IF(EPih!K690&gt;=0.75*AVERAGE(EPih!$H690:$R690),1,EPih!K690/AVERAGE(EPih!$H690:$R690)),0)*$B693</f>
        <v>1</v>
      </c>
      <c r="J693">
        <f>IFERROR(IF(EPih!L690&gt;=0.75*AVERAGE(EPih!$H690:$R690),1,EPih!L690/AVERAGE(EPih!$H690:$R690)),0)*$B693</f>
        <v>1</v>
      </c>
      <c r="K693">
        <f>IFERROR(IF(EPih!M690&gt;=0.75*AVERAGE(EPih!$H690:$R690),1,EPih!M690/AVERAGE(EPih!$H690:$R690)),0)*$B693</f>
        <v>1</v>
      </c>
      <c r="L693">
        <f>IFERROR(IF(EPih!N690&gt;=0.75*AVERAGE(EPih!$H690:$R690),1,EPih!N690/AVERAGE(EPih!$H690:$R690)),0)*$B693</f>
        <v>1</v>
      </c>
      <c r="M693">
        <f>IFERROR(IF(EPih!O690&gt;=0.75*AVERAGE(EPih!$H690:$R690),1,EPih!O690/AVERAGE(EPih!$H690:$R690)),0)*$B693</f>
        <v>1</v>
      </c>
      <c r="N693">
        <f>IFERROR(IF(EPih!P690&gt;=0.75*AVERAGE(EPih!$H690:$R690),1,EPih!P690/AVERAGE(EPih!$H690:$R690)),0)*$B693</f>
        <v>1</v>
      </c>
      <c r="O693">
        <f>IFERROR(IF(EPih!Q690&gt;=0.75*AVERAGE(EPih!$H690:$R690),1,EPih!Q690/AVERAGE(EPih!$H690:$R690)),0)*$B693</f>
        <v>1</v>
      </c>
      <c r="P693">
        <f>IFERROR(IF(EPih!R690&gt;=0.75*AVERAGE(EPih!$H690:$R690),1,EPih!R690/AVERAGE(EPih!$H690:$R690)),0)*$B693</f>
        <v>1</v>
      </c>
      <c r="Q693" s="18">
        <v>1</v>
      </c>
      <c r="R693" s="18">
        <v>1</v>
      </c>
      <c r="S693" s="18">
        <v>1</v>
      </c>
      <c r="T693" s="18">
        <v>1</v>
      </c>
      <c r="U693" s="18">
        <v>1</v>
      </c>
      <c r="V693" s="18">
        <v>1</v>
      </c>
      <c r="W693" s="18">
        <v>1</v>
      </c>
      <c r="X693" s="18">
        <v>1</v>
      </c>
      <c r="Y693" s="18">
        <v>1</v>
      </c>
      <c r="Z693" s="18">
        <v>1</v>
      </c>
      <c r="AA693" s="18">
        <v>1</v>
      </c>
      <c r="AD693" s="22">
        <f t="shared" si="22"/>
        <v>1</v>
      </c>
      <c r="AE693">
        <v>16</v>
      </c>
    </row>
    <row r="694" spans="1:31">
      <c r="A694" s="33">
        <v>45472.583333333336</v>
      </c>
      <c r="B694">
        <f t="shared" si="21"/>
        <v>1</v>
      </c>
      <c r="C694" s="18">
        <v>1</v>
      </c>
      <c r="D694" s="19">
        <f>IFERROR(SUMPRODUCT(F694:P694,Q694:AA694,'Datos Brutos'!$H$5:$R$5)/SUMPRODUCT('Datos Brutos'!$H$5:$R$5,Q694:AA694),0)</f>
        <v>1</v>
      </c>
      <c r="E694" s="20">
        <f>IFERROR(AVERAGE('Datos Filtrados'!E691:G691),0)</f>
        <v>144.16900000000001</v>
      </c>
      <c r="F694">
        <f>IFERROR(IF(EPih!H691&gt;=0.75*AVERAGE(EPih!$H691:$R691),1,EPih!H691/AVERAGE(EPih!$H691:$R691)),0)*$B694</f>
        <v>1</v>
      </c>
      <c r="G694">
        <f>IFERROR(IF(EPih!I691&gt;=0.75*AVERAGE(EPih!$H691:$R691),1,EPih!I691/AVERAGE(EPih!$H691:$R691)),0)*$B694</f>
        <v>1</v>
      </c>
      <c r="H694">
        <f>IFERROR(IF(EPih!J691&gt;=0.75*AVERAGE(EPih!$H691:$R691),1,EPih!J691/AVERAGE(EPih!$H691:$R691)),0)*$B694</f>
        <v>1</v>
      </c>
      <c r="I694">
        <f>IFERROR(IF(EPih!K691&gt;=0.75*AVERAGE(EPih!$H691:$R691),1,EPih!K691/AVERAGE(EPih!$H691:$R691)),0)*$B694</f>
        <v>1</v>
      </c>
      <c r="J694">
        <f>IFERROR(IF(EPih!L691&gt;=0.75*AVERAGE(EPih!$H691:$R691),1,EPih!L691/AVERAGE(EPih!$H691:$R691)),0)*$B694</f>
        <v>1</v>
      </c>
      <c r="K694">
        <f>IFERROR(IF(EPih!M691&gt;=0.75*AVERAGE(EPih!$H691:$R691),1,EPih!M691/AVERAGE(EPih!$H691:$R691)),0)*$B694</f>
        <v>1</v>
      </c>
      <c r="L694">
        <f>IFERROR(IF(EPih!N691&gt;=0.75*AVERAGE(EPih!$H691:$R691),1,EPih!N691/AVERAGE(EPih!$H691:$R691)),0)*$B694</f>
        <v>1</v>
      </c>
      <c r="M694">
        <f>IFERROR(IF(EPih!O691&gt;=0.75*AVERAGE(EPih!$H691:$R691),1,EPih!O691/AVERAGE(EPih!$H691:$R691)),0)*$B694</f>
        <v>1</v>
      </c>
      <c r="N694">
        <f>IFERROR(IF(EPih!P691&gt;=0.75*AVERAGE(EPih!$H691:$R691),1,EPih!P691/AVERAGE(EPih!$H691:$R691)),0)*$B694</f>
        <v>1</v>
      </c>
      <c r="O694">
        <f>IFERROR(IF(EPih!Q691&gt;=0.75*AVERAGE(EPih!$H691:$R691),1,EPih!Q691/AVERAGE(EPih!$H691:$R691)),0)*$B694</f>
        <v>1</v>
      </c>
      <c r="P694">
        <f>IFERROR(IF(EPih!R691&gt;=0.75*AVERAGE(EPih!$H691:$R691),1,EPih!R691/AVERAGE(EPih!$H691:$R691)),0)*$B694</f>
        <v>1</v>
      </c>
      <c r="Q694" s="18">
        <v>1</v>
      </c>
      <c r="R694" s="18">
        <v>1</v>
      </c>
      <c r="S694" s="18">
        <v>1</v>
      </c>
      <c r="T694" s="18">
        <v>1</v>
      </c>
      <c r="U694" s="18">
        <v>1</v>
      </c>
      <c r="V694" s="18">
        <v>1</v>
      </c>
      <c r="W694" s="18">
        <v>1</v>
      </c>
      <c r="X694" s="18">
        <v>1</v>
      </c>
      <c r="Y694" s="18">
        <v>1</v>
      </c>
      <c r="Z694" s="18">
        <v>1</v>
      </c>
      <c r="AA694" s="18">
        <v>1</v>
      </c>
      <c r="AD694" s="22">
        <f t="shared" si="22"/>
        <v>1</v>
      </c>
      <c r="AE694">
        <v>17</v>
      </c>
    </row>
    <row r="695" spans="1:31">
      <c r="A695" s="33">
        <v>45472.625</v>
      </c>
      <c r="B695">
        <f t="shared" si="21"/>
        <v>1</v>
      </c>
      <c r="C695" s="18">
        <v>1</v>
      </c>
      <c r="D695" s="19">
        <f>IFERROR(SUMPRODUCT(F695:P695,Q695:AA695,'Datos Brutos'!$H$5:$R$5)/SUMPRODUCT('Datos Brutos'!$H$5:$R$5,Q695:AA695),0)</f>
        <v>1</v>
      </c>
      <c r="E695" s="20">
        <f>IFERROR(AVERAGE('Datos Filtrados'!E692:G692),0)</f>
        <v>378.06933333333336</v>
      </c>
      <c r="F695">
        <f>IFERROR(IF(EPih!H692&gt;=0.75*AVERAGE(EPih!$H692:$R692),1,EPih!H692/AVERAGE(EPih!$H692:$R692)),0)*$B695</f>
        <v>1</v>
      </c>
      <c r="G695">
        <f>IFERROR(IF(EPih!I692&gt;=0.75*AVERAGE(EPih!$H692:$R692),1,EPih!I692/AVERAGE(EPih!$H692:$R692)),0)*$B695</f>
        <v>1</v>
      </c>
      <c r="H695">
        <f>IFERROR(IF(EPih!J692&gt;=0.75*AVERAGE(EPih!$H692:$R692),1,EPih!J692/AVERAGE(EPih!$H692:$R692)),0)*$B695</f>
        <v>1</v>
      </c>
      <c r="I695">
        <f>IFERROR(IF(EPih!K692&gt;=0.75*AVERAGE(EPih!$H692:$R692),1,EPih!K692/AVERAGE(EPih!$H692:$R692)),0)*$B695</f>
        <v>1</v>
      </c>
      <c r="J695">
        <f>IFERROR(IF(EPih!L692&gt;=0.75*AVERAGE(EPih!$H692:$R692),1,EPih!L692/AVERAGE(EPih!$H692:$R692)),0)*$B695</f>
        <v>1</v>
      </c>
      <c r="K695">
        <f>IFERROR(IF(EPih!M692&gt;=0.75*AVERAGE(EPih!$H692:$R692),1,EPih!M692/AVERAGE(EPih!$H692:$R692)),0)*$B695</f>
        <v>1</v>
      </c>
      <c r="L695">
        <f>IFERROR(IF(EPih!N692&gt;=0.75*AVERAGE(EPih!$H692:$R692),1,EPih!N692/AVERAGE(EPih!$H692:$R692)),0)*$B695</f>
        <v>1</v>
      </c>
      <c r="M695">
        <f>IFERROR(IF(EPih!O692&gt;=0.75*AVERAGE(EPih!$H692:$R692),1,EPih!O692/AVERAGE(EPih!$H692:$R692)),0)*$B695</f>
        <v>1</v>
      </c>
      <c r="N695">
        <f>IFERROR(IF(EPih!P692&gt;=0.75*AVERAGE(EPih!$H692:$R692),1,EPih!P692/AVERAGE(EPih!$H692:$R692)),0)*$B695</f>
        <v>1</v>
      </c>
      <c r="O695">
        <f>IFERROR(IF(EPih!Q692&gt;=0.75*AVERAGE(EPih!$H692:$R692),1,EPih!Q692/AVERAGE(EPih!$H692:$R692)),0)*$B695</f>
        <v>1</v>
      </c>
      <c r="P695">
        <f>IFERROR(IF(EPih!R692&gt;=0.75*AVERAGE(EPih!$H692:$R692),1,EPih!R692/AVERAGE(EPih!$H692:$R692)),0)*$B695</f>
        <v>1</v>
      </c>
      <c r="Q695" s="18">
        <v>1</v>
      </c>
      <c r="R695" s="18">
        <v>1</v>
      </c>
      <c r="S695" s="18">
        <v>1</v>
      </c>
      <c r="T695" s="18">
        <v>1</v>
      </c>
      <c r="U695" s="18">
        <v>1</v>
      </c>
      <c r="V695" s="18">
        <v>1</v>
      </c>
      <c r="W695" s="18">
        <v>1</v>
      </c>
      <c r="X695" s="18">
        <v>1</v>
      </c>
      <c r="Y695" s="18">
        <v>1</v>
      </c>
      <c r="Z695" s="18">
        <v>1</v>
      </c>
      <c r="AA695" s="18">
        <v>1</v>
      </c>
      <c r="AD695" s="22">
        <f t="shared" si="22"/>
        <v>1</v>
      </c>
      <c r="AE695">
        <v>18</v>
      </c>
    </row>
    <row r="696" spans="1:31">
      <c r="A696" s="33">
        <v>45472.666666666664</v>
      </c>
      <c r="B696">
        <f t="shared" si="21"/>
        <v>1</v>
      </c>
      <c r="C696" s="18">
        <v>1</v>
      </c>
      <c r="D696" s="19">
        <f>IFERROR(SUMPRODUCT(F696:P696,Q696:AA696,'Datos Brutos'!$H$5:$R$5)/SUMPRODUCT('Datos Brutos'!$H$5:$R$5,Q696:AA696),0)</f>
        <v>1</v>
      </c>
      <c r="E696" s="20">
        <f>IFERROR(AVERAGE('Datos Filtrados'!E693:G693),0)</f>
        <v>284.60533333333336</v>
      </c>
      <c r="F696">
        <f>IFERROR(IF(EPih!H693&gt;=0.75*AVERAGE(EPih!$H693:$R693),1,EPih!H693/AVERAGE(EPih!$H693:$R693)),0)*$B696</f>
        <v>1</v>
      </c>
      <c r="G696">
        <f>IFERROR(IF(EPih!I693&gt;=0.75*AVERAGE(EPih!$H693:$R693),1,EPih!I693/AVERAGE(EPih!$H693:$R693)),0)*$B696</f>
        <v>1</v>
      </c>
      <c r="H696">
        <f>IFERROR(IF(EPih!J693&gt;=0.75*AVERAGE(EPih!$H693:$R693),1,EPih!J693/AVERAGE(EPih!$H693:$R693)),0)*$B696</f>
        <v>1</v>
      </c>
      <c r="I696">
        <f>IFERROR(IF(EPih!K693&gt;=0.75*AVERAGE(EPih!$H693:$R693),1,EPih!K693/AVERAGE(EPih!$H693:$R693)),0)*$B696</f>
        <v>1</v>
      </c>
      <c r="J696">
        <f>IFERROR(IF(EPih!L693&gt;=0.75*AVERAGE(EPih!$H693:$R693),1,EPih!L693/AVERAGE(EPih!$H693:$R693)),0)*$B696</f>
        <v>1</v>
      </c>
      <c r="K696">
        <f>IFERROR(IF(EPih!M693&gt;=0.75*AVERAGE(EPih!$H693:$R693),1,EPih!M693/AVERAGE(EPih!$H693:$R693)),0)*$B696</f>
        <v>1</v>
      </c>
      <c r="L696">
        <f>IFERROR(IF(EPih!N693&gt;=0.75*AVERAGE(EPih!$H693:$R693),1,EPih!N693/AVERAGE(EPih!$H693:$R693)),0)*$B696</f>
        <v>1</v>
      </c>
      <c r="M696">
        <f>IFERROR(IF(EPih!O693&gt;=0.75*AVERAGE(EPih!$H693:$R693),1,EPih!O693/AVERAGE(EPih!$H693:$R693)),0)*$B696</f>
        <v>1</v>
      </c>
      <c r="N696">
        <f>IFERROR(IF(EPih!P693&gt;=0.75*AVERAGE(EPih!$H693:$R693),1,EPih!P693/AVERAGE(EPih!$H693:$R693)),0)*$B696</f>
        <v>1</v>
      </c>
      <c r="O696">
        <f>IFERROR(IF(EPih!Q693&gt;=0.75*AVERAGE(EPih!$H693:$R693),1,EPih!Q693/AVERAGE(EPih!$H693:$R693)),0)*$B696</f>
        <v>1</v>
      </c>
      <c r="P696">
        <f>IFERROR(IF(EPih!R693&gt;=0.75*AVERAGE(EPih!$H693:$R693),1,EPih!R693/AVERAGE(EPih!$H693:$R693)),0)*$B696</f>
        <v>1</v>
      </c>
      <c r="Q696" s="18">
        <v>1</v>
      </c>
      <c r="R696" s="18">
        <v>1</v>
      </c>
      <c r="S696" s="18">
        <v>1</v>
      </c>
      <c r="T696" s="18">
        <v>1</v>
      </c>
      <c r="U696" s="18">
        <v>1</v>
      </c>
      <c r="V696" s="18">
        <v>1</v>
      </c>
      <c r="W696" s="18">
        <v>1</v>
      </c>
      <c r="X696" s="18">
        <v>1</v>
      </c>
      <c r="Y696" s="18">
        <v>1</v>
      </c>
      <c r="Z696" s="18">
        <v>1</v>
      </c>
      <c r="AA696" s="18">
        <v>1</v>
      </c>
      <c r="AD696" s="22">
        <f t="shared" si="22"/>
        <v>1</v>
      </c>
      <c r="AE696">
        <v>19</v>
      </c>
    </row>
    <row r="697" spans="1:31">
      <c r="A697" s="33">
        <v>45472.708333333336</v>
      </c>
      <c r="B697">
        <f t="shared" si="21"/>
        <v>1</v>
      </c>
      <c r="C697" s="18">
        <v>1</v>
      </c>
      <c r="D697" s="19">
        <f>IFERROR(SUMPRODUCT(F697:P697,Q697:AA697,'Datos Brutos'!$H$5:$R$5)/SUMPRODUCT('Datos Brutos'!$H$5:$R$5,Q697:AA697),0)</f>
        <v>1</v>
      </c>
      <c r="E697" s="20">
        <f>IFERROR(AVERAGE('Datos Filtrados'!E694:G694),0)</f>
        <v>150.42999999999998</v>
      </c>
      <c r="F697">
        <f>IFERROR(IF(EPih!H694&gt;=0.75*AVERAGE(EPih!$H694:$R694),1,EPih!H694/AVERAGE(EPih!$H694:$R694)),0)*$B697</f>
        <v>1</v>
      </c>
      <c r="G697">
        <f>IFERROR(IF(EPih!I694&gt;=0.75*AVERAGE(EPih!$H694:$R694),1,EPih!I694/AVERAGE(EPih!$H694:$R694)),0)*$B697</f>
        <v>1</v>
      </c>
      <c r="H697">
        <f>IFERROR(IF(EPih!J694&gt;=0.75*AVERAGE(EPih!$H694:$R694),1,EPih!J694/AVERAGE(EPih!$H694:$R694)),0)*$B697</f>
        <v>1</v>
      </c>
      <c r="I697">
        <f>IFERROR(IF(EPih!K694&gt;=0.75*AVERAGE(EPih!$H694:$R694),1,EPih!K694/AVERAGE(EPih!$H694:$R694)),0)*$B697</f>
        <v>1</v>
      </c>
      <c r="J697">
        <f>IFERROR(IF(EPih!L694&gt;=0.75*AVERAGE(EPih!$H694:$R694),1,EPih!L694/AVERAGE(EPih!$H694:$R694)),0)*$B697</f>
        <v>1</v>
      </c>
      <c r="K697">
        <f>IFERROR(IF(EPih!M694&gt;=0.75*AVERAGE(EPih!$H694:$R694),1,EPih!M694/AVERAGE(EPih!$H694:$R694)),0)*$B697</f>
        <v>1</v>
      </c>
      <c r="L697">
        <f>IFERROR(IF(EPih!N694&gt;=0.75*AVERAGE(EPih!$H694:$R694),1,EPih!N694/AVERAGE(EPih!$H694:$R694)),0)*$B697</f>
        <v>1</v>
      </c>
      <c r="M697">
        <f>IFERROR(IF(EPih!O694&gt;=0.75*AVERAGE(EPih!$H694:$R694),1,EPih!O694/AVERAGE(EPih!$H694:$R694)),0)*$B697</f>
        <v>1</v>
      </c>
      <c r="N697">
        <f>IFERROR(IF(EPih!P694&gt;=0.75*AVERAGE(EPih!$H694:$R694),1,EPih!P694/AVERAGE(EPih!$H694:$R694)),0)*$B697</f>
        <v>1</v>
      </c>
      <c r="O697">
        <f>IFERROR(IF(EPih!Q694&gt;=0.75*AVERAGE(EPih!$H694:$R694),1,EPih!Q694/AVERAGE(EPih!$H694:$R694)),0)*$B697</f>
        <v>1</v>
      </c>
      <c r="P697">
        <f>IFERROR(IF(EPih!R694&gt;=0.75*AVERAGE(EPih!$H694:$R694),1,EPih!R694/AVERAGE(EPih!$H694:$R694)),0)*$B697</f>
        <v>1</v>
      </c>
      <c r="Q697" s="18">
        <v>1</v>
      </c>
      <c r="R697" s="18">
        <v>1</v>
      </c>
      <c r="S697" s="18">
        <v>1</v>
      </c>
      <c r="T697" s="18">
        <v>1</v>
      </c>
      <c r="U697" s="18">
        <v>1</v>
      </c>
      <c r="V697" s="18">
        <v>1</v>
      </c>
      <c r="W697" s="18">
        <v>1</v>
      </c>
      <c r="X697" s="18">
        <v>1</v>
      </c>
      <c r="Y697" s="18">
        <v>1</v>
      </c>
      <c r="Z697" s="18">
        <v>1</v>
      </c>
      <c r="AA697" s="18">
        <v>1</v>
      </c>
      <c r="AD697" s="22">
        <f t="shared" si="22"/>
        <v>1</v>
      </c>
      <c r="AE697">
        <v>20</v>
      </c>
    </row>
    <row r="698" spans="1:31">
      <c r="A698" s="33">
        <v>45472.75</v>
      </c>
      <c r="B698">
        <f t="shared" si="21"/>
        <v>1</v>
      </c>
      <c r="C698" s="18">
        <v>1</v>
      </c>
      <c r="D698" s="19">
        <f>IFERROR(SUMPRODUCT(F698:P698,Q698:AA698,'Datos Brutos'!$H$5:$R$5)/SUMPRODUCT('Datos Brutos'!$H$5:$R$5,Q698:AA698),0)</f>
        <v>1</v>
      </c>
      <c r="E698" s="20">
        <f>IFERROR(AVERAGE('Datos Filtrados'!E695:G695),0)</f>
        <v>144.63999999999999</v>
      </c>
      <c r="F698">
        <f>IFERROR(IF(EPih!H695&gt;=0.75*AVERAGE(EPih!$H695:$R695),1,EPih!H695/AVERAGE(EPih!$H695:$R695)),0)*$B698</f>
        <v>1</v>
      </c>
      <c r="G698">
        <f>IFERROR(IF(EPih!I695&gt;=0.75*AVERAGE(EPih!$H695:$R695),1,EPih!I695/AVERAGE(EPih!$H695:$R695)),0)*$B698</f>
        <v>1</v>
      </c>
      <c r="H698">
        <f>IFERROR(IF(EPih!J695&gt;=0.75*AVERAGE(EPih!$H695:$R695),1,EPih!J695/AVERAGE(EPih!$H695:$R695)),0)*$B698</f>
        <v>1</v>
      </c>
      <c r="I698">
        <f>IFERROR(IF(EPih!K695&gt;=0.75*AVERAGE(EPih!$H695:$R695),1,EPih!K695/AVERAGE(EPih!$H695:$R695)),0)*$B698</f>
        <v>1</v>
      </c>
      <c r="J698">
        <f>IFERROR(IF(EPih!L695&gt;=0.75*AVERAGE(EPih!$H695:$R695),1,EPih!L695/AVERAGE(EPih!$H695:$R695)),0)*$B698</f>
        <v>1</v>
      </c>
      <c r="K698">
        <f>IFERROR(IF(EPih!M695&gt;=0.75*AVERAGE(EPih!$H695:$R695),1,EPih!M695/AVERAGE(EPih!$H695:$R695)),0)*$B698</f>
        <v>1</v>
      </c>
      <c r="L698">
        <f>IFERROR(IF(EPih!N695&gt;=0.75*AVERAGE(EPih!$H695:$R695),1,EPih!N695/AVERAGE(EPih!$H695:$R695)),0)*$B698</f>
        <v>1</v>
      </c>
      <c r="M698">
        <f>IFERROR(IF(EPih!O695&gt;=0.75*AVERAGE(EPih!$H695:$R695),1,EPih!O695/AVERAGE(EPih!$H695:$R695)),0)*$B698</f>
        <v>1</v>
      </c>
      <c r="N698">
        <f>IFERROR(IF(EPih!P695&gt;=0.75*AVERAGE(EPih!$H695:$R695),1,EPih!P695/AVERAGE(EPih!$H695:$R695)),0)*$B698</f>
        <v>1</v>
      </c>
      <c r="O698">
        <f>IFERROR(IF(EPih!Q695&gt;=0.75*AVERAGE(EPih!$H695:$R695),1,EPih!Q695/AVERAGE(EPih!$H695:$R695)),0)*$B698</f>
        <v>1</v>
      </c>
      <c r="P698">
        <f>IFERROR(IF(EPih!R695&gt;=0.75*AVERAGE(EPih!$H695:$R695),1,EPih!R695/AVERAGE(EPih!$H695:$R695)),0)*$B698</f>
        <v>1</v>
      </c>
      <c r="Q698" s="18">
        <v>1</v>
      </c>
      <c r="R698" s="18">
        <v>1</v>
      </c>
      <c r="S698" s="18">
        <v>1</v>
      </c>
      <c r="T698" s="18">
        <v>1</v>
      </c>
      <c r="U698" s="18">
        <v>1</v>
      </c>
      <c r="V698" s="18">
        <v>1</v>
      </c>
      <c r="W698" s="18">
        <v>1</v>
      </c>
      <c r="X698" s="18">
        <v>1</v>
      </c>
      <c r="Y698" s="18">
        <v>1</v>
      </c>
      <c r="Z698" s="18">
        <v>1</v>
      </c>
      <c r="AA698" s="18">
        <v>1</v>
      </c>
      <c r="AD698" s="22">
        <f t="shared" si="22"/>
        <v>1</v>
      </c>
      <c r="AE698">
        <v>21</v>
      </c>
    </row>
    <row r="699" spans="1:31">
      <c r="A699" s="33">
        <v>45472.791666666664</v>
      </c>
      <c r="B699">
        <f t="shared" si="21"/>
        <v>1</v>
      </c>
      <c r="C699" s="18">
        <v>1</v>
      </c>
      <c r="D699" s="19">
        <f>IFERROR(SUMPRODUCT(F699:P699,Q699:AA699,'Datos Brutos'!$H$5:$R$5)/SUMPRODUCT('Datos Brutos'!$H$5:$R$5,Q699:AA699),0)</f>
        <v>1</v>
      </c>
      <c r="E699" s="20">
        <f>IFERROR(AVERAGE('Datos Filtrados'!E696:G696),0)</f>
        <v>117.89266666666667</v>
      </c>
      <c r="F699">
        <f>IFERROR(IF(EPih!H696&gt;=0.75*AVERAGE(EPih!$H696:$R696),1,EPih!H696/AVERAGE(EPih!$H696:$R696)),0)*$B699</f>
        <v>1</v>
      </c>
      <c r="G699">
        <f>IFERROR(IF(EPih!I696&gt;=0.75*AVERAGE(EPih!$H696:$R696),1,EPih!I696/AVERAGE(EPih!$H696:$R696)),0)*$B699</f>
        <v>1</v>
      </c>
      <c r="H699">
        <f>IFERROR(IF(EPih!J696&gt;=0.75*AVERAGE(EPih!$H696:$R696),1,EPih!J696/AVERAGE(EPih!$H696:$R696)),0)*$B699</f>
        <v>1</v>
      </c>
      <c r="I699">
        <f>IFERROR(IF(EPih!K696&gt;=0.75*AVERAGE(EPih!$H696:$R696),1,EPih!K696/AVERAGE(EPih!$H696:$R696)),0)*$B699</f>
        <v>1</v>
      </c>
      <c r="J699">
        <f>IFERROR(IF(EPih!L696&gt;=0.75*AVERAGE(EPih!$H696:$R696),1,EPih!L696/AVERAGE(EPih!$H696:$R696)),0)*$B699</f>
        <v>1</v>
      </c>
      <c r="K699">
        <f>IFERROR(IF(EPih!M696&gt;=0.75*AVERAGE(EPih!$H696:$R696),1,EPih!M696/AVERAGE(EPih!$H696:$R696)),0)*$B699</f>
        <v>1</v>
      </c>
      <c r="L699">
        <f>IFERROR(IF(EPih!N696&gt;=0.75*AVERAGE(EPih!$H696:$R696),1,EPih!N696/AVERAGE(EPih!$H696:$R696)),0)*$B699</f>
        <v>1</v>
      </c>
      <c r="M699">
        <f>IFERROR(IF(EPih!O696&gt;=0.75*AVERAGE(EPih!$H696:$R696),1,EPih!O696/AVERAGE(EPih!$H696:$R696)),0)*$B699</f>
        <v>1</v>
      </c>
      <c r="N699">
        <f>IFERROR(IF(EPih!P696&gt;=0.75*AVERAGE(EPih!$H696:$R696),1,EPih!P696/AVERAGE(EPih!$H696:$R696)),0)*$B699</f>
        <v>1</v>
      </c>
      <c r="O699">
        <f>IFERROR(IF(EPih!Q696&gt;=0.75*AVERAGE(EPih!$H696:$R696),1,EPih!Q696/AVERAGE(EPih!$H696:$R696)),0)*$B699</f>
        <v>1</v>
      </c>
      <c r="P699">
        <f>IFERROR(IF(EPih!R696&gt;=0.75*AVERAGE(EPih!$H696:$R696),1,EPih!R696/AVERAGE(EPih!$H696:$R696)),0)*$B699</f>
        <v>1</v>
      </c>
      <c r="Q699" s="18">
        <v>1</v>
      </c>
      <c r="R699" s="18">
        <v>1</v>
      </c>
      <c r="S699" s="18">
        <v>1</v>
      </c>
      <c r="T699" s="18">
        <v>1</v>
      </c>
      <c r="U699" s="18">
        <v>1</v>
      </c>
      <c r="V699" s="18">
        <v>1</v>
      </c>
      <c r="W699" s="18">
        <v>1</v>
      </c>
      <c r="X699" s="18">
        <v>1</v>
      </c>
      <c r="Y699" s="18">
        <v>1</v>
      </c>
      <c r="Z699" s="18">
        <v>1</v>
      </c>
      <c r="AA699" s="18">
        <v>1</v>
      </c>
      <c r="AD699" s="22">
        <f t="shared" si="22"/>
        <v>1</v>
      </c>
      <c r="AE699">
        <v>22</v>
      </c>
    </row>
    <row r="700" spans="1:31">
      <c r="A700" s="33">
        <v>45472.833333333336</v>
      </c>
      <c r="B700">
        <f t="shared" si="21"/>
        <v>0</v>
      </c>
      <c r="C700" s="18">
        <v>1</v>
      </c>
      <c r="D700" s="19">
        <f>IFERROR(SUMPRODUCT(F700:P700,Q700:AA700,'Datos Brutos'!$H$5:$R$5)/SUMPRODUCT('Datos Brutos'!$H$5:$R$5,Q700:AA700),0)</f>
        <v>0</v>
      </c>
      <c r="E700" s="20">
        <f>IFERROR(AVERAGE('Datos Filtrados'!E697:G697),0)</f>
        <v>54.843499999999999</v>
      </c>
      <c r="F700">
        <f>IFERROR(IF(EPih!H697&gt;=0.75*AVERAGE(EPih!$H697:$R697),1,EPih!H697/AVERAGE(EPih!$H697:$R697)),0)*$B700</f>
        <v>0</v>
      </c>
      <c r="G700">
        <f>IFERROR(IF(EPih!I697&gt;=0.75*AVERAGE(EPih!$H697:$R697),1,EPih!I697/AVERAGE(EPih!$H697:$R697)),0)*$B700</f>
        <v>0</v>
      </c>
      <c r="H700">
        <f>IFERROR(IF(EPih!J697&gt;=0.75*AVERAGE(EPih!$H697:$R697),1,EPih!J697/AVERAGE(EPih!$H697:$R697)),0)*$B700</f>
        <v>0</v>
      </c>
      <c r="I700">
        <f>IFERROR(IF(EPih!K697&gt;=0.75*AVERAGE(EPih!$H697:$R697),1,EPih!K697/AVERAGE(EPih!$H697:$R697)),0)*$B700</f>
        <v>0</v>
      </c>
      <c r="J700">
        <f>IFERROR(IF(EPih!L697&gt;=0.75*AVERAGE(EPih!$H697:$R697),1,EPih!L697/AVERAGE(EPih!$H697:$R697)),0)*$B700</f>
        <v>0</v>
      </c>
      <c r="K700">
        <f>IFERROR(IF(EPih!M697&gt;=0.75*AVERAGE(EPih!$H697:$R697),1,EPih!M697/AVERAGE(EPih!$H697:$R697)),0)*$B700</f>
        <v>0</v>
      </c>
      <c r="L700">
        <f>IFERROR(IF(EPih!N697&gt;=0.75*AVERAGE(EPih!$H697:$R697),1,EPih!N697/AVERAGE(EPih!$H697:$R697)),0)*$B700</f>
        <v>0</v>
      </c>
      <c r="M700">
        <f>IFERROR(IF(EPih!O697&gt;=0.75*AVERAGE(EPih!$H697:$R697),1,EPih!O697/AVERAGE(EPih!$H697:$R697)),0)*$B700</f>
        <v>0</v>
      </c>
      <c r="N700">
        <f>IFERROR(IF(EPih!P697&gt;=0.75*AVERAGE(EPih!$H697:$R697),1,EPih!P697/AVERAGE(EPih!$H697:$R697)),0)*$B700</f>
        <v>0</v>
      </c>
      <c r="O700">
        <f>IFERROR(IF(EPih!Q697&gt;=0.75*AVERAGE(EPih!$H697:$R697),1,EPih!Q697/AVERAGE(EPih!$H697:$R697)),0)*$B700</f>
        <v>0</v>
      </c>
      <c r="P700">
        <f>IFERROR(IF(EPih!R697&gt;=0.75*AVERAGE(EPih!$H697:$R697),1,EPih!R697/AVERAGE(EPih!$H697:$R697)),0)*$B700</f>
        <v>0</v>
      </c>
      <c r="Q700" s="18">
        <v>1</v>
      </c>
      <c r="R700" s="18">
        <v>1</v>
      </c>
      <c r="S700" s="18">
        <v>1</v>
      </c>
      <c r="T700" s="18">
        <v>1</v>
      </c>
      <c r="U700" s="18">
        <v>1</v>
      </c>
      <c r="V700" s="18">
        <v>1</v>
      </c>
      <c r="W700" s="18">
        <v>1</v>
      </c>
      <c r="X700" s="18">
        <v>1</v>
      </c>
      <c r="Y700" s="18">
        <v>1</v>
      </c>
      <c r="Z700" s="18">
        <v>1</v>
      </c>
      <c r="AA700" s="18">
        <v>1</v>
      </c>
      <c r="AD700" s="22">
        <f t="shared" si="22"/>
        <v>1</v>
      </c>
      <c r="AE700">
        <v>23</v>
      </c>
    </row>
    <row r="701" spans="1:31">
      <c r="A701" s="33">
        <v>45472.875</v>
      </c>
      <c r="B701">
        <f t="shared" si="21"/>
        <v>0</v>
      </c>
      <c r="C701" s="18">
        <v>1</v>
      </c>
      <c r="D701" s="19">
        <f>IFERROR(SUMPRODUCT(F701:P701,Q701:AA701,'Datos Brutos'!$H$5:$R$5)/SUMPRODUCT('Datos Brutos'!$H$5:$R$5,Q701:AA701),0)</f>
        <v>0</v>
      </c>
      <c r="E701" s="20">
        <f>IFERROR(AVERAGE('Datos Filtrados'!E698:G698),0)</f>
        <v>12.798</v>
      </c>
      <c r="F701">
        <f>IFERROR(IF(EPih!H698&gt;=0.75*AVERAGE(EPih!$H698:$R698),1,EPih!H698/AVERAGE(EPih!$H698:$R698)),0)*$B701</f>
        <v>0</v>
      </c>
      <c r="G701">
        <f>IFERROR(IF(EPih!I698&gt;=0.75*AVERAGE(EPih!$H698:$R698),1,EPih!I698/AVERAGE(EPih!$H698:$R698)),0)*$B701</f>
        <v>0</v>
      </c>
      <c r="H701">
        <f>IFERROR(IF(EPih!J698&gt;=0.75*AVERAGE(EPih!$H698:$R698),1,EPih!J698/AVERAGE(EPih!$H698:$R698)),0)*$B701</f>
        <v>0</v>
      </c>
      <c r="I701">
        <f>IFERROR(IF(EPih!K698&gt;=0.75*AVERAGE(EPih!$H698:$R698),1,EPih!K698/AVERAGE(EPih!$H698:$R698)),0)*$B701</f>
        <v>0</v>
      </c>
      <c r="J701">
        <f>IFERROR(IF(EPih!L698&gt;=0.75*AVERAGE(EPih!$H698:$R698),1,EPih!L698/AVERAGE(EPih!$H698:$R698)),0)*$B701</f>
        <v>0</v>
      </c>
      <c r="K701">
        <f>IFERROR(IF(EPih!M698&gt;=0.75*AVERAGE(EPih!$H698:$R698),1,EPih!M698/AVERAGE(EPih!$H698:$R698)),0)*$B701</f>
        <v>0</v>
      </c>
      <c r="L701">
        <f>IFERROR(IF(EPih!N698&gt;=0.75*AVERAGE(EPih!$H698:$R698),1,EPih!N698/AVERAGE(EPih!$H698:$R698)),0)*$B701</f>
        <v>0</v>
      </c>
      <c r="M701">
        <f>IFERROR(IF(EPih!O698&gt;=0.75*AVERAGE(EPih!$H698:$R698),1,EPih!O698/AVERAGE(EPih!$H698:$R698)),0)*$B701</f>
        <v>0</v>
      </c>
      <c r="N701">
        <f>IFERROR(IF(EPih!P698&gt;=0.75*AVERAGE(EPih!$H698:$R698),1,EPih!P698/AVERAGE(EPih!$H698:$R698)),0)*$B701</f>
        <v>0</v>
      </c>
      <c r="O701">
        <f>IFERROR(IF(EPih!Q698&gt;=0.75*AVERAGE(EPih!$H698:$R698),1,EPih!Q698/AVERAGE(EPih!$H698:$R698)),0)*$B701</f>
        <v>0</v>
      </c>
      <c r="P701">
        <f>IFERROR(IF(EPih!R698&gt;=0.75*AVERAGE(EPih!$H698:$R698),1,EPih!R698/AVERAGE(EPih!$H698:$R698)),0)*$B701</f>
        <v>0</v>
      </c>
      <c r="Q701" s="18">
        <v>1</v>
      </c>
      <c r="R701" s="18">
        <v>1</v>
      </c>
      <c r="S701" s="18">
        <v>1</v>
      </c>
      <c r="T701" s="18">
        <v>1</v>
      </c>
      <c r="U701" s="18">
        <v>1</v>
      </c>
      <c r="V701" s="18">
        <v>1</v>
      </c>
      <c r="W701" s="18">
        <v>1</v>
      </c>
      <c r="X701" s="18">
        <v>1</v>
      </c>
      <c r="Y701" s="18">
        <v>1</v>
      </c>
      <c r="Z701" s="18">
        <v>1</v>
      </c>
      <c r="AA701" s="18">
        <v>1</v>
      </c>
      <c r="AD701" s="22">
        <f t="shared" si="22"/>
        <v>1</v>
      </c>
      <c r="AE701">
        <v>24</v>
      </c>
    </row>
    <row r="702" spans="1:31">
      <c r="A702" s="33">
        <v>45472.916666666664</v>
      </c>
      <c r="B702">
        <f t="shared" si="21"/>
        <v>0</v>
      </c>
      <c r="C702" s="18">
        <v>1</v>
      </c>
      <c r="D702" s="19">
        <f>IFERROR(SUMPRODUCT(F702:P702,Q702:AA702,'Datos Brutos'!$H$5:$R$5)/SUMPRODUCT('Datos Brutos'!$H$5:$R$5,Q702:AA702),0)</f>
        <v>0</v>
      </c>
      <c r="E702" s="20">
        <f>IFERROR(AVERAGE('Datos Filtrados'!E699:G699),0)</f>
        <v>0</v>
      </c>
      <c r="F702">
        <f>IFERROR(IF(EPih!H699&gt;=0.75*AVERAGE(EPih!$H699:$R699),1,EPih!H699/AVERAGE(EPih!$H699:$R699)),0)*$B702</f>
        <v>0</v>
      </c>
      <c r="G702">
        <f>IFERROR(IF(EPih!I699&gt;=0.75*AVERAGE(EPih!$H699:$R699),1,EPih!I699/AVERAGE(EPih!$H699:$R699)),0)*$B702</f>
        <v>0</v>
      </c>
      <c r="H702">
        <f>IFERROR(IF(EPih!J699&gt;=0.75*AVERAGE(EPih!$H699:$R699),1,EPih!J699/AVERAGE(EPih!$H699:$R699)),0)*$B702</f>
        <v>0</v>
      </c>
      <c r="I702">
        <f>IFERROR(IF(EPih!K699&gt;=0.75*AVERAGE(EPih!$H699:$R699),1,EPih!K699/AVERAGE(EPih!$H699:$R699)),0)*$B702</f>
        <v>0</v>
      </c>
      <c r="J702">
        <f>IFERROR(IF(EPih!L699&gt;=0.75*AVERAGE(EPih!$H699:$R699),1,EPih!L699/AVERAGE(EPih!$H699:$R699)),0)*$B702</f>
        <v>0</v>
      </c>
      <c r="K702">
        <f>IFERROR(IF(EPih!M699&gt;=0.75*AVERAGE(EPih!$H699:$R699),1,EPih!M699/AVERAGE(EPih!$H699:$R699)),0)*$B702</f>
        <v>0</v>
      </c>
      <c r="L702">
        <f>IFERROR(IF(EPih!N699&gt;=0.75*AVERAGE(EPih!$H699:$R699),1,EPih!N699/AVERAGE(EPih!$H699:$R699)),0)*$B702</f>
        <v>0</v>
      </c>
      <c r="M702">
        <f>IFERROR(IF(EPih!O699&gt;=0.75*AVERAGE(EPih!$H699:$R699),1,EPih!O699/AVERAGE(EPih!$H699:$R699)),0)*$B702</f>
        <v>0</v>
      </c>
      <c r="N702">
        <f>IFERROR(IF(EPih!P699&gt;=0.75*AVERAGE(EPih!$H699:$R699),1,EPih!P699/AVERAGE(EPih!$H699:$R699)),0)*$B702</f>
        <v>0</v>
      </c>
      <c r="O702">
        <f>IFERROR(IF(EPih!Q699&gt;=0.75*AVERAGE(EPih!$H699:$R699),1,EPih!Q699/AVERAGE(EPih!$H699:$R699)),0)*$B702</f>
        <v>0</v>
      </c>
      <c r="P702">
        <f>IFERROR(IF(EPih!R699&gt;=0.75*AVERAGE(EPih!$H699:$R699),1,EPih!R699/AVERAGE(EPih!$H699:$R699)),0)*$B702</f>
        <v>0</v>
      </c>
      <c r="Q702" s="18">
        <v>1</v>
      </c>
      <c r="R702" s="18">
        <v>1</v>
      </c>
      <c r="S702" s="18">
        <v>1</v>
      </c>
      <c r="T702" s="18">
        <v>1</v>
      </c>
      <c r="U702" s="18">
        <v>1</v>
      </c>
      <c r="V702" s="18">
        <v>1</v>
      </c>
      <c r="W702" s="18">
        <v>1</v>
      </c>
      <c r="X702" s="18">
        <v>1</v>
      </c>
      <c r="Y702" s="18">
        <v>1</v>
      </c>
      <c r="Z702" s="18">
        <v>1</v>
      </c>
      <c r="AA702" s="18">
        <v>1</v>
      </c>
      <c r="AD702" s="22">
        <f>+SUMPRODUCT(B656:B679,C656:C679,D656:D679,E656:E679)/SUMPRODUCT(B656:B679,C656:C679,E656:E679)</f>
        <v>1</v>
      </c>
      <c r="AE702" s="24">
        <v>1</v>
      </c>
    </row>
    <row r="703" spans="1:31">
      <c r="A703" s="33">
        <v>45472.958333333336</v>
      </c>
      <c r="B703">
        <f>IF(E703&gt;=100,1,0)</f>
        <v>0</v>
      </c>
      <c r="C703" s="18">
        <v>1</v>
      </c>
      <c r="D703" s="19">
        <f>IFERROR(SUMPRODUCT(F703:P703,Q703:AA703,'Datos Brutos'!$H$5:$R$5)/SUMPRODUCT('Datos Brutos'!$H$5:$R$5,Q703:AA703),0)</f>
        <v>0</v>
      </c>
      <c r="E703" s="20">
        <f>IFERROR(AVERAGE('Datos Filtrados'!E700:G700),0)</f>
        <v>0</v>
      </c>
      <c r="F703">
        <f>IFERROR(IF(EPih!H700&gt;=0.75*AVERAGE(EPih!$H700:$R700),1,EPih!H700/AVERAGE(EPih!$H700:$R700)),0)*$B703</f>
        <v>0</v>
      </c>
      <c r="G703">
        <f>IFERROR(IF(EPih!I700&gt;=0.75*AVERAGE(EPih!$H700:$R700),1,EPih!I700/AVERAGE(EPih!$H700:$R700)),0)*$B703</f>
        <v>0</v>
      </c>
      <c r="H703">
        <f>IFERROR(IF(EPih!J700&gt;=0.75*AVERAGE(EPih!$H700:$R700),1,EPih!J700/AVERAGE(EPih!$H700:$R700)),0)*$B703</f>
        <v>0</v>
      </c>
      <c r="I703">
        <f>IFERROR(IF(EPih!K700&gt;=0.75*AVERAGE(EPih!$H700:$R700),1,EPih!K700/AVERAGE(EPih!$H700:$R700)),0)*$B703</f>
        <v>0</v>
      </c>
      <c r="J703">
        <f>IFERROR(IF(EPih!L700&gt;=0.75*AVERAGE(EPih!$H700:$R700),1,EPih!L700/AVERAGE(EPih!$H700:$R700)),0)*$B703</f>
        <v>0</v>
      </c>
      <c r="K703">
        <f>IFERROR(IF(EPih!M700&gt;=0.75*AVERAGE(EPih!$H700:$R700),1,EPih!M700/AVERAGE(EPih!$H700:$R700)),0)*$B703</f>
        <v>0</v>
      </c>
      <c r="L703">
        <f>IFERROR(IF(EPih!N700&gt;=0.75*AVERAGE(EPih!$H700:$R700),1,EPih!N700/AVERAGE(EPih!$H700:$R700)),0)*$B703</f>
        <v>0</v>
      </c>
      <c r="M703">
        <f>IFERROR(IF(EPih!O700&gt;=0.75*AVERAGE(EPih!$H700:$R700),1,EPih!O700/AVERAGE(EPih!$H700:$R700)),0)*$B703</f>
        <v>0</v>
      </c>
      <c r="N703">
        <f>IFERROR(IF(EPih!P700&gt;=0.75*AVERAGE(EPih!$H700:$R700),1,EPih!P700/AVERAGE(EPih!$H700:$R700)),0)*$B703</f>
        <v>0</v>
      </c>
      <c r="O703">
        <f>IFERROR(IF(EPih!Q700&gt;=0.75*AVERAGE(EPih!$H700:$R700),1,EPih!Q700/AVERAGE(EPih!$H700:$R700)),0)*$B703</f>
        <v>0</v>
      </c>
      <c r="P703">
        <f>IFERROR(IF(EPih!R700&gt;=0.75*AVERAGE(EPih!$H700:$R700),1,EPih!R700/AVERAGE(EPih!$H700:$R700)),0)*$B703</f>
        <v>0</v>
      </c>
      <c r="Q703" s="18">
        <v>1</v>
      </c>
      <c r="R703" s="18">
        <v>1</v>
      </c>
      <c r="S703" s="18">
        <v>1</v>
      </c>
      <c r="T703" s="18">
        <v>1</v>
      </c>
      <c r="U703" s="18">
        <v>1</v>
      </c>
      <c r="V703" s="18">
        <v>1</v>
      </c>
      <c r="W703" s="18">
        <v>1</v>
      </c>
      <c r="X703" s="18">
        <v>1</v>
      </c>
      <c r="Y703" s="18">
        <v>1</v>
      </c>
      <c r="Z703" s="18">
        <v>1</v>
      </c>
      <c r="AA703" s="18">
        <v>1</v>
      </c>
      <c r="AD703" s="22">
        <f t="shared" si="22"/>
        <v>1</v>
      </c>
      <c r="AE703">
        <v>2</v>
      </c>
    </row>
    <row r="704" spans="1:31">
      <c r="A704" s="33">
        <v>45473</v>
      </c>
      <c r="B704">
        <f t="shared" ref="B704:B727" si="23">IF(E704&gt;=100,1,0)</f>
        <v>0</v>
      </c>
      <c r="C704" s="18">
        <v>1</v>
      </c>
      <c r="D704" s="19">
        <f>IFERROR(SUMPRODUCT(F704:P704,Q704:AA704,'Datos Brutos'!$H$5:$R$5)/SUMPRODUCT('Datos Brutos'!$H$5:$R$5,Q704:AA704),0)</f>
        <v>0</v>
      </c>
      <c r="E704" s="20">
        <f>IFERROR(AVERAGE('Datos Filtrados'!E701:G701),0)</f>
        <v>0</v>
      </c>
      <c r="F704">
        <f>IFERROR(IF(EPih!H701&gt;=0.75*AVERAGE(EPih!$H701:$R701),1,EPih!H701/AVERAGE(EPih!$H701:$R701)),0)*$B704</f>
        <v>0</v>
      </c>
      <c r="G704">
        <f>IFERROR(IF(EPih!I701&gt;=0.75*AVERAGE(EPih!$H701:$R701),1,EPih!I701/AVERAGE(EPih!$H701:$R701)),0)*$B704</f>
        <v>0</v>
      </c>
      <c r="H704">
        <f>IFERROR(IF(EPih!J701&gt;=0.75*AVERAGE(EPih!$H701:$R701),1,EPih!J701/AVERAGE(EPih!$H701:$R701)),0)*$B704</f>
        <v>0</v>
      </c>
      <c r="I704">
        <f>IFERROR(IF(EPih!K701&gt;=0.75*AVERAGE(EPih!$H701:$R701),1,EPih!K701/AVERAGE(EPih!$H701:$R701)),0)*$B704</f>
        <v>0</v>
      </c>
      <c r="J704">
        <f>IFERROR(IF(EPih!L701&gt;=0.75*AVERAGE(EPih!$H701:$R701),1,EPih!L701/AVERAGE(EPih!$H701:$R701)),0)*$B704</f>
        <v>0</v>
      </c>
      <c r="K704">
        <f>IFERROR(IF(EPih!M701&gt;=0.75*AVERAGE(EPih!$H701:$R701),1,EPih!M701/AVERAGE(EPih!$H701:$R701)),0)*$B704</f>
        <v>0</v>
      </c>
      <c r="L704">
        <f>IFERROR(IF(EPih!N701&gt;=0.75*AVERAGE(EPih!$H701:$R701),1,EPih!N701/AVERAGE(EPih!$H701:$R701)),0)*$B704</f>
        <v>0</v>
      </c>
      <c r="M704">
        <f>IFERROR(IF(EPih!O701&gt;=0.75*AVERAGE(EPih!$H701:$R701),1,EPih!O701/AVERAGE(EPih!$H701:$R701)),0)*$B704</f>
        <v>0</v>
      </c>
      <c r="N704">
        <f>IFERROR(IF(EPih!P701&gt;=0.75*AVERAGE(EPih!$H701:$R701),1,EPih!P701/AVERAGE(EPih!$H701:$R701)),0)*$B704</f>
        <v>0</v>
      </c>
      <c r="O704">
        <f>IFERROR(IF(EPih!Q701&gt;=0.75*AVERAGE(EPih!$H701:$R701),1,EPih!Q701/AVERAGE(EPih!$H701:$R701)),0)*$B704</f>
        <v>0</v>
      </c>
      <c r="P704">
        <f>IFERROR(IF(EPih!R701&gt;=0.75*AVERAGE(EPih!$H701:$R701),1,EPih!R701/AVERAGE(EPih!$H701:$R701)),0)*$B704</f>
        <v>0</v>
      </c>
      <c r="Q704" s="18">
        <v>1</v>
      </c>
      <c r="R704" s="18">
        <v>1</v>
      </c>
      <c r="S704" s="18">
        <v>1</v>
      </c>
      <c r="T704" s="18">
        <v>1</v>
      </c>
      <c r="U704" s="18">
        <v>1</v>
      </c>
      <c r="V704" s="18">
        <v>1</v>
      </c>
      <c r="W704" s="18">
        <v>1</v>
      </c>
      <c r="X704" s="18">
        <v>1</v>
      </c>
      <c r="Y704" s="18">
        <v>1</v>
      </c>
      <c r="Z704" s="18">
        <v>1</v>
      </c>
      <c r="AA704" s="18">
        <v>1</v>
      </c>
      <c r="AD704" s="22">
        <f t="shared" si="22"/>
        <v>1</v>
      </c>
      <c r="AE704">
        <v>3</v>
      </c>
    </row>
    <row r="705" spans="1:31">
      <c r="A705" s="33">
        <v>45473.041666666664</v>
      </c>
      <c r="B705">
        <f t="shared" si="23"/>
        <v>0</v>
      </c>
      <c r="C705" s="18">
        <v>1</v>
      </c>
      <c r="D705" s="19">
        <f>IFERROR(SUMPRODUCT(F705:P705,Q705:AA705,'Datos Brutos'!$H$5:$R$5)/SUMPRODUCT('Datos Brutos'!$H$5:$R$5,Q705:AA705),0)</f>
        <v>0</v>
      </c>
      <c r="E705" s="20">
        <f>IFERROR(AVERAGE('Datos Filtrados'!E702:G702),0)</f>
        <v>0</v>
      </c>
      <c r="F705">
        <f>IFERROR(IF(EPih!H702&gt;=0.75*AVERAGE(EPih!$H702:$R702),1,EPih!H702/AVERAGE(EPih!$H702:$R702)),0)*$B705</f>
        <v>0</v>
      </c>
      <c r="G705">
        <f>IFERROR(IF(EPih!I702&gt;=0.75*AVERAGE(EPih!$H702:$R702),1,EPih!I702/AVERAGE(EPih!$H702:$R702)),0)*$B705</f>
        <v>0</v>
      </c>
      <c r="H705">
        <f>IFERROR(IF(EPih!J702&gt;=0.75*AVERAGE(EPih!$H702:$R702),1,EPih!J702/AVERAGE(EPih!$H702:$R702)),0)*$B705</f>
        <v>0</v>
      </c>
      <c r="I705">
        <f>IFERROR(IF(EPih!K702&gt;=0.75*AVERAGE(EPih!$H702:$R702),1,EPih!K702/AVERAGE(EPih!$H702:$R702)),0)*$B705</f>
        <v>0</v>
      </c>
      <c r="J705">
        <f>IFERROR(IF(EPih!L702&gt;=0.75*AVERAGE(EPih!$H702:$R702),1,EPih!L702/AVERAGE(EPih!$H702:$R702)),0)*$B705</f>
        <v>0</v>
      </c>
      <c r="K705">
        <f>IFERROR(IF(EPih!M702&gt;=0.75*AVERAGE(EPih!$H702:$R702),1,EPih!M702/AVERAGE(EPih!$H702:$R702)),0)*$B705</f>
        <v>0</v>
      </c>
      <c r="L705">
        <f>IFERROR(IF(EPih!N702&gt;=0.75*AVERAGE(EPih!$H702:$R702),1,EPih!N702/AVERAGE(EPih!$H702:$R702)),0)*$B705</f>
        <v>0</v>
      </c>
      <c r="M705">
        <f>IFERROR(IF(EPih!O702&gt;=0.75*AVERAGE(EPih!$H702:$R702),1,EPih!O702/AVERAGE(EPih!$H702:$R702)),0)*$B705</f>
        <v>0</v>
      </c>
      <c r="N705">
        <f>IFERROR(IF(EPih!P702&gt;=0.75*AVERAGE(EPih!$H702:$R702),1,EPih!P702/AVERAGE(EPih!$H702:$R702)),0)*$B705</f>
        <v>0</v>
      </c>
      <c r="O705">
        <f>IFERROR(IF(EPih!Q702&gt;=0.75*AVERAGE(EPih!$H702:$R702),1,EPih!Q702/AVERAGE(EPih!$H702:$R702)),0)*$B705</f>
        <v>0</v>
      </c>
      <c r="P705">
        <f>IFERROR(IF(EPih!R702&gt;=0.75*AVERAGE(EPih!$H702:$R702),1,EPih!R702/AVERAGE(EPih!$H702:$R702)),0)*$B705</f>
        <v>0</v>
      </c>
      <c r="Q705" s="18">
        <v>1</v>
      </c>
      <c r="R705" s="18">
        <v>1</v>
      </c>
      <c r="S705" s="18">
        <v>1</v>
      </c>
      <c r="T705" s="18">
        <v>1</v>
      </c>
      <c r="U705" s="18">
        <v>1</v>
      </c>
      <c r="V705" s="18">
        <v>1</v>
      </c>
      <c r="W705" s="18">
        <v>1</v>
      </c>
      <c r="X705" s="18">
        <v>1</v>
      </c>
      <c r="Y705" s="18">
        <v>1</v>
      </c>
      <c r="Z705" s="18">
        <v>1</v>
      </c>
      <c r="AA705" s="18">
        <v>1</v>
      </c>
      <c r="AD705" s="22">
        <f t="shared" si="22"/>
        <v>1</v>
      </c>
      <c r="AE705">
        <v>4</v>
      </c>
    </row>
    <row r="706" spans="1:31">
      <c r="A706" s="33">
        <v>45473.083333333336</v>
      </c>
      <c r="B706">
        <f t="shared" si="23"/>
        <v>0</v>
      </c>
      <c r="C706" s="18">
        <v>1</v>
      </c>
      <c r="D706" s="19">
        <f>IFERROR(SUMPRODUCT(F706:P706,Q706:AA706,'Datos Brutos'!$H$5:$R$5)/SUMPRODUCT('Datos Brutos'!$H$5:$R$5,Q706:AA706),0)</f>
        <v>0</v>
      </c>
      <c r="E706" s="20">
        <f>IFERROR(AVERAGE('Datos Filtrados'!E703:G703),0)</f>
        <v>0</v>
      </c>
      <c r="F706">
        <f>IFERROR(IF(EPih!H703&gt;=0.75*AVERAGE(EPih!$H703:$R703),1,EPih!H703/AVERAGE(EPih!$H703:$R703)),0)*$B706</f>
        <v>0</v>
      </c>
      <c r="G706">
        <f>IFERROR(IF(EPih!I703&gt;=0.75*AVERAGE(EPih!$H703:$R703),1,EPih!I703/AVERAGE(EPih!$H703:$R703)),0)*$B706</f>
        <v>0</v>
      </c>
      <c r="H706">
        <f>IFERROR(IF(EPih!J703&gt;=0.75*AVERAGE(EPih!$H703:$R703),1,EPih!J703/AVERAGE(EPih!$H703:$R703)),0)*$B706</f>
        <v>0</v>
      </c>
      <c r="I706">
        <f>IFERROR(IF(EPih!K703&gt;=0.75*AVERAGE(EPih!$H703:$R703),1,EPih!K703/AVERAGE(EPih!$H703:$R703)),0)*$B706</f>
        <v>0</v>
      </c>
      <c r="J706">
        <f>IFERROR(IF(EPih!L703&gt;=0.75*AVERAGE(EPih!$H703:$R703),1,EPih!L703/AVERAGE(EPih!$H703:$R703)),0)*$B706</f>
        <v>0</v>
      </c>
      <c r="K706">
        <f>IFERROR(IF(EPih!M703&gt;=0.75*AVERAGE(EPih!$H703:$R703),1,EPih!M703/AVERAGE(EPih!$H703:$R703)),0)*$B706</f>
        <v>0</v>
      </c>
      <c r="L706">
        <f>IFERROR(IF(EPih!N703&gt;=0.75*AVERAGE(EPih!$H703:$R703),1,EPih!N703/AVERAGE(EPih!$H703:$R703)),0)*$B706</f>
        <v>0</v>
      </c>
      <c r="M706">
        <f>IFERROR(IF(EPih!O703&gt;=0.75*AVERAGE(EPih!$H703:$R703),1,EPih!O703/AVERAGE(EPih!$H703:$R703)),0)*$B706</f>
        <v>0</v>
      </c>
      <c r="N706">
        <f>IFERROR(IF(EPih!P703&gt;=0.75*AVERAGE(EPih!$H703:$R703),1,EPih!P703/AVERAGE(EPih!$H703:$R703)),0)*$B706</f>
        <v>0</v>
      </c>
      <c r="O706">
        <f>IFERROR(IF(EPih!Q703&gt;=0.75*AVERAGE(EPih!$H703:$R703),1,EPih!Q703/AVERAGE(EPih!$H703:$R703)),0)*$B706</f>
        <v>0</v>
      </c>
      <c r="P706">
        <f>IFERROR(IF(EPih!R703&gt;=0.75*AVERAGE(EPih!$H703:$R703),1,EPih!R703/AVERAGE(EPih!$H703:$R703)),0)*$B706</f>
        <v>0</v>
      </c>
      <c r="Q706" s="18">
        <v>1</v>
      </c>
      <c r="R706" s="18">
        <v>1</v>
      </c>
      <c r="S706" s="18">
        <v>1</v>
      </c>
      <c r="T706" s="18">
        <v>1</v>
      </c>
      <c r="U706" s="18">
        <v>1</v>
      </c>
      <c r="V706" s="18">
        <v>1</v>
      </c>
      <c r="W706" s="18">
        <v>1</v>
      </c>
      <c r="X706" s="18">
        <v>1</v>
      </c>
      <c r="Y706" s="18">
        <v>1</v>
      </c>
      <c r="Z706" s="18">
        <v>1</v>
      </c>
      <c r="AA706" s="18">
        <v>1</v>
      </c>
      <c r="AD706" s="22">
        <f t="shared" si="22"/>
        <v>1</v>
      </c>
      <c r="AE706">
        <v>5</v>
      </c>
    </row>
    <row r="707" spans="1:31">
      <c r="A707" s="33">
        <v>45473.125</v>
      </c>
      <c r="B707">
        <f t="shared" si="23"/>
        <v>0</v>
      </c>
      <c r="C707" s="18">
        <v>1</v>
      </c>
      <c r="D707" s="19">
        <f>IFERROR(SUMPRODUCT(F707:P707,Q707:AA707,'Datos Brutos'!$H$5:$R$5)/SUMPRODUCT('Datos Brutos'!$H$5:$R$5,Q707:AA707),0)</f>
        <v>0</v>
      </c>
      <c r="E707" s="20">
        <f>IFERROR(AVERAGE('Datos Filtrados'!E704:G704),0)</f>
        <v>0</v>
      </c>
      <c r="F707">
        <f>IFERROR(IF(EPih!H704&gt;=0.75*AVERAGE(EPih!$H704:$R704),1,EPih!H704/AVERAGE(EPih!$H704:$R704)),0)*$B707</f>
        <v>0</v>
      </c>
      <c r="G707">
        <f>IFERROR(IF(EPih!I704&gt;=0.75*AVERAGE(EPih!$H704:$R704),1,EPih!I704/AVERAGE(EPih!$H704:$R704)),0)*$B707</f>
        <v>0</v>
      </c>
      <c r="H707">
        <f>IFERROR(IF(EPih!J704&gt;=0.75*AVERAGE(EPih!$H704:$R704),1,EPih!J704/AVERAGE(EPih!$H704:$R704)),0)*$B707</f>
        <v>0</v>
      </c>
      <c r="I707">
        <f>IFERROR(IF(EPih!K704&gt;=0.75*AVERAGE(EPih!$H704:$R704),1,EPih!K704/AVERAGE(EPih!$H704:$R704)),0)*$B707</f>
        <v>0</v>
      </c>
      <c r="J707">
        <f>IFERROR(IF(EPih!L704&gt;=0.75*AVERAGE(EPih!$H704:$R704),1,EPih!L704/AVERAGE(EPih!$H704:$R704)),0)*$B707</f>
        <v>0</v>
      </c>
      <c r="K707">
        <f>IFERROR(IF(EPih!M704&gt;=0.75*AVERAGE(EPih!$H704:$R704),1,EPih!M704/AVERAGE(EPih!$H704:$R704)),0)*$B707</f>
        <v>0</v>
      </c>
      <c r="L707">
        <f>IFERROR(IF(EPih!N704&gt;=0.75*AVERAGE(EPih!$H704:$R704),1,EPih!N704/AVERAGE(EPih!$H704:$R704)),0)*$B707</f>
        <v>0</v>
      </c>
      <c r="M707">
        <f>IFERROR(IF(EPih!O704&gt;=0.75*AVERAGE(EPih!$H704:$R704),1,EPih!O704/AVERAGE(EPih!$H704:$R704)),0)*$B707</f>
        <v>0</v>
      </c>
      <c r="N707">
        <f>IFERROR(IF(EPih!P704&gt;=0.75*AVERAGE(EPih!$H704:$R704),1,EPih!P704/AVERAGE(EPih!$H704:$R704)),0)*$B707</f>
        <v>0</v>
      </c>
      <c r="O707">
        <f>IFERROR(IF(EPih!Q704&gt;=0.75*AVERAGE(EPih!$H704:$R704),1,EPih!Q704/AVERAGE(EPih!$H704:$R704)),0)*$B707</f>
        <v>0</v>
      </c>
      <c r="P707">
        <f>IFERROR(IF(EPih!R704&gt;=0.75*AVERAGE(EPih!$H704:$R704),1,EPih!R704/AVERAGE(EPih!$H704:$R704)),0)*$B707</f>
        <v>0</v>
      </c>
      <c r="Q707" s="18">
        <v>1</v>
      </c>
      <c r="R707" s="18">
        <v>1</v>
      </c>
      <c r="S707" s="18">
        <v>1</v>
      </c>
      <c r="T707" s="18">
        <v>1</v>
      </c>
      <c r="U707" s="18">
        <v>1</v>
      </c>
      <c r="V707" s="18">
        <v>1</v>
      </c>
      <c r="W707" s="18">
        <v>1</v>
      </c>
      <c r="X707" s="18">
        <v>1</v>
      </c>
      <c r="Y707" s="18">
        <v>1</v>
      </c>
      <c r="Z707" s="18">
        <v>1</v>
      </c>
      <c r="AA707" s="18">
        <v>1</v>
      </c>
      <c r="AD707" s="22">
        <f t="shared" si="22"/>
        <v>1</v>
      </c>
      <c r="AE707">
        <v>6</v>
      </c>
    </row>
    <row r="708" spans="1:31">
      <c r="A708" s="33">
        <v>45473.166666666664</v>
      </c>
      <c r="B708">
        <f t="shared" si="23"/>
        <v>0</v>
      </c>
      <c r="C708" s="18">
        <v>1</v>
      </c>
      <c r="D708" s="19">
        <f>IFERROR(SUMPRODUCT(F708:P708,Q708:AA708,'Datos Brutos'!$H$5:$R$5)/SUMPRODUCT('Datos Brutos'!$H$5:$R$5,Q708:AA708),0)</f>
        <v>0</v>
      </c>
      <c r="E708" s="20">
        <f>IFERROR(AVERAGE('Datos Filtrados'!E705:G705),0)</f>
        <v>0</v>
      </c>
      <c r="F708">
        <f>IFERROR(IF(EPih!H705&gt;=0.75*AVERAGE(EPih!$H705:$R705),1,EPih!H705/AVERAGE(EPih!$H705:$R705)),0)*$B708</f>
        <v>0</v>
      </c>
      <c r="G708">
        <f>IFERROR(IF(EPih!I705&gt;=0.75*AVERAGE(EPih!$H705:$R705),1,EPih!I705/AVERAGE(EPih!$H705:$R705)),0)*$B708</f>
        <v>0</v>
      </c>
      <c r="H708">
        <f>IFERROR(IF(EPih!J705&gt;=0.75*AVERAGE(EPih!$H705:$R705),1,EPih!J705/AVERAGE(EPih!$H705:$R705)),0)*$B708</f>
        <v>0</v>
      </c>
      <c r="I708">
        <f>IFERROR(IF(EPih!K705&gt;=0.75*AVERAGE(EPih!$H705:$R705),1,EPih!K705/AVERAGE(EPih!$H705:$R705)),0)*$B708</f>
        <v>0</v>
      </c>
      <c r="J708">
        <f>IFERROR(IF(EPih!L705&gt;=0.75*AVERAGE(EPih!$H705:$R705),1,EPih!L705/AVERAGE(EPih!$H705:$R705)),0)*$B708</f>
        <v>0</v>
      </c>
      <c r="K708">
        <f>IFERROR(IF(EPih!M705&gt;=0.75*AVERAGE(EPih!$H705:$R705),1,EPih!M705/AVERAGE(EPih!$H705:$R705)),0)*$B708</f>
        <v>0</v>
      </c>
      <c r="L708">
        <f>IFERROR(IF(EPih!N705&gt;=0.75*AVERAGE(EPih!$H705:$R705),1,EPih!N705/AVERAGE(EPih!$H705:$R705)),0)*$B708</f>
        <v>0</v>
      </c>
      <c r="M708">
        <f>IFERROR(IF(EPih!O705&gt;=0.75*AVERAGE(EPih!$H705:$R705),1,EPih!O705/AVERAGE(EPih!$H705:$R705)),0)*$B708</f>
        <v>0</v>
      </c>
      <c r="N708">
        <f>IFERROR(IF(EPih!P705&gt;=0.75*AVERAGE(EPih!$H705:$R705),1,EPih!P705/AVERAGE(EPih!$H705:$R705)),0)*$B708</f>
        <v>0</v>
      </c>
      <c r="O708">
        <f>IFERROR(IF(EPih!Q705&gt;=0.75*AVERAGE(EPih!$H705:$R705),1,EPih!Q705/AVERAGE(EPih!$H705:$R705)),0)*$B708</f>
        <v>0</v>
      </c>
      <c r="P708">
        <f>IFERROR(IF(EPih!R705&gt;=0.75*AVERAGE(EPih!$H705:$R705),1,EPih!R705/AVERAGE(EPih!$H705:$R705)),0)*$B708</f>
        <v>0</v>
      </c>
      <c r="Q708" s="18">
        <v>1</v>
      </c>
      <c r="R708" s="18">
        <v>1</v>
      </c>
      <c r="S708" s="18">
        <v>1</v>
      </c>
      <c r="T708" s="18">
        <v>1</v>
      </c>
      <c r="U708" s="18">
        <v>1</v>
      </c>
      <c r="V708" s="18">
        <v>1</v>
      </c>
      <c r="W708" s="18">
        <v>1</v>
      </c>
      <c r="X708" s="18">
        <v>1</v>
      </c>
      <c r="Y708" s="18">
        <v>1</v>
      </c>
      <c r="Z708" s="18">
        <v>1</v>
      </c>
      <c r="AA708" s="18">
        <v>1</v>
      </c>
      <c r="AD708" s="22">
        <f t="shared" si="22"/>
        <v>1</v>
      </c>
      <c r="AE708">
        <v>7</v>
      </c>
    </row>
    <row r="709" spans="1:31">
      <c r="A709" s="33">
        <v>45473.208333333336</v>
      </c>
      <c r="B709">
        <f t="shared" si="23"/>
        <v>0</v>
      </c>
      <c r="C709" s="18">
        <v>1</v>
      </c>
      <c r="D709" s="19">
        <f>IFERROR(SUMPRODUCT(F709:P709,Q709:AA709,'Datos Brutos'!$H$5:$R$5)/SUMPRODUCT('Datos Brutos'!$H$5:$R$5,Q709:AA709),0)</f>
        <v>0</v>
      </c>
      <c r="E709" s="20">
        <f>IFERROR(AVERAGE('Datos Filtrados'!E706:G706),0)</f>
        <v>0</v>
      </c>
      <c r="F709">
        <f>IFERROR(IF(EPih!H706&gt;=0.75*AVERAGE(EPih!$H706:$R706),1,EPih!H706/AVERAGE(EPih!$H706:$R706)),0)*$B709</f>
        <v>0</v>
      </c>
      <c r="G709">
        <f>IFERROR(IF(EPih!I706&gt;=0.75*AVERAGE(EPih!$H706:$R706),1,EPih!I706/AVERAGE(EPih!$H706:$R706)),0)*$B709</f>
        <v>0</v>
      </c>
      <c r="H709">
        <f>IFERROR(IF(EPih!J706&gt;=0.75*AVERAGE(EPih!$H706:$R706),1,EPih!J706/AVERAGE(EPih!$H706:$R706)),0)*$B709</f>
        <v>0</v>
      </c>
      <c r="I709">
        <f>IFERROR(IF(EPih!K706&gt;=0.75*AVERAGE(EPih!$H706:$R706),1,EPih!K706/AVERAGE(EPih!$H706:$R706)),0)*$B709</f>
        <v>0</v>
      </c>
      <c r="J709">
        <f>IFERROR(IF(EPih!L706&gt;=0.75*AVERAGE(EPih!$H706:$R706),1,EPih!L706/AVERAGE(EPih!$H706:$R706)),0)*$B709</f>
        <v>0</v>
      </c>
      <c r="K709">
        <f>IFERROR(IF(EPih!M706&gt;=0.75*AVERAGE(EPih!$H706:$R706),1,EPih!M706/AVERAGE(EPih!$H706:$R706)),0)*$B709</f>
        <v>0</v>
      </c>
      <c r="L709">
        <f>IFERROR(IF(EPih!N706&gt;=0.75*AVERAGE(EPih!$H706:$R706),1,EPih!N706/AVERAGE(EPih!$H706:$R706)),0)*$B709</f>
        <v>0</v>
      </c>
      <c r="M709">
        <f>IFERROR(IF(EPih!O706&gt;=0.75*AVERAGE(EPih!$H706:$R706),1,EPih!O706/AVERAGE(EPih!$H706:$R706)),0)*$B709</f>
        <v>0</v>
      </c>
      <c r="N709">
        <f>IFERROR(IF(EPih!P706&gt;=0.75*AVERAGE(EPih!$H706:$R706),1,EPih!P706/AVERAGE(EPih!$H706:$R706)),0)*$B709</f>
        <v>0</v>
      </c>
      <c r="O709">
        <f>IFERROR(IF(EPih!Q706&gt;=0.75*AVERAGE(EPih!$H706:$R706),1,EPih!Q706/AVERAGE(EPih!$H706:$R706)),0)*$B709</f>
        <v>0</v>
      </c>
      <c r="P709">
        <f>IFERROR(IF(EPih!R706&gt;=0.75*AVERAGE(EPih!$H706:$R706),1,EPih!R706/AVERAGE(EPih!$H706:$R706)),0)*$B709</f>
        <v>0</v>
      </c>
      <c r="Q709" s="18">
        <v>1</v>
      </c>
      <c r="R709" s="18">
        <v>1</v>
      </c>
      <c r="S709" s="18">
        <v>1</v>
      </c>
      <c r="T709" s="18">
        <v>1</v>
      </c>
      <c r="U709" s="18">
        <v>1</v>
      </c>
      <c r="V709" s="18">
        <v>1</v>
      </c>
      <c r="W709" s="18">
        <v>1</v>
      </c>
      <c r="X709" s="18">
        <v>1</v>
      </c>
      <c r="Y709" s="18">
        <v>1</v>
      </c>
      <c r="Z709" s="18">
        <v>1</v>
      </c>
      <c r="AA709" s="18">
        <v>1</v>
      </c>
      <c r="AD709" s="22">
        <f t="shared" si="22"/>
        <v>1</v>
      </c>
      <c r="AE709">
        <v>8</v>
      </c>
    </row>
    <row r="710" spans="1:31">
      <c r="A710" s="33">
        <v>45473.25</v>
      </c>
      <c r="B710">
        <f t="shared" si="23"/>
        <v>0</v>
      </c>
      <c r="C710" s="18">
        <v>1</v>
      </c>
      <c r="D710" s="19">
        <f>IFERROR(SUMPRODUCT(F710:P710,Q710:AA710,'Datos Brutos'!$H$5:$R$5)/SUMPRODUCT('Datos Brutos'!$H$5:$R$5,Q710:AA710),0)</f>
        <v>0</v>
      </c>
      <c r="E710" s="20">
        <f>IFERROR(AVERAGE('Datos Filtrados'!E707:G707),0)</f>
        <v>0</v>
      </c>
      <c r="F710">
        <f>IFERROR(IF(EPih!H707&gt;=0.75*AVERAGE(EPih!$H707:$R707),1,EPih!H707/AVERAGE(EPih!$H707:$R707)),0)*$B710</f>
        <v>0</v>
      </c>
      <c r="G710">
        <f>IFERROR(IF(EPih!I707&gt;=0.75*AVERAGE(EPih!$H707:$R707),1,EPih!I707/AVERAGE(EPih!$H707:$R707)),0)*$B710</f>
        <v>0</v>
      </c>
      <c r="H710">
        <f>IFERROR(IF(EPih!J707&gt;=0.75*AVERAGE(EPih!$H707:$R707),1,EPih!J707/AVERAGE(EPih!$H707:$R707)),0)*$B710</f>
        <v>0</v>
      </c>
      <c r="I710">
        <f>IFERROR(IF(EPih!K707&gt;=0.75*AVERAGE(EPih!$H707:$R707),1,EPih!K707/AVERAGE(EPih!$H707:$R707)),0)*$B710</f>
        <v>0</v>
      </c>
      <c r="J710">
        <f>IFERROR(IF(EPih!L707&gt;=0.75*AVERAGE(EPih!$H707:$R707),1,EPih!L707/AVERAGE(EPih!$H707:$R707)),0)*$B710</f>
        <v>0</v>
      </c>
      <c r="K710">
        <f>IFERROR(IF(EPih!M707&gt;=0.75*AVERAGE(EPih!$H707:$R707),1,EPih!M707/AVERAGE(EPih!$H707:$R707)),0)*$B710</f>
        <v>0</v>
      </c>
      <c r="L710">
        <f>IFERROR(IF(EPih!N707&gt;=0.75*AVERAGE(EPih!$H707:$R707),1,EPih!N707/AVERAGE(EPih!$H707:$R707)),0)*$B710</f>
        <v>0</v>
      </c>
      <c r="M710">
        <f>IFERROR(IF(EPih!O707&gt;=0.75*AVERAGE(EPih!$H707:$R707),1,EPih!O707/AVERAGE(EPih!$H707:$R707)),0)*$B710</f>
        <v>0</v>
      </c>
      <c r="N710">
        <f>IFERROR(IF(EPih!P707&gt;=0.75*AVERAGE(EPih!$H707:$R707),1,EPih!P707/AVERAGE(EPih!$H707:$R707)),0)*$B710</f>
        <v>0</v>
      </c>
      <c r="O710">
        <f>IFERROR(IF(EPih!Q707&gt;=0.75*AVERAGE(EPih!$H707:$R707),1,EPih!Q707/AVERAGE(EPih!$H707:$R707)),0)*$B710</f>
        <v>0</v>
      </c>
      <c r="P710">
        <f>IFERROR(IF(EPih!R707&gt;=0.75*AVERAGE(EPih!$H707:$R707),1,EPih!R707/AVERAGE(EPih!$H707:$R707)),0)*$B710</f>
        <v>0</v>
      </c>
      <c r="Q710" s="18">
        <v>1</v>
      </c>
      <c r="R710" s="18">
        <v>1</v>
      </c>
      <c r="S710" s="18">
        <v>1</v>
      </c>
      <c r="T710" s="18">
        <v>1</v>
      </c>
      <c r="U710" s="18">
        <v>1</v>
      </c>
      <c r="V710" s="18">
        <v>1</v>
      </c>
      <c r="W710" s="18">
        <v>1</v>
      </c>
      <c r="X710" s="18">
        <v>1</v>
      </c>
      <c r="Y710" s="18">
        <v>1</v>
      </c>
      <c r="Z710" s="18">
        <v>1</v>
      </c>
      <c r="AA710" s="18">
        <v>1</v>
      </c>
      <c r="AD710" s="22">
        <f t="shared" si="22"/>
        <v>1</v>
      </c>
      <c r="AE710">
        <v>9</v>
      </c>
    </row>
    <row r="711" spans="1:31">
      <c r="A711" s="33">
        <v>45473.291666666664</v>
      </c>
      <c r="B711">
        <f t="shared" si="23"/>
        <v>0</v>
      </c>
      <c r="C711" s="18">
        <v>1</v>
      </c>
      <c r="D711" s="19">
        <f>IFERROR(SUMPRODUCT(F711:P711,Q711:AA711,'Datos Brutos'!$H$5:$R$5)/SUMPRODUCT('Datos Brutos'!$H$5:$R$5,Q711:AA711),0)</f>
        <v>0</v>
      </c>
      <c r="E711" s="20">
        <f>IFERROR(AVERAGE('Datos Filtrados'!E708:G708),0)</f>
        <v>24.261666666666667</v>
      </c>
      <c r="F711">
        <f>IFERROR(IF(EPih!H708&gt;=0.75*AVERAGE(EPih!$H708:$R708),1,EPih!H708/AVERAGE(EPih!$H708:$R708)),0)*$B711</f>
        <v>0</v>
      </c>
      <c r="G711">
        <f>IFERROR(IF(EPih!I708&gt;=0.75*AVERAGE(EPih!$H708:$R708),1,EPih!I708/AVERAGE(EPih!$H708:$R708)),0)*$B711</f>
        <v>0</v>
      </c>
      <c r="H711">
        <f>IFERROR(IF(EPih!J708&gt;=0.75*AVERAGE(EPih!$H708:$R708),1,EPih!J708/AVERAGE(EPih!$H708:$R708)),0)*$B711</f>
        <v>0</v>
      </c>
      <c r="I711">
        <f>IFERROR(IF(EPih!K708&gt;=0.75*AVERAGE(EPih!$H708:$R708),1,EPih!K708/AVERAGE(EPih!$H708:$R708)),0)*$B711</f>
        <v>0</v>
      </c>
      <c r="J711">
        <f>IFERROR(IF(EPih!L708&gt;=0.75*AVERAGE(EPih!$H708:$R708),1,EPih!L708/AVERAGE(EPih!$H708:$R708)),0)*$B711</f>
        <v>0</v>
      </c>
      <c r="K711">
        <f>IFERROR(IF(EPih!M708&gt;=0.75*AVERAGE(EPih!$H708:$R708),1,EPih!M708/AVERAGE(EPih!$H708:$R708)),0)*$B711</f>
        <v>0</v>
      </c>
      <c r="L711">
        <f>IFERROR(IF(EPih!N708&gt;=0.75*AVERAGE(EPih!$H708:$R708),1,EPih!N708/AVERAGE(EPih!$H708:$R708)),0)*$B711</f>
        <v>0</v>
      </c>
      <c r="M711">
        <f>IFERROR(IF(EPih!O708&gt;=0.75*AVERAGE(EPih!$H708:$R708),1,EPih!O708/AVERAGE(EPih!$H708:$R708)),0)*$B711</f>
        <v>0</v>
      </c>
      <c r="N711">
        <f>IFERROR(IF(EPih!P708&gt;=0.75*AVERAGE(EPih!$H708:$R708),1,EPih!P708/AVERAGE(EPih!$H708:$R708)),0)*$B711</f>
        <v>0</v>
      </c>
      <c r="O711">
        <f>IFERROR(IF(EPih!Q708&gt;=0.75*AVERAGE(EPih!$H708:$R708),1,EPih!Q708/AVERAGE(EPih!$H708:$R708)),0)*$B711</f>
        <v>0</v>
      </c>
      <c r="P711">
        <f>IFERROR(IF(EPih!R708&gt;=0.75*AVERAGE(EPih!$H708:$R708),1,EPih!R708/AVERAGE(EPih!$H708:$R708)),0)*$B711</f>
        <v>0</v>
      </c>
      <c r="Q711" s="18">
        <v>1</v>
      </c>
      <c r="R711" s="18">
        <v>1</v>
      </c>
      <c r="S711" s="18">
        <v>1</v>
      </c>
      <c r="T711" s="18">
        <v>1</v>
      </c>
      <c r="U711" s="18">
        <v>1</v>
      </c>
      <c r="V711" s="18">
        <v>1</v>
      </c>
      <c r="W711" s="18">
        <v>1</v>
      </c>
      <c r="X711" s="18">
        <v>1</v>
      </c>
      <c r="Y711" s="18">
        <v>1</v>
      </c>
      <c r="Z711" s="18">
        <v>1</v>
      </c>
      <c r="AA711" s="18">
        <v>1</v>
      </c>
      <c r="AD711" s="22">
        <f t="shared" si="22"/>
        <v>1</v>
      </c>
      <c r="AE711">
        <v>10</v>
      </c>
    </row>
    <row r="712" spans="1:31">
      <c r="A712" s="33">
        <v>45473.333333333336</v>
      </c>
      <c r="B712">
        <f t="shared" si="23"/>
        <v>1</v>
      </c>
      <c r="C712" s="18">
        <v>1</v>
      </c>
      <c r="D712" s="19">
        <f>IFERROR(SUMPRODUCT(F712:P712,Q712:AA712,'Datos Brutos'!$H$5:$R$5)/SUMPRODUCT('Datos Brutos'!$H$5:$R$5,Q712:AA712),0)</f>
        <v>1</v>
      </c>
      <c r="E712" s="20">
        <f>IFERROR(AVERAGE('Datos Filtrados'!E709:G709),0)</f>
        <v>113.26866666666668</v>
      </c>
      <c r="F712">
        <f>IFERROR(IF(EPih!H709&gt;=0.75*AVERAGE(EPih!$H709:$R709),1,EPih!H709/AVERAGE(EPih!$H709:$R709)),0)*$B712</f>
        <v>1</v>
      </c>
      <c r="G712">
        <f>IFERROR(IF(EPih!I709&gt;=0.75*AVERAGE(EPih!$H709:$R709),1,EPih!I709/AVERAGE(EPih!$H709:$R709)),0)*$B712</f>
        <v>1</v>
      </c>
      <c r="H712">
        <f>IFERROR(IF(EPih!J709&gt;=0.75*AVERAGE(EPih!$H709:$R709),1,EPih!J709/AVERAGE(EPih!$H709:$R709)),0)*$B712</f>
        <v>1</v>
      </c>
      <c r="I712">
        <f>IFERROR(IF(EPih!K709&gt;=0.75*AVERAGE(EPih!$H709:$R709),1,EPih!K709/AVERAGE(EPih!$H709:$R709)),0)*$B712</f>
        <v>1</v>
      </c>
      <c r="J712">
        <f>IFERROR(IF(EPih!L709&gt;=0.75*AVERAGE(EPih!$H709:$R709),1,EPih!L709/AVERAGE(EPih!$H709:$R709)),0)*$B712</f>
        <v>1</v>
      </c>
      <c r="K712">
        <f>IFERROR(IF(EPih!M709&gt;=0.75*AVERAGE(EPih!$H709:$R709),1,EPih!M709/AVERAGE(EPih!$H709:$R709)),0)*$B712</f>
        <v>1</v>
      </c>
      <c r="L712">
        <f>IFERROR(IF(EPih!N709&gt;=0.75*AVERAGE(EPih!$H709:$R709),1,EPih!N709/AVERAGE(EPih!$H709:$R709)),0)*$B712</f>
        <v>1</v>
      </c>
      <c r="M712">
        <f>IFERROR(IF(EPih!O709&gt;=0.75*AVERAGE(EPih!$H709:$R709),1,EPih!O709/AVERAGE(EPih!$H709:$R709)),0)*$B712</f>
        <v>1</v>
      </c>
      <c r="N712">
        <f>IFERROR(IF(EPih!P709&gt;=0.75*AVERAGE(EPih!$H709:$R709),1,EPih!P709/AVERAGE(EPih!$H709:$R709)),0)*$B712</f>
        <v>1</v>
      </c>
      <c r="O712">
        <f>IFERROR(IF(EPih!Q709&gt;=0.75*AVERAGE(EPih!$H709:$R709),1,EPih!Q709/AVERAGE(EPih!$H709:$R709)),0)*$B712</f>
        <v>1</v>
      </c>
      <c r="P712">
        <f>IFERROR(IF(EPih!R709&gt;=0.75*AVERAGE(EPih!$H709:$R709),1,EPih!R709/AVERAGE(EPih!$H709:$R709)),0)*$B712</f>
        <v>1</v>
      </c>
      <c r="Q712" s="18">
        <v>1</v>
      </c>
      <c r="R712" s="18">
        <v>1</v>
      </c>
      <c r="S712" s="18">
        <v>1</v>
      </c>
      <c r="T712" s="18">
        <v>1</v>
      </c>
      <c r="U712" s="18">
        <v>1</v>
      </c>
      <c r="V712" s="18">
        <v>1</v>
      </c>
      <c r="W712" s="18">
        <v>1</v>
      </c>
      <c r="X712" s="18">
        <v>1</v>
      </c>
      <c r="Y712" s="18">
        <v>1</v>
      </c>
      <c r="Z712" s="18">
        <v>1</v>
      </c>
      <c r="AA712" s="18">
        <v>1</v>
      </c>
      <c r="AD712" s="22">
        <f t="shared" si="22"/>
        <v>1</v>
      </c>
      <c r="AE712">
        <v>11</v>
      </c>
    </row>
    <row r="713" spans="1:31">
      <c r="A713" s="33">
        <v>45473.375</v>
      </c>
      <c r="B713">
        <f t="shared" si="23"/>
        <v>1</v>
      </c>
      <c r="C713" s="18">
        <v>1</v>
      </c>
      <c r="D713" s="19">
        <f>IFERROR(SUMPRODUCT(F713:P713,Q713:AA713,'Datos Brutos'!$H$5:$R$5)/SUMPRODUCT('Datos Brutos'!$H$5:$R$5,Q713:AA713),0)</f>
        <v>1</v>
      </c>
      <c r="E713" s="20">
        <f>IFERROR(AVERAGE('Datos Filtrados'!E710:G710),0)</f>
        <v>276.89400000000001</v>
      </c>
      <c r="F713">
        <f>IFERROR(IF(EPih!H710&gt;=0.75*AVERAGE(EPih!$H710:$R710),1,EPih!H710/AVERAGE(EPih!$H710:$R710)),0)*$B713</f>
        <v>1</v>
      </c>
      <c r="G713">
        <f>IFERROR(IF(EPih!I710&gt;=0.75*AVERAGE(EPih!$H710:$R710),1,EPih!I710/AVERAGE(EPih!$H710:$R710)),0)*$B713</f>
        <v>1</v>
      </c>
      <c r="H713">
        <f>IFERROR(IF(EPih!J710&gt;=0.75*AVERAGE(EPih!$H710:$R710),1,EPih!J710/AVERAGE(EPih!$H710:$R710)),0)*$B713</f>
        <v>1</v>
      </c>
      <c r="I713">
        <f>IFERROR(IF(EPih!K710&gt;=0.75*AVERAGE(EPih!$H710:$R710),1,EPih!K710/AVERAGE(EPih!$H710:$R710)),0)*$B713</f>
        <v>1</v>
      </c>
      <c r="J713">
        <f>IFERROR(IF(EPih!L710&gt;=0.75*AVERAGE(EPih!$H710:$R710),1,EPih!L710/AVERAGE(EPih!$H710:$R710)),0)*$B713</f>
        <v>1</v>
      </c>
      <c r="K713">
        <f>IFERROR(IF(EPih!M710&gt;=0.75*AVERAGE(EPih!$H710:$R710),1,EPih!M710/AVERAGE(EPih!$H710:$R710)),0)*$B713</f>
        <v>1</v>
      </c>
      <c r="L713">
        <f>IFERROR(IF(EPih!N710&gt;=0.75*AVERAGE(EPih!$H710:$R710),1,EPih!N710/AVERAGE(EPih!$H710:$R710)),0)*$B713</f>
        <v>1</v>
      </c>
      <c r="M713">
        <f>IFERROR(IF(EPih!O710&gt;=0.75*AVERAGE(EPih!$H710:$R710),1,EPih!O710/AVERAGE(EPih!$H710:$R710)),0)*$B713</f>
        <v>1</v>
      </c>
      <c r="N713">
        <f>IFERROR(IF(EPih!P710&gt;=0.75*AVERAGE(EPih!$H710:$R710),1,EPih!P710/AVERAGE(EPih!$H710:$R710)),0)*$B713</f>
        <v>1</v>
      </c>
      <c r="O713">
        <f>IFERROR(IF(EPih!Q710&gt;=0.75*AVERAGE(EPih!$H710:$R710),1,EPih!Q710/AVERAGE(EPih!$H710:$R710)),0)*$B713</f>
        <v>1</v>
      </c>
      <c r="P713">
        <f>IFERROR(IF(EPih!R710&gt;=0.75*AVERAGE(EPih!$H710:$R710),1,EPih!R710/AVERAGE(EPih!$H710:$R710)),0)*$B713</f>
        <v>1</v>
      </c>
      <c r="Q713" s="18">
        <v>1</v>
      </c>
      <c r="R713" s="18">
        <v>1</v>
      </c>
      <c r="S713" s="18">
        <v>1</v>
      </c>
      <c r="T713" s="18">
        <v>1</v>
      </c>
      <c r="U713" s="18">
        <v>1</v>
      </c>
      <c r="V713" s="18">
        <v>1</v>
      </c>
      <c r="W713" s="18">
        <v>1</v>
      </c>
      <c r="X713" s="18">
        <v>1</v>
      </c>
      <c r="Y713" s="18">
        <v>1</v>
      </c>
      <c r="Z713" s="18">
        <v>1</v>
      </c>
      <c r="AA713" s="18">
        <v>1</v>
      </c>
      <c r="AD713" s="22">
        <f t="shared" si="22"/>
        <v>1</v>
      </c>
      <c r="AE713">
        <v>12</v>
      </c>
    </row>
    <row r="714" spans="1:31">
      <c r="A714" s="33">
        <v>45473.416666666664</v>
      </c>
      <c r="B714">
        <f t="shared" si="23"/>
        <v>1</v>
      </c>
      <c r="C714" s="18">
        <v>1</v>
      </c>
      <c r="D714" s="19">
        <f>IFERROR(SUMPRODUCT(F714:P714,Q714:AA714,'Datos Brutos'!$H$5:$R$5)/SUMPRODUCT('Datos Brutos'!$H$5:$R$5,Q714:AA714),0)</f>
        <v>1</v>
      </c>
      <c r="E714" s="20">
        <f>IFERROR(AVERAGE('Datos Filtrados'!E711:G711),0)</f>
        <v>624.80966666666666</v>
      </c>
      <c r="F714">
        <f>IFERROR(IF(EPih!H711&gt;=0.75*AVERAGE(EPih!$H711:$R711),1,EPih!H711/AVERAGE(EPih!$H711:$R711)),0)*$B714</f>
        <v>1</v>
      </c>
      <c r="G714">
        <f>IFERROR(IF(EPih!I711&gt;=0.75*AVERAGE(EPih!$H711:$R711),1,EPih!I711/AVERAGE(EPih!$H711:$R711)),0)*$B714</f>
        <v>1</v>
      </c>
      <c r="H714">
        <f>IFERROR(IF(EPih!J711&gt;=0.75*AVERAGE(EPih!$H711:$R711),1,EPih!J711/AVERAGE(EPih!$H711:$R711)),0)*$B714</f>
        <v>1</v>
      </c>
      <c r="I714">
        <f>IFERROR(IF(EPih!K711&gt;=0.75*AVERAGE(EPih!$H711:$R711),1,EPih!K711/AVERAGE(EPih!$H711:$R711)),0)*$B714</f>
        <v>1</v>
      </c>
      <c r="J714">
        <f>IFERROR(IF(EPih!L711&gt;=0.75*AVERAGE(EPih!$H711:$R711),1,EPih!L711/AVERAGE(EPih!$H711:$R711)),0)*$B714</f>
        <v>1</v>
      </c>
      <c r="K714">
        <f>IFERROR(IF(EPih!M711&gt;=0.75*AVERAGE(EPih!$H711:$R711),1,EPih!M711/AVERAGE(EPih!$H711:$R711)),0)*$B714</f>
        <v>1</v>
      </c>
      <c r="L714">
        <f>IFERROR(IF(EPih!N711&gt;=0.75*AVERAGE(EPih!$H711:$R711),1,EPih!N711/AVERAGE(EPih!$H711:$R711)),0)*$B714</f>
        <v>1</v>
      </c>
      <c r="M714">
        <f>IFERROR(IF(EPih!O711&gt;=0.75*AVERAGE(EPih!$H711:$R711),1,EPih!O711/AVERAGE(EPih!$H711:$R711)),0)*$B714</f>
        <v>1</v>
      </c>
      <c r="N714">
        <f>IFERROR(IF(EPih!P711&gt;=0.75*AVERAGE(EPih!$H711:$R711),1,EPih!P711/AVERAGE(EPih!$H711:$R711)),0)*$B714</f>
        <v>1</v>
      </c>
      <c r="O714">
        <f>IFERROR(IF(EPih!Q711&gt;=0.75*AVERAGE(EPih!$H711:$R711),1,EPih!Q711/AVERAGE(EPih!$H711:$R711)),0)*$B714</f>
        <v>1</v>
      </c>
      <c r="P714">
        <f>IFERROR(IF(EPih!R711&gt;=0.75*AVERAGE(EPih!$H711:$R711),1,EPih!R711/AVERAGE(EPih!$H711:$R711)),0)*$B714</f>
        <v>1</v>
      </c>
      <c r="Q714" s="18">
        <v>1</v>
      </c>
      <c r="R714" s="18">
        <v>1</v>
      </c>
      <c r="S714" s="18">
        <v>1</v>
      </c>
      <c r="T714" s="18">
        <v>1</v>
      </c>
      <c r="U714" s="18">
        <v>1</v>
      </c>
      <c r="V714" s="18">
        <v>1</v>
      </c>
      <c r="W714" s="18">
        <v>1</v>
      </c>
      <c r="X714" s="18">
        <v>1</v>
      </c>
      <c r="Y714" s="18">
        <v>1</v>
      </c>
      <c r="Z714" s="18">
        <v>1</v>
      </c>
      <c r="AA714" s="18">
        <v>1</v>
      </c>
      <c r="AD714" s="22">
        <f t="shared" si="22"/>
        <v>1</v>
      </c>
      <c r="AE714">
        <v>13</v>
      </c>
    </row>
    <row r="715" spans="1:31">
      <c r="A715" s="33">
        <v>45473.458333333336</v>
      </c>
      <c r="B715">
        <f t="shared" si="23"/>
        <v>1</v>
      </c>
      <c r="C715" s="18">
        <v>1</v>
      </c>
      <c r="D715" s="19">
        <f>IFERROR(SUMPRODUCT(F715:P715,Q715:AA715,'Datos Brutos'!$H$5:$R$5)/SUMPRODUCT('Datos Brutos'!$H$5:$R$5,Q715:AA715),0)</f>
        <v>1</v>
      </c>
      <c r="E715" s="20">
        <f>IFERROR(AVERAGE('Datos Filtrados'!E712:G712),0)</f>
        <v>656.85</v>
      </c>
      <c r="F715">
        <f>IFERROR(IF(EPih!H712&gt;=0.75*AVERAGE(EPih!$H712:$R712),1,EPih!H712/AVERAGE(EPih!$H712:$R712)),0)*$B715</f>
        <v>1</v>
      </c>
      <c r="G715">
        <f>IFERROR(IF(EPih!I712&gt;=0.75*AVERAGE(EPih!$H712:$R712),1,EPih!I712/AVERAGE(EPih!$H712:$R712)),0)*$B715</f>
        <v>1</v>
      </c>
      <c r="H715">
        <f>IFERROR(IF(EPih!J712&gt;=0.75*AVERAGE(EPih!$H712:$R712),1,EPih!J712/AVERAGE(EPih!$H712:$R712)),0)*$B715</f>
        <v>1</v>
      </c>
      <c r="I715">
        <f>IFERROR(IF(EPih!K712&gt;=0.75*AVERAGE(EPih!$H712:$R712),1,EPih!K712/AVERAGE(EPih!$H712:$R712)),0)*$B715</f>
        <v>1</v>
      </c>
      <c r="J715">
        <f>IFERROR(IF(EPih!L712&gt;=0.75*AVERAGE(EPih!$H712:$R712),1,EPih!L712/AVERAGE(EPih!$H712:$R712)),0)*$B715</f>
        <v>1</v>
      </c>
      <c r="K715">
        <f>IFERROR(IF(EPih!M712&gt;=0.75*AVERAGE(EPih!$H712:$R712),1,EPih!M712/AVERAGE(EPih!$H712:$R712)),0)*$B715</f>
        <v>1</v>
      </c>
      <c r="L715">
        <f>IFERROR(IF(EPih!N712&gt;=0.75*AVERAGE(EPih!$H712:$R712),1,EPih!N712/AVERAGE(EPih!$H712:$R712)),0)*$B715</f>
        <v>1</v>
      </c>
      <c r="M715">
        <f>IFERROR(IF(EPih!O712&gt;=0.75*AVERAGE(EPih!$H712:$R712),1,EPih!O712/AVERAGE(EPih!$H712:$R712)),0)*$B715</f>
        <v>1</v>
      </c>
      <c r="N715">
        <f>IFERROR(IF(EPih!P712&gt;=0.75*AVERAGE(EPih!$H712:$R712),1,EPih!P712/AVERAGE(EPih!$H712:$R712)),0)*$B715</f>
        <v>1</v>
      </c>
      <c r="O715">
        <f>IFERROR(IF(EPih!Q712&gt;=0.75*AVERAGE(EPih!$H712:$R712),1,EPih!Q712/AVERAGE(EPih!$H712:$R712)),0)*$B715</f>
        <v>1</v>
      </c>
      <c r="P715">
        <f>IFERROR(IF(EPih!R712&gt;=0.75*AVERAGE(EPih!$H712:$R712),1,EPih!R712/AVERAGE(EPih!$H712:$R712)),0)*$B715</f>
        <v>1</v>
      </c>
      <c r="Q715" s="18">
        <v>1</v>
      </c>
      <c r="R715" s="18">
        <v>1</v>
      </c>
      <c r="S715" s="18">
        <v>1</v>
      </c>
      <c r="T715" s="18">
        <v>1</v>
      </c>
      <c r="U715" s="18">
        <v>1</v>
      </c>
      <c r="V715" s="18">
        <v>1</v>
      </c>
      <c r="W715" s="18">
        <v>1</v>
      </c>
      <c r="X715" s="18">
        <v>1</v>
      </c>
      <c r="Y715" s="18">
        <v>1</v>
      </c>
      <c r="Z715" s="18">
        <v>1</v>
      </c>
      <c r="AA715" s="18">
        <v>1</v>
      </c>
      <c r="AD715" s="22">
        <f t="shared" si="22"/>
        <v>1</v>
      </c>
      <c r="AE715">
        <v>14</v>
      </c>
    </row>
    <row r="716" spans="1:31">
      <c r="A716" s="33">
        <v>45473.5</v>
      </c>
      <c r="B716">
        <f t="shared" si="23"/>
        <v>1</v>
      </c>
      <c r="C716" s="18">
        <v>1</v>
      </c>
      <c r="D716" s="19">
        <f>IFERROR(SUMPRODUCT(F716:P716,Q716:AA716,'Datos Brutos'!$H$5:$R$5)/SUMPRODUCT('Datos Brutos'!$H$5:$R$5,Q716:AA716),0)</f>
        <v>1</v>
      </c>
      <c r="E716" s="20">
        <f>IFERROR(AVERAGE('Datos Filtrados'!E713:G713),0)</f>
        <v>659.98833333333323</v>
      </c>
      <c r="F716">
        <f>IFERROR(IF(EPih!H713&gt;=0.75*AVERAGE(EPih!$H713:$R713),1,EPih!H713/AVERAGE(EPih!$H713:$R713)),0)*$B716</f>
        <v>1</v>
      </c>
      <c r="G716">
        <f>IFERROR(IF(EPih!I713&gt;=0.75*AVERAGE(EPih!$H713:$R713),1,EPih!I713/AVERAGE(EPih!$H713:$R713)),0)*$B716</f>
        <v>1</v>
      </c>
      <c r="H716">
        <f>IFERROR(IF(EPih!J713&gt;=0.75*AVERAGE(EPih!$H713:$R713),1,EPih!J713/AVERAGE(EPih!$H713:$R713)),0)*$B716</f>
        <v>1</v>
      </c>
      <c r="I716">
        <f>IFERROR(IF(EPih!K713&gt;=0.75*AVERAGE(EPih!$H713:$R713),1,EPih!K713/AVERAGE(EPih!$H713:$R713)),0)*$B716</f>
        <v>1</v>
      </c>
      <c r="J716">
        <f>IFERROR(IF(EPih!L713&gt;=0.75*AVERAGE(EPih!$H713:$R713),1,EPih!L713/AVERAGE(EPih!$H713:$R713)),0)*$B716</f>
        <v>1</v>
      </c>
      <c r="K716">
        <f>IFERROR(IF(EPih!M713&gt;=0.75*AVERAGE(EPih!$H713:$R713),1,EPih!M713/AVERAGE(EPih!$H713:$R713)),0)*$B716</f>
        <v>1</v>
      </c>
      <c r="L716">
        <f>IFERROR(IF(EPih!N713&gt;=0.75*AVERAGE(EPih!$H713:$R713),1,EPih!N713/AVERAGE(EPih!$H713:$R713)),0)*$B716</f>
        <v>1</v>
      </c>
      <c r="M716">
        <f>IFERROR(IF(EPih!O713&gt;=0.75*AVERAGE(EPih!$H713:$R713),1,EPih!O713/AVERAGE(EPih!$H713:$R713)),0)*$B716</f>
        <v>1</v>
      </c>
      <c r="N716">
        <f>IFERROR(IF(EPih!P713&gt;=0.75*AVERAGE(EPih!$H713:$R713),1,EPih!P713/AVERAGE(EPih!$H713:$R713)),0)*$B716</f>
        <v>1</v>
      </c>
      <c r="O716">
        <f>IFERROR(IF(EPih!Q713&gt;=0.75*AVERAGE(EPih!$H713:$R713),1,EPih!Q713/AVERAGE(EPih!$H713:$R713)),0)*$B716</f>
        <v>1</v>
      </c>
      <c r="P716">
        <f>IFERROR(IF(EPih!R713&gt;=0.75*AVERAGE(EPih!$H713:$R713),1,EPih!R713/AVERAGE(EPih!$H713:$R713)),0)*$B716</f>
        <v>1</v>
      </c>
      <c r="Q716" s="18">
        <v>1</v>
      </c>
      <c r="R716" s="18">
        <v>1</v>
      </c>
      <c r="S716" s="18">
        <v>1</v>
      </c>
      <c r="T716" s="18">
        <v>1</v>
      </c>
      <c r="U716" s="18">
        <v>1</v>
      </c>
      <c r="V716" s="18">
        <v>1</v>
      </c>
      <c r="W716" s="18">
        <v>1</v>
      </c>
      <c r="X716" s="18">
        <v>1</v>
      </c>
      <c r="Y716" s="18">
        <v>1</v>
      </c>
      <c r="Z716" s="18">
        <v>1</v>
      </c>
      <c r="AA716" s="18">
        <v>1</v>
      </c>
      <c r="AD716" s="22">
        <f t="shared" si="22"/>
        <v>1</v>
      </c>
      <c r="AE716">
        <v>15</v>
      </c>
    </row>
    <row r="717" spans="1:31">
      <c r="A717" s="33">
        <v>45473.541666666664</v>
      </c>
      <c r="B717">
        <f t="shared" si="23"/>
        <v>1</v>
      </c>
      <c r="C717" s="18">
        <v>1</v>
      </c>
      <c r="D717" s="19">
        <f>IFERROR(SUMPRODUCT(F717:P717,Q717:AA717,'Datos Brutos'!$H$5:$R$5)/SUMPRODUCT('Datos Brutos'!$H$5:$R$5,Q717:AA717),0)</f>
        <v>1</v>
      </c>
      <c r="E717" s="20">
        <f>IFERROR(AVERAGE('Datos Filtrados'!E714:G714),0)</f>
        <v>549.89599999999996</v>
      </c>
      <c r="F717">
        <f>IFERROR(IF(EPih!H714&gt;=0.75*AVERAGE(EPih!$H714:$R714),1,EPih!H714/AVERAGE(EPih!$H714:$R714)),0)*$B717</f>
        <v>1</v>
      </c>
      <c r="G717">
        <f>IFERROR(IF(EPih!I714&gt;=0.75*AVERAGE(EPih!$H714:$R714),1,EPih!I714/AVERAGE(EPih!$H714:$R714)),0)*$B717</f>
        <v>1</v>
      </c>
      <c r="H717">
        <f>IFERROR(IF(EPih!J714&gt;=0.75*AVERAGE(EPih!$H714:$R714),1,EPih!J714/AVERAGE(EPih!$H714:$R714)),0)*$B717</f>
        <v>1</v>
      </c>
      <c r="I717">
        <f>IFERROR(IF(EPih!K714&gt;=0.75*AVERAGE(EPih!$H714:$R714),1,EPih!K714/AVERAGE(EPih!$H714:$R714)),0)*$B717</f>
        <v>1</v>
      </c>
      <c r="J717">
        <f>IFERROR(IF(EPih!L714&gt;=0.75*AVERAGE(EPih!$H714:$R714),1,EPih!L714/AVERAGE(EPih!$H714:$R714)),0)*$B717</f>
        <v>1</v>
      </c>
      <c r="K717">
        <f>IFERROR(IF(EPih!M714&gt;=0.75*AVERAGE(EPih!$H714:$R714),1,EPih!M714/AVERAGE(EPih!$H714:$R714)),0)*$B717</f>
        <v>1</v>
      </c>
      <c r="L717">
        <f>IFERROR(IF(EPih!N714&gt;=0.75*AVERAGE(EPih!$H714:$R714),1,EPih!N714/AVERAGE(EPih!$H714:$R714)),0)*$B717</f>
        <v>1</v>
      </c>
      <c r="M717">
        <f>IFERROR(IF(EPih!O714&gt;=0.75*AVERAGE(EPih!$H714:$R714),1,EPih!O714/AVERAGE(EPih!$H714:$R714)),0)*$B717</f>
        <v>1</v>
      </c>
      <c r="N717">
        <f>IFERROR(IF(EPih!P714&gt;=0.75*AVERAGE(EPih!$H714:$R714),1,EPih!P714/AVERAGE(EPih!$H714:$R714)),0)*$B717</f>
        <v>1</v>
      </c>
      <c r="O717">
        <f>IFERROR(IF(EPih!Q714&gt;=0.75*AVERAGE(EPih!$H714:$R714),1,EPih!Q714/AVERAGE(EPih!$H714:$R714)),0)*$B717</f>
        <v>1</v>
      </c>
      <c r="P717">
        <f>IFERROR(IF(EPih!R714&gt;=0.75*AVERAGE(EPih!$H714:$R714),1,EPih!R714/AVERAGE(EPih!$H714:$R714)),0)*$B717</f>
        <v>1</v>
      </c>
      <c r="Q717" s="18">
        <v>1</v>
      </c>
      <c r="R717" s="18">
        <v>1</v>
      </c>
      <c r="S717" s="18">
        <v>1</v>
      </c>
      <c r="T717" s="18">
        <v>1</v>
      </c>
      <c r="U717" s="18">
        <v>1</v>
      </c>
      <c r="V717" s="18">
        <v>1</v>
      </c>
      <c r="W717" s="18">
        <v>1</v>
      </c>
      <c r="X717" s="18">
        <v>1</v>
      </c>
      <c r="Y717" s="18">
        <v>1</v>
      </c>
      <c r="Z717" s="18">
        <v>1</v>
      </c>
      <c r="AA717" s="18">
        <v>1</v>
      </c>
      <c r="AD717" s="22">
        <f t="shared" si="22"/>
        <v>1</v>
      </c>
      <c r="AE717">
        <v>16</v>
      </c>
    </row>
    <row r="718" spans="1:31">
      <c r="A718" s="33">
        <v>45473.583333333336</v>
      </c>
      <c r="B718">
        <f t="shared" si="23"/>
        <v>1</v>
      </c>
      <c r="C718" s="18">
        <v>1</v>
      </c>
      <c r="D718" s="19">
        <f>IFERROR(SUMPRODUCT(F718:P718,Q718:AA718,'Datos Brutos'!$H$5:$R$5)/SUMPRODUCT('Datos Brutos'!$H$5:$R$5,Q718:AA718),0)</f>
        <v>1</v>
      </c>
      <c r="E718" s="20">
        <f>IFERROR(AVERAGE('Datos Filtrados'!E715:G715),0)</f>
        <v>424.73433333333332</v>
      </c>
      <c r="F718">
        <f>IFERROR(IF(EPih!H715&gt;=0.75*AVERAGE(EPih!$H715:$R715),1,EPih!H715/AVERAGE(EPih!$H715:$R715)),0)*$B718</f>
        <v>1</v>
      </c>
      <c r="G718">
        <f>IFERROR(IF(EPih!I715&gt;=0.75*AVERAGE(EPih!$H715:$R715),1,EPih!I715/AVERAGE(EPih!$H715:$R715)),0)*$B718</f>
        <v>1</v>
      </c>
      <c r="H718">
        <f>IFERROR(IF(EPih!J715&gt;=0.75*AVERAGE(EPih!$H715:$R715),1,EPih!J715/AVERAGE(EPih!$H715:$R715)),0)*$B718</f>
        <v>1</v>
      </c>
      <c r="I718">
        <f>IFERROR(IF(EPih!K715&gt;=0.75*AVERAGE(EPih!$H715:$R715),1,EPih!K715/AVERAGE(EPih!$H715:$R715)),0)*$B718</f>
        <v>1</v>
      </c>
      <c r="J718">
        <f>IFERROR(IF(EPih!L715&gt;=0.75*AVERAGE(EPih!$H715:$R715),1,EPih!L715/AVERAGE(EPih!$H715:$R715)),0)*$B718</f>
        <v>1</v>
      </c>
      <c r="K718">
        <f>IFERROR(IF(EPih!M715&gt;=0.75*AVERAGE(EPih!$H715:$R715),1,EPih!M715/AVERAGE(EPih!$H715:$R715)),0)*$B718</f>
        <v>1</v>
      </c>
      <c r="L718">
        <f>IFERROR(IF(EPih!N715&gt;=0.75*AVERAGE(EPih!$H715:$R715),1,EPih!N715/AVERAGE(EPih!$H715:$R715)),0)*$B718</f>
        <v>1</v>
      </c>
      <c r="M718">
        <f>IFERROR(IF(EPih!O715&gt;=0.75*AVERAGE(EPih!$H715:$R715),1,EPih!O715/AVERAGE(EPih!$H715:$R715)),0)*$B718</f>
        <v>1</v>
      </c>
      <c r="N718">
        <f>IFERROR(IF(EPih!P715&gt;=0.75*AVERAGE(EPih!$H715:$R715),1,EPih!P715/AVERAGE(EPih!$H715:$R715)),0)*$B718</f>
        <v>1</v>
      </c>
      <c r="O718">
        <f>IFERROR(IF(EPih!Q715&gt;=0.75*AVERAGE(EPih!$H715:$R715),1,EPih!Q715/AVERAGE(EPih!$H715:$R715)),0)*$B718</f>
        <v>1</v>
      </c>
      <c r="P718">
        <f>IFERROR(IF(EPih!R715&gt;=0.75*AVERAGE(EPih!$H715:$R715),1,EPih!R715/AVERAGE(EPih!$H715:$R715)),0)*$B718</f>
        <v>1</v>
      </c>
      <c r="Q718" s="18">
        <v>1</v>
      </c>
      <c r="R718" s="18">
        <v>1</v>
      </c>
      <c r="S718" s="18">
        <v>1</v>
      </c>
      <c r="T718" s="18">
        <v>1</v>
      </c>
      <c r="U718" s="18">
        <v>1</v>
      </c>
      <c r="V718" s="18">
        <v>1</v>
      </c>
      <c r="W718" s="18">
        <v>1</v>
      </c>
      <c r="X718" s="18">
        <v>1</v>
      </c>
      <c r="Y718" s="18">
        <v>1</v>
      </c>
      <c r="Z718" s="18">
        <v>1</v>
      </c>
      <c r="AA718" s="18">
        <v>1</v>
      </c>
      <c r="AD718" s="22">
        <f t="shared" si="22"/>
        <v>1</v>
      </c>
      <c r="AE718">
        <v>17</v>
      </c>
    </row>
    <row r="719" spans="1:31">
      <c r="A719" s="33">
        <v>45473.625</v>
      </c>
      <c r="B719">
        <f t="shared" si="23"/>
        <v>1</v>
      </c>
      <c r="C719" s="18">
        <v>1</v>
      </c>
      <c r="D719" s="19">
        <f>IFERROR(SUMPRODUCT(F719:P719,Q719:AA719,'Datos Brutos'!$H$5:$R$5)/SUMPRODUCT('Datos Brutos'!$H$5:$R$5,Q719:AA719),0)</f>
        <v>1</v>
      </c>
      <c r="E719" s="20">
        <f>IFERROR(AVERAGE('Datos Filtrados'!E716:G716),0)</f>
        <v>573.3033333333334</v>
      </c>
      <c r="F719">
        <f>IFERROR(IF(EPih!H716&gt;=0.75*AVERAGE(EPih!$H716:$R716),1,EPih!H716/AVERAGE(EPih!$H716:$R716)),0)*$B719</f>
        <v>1</v>
      </c>
      <c r="G719">
        <f>IFERROR(IF(EPih!I716&gt;=0.75*AVERAGE(EPih!$H716:$R716),1,EPih!I716/AVERAGE(EPih!$H716:$R716)),0)*$B719</f>
        <v>1</v>
      </c>
      <c r="H719">
        <f>IFERROR(IF(EPih!J716&gt;=0.75*AVERAGE(EPih!$H716:$R716),1,EPih!J716/AVERAGE(EPih!$H716:$R716)),0)*$B719</f>
        <v>1</v>
      </c>
      <c r="I719">
        <f>IFERROR(IF(EPih!K716&gt;=0.75*AVERAGE(EPih!$H716:$R716),1,EPih!K716/AVERAGE(EPih!$H716:$R716)),0)*$B719</f>
        <v>1</v>
      </c>
      <c r="J719">
        <f>IFERROR(IF(EPih!L716&gt;=0.75*AVERAGE(EPih!$H716:$R716),1,EPih!L716/AVERAGE(EPih!$H716:$R716)),0)*$B719</f>
        <v>1</v>
      </c>
      <c r="K719">
        <f>IFERROR(IF(EPih!M716&gt;=0.75*AVERAGE(EPih!$H716:$R716),1,EPih!M716/AVERAGE(EPih!$H716:$R716)),0)*$B719</f>
        <v>1</v>
      </c>
      <c r="L719">
        <f>IFERROR(IF(EPih!N716&gt;=0.75*AVERAGE(EPih!$H716:$R716),1,EPih!N716/AVERAGE(EPih!$H716:$R716)),0)*$B719</f>
        <v>1</v>
      </c>
      <c r="M719">
        <f>IFERROR(IF(EPih!O716&gt;=0.75*AVERAGE(EPih!$H716:$R716),1,EPih!O716/AVERAGE(EPih!$H716:$R716)),0)*$B719</f>
        <v>1</v>
      </c>
      <c r="N719">
        <f>IFERROR(IF(EPih!P716&gt;=0.75*AVERAGE(EPih!$H716:$R716),1,EPih!P716/AVERAGE(EPih!$H716:$R716)),0)*$B719</f>
        <v>1</v>
      </c>
      <c r="O719">
        <f>IFERROR(IF(EPih!Q716&gt;=0.75*AVERAGE(EPih!$H716:$R716),1,EPih!Q716/AVERAGE(EPih!$H716:$R716)),0)*$B719</f>
        <v>1</v>
      </c>
      <c r="P719">
        <f>IFERROR(IF(EPih!R716&gt;=0.75*AVERAGE(EPih!$H716:$R716),1,EPih!R716/AVERAGE(EPih!$H716:$R716)),0)*$B719</f>
        <v>1</v>
      </c>
      <c r="Q719" s="18">
        <v>1</v>
      </c>
      <c r="R719" s="18">
        <v>1</v>
      </c>
      <c r="S719" s="18">
        <v>1</v>
      </c>
      <c r="T719" s="18">
        <v>1</v>
      </c>
      <c r="U719" s="18">
        <v>1</v>
      </c>
      <c r="V719" s="18">
        <v>1</v>
      </c>
      <c r="W719" s="18">
        <v>1</v>
      </c>
      <c r="X719" s="18">
        <v>1</v>
      </c>
      <c r="Y719" s="18">
        <v>1</v>
      </c>
      <c r="Z719" s="18">
        <v>1</v>
      </c>
      <c r="AA719" s="18">
        <v>1</v>
      </c>
      <c r="AD719" s="22">
        <f t="shared" si="22"/>
        <v>1</v>
      </c>
      <c r="AE719">
        <v>18</v>
      </c>
    </row>
    <row r="720" spans="1:31">
      <c r="A720" s="33">
        <v>45473.666666666664</v>
      </c>
      <c r="B720">
        <f t="shared" si="23"/>
        <v>0</v>
      </c>
      <c r="C720" s="18">
        <v>1</v>
      </c>
      <c r="D720" s="19">
        <f>IFERROR(SUMPRODUCT(F720:P720,Q720:AA720,'Datos Brutos'!$H$5:$R$5)/SUMPRODUCT('Datos Brutos'!$H$5:$R$5,Q720:AA720),0)</f>
        <v>0</v>
      </c>
      <c r="E720" s="20">
        <f>IFERROR(AVERAGE('Datos Filtrados'!E717:G717),0)</f>
        <v>0</v>
      </c>
      <c r="F720">
        <f>IFERROR(IF(EPih!H717&gt;=0.75*AVERAGE(EPih!$H717:$R717),1,EPih!H717/AVERAGE(EPih!$H717:$R717)),0)*$B720</f>
        <v>0</v>
      </c>
      <c r="G720">
        <f>IFERROR(IF(EPih!I717&gt;=0.75*AVERAGE(EPih!$H717:$R717),1,EPih!I717/AVERAGE(EPih!$H717:$R717)),0)*$B720</f>
        <v>0</v>
      </c>
      <c r="H720">
        <f>IFERROR(IF(EPih!J717&gt;=0.75*AVERAGE(EPih!$H717:$R717),1,EPih!J717/AVERAGE(EPih!$H717:$R717)),0)*$B720</f>
        <v>0</v>
      </c>
      <c r="I720">
        <f>IFERROR(IF(EPih!K717&gt;=0.75*AVERAGE(EPih!$H717:$R717),1,EPih!K717/AVERAGE(EPih!$H717:$R717)),0)*$B720</f>
        <v>0</v>
      </c>
      <c r="J720">
        <f>IFERROR(IF(EPih!L717&gt;=0.75*AVERAGE(EPih!$H717:$R717),1,EPih!L717/AVERAGE(EPih!$H717:$R717)),0)*$B720</f>
        <v>0</v>
      </c>
      <c r="K720">
        <f>IFERROR(IF(EPih!M717&gt;=0.75*AVERAGE(EPih!$H717:$R717),1,EPih!M717/AVERAGE(EPih!$H717:$R717)),0)*$B720</f>
        <v>0</v>
      </c>
      <c r="L720">
        <f>IFERROR(IF(EPih!N717&gt;=0.75*AVERAGE(EPih!$H717:$R717),1,EPih!N717/AVERAGE(EPih!$H717:$R717)),0)*$B720</f>
        <v>0</v>
      </c>
      <c r="M720">
        <f>IFERROR(IF(EPih!O717&gt;=0.75*AVERAGE(EPih!$H717:$R717),1,EPih!O717/AVERAGE(EPih!$H717:$R717)),0)*$B720</f>
        <v>0</v>
      </c>
      <c r="N720">
        <f>IFERROR(IF(EPih!P717&gt;=0.75*AVERAGE(EPih!$H717:$R717),1,EPih!P717/AVERAGE(EPih!$H717:$R717)),0)*$B720</f>
        <v>0</v>
      </c>
      <c r="O720">
        <f>IFERROR(IF(EPih!Q717&gt;=0.75*AVERAGE(EPih!$H717:$R717),1,EPih!Q717/AVERAGE(EPih!$H717:$R717)),0)*$B720</f>
        <v>0</v>
      </c>
      <c r="P720">
        <f>IFERROR(IF(EPih!R717&gt;=0.75*AVERAGE(EPih!$H717:$R717),1,EPih!R717/AVERAGE(EPih!$H717:$R717)),0)*$B720</f>
        <v>0</v>
      </c>
      <c r="Q720" s="18">
        <v>1</v>
      </c>
      <c r="R720" s="18">
        <v>1</v>
      </c>
      <c r="S720" s="18">
        <v>1</v>
      </c>
      <c r="T720" s="18">
        <v>1</v>
      </c>
      <c r="U720" s="18">
        <v>1</v>
      </c>
      <c r="V720" s="18">
        <v>1</v>
      </c>
      <c r="W720" s="18">
        <v>1</v>
      </c>
      <c r="X720" s="18">
        <v>1</v>
      </c>
      <c r="Y720" s="18">
        <v>1</v>
      </c>
      <c r="Z720" s="18">
        <v>1</v>
      </c>
      <c r="AA720" s="18">
        <v>1</v>
      </c>
      <c r="AD720" s="22">
        <f t="shared" si="22"/>
        <v>1</v>
      </c>
      <c r="AE720">
        <v>19</v>
      </c>
    </row>
    <row r="721" spans="1:31">
      <c r="A721" s="33">
        <v>45473.708333333336</v>
      </c>
      <c r="B721">
        <f t="shared" si="23"/>
        <v>1</v>
      </c>
      <c r="C721" s="18">
        <v>1</v>
      </c>
      <c r="D721" s="19">
        <f>IFERROR(SUMPRODUCT(F721:P721,Q721:AA721,'Datos Brutos'!$H$5:$R$5)/SUMPRODUCT('Datos Brutos'!$H$5:$R$5,Q721:AA721),0)</f>
        <v>1</v>
      </c>
      <c r="E721" s="20">
        <f>IFERROR(AVERAGE('Datos Filtrados'!E718:G718),0)</f>
        <v>690.18</v>
      </c>
      <c r="F721">
        <f>IFERROR(IF(EPih!H718&gt;=0.75*AVERAGE(EPih!$H718:$R718),1,EPih!H718/AVERAGE(EPih!$H718:$R718)),0)*$B721</f>
        <v>1</v>
      </c>
      <c r="G721">
        <f>IFERROR(IF(EPih!I718&gt;=0.75*AVERAGE(EPih!$H718:$R718),1,EPih!I718/AVERAGE(EPih!$H718:$R718)),0)*$B721</f>
        <v>1</v>
      </c>
      <c r="H721">
        <f>IFERROR(IF(EPih!J718&gt;=0.75*AVERAGE(EPih!$H718:$R718),1,EPih!J718/AVERAGE(EPih!$H718:$R718)),0)*$B721</f>
        <v>1</v>
      </c>
      <c r="I721">
        <f>IFERROR(IF(EPih!K718&gt;=0.75*AVERAGE(EPih!$H718:$R718),1,EPih!K718/AVERAGE(EPih!$H718:$R718)),0)*$B721</f>
        <v>1</v>
      </c>
      <c r="J721">
        <f>IFERROR(IF(EPih!L718&gt;=0.75*AVERAGE(EPih!$H718:$R718),1,EPih!L718/AVERAGE(EPih!$H718:$R718)),0)*$B721</f>
        <v>1</v>
      </c>
      <c r="K721">
        <f>IFERROR(IF(EPih!M718&gt;=0.75*AVERAGE(EPih!$H718:$R718),1,EPih!M718/AVERAGE(EPih!$H718:$R718)),0)*$B721</f>
        <v>1</v>
      </c>
      <c r="L721">
        <f>IFERROR(IF(EPih!N718&gt;=0.75*AVERAGE(EPih!$H718:$R718),1,EPih!N718/AVERAGE(EPih!$H718:$R718)),0)*$B721</f>
        <v>1</v>
      </c>
      <c r="M721">
        <f>IFERROR(IF(EPih!O718&gt;=0.75*AVERAGE(EPih!$H718:$R718),1,EPih!O718/AVERAGE(EPih!$H718:$R718)),0)*$B721</f>
        <v>1</v>
      </c>
      <c r="N721">
        <f>IFERROR(IF(EPih!P718&gt;=0.75*AVERAGE(EPih!$H718:$R718),1,EPih!P718/AVERAGE(EPih!$H718:$R718)),0)*$B721</f>
        <v>1</v>
      </c>
      <c r="O721">
        <f>IFERROR(IF(EPih!Q718&gt;=0.75*AVERAGE(EPih!$H718:$R718),1,EPih!Q718/AVERAGE(EPih!$H718:$R718)),0)*$B721</f>
        <v>1</v>
      </c>
      <c r="P721">
        <f>IFERROR(IF(EPih!R718&gt;=0.75*AVERAGE(EPih!$H718:$R718),1,EPih!R718/AVERAGE(EPih!$H718:$R718)),0)*$B721</f>
        <v>1</v>
      </c>
      <c r="Q721" s="18">
        <v>1</v>
      </c>
      <c r="R721" s="18">
        <v>1</v>
      </c>
      <c r="S721" s="18">
        <v>1</v>
      </c>
      <c r="T721" s="18">
        <v>1</v>
      </c>
      <c r="U721" s="18">
        <v>1</v>
      </c>
      <c r="V721" s="18">
        <v>1</v>
      </c>
      <c r="W721" s="18">
        <v>1</v>
      </c>
      <c r="X721" s="18">
        <v>1</v>
      </c>
      <c r="Y721" s="18">
        <v>1</v>
      </c>
      <c r="Z721" s="18">
        <v>1</v>
      </c>
      <c r="AA721" s="18">
        <v>1</v>
      </c>
      <c r="AD721" s="22">
        <f t="shared" si="22"/>
        <v>1</v>
      </c>
      <c r="AE721">
        <v>20</v>
      </c>
    </row>
    <row r="722" spans="1:31">
      <c r="A722" s="33">
        <v>45473.75</v>
      </c>
      <c r="B722">
        <f t="shared" si="23"/>
        <v>1</v>
      </c>
      <c r="C722" s="18">
        <v>1</v>
      </c>
      <c r="D722" s="19">
        <f>IFERROR(SUMPRODUCT(F722:P722,Q722:AA722,'Datos Brutos'!$H$5:$R$5)/SUMPRODUCT('Datos Brutos'!$H$5:$R$5,Q722:AA722),0)</f>
        <v>1</v>
      </c>
      <c r="E722" s="20">
        <f>IFERROR(AVERAGE('Datos Filtrados'!E719:G719),0)</f>
        <v>300.41300000000001</v>
      </c>
      <c r="F722">
        <f>IFERROR(IF(EPih!H719&gt;=0.75*AVERAGE(EPih!$H719:$R719),1,EPih!H719/AVERAGE(EPih!$H719:$R719)),0)*$B722</f>
        <v>1</v>
      </c>
      <c r="G722">
        <f>IFERROR(IF(EPih!I719&gt;=0.75*AVERAGE(EPih!$H719:$R719),1,EPih!I719/AVERAGE(EPih!$H719:$R719)),0)*$B722</f>
        <v>1</v>
      </c>
      <c r="H722">
        <f>IFERROR(IF(EPih!J719&gt;=0.75*AVERAGE(EPih!$H719:$R719),1,EPih!J719/AVERAGE(EPih!$H719:$R719)),0)*$B722</f>
        <v>1</v>
      </c>
      <c r="I722">
        <f>IFERROR(IF(EPih!K719&gt;=0.75*AVERAGE(EPih!$H719:$R719),1,EPih!K719/AVERAGE(EPih!$H719:$R719)),0)*$B722</f>
        <v>1</v>
      </c>
      <c r="J722">
        <f>IFERROR(IF(EPih!L719&gt;=0.75*AVERAGE(EPih!$H719:$R719),1,EPih!L719/AVERAGE(EPih!$H719:$R719)),0)*$B722</f>
        <v>1</v>
      </c>
      <c r="K722">
        <f>IFERROR(IF(EPih!M719&gt;=0.75*AVERAGE(EPih!$H719:$R719),1,EPih!M719/AVERAGE(EPih!$H719:$R719)),0)*$B722</f>
        <v>1</v>
      </c>
      <c r="L722">
        <f>IFERROR(IF(EPih!N719&gt;=0.75*AVERAGE(EPih!$H719:$R719),1,EPih!N719/AVERAGE(EPih!$H719:$R719)),0)*$B722</f>
        <v>1</v>
      </c>
      <c r="M722">
        <f>IFERROR(IF(EPih!O719&gt;=0.75*AVERAGE(EPih!$H719:$R719),1,EPih!O719/AVERAGE(EPih!$H719:$R719)),0)*$B722</f>
        <v>1</v>
      </c>
      <c r="N722">
        <f>IFERROR(IF(EPih!P719&gt;=0.75*AVERAGE(EPih!$H719:$R719),1,EPih!P719/AVERAGE(EPih!$H719:$R719)),0)*$B722</f>
        <v>1</v>
      </c>
      <c r="O722">
        <f>IFERROR(IF(EPih!Q719&gt;=0.75*AVERAGE(EPih!$H719:$R719),1,EPih!Q719/AVERAGE(EPih!$H719:$R719)),0)*$B722</f>
        <v>1</v>
      </c>
      <c r="P722">
        <f>IFERROR(IF(EPih!R719&gt;=0.75*AVERAGE(EPih!$H719:$R719),1,EPih!R719/AVERAGE(EPih!$H719:$R719)),0)*$B722</f>
        <v>1</v>
      </c>
      <c r="Q722" s="18">
        <v>1</v>
      </c>
      <c r="R722" s="18">
        <v>1</v>
      </c>
      <c r="S722" s="18">
        <v>1</v>
      </c>
      <c r="T722" s="18">
        <v>1</v>
      </c>
      <c r="U722" s="18">
        <v>1</v>
      </c>
      <c r="V722" s="18">
        <v>1</v>
      </c>
      <c r="W722" s="18">
        <v>1</v>
      </c>
      <c r="X722" s="18">
        <v>1</v>
      </c>
      <c r="Y722" s="18">
        <v>1</v>
      </c>
      <c r="Z722" s="18">
        <v>1</v>
      </c>
      <c r="AA722" s="18">
        <v>1</v>
      </c>
      <c r="AD722" s="22">
        <f t="shared" si="22"/>
        <v>1</v>
      </c>
      <c r="AE722">
        <v>21</v>
      </c>
    </row>
    <row r="723" spans="1:31">
      <c r="A723" s="33">
        <v>45473.791666666664</v>
      </c>
      <c r="B723">
        <f t="shared" si="23"/>
        <v>0</v>
      </c>
      <c r="C723" s="18">
        <v>1</v>
      </c>
      <c r="D723" s="19">
        <f>IFERROR(SUMPRODUCT(F723:P723,Q723:AA723,'Datos Brutos'!$H$5:$R$5)/SUMPRODUCT('Datos Brutos'!$H$5:$R$5,Q723:AA723),0)</f>
        <v>0</v>
      </c>
      <c r="E723" s="20">
        <f>IFERROR(AVERAGE('Datos Filtrados'!E720:G720),0)</f>
        <v>0</v>
      </c>
      <c r="F723">
        <f>IFERROR(IF(EPih!H720&gt;=0.75*AVERAGE(EPih!$H720:$R720),1,EPih!H720/AVERAGE(EPih!$H720:$R720)),0)*$B723</f>
        <v>0</v>
      </c>
      <c r="G723">
        <f>IFERROR(IF(EPih!I720&gt;=0.75*AVERAGE(EPih!$H720:$R720),1,EPih!I720/AVERAGE(EPih!$H720:$R720)),0)*$B723</f>
        <v>0</v>
      </c>
      <c r="H723">
        <f>IFERROR(IF(EPih!J720&gt;=0.75*AVERAGE(EPih!$H720:$R720),1,EPih!J720/AVERAGE(EPih!$H720:$R720)),0)*$B723</f>
        <v>0</v>
      </c>
      <c r="I723">
        <f>IFERROR(IF(EPih!K720&gt;=0.75*AVERAGE(EPih!$H720:$R720),1,EPih!K720/AVERAGE(EPih!$H720:$R720)),0)*$B723</f>
        <v>0</v>
      </c>
      <c r="J723">
        <f>IFERROR(IF(EPih!L720&gt;=0.75*AVERAGE(EPih!$H720:$R720),1,EPih!L720/AVERAGE(EPih!$H720:$R720)),0)*$B723</f>
        <v>0</v>
      </c>
      <c r="K723">
        <f>IFERROR(IF(EPih!M720&gt;=0.75*AVERAGE(EPih!$H720:$R720),1,EPih!M720/AVERAGE(EPih!$H720:$R720)),0)*$B723</f>
        <v>0</v>
      </c>
      <c r="L723">
        <f>IFERROR(IF(EPih!N720&gt;=0.75*AVERAGE(EPih!$H720:$R720),1,EPih!N720/AVERAGE(EPih!$H720:$R720)),0)*$B723</f>
        <v>0</v>
      </c>
      <c r="M723">
        <f>IFERROR(IF(EPih!O720&gt;=0.75*AVERAGE(EPih!$H720:$R720),1,EPih!O720/AVERAGE(EPih!$H720:$R720)),0)*$B723</f>
        <v>0</v>
      </c>
      <c r="N723">
        <f>IFERROR(IF(EPih!P720&gt;=0.75*AVERAGE(EPih!$H720:$R720),1,EPih!P720/AVERAGE(EPih!$H720:$R720)),0)*$B723</f>
        <v>0</v>
      </c>
      <c r="O723">
        <f>IFERROR(IF(EPih!Q720&gt;=0.75*AVERAGE(EPih!$H720:$R720),1,EPih!Q720/AVERAGE(EPih!$H720:$R720)),0)*$B723</f>
        <v>0</v>
      </c>
      <c r="P723">
        <f>IFERROR(IF(EPih!R720&gt;=0.75*AVERAGE(EPih!$H720:$R720),1,EPih!R720/AVERAGE(EPih!$H720:$R720)),0)*$B723</f>
        <v>0</v>
      </c>
      <c r="Q723" s="18">
        <v>1</v>
      </c>
      <c r="R723" s="18">
        <v>1</v>
      </c>
      <c r="S723" s="18">
        <v>1</v>
      </c>
      <c r="T723" s="18">
        <v>1</v>
      </c>
      <c r="U723" s="18">
        <v>1</v>
      </c>
      <c r="V723" s="18">
        <v>1</v>
      </c>
      <c r="W723" s="18">
        <v>1</v>
      </c>
      <c r="X723" s="18">
        <v>1</v>
      </c>
      <c r="Y723" s="18">
        <v>1</v>
      </c>
      <c r="Z723" s="18">
        <v>1</v>
      </c>
      <c r="AA723" s="18">
        <v>1</v>
      </c>
      <c r="AD723" s="22">
        <f t="shared" si="22"/>
        <v>1</v>
      </c>
      <c r="AE723">
        <v>22</v>
      </c>
    </row>
    <row r="724" spans="1:31">
      <c r="A724" s="33">
        <v>45473.833333333336</v>
      </c>
      <c r="B724">
        <f t="shared" si="23"/>
        <v>1</v>
      </c>
      <c r="C724" s="18">
        <v>1</v>
      </c>
      <c r="D724" s="19">
        <f>IFERROR(SUMPRODUCT(F724:P724,Q724:AA724,'Datos Brutos'!$H$5:$R$5)/SUMPRODUCT('Datos Brutos'!$H$5:$R$5,Q724:AA724),0)</f>
        <v>1</v>
      </c>
      <c r="E724" s="20">
        <f>IFERROR(AVERAGE('Datos Filtrados'!E721:G721),0)</f>
        <v>446.00933333333336</v>
      </c>
      <c r="F724">
        <f>IFERROR(IF(EPih!H721&gt;=0.75*AVERAGE(EPih!$H721:$R721),1,EPih!H721/AVERAGE(EPih!$H721:$R721)),0)*$B724</f>
        <v>1</v>
      </c>
      <c r="G724">
        <f>IFERROR(IF(EPih!I721&gt;=0.75*AVERAGE(EPih!$H721:$R721),1,EPih!I721/AVERAGE(EPih!$H721:$R721)),0)*$B724</f>
        <v>1</v>
      </c>
      <c r="H724">
        <f>IFERROR(IF(EPih!J721&gt;=0.75*AVERAGE(EPih!$H721:$R721),1,EPih!J721/AVERAGE(EPih!$H721:$R721)),0)*$B724</f>
        <v>1</v>
      </c>
      <c r="I724">
        <f>IFERROR(IF(EPih!K721&gt;=0.75*AVERAGE(EPih!$H721:$R721),1,EPih!K721/AVERAGE(EPih!$H721:$R721)),0)*$B724</f>
        <v>1</v>
      </c>
      <c r="J724">
        <f>IFERROR(IF(EPih!L721&gt;=0.75*AVERAGE(EPih!$H721:$R721),1,EPih!L721/AVERAGE(EPih!$H721:$R721)),0)*$B724</f>
        <v>1</v>
      </c>
      <c r="K724">
        <f>IFERROR(IF(EPih!M721&gt;=0.75*AVERAGE(EPih!$H721:$R721),1,EPih!M721/AVERAGE(EPih!$H721:$R721)),0)*$B724</f>
        <v>1</v>
      </c>
      <c r="L724">
        <f>IFERROR(IF(EPih!N721&gt;=0.75*AVERAGE(EPih!$H721:$R721),1,EPih!N721/AVERAGE(EPih!$H721:$R721)),0)*$B724</f>
        <v>1</v>
      </c>
      <c r="M724">
        <f>IFERROR(IF(EPih!O721&gt;=0.75*AVERAGE(EPih!$H721:$R721),1,EPih!O721/AVERAGE(EPih!$H721:$R721)),0)*$B724</f>
        <v>1</v>
      </c>
      <c r="N724">
        <f>IFERROR(IF(EPih!P721&gt;=0.75*AVERAGE(EPih!$H721:$R721),1,EPih!P721/AVERAGE(EPih!$H721:$R721)),0)*$B724</f>
        <v>1</v>
      </c>
      <c r="O724">
        <f>IFERROR(IF(EPih!Q721&gt;=0.75*AVERAGE(EPih!$H721:$R721),1,EPih!Q721/AVERAGE(EPih!$H721:$R721)),0)*$B724</f>
        <v>1</v>
      </c>
      <c r="P724">
        <f>IFERROR(IF(EPih!R721&gt;=0.75*AVERAGE(EPih!$H721:$R721),1,EPih!R721/AVERAGE(EPih!$H721:$R721)),0)*$B724</f>
        <v>1</v>
      </c>
      <c r="Q724" s="18">
        <v>1</v>
      </c>
      <c r="R724" s="18">
        <v>1</v>
      </c>
      <c r="S724" s="18">
        <v>1</v>
      </c>
      <c r="T724" s="18">
        <v>1</v>
      </c>
      <c r="U724" s="18">
        <v>1</v>
      </c>
      <c r="V724" s="18">
        <v>1</v>
      </c>
      <c r="W724" s="18">
        <v>1</v>
      </c>
      <c r="X724" s="18">
        <v>1</v>
      </c>
      <c r="Y724" s="18">
        <v>1</v>
      </c>
      <c r="Z724" s="18">
        <v>1</v>
      </c>
      <c r="AA724" s="18">
        <v>1</v>
      </c>
      <c r="AD724" s="22">
        <f t="shared" si="22"/>
        <v>1</v>
      </c>
      <c r="AE724">
        <v>23</v>
      </c>
    </row>
    <row r="725" spans="1:31">
      <c r="A725" s="33">
        <v>45473.875</v>
      </c>
      <c r="B725">
        <f t="shared" si="23"/>
        <v>0</v>
      </c>
      <c r="C725" s="18">
        <v>1</v>
      </c>
      <c r="D725" s="19">
        <f>IFERROR(SUMPRODUCT(F725:P725,Q725:AA725,'Datos Brutos'!$H$5:$R$5)/SUMPRODUCT('Datos Brutos'!$H$5:$R$5,Q725:AA725),0)</f>
        <v>0</v>
      </c>
      <c r="E725" s="20">
        <f>IFERROR(AVERAGE('Datos Filtrados'!E722:G722),0)</f>
        <v>63.585999999999999</v>
      </c>
      <c r="F725">
        <f>IFERROR(IF(EPih!H722&gt;=0.75*AVERAGE(EPih!$H722:$R722),1,EPih!H722/AVERAGE(EPih!$H722:$R722)),0)*$B725</f>
        <v>0</v>
      </c>
      <c r="G725">
        <f>IFERROR(IF(EPih!I722&gt;=0.75*AVERAGE(EPih!$H722:$R722),1,EPih!I722/AVERAGE(EPih!$H722:$R722)),0)*$B725</f>
        <v>0</v>
      </c>
      <c r="H725">
        <f>IFERROR(IF(EPih!J722&gt;=0.75*AVERAGE(EPih!$H722:$R722),1,EPih!J722/AVERAGE(EPih!$H722:$R722)),0)*$B725</f>
        <v>0</v>
      </c>
      <c r="I725">
        <f>IFERROR(IF(EPih!K722&gt;=0.75*AVERAGE(EPih!$H722:$R722),1,EPih!K722/AVERAGE(EPih!$H722:$R722)),0)*$B725</f>
        <v>0</v>
      </c>
      <c r="J725">
        <f>IFERROR(IF(EPih!L722&gt;=0.75*AVERAGE(EPih!$H722:$R722),1,EPih!L722/AVERAGE(EPih!$H722:$R722)),0)*$B725</f>
        <v>0</v>
      </c>
      <c r="K725">
        <f>IFERROR(IF(EPih!M722&gt;=0.75*AVERAGE(EPih!$H722:$R722),1,EPih!M722/AVERAGE(EPih!$H722:$R722)),0)*$B725</f>
        <v>0</v>
      </c>
      <c r="L725">
        <f>IFERROR(IF(EPih!N722&gt;=0.75*AVERAGE(EPih!$H722:$R722),1,EPih!N722/AVERAGE(EPih!$H722:$R722)),0)*$B725</f>
        <v>0</v>
      </c>
      <c r="M725">
        <f>IFERROR(IF(EPih!O722&gt;=0.75*AVERAGE(EPih!$H722:$R722),1,EPih!O722/AVERAGE(EPih!$H722:$R722)),0)*$B725</f>
        <v>0</v>
      </c>
      <c r="N725">
        <f>IFERROR(IF(EPih!P722&gt;=0.75*AVERAGE(EPih!$H722:$R722),1,EPih!P722/AVERAGE(EPih!$H722:$R722)),0)*$B725</f>
        <v>0</v>
      </c>
      <c r="O725">
        <f>IFERROR(IF(EPih!Q722&gt;=0.75*AVERAGE(EPih!$H722:$R722),1,EPih!Q722/AVERAGE(EPih!$H722:$R722)),0)*$B725</f>
        <v>0</v>
      </c>
      <c r="P725">
        <f>IFERROR(IF(EPih!R722&gt;=0.75*AVERAGE(EPih!$H722:$R722),1,EPih!R722/AVERAGE(EPih!$H722:$R722)),0)*$B725</f>
        <v>0</v>
      </c>
      <c r="Q725" s="18">
        <v>1</v>
      </c>
      <c r="R725" s="18">
        <v>1</v>
      </c>
      <c r="S725" s="18">
        <v>1</v>
      </c>
      <c r="T725" s="18">
        <v>1</v>
      </c>
      <c r="U725" s="18">
        <v>1</v>
      </c>
      <c r="V725" s="18">
        <v>1</v>
      </c>
      <c r="W725" s="18">
        <v>1</v>
      </c>
      <c r="X725" s="18">
        <v>1</v>
      </c>
      <c r="Y725" s="18">
        <v>1</v>
      </c>
      <c r="Z725" s="18">
        <v>1</v>
      </c>
      <c r="AA725" s="18">
        <v>1</v>
      </c>
      <c r="AD725" s="22">
        <f>+SUMPRODUCT(B679:B702,C679:C702,D679:D702,E679:E702)/SUMPRODUCT(B679:B702,C679:C702,E679:E702)</f>
        <v>1</v>
      </c>
      <c r="AE725">
        <v>24</v>
      </c>
    </row>
    <row r="726" spans="1:31">
      <c r="A726" s="33">
        <v>45473.916666666664</v>
      </c>
      <c r="B726">
        <f t="shared" si="23"/>
        <v>0</v>
      </c>
      <c r="C726" s="18">
        <v>1</v>
      </c>
      <c r="D726" s="19">
        <f>IFERROR(SUMPRODUCT(F726:P726,Q726:AA726,'Datos Brutos'!$H$5:$R$5)/SUMPRODUCT('Datos Brutos'!$H$5:$R$5,Q726:AA726),0)</f>
        <v>0</v>
      </c>
      <c r="E726" s="20">
        <f>IFERROR(AVERAGE('Datos Filtrados'!E723:G723),0)</f>
        <v>0.78600000000000003</v>
      </c>
      <c r="F726">
        <f>IFERROR(IF(EPih!H723&gt;=0.75*AVERAGE(EPih!$H723:$R723),1,EPih!H723/AVERAGE(EPih!$H723:$R723)),0)*$B726</f>
        <v>0</v>
      </c>
      <c r="G726">
        <f>IFERROR(IF(EPih!I723&gt;=0.75*AVERAGE(EPih!$H723:$R723),1,EPih!I723/AVERAGE(EPih!$H723:$R723)),0)*$B726</f>
        <v>0</v>
      </c>
      <c r="H726">
        <f>IFERROR(IF(EPih!J723&gt;=0.75*AVERAGE(EPih!$H723:$R723),1,EPih!J723/AVERAGE(EPih!$H723:$R723)),0)*$B726</f>
        <v>0</v>
      </c>
      <c r="I726">
        <f>IFERROR(IF(EPih!K723&gt;=0.75*AVERAGE(EPih!$H723:$R723),1,EPih!K723/AVERAGE(EPih!$H723:$R723)),0)*$B726</f>
        <v>0</v>
      </c>
      <c r="J726">
        <f>IFERROR(IF(EPih!L723&gt;=0.75*AVERAGE(EPih!$H723:$R723),1,EPih!L723/AVERAGE(EPih!$H723:$R723)),0)*$B726</f>
        <v>0</v>
      </c>
      <c r="K726">
        <f>IFERROR(IF(EPih!M723&gt;=0.75*AVERAGE(EPih!$H723:$R723),1,EPih!M723/AVERAGE(EPih!$H723:$R723)),0)*$B726</f>
        <v>0</v>
      </c>
      <c r="L726">
        <f>IFERROR(IF(EPih!N723&gt;=0.75*AVERAGE(EPih!$H723:$R723),1,EPih!N723/AVERAGE(EPih!$H723:$R723)),0)*$B726</f>
        <v>0</v>
      </c>
      <c r="M726">
        <f>IFERROR(IF(EPih!O723&gt;=0.75*AVERAGE(EPih!$H723:$R723),1,EPih!O723/AVERAGE(EPih!$H723:$R723)),0)*$B726</f>
        <v>0</v>
      </c>
      <c r="N726">
        <f>IFERROR(IF(EPih!P723&gt;=0.75*AVERAGE(EPih!$H723:$R723),1,EPih!P723/AVERAGE(EPih!$H723:$R723)),0)*$B726</f>
        <v>0</v>
      </c>
      <c r="O726">
        <f>IFERROR(IF(EPih!Q723&gt;=0.75*AVERAGE(EPih!$H723:$R723),1,EPih!Q723/AVERAGE(EPih!$H723:$R723)),0)*$B726</f>
        <v>0</v>
      </c>
      <c r="P726">
        <f>IFERROR(IF(EPih!R723&gt;=0.75*AVERAGE(EPih!$H723:$R723),1,EPih!R723/AVERAGE(EPih!$H723:$R723)),0)*$B726</f>
        <v>0</v>
      </c>
      <c r="Q726" s="18">
        <v>1</v>
      </c>
      <c r="R726" s="18">
        <v>1</v>
      </c>
      <c r="S726" s="18">
        <v>1</v>
      </c>
      <c r="T726" s="18">
        <v>1</v>
      </c>
      <c r="U726" s="18">
        <v>1</v>
      </c>
      <c r="V726" s="18">
        <v>1</v>
      </c>
      <c r="W726" s="18">
        <v>1</v>
      </c>
      <c r="X726" s="18">
        <v>1</v>
      </c>
      <c r="Y726" s="18">
        <v>1</v>
      </c>
      <c r="Z726" s="18">
        <v>1</v>
      </c>
      <c r="AA726" s="18">
        <v>1</v>
      </c>
      <c r="AD726" s="22">
        <f>+SUMPRODUCT(B680:B703,C680:C703,D680:D703,E680:E703)/SUMPRODUCT(B680:B703,C680:C703,E680:E703)</f>
        <v>1</v>
      </c>
      <c r="AE726" s="24">
        <v>1</v>
      </c>
    </row>
    <row r="727" spans="1:31">
      <c r="A727" s="33">
        <v>45473.958333333336</v>
      </c>
      <c r="B727">
        <f t="shared" si="23"/>
        <v>0</v>
      </c>
      <c r="C727" s="18">
        <v>1</v>
      </c>
      <c r="D727" s="19">
        <f>IFERROR(SUMPRODUCT(F727:P727,Q727:AA727,'Datos Brutos'!$H$5:$R$5)/SUMPRODUCT('Datos Brutos'!$H$5:$R$5,Q727:AA727),0)</f>
        <v>0</v>
      </c>
      <c r="E727" s="20">
        <f>IFERROR(AVERAGE('Datos Filtrados'!E724:G724),0)</f>
        <v>0</v>
      </c>
      <c r="F727">
        <f>IFERROR(IF(EPih!H724&gt;=0.75*AVERAGE(EPih!$H724:$R724),1,EPih!H724/AVERAGE(EPih!$H724:$R724)),0)*$B727</f>
        <v>0</v>
      </c>
      <c r="G727">
        <f>IFERROR(IF(EPih!I724&gt;=0.75*AVERAGE(EPih!$H724:$R724),1,EPih!I724/AVERAGE(EPih!$H724:$R724)),0)*$B727</f>
        <v>0</v>
      </c>
      <c r="H727">
        <f>IFERROR(IF(EPih!J724&gt;=0.75*AVERAGE(EPih!$H724:$R724),1,EPih!J724/AVERAGE(EPih!$H724:$R724)),0)*$B727</f>
        <v>0</v>
      </c>
      <c r="I727">
        <f>IFERROR(IF(EPih!K724&gt;=0.75*AVERAGE(EPih!$H724:$R724),1,EPih!K724/AVERAGE(EPih!$H724:$R724)),0)*$B727</f>
        <v>0</v>
      </c>
      <c r="J727">
        <f>IFERROR(IF(EPih!L724&gt;=0.75*AVERAGE(EPih!$H724:$R724),1,EPih!L724/AVERAGE(EPih!$H724:$R724)),0)*$B727</f>
        <v>0</v>
      </c>
      <c r="K727">
        <f>IFERROR(IF(EPih!M724&gt;=0.75*AVERAGE(EPih!$H724:$R724),1,EPih!M724/AVERAGE(EPih!$H724:$R724)),0)*$B727</f>
        <v>0</v>
      </c>
      <c r="L727">
        <f>IFERROR(IF(EPih!N724&gt;=0.75*AVERAGE(EPih!$H724:$R724),1,EPih!N724/AVERAGE(EPih!$H724:$R724)),0)*$B727</f>
        <v>0</v>
      </c>
      <c r="M727">
        <f>IFERROR(IF(EPih!O724&gt;=0.75*AVERAGE(EPih!$H724:$R724),1,EPih!O724/AVERAGE(EPih!$H724:$R724)),0)*$B727</f>
        <v>0</v>
      </c>
      <c r="N727">
        <f>IFERROR(IF(EPih!P724&gt;=0.75*AVERAGE(EPih!$H724:$R724),1,EPih!P724/AVERAGE(EPih!$H724:$R724)),0)*$B727</f>
        <v>0</v>
      </c>
      <c r="O727">
        <f>IFERROR(IF(EPih!Q724&gt;=0.75*AVERAGE(EPih!$H724:$R724),1,EPih!Q724/AVERAGE(EPih!$H724:$R724)),0)*$B727</f>
        <v>0</v>
      </c>
      <c r="P727">
        <f>IFERROR(IF(EPih!R724&gt;=0.75*AVERAGE(EPih!$H724:$R724),1,EPih!R724/AVERAGE(EPih!$H724:$R724)),0)*$B727</f>
        <v>0</v>
      </c>
      <c r="Q727" s="18">
        <v>1</v>
      </c>
      <c r="R727" s="18">
        <v>1</v>
      </c>
      <c r="S727" s="18">
        <v>1</v>
      </c>
      <c r="T727" s="18">
        <v>1</v>
      </c>
      <c r="U727" s="18">
        <v>1</v>
      </c>
      <c r="V727" s="18">
        <v>1</v>
      </c>
      <c r="W727" s="18">
        <v>1</v>
      </c>
      <c r="X727" s="18">
        <v>1</v>
      </c>
      <c r="Y727" s="18">
        <v>1</v>
      </c>
      <c r="Z727" s="18">
        <v>1</v>
      </c>
      <c r="AA727" s="18">
        <v>1</v>
      </c>
      <c r="AD727" s="22">
        <f t="shared" si="22"/>
        <v>1</v>
      </c>
      <c r="AE727">
        <v>2</v>
      </c>
    </row>
    <row r="728" spans="1:31">
      <c r="A728" s="17"/>
      <c r="C728" s="18"/>
      <c r="D728" s="19"/>
      <c r="E728" s="20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  <c r="AD728" s="22">
        <f>+SUMPRODUCT(B706:B727,C706:C727,D706:D727,E706:E727)/SUMPRODUCT(B706:B727,C706:C727,E706:E727)</f>
        <v>1</v>
      </c>
      <c r="AE728" s="24">
        <v>3</v>
      </c>
    </row>
    <row r="729" spans="1:31">
      <c r="A729" s="17"/>
      <c r="C729" s="18"/>
      <c r="D729" s="19"/>
      <c r="E729" s="20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  <c r="AD729" s="22">
        <f>+SUMPRODUCT(B707:B727,C707:C727,D707:D727,E707:E727)/SUMPRODUCT(B707:B727,C707:C727,E707:E727)</f>
        <v>1</v>
      </c>
      <c r="AE729">
        <v>4</v>
      </c>
    </row>
    <row r="730" spans="1:31">
      <c r="A730" s="17"/>
      <c r="C730" s="18"/>
      <c r="D730" s="19"/>
      <c r="E730" s="20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  <c r="AD730" s="22">
        <f>+SUMPRODUCT(B708:B727,C708:C727,D708:D727,E708:E727)/SUMPRODUCT(B708:B727,C708:C727,E708:E727)</f>
        <v>1</v>
      </c>
      <c r="AE730">
        <v>5</v>
      </c>
    </row>
    <row r="731" spans="1:31">
      <c r="A731" s="17"/>
      <c r="C731" s="18"/>
      <c r="D731" s="19"/>
      <c r="E731" s="20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  <c r="AD731" s="22">
        <f>+SUMPRODUCT(B709:B727,C709:C727,D709:D727,E709:E727)/SUMPRODUCT(B709:B727,C709:C727,E709:E727)</f>
        <v>1</v>
      </c>
      <c r="AE731">
        <v>6</v>
      </c>
    </row>
    <row r="732" spans="1:31">
      <c r="A732" s="17"/>
      <c r="C732" s="18"/>
      <c r="D732" s="19"/>
      <c r="E732" s="20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  <c r="AD732" s="22">
        <f>+SUMPRODUCT(B710:B727,C710:C727,D710:D727,E710:E727)/SUMPRODUCT(B710:B727,C710:C727,E710:E727)</f>
        <v>1</v>
      </c>
      <c r="AE732">
        <v>7</v>
      </c>
    </row>
    <row r="733" spans="1:31">
      <c r="A733" s="17"/>
      <c r="C733" s="18"/>
      <c r="D733" s="19"/>
      <c r="E733" s="20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  <c r="AD733" s="22">
        <f>+SUMPRODUCT(B711:B727,C711:C727,D711:D727,E711:E727)/SUMPRODUCT(B711:B727,C711:C727,E711:E727)</f>
        <v>1</v>
      </c>
      <c r="AE733">
        <v>8</v>
      </c>
    </row>
    <row r="734" spans="1:31">
      <c r="A734" s="17"/>
      <c r="C734" s="18"/>
      <c r="D734" s="19"/>
      <c r="E734" s="20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  <c r="AD734" s="22">
        <f>+SUMPRODUCT(B712:B727,C712:C727,D712:D727,E712:E727)/SUMPRODUCT(B712:B727,C712:C727,E712:E727)</f>
        <v>1</v>
      </c>
      <c r="AE734">
        <v>9</v>
      </c>
    </row>
    <row r="735" spans="1:31">
      <c r="A735" s="17"/>
      <c r="C735" s="18"/>
      <c r="D735" s="19"/>
      <c r="E735" s="20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  <c r="AD735" s="22">
        <f>+SUMPRODUCT(B713:B727,C713:C727,D713:D727,E713:E727)/SUMPRODUCT(B713:B727,C713:C727,E713:E727)</f>
        <v>1</v>
      </c>
      <c r="AE735">
        <v>10</v>
      </c>
    </row>
    <row r="736" spans="1:31">
      <c r="A736" s="17"/>
      <c r="C736" s="18"/>
      <c r="D736" s="19"/>
      <c r="E736" s="20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  <c r="AD736" s="22">
        <f>+SUMPRODUCT(B714:B727,C714:C727,D714:D727,E714:E727)/SUMPRODUCT(B714:B727,C714:C727,E714:E727)</f>
        <v>1</v>
      </c>
      <c r="AE736">
        <v>11</v>
      </c>
    </row>
    <row r="737" spans="1:31">
      <c r="A737" s="17"/>
      <c r="C737" s="18"/>
      <c r="D737" s="19"/>
      <c r="E737" s="20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  <c r="AD737" s="22">
        <f>+SUMPRODUCT(B715:B727,C715:C727,D715:D727,E715:E727)/SUMPRODUCT(B715:B727,C715:C727,E715:E727)</f>
        <v>1</v>
      </c>
      <c r="AE737">
        <v>12</v>
      </c>
    </row>
    <row r="738" spans="1:31">
      <c r="A738" s="17"/>
      <c r="C738" s="18"/>
      <c r="D738" s="19"/>
      <c r="E738" s="20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  <c r="AD738" s="22">
        <f>+SUMPRODUCT(B716:B727,C716:C727,D716:D727,E716:E727)/SUMPRODUCT(B716:B727,C716:C727,E716:E727)</f>
        <v>1</v>
      </c>
      <c r="AE738">
        <v>13</v>
      </c>
    </row>
    <row r="739" spans="1:31">
      <c r="A739" s="17"/>
      <c r="C739" s="18"/>
      <c r="D739" s="19"/>
      <c r="E739" s="20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  <c r="AD739" s="22">
        <f>+SUMPRODUCT(B717:B727,C717:C727,D717:D727,E717:E727)/SUMPRODUCT(B717:B727,C717:C727,E717:E727)</f>
        <v>1</v>
      </c>
      <c r="AE739">
        <v>14</v>
      </c>
    </row>
    <row r="740" spans="1:31">
      <c r="A740" s="17"/>
      <c r="C740" s="18"/>
      <c r="D740" s="19"/>
      <c r="E740" s="20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  <c r="AD740" s="22">
        <f>+SUMPRODUCT(B718:B727,C718:C727,D718:D727,E718:E727)/SUMPRODUCT(B718:B727,C718:C727,E718:E727)</f>
        <v>1</v>
      </c>
      <c r="AE740">
        <v>15</v>
      </c>
    </row>
    <row r="741" spans="1:31">
      <c r="A741" s="17"/>
      <c r="C741" s="18"/>
      <c r="D741" s="19"/>
      <c r="E741" s="20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  <c r="AD741" s="22">
        <f>+SUMPRODUCT(B719:B727,C719:C727,D719:D727,E719:E727)/SUMPRODUCT(B719:B727,C719:C727,E719:E727)</f>
        <v>1</v>
      </c>
      <c r="AE741">
        <v>16</v>
      </c>
    </row>
    <row r="742" spans="1:31">
      <c r="A742" s="17"/>
      <c r="C742" s="18"/>
      <c r="D742" s="19"/>
      <c r="E742" s="20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  <c r="AD742" s="22">
        <f>+SUMPRODUCT(B720:B727,C720:C727,D720:D727,E720:E727)/SUMPRODUCT(B720:B727,C720:C727,E720:E727)</f>
        <v>1</v>
      </c>
      <c r="AE742">
        <v>17</v>
      </c>
    </row>
    <row r="743" spans="1:31">
      <c r="A743" s="17"/>
      <c r="C743" s="18"/>
      <c r="D743" s="19"/>
      <c r="E743" s="20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  <c r="AD743" s="22">
        <f>+SUMPRODUCT(B721:B727,C721:C727,D721:D727,E721:E727)/SUMPRODUCT(B721:B727,C721:C727,E721:E727)</f>
        <v>1</v>
      </c>
      <c r="AE743">
        <v>18</v>
      </c>
    </row>
    <row r="744" spans="1:31">
      <c r="A744" s="17"/>
      <c r="C744" s="18"/>
      <c r="D744" s="19"/>
      <c r="E744" s="20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  <c r="AD744" s="22">
        <f t="shared" ref="AD744:AD798" si="24">+SUMPRODUCT(B722:B728,C722:C728,D722:D728,E722:E728)/SUMPRODUCT(B722:B728,C722:C728,E722:E728)</f>
        <v>1</v>
      </c>
      <c r="AE744">
        <v>19</v>
      </c>
    </row>
    <row r="745" spans="1:31">
      <c r="A745" s="17"/>
      <c r="C745" s="18"/>
      <c r="D745" s="19"/>
      <c r="E745" s="20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  <c r="AD745" s="22">
        <f t="shared" si="24"/>
        <v>1</v>
      </c>
      <c r="AE745">
        <v>20</v>
      </c>
    </row>
    <row r="746" spans="1:31">
      <c r="A746" s="17"/>
      <c r="C746" s="18"/>
      <c r="D746" s="19"/>
      <c r="E746" s="20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  <c r="AD746" s="22">
        <f>+SUMPRODUCT(B724:B730,C724:C730,D724:D730,E724:E730)/SUMPRODUCT(B724:B730,C724:C730,E724:E730)</f>
        <v>1</v>
      </c>
      <c r="AE746">
        <v>21</v>
      </c>
    </row>
    <row r="747" spans="1:31">
      <c r="A747" s="17"/>
      <c r="C747" s="18"/>
      <c r="D747" s="19"/>
      <c r="E747" s="20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  <c r="AD747" s="22" t="e">
        <f t="shared" si="24"/>
        <v>#DIV/0!</v>
      </c>
      <c r="AE747">
        <v>22</v>
      </c>
    </row>
    <row r="748" spans="1:31">
      <c r="A748" s="17"/>
      <c r="C748" s="18"/>
      <c r="D748" s="19"/>
      <c r="E748" s="20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  <c r="AD748" s="22" t="e">
        <f t="shared" si="24"/>
        <v>#DIV/0!</v>
      </c>
      <c r="AE748">
        <v>23</v>
      </c>
    </row>
    <row r="749" spans="1:31">
      <c r="A749" s="17"/>
      <c r="C749" s="18"/>
      <c r="D749" s="19"/>
      <c r="E749" s="20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  <c r="AD749" s="22" t="e">
        <f t="shared" si="24"/>
        <v>#DIV/0!</v>
      </c>
      <c r="AE749">
        <v>24</v>
      </c>
    </row>
    <row r="750" spans="1:31">
      <c r="A750" s="17"/>
      <c r="C750" s="18"/>
      <c r="D750" s="19"/>
      <c r="E750" s="20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  <c r="AD750" s="22" t="e">
        <f>+SUMPRODUCT(B728:B751,C728:C751,D728:D751,E728:E751)/SUMPRODUCT(B728:B751,C728:C751,E728:E751)</f>
        <v>#DIV/0!</v>
      </c>
      <c r="AE750" s="24">
        <v>1</v>
      </c>
    </row>
    <row r="751" spans="1:31">
      <c r="A751" s="17"/>
      <c r="C751" s="18"/>
      <c r="D751" s="19"/>
      <c r="E751" s="20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  <c r="AD751" s="22" t="e">
        <f t="shared" si="24"/>
        <v>#DIV/0!</v>
      </c>
      <c r="AE751">
        <v>2</v>
      </c>
    </row>
    <row r="752" spans="1:31">
      <c r="A752" s="17"/>
      <c r="AD752" s="22" t="e">
        <f t="shared" si="24"/>
        <v>#DIV/0!</v>
      </c>
      <c r="AE752">
        <v>3</v>
      </c>
    </row>
    <row r="753" spans="1:31">
      <c r="A753" s="17"/>
      <c r="AD753" s="22" t="e">
        <f t="shared" si="24"/>
        <v>#DIV/0!</v>
      </c>
      <c r="AE753">
        <v>4</v>
      </c>
    </row>
    <row r="754" spans="1:31">
      <c r="A754" s="17"/>
      <c r="AD754" s="22" t="e">
        <f t="shared" si="24"/>
        <v>#DIV/0!</v>
      </c>
      <c r="AE754">
        <v>5</v>
      </c>
    </row>
    <row r="755" spans="1:31">
      <c r="A755" s="17"/>
      <c r="AD755" s="22" t="e">
        <f t="shared" si="24"/>
        <v>#DIV/0!</v>
      </c>
      <c r="AE755">
        <v>6</v>
      </c>
    </row>
    <row r="756" spans="1:31">
      <c r="A756" s="17"/>
      <c r="AD756" s="22" t="e">
        <f t="shared" si="24"/>
        <v>#DIV/0!</v>
      </c>
      <c r="AE756">
        <v>7</v>
      </c>
    </row>
    <row r="757" spans="1:31">
      <c r="A757" s="17"/>
      <c r="AD757" s="22" t="e">
        <f t="shared" si="24"/>
        <v>#DIV/0!</v>
      </c>
      <c r="AE757">
        <v>8</v>
      </c>
    </row>
    <row r="758" spans="1:31">
      <c r="A758" s="17"/>
      <c r="AD758" s="22" t="e">
        <f t="shared" si="24"/>
        <v>#DIV/0!</v>
      </c>
      <c r="AE758">
        <v>9</v>
      </c>
    </row>
    <row r="759" spans="1:31">
      <c r="A759" s="17"/>
      <c r="AD759" s="22" t="e">
        <f t="shared" si="24"/>
        <v>#DIV/0!</v>
      </c>
      <c r="AE759">
        <v>10</v>
      </c>
    </row>
    <row r="760" spans="1:31">
      <c r="A760" s="17"/>
      <c r="AD760" s="22" t="e">
        <f t="shared" si="24"/>
        <v>#DIV/0!</v>
      </c>
      <c r="AE760">
        <v>11</v>
      </c>
    </row>
    <row r="761" spans="1:31">
      <c r="A761" s="17"/>
      <c r="AD761" s="22" t="e">
        <f t="shared" si="24"/>
        <v>#DIV/0!</v>
      </c>
      <c r="AE761">
        <v>12</v>
      </c>
    </row>
    <row r="762" spans="1:31">
      <c r="A762" s="17"/>
      <c r="AD762" s="22" t="e">
        <f t="shared" si="24"/>
        <v>#DIV/0!</v>
      </c>
      <c r="AE762">
        <v>13</v>
      </c>
    </row>
    <row r="763" spans="1:31">
      <c r="A763" s="17"/>
      <c r="AD763" s="22" t="e">
        <f t="shared" si="24"/>
        <v>#DIV/0!</v>
      </c>
      <c r="AE763">
        <v>14</v>
      </c>
    </row>
    <row r="764" spans="1:31">
      <c r="A764" s="17"/>
      <c r="AD764" s="22" t="e">
        <f t="shared" si="24"/>
        <v>#DIV/0!</v>
      </c>
      <c r="AE764">
        <v>15</v>
      </c>
    </row>
    <row r="765" spans="1:31">
      <c r="A765" s="17"/>
      <c r="AD765" s="22" t="e">
        <f t="shared" si="24"/>
        <v>#DIV/0!</v>
      </c>
      <c r="AE765">
        <v>16</v>
      </c>
    </row>
    <row r="766" spans="1:31">
      <c r="A766" s="17"/>
      <c r="AD766" s="22" t="e">
        <f t="shared" si="24"/>
        <v>#DIV/0!</v>
      </c>
      <c r="AE766">
        <v>17</v>
      </c>
    </row>
    <row r="767" spans="1:31">
      <c r="A767" s="17"/>
      <c r="AD767" s="22" t="e">
        <f t="shared" si="24"/>
        <v>#DIV/0!</v>
      </c>
      <c r="AE767">
        <v>18</v>
      </c>
    </row>
    <row r="768" spans="1:31">
      <c r="A768" s="17"/>
      <c r="AD768" s="22" t="e">
        <f t="shared" si="24"/>
        <v>#DIV/0!</v>
      </c>
      <c r="AE768">
        <v>19</v>
      </c>
    </row>
    <row r="769" spans="1:31">
      <c r="A769" s="17"/>
      <c r="AD769" s="22" t="e">
        <f t="shared" si="24"/>
        <v>#DIV/0!</v>
      </c>
      <c r="AE769">
        <v>20</v>
      </c>
    </row>
    <row r="770" spans="1:31">
      <c r="A770" s="17"/>
      <c r="AD770" s="22" t="e">
        <f t="shared" si="24"/>
        <v>#DIV/0!</v>
      </c>
      <c r="AE770">
        <v>21</v>
      </c>
    </row>
    <row r="771" spans="1:31">
      <c r="A771" s="17"/>
      <c r="AD771" s="22" t="e">
        <f t="shared" si="24"/>
        <v>#DIV/0!</v>
      </c>
      <c r="AE771">
        <v>22</v>
      </c>
    </row>
    <row r="772" spans="1:31">
      <c r="A772" s="17"/>
      <c r="AD772" s="22" t="e">
        <f t="shared" si="24"/>
        <v>#DIV/0!</v>
      </c>
      <c r="AE772">
        <v>23</v>
      </c>
    </row>
    <row r="773" spans="1:31">
      <c r="A773" s="17"/>
      <c r="AD773" s="22" t="e">
        <f t="shared" si="24"/>
        <v>#DIV/0!</v>
      </c>
      <c r="AE773">
        <v>24</v>
      </c>
    </row>
    <row r="774" spans="1:31">
      <c r="A774" s="17"/>
      <c r="AD774" s="22" t="e">
        <f t="shared" si="24"/>
        <v>#DIV/0!</v>
      </c>
      <c r="AE774" s="24">
        <v>1</v>
      </c>
    </row>
    <row r="775" spans="1:31">
      <c r="A775" s="17"/>
      <c r="AD775" s="22" t="e">
        <f t="shared" si="24"/>
        <v>#DIV/0!</v>
      </c>
      <c r="AE775">
        <v>2</v>
      </c>
    </row>
    <row r="776" spans="1:31">
      <c r="A776" s="17"/>
      <c r="AD776" s="22" t="e">
        <f t="shared" si="24"/>
        <v>#DIV/0!</v>
      </c>
      <c r="AE776">
        <v>3</v>
      </c>
    </row>
    <row r="777" spans="1:31">
      <c r="A777" s="17"/>
      <c r="AD777" s="22" t="e">
        <f t="shared" si="24"/>
        <v>#DIV/0!</v>
      </c>
      <c r="AE777">
        <v>4</v>
      </c>
    </row>
    <row r="778" spans="1:31">
      <c r="A778" s="17"/>
      <c r="AD778" s="22" t="e">
        <f t="shared" si="24"/>
        <v>#DIV/0!</v>
      </c>
      <c r="AE778">
        <v>5</v>
      </c>
    </row>
    <row r="779" spans="1:31">
      <c r="A779" s="17"/>
      <c r="AD779" s="22" t="e">
        <f t="shared" si="24"/>
        <v>#DIV/0!</v>
      </c>
      <c r="AE779">
        <v>6</v>
      </c>
    </row>
    <row r="780" spans="1:31">
      <c r="A780" s="17"/>
      <c r="AD780" s="22" t="e">
        <f t="shared" si="24"/>
        <v>#DIV/0!</v>
      </c>
      <c r="AE780">
        <v>7</v>
      </c>
    </row>
    <row r="781" spans="1:31">
      <c r="A781" s="17"/>
      <c r="AD781" s="22" t="e">
        <f t="shared" si="24"/>
        <v>#DIV/0!</v>
      </c>
      <c r="AE781">
        <v>8</v>
      </c>
    </row>
    <row r="782" spans="1:31">
      <c r="A782" s="17"/>
      <c r="AD782" s="22" t="e">
        <f t="shared" si="24"/>
        <v>#DIV/0!</v>
      </c>
      <c r="AE782">
        <v>9</v>
      </c>
    </row>
    <row r="783" spans="1:31">
      <c r="A783" s="17"/>
      <c r="AD783" s="22" t="e">
        <f t="shared" si="24"/>
        <v>#DIV/0!</v>
      </c>
      <c r="AE783">
        <v>10</v>
      </c>
    </row>
    <row r="784" spans="1:31">
      <c r="A784" s="17"/>
      <c r="AD784" s="22" t="e">
        <f t="shared" si="24"/>
        <v>#DIV/0!</v>
      </c>
      <c r="AE784">
        <v>11</v>
      </c>
    </row>
    <row r="785" spans="1:31">
      <c r="A785" s="17"/>
      <c r="AD785" s="22" t="e">
        <f t="shared" si="24"/>
        <v>#DIV/0!</v>
      </c>
      <c r="AE785">
        <v>12</v>
      </c>
    </row>
    <row r="786" spans="1:31">
      <c r="A786" s="17"/>
      <c r="AD786" s="22" t="e">
        <f t="shared" si="24"/>
        <v>#DIV/0!</v>
      </c>
      <c r="AE786">
        <v>13</v>
      </c>
    </row>
    <row r="787" spans="1:31">
      <c r="AD787" s="22" t="e">
        <f t="shared" si="24"/>
        <v>#DIV/0!</v>
      </c>
      <c r="AE787">
        <v>14</v>
      </c>
    </row>
    <row r="788" spans="1:31">
      <c r="AD788" s="22" t="e">
        <f t="shared" si="24"/>
        <v>#DIV/0!</v>
      </c>
      <c r="AE788">
        <v>15</v>
      </c>
    </row>
    <row r="789" spans="1:31">
      <c r="AD789" s="22" t="e">
        <f t="shared" si="24"/>
        <v>#DIV/0!</v>
      </c>
      <c r="AE789">
        <v>16</v>
      </c>
    </row>
    <row r="790" spans="1:31">
      <c r="AD790" s="22" t="e">
        <f t="shared" si="24"/>
        <v>#DIV/0!</v>
      </c>
      <c r="AE790">
        <v>17</v>
      </c>
    </row>
    <row r="791" spans="1:31">
      <c r="AD791" s="22" t="e">
        <f t="shared" si="24"/>
        <v>#DIV/0!</v>
      </c>
      <c r="AE791">
        <v>18</v>
      </c>
    </row>
    <row r="792" spans="1:31">
      <c r="AD792" s="22" t="e">
        <f t="shared" si="24"/>
        <v>#DIV/0!</v>
      </c>
      <c r="AE792">
        <v>19</v>
      </c>
    </row>
    <row r="793" spans="1:31">
      <c r="AD793" s="22" t="e">
        <f t="shared" si="24"/>
        <v>#DIV/0!</v>
      </c>
      <c r="AE793">
        <v>20</v>
      </c>
    </row>
    <row r="794" spans="1:31">
      <c r="AD794" s="22" t="e">
        <f t="shared" si="24"/>
        <v>#DIV/0!</v>
      </c>
      <c r="AE794">
        <v>21</v>
      </c>
    </row>
    <row r="795" spans="1:31">
      <c r="AD795" s="22" t="e">
        <f t="shared" si="24"/>
        <v>#DIV/0!</v>
      </c>
      <c r="AE795">
        <v>22</v>
      </c>
    </row>
    <row r="796" spans="1:31">
      <c r="AD796" s="22" t="e">
        <f t="shared" si="24"/>
        <v>#DIV/0!</v>
      </c>
      <c r="AE796">
        <v>23</v>
      </c>
    </row>
    <row r="797" spans="1:31">
      <c r="AD797" s="22" t="e">
        <f t="shared" si="24"/>
        <v>#DIV/0!</v>
      </c>
      <c r="AE797">
        <v>24</v>
      </c>
    </row>
    <row r="798" spans="1:31">
      <c r="AD798" s="22" t="e">
        <f t="shared" si="24"/>
        <v>#DIV/0!</v>
      </c>
    </row>
  </sheetData>
  <mergeCells count="13">
    <mergeCell ref="I2:M2"/>
    <mergeCell ref="N2:P2"/>
    <mergeCell ref="B3:F3"/>
    <mergeCell ref="I3:M3"/>
    <mergeCell ref="N3:P3"/>
    <mergeCell ref="AI10:AJ10"/>
    <mergeCell ref="B4:B6"/>
    <mergeCell ref="C4:C6"/>
    <mergeCell ref="E4:E6"/>
    <mergeCell ref="F4:P5"/>
    <mergeCell ref="Q4:AA5"/>
    <mergeCell ref="F6:P6"/>
    <mergeCell ref="Q6:AA6"/>
  </mergeCells>
  <conditionalFormatting sqref="A8:A479">
    <cfRule type="duplicateValues" dxfId="4" priority="5"/>
  </conditionalFormatting>
  <conditionalFormatting sqref="A480:A703">
    <cfRule type="duplicateValues" dxfId="3" priority="4"/>
  </conditionalFormatting>
  <conditionalFormatting sqref="C8:C751 Q8:AA751">
    <cfRule type="cellIs" dxfId="2" priority="2" operator="equal">
      <formula>0</formula>
    </cfRule>
  </conditionalFormatting>
  <conditionalFormatting sqref="D8:D751">
    <cfRule type="cellIs" dxfId="1" priority="3" operator="between">
      <formula>0.00000001</formula>
      <formula>0.99999999999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5CFBA-67E9-4ECF-A6C1-2752DDF39F3E}">
  <dimension ref="C2:F25"/>
  <sheetViews>
    <sheetView zoomScale="81" workbookViewId="0">
      <selection activeCell="H7" sqref="H7"/>
    </sheetView>
  </sheetViews>
  <sheetFormatPr defaultColWidth="11.42578125" defaultRowHeight="14.45"/>
  <cols>
    <col min="3" max="3" width="21.28515625" customWidth="1"/>
    <col min="4" max="4" width="18.7109375" customWidth="1"/>
    <col min="5" max="5" width="28.85546875" bestFit="1" customWidth="1"/>
    <col min="6" max="6" width="81.7109375" style="9" customWidth="1"/>
  </cols>
  <sheetData>
    <row r="2" spans="3:6">
      <c r="F2"/>
    </row>
    <row r="3" spans="3:6">
      <c r="C3" s="30" t="s">
        <v>143</v>
      </c>
      <c r="D3" s="30" t="s">
        <v>144</v>
      </c>
      <c r="E3" s="30" t="s">
        <v>145</v>
      </c>
      <c r="F3" s="30" t="s">
        <v>146</v>
      </c>
    </row>
    <row r="4" spans="3:6" ht="21" customHeight="1">
      <c r="C4" s="31">
        <v>45444.333333333336</v>
      </c>
      <c r="D4" s="31">
        <v>45457</v>
      </c>
      <c r="E4" s="31" t="s">
        <v>147</v>
      </c>
      <c r="F4" s="31" t="s">
        <v>148</v>
      </c>
    </row>
    <row r="5" spans="3:6" ht="15">
      <c r="C5" s="32">
        <v>45444.333333333336</v>
      </c>
      <c r="D5" s="32">
        <v>45457</v>
      </c>
      <c r="E5" s="32" t="s">
        <v>149</v>
      </c>
      <c r="F5" s="32" t="s">
        <v>148</v>
      </c>
    </row>
    <row r="6" spans="3:6" ht="15">
      <c r="C6" s="31">
        <v>45445.375</v>
      </c>
      <c r="D6" s="31">
        <v>45445.458333333336</v>
      </c>
      <c r="E6" s="31" t="s">
        <v>150</v>
      </c>
      <c r="F6" s="31" t="s">
        <v>151</v>
      </c>
    </row>
    <row r="7" spans="3:6" ht="43.15" customHeight="1">
      <c r="C7" s="32">
        <v>45448.375</v>
      </c>
      <c r="D7" s="32">
        <v>45452</v>
      </c>
      <c r="E7" s="32" t="s">
        <v>152</v>
      </c>
      <c r="F7" s="32" t="s">
        <v>153</v>
      </c>
    </row>
    <row r="8" spans="3:6" ht="31.15" customHeight="1">
      <c r="C8" s="31">
        <v>45450.375</v>
      </c>
      <c r="D8" s="31">
        <v>45451.458333333336</v>
      </c>
      <c r="E8" s="31" t="s">
        <v>154</v>
      </c>
      <c r="F8" s="31" t="s">
        <v>155</v>
      </c>
    </row>
    <row r="9" spans="3:6" s="23" customFormat="1" ht="22.9" customHeight="1">
      <c r="C9" s="32">
        <v>45454.333333333336</v>
      </c>
      <c r="D9" s="32">
        <v>45457</v>
      </c>
      <c r="E9" s="32" t="s">
        <v>156</v>
      </c>
      <c r="F9" s="32" t="s">
        <v>153</v>
      </c>
    </row>
    <row r="10" spans="3:6" ht="15">
      <c r="C10" s="31">
        <v>45456.333333333336</v>
      </c>
      <c r="D10" s="31">
        <v>45458</v>
      </c>
      <c r="E10" s="31" t="s">
        <v>157</v>
      </c>
      <c r="F10" s="31" t="s">
        <v>153</v>
      </c>
    </row>
    <row r="11" spans="3:6" ht="15">
      <c r="C11" s="32">
        <v>45457.333333333336</v>
      </c>
      <c r="D11" s="32">
        <v>45455.541666666664</v>
      </c>
      <c r="E11" s="32" t="s">
        <v>158</v>
      </c>
      <c r="F11" s="32" t="s">
        <v>159</v>
      </c>
    </row>
    <row r="12" spans="3:6" ht="15">
      <c r="C12" s="31">
        <v>45457.666666666664</v>
      </c>
      <c r="D12" s="31">
        <v>45457.875</v>
      </c>
      <c r="E12" s="31" t="s">
        <v>160</v>
      </c>
      <c r="F12" s="31" t="s">
        <v>161</v>
      </c>
    </row>
    <row r="13" spans="3:6" ht="14.45" customHeight="1">
      <c r="C13" s="32">
        <v>45457.333333333336</v>
      </c>
      <c r="D13" s="32">
        <v>45457.458333333336</v>
      </c>
      <c r="E13" s="32" t="s">
        <v>156</v>
      </c>
      <c r="F13" s="32" t="s">
        <v>153</v>
      </c>
    </row>
    <row r="14" spans="3:6" ht="15">
      <c r="C14" s="31">
        <v>45458.333333333336</v>
      </c>
      <c r="D14" s="31">
        <v>45459.25</v>
      </c>
      <c r="E14" s="31" t="s">
        <v>162</v>
      </c>
      <c r="F14" s="31" t="s">
        <v>163</v>
      </c>
    </row>
    <row r="15" spans="3:6" ht="15">
      <c r="C15" s="32">
        <v>41805.458333333336</v>
      </c>
      <c r="D15" s="32">
        <v>45458.833333333336</v>
      </c>
      <c r="E15" s="32" t="s">
        <v>164</v>
      </c>
      <c r="F15" s="32" t="s">
        <v>161</v>
      </c>
    </row>
    <row r="16" spans="3:6" ht="15">
      <c r="C16" s="31">
        <v>45458.375</v>
      </c>
      <c r="D16" s="31">
        <v>45458.583333333336</v>
      </c>
      <c r="E16" s="31" t="s">
        <v>160</v>
      </c>
      <c r="F16" s="31" t="s">
        <v>155</v>
      </c>
    </row>
    <row r="17" spans="3:6" ht="15">
      <c r="C17" s="32">
        <v>45459.375</v>
      </c>
      <c r="D17" s="32">
        <v>45459.958333333336</v>
      </c>
      <c r="E17" s="32" t="s">
        <v>165</v>
      </c>
      <c r="F17" s="32" t="s">
        <v>166</v>
      </c>
    </row>
    <row r="18" spans="3:6" ht="15">
      <c r="C18" s="31">
        <v>45459.375</v>
      </c>
      <c r="D18" s="31">
        <v>45459.416666666664</v>
      </c>
      <c r="E18" s="31" t="s">
        <v>160</v>
      </c>
      <c r="F18" s="31" t="s">
        <v>161</v>
      </c>
    </row>
    <row r="19" spans="3:6" ht="15">
      <c r="C19" s="32">
        <v>45460.333333333336</v>
      </c>
      <c r="D19" s="32">
        <v>45460.354166666664</v>
      </c>
      <c r="E19" s="32" t="s">
        <v>167</v>
      </c>
      <c r="F19" s="32" t="s">
        <v>168</v>
      </c>
    </row>
    <row r="20" spans="3:6" ht="15">
      <c r="C20" s="31">
        <v>45460.333333333336</v>
      </c>
      <c r="D20" s="31">
        <v>45460.375</v>
      </c>
      <c r="E20" s="31" t="s">
        <v>147</v>
      </c>
      <c r="F20" s="31" t="s">
        <v>168</v>
      </c>
    </row>
    <row r="21" spans="3:6" ht="15">
      <c r="C21" s="32">
        <v>45461.625</v>
      </c>
      <c r="D21" s="32">
        <v>45461.875</v>
      </c>
      <c r="E21" s="32" t="s">
        <v>164</v>
      </c>
      <c r="F21" s="32" t="s">
        <v>169</v>
      </c>
    </row>
    <row r="22" spans="3:6" ht="15">
      <c r="C22" s="31">
        <v>45463.333333333336</v>
      </c>
      <c r="D22" s="31">
        <v>45463.375</v>
      </c>
      <c r="E22" s="31" t="s">
        <v>170</v>
      </c>
      <c r="F22" s="31" t="s">
        <v>159</v>
      </c>
    </row>
    <row r="23" spans="3:6" ht="15">
      <c r="C23" s="32">
        <v>45463.75</v>
      </c>
      <c r="D23" s="32">
        <v>45463.791666666664</v>
      </c>
      <c r="E23" s="32" t="s">
        <v>171</v>
      </c>
      <c r="F23" s="32" t="s">
        <v>172</v>
      </c>
    </row>
    <row r="24" spans="3:6" ht="15">
      <c r="C24" s="31">
        <v>45466.333333333336</v>
      </c>
      <c r="D24" s="31">
        <v>45466.541666666664</v>
      </c>
      <c r="E24" s="31" t="s">
        <v>160</v>
      </c>
      <c r="F24" s="31" t="s">
        <v>151</v>
      </c>
    </row>
    <row r="25" spans="3:6" ht="15">
      <c r="C25" s="32">
        <v>45470.583333333336</v>
      </c>
      <c r="D25" s="32">
        <v>45470.833333333336</v>
      </c>
      <c r="E25" s="32" t="s">
        <v>152</v>
      </c>
      <c r="F25" s="32" t="s">
        <v>151</v>
      </c>
    </row>
  </sheetData>
  <phoneticPr fontId="8" type="noConversion"/>
  <conditionalFormatting sqref="A9:B9 G9:XFD9">
    <cfRule type="duplicateValues" dxfId="0" priority="2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2C59C09BAD746439ECD35B600A1D6C4" ma:contentTypeVersion="17" ma:contentTypeDescription="Crear nuevo documento." ma:contentTypeScope="" ma:versionID="3382db7f99dfc8150a1637253ec74e88">
  <xsd:schema xmlns:xsd="http://www.w3.org/2001/XMLSchema" xmlns:xs="http://www.w3.org/2001/XMLSchema" xmlns:p="http://schemas.microsoft.com/office/2006/metadata/properties" xmlns:ns2="cfd1ff60-be15-4632-81ed-d9013f41eb7b" xmlns:ns3="0ad3a8ed-1d02-4f7a-afd1-964dee68810f" xmlns:ns4="5d910e51-6478-4b52-9534-79777e826e2a" targetNamespace="http://schemas.microsoft.com/office/2006/metadata/properties" ma:root="true" ma:fieldsID="3db6bf464c22f0160b1427630c4dbd23" ns2:_="" ns3:_="" ns4:_="">
    <xsd:import namespace="cfd1ff60-be15-4632-81ed-d9013f41eb7b"/>
    <xsd:import namespace="0ad3a8ed-1d02-4f7a-afd1-964dee68810f"/>
    <xsd:import namespace="5d910e51-6478-4b52-9534-79777e826e2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4:SharedWithUsers" minOccurs="0"/>
                <xsd:element ref="ns4:SharedWithDetails" minOccurs="0"/>
                <xsd:element ref="ns2:Usuario" minOccurs="0"/>
                <xsd:element ref="ns2:MediaServiceObjectDetectorVersions" minOccurs="0"/>
                <xsd:element ref="ns2:ABEI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d1ff60-be15-4632-81ed-d9013f41eb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Etiquetas de imagen" ma:readOnly="false" ma:fieldId="{5cf76f15-5ced-4ddc-b409-7134ff3c332f}" ma:taxonomyMulti="true" ma:sspId="09d2215a-eac1-4849-879a-e424b9bb8d9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Usuario" ma:index="21" nillable="true" ma:displayName="Usuario" ma:format="Dropdown" ma:list="UserInfo" ma:SharePointGroup="0" ma:internalName="Usuario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ABEI" ma:index="23" nillable="true" ma:displayName="OWNER" ma:description="Luis Barrado" ma:format="Dropdown" ma:list="UserInfo" ma:SharePointGroup="0" ma:internalName="ABEI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d3a8ed-1d02-4f7a-afd1-964dee68810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70c04f5-dd02-4f20-bd25-6a229ca40242}" ma:internalName="TaxCatchAll" ma:showField="CatchAllData" ma:web="0ad3a8ed-1d02-4f7a-afd1-964dee6881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910e51-6478-4b52-9534-79777e826e2a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Usuario xmlns="cfd1ff60-be15-4632-81ed-d9013f41eb7b">
      <UserInfo>
        <DisplayName/>
        <AccountId xsi:nil="true"/>
        <AccountType/>
      </UserInfo>
    </Usuario>
    <TaxCatchAll xmlns="0ad3a8ed-1d02-4f7a-afd1-964dee68810f" xsi:nil="true"/>
    <lcf76f155ced4ddcb4097134ff3c332f xmlns="cfd1ff60-be15-4632-81ed-d9013f41eb7b">
      <Terms xmlns="http://schemas.microsoft.com/office/infopath/2007/PartnerControls"/>
    </lcf76f155ced4ddcb4097134ff3c332f>
    <ABEI xmlns="cfd1ff60-be15-4632-81ed-d9013f41eb7b">
      <UserInfo>
        <DisplayName/>
        <AccountId xsi:nil="true"/>
        <AccountType/>
      </UserInfo>
    </ABEI>
  </documentManagement>
</p:properties>
</file>

<file path=customXml/itemProps1.xml><?xml version="1.0" encoding="utf-8"?>
<ds:datastoreItem xmlns:ds="http://schemas.openxmlformats.org/officeDocument/2006/customXml" ds:itemID="{DDF7330F-2FA7-45D5-AC89-3DB390229A77}"/>
</file>

<file path=customXml/itemProps2.xml><?xml version="1.0" encoding="utf-8"?>
<ds:datastoreItem xmlns:ds="http://schemas.openxmlformats.org/officeDocument/2006/customXml" ds:itemID="{107DDE2A-F3EB-457F-A179-5A8E102CB85E}"/>
</file>

<file path=customXml/itemProps3.xml><?xml version="1.0" encoding="utf-8"?>
<ds:datastoreItem xmlns:ds="http://schemas.openxmlformats.org/officeDocument/2006/customXml" ds:itemID="{B7160E4B-8220-4003-A181-66F62C8C12E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Apache POI</dc:creator>
  <cp:keywords/>
  <dc:description/>
  <cp:lastModifiedBy>Francisco Cantero</cp:lastModifiedBy>
  <cp:revision/>
  <dcterms:created xsi:type="dcterms:W3CDTF">2017-04-10T06:38:26Z</dcterms:created>
  <dcterms:modified xsi:type="dcterms:W3CDTF">2024-07-16T11:35:34Z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0x01010002C59C09BAD746439ECD35B600A1D6C4</vt:lpwstr>
  </property>
  <property fmtid="{D5CDD505-2E9C-101B-9397-08002B2CF9AE}" pid="3" name="MediaServiceImageTags">
    <vt:lpwstr/>
  </property>
</Properties>
</file>