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2C3119D0-E6BF-4829-A0B5-320540D2F9FF}" xr6:coauthVersionLast="47" xr6:coauthVersionMax="47" xr10:uidLastSave="{00000000-0000-0000-0000-000000000000}"/>
  <bookViews>
    <workbookView xWindow="-110" yWindow="-110" windowWidth="19420" windowHeight="10300" xr2:uid="{045FB7FB-292B-4F90-8BDC-8820C9366C0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K3" i="1"/>
  <c r="L3" i="1"/>
  <c r="M3" i="1"/>
  <c r="N3" i="1"/>
  <c r="E4" i="1"/>
  <c r="F4" i="1"/>
  <c r="E5" i="1"/>
  <c r="F5" i="1"/>
  <c r="E6" i="1"/>
  <c r="F6" i="1"/>
  <c r="C12" i="1"/>
  <c r="D12" i="1"/>
  <c r="C13" i="1"/>
  <c r="D13" i="1"/>
  <c r="B16" i="1"/>
  <c r="C16" i="1"/>
  <c r="C17" i="1"/>
  <c r="D16" i="1"/>
  <c r="D17" i="1"/>
</calcChain>
</file>

<file path=xl/sharedStrings.xml><?xml version="1.0" encoding="utf-8"?>
<sst xmlns="http://schemas.openxmlformats.org/spreadsheetml/2006/main" count="27" uniqueCount="17">
  <si>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</si>
  <si>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</si>
  <si>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</si>
  <si>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</si>
  <si>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</si>
  <si>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</si>
  <si>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</si>
  <si>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</si>
  <si>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</si>
  <si>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</si>
  <si>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</si>
  <si>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</si>
  <si>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deadline</t>
  </si>
  <si>
    <t>no of workingdays to complete the project</t>
  </si>
  <si>
    <t>SD</t>
  </si>
  <si>
    <t>ED</t>
  </si>
  <si>
    <t>#HOLIDAYS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</si>
</sst>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CF65-CADD-43FE-9DC5-1EA64ADC01C8}">
  <dimension ref="B2:Y24"/>
  <sheetViews>
    <sheetView tabSelected="1" topLeftCell="E1" zoomScale="86" workbookViewId="0">
      <selection activeCell="F16" sqref="F16"/>
    </sheetView>
  </sheetViews>
  <sheetFormatPr defaultRowHeight="14.5" x14ac:dyDescent="0.35"/>
  <cols>
    <col min="2" max="2" width="36.453125" bestFit="1" customWidth="1"/>
    <col min="3" max="3" width="11.1796875" bestFit="1" customWidth="1"/>
    <col min="4" max="4" width="29.6328125" bestFit="1" customWidth="1"/>
    <col min="6" max="6" width="33.81640625" customWidth="1"/>
    <col min="9" max="9" width="12" customWidth="1"/>
    <col min="11" max="11" width="10.08984375" bestFit="1" customWidth="1"/>
    <col min="14" max="14" width="16.453125" customWidth="1"/>
    <col min="23" max="23" width="10.08984375" bestFit="1" customWidth="1"/>
  </cols>
  <sheetData>
    <row r="2" spans="2:25" x14ac:dyDescent="0.35">
      <c r="I2" s="3" t="s">
        <v>16</v>
      </c>
    </row>
    <row r="3" spans="2:25" x14ac:dyDescent="0.35">
      <c r="B3" t="s">
        <v>14</v>
      </c>
      <c r="C3" s="1">
        <v>45658</v>
      </c>
      <c r="E3">
        <f>NETWORKDAYS(C3,C4)</f>
        <v>261</v>
      </c>
      <c r="F3" t="str">
        <f ca="1">_xlfn.FORMULATEXT(E3)</f>
        <v>=NETWORKDAYS(C3,C4)</v>
      </c>
      <c r="I3" s="2">
        <v>45669</v>
      </c>
      <c r="K3" s="1">
        <f ca="1">TODAY()</f>
        <v>45852</v>
      </c>
      <c r="L3" t="str">
        <f ca="1">_xlfn.FORMULATEXT(K3)</f>
        <v>=TODAY()</v>
      </c>
      <c r="M3">
        <f ca="1">WEEKDAY(K3,2)</f>
        <v>1</v>
      </c>
      <c r="N3" t="str">
        <f ca="1">_xlfn.FORMULATEXT(M3)</f>
        <v>=WEEKDAY(K3,2)</v>
      </c>
      <c r="Q3">
        <v>1</v>
      </c>
      <c r="R3">
        <v>1</v>
      </c>
      <c r="S3">
        <v>5</v>
      </c>
      <c r="V3" t="s">
        <v>8</v>
      </c>
      <c r="W3" s="1">
        <v>37813</v>
      </c>
      <c r="Y3">
        <v>1</v>
      </c>
    </row>
    <row r="4" spans="2:25" x14ac:dyDescent="0.35">
      <c r="B4" t="s">
        <v>15</v>
      </c>
      <c r="C4" s="1">
        <v>46022</v>
      </c>
      <c r="E4">
        <f>NETWORKDAYS(C3,C4,I3:I8)</f>
        <v>257</v>
      </c>
      <c r="F4" t="str">
        <f ca="1">_xlfn.FORMULATEXT(E4)</f>
        <v>=NETWORKDAYS(C3,C4,I3:I8)</v>
      </c>
      <c r="I4" s="2">
        <v>45683</v>
      </c>
      <c r="Q4">
        <v>2</v>
      </c>
      <c r="R4">
        <v>3</v>
      </c>
      <c r="S4">
        <v>10</v>
      </c>
      <c r="V4" t="s">
        <v>7</v>
      </c>
      <c r="W4" s="1">
        <v>37814</v>
      </c>
    </row>
    <row r="5" spans="2:25" x14ac:dyDescent="0.35">
      <c r="E5">
        <f>NETWORKDAYS.INTL(C3,C4,11)</f>
        <v>313</v>
      </c>
      <c r="F5" t="str">
        <f ca="1">_xlfn.FORMULATEXT(E5)</f>
        <v>=NETWORKDAYS.INTL(C3,C4,11)</v>
      </c>
      <c r="I5" s="2">
        <v>45884</v>
      </c>
      <c r="Q5">
        <v>3</v>
      </c>
      <c r="R5">
        <v>5</v>
      </c>
      <c r="S5">
        <v>15</v>
      </c>
      <c r="V5" t="s">
        <v>6</v>
      </c>
      <c r="W5" s="1">
        <v>37815</v>
      </c>
    </row>
    <row r="6" spans="2:25" x14ac:dyDescent="0.35">
      <c r="E6">
        <f>NETWORKDAYS.INTL(C3,C4,11,I3:I8)</f>
        <v>309</v>
      </c>
      <c r="F6" t="str">
        <f ca="1">_xlfn.FORMULATEXT(E6)</f>
        <v>=NETWORKDAYS.INTL(C3,C4,11,I3:I8)</v>
      </c>
      <c r="I6" s="2">
        <v>45778</v>
      </c>
      <c r="Q6">
        <v>4</v>
      </c>
      <c r="R6">
        <v>7</v>
      </c>
      <c r="S6">
        <v>20</v>
      </c>
      <c r="V6" t="s">
        <v>5</v>
      </c>
      <c r="W6" s="1">
        <v>37816</v>
      </c>
    </row>
    <row r="7" spans="2:25" x14ac:dyDescent="0.35">
      <c r="I7" s="2">
        <v>45932</v>
      </c>
      <c r="Q7">
        <v>5</v>
      </c>
      <c r="R7">
        <v>9</v>
      </c>
      <c r="S7">
        <v>25</v>
      </c>
      <c r="V7" t="s">
        <v>4</v>
      </c>
      <c r="W7" s="1">
        <v>37817</v>
      </c>
    </row>
    <row r="8" spans="2:25" x14ac:dyDescent="0.35">
      <c r="I8" s="2">
        <v>46016</v>
      </c>
      <c r="Q8">
        <v>6</v>
      </c>
      <c r="R8">
        <v>11</v>
      </c>
      <c r="S8">
        <v>30</v>
      </c>
      <c r="V8" t="s">
        <v>3</v>
      </c>
      <c r="W8" s="1">
        <v>37818</v>
      </c>
    </row>
    <row r="9" spans="2:25" x14ac:dyDescent="0.35">
      <c r="Q9">
        <v>7</v>
      </c>
      <c r="R9">
        <v>13</v>
      </c>
      <c r="S9">
        <v>35</v>
      </c>
      <c r="V9" t="s">
        <v>2</v>
      </c>
      <c r="W9" s="1">
        <v>37819</v>
      </c>
    </row>
    <row r="10" spans="2:25" x14ac:dyDescent="0.35">
      <c r="B10" t="s">
        <v>14</v>
      </c>
      <c r="C10" s="1">
        <v>45748</v>
      </c>
      <c r="Q10">
        <v>8</v>
      </c>
      <c r="R10">
        <v>15</v>
      </c>
      <c r="S10">
        <v>40</v>
      </c>
      <c r="V10" t="s">
        <v>1</v>
      </c>
      <c r="W10" s="1">
        <v>37820</v>
      </c>
    </row>
    <row r="11" spans="2:25" x14ac:dyDescent="0.35">
      <c r="B11" t="s">
        <v>13</v>
      </c>
      <c r="C11">
        <v>75</v>
      </c>
      <c r="Q11">
        <v>9</v>
      </c>
      <c r="R11">
        <v>17</v>
      </c>
      <c r="S11">
        <v>45</v>
      </c>
      <c r="V11" t="s">
        <v>0</v>
      </c>
      <c r="W11" s="1">
        <v>37821</v>
      </c>
    </row>
    <row r="12" spans="2:25" x14ac:dyDescent="0.35">
      <c r="B12" t="s">
        <v>12</v>
      </c>
      <c r="C12" s="1">
        <f>WORKDAY(C10,C11,I3:I8)</f>
        <v>45854</v>
      </c>
      <c r="D12" t="str">
        <f ca="1">_xlfn.FORMULATEXT(C12)</f>
        <v>=WORKDAY(C10,C11,I3:I8)</v>
      </c>
      <c r="Q12">
        <v>10</v>
      </c>
      <c r="R12">
        <v>19</v>
      </c>
      <c r="S12">
        <v>50</v>
      </c>
      <c r="V12" t="s">
        <v>11</v>
      </c>
      <c r="W12" s="1">
        <v>37822</v>
      </c>
    </row>
    <row r="13" spans="2:25" x14ac:dyDescent="0.35">
      <c r="C13" s="1">
        <f>WORKDAY.INTL(C10,C11,11,I3:I8)</f>
        <v>45836</v>
      </c>
      <c r="D13" t="str">
        <f ca="1">_xlfn.FORMULATEXT(C13)</f>
        <v>=WORKDAY.INTL(C10,C11,11,I3:I8)</v>
      </c>
      <c r="Q13">
        <v>11</v>
      </c>
      <c r="R13">
        <v>21</v>
      </c>
      <c r="S13">
        <v>55</v>
      </c>
      <c r="V13" t="s">
        <v>10</v>
      </c>
      <c r="W13" s="1">
        <v>37823</v>
      </c>
    </row>
    <row r="14" spans="2:25" x14ac:dyDescent="0.35">
      <c r="Q14">
        <v>12</v>
      </c>
      <c r="R14">
        <v>23</v>
      </c>
      <c r="S14">
        <v>60</v>
      </c>
      <c r="V14" t="s">
        <v>9</v>
      </c>
      <c r="W14" s="1">
        <v>37824</v>
      </c>
    </row>
    <row r="15" spans="2:25" x14ac:dyDescent="0.35">
      <c r="Q15">
        <v>13</v>
      </c>
      <c r="R15">
        <v>25</v>
      </c>
      <c r="S15">
        <v>65</v>
      </c>
      <c r="V15" t="s">
        <v>8</v>
      </c>
      <c r="W15" s="1">
        <v>37825</v>
      </c>
    </row>
    <row r="16" spans="2:25" x14ac:dyDescent="0.35">
      <c r="B16" s="1">
        <f ca="1">TODAY()</f>
        <v>45852</v>
      </c>
      <c r="C16" s="1">
        <f ca="1">EDATE(B16,3)</f>
        <v>45944</v>
      </c>
      <c r="D16" t="str">
        <f ca="1">_xlfn.FORMULATEXT(C16)</f>
        <v>=EDATE(B16,3)</v>
      </c>
      <c r="Q16">
        <v>14</v>
      </c>
      <c r="R16">
        <v>27</v>
      </c>
      <c r="S16">
        <v>70</v>
      </c>
      <c r="V16" t="s">
        <v>7</v>
      </c>
      <c r="W16" s="1">
        <v>37826</v>
      </c>
    </row>
    <row r="17" spans="3:23" x14ac:dyDescent="0.35">
      <c r="C17" s="1">
        <f ca="1">EOMONTH(B16,2)</f>
        <v>45930</v>
      </c>
      <c r="D17" t="str">
        <f ca="1">_xlfn.FORMULATEXT(C17)</f>
        <v>=EOMONTH(B16,2)</v>
      </c>
      <c r="Q17">
        <v>15</v>
      </c>
      <c r="R17">
        <v>29</v>
      </c>
      <c r="S17">
        <v>75</v>
      </c>
      <c r="V17" t="s">
        <v>6</v>
      </c>
      <c r="W17" s="1">
        <v>37827</v>
      </c>
    </row>
    <row r="18" spans="3:23" x14ac:dyDescent="0.35">
      <c r="Q18">
        <v>16</v>
      </c>
      <c r="R18">
        <v>31</v>
      </c>
      <c r="S18">
        <v>80</v>
      </c>
      <c r="V18" t="s">
        <v>5</v>
      </c>
      <c r="W18" s="1">
        <v>37828</v>
      </c>
    </row>
    <row r="19" spans="3:23" x14ac:dyDescent="0.35">
      <c r="Q19">
        <v>17</v>
      </c>
      <c r="R19">
        <v>33</v>
      </c>
      <c r="S19">
        <v>85</v>
      </c>
      <c r="V19" t="s">
        <v>4</v>
      </c>
      <c r="W19" s="1">
        <v>37829</v>
      </c>
    </row>
    <row r="20" spans="3:23" x14ac:dyDescent="0.35">
      <c r="Q20">
        <v>18</v>
      </c>
      <c r="R20">
        <v>35</v>
      </c>
      <c r="S20">
        <v>90</v>
      </c>
      <c r="V20" t="s">
        <v>3</v>
      </c>
      <c r="W20" s="1">
        <v>37830</v>
      </c>
    </row>
    <row r="21" spans="3:23" x14ac:dyDescent="0.35">
      <c r="Q21">
        <v>19</v>
      </c>
      <c r="R21">
        <v>37</v>
      </c>
      <c r="S21">
        <v>95</v>
      </c>
      <c r="V21" t="s">
        <v>2</v>
      </c>
      <c r="W21" s="1">
        <v>37831</v>
      </c>
    </row>
    <row r="22" spans="3:23" x14ac:dyDescent="0.35">
      <c r="Q22">
        <v>20</v>
      </c>
      <c r="R22">
        <v>39</v>
      </c>
      <c r="S22">
        <v>100</v>
      </c>
      <c r="V22" t="s">
        <v>1</v>
      </c>
      <c r="W22" s="1">
        <v>37832</v>
      </c>
    </row>
    <row r="23" spans="3:23" x14ac:dyDescent="0.35">
      <c r="Q23">
        <v>21</v>
      </c>
      <c r="R23">
        <v>41</v>
      </c>
      <c r="S23">
        <v>105</v>
      </c>
      <c r="V23" t="s">
        <v>0</v>
      </c>
      <c r="W23" s="1">
        <v>37833</v>
      </c>
    </row>
    <row r="24" spans="3:23" x14ac:dyDescent="0.35">
      <c r="Q24">
        <v>22</v>
      </c>
      <c r="R24">
        <v>43</v>
      </c>
      <c r="W24" s="1">
        <v>37834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2025-07-14T07:51:08Z</dcterms:created>
  <dcterms:modified xsi:type="dcterms:W3CDTF">2025-07-14T07:51:45Z</dcterms:modified>
</cp:coreProperties>
</file>