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tables/table1.xml" ContentType="application/vnd.openxmlformats-officedocument.spreadsheetml.table+xml"/>
  <Override PartName="/xl/pivotTables/pivotTable5.xml" ContentType="application/vnd.openxmlformats-officedocument.spreadsheetml.pivotTable+xml"/>
  <Override PartName="/xl/tables/table2.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hidePivotFieldList="1" defaultThemeVersion="166925"/>
  <mc:AlternateContent xmlns:mc="http://schemas.openxmlformats.org/markup-compatibility/2006">
    <mc:Choice Requires="x15">
      <x15ac:absPath xmlns:x15ac="http://schemas.microsoft.com/office/spreadsheetml/2010/11/ac" url="E:\Data Science Works\Practice-Note-Book\Excel practice\"/>
    </mc:Choice>
  </mc:AlternateContent>
  <xr:revisionPtr revIDLastSave="0" documentId="13_ncr:9_{505A1F2D-E28A-4B2C-A812-6CE0A21FDBDD}" xr6:coauthVersionLast="47" xr6:coauthVersionMax="47" xr10:uidLastSave="{00000000-0000-0000-0000-000000000000}"/>
  <bookViews>
    <workbookView xWindow="-120" yWindow="-120" windowWidth="20730" windowHeight="11040" tabRatio="824" firstSheet="1" activeTab="6" xr2:uid="{C6B0F97B-4EE1-4F7A-9B9C-6E6627281BAE}"/>
  </bookViews>
  <sheets>
    <sheet name="Sales by category" sheetId="2" r:id="rId1"/>
    <sheet name="profit by categories" sheetId="4" r:id="rId2"/>
    <sheet name="Monthly Sales" sheetId="6" r:id="rId3"/>
    <sheet name="Top 5 Customers" sheetId="7" r:id="rId4"/>
    <sheet name="Sample - Superstore" sheetId="1" r:id="rId5"/>
    <sheet name="Customer Count" sheetId="9" r:id="rId6"/>
    <sheet name="DASHBOARD" sheetId="10" r:id="rId7"/>
  </sheets>
  <definedNames>
    <definedName name="Slicer_Segment">#N/A</definedName>
    <definedName name="Slicer_Year">#N/A</definedName>
  </definedNames>
  <calcPr calcId="0"/>
  <pivotCaches>
    <pivotCache cacheId="24" r:id="rId8"/>
    <pivotCache cacheId="21" r:id="rId9"/>
  </pivotCaches>
  <extLst>
    <ext xmlns:x14="http://schemas.microsoft.com/office/spreadsheetml/2009/9/main" uri="{BBE1A952-AA13-448e-AADC-164F8A28A991}">
      <x14:slicerCaches>
        <x14:slicerCache r:id="rId10"/>
        <x14:slicerCache r:id="rId11"/>
      </x14:slicerCaches>
    </ext>
    <ext xmlns:x14="http://schemas.microsoft.com/office/spreadsheetml/2009/9/main" uri="{79F54976-1DA5-4618-B147-4CDE4B953A38}">
      <x14:workbookPr/>
    </ext>
  </extLst>
</workbook>
</file>

<file path=xl/calcChain.xml><?xml version="1.0" encoding="utf-8"?>
<calcChain xmlns="http://schemas.openxmlformats.org/spreadsheetml/2006/main">
  <c r="D5" i="7" l="1"/>
  <c r="E5" i="7"/>
  <c r="D6" i="7"/>
  <c r="E6" i="7"/>
  <c r="D7" i="7"/>
  <c r="E7" i="7"/>
  <c r="D8" i="7"/>
  <c r="E8" i="7"/>
  <c r="E4" i="7"/>
  <c r="D4" i="7"/>
  <c r="D5" i="2"/>
  <c r="E5" i="2"/>
  <c r="D6" i="2"/>
  <c r="E6" i="2"/>
  <c r="D7" i="2"/>
  <c r="E7" i="2"/>
  <c r="D8" i="2"/>
  <c r="E8" i="2"/>
  <c r="D9" i="2"/>
  <c r="E9" i="2"/>
  <c r="D10" i="2"/>
  <c r="E10" i="2"/>
  <c r="D11" i="2"/>
  <c r="E11" i="2"/>
  <c r="D12" i="2"/>
  <c r="E12" i="2"/>
  <c r="D13" i="2"/>
  <c r="E13" i="2"/>
  <c r="D14" i="2"/>
  <c r="E14" i="2"/>
  <c r="D15" i="2"/>
  <c r="E15" i="2"/>
  <c r="D16" i="2"/>
  <c r="E16" i="2"/>
  <c r="D17" i="2"/>
  <c r="E17" i="2"/>
  <c r="D18" i="2"/>
  <c r="E18" i="2"/>
  <c r="D19" i="2"/>
  <c r="E19" i="2"/>
  <c r="E4" i="2"/>
  <c r="D4" i="2"/>
  <c r="E2" i="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 i="1"/>
</calcChain>
</file>

<file path=xl/sharedStrings.xml><?xml version="1.0" encoding="utf-8"?>
<sst xmlns="http://schemas.openxmlformats.org/spreadsheetml/2006/main" count="2758" uniqueCount="814">
  <si>
    <t>Row ID</t>
  </si>
  <si>
    <t>Order ID</t>
  </si>
  <si>
    <t>Order Date</t>
  </si>
  <si>
    <t>Ship Date</t>
  </si>
  <si>
    <t>Ship Mode</t>
  </si>
  <si>
    <t>Customer ID</t>
  </si>
  <si>
    <t>Customer Name</t>
  </si>
  <si>
    <t>Segment</t>
  </si>
  <si>
    <t>Country</t>
  </si>
  <si>
    <t>City</t>
  </si>
  <si>
    <t>State</t>
  </si>
  <si>
    <t>Postal Code</t>
  </si>
  <si>
    <t>Region</t>
  </si>
  <si>
    <t>Product ID</t>
  </si>
  <si>
    <t>Category</t>
  </si>
  <si>
    <t>Sub-Category</t>
  </si>
  <si>
    <t>Product Name</t>
  </si>
  <si>
    <t>Sales</t>
  </si>
  <si>
    <t>Quantity</t>
  </si>
  <si>
    <t>Discount</t>
  </si>
  <si>
    <t>Profit</t>
  </si>
  <si>
    <t>CA-2016-152156</t>
  </si>
  <si>
    <t>Second Class</t>
  </si>
  <si>
    <t>CG-12520</t>
  </si>
  <si>
    <t>Claire Gute</t>
  </si>
  <si>
    <t>Consumer</t>
  </si>
  <si>
    <t>United States</t>
  </si>
  <si>
    <t>Henderson</t>
  </si>
  <si>
    <t>Kentucky</t>
  </si>
  <si>
    <t>South</t>
  </si>
  <si>
    <t>FUR-BO-10001798</t>
  </si>
  <si>
    <t>Furniture</t>
  </si>
  <si>
    <t>Bookcases</t>
  </si>
  <si>
    <t>Bush Somerset Collection Bookcase</t>
  </si>
  <si>
    <t>FUR-CH-10000454</t>
  </si>
  <si>
    <t>Chairs</t>
  </si>
  <si>
    <t>Hon Deluxe Fabric Upholstered Stacking Chairs, Rounded Back</t>
  </si>
  <si>
    <t>CA-2016-138688</t>
  </si>
  <si>
    <t>DV-13045</t>
  </si>
  <si>
    <t>Darrin Van Huff</t>
  </si>
  <si>
    <t>Corporate</t>
  </si>
  <si>
    <t>Los Angeles</t>
  </si>
  <si>
    <t>California</t>
  </si>
  <si>
    <t>West</t>
  </si>
  <si>
    <t>OFF-LA-10000240</t>
  </si>
  <si>
    <t>Office Supplies</t>
  </si>
  <si>
    <t>Labels</t>
  </si>
  <si>
    <t>Self-Adhesive Address Labels for Typewriters by Universal</t>
  </si>
  <si>
    <t>US-2015-108966</t>
  </si>
  <si>
    <t>Standard Class</t>
  </si>
  <si>
    <t>SO-20335</t>
  </si>
  <si>
    <t>Sean O'Donnell</t>
  </si>
  <si>
    <t>Fort Lauderdale</t>
  </si>
  <si>
    <t>Florida</t>
  </si>
  <si>
    <t>FUR-TA-10000577</t>
  </si>
  <si>
    <t>Tables</t>
  </si>
  <si>
    <t>Bretford CR4500 Series Slim Rectangular Table</t>
  </si>
  <si>
    <t>OFF-ST-10000760</t>
  </si>
  <si>
    <t>Storage</t>
  </si>
  <si>
    <t>Eldon Fold 'N Roll Cart System</t>
  </si>
  <si>
    <t>CA-2014-115812</t>
  </si>
  <si>
    <t>BH-11710</t>
  </si>
  <si>
    <t>Brosina Hoffman</t>
  </si>
  <si>
    <t>FUR-FU-10001487</t>
  </si>
  <si>
    <t>Furnishings</t>
  </si>
  <si>
    <t>Eldon Expressions Wood and Plastic Desk Accessories, Cherry Wood</t>
  </si>
  <si>
    <t>OFF-AR-10002833</t>
  </si>
  <si>
    <t>Art</t>
  </si>
  <si>
    <t>Newell 322</t>
  </si>
  <si>
    <t>TEC-PH-10002275</t>
  </si>
  <si>
    <t>Technology</t>
  </si>
  <si>
    <t>Phones</t>
  </si>
  <si>
    <t>Mitel 5320 IP Phone VoIP phone</t>
  </si>
  <si>
    <t>OFF-BI-10003910</t>
  </si>
  <si>
    <t>Binders</t>
  </si>
  <si>
    <t>DXL Angle-View Binders with Locking Rings by Samsill</t>
  </si>
  <si>
    <t>OFF-AP-10002892</t>
  </si>
  <si>
    <t>Appliances</t>
  </si>
  <si>
    <t>Belkin F5C206VTEL 6 Outlet Surge</t>
  </si>
  <si>
    <t>FUR-TA-10001539</t>
  </si>
  <si>
    <t>Chromcraft Rectangular Conference Tables</t>
  </si>
  <si>
    <t>TEC-PH-10002033</t>
  </si>
  <si>
    <t>Konftel 250 Conference??phone??- Charcoal black</t>
  </si>
  <si>
    <t>CA-2017-114412</t>
  </si>
  <si>
    <t>AA-10480</t>
  </si>
  <si>
    <t>Andrew Allen</t>
  </si>
  <si>
    <t>Concord</t>
  </si>
  <si>
    <t>North Carolina</t>
  </si>
  <si>
    <t>OFF-PA-10002365</t>
  </si>
  <si>
    <t>Paper</t>
  </si>
  <si>
    <t>Xerox 1967</t>
  </si>
  <si>
    <t>CA-2016-161389</t>
  </si>
  <si>
    <t>IM-15070</t>
  </si>
  <si>
    <t>Irene Maddox</t>
  </si>
  <si>
    <t>Seattle</t>
  </si>
  <si>
    <t>Washington</t>
  </si>
  <si>
    <t>OFF-BI-10003656</t>
  </si>
  <si>
    <t>Fellowes PB200 Plastic Comb Binding Machine</t>
  </si>
  <si>
    <t>US-2015-118983</t>
  </si>
  <si>
    <t>HP-14815</t>
  </si>
  <si>
    <t>Harold Pawlan</t>
  </si>
  <si>
    <t>Home Office</t>
  </si>
  <si>
    <t>Fort Worth</t>
  </si>
  <si>
    <t>Texas</t>
  </si>
  <si>
    <t>Central</t>
  </si>
  <si>
    <t>OFF-AP-10002311</t>
  </si>
  <si>
    <t>Holmes Replacement Filter for HEPA Air Cleaner, Very Large Room, HEPA Filter</t>
  </si>
  <si>
    <t>OFF-BI-10000756</t>
  </si>
  <si>
    <t>Storex DuraTech Recycled Plastic Frosted Binders</t>
  </si>
  <si>
    <t>CA-2014-105893</t>
  </si>
  <si>
    <t>PK-19075</t>
  </si>
  <si>
    <t>Pete Kriz</t>
  </si>
  <si>
    <t>Madison</t>
  </si>
  <si>
    <t>Wisconsin</t>
  </si>
  <si>
    <t>OFF-ST-10004186</t>
  </si>
  <si>
    <t>Stur-D-Stor Shelving, Vertical 5-Shelf: 72"H x 36"W x 18 1/2"D</t>
  </si>
  <si>
    <t>CA-2014-167164</t>
  </si>
  <si>
    <t>AG-10270</t>
  </si>
  <si>
    <t>Alejandro Grove</t>
  </si>
  <si>
    <t>West Jordan</t>
  </si>
  <si>
    <t>Utah</t>
  </si>
  <si>
    <t>OFF-ST-10000107</t>
  </si>
  <si>
    <t>Fellowes Super Stor/Drawer</t>
  </si>
  <si>
    <t>CA-2014-143336</t>
  </si>
  <si>
    <t>ZD-21925</t>
  </si>
  <si>
    <t>Zuschuss Donatelli</t>
  </si>
  <si>
    <t>San Francisco</t>
  </si>
  <si>
    <t>OFF-AR-10003056</t>
  </si>
  <si>
    <t>Newell 341</t>
  </si>
  <si>
    <t>TEC-PH-10001949</t>
  </si>
  <si>
    <t>Cisco SPA 501G IP Phone</t>
  </si>
  <si>
    <t>OFF-BI-10002215</t>
  </si>
  <si>
    <t>Wilson Jones Hanging View Binder, White, 1"</t>
  </si>
  <si>
    <t>CA-2016-137330</t>
  </si>
  <si>
    <t>KB-16585</t>
  </si>
  <si>
    <t>Ken Black</t>
  </si>
  <si>
    <t>Fremont</t>
  </si>
  <si>
    <t>Nebraska</t>
  </si>
  <si>
    <t>OFF-AR-10000246</t>
  </si>
  <si>
    <t>Newell 318</t>
  </si>
  <si>
    <t>OFF-AP-10001492</t>
  </si>
  <si>
    <t>Acco Six-Outlet Power Strip, 4' Cord Length</t>
  </si>
  <si>
    <t>US-2017-156909</t>
  </si>
  <si>
    <t>SF-20065</t>
  </si>
  <si>
    <t>Sandra Flanagan</t>
  </si>
  <si>
    <t>Philadelphia</t>
  </si>
  <si>
    <t>Pennsylvania</t>
  </si>
  <si>
    <t>East</t>
  </si>
  <si>
    <t>FUR-CH-10002774</t>
  </si>
  <si>
    <t>Global Deluxe Stacking Chair, Gray</t>
  </si>
  <si>
    <t>CA-2015-106320</t>
  </si>
  <si>
    <t>EB-13870</t>
  </si>
  <si>
    <t>Emily Burns</t>
  </si>
  <si>
    <t>Orem</t>
  </si>
  <si>
    <t>CA-2016-121755</t>
  </si>
  <si>
    <t>EH-13945</t>
  </si>
  <si>
    <t>Eric Hoffmann</t>
  </si>
  <si>
    <t>OFF-BI-10001634</t>
  </si>
  <si>
    <t>Wilson Jones Active Use Binders</t>
  </si>
  <si>
    <t>TEC-AC-10003027</t>
  </si>
  <si>
    <t>Accessories</t>
  </si>
  <si>
    <t>Imation??8GB Mini TravelDrive USB 2.0??Flash Drive</t>
  </si>
  <si>
    <t>US-2015-150630</t>
  </si>
  <si>
    <t>TB-21520</t>
  </si>
  <si>
    <t>Tracy Blumstein</t>
  </si>
  <si>
    <t>FUR-BO-10004834</t>
  </si>
  <si>
    <t>Riverside Palais Royal Lawyers Bookcase, Royale Cherry Finish</t>
  </si>
  <si>
    <t>OFF-BI-10000474</t>
  </si>
  <si>
    <t>Avery Recycled Flexi-View Covers for Binding Systems</t>
  </si>
  <si>
    <t>FUR-FU-10004848</t>
  </si>
  <si>
    <t>Howard Miller 13-3/4" Diameter Brushed Chrome Round Wall Clock</t>
  </si>
  <si>
    <t>OFF-EN-10001509</t>
  </si>
  <si>
    <t>Envelopes</t>
  </si>
  <si>
    <t>Poly String Tie Envelopes</t>
  </si>
  <si>
    <t>OFF-AR-10004042</t>
  </si>
  <si>
    <t>BOSTON Model 1800 Electric Pencil Sharpeners, Putty/Woodgrain</t>
  </si>
  <si>
    <t>OFF-BI-10001525</t>
  </si>
  <si>
    <t>Acco Pressboard Covers with Storage Hooks, 14 7/8" x 11", Executive Red</t>
  </si>
  <si>
    <t>OFF-AR-10001683</t>
  </si>
  <si>
    <t>Lumber Crayons</t>
  </si>
  <si>
    <t>CA-2017-107727</t>
  </si>
  <si>
    <t>MA-17560</t>
  </si>
  <si>
    <t>Matt Abelman</t>
  </si>
  <si>
    <t>Houston</t>
  </si>
  <si>
    <t>OFF-PA-10000249</t>
  </si>
  <si>
    <t>Easy-staple paper</t>
  </si>
  <si>
    <t>CA-2016-117590</t>
  </si>
  <si>
    <t>First Class</t>
  </si>
  <si>
    <t>GH-14485</t>
  </si>
  <si>
    <t>Gene Hale</t>
  </si>
  <si>
    <t>Richardson</t>
  </si>
  <si>
    <t>TEC-PH-10004977</t>
  </si>
  <si>
    <t>GE 30524EE4</t>
  </si>
  <si>
    <t>FUR-FU-10003664</t>
  </si>
  <si>
    <t>Electrix Architect's Clamp-On Swing Arm Lamp, Black</t>
  </si>
  <si>
    <t>CA-2015-117415</t>
  </si>
  <si>
    <t>SN-20710</t>
  </si>
  <si>
    <t>Steve Nguyen</t>
  </si>
  <si>
    <t>OFF-EN-10002986</t>
  </si>
  <si>
    <t>#10-4 1/8" x 9 1/2" Premium Diagonal Seam Envelopes</t>
  </si>
  <si>
    <t>FUR-BO-10002545</t>
  </si>
  <si>
    <t>Atlantic Metals Mobile 3-Shelf Bookcases, Custom Colors</t>
  </si>
  <si>
    <t>FUR-CH-10004218</t>
  </si>
  <si>
    <t>Global Fabric Manager's Chair, Dark Gray</t>
  </si>
  <si>
    <t>TEC-PH-10000486</t>
  </si>
  <si>
    <t>Plantronics HL10 Handset Lifter</t>
  </si>
  <si>
    <t>CA-2017-120999</t>
  </si>
  <si>
    <t>LC-16930</t>
  </si>
  <si>
    <t>Linda Cazamias</t>
  </si>
  <si>
    <t>Naperville</t>
  </si>
  <si>
    <t>Illinois</t>
  </si>
  <si>
    <t>TEC-PH-10004093</t>
  </si>
  <si>
    <t>Panasonic Kx-TS550</t>
  </si>
  <si>
    <t>CA-2016-101343</t>
  </si>
  <si>
    <t>RA-19885</t>
  </si>
  <si>
    <t>Ruben Ausman</t>
  </si>
  <si>
    <t>OFF-ST-10003479</t>
  </si>
  <si>
    <t>Eldon Base for stackable storage shelf, platinum</t>
  </si>
  <si>
    <t>CA-2017-139619</t>
  </si>
  <si>
    <t>ES-14080</t>
  </si>
  <si>
    <t>Erin Smith</t>
  </si>
  <si>
    <t>Melbourne</t>
  </si>
  <si>
    <t>OFF-ST-10003282</t>
  </si>
  <si>
    <t>Advantus 10-Drawer Portable Organizer, Chrome Metal Frame, Smoke Drawers</t>
  </si>
  <si>
    <t>CA-2016-118255</t>
  </si>
  <si>
    <t>ON-18715</t>
  </si>
  <si>
    <t>Odella Nelson</t>
  </si>
  <si>
    <t>Eagan</t>
  </si>
  <si>
    <t>Minnesota</t>
  </si>
  <si>
    <t>TEC-AC-10000171</t>
  </si>
  <si>
    <t>Verbatim 25 GB 6x Blu-ray Single Layer Recordable Disc, 25/Pack</t>
  </si>
  <si>
    <t>OFF-BI-10003291</t>
  </si>
  <si>
    <t>Wilson Jones Leather-Like Binders with DublLock Round Rings</t>
  </si>
  <si>
    <t>CA-2014-146703</t>
  </si>
  <si>
    <t>PO-18865</t>
  </si>
  <si>
    <t>Patrick O'Donnell</t>
  </si>
  <si>
    <t>Westland</t>
  </si>
  <si>
    <t>Michigan</t>
  </si>
  <si>
    <t>OFF-ST-10001713</t>
  </si>
  <si>
    <t>Gould Plastics 9-Pocket Panel Bin, 18-3/8w x 5-1/4d x 20-1/2h, Black</t>
  </si>
  <si>
    <t>CA-2016-169194</t>
  </si>
  <si>
    <t>LH-16900</t>
  </si>
  <si>
    <t>Lena Hernandez</t>
  </si>
  <si>
    <t>Dover</t>
  </si>
  <si>
    <t>Delaware</t>
  </si>
  <si>
    <t>TEC-AC-10002167</t>
  </si>
  <si>
    <t>Imation??8gb Micro Traveldrive Usb 2.0??Flash Drive</t>
  </si>
  <si>
    <t>TEC-PH-10003988</t>
  </si>
  <si>
    <t>LF Elite 3D Dazzle Designer Hard Case Cover, Lf Stylus Pen and Wiper For Apple Iphone 5c Mini Lite</t>
  </si>
  <si>
    <t>CA-2015-115742</t>
  </si>
  <si>
    <t>DP-13000</t>
  </si>
  <si>
    <t>Darren Powers</t>
  </si>
  <si>
    <t>New Albany</t>
  </si>
  <si>
    <t>Indiana</t>
  </si>
  <si>
    <t>OFF-BI-10004410</t>
  </si>
  <si>
    <t>C-Line Peel &amp; Stick Add-On Filing Pockets, 8-3/4 x 5-1/8, 10/Pack</t>
  </si>
  <si>
    <t>OFF-LA-10002762</t>
  </si>
  <si>
    <t>Avery 485</t>
  </si>
  <si>
    <t>FUR-FU-10001706</t>
  </si>
  <si>
    <t>Longer-Life Soft White Bulbs</t>
  </si>
  <si>
    <t>FUR-CH-10003061</t>
  </si>
  <si>
    <t>Global Leather Task Chair, Black</t>
  </si>
  <si>
    <t>CA-2016-105816</t>
  </si>
  <si>
    <t>JM-15265</t>
  </si>
  <si>
    <t>Janet Molinari</t>
  </si>
  <si>
    <t>New York City</t>
  </si>
  <si>
    <t>New York</t>
  </si>
  <si>
    <t>OFF-FA-10000304</t>
  </si>
  <si>
    <t>Fasteners</t>
  </si>
  <si>
    <t>Advantus Push Pins</t>
  </si>
  <si>
    <t>TEC-PH-10002447</t>
  </si>
  <si>
    <t>AT&amp;T CL83451 4-Handset Telephone</t>
  </si>
  <si>
    <t>CA-2016-111682</t>
  </si>
  <si>
    <t>TB-21055</t>
  </si>
  <si>
    <t>Ted Butterfield</t>
  </si>
  <si>
    <t>Troy</t>
  </si>
  <si>
    <t>OFF-ST-10000604</t>
  </si>
  <si>
    <t>Home/Office Personal File Carts</t>
  </si>
  <si>
    <t>OFF-PA-10001569</t>
  </si>
  <si>
    <t>Xerox 232</t>
  </si>
  <si>
    <t>FUR-CH-10003968</t>
  </si>
  <si>
    <t>Novimex Turbo Task Chair</t>
  </si>
  <si>
    <t>OFF-PA-10000587</t>
  </si>
  <si>
    <t>Array Parchment Paper, Assorted Colors</t>
  </si>
  <si>
    <t>OFF-BI-10001460</t>
  </si>
  <si>
    <t>Plastic Binding Combs</t>
  </si>
  <si>
    <t>OFF-AR-10001868</t>
  </si>
  <si>
    <t>Prang Dustless Chalk Sticks</t>
  </si>
  <si>
    <t>CA-2015-135545</t>
  </si>
  <si>
    <t>KM-16720</t>
  </si>
  <si>
    <t>Kunst Miller</t>
  </si>
  <si>
    <t>TEC-AC-10004633</t>
  </si>
  <si>
    <t>Verbatim 25 GB 6x Blu-ray Single Layer Recordable Disc, 3/Pack</t>
  </si>
  <si>
    <t>OFF-BI-10001078</t>
  </si>
  <si>
    <t>Acco PRESSTEX Data Binder with Storage Hooks, Dark Blue, 14 7/8" X 11"</t>
  </si>
  <si>
    <t>OFF-PA-10003892</t>
  </si>
  <si>
    <t>Xerox 1943</t>
  </si>
  <si>
    <t>FUR-FU-10000397</t>
  </si>
  <si>
    <t>Luxo Economy Swing Arm Lamp</t>
  </si>
  <si>
    <t>US-2015-164175</t>
  </si>
  <si>
    <t>PS-18970</t>
  </si>
  <si>
    <t>Paul Stevenson</t>
  </si>
  <si>
    <t>Chicago</t>
  </si>
  <si>
    <t>FUR-CH-10001146</t>
  </si>
  <si>
    <t>Global Value Mid-Back Manager's Chair, Gray</t>
  </si>
  <si>
    <t>CA-2014-106376</t>
  </si>
  <si>
    <t>BS-11590</t>
  </si>
  <si>
    <t>Brendan Sweed</t>
  </si>
  <si>
    <t>Gilbert</t>
  </si>
  <si>
    <t>Arizona</t>
  </si>
  <si>
    <t>OFF-AR-10002671</t>
  </si>
  <si>
    <t>Hunt BOSTON Model 1606 High-Volume Electric Pencil Sharpener, Beige</t>
  </si>
  <si>
    <t>TEC-PH-10002726</t>
  </si>
  <si>
    <t>netTALK DUO VoIP Telephone Service</t>
  </si>
  <si>
    <t>CA-2016-119823</t>
  </si>
  <si>
    <t>KD-16270</t>
  </si>
  <si>
    <t>Karen Daniels</t>
  </si>
  <si>
    <t>Springfield</t>
  </si>
  <si>
    <t>Virginia</t>
  </si>
  <si>
    <t>OFF-PA-10000482</t>
  </si>
  <si>
    <t>Snap-A-Way Black Print Carbonless Ruled Speed Letter, Triplicate</t>
  </si>
  <si>
    <t>CA-2016-106075</t>
  </si>
  <si>
    <t>HM-14980</t>
  </si>
  <si>
    <t>Henry MacAllister</t>
  </si>
  <si>
    <t>OFF-BI-10004654</t>
  </si>
  <si>
    <t>Avery Binding System Hidden Tab Executive Style Index Sets</t>
  </si>
  <si>
    <t>CA-2017-114440</t>
  </si>
  <si>
    <t>Jackson</t>
  </si>
  <si>
    <t>OFF-PA-10004675</t>
  </si>
  <si>
    <t>Telephone Message Books with Fax/Mobile Section, 5 1/2" x 3 3/16"</t>
  </si>
  <si>
    <t>US-2015-134026</t>
  </si>
  <si>
    <t>JE-15745</t>
  </si>
  <si>
    <t>Joel Eaton</t>
  </si>
  <si>
    <t>Memphis</t>
  </si>
  <si>
    <t>Tennessee</t>
  </si>
  <si>
    <t>FUR-CH-10000513</t>
  </si>
  <si>
    <t>High-Back Leather Manager's Chair</t>
  </si>
  <si>
    <t>FUR-FU-10003708</t>
  </si>
  <si>
    <t>Tenex Traditional Chairmats for Medium Pile Carpet, Standard Lip, 36" x 48"</t>
  </si>
  <si>
    <t>OFF-ST-10004123</t>
  </si>
  <si>
    <t>Safco Industrial Wire Shelving System</t>
  </si>
  <si>
    <t>US-2017-118038</t>
  </si>
  <si>
    <t>KB-16600</t>
  </si>
  <si>
    <t>Ken Brennan</t>
  </si>
  <si>
    <t>OFF-BI-10004182</t>
  </si>
  <si>
    <t>Economy Binders</t>
  </si>
  <si>
    <t>FUR-FU-10000260</t>
  </si>
  <si>
    <t>6" Cubicle Wall Clock, Black</t>
  </si>
  <si>
    <t>OFF-ST-10000615</t>
  </si>
  <si>
    <t>SimpliFile Personal File, Black Granite, 15w x 6-15/16d x 11-1/4h</t>
  </si>
  <si>
    <t>US-2014-147606</t>
  </si>
  <si>
    <t>FUR-FU-10003194</t>
  </si>
  <si>
    <t>Eldon Expressions Desk Accessory, Wood Pencil Holder, Oak</t>
  </si>
  <si>
    <t>CA-2016-127208</t>
  </si>
  <si>
    <t>SC-20770</t>
  </si>
  <si>
    <t>Stewart Carmichael</t>
  </si>
  <si>
    <t>Decatur</t>
  </si>
  <si>
    <t>Alabama</t>
  </si>
  <si>
    <t>OFF-AP-10002118</t>
  </si>
  <si>
    <t>1.7 Cubic Foot Compact "Cube" Office Refrigerators</t>
  </si>
  <si>
    <t>OFF-BI-10002309</t>
  </si>
  <si>
    <t>Avery Heavy-Duty EZD  Binder With Locking Rings</t>
  </si>
  <si>
    <t>CA-2014-139451</t>
  </si>
  <si>
    <t>DN-13690</t>
  </si>
  <si>
    <t>Duane Noonan</t>
  </si>
  <si>
    <t>OFF-AR-10002053</t>
  </si>
  <si>
    <t>Premium Writing Pencils, Soft, #2 by Central Association for the Blind</t>
  </si>
  <si>
    <t>OFF-ST-10002370</t>
  </si>
  <si>
    <t>Sortfiler Multipurpose Personal File Organizer, Black</t>
  </si>
  <si>
    <t>CA-2015-149734</t>
  </si>
  <si>
    <t>JC-16105</t>
  </si>
  <si>
    <t>Julie Creighton</t>
  </si>
  <si>
    <t>Durham</t>
  </si>
  <si>
    <t>OFF-EN-10000927</t>
  </si>
  <si>
    <t>Jet-Pak Recycled Peel 'N' Seal Padded Mailers</t>
  </si>
  <si>
    <t>US-2017-119662</t>
  </si>
  <si>
    <t>CS-12400</t>
  </si>
  <si>
    <t>Christopher Schild</t>
  </si>
  <si>
    <t>OFF-ST-10003656</t>
  </si>
  <si>
    <t>Safco Industrial Wire Shelving</t>
  </si>
  <si>
    <t>CA-2017-140088</t>
  </si>
  <si>
    <t>Columbia</t>
  </si>
  <si>
    <t>South Carolina</t>
  </si>
  <si>
    <t>FUR-CH-10000863</t>
  </si>
  <si>
    <t>Novimex Swivel Fabric Task Chair</t>
  </si>
  <si>
    <t>CA-2017-155558</t>
  </si>
  <si>
    <t>PG-18895</t>
  </si>
  <si>
    <t>Paul Gonzalez</t>
  </si>
  <si>
    <t>Rochester</t>
  </si>
  <si>
    <t>TEC-AC-10001998</t>
  </si>
  <si>
    <t>Logitech??LS21 Speaker System - PC Multimedia - 2.1-CH - Wired</t>
  </si>
  <si>
    <t>OFF-LA-10000134</t>
  </si>
  <si>
    <t>Avery 511</t>
  </si>
  <si>
    <t>CA-2016-159695</t>
  </si>
  <si>
    <t>GM-14455</t>
  </si>
  <si>
    <t>Gary Mitchum</t>
  </si>
  <si>
    <t>OFF-ST-10003442</t>
  </si>
  <si>
    <t>Eldon Portable Mobile Manager</t>
  </si>
  <si>
    <t>CA-2016-109806</t>
  </si>
  <si>
    <t>JS-15685</t>
  </si>
  <si>
    <t>Jim Sink</t>
  </si>
  <si>
    <t>OFF-AR-10004930</t>
  </si>
  <si>
    <t>Turquoise Lead Holder with Pocket Clip</t>
  </si>
  <si>
    <t>OFF-PA-10000304</t>
  </si>
  <si>
    <t>Xerox 1995</t>
  </si>
  <si>
    <t>CA-2015-149587</t>
  </si>
  <si>
    <t>KB-16315</t>
  </si>
  <si>
    <t>Karl Braun</t>
  </si>
  <si>
    <t>Minneapolis</t>
  </si>
  <si>
    <t>OFF-PA-10003177</t>
  </si>
  <si>
    <t>Xerox 1999</t>
  </si>
  <si>
    <t>FUR-FU-10003799</t>
  </si>
  <si>
    <t>Seth Thomas 13 1/2" Wall Clock</t>
  </si>
  <si>
    <t>OFF-BI-10002852</t>
  </si>
  <si>
    <t>Ibico Standard Transparent Covers</t>
  </si>
  <si>
    <t>US-2017-109484</t>
  </si>
  <si>
    <t>RB-19705</t>
  </si>
  <si>
    <t>Roger Barcio</t>
  </si>
  <si>
    <t>Portland</t>
  </si>
  <si>
    <t>Oregon</t>
  </si>
  <si>
    <t>OFF-BI-10004738</t>
  </si>
  <si>
    <t>Flexible Leather- Look Classic Collection Ring Binder</t>
  </si>
  <si>
    <t>CA-2017-161018</t>
  </si>
  <si>
    <t>PN-18775</t>
  </si>
  <si>
    <t>Parhena Norris</t>
  </si>
  <si>
    <t>FUR-FU-10000629</t>
  </si>
  <si>
    <t>9-3/4 Diameter Round Wall Clock</t>
  </si>
  <si>
    <t>CA-2017-157833</t>
  </si>
  <si>
    <t>KD-16345</t>
  </si>
  <si>
    <t>Katherine Ducich</t>
  </si>
  <si>
    <t>OFF-BI-10001721</t>
  </si>
  <si>
    <t>Trimflex Flexible Post Binders</t>
  </si>
  <si>
    <t>CA-2016-149223</t>
  </si>
  <si>
    <t>ER-13855</t>
  </si>
  <si>
    <t>Elpida Rittenbach</t>
  </si>
  <si>
    <t>Saint Paul</t>
  </si>
  <si>
    <t>OFF-AP-10000358</t>
  </si>
  <si>
    <t>Fellowes Basic Home/Office Series Surge Protectors</t>
  </si>
  <si>
    <t>CA-2016-158568</t>
  </si>
  <si>
    <t>RB-19465</t>
  </si>
  <si>
    <t>Rick Bensley</t>
  </si>
  <si>
    <t>OFF-PA-10003256</t>
  </si>
  <si>
    <t>Avery Personal Creations Heavyweight Cards</t>
  </si>
  <si>
    <t>TEC-AC-10001767</t>
  </si>
  <si>
    <t>SanDisk Ultra 64 GB MicroSDHC Class 10 Memory Card</t>
  </si>
  <si>
    <t>OFF-BI-10002609</t>
  </si>
  <si>
    <t>Avery Hidden Tab Dividers for Binding Systems</t>
  </si>
  <si>
    <t>CA-2016-129903</t>
  </si>
  <si>
    <t>GZ-14470</t>
  </si>
  <si>
    <t>Gary Zandusky</t>
  </si>
  <si>
    <t>OFF-PA-10004040</t>
  </si>
  <si>
    <t>Universal Premium White Copier/Laser Paper (20Lb. and 87 Bright)</t>
  </si>
  <si>
    <t>US-2015-156867</t>
  </si>
  <si>
    <t>LC-16870</t>
  </si>
  <si>
    <t>Lena Cacioppo</t>
  </si>
  <si>
    <t>Aurora</t>
  </si>
  <si>
    <t>Colorado</t>
  </si>
  <si>
    <t>TEC-AC-10001552</t>
  </si>
  <si>
    <t>Logitech K350 2.4Ghz Wireless Keyboard</t>
  </si>
  <si>
    <t>FUR-FU-10004006</t>
  </si>
  <si>
    <t>Deflect-o DuraMat Lighweight, Studded, Beveled Mat for Low Pile Carpeting</t>
  </si>
  <si>
    <t>OFF-BI-10002794</t>
  </si>
  <si>
    <t>Avery Trapezoid Ring Binder, 3" Capacity, Black, 1040 sheets</t>
  </si>
  <si>
    <t>CA-2017-119004</t>
  </si>
  <si>
    <t>JM-15250</t>
  </si>
  <si>
    <t>Janet Martin</t>
  </si>
  <si>
    <t>Charlotte</t>
  </si>
  <si>
    <t>TEC-AC-10003499</t>
  </si>
  <si>
    <t>Memorex Mini Travel Drive 8 GB USB 2.0 Flash Drive</t>
  </si>
  <si>
    <t>TEC-PH-10002844</t>
  </si>
  <si>
    <t>Speck Products Candyshell Flip Case</t>
  </si>
  <si>
    <t>OFF-AR-10000390</t>
  </si>
  <si>
    <t>Newell Chalk Holder</t>
  </si>
  <si>
    <t>CA-2015-129476</t>
  </si>
  <si>
    <t>PA-19060</t>
  </si>
  <si>
    <t>Pete Armstrong</t>
  </si>
  <si>
    <t>Orland Park</t>
  </si>
  <si>
    <t>TEC-AC-10000844</t>
  </si>
  <si>
    <t>Logitech??Gaming G510s - Keyboard</t>
  </si>
  <si>
    <t>CA-2017-146780</t>
  </si>
  <si>
    <t>CV-12805</t>
  </si>
  <si>
    <t>Cynthia Voltz</t>
  </si>
  <si>
    <t>FUR-FU-10001934</t>
  </si>
  <si>
    <t>Magnifier Swing Arm Lamp</t>
  </si>
  <si>
    <t>CA-2016-128867</t>
  </si>
  <si>
    <t>CL-12565</t>
  </si>
  <si>
    <t>Clay Ludtke</t>
  </si>
  <si>
    <t>Urbandale</t>
  </si>
  <si>
    <t>Iowa</t>
  </si>
  <si>
    <t>OFF-AR-10000380</t>
  </si>
  <si>
    <t>Hunt PowerHouse Electric Pencil Sharpener, Blue</t>
  </si>
  <si>
    <t>OFF-BI-10003981</t>
  </si>
  <si>
    <t>Avery Durable Plastic 1" Binders</t>
  </si>
  <si>
    <t>CA-2014-115259</t>
  </si>
  <si>
    <t>RC-19960</t>
  </si>
  <si>
    <t>Ryan Crowe</t>
  </si>
  <si>
    <t>Columbus</t>
  </si>
  <si>
    <t>Ohio</t>
  </si>
  <si>
    <t>OFF-FA-10000621</t>
  </si>
  <si>
    <t>OIC Colored Binder Clips, Assorted Sizes</t>
  </si>
  <si>
    <t>OFF-EN-10002600</t>
  </si>
  <si>
    <t>Redi-Strip #10 Envelopes, 4 1/8 x 9 1/2</t>
  </si>
  <si>
    <t>OFF-PA-10004965</t>
  </si>
  <si>
    <t>Xerox 1921</t>
  </si>
  <si>
    <t>OFF-EN-10002504</t>
  </si>
  <si>
    <t>Tyvek  Top-Opening Peel &amp; Seel Envelopes, Plain White</t>
  </si>
  <si>
    <t>CA-2015-110457</t>
  </si>
  <si>
    <t>DK-13090</t>
  </si>
  <si>
    <t>Dave Kipp</t>
  </si>
  <si>
    <t>FUR-TA-10001768</t>
  </si>
  <si>
    <t>Hon Racetrack Conference Tables</t>
  </si>
  <si>
    <t>US-2015-136476</t>
  </si>
  <si>
    <t>GG-14650</t>
  </si>
  <si>
    <t>Greg Guthrie</t>
  </si>
  <si>
    <t>Bristol</t>
  </si>
  <si>
    <t>OFF-BI-10003650</t>
  </si>
  <si>
    <t>GBC DocuBind 300 Electric Binding Machine</t>
  </si>
  <si>
    <t>CA-2016-103730</t>
  </si>
  <si>
    <t>SC-20725</t>
  </si>
  <si>
    <t>Steven Cartwright</t>
  </si>
  <si>
    <t>Wilmington</t>
  </si>
  <si>
    <t>FUR-FU-10002157</t>
  </si>
  <si>
    <t>Artistic Insta-Plaque</t>
  </si>
  <si>
    <t>OFF-ST-10000777</t>
  </si>
  <si>
    <t>Companion Letter/Legal File, Black</t>
  </si>
  <si>
    <t>OFF-EN-10002500</t>
  </si>
  <si>
    <t>Globe Weis Peel &amp; Seel First Class Envelopes</t>
  </si>
  <si>
    <t>TEC-PH-10003875</t>
  </si>
  <si>
    <t>KLD Oscar II Style Snap-on Ultra Thin Side Flip Synthetic Leather Cover Case for HTC One HTC M7</t>
  </si>
  <si>
    <t>US-2014-152030</t>
  </si>
  <si>
    <t>AD-10180</t>
  </si>
  <si>
    <t>Alan Dominguez</t>
  </si>
  <si>
    <t>FUR-CH-10004063</t>
  </si>
  <si>
    <t>Global Deluxe High-Back Manager's Chair</t>
  </si>
  <si>
    <t>US-2014-134614</t>
  </si>
  <si>
    <t>PF-19165</t>
  </si>
  <si>
    <t>Philip Fox</t>
  </si>
  <si>
    <t>Bloomington</t>
  </si>
  <si>
    <t>FUR-TA-10004534</t>
  </si>
  <si>
    <t>Bevis 44 x 96 Conference Tables</t>
  </si>
  <si>
    <t>US-2017-107272</t>
  </si>
  <si>
    <t>TS-21610</t>
  </si>
  <si>
    <t>Troy Staebel</t>
  </si>
  <si>
    <t>Phoenix</t>
  </si>
  <si>
    <t>OFF-BI-10003274</t>
  </si>
  <si>
    <t>Avery Durable Slant Ring Binders, No Labels</t>
  </si>
  <si>
    <t>OFF-ST-10002974</t>
  </si>
  <si>
    <t>Trav-L-File Heavy-Duty Shuttle II, Black</t>
  </si>
  <si>
    <t>US-2016-125969</t>
  </si>
  <si>
    <t>LS-16975</t>
  </si>
  <si>
    <t>Lindsay Shagiari</t>
  </si>
  <si>
    <t>Global Task Chair, Black</t>
  </si>
  <si>
    <t>FUR-FU-10003773</t>
  </si>
  <si>
    <t>Eldon Cleatmat Plus Chair Mats for High Pile Carpets</t>
  </si>
  <si>
    <t>US-2017-164147</t>
  </si>
  <si>
    <t>DW-13585</t>
  </si>
  <si>
    <t>Dorothy Wardle</t>
  </si>
  <si>
    <t>TEC-PH-10002293</t>
  </si>
  <si>
    <t>Anker 36W 4-Port USB Wall Charger Travel Power Adapter for iPhone 5s 5c 5</t>
  </si>
  <si>
    <t>OFF-PA-10002377</t>
  </si>
  <si>
    <t>Xerox 1916</t>
  </si>
  <si>
    <t>OFF-FA-10002780</t>
  </si>
  <si>
    <t>Staples</t>
  </si>
  <si>
    <t>CA-2016-145583</t>
  </si>
  <si>
    <t>LC-16885</t>
  </si>
  <si>
    <t>Lena Creighton</t>
  </si>
  <si>
    <t>Roseville</t>
  </si>
  <si>
    <t>OFF-PA-10001804</t>
  </si>
  <si>
    <t>Xerox 195</t>
  </si>
  <si>
    <t>OFF-PA-10001736</t>
  </si>
  <si>
    <t>Xerox 1880</t>
  </si>
  <si>
    <t>OFF-AR-10001149</t>
  </si>
  <si>
    <t>Sanford Colorific Colored Pencils, 12/Box</t>
  </si>
  <si>
    <t>OFF-FA-10002988</t>
  </si>
  <si>
    <t>Ideal Clamps</t>
  </si>
  <si>
    <t>OFF-BI-10004781</t>
  </si>
  <si>
    <t>GBC Wire Binding Strips</t>
  </si>
  <si>
    <t>OFF-SU-10001218</t>
  </si>
  <si>
    <t>Supplies</t>
  </si>
  <si>
    <t>Fiskars Softgrip Scissors</t>
  </si>
  <si>
    <t>CA-2016-110366</t>
  </si>
  <si>
    <t>JD-15895</t>
  </si>
  <si>
    <t>Jonathan Doherty</t>
  </si>
  <si>
    <t>CA-2017-106180</t>
  </si>
  <si>
    <t>SH-19975</t>
  </si>
  <si>
    <t>Sally Hughsby</t>
  </si>
  <si>
    <t>OFF-AR-10000940</t>
  </si>
  <si>
    <t>Newell 343</t>
  </si>
  <si>
    <t>OFF-EN-10004030</t>
  </si>
  <si>
    <t>Convenience Packs of Business Envelopes</t>
  </si>
  <si>
    <t>OFF-PA-10004327</t>
  </si>
  <si>
    <t>Xerox 1911</t>
  </si>
  <si>
    <t>CA-2017-155376</t>
  </si>
  <si>
    <t>SG-20080</t>
  </si>
  <si>
    <t>Sandra Glassco</t>
  </si>
  <si>
    <t>Independence</t>
  </si>
  <si>
    <t>Missouri</t>
  </si>
  <si>
    <t>OFF-AP-10001058</t>
  </si>
  <si>
    <t>Sanyo 2.5 Cubic Foot Mid-Size Office Refrigerators</t>
  </si>
  <si>
    <t>CA-2015-110744</t>
  </si>
  <si>
    <t>HA-14920</t>
  </si>
  <si>
    <t>Helen Andreada</t>
  </si>
  <si>
    <t>Pasadena</t>
  </si>
  <si>
    <t>CA-2014-110072</t>
  </si>
  <si>
    <t>MG-17680</t>
  </si>
  <si>
    <t>Maureen Gastineau</t>
  </si>
  <si>
    <t>Newark</t>
  </si>
  <si>
    <t>FUR-FU-10000521</t>
  </si>
  <si>
    <t>Seth Thomas 14" Putty-Colored Wall Clock</t>
  </si>
  <si>
    <t>CA-2016-114489</t>
  </si>
  <si>
    <t>JE-16165</t>
  </si>
  <si>
    <t>Justin Ellison</t>
  </si>
  <si>
    <t>Franklin</t>
  </si>
  <si>
    <t>TEC-PH-10000215</t>
  </si>
  <si>
    <t>Plantronics Cordless??Phone Headset??with In-line Volume - M214C</t>
  </si>
  <si>
    <t>TEC-PH-10001448</t>
  </si>
  <si>
    <t>Anker Astro 15000mAh USB Portable Charger</t>
  </si>
  <si>
    <t>OFF-BI-10002735</t>
  </si>
  <si>
    <t>GBC Prestige Therm-A-Bind Covers</t>
  </si>
  <si>
    <t>CA-2016-158834</t>
  </si>
  <si>
    <t>TW-21025</t>
  </si>
  <si>
    <t>Tamara Willingham</t>
  </si>
  <si>
    <t>Scottsdale</t>
  </si>
  <si>
    <t>OFF-AP-10000326</t>
  </si>
  <si>
    <t>Belkin 7 Outlet SurgeMaster Surge Protector with Phone Protection</t>
  </si>
  <si>
    <t>TEC-PH-10001254</t>
  </si>
  <si>
    <t>Jabra BIZ 2300 Duo QD Duo Corded??Headset</t>
  </si>
  <si>
    <t>CA-2015-124919</t>
  </si>
  <si>
    <t>SP-20650</t>
  </si>
  <si>
    <t>Stephanie Phelps</t>
  </si>
  <si>
    <t>San Jose</t>
  </si>
  <si>
    <t>OFF-PA-10001950</t>
  </si>
  <si>
    <t>Southworth 25% Cotton Antique Laid Paper &amp; Envelopes</t>
  </si>
  <si>
    <t>OFF-PA-10002254</t>
  </si>
  <si>
    <t>Xerox 1883</t>
  </si>
  <si>
    <t>OFF-ST-10001590</t>
  </si>
  <si>
    <t>Tenex Personal Project File with Scoop Front Design, Black</t>
  </si>
  <si>
    <t>CA-2015-118948</t>
  </si>
  <si>
    <t>NK-18490</t>
  </si>
  <si>
    <t>Neil Knudson</t>
  </si>
  <si>
    <t>OFF-AR-10001547</t>
  </si>
  <si>
    <t>Newell 311</t>
  </si>
  <si>
    <t>CA-2014-104269</t>
  </si>
  <si>
    <t>DB-13060</t>
  </si>
  <si>
    <t>Dave Brooks</t>
  </si>
  <si>
    <t>CA-2016-114104</t>
  </si>
  <si>
    <t>NP-18670</t>
  </si>
  <si>
    <t>Nora Paige</t>
  </si>
  <si>
    <t>Edmond</t>
  </si>
  <si>
    <t>Oklahoma</t>
  </si>
  <si>
    <t>OFF-LA-10002475</t>
  </si>
  <si>
    <t>Avery 519</t>
  </si>
  <si>
    <t>TEC-PH-10004536</t>
  </si>
  <si>
    <t>Avaya 5420 Digital phone</t>
  </si>
  <si>
    <t>CA-2016-162733</t>
  </si>
  <si>
    <t>TT-21070</t>
  </si>
  <si>
    <t>Ted Trevino</t>
  </si>
  <si>
    <t>OFF-PA-10002751</t>
  </si>
  <si>
    <t>Xerox 1920</t>
  </si>
  <si>
    <t>CA-2015-119697</t>
  </si>
  <si>
    <t>EM-13960</t>
  </si>
  <si>
    <t>Eric Murdock</t>
  </si>
  <si>
    <t>TEC-AC-10003657</t>
  </si>
  <si>
    <t>Lenovo 17-Key USB Numeric Keypad</t>
  </si>
  <si>
    <t>CA-2016-154508</t>
  </si>
  <si>
    <t>RD-19900</t>
  </si>
  <si>
    <t>Ruben Dartt</t>
  </si>
  <si>
    <t>Carlsbad</t>
  </si>
  <si>
    <t>New Mexico</t>
  </si>
  <si>
    <t>OFF-EN-10001990</t>
  </si>
  <si>
    <t>Staple envelope</t>
  </si>
  <si>
    <t>CA-2016-113817</t>
  </si>
  <si>
    <t>MJ-17740</t>
  </si>
  <si>
    <t>Max Jones</t>
  </si>
  <si>
    <t>OFF-BI-10004002</t>
  </si>
  <si>
    <t>Wilson Jones International Size A4 Ring Binders</t>
  </si>
  <si>
    <t>CA-2014-139892</t>
  </si>
  <si>
    <t>BM-11140</t>
  </si>
  <si>
    <t>Becky Martin</t>
  </si>
  <si>
    <t>San Antonio</t>
  </si>
  <si>
    <t>OFF-AR-10004441</t>
  </si>
  <si>
    <t>BIC Brite Liner Highlighters</t>
  </si>
  <si>
    <t>TEC-MA-10000822</t>
  </si>
  <si>
    <t>Machines</t>
  </si>
  <si>
    <t>Lexmark MX611dhe Monochrome Laser Printer</t>
  </si>
  <si>
    <t>OFF-ST-10000991</t>
  </si>
  <si>
    <t>Space Solutions HD Industrial Steel Shelving.</t>
  </si>
  <si>
    <t>FUR-CH-10004287</t>
  </si>
  <si>
    <t>SAFCO Arco Folding Chair</t>
  </si>
  <si>
    <t>OFF-AR-10002656</t>
  </si>
  <si>
    <t>Sanford Liquid Accent Highlighters</t>
  </si>
  <si>
    <t>OFF-AP-10002518</t>
  </si>
  <si>
    <t>Kensington 7 Outlet MasterPiece Power Center</t>
  </si>
  <si>
    <t>TEC-PH-10003931</t>
  </si>
  <si>
    <t>JBL Micro Wireless Portable Bluetooth Speaker</t>
  </si>
  <si>
    <t>CA-2014-118962</t>
  </si>
  <si>
    <t>CS-12130</t>
  </si>
  <si>
    <t>Chad Sievert</t>
  </si>
  <si>
    <t>OFF-PA-10000659</t>
  </si>
  <si>
    <t>Adams Phone Message Book, Professional, 400 Message Capacity, 5 3/6??? x 11???</t>
  </si>
  <si>
    <t>OFF-PA-10001144</t>
  </si>
  <si>
    <t>Xerox 1913</t>
  </si>
  <si>
    <t>FUR-CH-10003817</t>
  </si>
  <si>
    <t>Global Value Steno Chair, Gray</t>
  </si>
  <si>
    <t>US-2014-100853</t>
  </si>
  <si>
    <t>JB-15400</t>
  </si>
  <si>
    <t>Jennifer Braxton</t>
  </si>
  <si>
    <t>OFF-AP-10000891</t>
  </si>
  <si>
    <t>Kensington 7 Outlet MasterPiece HOMEOFFICE Power Control Center</t>
  </si>
  <si>
    <t>OFF-LA-10003148</t>
  </si>
  <si>
    <t>Avery 51</t>
  </si>
  <si>
    <t>US-2017-152366</t>
  </si>
  <si>
    <t>SJ-20500</t>
  </si>
  <si>
    <t>Shirley Jackson</t>
  </si>
  <si>
    <t>OFF-AP-10002684</t>
  </si>
  <si>
    <t>Acco 7-Outlet Masterpiece Power Center, Wihtout Fax/Phone Line Protection</t>
  </si>
  <si>
    <t>US-2015-101511</t>
  </si>
  <si>
    <t>FUR-CH-10004698</t>
  </si>
  <si>
    <t>Padded Folding Chairs, Black, 4/Carton</t>
  </si>
  <si>
    <t>OFF-SU-10002189</t>
  </si>
  <si>
    <t>Acme Rosewood Handle Letter Opener</t>
  </si>
  <si>
    <t>CA-2015-137225</t>
  </si>
  <si>
    <t>JK-15640</t>
  </si>
  <si>
    <t>Jim Kriz</t>
  </si>
  <si>
    <t>OFF-AR-10001940</t>
  </si>
  <si>
    <t>Sanford Colorific Eraseable Coloring Pencils, 12 Count</t>
  </si>
  <si>
    <t>CA-2014-166191</t>
  </si>
  <si>
    <t>DK-13150</t>
  </si>
  <si>
    <t>David Kendrick</t>
  </si>
  <si>
    <t>OFF-ST-10003455</t>
  </si>
  <si>
    <t>Tenex File Box, Personal Filing Tote with Lid, Black</t>
  </si>
  <si>
    <t>TEC-AC-10004659</t>
  </si>
  <si>
    <t>Imation??Secure+ Hardware Encrypted USB 2.0??Flash Drive; 16GB</t>
  </si>
  <si>
    <t>CA-2014-158274</t>
  </si>
  <si>
    <t>RM-19675</t>
  </si>
  <si>
    <t>Robert Marley</t>
  </si>
  <si>
    <t>Monroe</t>
  </si>
  <si>
    <t>Louisiana</t>
  </si>
  <si>
    <t>TEC-PH-10003273</t>
  </si>
  <si>
    <t>AT&amp;T TR1909W</t>
  </si>
  <si>
    <t>TEC-PH-10004896</t>
  </si>
  <si>
    <t>Nokia Lumia 521 (T-Mobile)</t>
  </si>
  <si>
    <t>TEC-AC-10002345</t>
  </si>
  <si>
    <t>HP Standard 104 key PS/2 Keyboard</t>
  </si>
  <si>
    <t>CA-2016-105018</t>
  </si>
  <si>
    <t>SK-19990</t>
  </si>
  <si>
    <t>Sally Knutson</t>
  </si>
  <si>
    <t>Fairfield</t>
  </si>
  <si>
    <t>Connecticut</t>
  </si>
  <si>
    <t>OFF-BI-10001890</t>
  </si>
  <si>
    <t>Avery Poly Binder Pockets</t>
  </si>
  <si>
    <t>CA-2014-123260</t>
  </si>
  <si>
    <t>FM-14290</t>
  </si>
  <si>
    <t>Frank Merwin</t>
  </si>
  <si>
    <t>TEC-AC-10002323</t>
  </si>
  <si>
    <t>SanDisk Ultra 32 GB MicroSDHC Class 10 Memory Card</t>
  </si>
  <si>
    <t>CA-2016-157000</t>
  </si>
  <si>
    <t>AM-10360</t>
  </si>
  <si>
    <t>Alice McCarthy</t>
  </si>
  <si>
    <t>Grand Prairie</t>
  </si>
  <si>
    <t>OFF-ST-10001328</t>
  </si>
  <si>
    <t>Personal Filing Tote with Lid, Black/Gray</t>
  </si>
  <si>
    <t>CA-2015-102281</t>
  </si>
  <si>
    <t>MP-17470</t>
  </si>
  <si>
    <t>Mark Packer</t>
  </si>
  <si>
    <t>FUR-BO-10002613</t>
  </si>
  <si>
    <t>Atlantic Metals Mobile 4-Shelf Bookcases, Custom Colors</t>
  </si>
  <si>
    <t>TEC-PH-10001552</t>
  </si>
  <si>
    <t>I Need's 3d Hello Kitty Hybrid Silicone Case Cover for HTC One X 4g with 3d Hello Kitty Stylus Pen Green/pink</t>
  </si>
  <si>
    <t>OFF-PA-10000061</t>
  </si>
  <si>
    <t>Xerox 205</t>
  </si>
  <si>
    <t>OFF-AR-10003514</t>
  </si>
  <si>
    <t>4009 Highlighters by Sanford</t>
  </si>
  <si>
    <t>CA-2015-131457</t>
  </si>
  <si>
    <t>MZ-17515</t>
  </si>
  <si>
    <t>Mary Zewe</t>
  </si>
  <si>
    <t>Redlands</t>
  </si>
  <si>
    <t>CA-2014-140004</t>
  </si>
  <si>
    <t>CB-12025</t>
  </si>
  <si>
    <t>Cassandra Brandow</t>
  </si>
  <si>
    <t>Hamilton</t>
  </si>
  <si>
    <t>OFF-AR-10004685</t>
  </si>
  <si>
    <t>Binney &amp; Smith Crayola Metallic Colored Pencils, 8-Color Set</t>
  </si>
  <si>
    <t>OFF-AR-10004027</t>
  </si>
  <si>
    <t>Binney &amp; Smith inkTank Erasable Desk Highlighter, Chisel Tip, Yellow, 12/Box</t>
  </si>
  <si>
    <t>CA-2017-107720</t>
  </si>
  <si>
    <t>VM-21685</t>
  </si>
  <si>
    <t>Valerie Mitchum</t>
  </si>
  <si>
    <t>Westfield</t>
  </si>
  <si>
    <t>New Jersey</t>
  </si>
  <si>
    <t>OFF-ST-10001414</t>
  </si>
  <si>
    <t>Decoflex Hanging Personal Folder File</t>
  </si>
  <si>
    <t>US-2017-124303</t>
  </si>
  <si>
    <t>FH-14365</t>
  </si>
  <si>
    <t>Fred Hopkins</t>
  </si>
  <si>
    <t>OFF-BI-10000343</t>
  </si>
  <si>
    <t>Pressboard Covers with Storage Hooks, 9 1/2" x 11", Light Blue</t>
  </si>
  <si>
    <t>OFF-PA-10002749</t>
  </si>
  <si>
    <t>Wirebound Message Books, 5-1/2 x 4 Forms, 2 or 4 Forms per Page</t>
  </si>
  <si>
    <t>CA-2017-105074</t>
  </si>
  <si>
    <t>MB-17305</t>
  </si>
  <si>
    <t>Maria Bertelson</t>
  </si>
  <si>
    <t>Akron</t>
  </si>
  <si>
    <t>OFF-PA-10002666</t>
  </si>
  <si>
    <t>Southworth 25% Cotton Linen-Finish Paper &amp; Envelopes</t>
  </si>
  <si>
    <t>Year</t>
  </si>
  <si>
    <t>Month</t>
  </si>
  <si>
    <t>Row Labels</t>
  </si>
  <si>
    <t>Grand Total</t>
  </si>
  <si>
    <t>Sum of Sales</t>
  </si>
  <si>
    <t>2014</t>
  </si>
  <si>
    <t>Sum of Profit</t>
  </si>
  <si>
    <t>Column Labels</t>
  </si>
  <si>
    <t>Count of Dave Brooks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</si>
</sst>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theme="4" tint="0.79998168889431442"/>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theme="4" tint="0.39997558519241921"/>
      </top>
      <bottom style="thin">
        <color theme="4" tint="0.39997558519241921"/>
      </bottom>
      <diagonal/>
    </border>
    <border>
      <left/>
      <right/>
      <top/>
      <bottom style="thin">
        <color theme="4" tint="0.39997558519241921"/>
      </bottom>
      <diagonal/>
    </border>
    <border>
      <left/>
      <right/>
      <top style="thin">
        <color theme="4" tint="0.39997558519241921"/>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6">
    <xf numFmtId="0" fontId="0" fillId="0" borderId="0" xfId="0"/>
    <xf numFmtId="14" fontId="0" fillId="0" borderId="0" xfId="0" applyNumberFormat="1"/>
    <xf numFmtId="0" fontId="0" fillId="33" borderId="10" xfId="0" applyFont="1" applyFill="1" applyBorder="1"/>
    <xf numFmtId="0" fontId="0" fillId="0" borderId="10" xfId="0" applyFont="1" applyBorder="1"/>
    <xf numFmtId="2" fontId="0" fillId="0" borderId="0" xfId="0" applyNumberFormat="1"/>
    <xf numFmtId="1" fontId="0" fillId="0" borderId="0" xfId="0" applyNumberFormat="1"/>
    <xf numFmtId="0" fontId="0" fillId="0" borderId="0" xfId="0" pivotButton="1"/>
    <xf numFmtId="0" fontId="0" fillId="0" borderId="0" xfId="0" applyAlignment="1">
      <alignment horizontal="left"/>
    </xf>
    <xf numFmtId="1" fontId="0" fillId="0" borderId="0" xfId="0" applyNumberFormat="1" applyAlignment="1">
      <alignment horizontal="left"/>
    </xf>
    <xf numFmtId="1" fontId="0" fillId="33" borderId="10" xfId="0" applyNumberFormat="1" applyFont="1" applyFill="1" applyBorder="1"/>
    <xf numFmtId="1" fontId="0" fillId="0" borderId="10" xfId="0" applyNumberFormat="1" applyFont="1" applyBorder="1"/>
    <xf numFmtId="1" fontId="0" fillId="33" borderId="11" xfId="0" applyNumberFormat="1" applyFont="1" applyFill="1" applyBorder="1"/>
    <xf numFmtId="0" fontId="0" fillId="33" borderId="11" xfId="0" applyFont="1" applyFill="1" applyBorder="1"/>
    <xf numFmtId="1" fontId="0" fillId="33" borderId="12" xfId="0" applyNumberFormat="1" applyFont="1" applyFill="1" applyBorder="1"/>
    <xf numFmtId="0" fontId="0" fillId="33" borderId="12" xfId="0" applyFont="1" applyFill="1" applyBorder="1"/>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3">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1" formatCode="0"/>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border outline="0">
        <top style="thin">
          <color theme="4" tint="0.39997558519241921"/>
        </top>
      </border>
    </dxf>
    <dxf>
      <border outline="0">
        <bottom style="thin">
          <color theme="4" tint="0.39997558519241921"/>
        </bottom>
      </border>
    </dxf>
    <dxf>
      <border outline="0">
        <top style="thin">
          <color theme="4" tint="0.39997558519241921"/>
        </top>
        <bottom style="thin">
          <color theme="4" tint="0.39997558519241921"/>
        </bottom>
      </border>
    </dxf>
    <dxf>
      <numFmt numFmtId="1" formatCode="0"/>
    </dxf>
    <dxf>
      <numFmt numFmtId="19" formatCode="dd/mm/yyyy"/>
    </dxf>
    <dxf>
      <numFmt numFmtId="1" formatCode="0"/>
    </dxf>
    <dxf>
      <numFmt numFmtId="19" formatCode="dd/mm/yyyy"/>
    </dxf>
    <dxf>
      <numFmt numFmtId="1" formatCode="0"/>
    </dxf>
    <dxf>
      <numFmt numFmtId="2" formatCode="0.00"/>
    </dxf>
    <dxf>
      <numFmt numFmtId="2" formatCode="0.00"/>
    </dxf>
    <dxf>
      <numFmt numFmtId="2" formatCode="0.00"/>
    </dxf>
  </dxfs>
  <tableStyles count="0" defaultTableStyle="TableStyleMedium2" defaultPivotStyle="PivotStyleLight16"/>
  <colors>
    <mruColors>
      <color rgb="FF77DF7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7557305336832896"/>
          <c:y val="5.1243582363751095E-2"/>
          <c:w val="0.76516768737241181"/>
          <c:h val="0.65357451327904315"/>
        </c:manualLayout>
      </c:layout>
      <c:barChart>
        <c:barDir val="col"/>
        <c:grouping val="clustered"/>
        <c:varyColors val="0"/>
        <c:ser>
          <c:idx val="0"/>
          <c:order val="0"/>
          <c:tx>
            <c:strRef>
              <c:f>'Sales by category'!$D$4</c:f>
              <c:strCache>
                <c:ptCount val="1"/>
                <c:pt idx="0">
                  <c:v>Art</c:v>
                </c:pt>
              </c:strCache>
            </c:strRef>
          </c:tx>
          <c:spPr>
            <a:solidFill>
              <a:schemeClr val="accent1"/>
            </a:solidFill>
            <a:ln>
              <a:noFill/>
            </a:ln>
            <a:effectLst/>
          </c:spPr>
          <c:invertIfNegative val="0"/>
          <c:val>
            <c:numRef>
              <c:f>'Sales by category'!$E$4</c:f>
              <c:numCache>
                <c:formatCode>0.00</c:formatCode>
                <c:ptCount val="1"/>
                <c:pt idx="0">
                  <c:v>1113.0239999999999</c:v>
                </c:pt>
              </c:numCache>
            </c:numRef>
          </c:val>
          <c:extLst>
            <c:ext xmlns:c16="http://schemas.microsoft.com/office/drawing/2014/chart" uri="{C3380CC4-5D6E-409C-BE32-E72D297353CC}">
              <c16:uniqueId val="{00000000-7846-4DB1-B977-36D29C10B79A}"/>
            </c:ext>
          </c:extLst>
        </c:ser>
        <c:ser>
          <c:idx val="1"/>
          <c:order val="1"/>
          <c:tx>
            <c:strRef>
              <c:f>'Sales by category'!$D$5</c:f>
              <c:strCache>
                <c:ptCount val="1"/>
                <c:pt idx="0">
                  <c:v>Accessories</c:v>
                </c:pt>
              </c:strCache>
            </c:strRef>
          </c:tx>
          <c:spPr>
            <a:solidFill>
              <a:schemeClr val="accent2"/>
            </a:solidFill>
            <a:ln>
              <a:noFill/>
            </a:ln>
            <a:effectLst/>
          </c:spPr>
          <c:invertIfNegative val="0"/>
          <c:val>
            <c:numRef>
              <c:f>'Sales by category'!$E$5</c:f>
              <c:numCache>
                <c:formatCode>0.00</c:formatCode>
                <c:ptCount val="1"/>
                <c:pt idx="0">
                  <c:v>408.74400000000003</c:v>
                </c:pt>
              </c:numCache>
            </c:numRef>
          </c:val>
          <c:extLst>
            <c:ext xmlns:c16="http://schemas.microsoft.com/office/drawing/2014/chart" uri="{C3380CC4-5D6E-409C-BE32-E72D297353CC}">
              <c16:uniqueId val="{00000001-7846-4DB1-B977-36D29C10B79A}"/>
            </c:ext>
          </c:extLst>
        </c:ser>
        <c:ser>
          <c:idx val="2"/>
          <c:order val="2"/>
          <c:tx>
            <c:strRef>
              <c:f>'Sales by category'!$D$6</c:f>
              <c:strCache>
                <c:ptCount val="1"/>
                <c:pt idx="0">
                  <c:v>Phones</c:v>
                </c:pt>
              </c:strCache>
            </c:strRef>
          </c:tx>
          <c:spPr>
            <a:solidFill>
              <a:schemeClr val="accent3"/>
            </a:solidFill>
            <a:ln>
              <a:noFill/>
            </a:ln>
            <a:effectLst/>
          </c:spPr>
          <c:invertIfNegative val="0"/>
          <c:val>
            <c:numRef>
              <c:f>'Sales by category'!$E$6</c:f>
              <c:numCache>
                <c:formatCode>0.00</c:formatCode>
                <c:ptCount val="1"/>
                <c:pt idx="0">
                  <c:v>167.96799999999999</c:v>
                </c:pt>
              </c:numCache>
            </c:numRef>
          </c:val>
          <c:extLst>
            <c:ext xmlns:c16="http://schemas.microsoft.com/office/drawing/2014/chart" uri="{C3380CC4-5D6E-409C-BE32-E72D297353CC}">
              <c16:uniqueId val="{00000002-7846-4DB1-B977-36D29C10B79A}"/>
            </c:ext>
          </c:extLst>
        </c:ser>
        <c:ser>
          <c:idx val="3"/>
          <c:order val="3"/>
          <c:tx>
            <c:strRef>
              <c:f>'Sales by category'!$D$7</c:f>
              <c:strCache>
                <c:ptCount val="1"/>
                <c:pt idx="0">
                  <c:v>Appliances</c:v>
                </c:pt>
              </c:strCache>
            </c:strRef>
          </c:tx>
          <c:spPr>
            <a:solidFill>
              <a:schemeClr val="accent4"/>
            </a:solidFill>
            <a:ln>
              <a:noFill/>
            </a:ln>
            <a:effectLst/>
          </c:spPr>
          <c:invertIfNegative val="0"/>
          <c:val>
            <c:numRef>
              <c:f>'Sales by category'!$E$7</c:f>
              <c:numCache>
                <c:formatCode>0.00</c:formatCode>
                <c:ptCount val="1"/>
                <c:pt idx="0">
                  <c:v>52.448</c:v>
                </c:pt>
              </c:numCache>
            </c:numRef>
          </c:val>
          <c:extLst>
            <c:ext xmlns:c16="http://schemas.microsoft.com/office/drawing/2014/chart" uri="{C3380CC4-5D6E-409C-BE32-E72D297353CC}">
              <c16:uniqueId val="{00000003-7846-4DB1-B977-36D29C10B79A}"/>
            </c:ext>
          </c:extLst>
        </c:ser>
        <c:ser>
          <c:idx val="4"/>
          <c:order val="4"/>
          <c:tx>
            <c:strRef>
              <c:f>'Sales by category'!$D$8</c:f>
              <c:strCache>
                <c:ptCount val="1"/>
                <c:pt idx="0">
                  <c:v>Storage</c:v>
                </c:pt>
              </c:strCache>
            </c:strRef>
          </c:tx>
          <c:spPr>
            <a:solidFill>
              <a:schemeClr val="accent5"/>
            </a:solidFill>
            <a:ln>
              <a:noFill/>
            </a:ln>
            <a:effectLst/>
          </c:spPr>
          <c:invertIfNegative val="0"/>
          <c:val>
            <c:numRef>
              <c:f>'Sales by category'!$E$8</c:f>
              <c:numCache>
                <c:formatCode>0.00</c:formatCode>
                <c:ptCount val="1"/>
                <c:pt idx="0">
                  <c:v>24.815999999999999</c:v>
                </c:pt>
              </c:numCache>
            </c:numRef>
          </c:val>
          <c:extLst>
            <c:ext xmlns:c16="http://schemas.microsoft.com/office/drawing/2014/chart" uri="{C3380CC4-5D6E-409C-BE32-E72D297353CC}">
              <c16:uniqueId val="{00000004-7846-4DB1-B977-36D29C10B79A}"/>
            </c:ext>
          </c:extLst>
        </c:ser>
        <c:ser>
          <c:idx val="5"/>
          <c:order val="5"/>
          <c:tx>
            <c:strRef>
              <c:f>'Sales by category'!$D$9</c:f>
              <c:strCache>
                <c:ptCount val="1"/>
                <c:pt idx="0">
                  <c:v>Labels</c:v>
                </c:pt>
              </c:strCache>
            </c:strRef>
          </c:tx>
          <c:spPr>
            <a:solidFill>
              <a:schemeClr val="accent6"/>
            </a:solidFill>
            <a:ln>
              <a:noFill/>
            </a:ln>
            <a:effectLst/>
          </c:spPr>
          <c:invertIfNegative val="0"/>
          <c:val>
            <c:numRef>
              <c:f>'Sales by category'!$E$9</c:f>
              <c:numCache>
                <c:formatCode>0.00</c:formatCode>
                <c:ptCount val="1"/>
                <c:pt idx="0">
                  <c:v>20.16</c:v>
                </c:pt>
              </c:numCache>
            </c:numRef>
          </c:val>
          <c:extLst>
            <c:ext xmlns:c16="http://schemas.microsoft.com/office/drawing/2014/chart" uri="{C3380CC4-5D6E-409C-BE32-E72D297353CC}">
              <c16:uniqueId val="{00000005-7846-4DB1-B977-36D29C10B79A}"/>
            </c:ext>
          </c:extLst>
        </c:ser>
        <c:ser>
          <c:idx val="6"/>
          <c:order val="6"/>
          <c:tx>
            <c:strRef>
              <c:f>'Sales by category'!$D$10</c:f>
              <c:strCache>
                <c:ptCount val="1"/>
                <c:pt idx="0">
                  <c:v>Grand Total</c:v>
                </c:pt>
              </c:strCache>
            </c:strRef>
          </c:tx>
          <c:spPr>
            <a:solidFill>
              <a:schemeClr val="accent1">
                <a:lumMod val="60000"/>
              </a:schemeClr>
            </a:solidFill>
            <a:ln>
              <a:noFill/>
            </a:ln>
            <a:effectLst/>
          </c:spPr>
          <c:invertIfNegative val="0"/>
          <c:val>
            <c:numRef>
              <c:f>'Sales by category'!$E$10</c:f>
              <c:numCache>
                <c:formatCode>0.00</c:formatCode>
                <c:ptCount val="1"/>
                <c:pt idx="0">
                  <c:v>1787.16</c:v>
                </c:pt>
              </c:numCache>
            </c:numRef>
          </c:val>
          <c:extLst>
            <c:ext xmlns:c16="http://schemas.microsoft.com/office/drawing/2014/chart" uri="{C3380CC4-5D6E-409C-BE32-E72D297353CC}">
              <c16:uniqueId val="{00000006-7846-4DB1-B977-36D29C10B79A}"/>
            </c:ext>
          </c:extLst>
        </c:ser>
        <c:ser>
          <c:idx val="7"/>
          <c:order val="7"/>
          <c:tx>
            <c:strRef>
              <c:f>'Sales by category'!$D$11</c:f>
              <c:strCache>
                <c:ptCount val="1"/>
                <c:pt idx="0">
                  <c:v>0</c:v>
                </c:pt>
              </c:strCache>
            </c:strRef>
          </c:tx>
          <c:spPr>
            <a:solidFill>
              <a:schemeClr val="accent2">
                <a:lumMod val="60000"/>
              </a:schemeClr>
            </a:solidFill>
            <a:ln>
              <a:noFill/>
            </a:ln>
            <a:effectLst/>
          </c:spPr>
          <c:invertIfNegative val="0"/>
          <c:val>
            <c:numRef>
              <c:f>'Sales by category'!$E$11</c:f>
              <c:numCache>
                <c:formatCode>0.00</c:formatCode>
                <c:ptCount val="1"/>
                <c:pt idx="0">
                  <c:v>0</c:v>
                </c:pt>
              </c:numCache>
            </c:numRef>
          </c:val>
          <c:extLst>
            <c:ext xmlns:c16="http://schemas.microsoft.com/office/drawing/2014/chart" uri="{C3380CC4-5D6E-409C-BE32-E72D297353CC}">
              <c16:uniqueId val="{00000007-7846-4DB1-B977-36D29C10B79A}"/>
            </c:ext>
          </c:extLst>
        </c:ser>
        <c:ser>
          <c:idx val="8"/>
          <c:order val="8"/>
          <c:tx>
            <c:strRef>
              <c:f>'Sales by category'!$D$12</c:f>
              <c:strCache>
                <c:ptCount val="1"/>
                <c:pt idx="0">
                  <c:v>0</c:v>
                </c:pt>
              </c:strCache>
            </c:strRef>
          </c:tx>
          <c:spPr>
            <a:solidFill>
              <a:schemeClr val="accent3">
                <a:lumMod val="60000"/>
              </a:schemeClr>
            </a:solidFill>
            <a:ln>
              <a:noFill/>
            </a:ln>
            <a:effectLst/>
          </c:spPr>
          <c:invertIfNegative val="0"/>
          <c:val>
            <c:numRef>
              <c:f>'Sales by category'!$E$12</c:f>
              <c:numCache>
                <c:formatCode>0.00</c:formatCode>
                <c:ptCount val="1"/>
                <c:pt idx="0">
                  <c:v>0</c:v>
                </c:pt>
              </c:numCache>
            </c:numRef>
          </c:val>
          <c:extLst>
            <c:ext xmlns:c16="http://schemas.microsoft.com/office/drawing/2014/chart" uri="{C3380CC4-5D6E-409C-BE32-E72D297353CC}">
              <c16:uniqueId val="{00000008-7846-4DB1-B977-36D29C10B79A}"/>
            </c:ext>
          </c:extLst>
        </c:ser>
        <c:ser>
          <c:idx val="9"/>
          <c:order val="9"/>
          <c:tx>
            <c:strRef>
              <c:f>'Sales by category'!$D$13</c:f>
              <c:strCache>
                <c:ptCount val="1"/>
                <c:pt idx="0">
                  <c:v>0</c:v>
                </c:pt>
              </c:strCache>
            </c:strRef>
          </c:tx>
          <c:spPr>
            <a:solidFill>
              <a:schemeClr val="accent4">
                <a:lumMod val="60000"/>
              </a:schemeClr>
            </a:solidFill>
            <a:ln>
              <a:noFill/>
            </a:ln>
            <a:effectLst/>
          </c:spPr>
          <c:invertIfNegative val="0"/>
          <c:val>
            <c:numRef>
              <c:f>'Sales by category'!$E$13</c:f>
              <c:numCache>
                <c:formatCode>0.00</c:formatCode>
                <c:ptCount val="1"/>
                <c:pt idx="0">
                  <c:v>0</c:v>
                </c:pt>
              </c:numCache>
            </c:numRef>
          </c:val>
          <c:extLst>
            <c:ext xmlns:c16="http://schemas.microsoft.com/office/drawing/2014/chart" uri="{C3380CC4-5D6E-409C-BE32-E72D297353CC}">
              <c16:uniqueId val="{00000009-7846-4DB1-B977-36D29C10B79A}"/>
            </c:ext>
          </c:extLst>
        </c:ser>
        <c:ser>
          <c:idx val="10"/>
          <c:order val="10"/>
          <c:tx>
            <c:strRef>
              <c:f>'Sales by category'!$D$14</c:f>
              <c:strCache>
                <c:ptCount val="1"/>
                <c:pt idx="0">
                  <c:v>0</c:v>
                </c:pt>
              </c:strCache>
            </c:strRef>
          </c:tx>
          <c:spPr>
            <a:solidFill>
              <a:schemeClr val="accent5">
                <a:lumMod val="60000"/>
              </a:schemeClr>
            </a:solidFill>
            <a:ln>
              <a:noFill/>
            </a:ln>
            <a:effectLst/>
          </c:spPr>
          <c:invertIfNegative val="0"/>
          <c:val>
            <c:numRef>
              <c:f>'Sales by category'!$E$14</c:f>
              <c:numCache>
                <c:formatCode>0.00</c:formatCode>
                <c:ptCount val="1"/>
                <c:pt idx="0">
                  <c:v>0</c:v>
                </c:pt>
              </c:numCache>
            </c:numRef>
          </c:val>
          <c:extLst>
            <c:ext xmlns:c16="http://schemas.microsoft.com/office/drawing/2014/chart" uri="{C3380CC4-5D6E-409C-BE32-E72D297353CC}">
              <c16:uniqueId val="{0000000A-7846-4DB1-B977-36D29C10B79A}"/>
            </c:ext>
          </c:extLst>
        </c:ser>
        <c:ser>
          <c:idx val="11"/>
          <c:order val="11"/>
          <c:tx>
            <c:strRef>
              <c:f>'Sales by category'!$D$15</c:f>
              <c:strCache>
                <c:ptCount val="1"/>
                <c:pt idx="0">
                  <c:v>0</c:v>
                </c:pt>
              </c:strCache>
            </c:strRef>
          </c:tx>
          <c:spPr>
            <a:solidFill>
              <a:schemeClr val="accent6">
                <a:lumMod val="60000"/>
              </a:schemeClr>
            </a:solidFill>
            <a:ln>
              <a:noFill/>
            </a:ln>
            <a:effectLst/>
          </c:spPr>
          <c:invertIfNegative val="0"/>
          <c:val>
            <c:numRef>
              <c:f>'Sales by category'!$E$15</c:f>
              <c:numCache>
                <c:formatCode>0.00</c:formatCode>
                <c:ptCount val="1"/>
                <c:pt idx="0">
                  <c:v>0</c:v>
                </c:pt>
              </c:numCache>
            </c:numRef>
          </c:val>
          <c:extLst>
            <c:ext xmlns:c16="http://schemas.microsoft.com/office/drawing/2014/chart" uri="{C3380CC4-5D6E-409C-BE32-E72D297353CC}">
              <c16:uniqueId val="{0000000B-7846-4DB1-B977-36D29C10B79A}"/>
            </c:ext>
          </c:extLst>
        </c:ser>
        <c:ser>
          <c:idx val="12"/>
          <c:order val="12"/>
          <c:tx>
            <c:strRef>
              <c:f>'Sales by category'!$D$16</c:f>
              <c:strCache>
                <c:ptCount val="1"/>
                <c:pt idx="0">
                  <c:v>0</c:v>
                </c:pt>
              </c:strCache>
            </c:strRef>
          </c:tx>
          <c:spPr>
            <a:solidFill>
              <a:schemeClr val="accent1">
                <a:lumMod val="80000"/>
                <a:lumOff val="20000"/>
              </a:schemeClr>
            </a:solidFill>
            <a:ln>
              <a:noFill/>
            </a:ln>
            <a:effectLst/>
          </c:spPr>
          <c:invertIfNegative val="0"/>
          <c:val>
            <c:numRef>
              <c:f>'Sales by category'!$E$16</c:f>
              <c:numCache>
                <c:formatCode>0.00</c:formatCode>
                <c:ptCount val="1"/>
                <c:pt idx="0">
                  <c:v>0</c:v>
                </c:pt>
              </c:numCache>
            </c:numRef>
          </c:val>
          <c:extLst>
            <c:ext xmlns:c16="http://schemas.microsoft.com/office/drawing/2014/chart" uri="{C3380CC4-5D6E-409C-BE32-E72D297353CC}">
              <c16:uniqueId val="{0000000C-7846-4DB1-B977-36D29C10B79A}"/>
            </c:ext>
          </c:extLst>
        </c:ser>
        <c:ser>
          <c:idx val="13"/>
          <c:order val="13"/>
          <c:tx>
            <c:strRef>
              <c:f>'Sales by category'!$D$17</c:f>
              <c:strCache>
                <c:ptCount val="1"/>
                <c:pt idx="0">
                  <c:v>0</c:v>
                </c:pt>
              </c:strCache>
            </c:strRef>
          </c:tx>
          <c:spPr>
            <a:solidFill>
              <a:schemeClr val="accent2">
                <a:lumMod val="80000"/>
                <a:lumOff val="20000"/>
              </a:schemeClr>
            </a:solidFill>
            <a:ln>
              <a:noFill/>
            </a:ln>
            <a:effectLst/>
          </c:spPr>
          <c:invertIfNegative val="0"/>
          <c:val>
            <c:numRef>
              <c:f>'Sales by category'!$E$17</c:f>
              <c:numCache>
                <c:formatCode>0.00</c:formatCode>
                <c:ptCount val="1"/>
                <c:pt idx="0">
                  <c:v>0</c:v>
                </c:pt>
              </c:numCache>
            </c:numRef>
          </c:val>
          <c:extLst>
            <c:ext xmlns:c16="http://schemas.microsoft.com/office/drawing/2014/chart" uri="{C3380CC4-5D6E-409C-BE32-E72D297353CC}">
              <c16:uniqueId val="{0000000D-7846-4DB1-B977-36D29C10B79A}"/>
            </c:ext>
          </c:extLst>
        </c:ser>
        <c:ser>
          <c:idx val="14"/>
          <c:order val="14"/>
          <c:tx>
            <c:strRef>
              <c:f>'Sales by category'!$D$18</c:f>
              <c:strCache>
                <c:ptCount val="1"/>
                <c:pt idx="0">
                  <c:v>0</c:v>
                </c:pt>
              </c:strCache>
            </c:strRef>
          </c:tx>
          <c:spPr>
            <a:solidFill>
              <a:schemeClr val="accent3">
                <a:lumMod val="80000"/>
                <a:lumOff val="20000"/>
              </a:schemeClr>
            </a:solidFill>
            <a:ln>
              <a:noFill/>
            </a:ln>
            <a:effectLst/>
          </c:spPr>
          <c:invertIfNegative val="0"/>
          <c:val>
            <c:numRef>
              <c:f>'Sales by category'!$E$18</c:f>
              <c:numCache>
                <c:formatCode>0.00</c:formatCode>
                <c:ptCount val="1"/>
                <c:pt idx="0">
                  <c:v>0</c:v>
                </c:pt>
              </c:numCache>
            </c:numRef>
          </c:val>
          <c:extLst>
            <c:ext xmlns:c16="http://schemas.microsoft.com/office/drawing/2014/chart" uri="{C3380CC4-5D6E-409C-BE32-E72D297353CC}">
              <c16:uniqueId val="{0000000E-7846-4DB1-B977-36D29C10B79A}"/>
            </c:ext>
          </c:extLst>
        </c:ser>
        <c:ser>
          <c:idx val="15"/>
          <c:order val="15"/>
          <c:tx>
            <c:strRef>
              <c:f>'Sales by category'!$D$19</c:f>
              <c:strCache>
                <c:ptCount val="1"/>
                <c:pt idx="0">
                  <c:v>0</c:v>
                </c:pt>
              </c:strCache>
            </c:strRef>
          </c:tx>
          <c:spPr>
            <a:solidFill>
              <a:schemeClr val="accent4">
                <a:lumMod val="80000"/>
                <a:lumOff val="20000"/>
              </a:schemeClr>
            </a:solidFill>
            <a:ln>
              <a:noFill/>
            </a:ln>
            <a:effectLst/>
          </c:spPr>
          <c:invertIfNegative val="0"/>
          <c:val>
            <c:numRef>
              <c:f>'Sales by category'!$E$19</c:f>
              <c:numCache>
                <c:formatCode>0.00</c:formatCode>
                <c:ptCount val="1"/>
                <c:pt idx="0">
                  <c:v>0</c:v>
                </c:pt>
              </c:numCache>
            </c:numRef>
          </c:val>
          <c:extLst>
            <c:ext xmlns:c16="http://schemas.microsoft.com/office/drawing/2014/chart" uri="{C3380CC4-5D6E-409C-BE32-E72D297353CC}">
              <c16:uniqueId val="{0000000F-7846-4DB1-B977-36D29C10B79A}"/>
            </c:ext>
          </c:extLst>
        </c:ser>
        <c:dLbls>
          <c:showLegendKey val="0"/>
          <c:showVal val="0"/>
          <c:showCatName val="0"/>
          <c:showSerName val="0"/>
          <c:showPercent val="0"/>
          <c:showBubbleSize val="0"/>
        </c:dLbls>
        <c:gapWidth val="219"/>
        <c:overlap val="-27"/>
        <c:axId val="435485136"/>
        <c:axId val="435490536"/>
      </c:barChart>
      <c:catAx>
        <c:axId val="4354851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5490536"/>
        <c:crosses val="autoZero"/>
        <c:auto val="1"/>
        <c:lblAlgn val="ctr"/>
        <c:lblOffset val="100"/>
        <c:noMultiLvlLbl val="0"/>
      </c:catAx>
      <c:valAx>
        <c:axId val="43549053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54851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 - Superstore Sales Dashboard.xlsx]profit by categories!PivotTable2</c:name>
    <c:fmtId val="5"/>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120603674540682"/>
          <c:y val="0.2638888888888889"/>
          <c:w val="0.58743197725284335"/>
          <c:h val="0.68518518518518512"/>
        </c:manualLayout>
      </c:layout>
      <c:lineChart>
        <c:grouping val="standard"/>
        <c:varyColors val="0"/>
        <c:ser>
          <c:idx val="0"/>
          <c:order val="0"/>
          <c:tx>
            <c:strRef>
              <c:f>'profit by categories'!$B$3:$B$4</c:f>
              <c:strCache>
                <c:ptCount val="1"/>
                <c:pt idx="0">
                  <c:v>Office Supplies</c:v>
                </c:pt>
              </c:strCache>
            </c:strRef>
          </c:tx>
          <c:spPr>
            <a:ln w="28575" cap="rnd">
              <a:solidFill>
                <a:schemeClr val="accent1"/>
              </a:solidFill>
              <a:round/>
            </a:ln>
            <a:effectLst/>
          </c:spPr>
          <c:marker>
            <c:symbol val="none"/>
          </c:marker>
          <c:cat>
            <c:strRef>
              <c:f>'profit by categories'!$A$5</c:f>
              <c:strCache>
                <c:ptCount val="1"/>
                <c:pt idx="0">
                  <c:v>2014</c:v>
                </c:pt>
              </c:strCache>
            </c:strRef>
          </c:cat>
          <c:val>
            <c:numRef>
              <c:f>'profit by categories'!$B$5</c:f>
              <c:numCache>
                <c:formatCode>0.00</c:formatCode>
                <c:ptCount val="1"/>
                <c:pt idx="0">
                  <c:v>-11.40440000000001</c:v>
                </c:pt>
              </c:numCache>
            </c:numRef>
          </c:val>
          <c:smooth val="0"/>
          <c:extLst>
            <c:ext xmlns:c16="http://schemas.microsoft.com/office/drawing/2014/chart" uri="{C3380CC4-5D6E-409C-BE32-E72D297353CC}">
              <c16:uniqueId val="{00000000-E7CF-45E0-B963-3B9A5E1D64C0}"/>
            </c:ext>
          </c:extLst>
        </c:ser>
        <c:ser>
          <c:idx val="1"/>
          <c:order val="1"/>
          <c:tx>
            <c:strRef>
              <c:f>'profit by categories'!$C$3:$C$4</c:f>
              <c:strCache>
                <c:ptCount val="1"/>
                <c:pt idx="0">
                  <c:v>Technology</c:v>
                </c:pt>
              </c:strCache>
            </c:strRef>
          </c:tx>
          <c:spPr>
            <a:ln w="28575" cap="rnd">
              <a:solidFill>
                <a:schemeClr val="accent2"/>
              </a:solidFill>
              <a:round/>
            </a:ln>
            <a:effectLst/>
          </c:spPr>
          <c:marker>
            <c:symbol val="none"/>
          </c:marker>
          <c:cat>
            <c:strRef>
              <c:f>'profit by categories'!$A$5</c:f>
              <c:strCache>
                <c:ptCount val="1"/>
                <c:pt idx="0">
                  <c:v>2014</c:v>
                </c:pt>
              </c:strCache>
            </c:strRef>
          </c:cat>
          <c:val>
            <c:numRef>
              <c:f>'profit by categories'!$C$5</c:f>
              <c:numCache>
                <c:formatCode>0.00</c:formatCode>
                <c:ptCount val="1"/>
                <c:pt idx="0">
                  <c:v>139.6275</c:v>
                </c:pt>
              </c:numCache>
            </c:numRef>
          </c:val>
          <c:smooth val="0"/>
          <c:extLst>
            <c:ext xmlns:c16="http://schemas.microsoft.com/office/drawing/2014/chart" uri="{C3380CC4-5D6E-409C-BE32-E72D297353CC}">
              <c16:uniqueId val="{00000001-E7CF-45E0-B963-3B9A5E1D64C0}"/>
            </c:ext>
          </c:extLst>
        </c:ser>
        <c:dLbls>
          <c:dLblPos val="b"/>
          <c:showLegendKey val="0"/>
          <c:showVal val="0"/>
          <c:showCatName val="0"/>
          <c:showSerName val="0"/>
          <c:showPercent val="0"/>
          <c:showBubbleSize val="0"/>
        </c:dLbls>
        <c:smooth val="0"/>
        <c:axId val="435497376"/>
        <c:axId val="435494136"/>
      </c:lineChart>
      <c:catAx>
        <c:axId val="43549737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5494136"/>
        <c:crosses val="autoZero"/>
        <c:auto val="1"/>
        <c:lblAlgn val="ctr"/>
        <c:lblOffset val="100"/>
        <c:noMultiLvlLbl val="0"/>
      </c:catAx>
      <c:valAx>
        <c:axId val="43549413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54973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 - Superstore Sales Dashboard.xlsx]Monthly Sales!PivotTable3</c:name>
    <c:fmtId val="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294594185342218"/>
          <c:y val="7.5329566854990579E-2"/>
          <c:w val="0.80756687865939836"/>
          <c:h val="0.74238593057223778"/>
        </c:manualLayout>
      </c:layout>
      <c:areaChart>
        <c:grouping val="stacked"/>
        <c:varyColors val="0"/>
        <c:ser>
          <c:idx val="0"/>
          <c:order val="0"/>
          <c:tx>
            <c:strRef>
              <c:f>'Monthly Sales'!$B$3</c:f>
              <c:strCache>
                <c:ptCount val="1"/>
                <c:pt idx="0">
                  <c:v>Total</c:v>
                </c:pt>
              </c:strCache>
            </c:strRef>
          </c:tx>
          <c:spPr>
            <a:solidFill>
              <a:schemeClr val="accent1"/>
            </a:solidFill>
            <a:ln>
              <a:noFill/>
            </a:ln>
            <a:effectLst/>
          </c:spPr>
          <c:cat>
            <c:strRef>
              <c:f>'Monthly Sales'!$A$4:$A$5</c:f>
              <c:strCache>
                <c:ptCount val="2"/>
                <c:pt idx="0">
                  <c:v>9</c:v>
                </c:pt>
                <c:pt idx="1">
                  <c:v>12</c:v>
                </c:pt>
              </c:strCache>
            </c:strRef>
          </c:cat>
          <c:val>
            <c:numRef>
              <c:f>'Monthly Sales'!$B$4:$B$5</c:f>
              <c:numCache>
                <c:formatCode>0.00</c:formatCode>
                <c:ptCount val="2"/>
                <c:pt idx="0">
                  <c:v>72.608000000000004</c:v>
                </c:pt>
                <c:pt idx="1">
                  <c:v>1714.5519999999999</c:v>
                </c:pt>
              </c:numCache>
            </c:numRef>
          </c:val>
          <c:extLst>
            <c:ext xmlns:c16="http://schemas.microsoft.com/office/drawing/2014/chart" uri="{C3380CC4-5D6E-409C-BE32-E72D297353CC}">
              <c16:uniqueId val="{00000000-2174-42E3-BF9C-8B831F005ED5}"/>
            </c:ext>
          </c:extLst>
        </c:ser>
        <c:dLbls>
          <c:showLegendKey val="0"/>
          <c:showVal val="0"/>
          <c:showCatName val="0"/>
          <c:showSerName val="0"/>
          <c:showPercent val="0"/>
          <c:showBubbleSize val="0"/>
        </c:dLbls>
        <c:axId val="126128368"/>
        <c:axId val="126133768"/>
      </c:areaChart>
      <c:catAx>
        <c:axId val="12612836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133768"/>
        <c:crosses val="autoZero"/>
        <c:auto val="1"/>
        <c:lblAlgn val="ctr"/>
        <c:lblOffset val="100"/>
        <c:noMultiLvlLbl val="0"/>
      </c:catAx>
      <c:valAx>
        <c:axId val="12613376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128368"/>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14E-41FF-953C-21ECE45D908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14E-41FF-953C-21ECE45D908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14E-41FF-953C-21ECE45D9087}"/>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314E-41FF-953C-21ECE45D9087}"/>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314E-41FF-953C-21ECE45D9087}"/>
              </c:ext>
            </c:extLst>
          </c:dPt>
          <c:cat>
            <c:strRef>
              <c:f>'Top 5 Customers'!$D$4:$D$8</c:f>
              <c:strCache>
                <c:ptCount val="5"/>
                <c:pt idx="0">
                  <c:v>Brendan Sweed</c:v>
                </c:pt>
                <c:pt idx="1">
                  <c:v>David Kendrick</c:v>
                </c:pt>
                <c:pt idx="2">
                  <c:v>Jennifer Braxton</c:v>
                </c:pt>
                <c:pt idx="3">
                  <c:v>Grand Total</c:v>
                </c:pt>
                <c:pt idx="4">
                  <c:v>0</c:v>
                </c:pt>
              </c:strCache>
            </c:strRef>
          </c:cat>
          <c:val>
            <c:numRef>
              <c:f>'Top 5 Customers'!$E$4:$E$8</c:f>
              <c:numCache>
                <c:formatCode>0.00</c:formatCode>
                <c:ptCount val="5"/>
                <c:pt idx="0">
                  <c:v>1280.992</c:v>
                </c:pt>
                <c:pt idx="1">
                  <c:v>433.56</c:v>
                </c:pt>
                <c:pt idx="2">
                  <c:v>72.608000000000004</c:v>
                </c:pt>
                <c:pt idx="3">
                  <c:v>1787.1599999999999</c:v>
                </c:pt>
                <c:pt idx="4">
                  <c:v>0</c:v>
                </c:pt>
              </c:numCache>
            </c:numRef>
          </c:val>
          <c:extLst>
            <c:ext xmlns:c16="http://schemas.microsoft.com/office/drawing/2014/chart" uri="{C3380CC4-5D6E-409C-BE32-E72D297353CC}">
              <c16:uniqueId val="{0000000A-314E-41FF-953C-21ECE45D9087}"/>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 - Superstore Sales Dashboard.xlsx]Customer Count!PivotTable6</c:name>
    <c:fmtId val="1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'Customer Count'!$G$7</c:f>
              <c:strCache>
                <c:ptCount val="1"/>
                <c:pt idx="0">
                  <c:v>Total</c:v>
                </c:pt>
              </c:strCache>
            </c:strRef>
          </c:tx>
          <c:spPr>
            <a:solidFill>
              <a:schemeClr val="accent1"/>
            </a:solidFill>
            <a:ln>
              <a:noFill/>
            </a:ln>
            <a:effectLst/>
          </c:spPr>
          <c:invertIfNegative val="0"/>
          <c:cat>
            <c:strRef>
              <c:f>'Customer Count'!$F$8:$F$11</c:f>
              <c:strCache>
                <c:ptCount val="4"/>
                <c:pt idx="0">
                  <c:v>2014</c:v>
                </c:pt>
                <c:pt idx="1">
                  <c:v>2015</c:v>
                </c:pt>
                <c:pt idx="2">
                  <c:v>2016</c:v>
                </c:pt>
                <c:pt idx="3">
                  <c:v>2017</c:v>
                </c:pt>
              </c:strCache>
            </c:strRef>
          </c:cat>
          <c:val>
            <c:numRef>
              <c:f>'Customer Count'!$G$8:$G$11</c:f>
              <c:numCache>
                <c:formatCode>General</c:formatCode>
                <c:ptCount val="4"/>
                <c:pt idx="0">
                  <c:v>19</c:v>
                </c:pt>
                <c:pt idx="1">
                  <c:v>22</c:v>
                </c:pt>
                <c:pt idx="2">
                  <c:v>32</c:v>
                </c:pt>
                <c:pt idx="3">
                  <c:v>23</c:v>
                </c:pt>
              </c:numCache>
            </c:numRef>
          </c:val>
          <c:extLst>
            <c:ext xmlns:c16="http://schemas.microsoft.com/office/drawing/2014/chart" uri="{C3380CC4-5D6E-409C-BE32-E72D297353CC}">
              <c16:uniqueId val="{00000000-F93B-4B38-A750-849E82A41F70}"/>
            </c:ext>
          </c:extLst>
        </c:ser>
        <c:dLbls>
          <c:showLegendKey val="0"/>
          <c:showVal val="0"/>
          <c:showCatName val="0"/>
          <c:showSerName val="0"/>
          <c:showPercent val="0"/>
          <c:showBubbleSize val="0"/>
        </c:dLbls>
        <c:gapWidth val="182"/>
        <c:axId val="535820960"/>
        <c:axId val="535814120"/>
      </c:barChart>
      <c:catAx>
        <c:axId val="5358209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5814120"/>
        <c:crosses val="autoZero"/>
        <c:auto val="1"/>
        <c:lblAlgn val="ctr"/>
        <c:lblOffset val="100"/>
        <c:noMultiLvlLbl val="0"/>
      </c:catAx>
      <c:valAx>
        <c:axId val="53581412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58209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1.xml"/><Relationship Id="rId7" Type="http://schemas.openxmlformats.org/officeDocument/2006/relationships/chart" Target="../charts/chart5.xml"/><Relationship Id="rId2" Type="http://schemas.openxmlformats.org/officeDocument/2006/relationships/hyperlink" Target="https://freepngimg.com/png/26049-stock-market-graph-up-file" TargetMode="External"/><Relationship Id="rId1" Type="http://schemas.openxmlformats.org/officeDocument/2006/relationships/image" Target="../media/image1.png"/><Relationship Id="rId6" Type="http://schemas.openxmlformats.org/officeDocument/2006/relationships/chart" Target="../charts/chart4.xml"/><Relationship Id="rId5" Type="http://schemas.openxmlformats.org/officeDocument/2006/relationships/chart" Target="../charts/chart3.xml"/><Relationship Id="rId4"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85725</xdr:colOff>
      <xdr:row>0</xdr:row>
      <xdr:rowOff>104774</xdr:rowOff>
    </xdr:from>
    <xdr:to>
      <xdr:col>20</xdr:col>
      <xdr:colOff>142874</xdr:colOff>
      <xdr:row>4</xdr:row>
      <xdr:rowOff>19049</xdr:rowOff>
    </xdr:to>
    <xdr:sp macro="" textlink="">
      <xdr:nvSpPr>
        <xdr:cNvPr id="2" name="Rectangle: Rounded Corners 1">
          <a:extLst>
            <a:ext uri="{FF2B5EF4-FFF2-40B4-BE49-F238E27FC236}">
              <a16:creationId xmlns:a16="http://schemas.microsoft.com/office/drawing/2014/main" id="{33879B5B-75E0-847D-B241-F308BAA90F68}"/>
            </a:ext>
          </a:extLst>
        </xdr:cNvPr>
        <xdr:cNvSpPr/>
      </xdr:nvSpPr>
      <xdr:spPr>
        <a:xfrm>
          <a:off x="85725" y="104774"/>
          <a:ext cx="12249149" cy="676275"/>
        </a:xfrm>
        <a:prstGeom prst="roundRect">
          <a:avLst/>
        </a:prstGeom>
        <a:solidFill>
          <a:srgbClr val="77DF79"/>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0</xdr:col>
      <xdr:colOff>95251</xdr:colOff>
      <xdr:row>1</xdr:row>
      <xdr:rowOff>1</xdr:rowOff>
    </xdr:from>
    <xdr:to>
      <xdr:col>1</xdr:col>
      <xdr:colOff>238125</xdr:colOff>
      <xdr:row>3</xdr:row>
      <xdr:rowOff>155965</xdr:rowOff>
    </xdr:to>
    <xdr:pic>
      <xdr:nvPicPr>
        <xdr:cNvPr id="6" name="Picture 5">
          <a:extLst>
            <a:ext uri="{FF2B5EF4-FFF2-40B4-BE49-F238E27FC236}">
              <a16:creationId xmlns:a16="http://schemas.microsoft.com/office/drawing/2014/main" id="{EE45D42C-F86F-9099-0FB9-6DC387B05D9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837473B0-CC2E-450A-ABE3-18F120FF3D39}">
              <a1611:picAttrSrcUrl xmlns:a1611="http://schemas.microsoft.com/office/drawing/2016/11/main" r:id="rId2"/>
            </a:ext>
          </a:extLst>
        </a:blip>
        <a:stretch>
          <a:fillRect/>
        </a:stretch>
      </xdr:blipFill>
      <xdr:spPr>
        <a:xfrm>
          <a:off x="95251" y="190501"/>
          <a:ext cx="752474" cy="536964"/>
        </a:xfrm>
        <a:prstGeom prst="rect">
          <a:avLst/>
        </a:prstGeom>
      </xdr:spPr>
    </xdr:pic>
    <xdr:clientData/>
  </xdr:twoCellAnchor>
  <xdr:oneCellAnchor>
    <xdr:from>
      <xdr:col>0</xdr:col>
      <xdr:colOff>0</xdr:colOff>
      <xdr:row>0</xdr:row>
      <xdr:rowOff>76200</xdr:rowOff>
    </xdr:from>
    <xdr:ext cx="5421807" cy="781111"/>
    <xdr:sp macro="" textlink="">
      <xdr:nvSpPr>
        <xdr:cNvPr id="3" name="Rectangle 2">
          <a:extLst>
            <a:ext uri="{FF2B5EF4-FFF2-40B4-BE49-F238E27FC236}">
              <a16:creationId xmlns:a16="http://schemas.microsoft.com/office/drawing/2014/main" id="{1EAF6236-64C9-12C0-3502-8C623CFA0E6B}"/>
            </a:ext>
          </a:extLst>
        </xdr:cNvPr>
        <xdr:cNvSpPr/>
      </xdr:nvSpPr>
      <xdr:spPr>
        <a:xfrm>
          <a:off x="0" y="76200"/>
          <a:ext cx="5421807" cy="781111"/>
        </a:xfrm>
        <a:prstGeom prst="rect">
          <a:avLst/>
        </a:prstGeom>
        <a:noFill/>
      </xdr:spPr>
      <xdr:txBody>
        <a:bodyPr wrap="square" lIns="91440" tIns="45720" rIns="91440" bIns="45720">
          <a:spAutoFit/>
        </a:bodyPr>
        <a:lstStyle/>
        <a:p>
          <a:pPr algn="ctr"/>
          <a:r>
            <a:rPr lang="en-US" sz="4400" b="0" cap="none" spc="0">
              <a:ln w="0"/>
              <a:solidFill>
                <a:schemeClr val="tx1"/>
              </a:solidFill>
              <a:effectLst>
                <a:outerShdw blurRad="38100" dist="19050" dir="2700000" algn="tl" rotWithShape="0">
                  <a:schemeClr val="dk1">
                    <a:alpha val="40000"/>
                  </a:schemeClr>
                </a:outerShdw>
              </a:effectLst>
            </a:rPr>
            <a:t>Sales</a:t>
          </a:r>
          <a:r>
            <a:rPr lang="en-US" sz="4400" b="0" cap="none" spc="0" baseline="0">
              <a:ln w="0"/>
              <a:solidFill>
                <a:schemeClr val="tx1"/>
              </a:solidFill>
              <a:effectLst>
                <a:outerShdw blurRad="38100" dist="19050" dir="2700000" algn="tl" rotWithShape="0">
                  <a:schemeClr val="dk1">
                    <a:alpha val="40000"/>
                  </a:schemeClr>
                </a:outerShdw>
              </a:effectLst>
            </a:rPr>
            <a:t> Dashboard</a:t>
          </a:r>
        </a:p>
      </xdr:txBody>
    </xdr:sp>
    <xdr:clientData/>
  </xdr:oneCellAnchor>
  <xdr:twoCellAnchor editAs="oneCell">
    <xdr:from>
      <xdr:col>15</xdr:col>
      <xdr:colOff>133350</xdr:colOff>
      <xdr:row>0</xdr:row>
      <xdr:rowOff>142875</xdr:rowOff>
    </xdr:from>
    <xdr:to>
      <xdr:col>20</xdr:col>
      <xdr:colOff>114300</xdr:colOff>
      <xdr:row>3</xdr:row>
      <xdr:rowOff>171450</xdr:rowOff>
    </xdr:to>
    <mc:AlternateContent xmlns:mc="http://schemas.openxmlformats.org/markup-compatibility/2006">
      <mc:Choice xmlns:a14="http://schemas.microsoft.com/office/drawing/2010/main" Requires="a14">
        <xdr:graphicFrame macro="">
          <xdr:nvGraphicFramePr>
            <xdr:cNvPr id="9" name="Year">
              <a:extLst>
                <a:ext uri="{FF2B5EF4-FFF2-40B4-BE49-F238E27FC236}">
                  <a16:creationId xmlns:a16="http://schemas.microsoft.com/office/drawing/2014/main" id="{5FB121BE-3309-4437-B1A0-188933A40374}"/>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9277350" y="142875"/>
              <a:ext cx="3028950" cy="6000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542924</xdr:colOff>
      <xdr:row>0</xdr:row>
      <xdr:rowOff>152401</xdr:rowOff>
    </xdr:from>
    <xdr:to>
      <xdr:col>14</xdr:col>
      <xdr:colOff>571499</xdr:colOff>
      <xdr:row>3</xdr:row>
      <xdr:rowOff>152401</xdr:rowOff>
    </xdr:to>
    <mc:AlternateContent xmlns:mc="http://schemas.openxmlformats.org/markup-compatibility/2006">
      <mc:Choice xmlns:a14="http://schemas.microsoft.com/office/drawing/2010/main" Requires="a14">
        <xdr:graphicFrame macro="">
          <xdr:nvGraphicFramePr>
            <xdr:cNvPr id="10" name="Segment">
              <a:extLst>
                <a:ext uri="{FF2B5EF4-FFF2-40B4-BE49-F238E27FC236}">
                  <a16:creationId xmlns:a16="http://schemas.microsoft.com/office/drawing/2014/main" id="{BF2000F1-0C00-403A-A16E-64A3991BA0F3}"/>
                </a:ext>
              </a:extLst>
            </xdr:cNvPr>
            <xdr:cNvGraphicFramePr/>
          </xdr:nvGraphicFramePr>
          <xdr:xfrm>
            <a:off x="0" y="0"/>
            <a:ext cx="0" cy="0"/>
          </xdr:xfrm>
          <a:graphic>
            <a:graphicData uri="http://schemas.microsoft.com/office/drawing/2010/slicer">
              <sle:slicer xmlns:sle="http://schemas.microsoft.com/office/drawing/2010/slicer" name="Segment"/>
            </a:graphicData>
          </a:graphic>
        </xdr:graphicFrame>
      </mc:Choice>
      <mc:Fallback>
        <xdr:sp macro="" textlink="">
          <xdr:nvSpPr>
            <xdr:cNvPr id="0" name=""/>
            <xdr:cNvSpPr>
              <a:spLocks noTextEdit="1"/>
            </xdr:cNvSpPr>
          </xdr:nvSpPr>
          <xdr:spPr>
            <a:xfrm>
              <a:off x="5419724" y="152401"/>
              <a:ext cx="3686175" cy="5715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200024</xdr:colOff>
      <xdr:row>5</xdr:row>
      <xdr:rowOff>180975</xdr:rowOff>
    </xdr:from>
    <xdr:to>
      <xdr:col>5</xdr:col>
      <xdr:colOff>542925</xdr:colOff>
      <xdr:row>28</xdr:row>
      <xdr:rowOff>123825</xdr:rowOff>
    </xdr:to>
    <xdr:sp macro="" textlink="">
      <xdr:nvSpPr>
        <xdr:cNvPr id="11" name="Rectangle: Rounded Corners 10">
          <a:extLst>
            <a:ext uri="{FF2B5EF4-FFF2-40B4-BE49-F238E27FC236}">
              <a16:creationId xmlns:a16="http://schemas.microsoft.com/office/drawing/2014/main" id="{1C495C44-CC5A-CD4F-96F4-9AD0D823F431}"/>
            </a:ext>
          </a:extLst>
        </xdr:cNvPr>
        <xdr:cNvSpPr/>
      </xdr:nvSpPr>
      <xdr:spPr>
        <a:xfrm>
          <a:off x="200024" y="1133475"/>
          <a:ext cx="3390901" cy="4324350"/>
        </a:xfrm>
        <a:prstGeom prst="roundRect">
          <a:avLst>
            <a:gd name="adj" fmla="val 6334"/>
          </a:avLst>
        </a:prstGeom>
        <a:solidFill>
          <a:schemeClr val="accent6">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609599</xdr:colOff>
      <xdr:row>5</xdr:row>
      <xdr:rowOff>171449</xdr:rowOff>
    </xdr:from>
    <xdr:to>
      <xdr:col>20</xdr:col>
      <xdr:colOff>209550</xdr:colOff>
      <xdr:row>15</xdr:row>
      <xdr:rowOff>142874</xdr:rowOff>
    </xdr:to>
    <xdr:sp macro="" textlink="">
      <xdr:nvSpPr>
        <xdr:cNvPr id="12" name="Rectangle: Rounded Corners 11">
          <a:extLst>
            <a:ext uri="{FF2B5EF4-FFF2-40B4-BE49-F238E27FC236}">
              <a16:creationId xmlns:a16="http://schemas.microsoft.com/office/drawing/2014/main" id="{D3DB3A35-E7BC-49C7-9D2E-E23FB3BABB44}"/>
            </a:ext>
          </a:extLst>
        </xdr:cNvPr>
        <xdr:cNvSpPr/>
      </xdr:nvSpPr>
      <xdr:spPr>
        <a:xfrm>
          <a:off x="3657599" y="1123949"/>
          <a:ext cx="8743951" cy="1876425"/>
        </a:xfrm>
        <a:prstGeom prst="roundRect">
          <a:avLst>
            <a:gd name="adj" fmla="val 6334"/>
          </a:avLst>
        </a:prstGeom>
        <a:solidFill>
          <a:schemeClr val="accent6">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0</xdr:colOff>
      <xdr:row>16</xdr:row>
      <xdr:rowOff>57150</xdr:rowOff>
    </xdr:from>
    <xdr:to>
      <xdr:col>12</xdr:col>
      <xdr:colOff>28575</xdr:colOff>
      <xdr:row>28</xdr:row>
      <xdr:rowOff>104774</xdr:rowOff>
    </xdr:to>
    <xdr:sp macro="" textlink="">
      <xdr:nvSpPr>
        <xdr:cNvPr id="13" name="Rectangle: Rounded Corners 12">
          <a:extLst>
            <a:ext uri="{FF2B5EF4-FFF2-40B4-BE49-F238E27FC236}">
              <a16:creationId xmlns:a16="http://schemas.microsoft.com/office/drawing/2014/main" id="{8D96262A-5021-4B1E-9D1E-2D70D721B9E3}"/>
            </a:ext>
          </a:extLst>
        </xdr:cNvPr>
        <xdr:cNvSpPr/>
      </xdr:nvSpPr>
      <xdr:spPr>
        <a:xfrm>
          <a:off x="3657600" y="3105150"/>
          <a:ext cx="3686175" cy="2333624"/>
        </a:xfrm>
        <a:prstGeom prst="roundRect">
          <a:avLst>
            <a:gd name="adj" fmla="val 6334"/>
          </a:avLst>
        </a:prstGeom>
        <a:solidFill>
          <a:schemeClr val="accent6">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12</xdr:col>
      <xdr:colOff>161925</xdr:colOff>
      <xdr:row>16</xdr:row>
      <xdr:rowOff>47625</xdr:rowOff>
    </xdr:from>
    <xdr:to>
      <xdr:col>20</xdr:col>
      <xdr:colOff>238125</xdr:colOff>
      <xdr:row>28</xdr:row>
      <xdr:rowOff>142875</xdr:rowOff>
    </xdr:to>
    <xdr:sp macro="" textlink="">
      <xdr:nvSpPr>
        <xdr:cNvPr id="14" name="Rectangle: Rounded Corners 13">
          <a:extLst>
            <a:ext uri="{FF2B5EF4-FFF2-40B4-BE49-F238E27FC236}">
              <a16:creationId xmlns:a16="http://schemas.microsoft.com/office/drawing/2014/main" id="{4D916DAB-402A-4CC7-874E-43A7A0FE0D1C}"/>
            </a:ext>
          </a:extLst>
        </xdr:cNvPr>
        <xdr:cNvSpPr/>
      </xdr:nvSpPr>
      <xdr:spPr>
        <a:xfrm>
          <a:off x="7477125" y="3095625"/>
          <a:ext cx="4953000" cy="2381250"/>
        </a:xfrm>
        <a:prstGeom prst="roundRect">
          <a:avLst>
            <a:gd name="adj" fmla="val 6334"/>
          </a:avLst>
        </a:prstGeom>
        <a:solidFill>
          <a:schemeClr val="accent6">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285749</xdr:colOff>
      <xdr:row>7</xdr:row>
      <xdr:rowOff>133350</xdr:rowOff>
    </xdr:from>
    <xdr:to>
      <xdr:col>5</xdr:col>
      <xdr:colOff>466724</xdr:colOff>
      <xdr:row>27</xdr:row>
      <xdr:rowOff>152400</xdr:rowOff>
    </xdr:to>
    <xdr:graphicFrame macro="">
      <xdr:nvGraphicFramePr>
        <xdr:cNvPr id="15" name="Chart 14">
          <a:extLst>
            <a:ext uri="{FF2B5EF4-FFF2-40B4-BE49-F238E27FC236}">
              <a16:creationId xmlns:a16="http://schemas.microsoft.com/office/drawing/2014/main" id="{FA8482D3-F8AB-45B8-A3C8-A585998394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238125</xdr:colOff>
      <xdr:row>17</xdr:row>
      <xdr:rowOff>171450</xdr:rowOff>
    </xdr:from>
    <xdr:to>
      <xdr:col>20</xdr:col>
      <xdr:colOff>180974</xdr:colOff>
      <xdr:row>28</xdr:row>
      <xdr:rowOff>95250</xdr:rowOff>
    </xdr:to>
    <xdr:graphicFrame macro="">
      <xdr:nvGraphicFramePr>
        <xdr:cNvPr id="16" name="Chart 15">
          <a:extLst>
            <a:ext uri="{FF2B5EF4-FFF2-40B4-BE49-F238E27FC236}">
              <a16:creationId xmlns:a16="http://schemas.microsoft.com/office/drawing/2014/main" id="{9322100A-B3F9-40D2-9417-4562ED9630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495300</xdr:colOff>
      <xdr:row>7</xdr:row>
      <xdr:rowOff>171450</xdr:rowOff>
    </xdr:from>
    <xdr:to>
      <xdr:col>20</xdr:col>
      <xdr:colOff>133350</xdr:colOff>
      <xdr:row>15</xdr:row>
      <xdr:rowOff>114299</xdr:rowOff>
    </xdr:to>
    <xdr:graphicFrame macro="">
      <xdr:nvGraphicFramePr>
        <xdr:cNvPr id="17" name="Chart 16">
          <a:extLst>
            <a:ext uri="{FF2B5EF4-FFF2-40B4-BE49-F238E27FC236}">
              <a16:creationId xmlns:a16="http://schemas.microsoft.com/office/drawing/2014/main" id="{8C5D3D55-3E97-4AE0-ACC3-A43FDE4D2A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66676</xdr:colOff>
      <xdr:row>17</xdr:row>
      <xdr:rowOff>161924</xdr:rowOff>
    </xdr:from>
    <xdr:to>
      <xdr:col>11</xdr:col>
      <xdr:colOff>533400</xdr:colOff>
      <xdr:row>28</xdr:row>
      <xdr:rowOff>76199</xdr:rowOff>
    </xdr:to>
    <xdr:graphicFrame macro="">
      <xdr:nvGraphicFramePr>
        <xdr:cNvPr id="18" name="Chart 17">
          <a:extLst>
            <a:ext uri="{FF2B5EF4-FFF2-40B4-BE49-F238E27FC236}">
              <a16:creationId xmlns:a16="http://schemas.microsoft.com/office/drawing/2014/main" id="{DF9C32C1-6467-40E5-B2AE-B5D019DC21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oneCellAnchor>
    <xdr:from>
      <xdr:col>0</xdr:col>
      <xdr:colOff>0</xdr:colOff>
      <xdr:row>5</xdr:row>
      <xdr:rowOff>124701</xdr:rowOff>
    </xdr:from>
    <xdr:ext cx="3619500" cy="405432"/>
    <xdr:sp macro="" textlink="">
      <xdr:nvSpPr>
        <xdr:cNvPr id="20" name="Rectangle 19">
          <a:extLst>
            <a:ext uri="{FF2B5EF4-FFF2-40B4-BE49-F238E27FC236}">
              <a16:creationId xmlns:a16="http://schemas.microsoft.com/office/drawing/2014/main" id="{C324C649-82A5-A33E-5121-B93E81EE4C73}"/>
            </a:ext>
          </a:extLst>
        </xdr:cNvPr>
        <xdr:cNvSpPr/>
      </xdr:nvSpPr>
      <xdr:spPr>
        <a:xfrm rot="10800000" flipH="1" flipV="1">
          <a:off x="0" y="1077201"/>
          <a:ext cx="3619500" cy="405432"/>
        </a:xfrm>
        <a:prstGeom prst="rect">
          <a:avLst/>
        </a:prstGeom>
        <a:noFill/>
      </xdr:spPr>
      <xdr:txBody>
        <a:bodyPr wrap="square" lIns="91440" tIns="45720" rIns="91440" bIns="45720">
          <a:spAutoFit/>
        </a:bodyPr>
        <a:lstStyle/>
        <a:p>
          <a:pPr algn="ctr"/>
          <a:r>
            <a:rPr lang="en-US" sz="2000" b="0" cap="none" spc="0">
              <a:ln w="0"/>
              <a:solidFill>
                <a:schemeClr val="tx1"/>
              </a:solidFill>
              <a:effectLst>
                <a:outerShdw blurRad="38100" dist="19050" dir="2700000" algn="tl" rotWithShape="0">
                  <a:schemeClr val="dk1">
                    <a:alpha val="40000"/>
                  </a:schemeClr>
                </a:outerShdw>
              </a:effectLst>
            </a:rPr>
            <a:t>Sales</a:t>
          </a:r>
          <a:r>
            <a:rPr lang="en-US" sz="2000" b="0" cap="none" spc="0" baseline="0">
              <a:ln w="0"/>
              <a:solidFill>
                <a:schemeClr val="tx1"/>
              </a:solidFill>
              <a:effectLst>
                <a:outerShdw blurRad="38100" dist="19050" dir="2700000" algn="tl" rotWithShape="0">
                  <a:schemeClr val="dk1">
                    <a:alpha val="40000"/>
                  </a:schemeClr>
                </a:outerShdw>
              </a:effectLst>
            </a:rPr>
            <a:t> By Category</a:t>
          </a:r>
          <a:endParaRPr lang="en-US" sz="2000" b="0" cap="none" spc="0">
            <a:ln w="0"/>
            <a:solidFill>
              <a:schemeClr val="tx1"/>
            </a:solidFill>
            <a:effectLst>
              <a:outerShdw blurRad="38100" dist="19050" dir="2700000" algn="tl" rotWithShape="0">
                <a:schemeClr val="dk1">
                  <a:alpha val="40000"/>
                </a:schemeClr>
              </a:outerShdw>
            </a:effectLst>
          </a:endParaRPr>
        </a:p>
      </xdr:txBody>
    </xdr:sp>
    <xdr:clientData/>
  </xdr:oneCellAnchor>
  <xdr:oneCellAnchor>
    <xdr:from>
      <xdr:col>5</xdr:col>
      <xdr:colOff>533400</xdr:colOff>
      <xdr:row>5</xdr:row>
      <xdr:rowOff>164599</xdr:rowOff>
    </xdr:from>
    <xdr:ext cx="1952625" cy="311652"/>
    <xdr:sp macro="" textlink="">
      <xdr:nvSpPr>
        <xdr:cNvPr id="21" name="Rectangle 20">
          <a:extLst>
            <a:ext uri="{FF2B5EF4-FFF2-40B4-BE49-F238E27FC236}">
              <a16:creationId xmlns:a16="http://schemas.microsoft.com/office/drawing/2014/main" id="{F500C719-7DC2-06EB-262B-B7D3DE212219}"/>
            </a:ext>
          </a:extLst>
        </xdr:cNvPr>
        <xdr:cNvSpPr/>
      </xdr:nvSpPr>
      <xdr:spPr>
        <a:xfrm>
          <a:off x="3581400" y="1117099"/>
          <a:ext cx="1952625" cy="311652"/>
        </a:xfrm>
        <a:prstGeom prst="rect">
          <a:avLst/>
        </a:prstGeom>
        <a:noFill/>
      </xdr:spPr>
      <xdr:txBody>
        <a:bodyPr wrap="none" lIns="91440" tIns="45720" rIns="91440" bIns="45720">
          <a:noAutofit/>
        </a:bodyPr>
        <a:lstStyle/>
        <a:p>
          <a:pPr algn="ctr"/>
          <a:r>
            <a:rPr lang="en-US" sz="2000" b="0" cap="none" spc="0">
              <a:ln w="0"/>
              <a:solidFill>
                <a:schemeClr val="tx1"/>
              </a:solidFill>
              <a:effectLst>
                <a:outerShdw blurRad="38100" dist="19050" dir="2700000" algn="tl" rotWithShape="0">
                  <a:schemeClr val="dk1">
                    <a:alpha val="40000"/>
                  </a:schemeClr>
                </a:outerShdw>
              </a:effectLst>
            </a:rPr>
            <a:t>Customer</a:t>
          </a:r>
          <a:r>
            <a:rPr lang="en-US" sz="2000" b="0" cap="none" spc="0" baseline="0">
              <a:ln w="0"/>
              <a:solidFill>
                <a:schemeClr val="tx1"/>
              </a:solidFill>
              <a:effectLst>
                <a:outerShdw blurRad="38100" dist="19050" dir="2700000" algn="tl" rotWithShape="0">
                  <a:schemeClr val="dk1">
                    <a:alpha val="40000"/>
                  </a:schemeClr>
                </a:outerShdw>
              </a:effectLst>
            </a:rPr>
            <a:t> Count</a:t>
          </a:r>
          <a:endParaRPr lang="en-US" sz="2000" b="0" cap="none" spc="0">
            <a:ln w="0"/>
            <a:solidFill>
              <a:schemeClr val="tx1"/>
            </a:solidFill>
            <a:effectLst>
              <a:outerShdw blurRad="38100" dist="19050" dir="2700000" algn="tl" rotWithShape="0">
                <a:schemeClr val="dk1">
                  <a:alpha val="40000"/>
                </a:schemeClr>
              </a:outerShdw>
            </a:effectLst>
          </a:endParaRPr>
        </a:p>
      </xdr:txBody>
    </xdr:sp>
    <xdr:clientData/>
  </xdr:oneCellAnchor>
  <xdr:oneCellAnchor>
    <xdr:from>
      <xdr:col>12</xdr:col>
      <xdr:colOff>485775</xdr:colOff>
      <xdr:row>5</xdr:row>
      <xdr:rowOff>161926</xdr:rowOff>
    </xdr:from>
    <xdr:ext cx="1838325" cy="342899"/>
    <xdr:sp macro="" textlink="">
      <xdr:nvSpPr>
        <xdr:cNvPr id="22" name="Rectangle 21">
          <a:extLst>
            <a:ext uri="{FF2B5EF4-FFF2-40B4-BE49-F238E27FC236}">
              <a16:creationId xmlns:a16="http://schemas.microsoft.com/office/drawing/2014/main" id="{F5A930CC-7628-3D02-2B75-3A4B85408B93}"/>
            </a:ext>
          </a:extLst>
        </xdr:cNvPr>
        <xdr:cNvSpPr/>
      </xdr:nvSpPr>
      <xdr:spPr>
        <a:xfrm rot="10800000" flipV="1">
          <a:off x="7800975" y="1114426"/>
          <a:ext cx="1838325" cy="342899"/>
        </a:xfrm>
        <a:prstGeom prst="rect">
          <a:avLst/>
        </a:prstGeom>
        <a:noFill/>
      </xdr:spPr>
      <xdr:txBody>
        <a:bodyPr wrap="square" lIns="91440" tIns="45720" rIns="91440" bIns="45720">
          <a:noAutofit/>
        </a:bodyPr>
        <a:lstStyle/>
        <a:p>
          <a:pPr algn="ctr"/>
          <a:r>
            <a:rPr lang="en-US" sz="2000" b="0" cap="none" spc="0" baseline="0">
              <a:ln w="0"/>
              <a:solidFill>
                <a:schemeClr val="tx1"/>
              </a:solidFill>
              <a:effectLst>
                <a:outerShdw blurRad="38100" dist="19050" dir="2700000" algn="tl" rotWithShape="0">
                  <a:schemeClr val="dk1">
                    <a:alpha val="40000"/>
                  </a:schemeClr>
                </a:outerShdw>
              </a:effectLst>
            </a:rPr>
            <a:t>Monthly Sales</a:t>
          </a:r>
          <a:endParaRPr lang="en-US" sz="2000" b="0" cap="none" spc="0">
            <a:ln w="0"/>
            <a:solidFill>
              <a:schemeClr val="tx1"/>
            </a:solidFill>
            <a:effectLst>
              <a:outerShdw blurRad="38100" dist="19050" dir="2700000" algn="tl" rotWithShape="0">
                <a:schemeClr val="dk1">
                  <a:alpha val="40000"/>
                </a:schemeClr>
              </a:outerShdw>
            </a:effectLst>
          </a:endParaRPr>
        </a:p>
      </xdr:txBody>
    </xdr:sp>
    <xdr:clientData/>
  </xdr:oneCellAnchor>
  <xdr:oneCellAnchor>
    <xdr:from>
      <xdr:col>5</xdr:col>
      <xdr:colOff>523874</xdr:colOff>
      <xdr:row>16</xdr:row>
      <xdr:rowOff>9525</xdr:rowOff>
    </xdr:from>
    <xdr:ext cx="2057401" cy="314325"/>
    <xdr:sp macro="" textlink="">
      <xdr:nvSpPr>
        <xdr:cNvPr id="23" name="Rectangle 22">
          <a:extLst>
            <a:ext uri="{FF2B5EF4-FFF2-40B4-BE49-F238E27FC236}">
              <a16:creationId xmlns:a16="http://schemas.microsoft.com/office/drawing/2014/main" id="{D85C24A5-DCC9-7797-F990-ED2C5F102FED}"/>
            </a:ext>
          </a:extLst>
        </xdr:cNvPr>
        <xdr:cNvSpPr/>
      </xdr:nvSpPr>
      <xdr:spPr>
        <a:xfrm>
          <a:off x="3571874" y="3057525"/>
          <a:ext cx="2057401" cy="314325"/>
        </a:xfrm>
        <a:prstGeom prst="rect">
          <a:avLst/>
        </a:prstGeom>
        <a:noFill/>
      </xdr:spPr>
      <xdr:txBody>
        <a:bodyPr wrap="square" lIns="91440" tIns="45720" rIns="91440" bIns="45720">
          <a:noAutofit/>
        </a:bodyPr>
        <a:lstStyle/>
        <a:p>
          <a:pPr algn="ctr"/>
          <a:r>
            <a:rPr lang="en-US" sz="2000" b="0" cap="none" spc="0">
              <a:ln w="0"/>
              <a:solidFill>
                <a:schemeClr val="tx1"/>
              </a:solidFill>
              <a:effectLst>
                <a:outerShdw blurRad="38100" dist="19050" dir="2700000" algn="tl" rotWithShape="0">
                  <a:schemeClr val="dk1">
                    <a:alpha val="40000"/>
                  </a:schemeClr>
                </a:outerShdw>
              </a:effectLst>
            </a:rPr>
            <a:t>Top</a:t>
          </a:r>
          <a:r>
            <a:rPr lang="en-US" sz="2000" b="0" cap="none" spc="0" baseline="0">
              <a:ln w="0"/>
              <a:solidFill>
                <a:schemeClr val="tx1"/>
              </a:solidFill>
              <a:effectLst>
                <a:outerShdw blurRad="38100" dist="19050" dir="2700000" algn="tl" rotWithShape="0">
                  <a:schemeClr val="dk1">
                    <a:alpha val="40000"/>
                  </a:schemeClr>
                </a:outerShdw>
              </a:effectLst>
            </a:rPr>
            <a:t> 5 Customers</a:t>
          </a:r>
          <a:endParaRPr lang="en-US" sz="2000" b="0" cap="none" spc="0">
            <a:ln w="0"/>
            <a:solidFill>
              <a:schemeClr val="tx1"/>
            </a:solidFill>
            <a:effectLst>
              <a:outerShdw blurRad="38100" dist="19050" dir="2700000" algn="tl" rotWithShape="0">
                <a:schemeClr val="dk1">
                  <a:alpha val="40000"/>
                </a:schemeClr>
              </a:outerShdw>
            </a:effectLst>
          </a:endParaRPr>
        </a:p>
      </xdr:txBody>
    </xdr:sp>
    <xdr:clientData/>
  </xdr:oneCellAnchor>
  <xdr:oneCellAnchor>
    <xdr:from>
      <xdr:col>12</xdr:col>
      <xdr:colOff>238126</xdr:colOff>
      <xdr:row>15</xdr:row>
      <xdr:rowOff>180975</xdr:rowOff>
    </xdr:from>
    <xdr:ext cx="1962150" cy="419100"/>
    <xdr:sp macro="" textlink="">
      <xdr:nvSpPr>
        <xdr:cNvPr id="25" name="Rectangle 24">
          <a:extLst>
            <a:ext uri="{FF2B5EF4-FFF2-40B4-BE49-F238E27FC236}">
              <a16:creationId xmlns:a16="http://schemas.microsoft.com/office/drawing/2014/main" id="{243478DF-3FA3-95CA-EEE1-68F56A0861D8}"/>
            </a:ext>
          </a:extLst>
        </xdr:cNvPr>
        <xdr:cNvSpPr/>
      </xdr:nvSpPr>
      <xdr:spPr>
        <a:xfrm>
          <a:off x="7553326" y="3038475"/>
          <a:ext cx="1962150" cy="419100"/>
        </a:xfrm>
        <a:prstGeom prst="rect">
          <a:avLst/>
        </a:prstGeom>
        <a:noFill/>
      </xdr:spPr>
      <xdr:txBody>
        <a:bodyPr wrap="square" lIns="91440" tIns="45720" rIns="91440" bIns="45720">
          <a:noAutofit/>
        </a:bodyPr>
        <a:lstStyle/>
        <a:p>
          <a:pPr algn="ctr"/>
          <a:r>
            <a:rPr lang="en-US" sz="2000" b="0" cap="none" spc="0">
              <a:ln w="0"/>
              <a:solidFill>
                <a:schemeClr val="tx1"/>
              </a:solidFill>
              <a:effectLst>
                <a:outerShdw blurRad="38100" dist="19050" dir="2700000" algn="tl" rotWithShape="0">
                  <a:schemeClr val="dk1">
                    <a:alpha val="40000"/>
                  </a:schemeClr>
                </a:outerShdw>
              </a:effectLst>
            </a:rPr>
            <a:t>Profit Over Time</a:t>
          </a:r>
        </a:p>
      </xdr:txBody>
    </xdr:sp>
    <xdr:clientData/>
  </xdr:oneCellAnchor>
  <xdr:twoCellAnchor>
    <xdr:from>
      <xdr:col>6</xdr:col>
      <xdr:colOff>19050</xdr:colOff>
      <xdr:row>7</xdr:row>
      <xdr:rowOff>142874</xdr:rowOff>
    </xdr:from>
    <xdr:to>
      <xdr:col>12</xdr:col>
      <xdr:colOff>438150</xdr:colOff>
      <xdr:row>15</xdr:row>
      <xdr:rowOff>123825</xdr:rowOff>
    </xdr:to>
    <xdr:graphicFrame macro="">
      <xdr:nvGraphicFramePr>
        <xdr:cNvPr id="26" name="Chart 25">
          <a:extLst>
            <a:ext uri="{FF2B5EF4-FFF2-40B4-BE49-F238E27FC236}">
              <a16:creationId xmlns:a16="http://schemas.microsoft.com/office/drawing/2014/main" id="{05944FD7-9782-4CE6-B28D-4DB490F0E0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690.82498391204" createdVersion="8" refreshedVersion="8" minRefreshableVersion="3" recordCount="201" xr:uid="{62D65625-726A-4CA9-84C8-9BBE9214EBB0}">
  <cacheSource type="worksheet">
    <worksheetSource name="Sales"/>
  </cacheSource>
  <cacheFields count="26">
    <cacheField name="Row ID" numFmtId="0">
      <sharedItems containsSemiMixedTypes="0" containsString="0" containsNumber="1" containsInteger="1" minValue="1" maxValue="201"/>
    </cacheField>
    <cacheField name="Order ID" numFmtId="0">
      <sharedItems/>
    </cacheField>
    <cacheField name="Order Date" numFmtId="14">
      <sharedItems containsSemiMixedTypes="0" containsNonDate="0" containsDate="1" containsString="0" minDate="2014-03-01T00:00:00" maxDate="2017-12-26T00:00:00" count="93">
        <d v="2014-03-01T00:00:00"/>
        <d v="2014-03-21T00:00:00"/>
        <d v="2014-05-13T00:00:00"/>
        <d v="2014-06-09T00:00:00"/>
        <d v="2014-08-05T00:00:00"/>
        <d v="2014-08-25T00:00:00"/>
        <d v="2014-08-26T00:00:00"/>
        <d v="2014-08-27T00:00:00"/>
        <d v="2014-09-08T00:00:00"/>
        <d v="2014-09-14T00:00:00"/>
        <d v="2014-09-20T00:00:00"/>
        <d v="2014-10-12T00:00:00"/>
        <d v="2014-10-20T00:00:00"/>
        <d v="2014-10-22T00:00:00"/>
        <d v="2014-11-11T00:00:00"/>
        <d v="2014-11-19T00:00:00"/>
        <d v="2014-11-26T00:00:00"/>
        <d v="2014-12-05T00:00:00"/>
        <d v="2014-12-26T00:00:00"/>
        <d v="2015-01-31T00:00:00"/>
        <d v="2015-03-02T00:00:00"/>
        <d v="2015-04-05T00:00:00"/>
        <d v="2015-04-18T00:00:00"/>
        <d v="2015-04-26T00:00:00"/>
        <d v="2015-04-30T00:00:00"/>
        <d v="2015-05-28T00:00:00"/>
        <d v="2015-05-31T00:00:00"/>
        <d v="2015-09-03T00:00:00"/>
        <d v="2015-09-07T00:00:00"/>
        <d v="2015-09-17T00:00:00"/>
        <d v="2015-09-25T00:00:00"/>
        <d v="2015-10-11T00:00:00"/>
        <d v="2015-10-12T00:00:00"/>
        <d v="2015-10-15T00:00:00"/>
        <d v="2015-10-31T00:00:00"/>
        <d v="2015-11-13T00:00:00"/>
        <d v="2015-11-21T00:00:00"/>
        <d v="2015-11-22T00:00:00"/>
        <d v="2015-11-24T00:00:00"/>
        <d v="2015-12-15T00:00:00"/>
        <d v="2015-12-27T00:00:00"/>
        <d v="2015-12-28T00:00:00"/>
        <d v="2016-01-16T00:00:00"/>
        <d v="2016-03-11T00:00:00"/>
        <d v="2016-03-13T00:00:00"/>
        <d v="2016-04-05T00:00:00"/>
        <d v="2016-05-11T00:00:00"/>
        <d v="2016-06-04T00:00:00"/>
        <d v="2016-06-12T00:00:00"/>
        <d v="2016-06-17T00:00:00"/>
        <d v="2016-06-20T00:00:00"/>
        <d v="2016-07-16T00:00:00"/>
        <d v="2016-07-17T00:00:00"/>
        <d v="2016-08-29T00:00:00"/>
        <d v="2016-09-05T00:00:00"/>
        <d v="2016-09-06T00:00:00"/>
        <d v="2016-09-17T00:00:00"/>
        <d v="2016-09-18T00:00:00"/>
        <d v="2016-10-13T00:00:00"/>
        <d v="2016-11-03T00:00:00"/>
        <d v="2016-11-06T00:00:00"/>
        <d v="2016-11-07T00:00:00"/>
        <d v="2016-11-08T00:00:00"/>
        <d v="2016-11-16T00:00:00"/>
        <d v="2016-11-20T00:00:00"/>
        <d v="2016-11-28T00:00:00"/>
        <d v="2016-12-01T00:00:00"/>
        <d v="2016-12-05T00:00:00"/>
        <d v="2016-12-08T00:00:00"/>
        <d v="2016-12-09T00:00:00"/>
        <d v="2016-12-11T00:00:00"/>
        <d v="2017-02-02T00:00:00"/>
        <d v="2017-04-15T00:00:00"/>
        <d v="2017-04-21T00:00:00"/>
        <d v="2017-05-28T00:00:00"/>
        <d v="2017-06-17T00:00:00"/>
        <d v="2017-06-24T00:00:00"/>
        <d v="2017-07-06T00:00:00"/>
        <d v="2017-07-16T00:00:00"/>
        <d v="2017-09-10T00:00:00"/>
        <d v="2017-09-14T00:00:00"/>
        <d v="2017-09-18T00:00:00"/>
        <d v="2017-09-19T00:00:00"/>
        <d v="2017-10-19T00:00:00"/>
        <d v="2017-10-26T00:00:00"/>
        <d v="2017-11-05T00:00:00"/>
        <d v="2017-11-06T00:00:00"/>
        <d v="2017-11-09T00:00:00"/>
        <d v="2017-11-13T00:00:00"/>
        <d v="2017-11-23T00:00:00"/>
        <d v="2017-12-09T00:00:00"/>
        <d v="2017-12-22T00:00:00"/>
        <d v="2017-12-25T00:00:00"/>
      </sharedItems>
      <fieldGroup par="25"/>
    </cacheField>
    <cacheField name="Year" numFmtId="1">
      <sharedItems containsSemiMixedTypes="0" containsString="0" containsNumber="1" containsInteger="1" minValue="2014" maxValue="2017" count="4">
        <n v="2014"/>
        <n v="2015"/>
        <n v="2016"/>
        <n v="2017"/>
      </sharedItems>
    </cacheField>
    <cacheField name="Month" numFmtId="1">
      <sharedItems containsSemiMixedTypes="0" containsString="0" containsNumber="1" containsInteger="1" minValue="1" maxValue="12" count="12">
        <n v="3"/>
        <n v="5"/>
        <n v="6"/>
        <n v="8"/>
        <n v="9"/>
        <n v="10"/>
        <n v="11"/>
        <n v="12"/>
        <n v="1"/>
        <n v="4"/>
        <n v="7"/>
        <n v="2"/>
      </sharedItems>
    </cacheField>
    <cacheField name="Ship Date" numFmtId="14">
      <sharedItems containsSemiMixedTypes="0" containsNonDate="0" containsDate="1" containsString="0" minDate="2014-03-06T00:00:00" maxDate="2017-12-31T00:00:00"/>
    </cacheField>
    <cacheField name="Ship Mode" numFmtId="0">
      <sharedItems/>
    </cacheField>
    <cacheField name="Customer ID" numFmtId="0">
      <sharedItems/>
    </cacheField>
    <cacheField name="Customer Name" numFmtId="0">
      <sharedItems count="94">
        <s v="Dave Brooks"/>
        <s v="Cassandra Brandow"/>
        <s v="Alejandro Grove"/>
        <s v="Brosina Hoffman"/>
        <s v="Chad Sievert"/>
        <s v="Ryan Crowe"/>
        <s v="Frank Merwin"/>
        <s v="Zuschuss Donatelli"/>
        <s v="Becky Martin"/>
        <s v="Jennifer Braxton"/>
        <s v="Philip Fox"/>
        <s v="Duane Noonan"/>
        <s v="Patrick O'Donnell"/>
        <s v="Maureen Gastineau"/>
        <s v="Pete Kriz"/>
        <s v="Robert Marley"/>
        <s v="Joel Eaton"/>
        <s v="Brendan Sweed"/>
        <s v="David Kendrick"/>
        <s v="Alan Dominguez"/>
        <s v="Karl Braun"/>
        <s v="Dave Kipp"/>
        <s v="Greg Guthrie"/>
        <s v="Darren Powers"/>
        <s v="Paul Stevenson"/>
        <s v="Neil Knudson"/>
        <s v="Stephanie Phelps"/>
        <s v="Julie Creighton"/>
        <s v="Helen Andreada"/>
        <s v="Tracy Blumstein"/>
        <s v="Emily Burns"/>
        <s v="Sean O'Donnell"/>
        <s v="Mark Packer"/>
        <s v="Pete Armstrong"/>
        <s v="Mary Zewe"/>
        <s v="Lena Cacioppo"/>
        <s v="Harold Pawlan"/>
        <s v="Kunst Miller"/>
        <s v="Jim Kriz"/>
        <s v="Steve Nguyen"/>
        <s v="Eric Murdock"/>
        <s v="Eric Hoffmann"/>
        <s v="Odella Nelson"/>
        <s v="Tamara Willingham"/>
        <s v="Gary Mitchum"/>
        <s v="Ted Trevino"/>
        <s v="Karen Daniels"/>
        <s v="Darrin Van Huff"/>
        <s v="Stewart Carmichael"/>
        <s v="Steven Cartwright"/>
        <s v="Ted Butterfield"/>
        <s v="Lena Hernandez"/>
        <s v="Alice McCarthy"/>
        <s v="Ruben Ausman"/>
        <s v="Rick Bensley"/>
        <s v="Jonathan Doherty"/>
        <s v="Elpida Rittenbach"/>
        <s v="Jim Sink"/>
        <s v="Henry MacAllister"/>
        <s v="Lena Creighton"/>
        <s v="Clay Ludtke"/>
        <s v="Lindsay Shagiari"/>
        <s v="Max Jones"/>
        <s v="Claire Gute"/>
        <s v="Ruben Dartt"/>
        <s v="Nora Paige"/>
        <s v="Sally Knutson"/>
        <s v="Gary Zandusky"/>
        <s v="Irene Maddox"/>
        <s v="Justin Ellison"/>
        <s v="Gene Hale"/>
        <s v="Ken Black"/>
        <s v="Janet Molinari"/>
        <s v="Dorothy Wardle"/>
        <s v="Andrew Allen"/>
        <s v="Shirley Jackson"/>
        <s v="Katherine Ducich"/>
        <s v="Maria Bertelson"/>
        <s v="Fred Hopkins"/>
        <s v="Sandra Flanagan"/>
        <s v="Linda Cazamias"/>
        <s v="Sally Hughsby"/>
        <s v="Erin Smith"/>
        <s v="Matt Abelman"/>
        <s v="Paul Gonzalez"/>
        <s v="Troy Staebel"/>
        <s v="Roger Barcio"/>
        <s v="Valerie Mitchum"/>
        <s v="Parhena Norris"/>
        <s v="Christopher Schild"/>
        <s v="Janet Martin"/>
        <s v="Ken Brennan"/>
        <s v="Sandra Glassco"/>
        <s v="Cynthia Voltz"/>
      </sharedItems>
    </cacheField>
    <cacheField name="Segment" numFmtId="0">
      <sharedItems count="3">
        <s v="Consumer"/>
        <s v="Home Office"/>
        <s v="Corporate"/>
      </sharedItems>
    </cacheField>
    <cacheField name="Country" numFmtId="0">
      <sharedItems count="1">
        <s v="United States"/>
      </sharedItems>
    </cacheField>
    <cacheField name="City" numFmtId="0">
      <sharedItems/>
    </cacheField>
    <cacheField name="State" numFmtId="0">
      <sharedItems count="31">
        <s v="Washington"/>
        <s v="Ohio"/>
        <s v="Utah"/>
        <s v="California"/>
        <s v="Texas"/>
        <s v="Illinois"/>
        <s v="Michigan"/>
        <s v="Wisconsin"/>
        <s v="Louisiana"/>
        <s v="Arizona"/>
        <s v="Minnesota"/>
        <s v="Tennessee"/>
        <s v="Indiana"/>
        <s v="North Carolina"/>
        <s v="Pennsylvania"/>
        <s v="Florida"/>
        <s v="New York"/>
        <s v="Colorado"/>
        <s v="Virginia"/>
        <s v="Alabama"/>
        <s v="Delaware"/>
        <s v="Iowa"/>
        <s v="Kentucky"/>
        <s v="New Mexico"/>
        <s v="Oklahoma"/>
        <s v="Connecticut"/>
        <s v="Nebraska"/>
        <s v="South Carolina"/>
        <s v="Oregon"/>
        <s v="New Jersey"/>
        <s v="Missouri"/>
      </sharedItems>
    </cacheField>
    <cacheField name="Postal Code" numFmtId="0">
      <sharedItems containsSemiMixedTypes="0" containsString="0" containsNumber="1" containsInteger="1" minValue="6824" maxValue="98115"/>
    </cacheField>
    <cacheField name="Region" numFmtId="0">
      <sharedItems count="4">
        <s v="West"/>
        <s v="East"/>
        <s v="Central"/>
        <s v="South"/>
      </sharedItems>
    </cacheField>
    <cacheField name="Product ID" numFmtId="0">
      <sharedItems/>
    </cacheField>
    <cacheField name="Category" numFmtId="0">
      <sharedItems count="3">
        <s v="Furniture"/>
        <s v="Office Supplies"/>
        <s v="Technology"/>
      </sharedItems>
    </cacheField>
    <cacheField name="Sub-Category" numFmtId="0">
      <sharedItems count="16">
        <s v="Chairs"/>
        <s v="Art"/>
        <s v="Storage"/>
        <s v="Furnishings"/>
        <s v="Phones"/>
        <s v="Binders"/>
        <s v="Appliances"/>
        <s v="Tables"/>
        <s v="Paper"/>
        <s v="Fasteners"/>
        <s v="Envelopes"/>
        <s v="Accessories"/>
        <s v="Machines"/>
        <s v="Labels"/>
        <s v="Bookcases"/>
        <s v="Supplies"/>
      </sharedItems>
    </cacheField>
    <cacheField name="Product Name" numFmtId="0">
      <sharedItems/>
    </cacheField>
    <cacheField name="Sales" numFmtId="2">
      <sharedItems containsSemiMixedTypes="0" containsString="0" containsNumber="1" minValue="1.248" maxValue="8159.9520000000002"/>
    </cacheField>
    <cacheField name="Quantity" numFmtId="1">
      <sharedItems containsSemiMixedTypes="0" containsString="0" containsNumber="1" containsInteger="1" minValue="1" maxValue="14"/>
    </cacheField>
    <cacheField name="Discount" numFmtId="2">
      <sharedItems containsSemiMixedTypes="0" containsString="0" containsNumber="1" minValue="0" maxValue="0.8"/>
    </cacheField>
    <cacheField name="Profit" numFmtId="2">
      <sharedItems containsSemiMixedTypes="0" containsString="0" containsNumber="1" minValue="-1665.0522000000001" maxValue="585.55200000000002"/>
    </cacheField>
    <cacheField name="Months (Order Date)" numFmtId="0" databaseField="0">
      <fieldGroup base="2">
        <rangePr groupBy="months" startDate="2014-03-01T00:00:00" endDate="2017-12-26T00:00:00"/>
        <groupItems count="14">
          <s v="&lt;01-03-2014"/>
          <s v="Jan"/>
          <s v="Feb"/>
          <s v="Mar"/>
          <s v="Apr"/>
          <s v="May"/>
          <s v="Jun"/>
          <s v="Jul"/>
          <s v="Aug"/>
          <s v="Sep"/>
          <s v="Oct"/>
          <s v="Nov"/>
          <s v="Dec"/>
          <s v="&gt;26-12-2017"/>
        </groupItems>
      </fieldGroup>
    </cacheField>
    <cacheField name="Quarters (Order Date)" numFmtId="0" databaseField="0">
      <fieldGroup base="2">
        <rangePr groupBy="quarters" startDate="2014-03-01T00:00:00" endDate="2017-12-26T00:00:00"/>
        <groupItems count="6">
          <s v="&lt;01-03-2014"/>
          <s v="Qtr1"/>
          <s v="Qtr2"/>
          <s v="Qtr3"/>
          <s v="Qtr4"/>
          <s v="&gt;26-12-2017"/>
        </groupItems>
      </fieldGroup>
    </cacheField>
    <cacheField name="Years (Order Date)" numFmtId="0" databaseField="0">
      <fieldGroup base="2">
        <rangePr groupBy="years" startDate="2014-03-01T00:00:00" endDate="2017-12-26T00:00:00"/>
        <groupItems count="6">
          <s v="&lt;01-03-2014"/>
          <s v="2014"/>
          <s v="2015"/>
          <s v="2016"/>
          <s v="2017"/>
          <s v="&gt;26-12-2017"/>
        </groupItems>
      </fieldGroup>
    </cacheField>
  </cacheFields>
  <extLst>
    <ext xmlns:x14="http://schemas.microsoft.com/office/spreadsheetml/2009/9/main" uri="{725AE2AE-9491-48be-B2B4-4EB974FC3084}">
      <x14:pivotCacheDefinition pivotCacheId="25719403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690.957362615743" createdVersion="8" refreshedVersion="8" minRefreshableVersion="3" recordCount="96" xr:uid="{8B3D1146-3DE3-4635-BE0F-2978C9E08861}">
  <cacheSource type="worksheet">
    <worksheetSource name="Customer_Count"/>
  </cacheSource>
  <cacheFields count="2">
    <cacheField name="2014" numFmtId="1">
      <sharedItems containsSemiMixedTypes="0" containsString="0" containsNumber="1" containsInteger="1" minValue="2014" maxValue="2017" count="4">
        <n v="2014"/>
        <n v="2015"/>
        <n v="2016"/>
        <n v="2017"/>
      </sharedItems>
    </cacheField>
    <cacheField name="Dave Brooks"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1">
  <r>
    <n v="158"/>
    <s v="CA-2014-104269"/>
    <x v="0"/>
    <x v="0"/>
    <x v="0"/>
    <d v="2014-03-06T00:00:00"/>
    <s v="Second Class"/>
    <s v="DB-13060"/>
    <x v="0"/>
    <x v="0"/>
    <x v="0"/>
    <s v="Seattle"/>
    <x v="0"/>
    <n v="98115"/>
    <x v="0"/>
    <s v="FUR-CH-10004063"/>
    <x v="0"/>
    <x v="0"/>
    <s v="Global Deluxe High-Back Manager's Chair"/>
    <n v="457.56799999999998"/>
    <n v="2"/>
    <n v="0.2"/>
    <n v="51.476399999999998"/>
  </r>
  <r>
    <n v="196"/>
    <s v="CA-2014-140004"/>
    <x v="1"/>
    <x v="0"/>
    <x v="0"/>
    <d v="2014-03-25T00:00:00"/>
    <s v="Standard Class"/>
    <s v="CB-12025"/>
    <x v="1"/>
    <x v="0"/>
    <x v="0"/>
    <s v="Hamilton"/>
    <x v="1"/>
    <n v="45011"/>
    <x v="1"/>
    <s v="OFF-AR-10004685"/>
    <x v="1"/>
    <x v="1"/>
    <s v="Binney &amp; Smith Crayola Metallic Colored Pencils, 8-Color Set"/>
    <n v="7.4080000000000004"/>
    <n v="2"/>
    <n v="0.2"/>
    <n v="1.2038"/>
  </r>
  <r>
    <n v="197"/>
    <s v="CA-2014-140004"/>
    <x v="1"/>
    <x v="0"/>
    <x v="0"/>
    <d v="2014-03-25T00:00:00"/>
    <s v="Standard Class"/>
    <s v="CB-12025"/>
    <x v="1"/>
    <x v="0"/>
    <x v="0"/>
    <s v="Hamilton"/>
    <x v="1"/>
    <n v="45011"/>
    <x v="1"/>
    <s v="OFF-AR-10004027"/>
    <x v="1"/>
    <x v="1"/>
    <s v="Binney &amp; Smith inkTank Erasable Desk Highlighter, Chisel Tip, Yellow, 12/Box"/>
    <n v="6.048"/>
    <n v="3"/>
    <n v="0.2"/>
    <n v="1.5875999999999999"/>
  </r>
  <r>
    <n v="18"/>
    <s v="CA-2014-167164"/>
    <x v="2"/>
    <x v="0"/>
    <x v="1"/>
    <d v="2014-05-15T00:00:00"/>
    <s v="Second Class"/>
    <s v="AG-10270"/>
    <x v="2"/>
    <x v="0"/>
    <x v="0"/>
    <s v="West Jordan"/>
    <x v="2"/>
    <n v="84084"/>
    <x v="0"/>
    <s v="OFF-ST-10000107"/>
    <x v="1"/>
    <x v="2"/>
    <s v="Fellowes Super Stor/Drawer"/>
    <n v="55.5"/>
    <n v="2"/>
    <n v="0"/>
    <n v="9.99"/>
  </r>
  <r>
    <n v="6"/>
    <s v="CA-2014-115812"/>
    <x v="3"/>
    <x v="0"/>
    <x v="2"/>
    <d v="2014-06-14T00:00:00"/>
    <s v="Standard Class"/>
    <s v="BH-11710"/>
    <x v="3"/>
    <x v="0"/>
    <x v="0"/>
    <s v="Los Angeles"/>
    <x v="3"/>
    <n v="90032"/>
    <x v="0"/>
    <s v="FUR-FU-10001487"/>
    <x v="0"/>
    <x v="3"/>
    <s v="Eldon Expressions Wood and Plastic Desk Accessories, Cherry Wood"/>
    <n v="48.86"/>
    <n v="7"/>
    <n v="0"/>
    <n v="14.1694"/>
  </r>
  <r>
    <n v="7"/>
    <s v="CA-2014-115812"/>
    <x v="3"/>
    <x v="0"/>
    <x v="2"/>
    <d v="2014-06-14T00:00:00"/>
    <s v="Standard Class"/>
    <s v="BH-11710"/>
    <x v="3"/>
    <x v="0"/>
    <x v="0"/>
    <s v="Los Angeles"/>
    <x v="3"/>
    <n v="90032"/>
    <x v="0"/>
    <s v="OFF-AR-10002833"/>
    <x v="1"/>
    <x v="1"/>
    <s v="Newell 322"/>
    <n v="7.28"/>
    <n v="4"/>
    <n v="0"/>
    <n v="1.9656"/>
  </r>
  <r>
    <n v="8"/>
    <s v="CA-2014-115812"/>
    <x v="3"/>
    <x v="0"/>
    <x v="2"/>
    <d v="2014-06-14T00:00:00"/>
    <s v="Standard Class"/>
    <s v="BH-11710"/>
    <x v="3"/>
    <x v="0"/>
    <x v="0"/>
    <s v="Los Angeles"/>
    <x v="3"/>
    <n v="90032"/>
    <x v="0"/>
    <s v="TEC-PH-10002275"/>
    <x v="2"/>
    <x v="4"/>
    <s v="Mitel 5320 IP Phone VoIP phone"/>
    <n v="907.15200000000004"/>
    <n v="6"/>
    <n v="0.2"/>
    <n v="90.715199999999996"/>
  </r>
  <r>
    <n v="9"/>
    <s v="CA-2014-115812"/>
    <x v="3"/>
    <x v="0"/>
    <x v="2"/>
    <d v="2014-06-14T00:00:00"/>
    <s v="Standard Class"/>
    <s v="BH-11710"/>
    <x v="3"/>
    <x v="0"/>
    <x v="0"/>
    <s v="Los Angeles"/>
    <x v="3"/>
    <n v="90032"/>
    <x v="0"/>
    <s v="OFF-BI-10003910"/>
    <x v="1"/>
    <x v="5"/>
    <s v="DXL Angle-View Binders with Locking Rings by Samsill"/>
    <n v="18.504000000000001"/>
    <n v="3"/>
    <n v="0.2"/>
    <n v="5.7824999999999998"/>
  </r>
  <r>
    <n v="10"/>
    <s v="CA-2014-115812"/>
    <x v="3"/>
    <x v="0"/>
    <x v="2"/>
    <d v="2014-06-14T00:00:00"/>
    <s v="Standard Class"/>
    <s v="BH-11710"/>
    <x v="3"/>
    <x v="0"/>
    <x v="0"/>
    <s v="Los Angeles"/>
    <x v="3"/>
    <n v="90032"/>
    <x v="0"/>
    <s v="OFF-AP-10002892"/>
    <x v="1"/>
    <x v="6"/>
    <s v="Belkin F5C206VTEL 6 Outlet Surge"/>
    <n v="114.9"/>
    <n v="5"/>
    <n v="0"/>
    <n v="34.47"/>
  </r>
  <r>
    <n v="11"/>
    <s v="CA-2014-115812"/>
    <x v="3"/>
    <x v="0"/>
    <x v="2"/>
    <d v="2014-06-14T00:00:00"/>
    <s v="Standard Class"/>
    <s v="BH-11710"/>
    <x v="3"/>
    <x v="0"/>
    <x v="0"/>
    <s v="Los Angeles"/>
    <x v="3"/>
    <n v="90032"/>
    <x v="0"/>
    <s v="FUR-TA-10001539"/>
    <x v="0"/>
    <x v="7"/>
    <s v="Chromcraft Rectangular Conference Tables"/>
    <n v="1706.184"/>
    <n v="9"/>
    <n v="0.2"/>
    <n v="85.309200000000004"/>
  </r>
  <r>
    <n v="12"/>
    <s v="CA-2014-115812"/>
    <x v="3"/>
    <x v="0"/>
    <x v="2"/>
    <d v="2014-06-14T00:00:00"/>
    <s v="Standard Class"/>
    <s v="BH-11710"/>
    <x v="3"/>
    <x v="0"/>
    <x v="0"/>
    <s v="Los Angeles"/>
    <x v="3"/>
    <n v="90032"/>
    <x v="0"/>
    <s v="TEC-PH-10002033"/>
    <x v="2"/>
    <x v="4"/>
    <s v="Konftel 250 Conference??phone??- Charcoal black"/>
    <n v="911.42399999999998"/>
    <n v="4"/>
    <n v="0.2"/>
    <n v="68.356800000000007"/>
  </r>
  <r>
    <n v="172"/>
    <s v="CA-2014-118962"/>
    <x v="4"/>
    <x v="0"/>
    <x v="3"/>
    <d v="2014-08-09T00:00:00"/>
    <s v="Standard Class"/>
    <s v="CS-12130"/>
    <x v="4"/>
    <x v="0"/>
    <x v="0"/>
    <s v="Los Angeles"/>
    <x v="3"/>
    <n v="90004"/>
    <x v="0"/>
    <s v="OFF-PA-10000659"/>
    <x v="1"/>
    <x v="8"/>
    <s v="Adams Phone Message Book, Professional, 400 Message Capacity, 5 3/6??? x 11???"/>
    <n v="20.94"/>
    <n v="3"/>
    <n v="0"/>
    <n v="9.8417999999999992"/>
  </r>
  <r>
    <n v="173"/>
    <s v="CA-2014-118962"/>
    <x v="4"/>
    <x v="0"/>
    <x v="3"/>
    <d v="2014-08-09T00:00:00"/>
    <s v="Standard Class"/>
    <s v="CS-12130"/>
    <x v="4"/>
    <x v="0"/>
    <x v="0"/>
    <s v="Los Angeles"/>
    <x v="3"/>
    <n v="90004"/>
    <x v="0"/>
    <s v="OFF-PA-10001144"/>
    <x v="1"/>
    <x v="8"/>
    <s v="Xerox 1913"/>
    <n v="110.96"/>
    <n v="2"/>
    <n v="0"/>
    <n v="53.260800000000003"/>
  </r>
  <r>
    <n v="174"/>
    <s v="CA-2014-118962"/>
    <x v="4"/>
    <x v="0"/>
    <x v="3"/>
    <d v="2014-08-09T00:00:00"/>
    <s v="Standard Class"/>
    <s v="CS-12130"/>
    <x v="4"/>
    <x v="0"/>
    <x v="0"/>
    <s v="Los Angeles"/>
    <x v="3"/>
    <n v="90004"/>
    <x v="0"/>
    <s v="FUR-CH-10003817"/>
    <x v="0"/>
    <x v="0"/>
    <s v="Global Value Steno Chair, Gray"/>
    <n v="340.14400000000001"/>
    <n v="7"/>
    <n v="0.2"/>
    <n v="21.259"/>
  </r>
  <r>
    <n v="114"/>
    <s v="CA-2014-115259"/>
    <x v="5"/>
    <x v="0"/>
    <x v="3"/>
    <d v="2014-08-27T00:00:00"/>
    <s v="Second Class"/>
    <s v="RC-19960"/>
    <x v="5"/>
    <x v="0"/>
    <x v="0"/>
    <s v="Columbus"/>
    <x v="1"/>
    <n v="43229"/>
    <x v="1"/>
    <s v="OFF-FA-10000621"/>
    <x v="1"/>
    <x v="9"/>
    <s v="OIC Colored Binder Clips, Assorted Sizes"/>
    <n v="40.095999999999997"/>
    <n v="14"/>
    <n v="0.2"/>
    <n v="14.534800000000001"/>
  </r>
  <r>
    <n v="115"/>
    <s v="CA-2014-115259"/>
    <x v="5"/>
    <x v="0"/>
    <x v="3"/>
    <d v="2014-08-27T00:00:00"/>
    <s v="Second Class"/>
    <s v="RC-19960"/>
    <x v="5"/>
    <x v="0"/>
    <x v="0"/>
    <s v="Columbus"/>
    <x v="1"/>
    <n v="43229"/>
    <x v="1"/>
    <s v="OFF-EN-10002600"/>
    <x v="1"/>
    <x v="10"/>
    <s v="Redi-Strip #10 Envelopes, 4 1/8 x 9 1/2"/>
    <n v="4.72"/>
    <n v="2"/>
    <n v="0.2"/>
    <n v="1.6519999999999999"/>
  </r>
  <r>
    <n v="116"/>
    <s v="CA-2014-115259"/>
    <x v="5"/>
    <x v="0"/>
    <x v="3"/>
    <d v="2014-08-27T00:00:00"/>
    <s v="Second Class"/>
    <s v="RC-19960"/>
    <x v="5"/>
    <x v="0"/>
    <x v="0"/>
    <s v="Columbus"/>
    <x v="1"/>
    <n v="43229"/>
    <x v="1"/>
    <s v="OFF-PA-10004965"/>
    <x v="1"/>
    <x v="8"/>
    <s v="Xerox 1921"/>
    <n v="23.975999999999999"/>
    <n v="3"/>
    <n v="0.2"/>
    <n v="7.4924999999999997"/>
  </r>
  <r>
    <n v="117"/>
    <s v="CA-2014-115259"/>
    <x v="5"/>
    <x v="0"/>
    <x v="3"/>
    <d v="2014-08-27T00:00:00"/>
    <s v="Second Class"/>
    <s v="RC-19960"/>
    <x v="5"/>
    <x v="0"/>
    <x v="0"/>
    <s v="Columbus"/>
    <x v="1"/>
    <n v="43229"/>
    <x v="1"/>
    <s v="OFF-EN-10002504"/>
    <x v="1"/>
    <x v="10"/>
    <s v="Tyvek  Top-Opening Peel &amp; Seel Envelopes, Plain White"/>
    <n v="130.464"/>
    <n v="6"/>
    <n v="0.2"/>
    <n v="44.031599999999997"/>
  </r>
  <r>
    <n v="187"/>
    <s v="CA-2014-123260"/>
    <x v="6"/>
    <x v="0"/>
    <x v="3"/>
    <d v="2014-08-30T00:00:00"/>
    <s v="Standard Class"/>
    <s v="FM-14290"/>
    <x v="6"/>
    <x v="1"/>
    <x v="0"/>
    <s v="Los Angeles"/>
    <x v="3"/>
    <n v="90032"/>
    <x v="0"/>
    <s v="TEC-AC-10002323"/>
    <x v="2"/>
    <x v="11"/>
    <s v="SanDisk Ultra 32 GB MicroSDHC Class 10 Memory Card"/>
    <n v="176.8"/>
    <n v="8"/>
    <n v="0"/>
    <n v="22.984000000000002"/>
  </r>
  <r>
    <n v="19"/>
    <s v="CA-2014-143336"/>
    <x v="7"/>
    <x v="0"/>
    <x v="3"/>
    <d v="2014-09-01T00:00:00"/>
    <s v="Second Class"/>
    <s v="ZD-21925"/>
    <x v="7"/>
    <x v="0"/>
    <x v="0"/>
    <s v="San Francisco"/>
    <x v="3"/>
    <n v="94109"/>
    <x v="0"/>
    <s v="OFF-AR-10003056"/>
    <x v="1"/>
    <x v="1"/>
    <s v="Newell 341"/>
    <n v="8.56"/>
    <n v="2"/>
    <n v="0"/>
    <n v="2.4824000000000002"/>
  </r>
  <r>
    <n v="20"/>
    <s v="CA-2014-143336"/>
    <x v="7"/>
    <x v="0"/>
    <x v="3"/>
    <d v="2014-09-01T00:00:00"/>
    <s v="Second Class"/>
    <s v="ZD-21925"/>
    <x v="7"/>
    <x v="0"/>
    <x v="0"/>
    <s v="San Francisco"/>
    <x v="3"/>
    <n v="94109"/>
    <x v="0"/>
    <s v="TEC-PH-10001949"/>
    <x v="2"/>
    <x v="4"/>
    <s v="Cisco SPA 501G IP Phone"/>
    <n v="213.48"/>
    <n v="3"/>
    <n v="0.2"/>
    <n v="16.010999999999999"/>
  </r>
  <r>
    <n v="21"/>
    <s v="CA-2014-143336"/>
    <x v="7"/>
    <x v="0"/>
    <x v="3"/>
    <d v="2014-09-01T00:00:00"/>
    <s v="Second Class"/>
    <s v="ZD-21925"/>
    <x v="7"/>
    <x v="0"/>
    <x v="0"/>
    <s v="San Francisco"/>
    <x v="3"/>
    <n v="94109"/>
    <x v="0"/>
    <s v="OFF-BI-10002215"/>
    <x v="1"/>
    <x v="5"/>
    <s v="Wilson Jones Hanging View Binder, White, 1&quot;"/>
    <n v="22.72"/>
    <n v="4"/>
    <n v="0.2"/>
    <n v="7.3840000000000003"/>
  </r>
  <r>
    <n v="165"/>
    <s v="CA-2014-139892"/>
    <x v="8"/>
    <x v="0"/>
    <x v="4"/>
    <d v="2014-09-12T00:00:00"/>
    <s v="Standard Class"/>
    <s v="BM-11140"/>
    <x v="8"/>
    <x v="0"/>
    <x v="0"/>
    <s v="San Antonio"/>
    <x v="4"/>
    <n v="78207"/>
    <x v="2"/>
    <s v="OFF-AR-10004441"/>
    <x v="1"/>
    <x v="1"/>
    <s v="BIC Brite Liner Highlighters"/>
    <n v="9.9359999999999999"/>
    <n v="3"/>
    <n v="0.2"/>
    <n v="2.7324000000000002"/>
  </r>
  <r>
    <n v="166"/>
    <s v="CA-2014-139892"/>
    <x v="8"/>
    <x v="0"/>
    <x v="4"/>
    <d v="2014-09-12T00:00:00"/>
    <s v="Standard Class"/>
    <s v="BM-11140"/>
    <x v="8"/>
    <x v="0"/>
    <x v="0"/>
    <s v="San Antonio"/>
    <x v="4"/>
    <n v="78207"/>
    <x v="2"/>
    <s v="TEC-MA-10000822"/>
    <x v="2"/>
    <x v="12"/>
    <s v="Lexmark MX611dhe Monochrome Laser Printer"/>
    <n v="8159.9520000000002"/>
    <n v="8"/>
    <n v="0.4"/>
    <n v="-1359.992"/>
  </r>
  <r>
    <n v="167"/>
    <s v="CA-2014-139892"/>
    <x v="8"/>
    <x v="0"/>
    <x v="4"/>
    <d v="2014-09-12T00:00:00"/>
    <s v="Standard Class"/>
    <s v="BM-11140"/>
    <x v="8"/>
    <x v="0"/>
    <x v="0"/>
    <s v="San Antonio"/>
    <x v="4"/>
    <n v="78207"/>
    <x v="2"/>
    <s v="OFF-ST-10000991"/>
    <x v="1"/>
    <x v="2"/>
    <s v="Space Solutions HD Industrial Steel Shelving."/>
    <n v="275.928"/>
    <n v="3"/>
    <n v="0.2"/>
    <n v="-58.634700000000002"/>
  </r>
  <r>
    <n v="168"/>
    <s v="CA-2014-139892"/>
    <x v="8"/>
    <x v="0"/>
    <x v="4"/>
    <d v="2014-09-12T00:00:00"/>
    <s v="Standard Class"/>
    <s v="BM-11140"/>
    <x v="8"/>
    <x v="0"/>
    <x v="0"/>
    <s v="San Antonio"/>
    <x v="4"/>
    <n v="78207"/>
    <x v="2"/>
    <s v="FUR-CH-10004287"/>
    <x v="0"/>
    <x v="0"/>
    <s v="SAFCO Arco Folding Chair"/>
    <n v="1740.06"/>
    <n v="9"/>
    <n v="0.3"/>
    <n v="-24.858000000000001"/>
  </r>
  <r>
    <n v="169"/>
    <s v="CA-2014-139892"/>
    <x v="8"/>
    <x v="0"/>
    <x v="4"/>
    <d v="2014-09-12T00:00:00"/>
    <s v="Standard Class"/>
    <s v="BM-11140"/>
    <x v="8"/>
    <x v="0"/>
    <x v="0"/>
    <s v="San Antonio"/>
    <x v="4"/>
    <n v="78207"/>
    <x v="2"/>
    <s v="OFF-AR-10002656"/>
    <x v="1"/>
    <x v="1"/>
    <s v="Sanford Liquid Accent Highlighters"/>
    <n v="32.064"/>
    <n v="6"/>
    <n v="0.2"/>
    <n v="6.8136000000000001"/>
  </r>
  <r>
    <n v="170"/>
    <s v="CA-2014-139892"/>
    <x v="8"/>
    <x v="0"/>
    <x v="4"/>
    <d v="2014-09-12T00:00:00"/>
    <s v="Standard Class"/>
    <s v="BM-11140"/>
    <x v="8"/>
    <x v="0"/>
    <x v="0"/>
    <s v="San Antonio"/>
    <x v="4"/>
    <n v="78207"/>
    <x v="2"/>
    <s v="OFF-AP-10002518"/>
    <x v="1"/>
    <x v="6"/>
    <s v="Kensington 7 Outlet MasterPiece Power Center"/>
    <n v="177.98"/>
    <n v="5"/>
    <n v="0.8"/>
    <n v="-453.84899999999999"/>
  </r>
  <r>
    <n v="171"/>
    <s v="CA-2014-139892"/>
    <x v="8"/>
    <x v="0"/>
    <x v="4"/>
    <d v="2014-09-12T00:00:00"/>
    <s v="Standard Class"/>
    <s v="BM-11140"/>
    <x v="8"/>
    <x v="0"/>
    <x v="0"/>
    <s v="San Antonio"/>
    <x v="4"/>
    <n v="78207"/>
    <x v="2"/>
    <s v="TEC-PH-10003931"/>
    <x v="2"/>
    <x v="4"/>
    <s v="JBL Micro Wireless Portable Bluetooth Speaker"/>
    <n v="143.976"/>
    <n v="3"/>
    <n v="0.2"/>
    <n v="8.9984999999999999"/>
  </r>
  <r>
    <n v="175"/>
    <s v="US-2014-100853"/>
    <x v="9"/>
    <x v="0"/>
    <x v="4"/>
    <d v="2014-09-19T00:00:00"/>
    <s v="Standard Class"/>
    <s v="JB-15400"/>
    <x v="9"/>
    <x v="2"/>
    <x v="0"/>
    <s v="Chicago"/>
    <x v="5"/>
    <n v="60623"/>
    <x v="2"/>
    <s v="OFF-AP-10000891"/>
    <x v="1"/>
    <x v="6"/>
    <s v="Kensington 7 Outlet MasterPiece HOMEOFFICE Power Control Center"/>
    <n v="52.448"/>
    <n v="2"/>
    <n v="0.8"/>
    <n v="-131.12"/>
  </r>
  <r>
    <n v="176"/>
    <s v="US-2014-100853"/>
    <x v="9"/>
    <x v="0"/>
    <x v="4"/>
    <d v="2014-09-19T00:00:00"/>
    <s v="Standard Class"/>
    <s v="JB-15400"/>
    <x v="9"/>
    <x v="2"/>
    <x v="0"/>
    <s v="Chicago"/>
    <x v="5"/>
    <n v="60623"/>
    <x v="2"/>
    <s v="OFF-LA-10003148"/>
    <x v="1"/>
    <x v="13"/>
    <s v="Avery 51"/>
    <n v="20.16"/>
    <n v="4"/>
    <n v="0.2"/>
    <n v="6.5519999999999996"/>
  </r>
  <r>
    <n v="126"/>
    <s v="US-2014-134614"/>
    <x v="10"/>
    <x v="0"/>
    <x v="4"/>
    <d v="2014-09-25T00:00:00"/>
    <s v="Standard Class"/>
    <s v="PF-19165"/>
    <x v="10"/>
    <x v="0"/>
    <x v="0"/>
    <s v="Bloomington"/>
    <x v="5"/>
    <n v="61701"/>
    <x v="2"/>
    <s v="FUR-TA-10004534"/>
    <x v="0"/>
    <x v="7"/>
    <s v="Bevis 44 x 96 Conference Tables"/>
    <n v="617.70000000000005"/>
    <n v="6"/>
    <n v="0.5"/>
    <n v="-407.68200000000002"/>
  </r>
  <r>
    <n v="82"/>
    <s v="CA-2014-139451"/>
    <x v="11"/>
    <x v="0"/>
    <x v="5"/>
    <d v="2014-10-16T00:00:00"/>
    <s v="Standard Class"/>
    <s v="DN-13690"/>
    <x v="11"/>
    <x v="0"/>
    <x v="0"/>
    <s v="San Francisco"/>
    <x v="3"/>
    <n v="94122"/>
    <x v="0"/>
    <s v="OFF-AR-10002053"/>
    <x v="1"/>
    <x v="1"/>
    <s v="Premium Writing Pencils, Soft, #2 by Central Association for the Blind"/>
    <n v="14.9"/>
    <n v="5"/>
    <n v="0"/>
    <n v="4.1719999999999997"/>
  </r>
  <r>
    <n v="83"/>
    <s v="CA-2014-139451"/>
    <x v="11"/>
    <x v="0"/>
    <x v="5"/>
    <d v="2014-10-16T00:00:00"/>
    <s v="Standard Class"/>
    <s v="DN-13690"/>
    <x v="11"/>
    <x v="0"/>
    <x v="0"/>
    <s v="San Francisco"/>
    <x v="3"/>
    <n v="94122"/>
    <x v="0"/>
    <s v="OFF-ST-10002370"/>
    <x v="1"/>
    <x v="2"/>
    <s v="Sortfiler Multipurpose Personal File Organizer, Black"/>
    <n v="21.39"/>
    <n v="1"/>
    <n v="0"/>
    <n v="6.2031000000000001"/>
  </r>
  <r>
    <n v="47"/>
    <s v="CA-2014-146703"/>
    <x v="12"/>
    <x v="0"/>
    <x v="5"/>
    <d v="2014-10-25T00:00:00"/>
    <s v="Second Class"/>
    <s v="PO-18865"/>
    <x v="12"/>
    <x v="0"/>
    <x v="0"/>
    <s v="Westland"/>
    <x v="6"/>
    <n v="48185"/>
    <x v="2"/>
    <s v="OFF-ST-10001713"/>
    <x v="1"/>
    <x v="2"/>
    <s v="Gould Plastics 9-Pocket Panel Bin, 18-3/8w x 5-1/4d x 20-1/2h, Black"/>
    <n v="211.96"/>
    <n v="4"/>
    <n v="0"/>
    <n v="8.4784000000000006"/>
  </r>
  <r>
    <n v="147"/>
    <s v="CA-2014-110072"/>
    <x v="13"/>
    <x v="0"/>
    <x v="5"/>
    <d v="2014-10-28T00:00:00"/>
    <s v="Standard Class"/>
    <s v="MG-17680"/>
    <x v="13"/>
    <x v="1"/>
    <x v="0"/>
    <s v="Newark"/>
    <x v="1"/>
    <n v="43055"/>
    <x v="1"/>
    <s v="FUR-FU-10000521"/>
    <x v="0"/>
    <x v="3"/>
    <s v="Seth Thomas 14&quot; Putty-Colored Wall Clock"/>
    <n v="93.888000000000005"/>
    <n v="4"/>
    <n v="0.2"/>
    <n v="12.909599999999999"/>
  </r>
  <r>
    <n v="17"/>
    <s v="CA-2014-105893"/>
    <x v="14"/>
    <x v="0"/>
    <x v="6"/>
    <d v="2014-11-18T00:00:00"/>
    <s v="Standard Class"/>
    <s v="PK-19075"/>
    <x v="14"/>
    <x v="0"/>
    <x v="0"/>
    <s v="Madison"/>
    <x v="7"/>
    <n v="53711"/>
    <x v="2"/>
    <s v="OFF-ST-10004186"/>
    <x v="1"/>
    <x v="2"/>
    <s v="Stur-D-Stor Shelving, Vertical 5-Shelf: 72&quot;H x 36&quot;W x 18 1/2&quot;D"/>
    <n v="665.88"/>
    <n v="6"/>
    <n v="0"/>
    <n v="13.317600000000001"/>
  </r>
  <r>
    <n v="183"/>
    <s v="CA-2014-158274"/>
    <x v="15"/>
    <x v="0"/>
    <x v="6"/>
    <d v="2014-11-24T00:00:00"/>
    <s v="Second Class"/>
    <s v="RM-19675"/>
    <x v="15"/>
    <x v="1"/>
    <x v="0"/>
    <s v="Monroe"/>
    <x v="8"/>
    <n v="71203"/>
    <x v="3"/>
    <s v="TEC-PH-10003273"/>
    <x v="2"/>
    <x v="4"/>
    <s v="AT&amp;T TR1909W"/>
    <n v="503.96"/>
    <n v="4"/>
    <n v="0"/>
    <n v="131.02959999999999"/>
  </r>
  <r>
    <n v="184"/>
    <s v="CA-2014-158274"/>
    <x v="15"/>
    <x v="0"/>
    <x v="6"/>
    <d v="2014-11-24T00:00:00"/>
    <s v="Second Class"/>
    <s v="RM-19675"/>
    <x v="15"/>
    <x v="1"/>
    <x v="0"/>
    <s v="Monroe"/>
    <x v="8"/>
    <n v="71203"/>
    <x v="3"/>
    <s v="TEC-PH-10004896"/>
    <x v="2"/>
    <x v="4"/>
    <s v="Nokia Lumia 521 (T-Mobile)"/>
    <n v="149.94999999999999"/>
    <n v="5"/>
    <n v="0"/>
    <n v="41.985999999999997"/>
  </r>
  <r>
    <n v="185"/>
    <s v="CA-2014-158274"/>
    <x v="15"/>
    <x v="0"/>
    <x v="6"/>
    <d v="2014-11-24T00:00:00"/>
    <s v="Second Class"/>
    <s v="RM-19675"/>
    <x v="15"/>
    <x v="1"/>
    <x v="0"/>
    <s v="Monroe"/>
    <x v="8"/>
    <n v="71203"/>
    <x v="3"/>
    <s v="TEC-AC-10002345"/>
    <x v="2"/>
    <x v="11"/>
    <s v="HP Standard 104 key PS/2 Keyboard"/>
    <n v="29"/>
    <n v="2"/>
    <n v="0"/>
    <n v="7.25"/>
  </r>
  <r>
    <n v="79"/>
    <s v="US-2014-147606"/>
    <x v="16"/>
    <x v="0"/>
    <x v="6"/>
    <d v="2014-12-01T00:00:00"/>
    <s v="Second Class"/>
    <s v="JE-15745"/>
    <x v="16"/>
    <x v="0"/>
    <x v="0"/>
    <s v="Houston"/>
    <x v="4"/>
    <n v="77070"/>
    <x v="2"/>
    <s v="FUR-FU-10003194"/>
    <x v="0"/>
    <x v="3"/>
    <s v="Eldon Expressions Desk Accessory, Wood Pencil Holder, Oak"/>
    <n v="19.3"/>
    <n v="5"/>
    <n v="0.6"/>
    <n v="-14.475"/>
  </r>
  <r>
    <n v="68"/>
    <s v="CA-2014-106376"/>
    <x v="17"/>
    <x v="0"/>
    <x v="7"/>
    <d v="2014-12-10T00:00:00"/>
    <s v="Standard Class"/>
    <s v="BS-11590"/>
    <x v="17"/>
    <x v="2"/>
    <x v="0"/>
    <s v="Gilbert"/>
    <x v="9"/>
    <n v="85234"/>
    <x v="0"/>
    <s v="OFF-AR-10002671"/>
    <x v="1"/>
    <x v="1"/>
    <s v="Hunt BOSTON Model 1606 High-Volume Electric Pencil Sharpener, Beige"/>
    <n v="1113.0239999999999"/>
    <n v="8"/>
    <n v="0.2"/>
    <n v="111.30240000000001"/>
  </r>
  <r>
    <n v="69"/>
    <s v="CA-2014-106376"/>
    <x v="17"/>
    <x v="0"/>
    <x v="7"/>
    <d v="2014-12-10T00:00:00"/>
    <s v="Standard Class"/>
    <s v="BS-11590"/>
    <x v="17"/>
    <x v="2"/>
    <x v="0"/>
    <s v="Gilbert"/>
    <x v="9"/>
    <n v="85234"/>
    <x v="0"/>
    <s v="TEC-PH-10002726"/>
    <x v="2"/>
    <x v="4"/>
    <s v="netTALK DUO VoIP Telephone Service"/>
    <n v="167.96799999999999"/>
    <n v="4"/>
    <n v="0.2"/>
    <n v="62.988"/>
  </r>
  <r>
    <n v="181"/>
    <s v="CA-2014-166191"/>
    <x v="17"/>
    <x v="0"/>
    <x v="7"/>
    <d v="2014-12-09T00:00:00"/>
    <s v="Second Class"/>
    <s v="DK-13150"/>
    <x v="18"/>
    <x v="2"/>
    <x v="0"/>
    <s v="Decatur"/>
    <x v="5"/>
    <n v="62521"/>
    <x v="2"/>
    <s v="OFF-ST-10003455"/>
    <x v="1"/>
    <x v="2"/>
    <s v="Tenex File Box, Personal Filing Tote with Lid, Black"/>
    <n v="24.815999999999999"/>
    <n v="2"/>
    <n v="0.2"/>
    <n v="1.8612"/>
  </r>
  <r>
    <n v="182"/>
    <s v="CA-2014-166191"/>
    <x v="17"/>
    <x v="0"/>
    <x v="7"/>
    <d v="2014-12-09T00:00:00"/>
    <s v="Second Class"/>
    <s v="DK-13150"/>
    <x v="18"/>
    <x v="2"/>
    <x v="0"/>
    <s v="Decatur"/>
    <x v="5"/>
    <n v="62521"/>
    <x v="2"/>
    <s v="TEC-AC-10004659"/>
    <x v="2"/>
    <x v="11"/>
    <s v="Imation??Secure+ Hardware Encrypted USB 2.0??Flash Drive; 16GB"/>
    <n v="408.74400000000003"/>
    <n v="7"/>
    <n v="0.2"/>
    <n v="76.639499999999998"/>
  </r>
  <r>
    <n v="125"/>
    <s v="US-2014-152030"/>
    <x v="18"/>
    <x v="0"/>
    <x v="7"/>
    <d v="2014-12-28T00:00:00"/>
    <s v="Second Class"/>
    <s v="AD-10180"/>
    <x v="19"/>
    <x v="1"/>
    <x v="0"/>
    <s v="Houston"/>
    <x v="4"/>
    <n v="77041"/>
    <x v="2"/>
    <s v="FUR-CH-10004063"/>
    <x v="0"/>
    <x v="0"/>
    <s v="Global Deluxe High-Back Manager's Chair"/>
    <n v="600.55799999999999"/>
    <n v="3"/>
    <n v="0.3"/>
    <n v="-8.5793999999999997"/>
  </r>
  <r>
    <n v="93"/>
    <s v="CA-2015-149587"/>
    <x v="19"/>
    <x v="1"/>
    <x v="8"/>
    <d v="2015-02-05T00:00:00"/>
    <s v="Second Class"/>
    <s v="KB-16315"/>
    <x v="20"/>
    <x v="0"/>
    <x v="0"/>
    <s v="Minneapolis"/>
    <x v="10"/>
    <n v="55407"/>
    <x v="2"/>
    <s v="OFF-PA-10003177"/>
    <x v="1"/>
    <x v="8"/>
    <s v="Xerox 1999"/>
    <n v="12.96"/>
    <n v="2"/>
    <n v="0"/>
    <n v="6.2207999999999997"/>
  </r>
  <r>
    <n v="94"/>
    <s v="CA-2015-149587"/>
    <x v="19"/>
    <x v="1"/>
    <x v="8"/>
    <d v="2015-02-05T00:00:00"/>
    <s v="Second Class"/>
    <s v="KB-16315"/>
    <x v="20"/>
    <x v="0"/>
    <x v="0"/>
    <s v="Minneapolis"/>
    <x v="10"/>
    <n v="55407"/>
    <x v="2"/>
    <s v="FUR-FU-10003799"/>
    <x v="0"/>
    <x v="3"/>
    <s v="Seth Thomas 13 1/2&quot; Wall Clock"/>
    <n v="53.34"/>
    <n v="3"/>
    <n v="0"/>
    <n v="16.535399999999999"/>
  </r>
  <r>
    <n v="95"/>
    <s v="CA-2015-149587"/>
    <x v="19"/>
    <x v="1"/>
    <x v="8"/>
    <d v="2015-02-05T00:00:00"/>
    <s v="Second Class"/>
    <s v="KB-16315"/>
    <x v="20"/>
    <x v="0"/>
    <x v="0"/>
    <s v="Minneapolis"/>
    <x v="10"/>
    <n v="55407"/>
    <x v="2"/>
    <s v="OFF-BI-10002852"/>
    <x v="1"/>
    <x v="5"/>
    <s v="Ibico Standard Transparent Covers"/>
    <n v="32.96"/>
    <n v="2"/>
    <n v="0"/>
    <n v="16.150400000000001"/>
  </r>
  <r>
    <n v="118"/>
    <s v="CA-2015-110457"/>
    <x v="20"/>
    <x v="1"/>
    <x v="0"/>
    <d v="2015-03-06T00:00:00"/>
    <s v="Standard Class"/>
    <s v="DK-13090"/>
    <x v="21"/>
    <x v="0"/>
    <x v="0"/>
    <s v="Seattle"/>
    <x v="0"/>
    <n v="98103"/>
    <x v="0"/>
    <s v="FUR-TA-10001768"/>
    <x v="0"/>
    <x v="7"/>
    <s v="Hon Racetrack Conference Tables"/>
    <n v="787.53"/>
    <n v="3"/>
    <n v="0"/>
    <n v="165.38130000000001"/>
  </r>
  <r>
    <n v="119"/>
    <s v="US-2015-136476"/>
    <x v="21"/>
    <x v="1"/>
    <x v="9"/>
    <d v="2015-04-10T00:00:00"/>
    <s v="Standard Class"/>
    <s v="GG-14650"/>
    <x v="22"/>
    <x v="2"/>
    <x v="0"/>
    <s v="Bristol"/>
    <x v="11"/>
    <n v="37620"/>
    <x v="3"/>
    <s v="OFF-BI-10003650"/>
    <x v="1"/>
    <x v="5"/>
    <s v="GBC DocuBind 300 Electric Binding Machine"/>
    <n v="157.79400000000001"/>
    <n v="1"/>
    <n v="0.7"/>
    <n v="-115.71559999999999"/>
  </r>
  <r>
    <n v="50"/>
    <s v="CA-2015-115742"/>
    <x v="22"/>
    <x v="1"/>
    <x v="9"/>
    <d v="2015-04-22T00:00:00"/>
    <s v="Standard Class"/>
    <s v="DP-13000"/>
    <x v="23"/>
    <x v="0"/>
    <x v="0"/>
    <s v="New Albany"/>
    <x v="12"/>
    <n v="47150"/>
    <x v="2"/>
    <s v="OFF-BI-10004410"/>
    <x v="1"/>
    <x v="5"/>
    <s v="C-Line Peel &amp; Stick Add-On Filing Pockets, 8-3/4 x 5-1/8, 10/Pack"/>
    <n v="38.22"/>
    <n v="6"/>
    <n v="0"/>
    <n v="17.9634"/>
  </r>
  <r>
    <n v="51"/>
    <s v="CA-2015-115742"/>
    <x v="22"/>
    <x v="1"/>
    <x v="9"/>
    <d v="2015-04-22T00:00:00"/>
    <s v="Standard Class"/>
    <s v="DP-13000"/>
    <x v="23"/>
    <x v="0"/>
    <x v="0"/>
    <s v="New Albany"/>
    <x v="12"/>
    <n v="47150"/>
    <x v="2"/>
    <s v="OFF-LA-10002762"/>
    <x v="1"/>
    <x v="13"/>
    <s v="Avery 485"/>
    <n v="75.180000000000007"/>
    <n v="6"/>
    <n v="0"/>
    <n v="35.334600000000002"/>
  </r>
  <r>
    <n v="52"/>
    <s v="CA-2015-115742"/>
    <x v="22"/>
    <x v="1"/>
    <x v="9"/>
    <d v="2015-04-22T00:00:00"/>
    <s v="Standard Class"/>
    <s v="DP-13000"/>
    <x v="23"/>
    <x v="0"/>
    <x v="0"/>
    <s v="New Albany"/>
    <x v="12"/>
    <n v="47150"/>
    <x v="2"/>
    <s v="FUR-FU-10001706"/>
    <x v="0"/>
    <x v="3"/>
    <s v="Longer-Life Soft White Bulbs"/>
    <n v="6.16"/>
    <n v="2"/>
    <n v="0"/>
    <n v="2.9567999999999999"/>
  </r>
  <r>
    <n v="53"/>
    <s v="CA-2015-115742"/>
    <x v="22"/>
    <x v="1"/>
    <x v="9"/>
    <d v="2015-04-22T00:00:00"/>
    <s v="Standard Class"/>
    <s v="DP-13000"/>
    <x v="23"/>
    <x v="0"/>
    <x v="0"/>
    <s v="New Albany"/>
    <x v="12"/>
    <n v="47150"/>
    <x v="2"/>
    <s v="FUR-CH-10003061"/>
    <x v="0"/>
    <x v="0"/>
    <s v="Global Leather Task Chair, Black"/>
    <n v="89.99"/>
    <n v="1"/>
    <n v="0"/>
    <n v="17.098099999999999"/>
  </r>
  <r>
    <n v="73"/>
    <s v="US-2015-134026"/>
    <x v="23"/>
    <x v="1"/>
    <x v="9"/>
    <d v="2015-05-02T00:00:00"/>
    <s v="Standard Class"/>
    <s v="JE-15745"/>
    <x v="16"/>
    <x v="0"/>
    <x v="0"/>
    <s v="Memphis"/>
    <x v="11"/>
    <n v="38109"/>
    <x v="3"/>
    <s v="FUR-CH-10000513"/>
    <x v="0"/>
    <x v="0"/>
    <s v="High-Back Leather Manager's Chair"/>
    <n v="831.93600000000004"/>
    <n v="8"/>
    <n v="0.2"/>
    <n v="-114.3912"/>
  </r>
  <r>
    <n v="74"/>
    <s v="US-2015-134026"/>
    <x v="23"/>
    <x v="1"/>
    <x v="9"/>
    <d v="2015-05-02T00:00:00"/>
    <s v="Standard Class"/>
    <s v="JE-15745"/>
    <x v="16"/>
    <x v="0"/>
    <x v="0"/>
    <s v="Memphis"/>
    <x v="11"/>
    <n v="38109"/>
    <x v="3"/>
    <s v="FUR-FU-10003708"/>
    <x v="0"/>
    <x v="3"/>
    <s v="Tenex Traditional Chairmats for Medium Pile Carpet, Standard Lip, 36&quot; x 48&quot;"/>
    <n v="97.04"/>
    <n v="2"/>
    <n v="0.2"/>
    <n v="1.2130000000000001"/>
  </r>
  <r>
    <n v="75"/>
    <s v="US-2015-134026"/>
    <x v="23"/>
    <x v="1"/>
    <x v="9"/>
    <d v="2015-05-02T00:00:00"/>
    <s v="Standard Class"/>
    <s v="JE-15745"/>
    <x v="16"/>
    <x v="0"/>
    <x v="0"/>
    <s v="Memphis"/>
    <x v="11"/>
    <n v="38109"/>
    <x v="3"/>
    <s v="OFF-ST-10004123"/>
    <x v="1"/>
    <x v="2"/>
    <s v="Safco Industrial Wire Shelving System"/>
    <n v="72.784000000000006"/>
    <n v="1"/>
    <n v="0.2"/>
    <n v="-18.196000000000002"/>
  </r>
  <r>
    <n v="67"/>
    <s v="US-2015-164175"/>
    <x v="24"/>
    <x v="1"/>
    <x v="9"/>
    <d v="2015-05-05T00:00:00"/>
    <s v="Standard Class"/>
    <s v="PS-18970"/>
    <x v="24"/>
    <x v="1"/>
    <x v="0"/>
    <s v="Chicago"/>
    <x v="5"/>
    <n v="60610"/>
    <x v="2"/>
    <s v="FUR-CH-10001146"/>
    <x v="0"/>
    <x v="0"/>
    <s v="Global Value Mid-Back Manager's Chair, Gray"/>
    <n v="213.11500000000001"/>
    <n v="5"/>
    <n v="0.3"/>
    <n v="-15.2225"/>
  </r>
  <r>
    <n v="157"/>
    <s v="CA-2015-118948"/>
    <x v="25"/>
    <x v="1"/>
    <x v="1"/>
    <d v="2015-06-03T00:00:00"/>
    <s v="Standard Class"/>
    <s v="NK-18490"/>
    <x v="25"/>
    <x v="1"/>
    <x v="0"/>
    <s v="Seattle"/>
    <x v="0"/>
    <n v="98105"/>
    <x v="0"/>
    <s v="OFF-AR-10001547"/>
    <x v="1"/>
    <x v="1"/>
    <s v="Newell 311"/>
    <n v="6.63"/>
    <n v="3"/>
    <n v="0"/>
    <n v="1.7901"/>
  </r>
  <r>
    <n v="154"/>
    <s v="CA-2015-124919"/>
    <x v="26"/>
    <x v="1"/>
    <x v="1"/>
    <d v="2015-06-02T00:00:00"/>
    <s v="First Class"/>
    <s v="SP-20650"/>
    <x v="26"/>
    <x v="2"/>
    <x v="0"/>
    <s v="San Jose"/>
    <x v="3"/>
    <n v="95123"/>
    <x v="0"/>
    <s v="OFF-PA-10001950"/>
    <x v="1"/>
    <x v="8"/>
    <s v="Southworth 25% Cotton Antique Laid Paper &amp; Envelopes"/>
    <n v="58.38"/>
    <n v="7"/>
    <n v="0"/>
    <n v="26.271000000000001"/>
  </r>
  <r>
    <n v="155"/>
    <s v="CA-2015-124919"/>
    <x v="26"/>
    <x v="1"/>
    <x v="1"/>
    <d v="2015-06-02T00:00:00"/>
    <s v="First Class"/>
    <s v="SP-20650"/>
    <x v="26"/>
    <x v="2"/>
    <x v="0"/>
    <s v="San Jose"/>
    <x v="3"/>
    <n v="95123"/>
    <x v="0"/>
    <s v="OFF-PA-10002254"/>
    <x v="1"/>
    <x v="8"/>
    <s v="Xerox 1883"/>
    <n v="105.52"/>
    <n v="4"/>
    <n v="0"/>
    <n v="48.539200000000001"/>
  </r>
  <r>
    <n v="156"/>
    <s v="CA-2015-124919"/>
    <x v="26"/>
    <x v="1"/>
    <x v="1"/>
    <d v="2015-06-02T00:00:00"/>
    <s v="First Class"/>
    <s v="SP-20650"/>
    <x v="26"/>
    <x v="2"/>
    <x v="0"/>
    <s v="San Jose"/>
    <x v="3"/>
    <n v="95123"/>
    <x v="0"/>
    <s v="OFF-ST-10001590"/>
    <x v="1"/>
    <x v="2"/>
    <s v="Tenex Personal Project File with Scoop Front Design, Black"/>
    <n v="80.88"/>
    <n v="6"/>
    <n v="0"/>
    <n v="21.0288"/>
  </r>
  <r>
    <n v="84"/>
    <s v="CA-2015-149734"/>
    <x v="27"/>
    <x v="1"/>
    <x v="4"/>
    <d v="2015-09-08T00:00:00"/>
    <s v="Standard Class"/>
    <s v="JC-16105"/>
    <x v="27"/>
    <x v="2"/>
    <x v="0"/>
    <s v="Durham"/>
    <x v="13"/>
    <n v="27707"/>
    <x v="3"/>
    <s v="OFF-EN-10000927"/>
    <x v="1"/>
    <x v="10"/>
    <s v="Jet-Pak Recycled Peel 'N' Seal Padded Mailers"/>
    <n v="200.98400000000001"/>
    <n v="7"/>
    <n v="0.2"/>
    <n v="62.807499999999997"/>
  </r>
  <r>
    <n v="146"/>
    <s v="CA-2015-110744"/>
    <x v="28"/>
    <x v="1"/>
    <x v="4"/>
    <d v="2015-09-12T00:00:00"/>
    <s v="Standard Class"/>
    <s v="HA-14920"/>
    <x v="28"/>
    <x v="0"/>
    <x v="0"/>
    <s v="Pasadena"/>
    <x v="3"/>
    <n v="91104"/>
    <x v="0"/>
    <s v="OFF-ST-10003656"/>
    <x v="1"/>
    <x v="2"/>
    <s v="Safco Industrial Wire Shelving"/>
    <n v="671.93"/>
    <n v="7"/>
    <n v="0"/>
    <n v="20.157900000000001"/>
  </r>
  <r>
    <n v="28"/>
    <s v="US-2015-150630"/>
    <x v="29"/>
    <x v="1"/>
    <x v="4"/>
    <d v="2015-09-21T00:00:00"/>
    <s v="Standard Class"/>
    <s v="TB-21520"/>
    <x v="29"/>
    <x v="0"/>
    <x v="0"/>
    <s v="Philadelphia"/>
    <x v="14"/>
    <n v="19140"/>
    <x v="1"/>
    <s v="FUR-BO-10004834"/>
    <x v="0"/>
    <x v="14"/>
    <s v="Riverside Palais Royal Lawyers Bookcase, Royale Cherry Finish"/>
    <n v="3083.43"/>
    <n v="7"/>
    <n v="0.5"/>
    <n v="-1665.0522000000001"/>
  </r>
  <r>
    <n v="29"/>
    <s v="US-2015-150630"/>
    <x v="29"/>
    <x v="1"/>
    <x v="4"/>
    <d v="2015-09-21T00:00:00"/>
    <s v="Standard Class"/>
    <s v="TB-21520"/>
    <x v="29"/>
    <x v="0"/>
    <x v="0"/>
    <s v="Philadelphia"/>
    <x v="14"/>
    <n v="19140"/>
    <x v="1"/>
    <s v="OFF-BI-10000474"/>
    <x v="1"/>
    <x v="5"/>
    <s v="Avery Recycled Flexi-View Covers for Binding Systems"/>
    <n v="9.6180000000000003"/>
    <n v="2"/>
    <n v="0.7"/>
    <n v="-7.0532000000000004"/>
  </r>
  <r>
    <n v="30"/>
    <s v="US-2015-150630"/>
    <x v="29"/>
    <x v="1"/>
    <x v="4"/>
    <d v="2015-09-21T00:00:00"/>
    <s v="Standard Class"/>
    <s v="TB-21520"/>
    <x v="29"/>
    <x v="0"/>
    <x v="0"/>
    <s v="Philadelphia"/>
    <x v="14"/>
    <n v="19140"/>
    <x v="1"/>
    <s v="FUR-FU-10004848"/>
    <x v="0"/>
    <x v="3"/>
    <s v="Howard Miller 13-3/4&quot; Diameter Brushed Chrome Round Wall Clock"/>
    <n v="124.2"/>
    <n v="3"/>
    <n v="0.2"/>
    <n v="15.525"/>
  </r>
  <r>
    <n v="31"/>
    <s v="US-2015-150630"/>
    <x v="29"/>
    <x v="1"/>
    <x v="4"/>
    <d v="2015-09-21T00:00:00"/>
    <s v="Standard Class"/>
    <s v="TB-21520"/>
    <x v="29"/>
    <x v="0"/>
    <x v="0"/>
    <s v="Philadelphia"/>
    <x v="14"/>
    <n v="19140"/>
    <x v="1"/>
    <s v="OFF-EN-10001509"/>
    <x v="1"/>
    <x v="10"/>
    <s v="Poly String Tie Envelopes"/>
    <n v="3.2639999999999998"/>
    <n v="2"/>
    <n v="0.2"/>
    <n v="1.1015999999999999"/>
  </r>
  <r>
    <n v="32"/>
    <s v="US-2015-150630"/>
    <x v="29"/>
    <x v="1"/>
    <x v="4"/>
    <d v="2015-09-21T00:00:00"/>
    <s v="Standard Class"/>
    <s v="TB-21520"/>
    <x v="29"/>
    <x v="0"/>
    <x v="0"/>
    <s v="Philadelphia"/>
    <x v="14"/>
    <n v="19140"/>
    <x v="1"/>
    <s v="OFF-AR-10004042"/>
    <x v="1"/>
    <x v="1"/>
    <s v="BOSTON Model 1800 Electric Pencil Sharpeners, Putty/Woodgrain"/>
    <n v="86.304000000000002"/>
    <n v="6"/>
    <n v="0.2"/>
    <n v="9.7091999999999992"/>
  </r>
  <r>
    <n v="33"/>
    <s v="US-2015-150630"/>
    <x v="29"/>
    <x v="1"/>
    <x v="4"/>
    <d v="2015-09-21T00:00:00"/>
    <s v="Standard Class"/>
    <s v="TB-21520"/>
    <x v="29"/>
    <x v="0"/>
    <x v="0"/>
    <s v="Philadelphia"/>
    <x v="14"/>
    <n v="19140"/>
    <x v="1"/>
    <s v="OFF-BI-10001525"/>
    <x v="1"/>
    <x v="5"/>
    <s v="Acco Pressboard Covers with Storage Hooks, 14 7/8&quot; x 11&quot;, Executive Red"/>
    <n v="6.8579999999999997"/>
    <n v="6"/>
    <n v="0.7"/>
    <n v="-5.7149999999999999"/>
  </r>
  <r>
    <n v="34"/>
    <s v="US-2015-150630"/>
    <x v="29"/>
    <x v="1"/>
    <x v="4"/>
    <d v="2015-09-21T00:00:00"/>
    <s v="Standard Class"/>
    <s v="TB-21520"/>
    <x v="29"/>
    <x v="0"/>
    <x v="0"/>
    <s v="Philadelphia"/>
    <x v="14"/>
    <n v="19140"/>
    <x v="1"/>
    <s v="OFF-AR-10001683"/>
    <x v="1"/>
    <x v="1"/>
    <s v="Lumber Crayons"/>
    <n v="15.76"/>
    <n v="2"/>
    <n v="0.2"/>
    <n v="3.5459999999999998"/>
  </r>
  <r>
    <n v="25"/>
    <s v="CA-2015-106320"/>
    <x v="30"/>
    <x v="1"/>
    <x v="4"/>
    <d v="2015-09-30T00:00:00"/>
    <s v="Standard Class"/>
    <s v="EB-13870"/>
    <x v="30"/>
    <x v="0"/>
    <x v="0"/>
    <s v="Orem"/>
    <x v="2"/>
    <n v="84057"/>
    <x v="0"/>
    <s v="FUR-TA-10000577"/>
    <x v="0"/>
    <x v="7"/>
    <s v="Bretford CR4500 Series Slim Rectangular Table"/>
    <n v="1044.6300000000001"/>
    <n v="3"/>
    <n v="0"/>
    <n v="240.26490000000001"/>
  </r>
  <r>
    <n v="4"/>
    <s v="US-2015-108966"/>
    <x v="31"/>
    <x v="1"/>
    <x v="5"/>
    <d v="2015-10-18T00:00:00"/>
    <s v="Standard Class"/>
    <s v="SO-20335"/>
    <x v="31"/>
    <x v="0"/>
    <x v="0"/>
    <s v="Fort Lauderdale"/>
    <x v="15"/>
    <n v="33311"/>
    <x v="3"/>
    <s v="FUR-TA-10000577"/>
    <x v="0"/>
    <x v="7"/>
    <s v="Bretford CR4500 Series Slim Rectangular Table"/>
    <n v="957.57749999999999"/>
    <n v="5"/>
    <n v="0.45"/>
    <n v="-383.03100000000001"/>
  </r>
  <r>
    <n v="5"/>
    <s v="US-2015-108966"/>
    <x v="31"/>
    <x v="1"/>
    <x v="5"/>
    <d v="2015-10-18T00:00:00"/>
    <s v="Standard Class"/>
    <s v="SO-20335"/>
    <x v="31"/>
    <x v="0"/>
    <x v="0"/>
    <s v="Fort Lauderdale"/>
    <x v="15"/>
    <n v="33311"/>
    <x v="3"/>
    <s v="OFF-ST-10000760"/>
    <x v="1"/>
    <x v="2"/>
    <s v="Eldon Fold 'N Roll Cart System"/>
    <n v="22.367999999999999"/>
    <n v="2"/>
    <n v="0.2"/>
    <n v="2.5164"/>
  </r>
  <r>
    <n v="190"/>
    <s v="CA-2015-102281"/>
    <x v="32"/>
    <x v="1"/>
    <x v="5"/>
    <d v="2015-10-14T00:00:00"/>
    <s v="First Class"/>
    <s v="MP-17470"/>
    <x v="32"/>
    <x v="1"/>
    <x v="0"/>
    <s v="New York City"/>
    <x v="16"/>
    <n v="10035"/>
    <x v="1"/>
    <s v="FUR-BO-10002613"/>
    <x v="0"/>
    <x v="14"/>
    <s v="Atlantic Metals Mobile 4-Shelf Bookcases, Custom Colors"/>
    <n v="899.13599999999997"/>
    <n v="4"/>
    <n v="0.2"/>
    <n v="112.392"/>
  </r>
  <r>
    <n v="191"/>
    <s v="CA-2015-102281"/>
    <x v="32"/>
    <x v="1"/>
    <x v="5"/>
    <d v="2015-10-14T00:00:00"/>
    <s v="First Class"/>
    <s v="MP-17470"/>
    <x v="32"/>
    <x v="1"/>
    <x v="0"/>
    <s v="New York City"/>
    <x v="16"/>
    <n v="10035"/>
    <x v="1"/>
    <s v="TEC-PH-10001552"/>
    <x v="2"/>
    <x v="4"/>
    <s v="I Need's 3d Hello Kitty Hybrid Silicone Case Cover for HTC One X 4g with 3d Hello Kitty Stylus Pen Green/pink"/>
    <n v="71.760000000000005"/>
    <n v="6"/>
    <n v="0"/>
    <n v="20.0928"/>
  </r>
  <r>
    <n v="192"/>
    <s v="CA-2015-102281"/>
    <x v="32"/>
    <x v="1"/>
    <x v="5"/>
    <d v="2015-10-14T00:00:00"/>
    <s v="First Class"/>
    <s v="MP-17470"/>
    <x v="32"/>
    <x v="1"/>
    <x v="0"/>
    <s v="New York City"/>
    <x v="16"/>
    <n v="10035"/>
    <x v="1"/>
    <s v="OFF-PA-10000061"/>
    <x v="1"/>
    <x v="8"/>
    <s v="Xerox 205"/>
    <n v="51.84"/>
    <n v="8"/>
    <n v="0"/>
    <n v="24.883199999999999"/>
  </r>
  <r>
    <n v="193"/>
    <s v="CA-2015-102281"/>
    <x v="32"/>
    <x v="1"/>
    <x v="5"/>
    <d v="2015-10-14T00:00:00"/>
    <s v="First Class"/>
    <s v="MP-17470"/>
    <x v="32"/>
    <x v="1"/>
    <x v="0"/>
    <s v="New York City"/>
    <x v="16"/>
    <n v="10035"/>
    <x v="1"/>
    <s v="FUR-BO-10002545"/>
    <x v="0"/>
    <x v="14"/>
    <s v="Atlantic Metals Mobile 3-Shelf Bookcases, Custom Colors"/>
    <n v="626.35199999999998"/>
    <n v="3"/>
    <n v="0.2"/>
    <n v="46.976399999999998"/>
  </r>
  <r>
    <n v="194"/>
    <s v="CA-2015-102281"/>
    <x v="32"/>
    <x v="1"/>
    <x v="5"/>
    <d v="2015-10-14T00:00:00"/>
    <s v="First Class"/>
    <s v="MP-17470"/>
    <x v="32"/>
    <x v="1"/>
    <x v="0"/>
    <s v="New York City"/>
    <x v="16"/>
    <n v="10035"/>
    <x v="1"/>
    <s v="OFF-AR-10003514"/>
    <x v="1"/>
    <x v="1"/>
    <s v="4009 Highlighters by Sanford"/>
    <n v="19.899999999999999"/>
    <n v="5"/>
    <n v="0"/>
    <n v="6.5670000000000002"/>
  </r>
  <r>
    <n v="110"/>
    <s v="CA-2015-129476"/>
    <x v="33"/>
    <x v="1"/>
    <x v="5"/>
    <d v="2015-10-20T00:00:00"/>
    <s v="Standard Class"/>
    <s v="PA-19060"/>
    <x v="33"/>
    <x v="1"/>
    <x v="0"/>
    <s v="Orland Park"/>
    <x v="5"/>
    <n v="60462"/>
    <x v="2"/>
    <s v="TEC-AC-10000844"/>
    <x v="2"/>
    <x v="11"/>
    <s v="Logitech??Gaming G510s - Keyboard"/>
    <n v="339.96"/>
    <n v="5"/>
    <n v="0.2"/>
    <n v="67.992000000000004"/>
  </r>
  <r>
    <n v="195"/>
    <s v="CA-2015-131457"/>
    <x v="34"/>
    <x v="1"/>
    <x v="5"/>
    <d v="2015-11-06T00:00:00"/>
    <s v="Standard Class"/>
    <s v="MZ-17515"/>
    <x v="34"/>
    <x v="2"/>
    <x v="0"/>
    <s v="Redlands"/>
    <x v="3"/>
    <n v="92374"/>
    <x v="0"/>
    <s v="OFF-EN-10001509"/>
    <x v="1"/>
    <x v="10"/>
    <s v="Poly String Tie Envelopes"/>
    <n v="14.28"/>
    <n v="7"/>
    <n v="0"/>
    <n v="6.7115999999999998"/>
  </r>
  <r>
    <n v="104"/>
    <s v="US-2015-156867"/>
    <x v="35"/>
    <x v="1"/>
    <x v="6"/>
    <d v="2015-11-17T00:00:00"/>
    <s v="Standard Class"/>
    <s v="LC-16870"/>
    <x v="35"/>
    <x v="0"/>
    <x v="0"/>
    <s v="Aurora"/>
    <x v="17"/>
    <n v="80013"/>
    <x v="0"/>
    <s v="TEC-AC-10001552"/>
    <x v="2"/>
    <x v="11"/>
    <s v="Logitech K350 2.4Ghz Wireless Keyboard"/>
    <n v="238.89599999999999"/>
    <n v="6"/>
    <n v="0.2"/>
    <n v="-26.875800000000002"/>
  </r>
  <r>
    <n v="105"/>
    <s v="US-2015-156867"/>
    <x v="35"/>
    <x v="1"/>
    <x v="6"/>
    <d v="2015-11-17T00:00:00"/>
    <s v="Standard Class"/>
    <s v="LC-16870"/>
    <x v="35"/>
    <x v="0"/>
    <x v="0"/>
    <s v="Aurora"/>
    <x v="17"/>
    <n v="80013"/>
    <x v="0"/>
    <s v="FUR-FU-10004006"/>
    <x v="0"/>
    <x v="3"/>
    <s v="Deflect-o DuraMat Lighweight, Studded, Beveled Mat for Low Pile Carpeting"/>
    <n v="102.36"/>
    <n v="3"/>
    <n v="0.2"/>
    <n v="-3.8384999999999998"/>
  </r>
  <r>
    <n v="106"/>
    <s v="US-2015-156867"/>
    <x v="35"/>
    <x v="1"/>
    <x v="6"/>
    <d v="2015-11-17T00:00:00"/>
    <s v="Standard Class"/>
    <s v="LC-16870"/>
    <x v="35"/>
    <x v="0"/>
    <x v="0"/>
    <s v="Aurora"/>
    <x v="17"/>
    <n v="80013"/>
    <x v="0"/>
    <s v="OFF-BI-10002794"/>
    <x v="1"/>
    <x v="5"/>
    <s v="Avery Trapezoid Ring Binder, 3&quot; Capacity, Black, 1040 sheets"/>
    <n v="36.881999999999998"/>
    <n v="3"/>
    <n v="0.7"/>
    <n v="-25.817399999999999"/>
  </r>
  <r>
    <n v="178"/>
    <s v="US-2015-101511"/>
    <x v="36"/>
    <x v="1"/>
    <x v="6"/>
    <d v="2015-11-23T00:00:00"/>
    <s v="Second Class"/>
    <s v="JE-15745"/>
    <x v="16"/>
    <x v="0"/>
    <x v="0"/>
    <s v="Newark"/>
    <x v="1"/>
    <n v="43055"/>
    <x v="1"/>
    <s v="FUR-CH-10004698"/>
    <x v="0"/>
    <x v="0"/>
    <s v="Padded Folding Chairs, Black, 4/Carton"/>
    <n v="396.80200000000002"/>
    <n v="7"/>
    <n v="0.3"/>
    <n v="-11.337199999999999"/>
  </r>
  <r>
    <n v="179"/>
    <s v="US-2015-101511"/>
    <x v="36"/>
    <x v="1"/>
    <x v="6"/>
    <d v="2015-11-23T00:00:00"/>
    <s v="Second Class"/>
    <s v="JE-15745"/>
    <x v="16"/>
    <x v="0"/>
    <x v="0"/>
    <s v="Newark"/>
    <x v="1"/>
    <n v="43055"/>
    <x v="1"/>
    <s v="OFF-SU-10002189"/>
    <x v="1"/>
    <x v="15"/>
    <s v="Acme Rosewood Handle Letter Opener"/>
    <n v="15.88"/>
    <n v="5"/>
    <n v="0.2"/>
    <n v="-3.7715000000000001"/>
  </r>
  <r>
    <n v="15"/>
    <s v="US-2015-118983"/>
    <x v="37"/>
    <x v="1"/>
    <x v="6"/>
    <d v="2015-11-26T00:00:00"/>
    <s v="Standard Class"/>
    <s v="HP-14815"/>
    <x v="36"/>
    <x v="1"/>
    <x v="0"/>
    <s v="Fort Worth"/>
    <x v="4"/>
    <n v="76106"/>
    <x v="2"/>
    <s v="OFF-AP-10002311"/>
    <x v="1"/>
    <x v="6"/>
    <s v="Holmes Replacement Filter for HEPA Air Cleaner, Very Large Room, HEPA Filter"/>
    <n v="68.81"/>
    <n v="5"/>
    <n v="0.8"/>
    <n v="-123.858"/>
  </r>
  <r>
    <n v="16"/>
    <s v="US-2015-118983"/>
    <x v="37"/>
    <x v="1"/>
    <x v="6"/>
    <d v="2015-11-26T00:00:00"/>
    <s v="Standard Class"/>
    <s v="HP-14815"/>
    <x v="36"/>
    <x v="1"/>
    <x v="0"/>
    <s v="Fort Worth"/>
    <x v="4"/>
    <n v="76106"/>
    <x v="2"/>
    <s v="OFF-BI-10000756"/>
    <x v="1"/>
    <x v="5"/>
    <s v="Storex DuraTech Recycled Plastic Frosted Binders"/>
    <n v="2.544"/>
    <n v="3"/>
    <n v="0.8"/>
    <n v="-3.8159999999999998"/>
  </r>
  <r>
    <n v="63"/>
    <s v="CA-2015-135545"/>
    <x v="38"/>
    <x v="1"/>
    <x v="6"/>
    <d v="2015-11-30T00:00:00"/>
    <s v="Standard Class"/>
    <s v="KM-16720"/>
    <x v="37"/>
    <x v="0"/>
    <x v="0"/>
    <s v="Los Angeles"/>
    <x v="3"/>
    <n v="90004"/>
    <x v="0"/>
    <s v="TEC-AC-10004633"/>
    <x v="2"/>
    <x v="11"/>
    <s v="Verbatim 25 GB 6x Blu-ray Single Layer Recordable Disc, 3/Pack"/>
    <n v="13.98"/>
    <n v="2"/>
    <n v="0"/>
    <n v="6.1512000000000002"/>
  </r>
  <r>
    <n v="64"/>
    <s v="CA-2015-135545"/>
    <x v="38"/>
    <x v="1"/>
    <x v="6"/>
    <d v="2015-11-30T00:00:00"/>
    <s v="Standard Class"/>
    <s v="KM-16720"/>
    <x v="37"/>
    <x v="0"/>
    <x v="0"/>
    <s v="Los Angeles"/>
    <x v="3"/>
    <n v="90004"/>
    <x v="0"/>
    <s v="OFF-BI-10001078"/>
    <x v="1"/>
    <x v="5"/>
    <s v="Acco PRESSTEX Data Binder with Storage Hooks, Dark Blue, 14 7/8&quot; X 11&quot;"/>
    <n v="25.824000000000002"/>
    <n v="6"/>
    <n v="0.2"/>
    <n v="9.3612000000000002"/>
  </r>
  <r>
    <n v="65"/>
    <s v="CA-2015-135545"/>
    <x v="38"/>
    <x v="1"/>
    <x v="6"/>
    <d v="2015-11-30T00:00:00"/>
    <s v="Standard Class"/>
    <s v="KM-16720"/>
    <x v="37"/>
    <x v="0"/>
    <x v="0"/>
    <s v="Los Angeles"/>
    <x v="3"/>
    <n v="90004"/>
    <x v="0"/>
    <s v="OFF-PA-10003892"/>
    <x v="1"/>
    <x v="8"/>
    <s v="Xerox 1943"/>
    <n v="146.72999999999999"/>
    <n v="3"/>
    <n v="0"/>
    <n v="68.963099999999997"/>
  </r>
  <r>
    <n v="66"/>
    <s v="CA-2015-135545"/>
    <x v="38"/>
    <x v="1"/>
    <x v="6"/>
    <d v="2015-11-30T00:00:00"/>
    <s v="Standard Class"/>
    <s v="KM-16720"/>
    <x v="37"/>
    <x v="0"/>
    <x v="0"/>
    <s v="Los Angeles"/>
    <x v="3"/>
    <n v="90004"/>
    <x v="0"/>
    <s v="FUR-FU-10000397"/>
    <x v="0"/>
    <x v="3"/>
    <s v="Luxo Economy Swing Arm Lamp"/>
    <n v="79.760000000000005"/>
    <n v="4"/>
    <n v="0"/>
    <n v="22.332799999999999"/>
  </r>
  <r>
    <n v="180"/>
    <s v="CA-2015-137225"/>
    <x v="39"/>
    <x v="1"/>
    <x v="7"/>
    <d v="2015-12-19T00:00:00"/>
    <s v="Standard Class"/>
    <s v="JK-15640"/>
    <x v="38"/>
    <x v="1"/>
    <x v="0"/>
    <s v="New York City"/>
    <x v="16"/>
    <n v="10009"/>
    <x v="1"/>
    <s v="OFF-AR-10001940"/>
    <x v="1"/>
    <x v="1"/>
    <s v="Sanford Colorific Eraseable Coloring Pencils, 12 Count"/>
    <n v="3.28"/>
    <n v="1"/>
    <n v="0"/>
    <n v="1.4104000000000001"/>
  </r>
  <r>
    <n v="38"/>
    <s v="CA-2015-117415"/>
    <x v="40"/>
    <x v="1"/>
    <x v="7"/>
    <d v="2015-12-31T00:00:00"/>
    <s v="Standard Class"/>
    <s v="SN-20710"/>
    <x v="39"/>
    <x v="1"/>
    <x v="0"/>
    <s v="Houston"/>
    <x v="4"/>
    <n v="77041"/>
    <x v="2"/>
    <s v="OFF-EN-10002986"/>
    <x v="1"/>
    <x v="10"/>
    <s v="#10-4 1/8&quot; x 9 1/2&quot; Premium Diagonal Seam Envelopes"/>
    <n v="113.328"/>
    <n v="9"/>
    <n v="0.2"/>
    <n v="35.414999999999999"/>
  </r>
  <r>
    <n v="39"/>
    <s v="CA-2015-117415"/>
    <x v="40"/>
    <x v="1"/>
    <x v="7"/>
    <d v="2015-12-31T00:00:00"/>
    <s v="Standard Class"/>
    <s v="SN-20710"/>
    <x v="39"/>
    <x v="1"/>
    <x v="0"/>
    <s v="Houston"/>
    <x v="4"/>
    <n v="77041"/>
    <x v="2"/>
    <s v="FUR-BO-10002545"/>
    <x v="0"/>
    <x v="14"/>
    <s v="Atlantic Metals Mobile 3-Shelf Bookcases, Custom Colors"/>
    <n v="532.39919999999995"/>
    <n v="3"/>
    <n v="0.32"/>
    <n v="-46.976399999999998"/>
  </r>
  <r>
    <n v="40"/>
    <s v="CA-2015-117415"/>
    <x v="40"/>
    <x v="1"/>
    <x v="7"/>
    <d v="2015-12-31T00:00:00"/>
    <s v="Standard Class"/>
    <s v="SN-20710"/>
    <x v="39"/>
    <x v="1"/>
    <x v="0"/>
    <s v="Houston"/>
    <x v="4"/>
    <n v="77041"/>
    <x v="2"/>
    <s v="FUR-CH-10004218"/>
    <x v="0"/>
    <x v="0"/>
    <s v="Global Fabric Manager's Chair, Dark Gray"/>
    <n v="212.05799999999999"/>
    <n v="3"/>
    <n v="0.3"/>
    <n v="-15.147"/>
  </r>
  <r>
    <n v="41"/>
    <s v="CA-2015-117415"/>
    <x v="40"/>
    <x v="1"/>
    <x v="7"/>
    <d v="2015-12-31T00:00:00"/>
    <s v="Standard Class"/>
    <s v="SN-20710"/>
    <x v="39"/>
    <x v="1"/>
    <x v="0"/>
    <s v="Houston"/>
    <x v="4"/>
    <n v="77041"/>
    <x v="2"/>
    <s v="TEC-PH-10000486"/>
    <x v="2"/>
    <x v="4"/>
    <s v="Plantronics HL10 Handset Lifter"/>
    <n v="371.16800000000001"/>
    <n v="4"/>
    <n v="0.2"/>
    <n v="41.756399999999999"/>
  </r>
  <r>
    <n v="162"/>
    <s v="CA-2015-119697"/>
    <x v="41"/>
    <x v="1"/>
    <x v="7"/>
    <d v="2015-12-31T00:00:00"/>
    <s v="Second Class"/>
    <s v="EM-13960"/>
    <x v="40"/>
    <x v="0"/>
    <x v="0"/>
    <s v="Philadelphia"/>
    <x v="14"/>
    <n v="19134"/>
    <x v="1"/>
    <s v="TEC-AC-10003657"/>
    <x v="2"/>
    <x v="11"/>
    <s v="Lenovo 17-Key USB Numeric Keypad"/>
    <n v="54.384"/>
    <n v="2"/>
    <n v="0.2"/>
    <n v="1.3595999999999999"/>
  </r>
  <r>
    <n v="26"/>
    <s v="CA-2016-121755"/>
    <x v="42"/>
    <x v="2"/>
    <x v="8"/>
    <d v="2016-01-20T00:00:00"/>
    <s v="Second Class"/>
    <s v="EH-13945"/>
    <x v="41"/>
    <x v="0"/>
    <x v="0"/>
    <s v="Los Angeles"/>
    <x v="3"/>
    <n v="90049"/>
    <x v="0"/>
    <s v="OFF-BI-10001634"/>
    <x v="1"/>
    <x v="5"/>
    <s v="Wilson Jones Active Use Binders"/>
    <n v="11.648"/>
    <n v="2"/>
    <n v="0.2"/>
    <n v="4.2224000000000004"/>
  </r>
  <r>
    <n v="27"/>
    <s v="CA-2016-121755"/>
    <x v="42"/>
    <x v="2"/>
    <x v="8"/>
    <d v="2016-01-20T00:00:00"/>
    <s v="Second Class"/>
    <s v="EH-13945"/>
    <x v="41"/>
    <x v="0"/>
    <x v="0"/>
    <s v="Los Angeles"/>
    <x v="3"/>
    <n v="90049"/>
    <x v="0"/>
    <s v="TEC-AC-10003027"/>
    <x v="2"/>
    <x v="11"/>
    <s v="Imation??8GB Mini TravelDrive USB 2.0??Flash Drive"/>
    <n v="90.57"/>
    <n v="3"/>
    <n v="0"/>
    <n v="11.774100000000001"/>
  </r>
  <r>
    <n v="45"/>
    <s v="CA-2016-118255"/>
    <x v="43"/>
    <x v="2"/>
    <x v="0"/>
    <d v="2016-03-13T00:00:00"/>
    <s v="First Class"/>
    <s v="ON-18715"/>
    <x v="42"/>
    <x v="2"/>
    <x v="0"/>
    <s v="Eagan"/>
    <x v="10"/>
    <n v="55122"/>
    <x v="2"/>
    <s v="TEC-AC-10000171"/>
    <x v="2"/>
    <x v="11"/>
    <s v="Verbatim 25 GB 6x Blu-ray Single Layer Recordable Disc, 25/Pack"/>
    <n v="45.98"/>
    <n v="2"/>
    <n v="0"/>
    <n v="19.7714"/>
  </r>
  <r>
    <n v="46"/>
    <s v="CA-2016-118255"/>
    <x v="43"/>
    <x v="2"/>
    <x v="0"/>
    <d v="2016-03-13T00:00:00"/>
    <s v="First Class"/>
    <s v="ON-18715"/>
    <x v="42"/>
    <x v="2"/>
    <x v="0"/>
    <s v="Eagan"/>
    <x v="10"/>
    <n v="55122"/>
    <x v="2"/>
    <s v="OFF-BI-10003291"/>
    <x v="1"/>
    <x v="5"/>
    <s v="Wilson Jones Leather-Like Binders with DublLock Round Rings"/>
    <n v="17.46"/>
    <n v="2"/>
    <n v="0"/>
    <n v="8.2062000000000008"/>
  </r>
  <r>
    <n v="152"/>
    <s v="CA-2016-158834"/>
    <x v="44"/>
    <x v="2"/>
    <x v="0"/>
    <d v="2016-03-16T00:00:00"/>
    <s v="First Class"/>
    <s v="TW-21025"/>
    <x v="43"/>
    <x v="1"/>
    <x v="0"/>
    <s v="Scottsdale"/>
    <x v="9"/>
    <n v="85254"/>
    <x v="0"/>
    <s v="OFF-AP-10000326"/>
    <x v="1"/>
    <x v="6"/>
    <s v="Belkin 7 Outlet SurgeMaster Surge Protector with Phone Protection"/>
    <n v="157.91999999999999"/>
    <n v="5"/>
    <n v="0.2"/>
    <n v="17.765999999999998"/>
  </r>
  <r>
    <n v="153"/>
    <s v="CA-2016-158834"/>
    <x v="44"/>
    <x v="2"/>
    <x v="0"/>
    <d v="2016-03-16T00:00:00"/>
    <s v="First Class"/>
    <s v="TW-21025"/>
    <x v="43"/>
    <x v="1"/>
    <x v="0"/>
    <s v="Scottsdale"/>
    <x v="9"/>
    <n v="85254"/>
    <x v="0"/>
    <s v="TEC-PH-10001254"/>
    <x v="2"/>
    <x v="4"/>
    <s v="Jabra BIZ 2300 Duo QD Duo Corded??Headset"/>
    <n v="203.184"/>
    <n v="2"/>
    <n v="0.2"/>
    <n v="15.238799999999999"/>
  </r>
  <r>
    <n v="89"/>
    <s v="CA-2016-159695"/>
    <x v="45"/>
    <x v="2"/>
    <x v="9"/>
    <d v="2016-04-10T00:00:00"/>
    <s v="Second Class"/>
    <s v="GM-14455"/>
    <x v="44"/>
    <x v="1"/>
    <x v="0"/>
    <s v="Houston"/>
    <x v="4"/>
    <n v="77095"/>
    <x v="2"/>
    <s v="OFF-ST-10003442"/>
    <x v="1"/>
    <x v="2"/>
    <s v="Eldon Portable Mobile Manager"/>
    <n v="158.36799999999999"/>
    <n v="7"/>
    <n v="0.2"/>
    <n v="13.857200000000001"/>
  </r>
  <r>
    <n v="161"/>
    <s v="CA-2016-162733"/>
    <x v="46"/>
    <x v="2"/>
    <x v="1"/>
    <d v="2016-05-12T00:00:00"/>
    <s v="First Class"/>
    <s v="TT-21070"/>
    <x v="45"/>
    <x v="0"/>
    <x v="0"/>
    <s v="Los Angeles"/>
    <x v="3"/>
    <n v="90045"/>
    <x v="0"/>
    <s v="OFF-PA-10002751"/>
    <x v="1"/>
    <x v="8"/>
    <s v="Xerox 1920"/>
    <n v="5.98"/>
    <n v="1"/>
    <n v="0"/>
    <n v="2.6909999999999998"/>
  </r>
  <r>
    <n v="70"/>
    <s v="CA-2016-119823"/>
    <x v="47"/>
    <x v="2"/>
    <x v="2"/>
    <d v="2016-06-06T00:00:00"/>
    <s v="First Class"/>
    <s v="KD-16270"/>
    <x v="46"/>
    <x v="0"/>
    <x v="0"/>
    <s v="Springfield"/>
    <x v="18"/>
    <n v="22153"/>
    <x v="3"/>
    <s v="OFF-PA-10000482"/>
    <x v="1"/>
    <x v="8"/>
    <s v="Snap-A-Way Black Print Carbonless Ruled Speed Letter, Triplicate"/>
    <n v="75.88"/>
    <n v="2"/>
    <n v="0"/>
    <n v="35.663600000000002"/>
  </r>
  <r>
    <n v="3"/>
    <s v="CA-2016-138688"/>
    <x v="48"/>
    <x v="2"/>
    <x v="2"/>
    <d v="2016-06-16T00:00:00"/>
    <s v="Second Class"/>
    <s v="DV-13045"/>
    <x v="47"/>
    <x v="2"/>
    <x v="0"/>
    <s v="Los Angeles"/>
    <x v="3"/>
    <n v="90036"/>
    <x v="0"/>
    <s v="OFF-LA-10000240"/>
    <x v="1"/>
    <x v="13"/>
    <s v="Self-Adhesive Address Labels for Typewriters by Universal"/>
    <n v="14.62"/>
    <n v="2"/>
    <n v="0"/>
    <n v="6.8714000000000004"/>
  </r>
  <r>
    <n v="80"/>
    <s v="CA-2016-127208"/>
    <x v="48"/>
    <x v="2"/>
    <x v="2"/>
    <d v="2016-06-15T00:00:00"/>
    <s v="First Class"/>
    <s v="SC-20770"/>
    <x v="48"/>
    <x v="2"/>
    <x v="0"/>
    <s v="Decatur"/>
    <x v="19"/>
    <n v="35601"/>
    <x v="3"/>
    <s v="OFF-AP-10002118"/>
    <x v="1"/>
    <x v="6"/>
    <s v="1.7 Cubic Foot Compact &quot;Cube&quot; Office Refrigerators"/>
    <n v="208.16"/>
    <n v="1"/>
    <n v="0"/>
    <n v="56.203200000000002"/>
  </r>
  <r>
    <n v="81"/>
    <s v="CA-2016-127208"/>
    <x v="48"/>
    <x v="2"/>
    <x v="2"/>
    <d v="2016-06-15T00:00:00"/>
    <s v="First Class"/>
    <s v="SC-20770"/>
    <x v="48"/>
    <x v="2"/>
    <x v="0"/>
    <s v="Decatur"/>
    <x v="19"/>
    <n v="35601"/>
    <x v="3"/>
    <s v="OFF-BI-10002309"/>
    <x v="1"/>
    <x v="5"/>
    <s v="Avery Heavy-Duty EZD  Binder With Locking Rings"/>
    <n v="16.739999999999998"/>
    <n v="3"/>
    <n v="0"/>
    <n v="8.0351999999999997"/>
  </r>
  <r>
    <n v="120"/>
    <s v="CA-2016-103730"/>
    <x v="48"/>
    <x v="2"/>
    <x v="2"/>
    <d v="2016-06-15T00:00:00"/>
    <s v="First Class"/>
    <s v="SC-20725"/>
    <x v="49"/>
    <x v="0"/>
    <x v="0"/>
    <s v="Wilmington"/>
    <x v="20"/>
    <n v="19805"/>
    <x v="1"/>
    <s v="FUR-FU-10002157"/>
    <x v="0"/>
    <x v="3"/>
    <s v="Artistic Insta-Plaque"/>
    <n v="47.04"/>
    <n v="3"/>
    <n v="0"/>
    <n v="18.345600000000001"/>
  </r>
  <r>
    <n v="121"/>
    <s v="CA-2016-103730"/>
    <x v="48"/>
    <x v="2"/>
    <x v="2"/>
    <d v="2016-06-15T00:00:00"/>
    <s v="First Class"/>
    <s v="SC-20725"/>
    <x v="49"/>
    <x v="0"/>
    <x v="0"/>
    <s v="Wilmington"/>
    <x v="20"/>
    <n v="19805"/>
    <x v="1"/>
    <s v="OFF-BI-10003910"/>
    <x v="1"/>
    <x v="5"/>
    <s v="DXL Angle-View Binders with Locking Rings by Samsill"/>
    <n v="30.84"/>
    <n v="4"/>
    <n v="0"/>
    <n v="13.878"/>
  </r>
  <r>
    <n v="122"/>
    <s v="CA-2016-103730"/>
    <x v="48"/>
    <x v="2"/>
    <x v="2"/>
    <d v="2016-06-15T00:00:00"/>
    <s v="First Class"/>
    <s v="SC-20725"/>
    <x v="49"/>
    <x v="0"/>
    <x v="0"/>
    <s v="Wilmington"/>
    <x v="20"/>
    <n v="19805"/>
    <x v="1"/>
    <s v="OFF-ST-10000777"/>
    <x v="1"/>
    <x v="2"/>
    <s v="Companion Letter/Legal File, Black"/>
    <n v="226.56"/>
    <n v="6"/>
    <n v="0"/>
    <n v="63.436799999999998"/>
  </r>
  <r>
    <n v="123"/>
    <s v="CA-2016-103730"/>
    <x v="48"/>
    <x v="2"/>
    <x v="2"/>
    <d v="2016-06-15T00:00:00"/>
    <s v="First Class"/>
    <s v="SC-20725"/>
    <x v="49"/>
    <x v="0"/>
    <x v="0"/>
    <s v="Wilmington"/>
    <x v="20"/>
    <n v="19805"/>
    <x v="1"/>
    <s v="OFF-EN-10002500"/>
    <x v="1"/>
    <x v="10"/>
    <s v="Globe Weis Peel &amp; Seel First Class Envelopes"/>
    <n v="115.02"/>
    <n v="9"/>
    <n v="0"/>
    <n v="51.759"/>
  </r>
  <r>
    <n v="124"/>
    <s v="CA-2016-103730"/>
    <x v="48"/>
    <x v="2"/>
    <x v="2"/>
    <d v="2016-06-15T00:00:00"/>
    <s v="First Class"/>
    <s v="SC-20725"/>
    <x v="49"/>
    <x v="0"/>
    <x v="0"/>
    <s v="Wilmington"/>
    <x v="20"/>
    <n v="19805"/>
    <x v="1"/>
    <s v="TEC-PH-10003875"/>
    <x v="2"/>
    <x v="4"/>
    <s v="KLD Oscar II Style Snap-on Ultra Thin Side Flip Synthetic Leather Cover Case for HTC One HTC M7"/>
    <n v="68.040000000000006"/>
    <n v="7"/>
    <n v="0"/>
    <n v="19.7316"/>
  </r>
  <r>
    <n v="56"/>
    <s v="CA-2016-111682"/>
    <x v="49"/>
    <x v="2"/>
    <x v="2"/>
    <d v="2016-06-18T00:00:00"/>
    <s v="First Class"/>
    <s v="TB-21055"/>
    <x v="50"/>
    <x v="0"/>
    <x v="0"/>
    <s v="Troy"/>
    <x v="16"/>
    <n v="12180"/>
    <x v="1"/>
    <s v="OFF-ST-10000604"/>
    <x v="1"/>
    <x v="2"/>
    <s v="Home/Office Personal File Carts"/>
    <n v="208.56"/>
    <n v="6"/>
    <n v="0"/>
    <n v="52.14"/>
  </r>
  <r>
    <n v="57"/>
    <s v="CA-2016-111682"/>
    <x v="49"/>
    <x v="2"/>
    <x v="2"/>
    <d v="2016-06-18T00:00:00"/>
    <s v="First Class"/>
    <s v="TB-21055"/>
    <x v="50"/>
    <x v="0"/>
    <x v="0"/>
    <s v="Troy"/>
    <x v="16"/>
    <n v="12180"/>
    <x v="1"/>
    <s v="OFF-PA-10001569"/>
    <x v="1"/>
    <x v="8"/>
    <s v="Xerox 232"/>
    <n v="32.4"/>
    <n v="5"/>
    <n v="0"/>
    <n v="15.552"/>
  </r>
  <r>
    <n v="58"/>
    <s v="CA-2016-111682"/>
    <x v="49"/>
    <x v="2"/>
    <x v="2"/>
    <d v="2016-06-18T00:00:00"/>
    <s v="First Class"/>
    <s v="TB-21055"/>
    <x v="50"/>
    <x v="0"/>
    <x v="0"/>
    <s v="Troy"/>
    <x v="16"/>
    <n v="12180"/>
    <x v="1"/>
    <s v="FUR-CH-10003968"/>
    <x v="0"/>
    <x v="0"/>
    <s v="Novimex Turbo Task Chair"/>
    <n v="319.41000000000003"/>
    <n v="5"/>
    <n v="0.1"/>
    <n v="7.0979999999999999"/>
  </r>
  <r>
    <n v="59"/>
    <s v="CA-2016-111682"/>
    <x v="49"/>
    <x v="2"/>
    <x v="2"/>
    <d v="2016-06-18T00:00:00"/>
    <s v="First Class"/>
    <s v="TB-21055"/>
    <x v="50"/>
    <x v="0"/>
    <x v="0"/>
    <s v="Troy"/>
    <x v="16"/>
    <n v="12180"/>
    <x v="1"/>
    <s v="OFF-PA-10000587"/>
    <x v="1"/>
    <x v="8"/>
    <s v="Array Parchment Paper, Assorted Colors"/>
    <n v="14.56"/>
    <n v="2"/>
    <n v="0"/>
    <n v="6.9888000000000003"/>
  </r>
  <r>
    <n v="60"/>
    <s v="CA-2016-111682"/>
    <x v="49"/>
    <x v="2"/>
    <x v="2"/>
    <d v="2016-06-18T00:00:00"/>
    <s v="First Class"/>
    <s v="TB-21055"/>
    <x v="50"/>
    <x v="0"/>
    <x v="0"/>
    <s v="Troy"/>
    <x v="16"/>
    <n v="12180"/>
    <x v="1"/>
    <s v="TEC-AC-10002167"/>
    <x v="2"/>
    <x v="11"/>
    <s v="Imation??8gb Micro Traveldrive Usb 2.0??Flash Drive"/>
    <n v="30"/>
    <n v="2"/>
    <n v="0"/>
    <n v="3.3"/>
  </r>
  <r>
    <n v="61"/>
    <s v="CA-2016-111682"/>
    <x v="49"/>
    <x v="2"/>
    <x v="2"/>
    <d v="2016-06-18T00:00:00"/>
    <s v="First Class"/>
    <s v="TB-21055"/>
    <x v="50"/>
    <x v="0"/>
    <x v="0"/>
    <s v="Troy"/>
    <x v="16"/>
    <n v="12180"/>
    <x v="1"/>
    <s v="OFF-BI-10001460"/>
    <x v="1"/>
    <x v="5"/>
    <s v="Plastic Binding Combs"/>
    <n v="48.48"/>
    <n v="4"/>
    <n v="0.2"/>
    <n v="16.361999999999998"/>
  </r>
  <r>
    <n v="62"/>
    <s v="CA-2016-111682"/>
    <x v="49"/>
    <x v="2"/>
    <x v="2"/>
    <d v="2016-06-18T00:00:00"/>
    <s v="First Class"/>
    <s v="TB-21055"/>
    <x v="50"/>
    <x v="0"/>
    <x v="0"/>
    <s v="Troy"/>
    <x v="16"/>
    <n v="12180"/>
    <x v="1"/>
    <s v="OFF-AR-10001868"/>
    <x v="1"/>
    <x v="1"/>
    <s v="Prang Dustless Chalk Sticks"/>
    <n v="1.68"/>
    <n v="1"/>
    <n v="0"/>
    <n v="0.84"/>
  </r>
  <r>
    <n v="48"/>
    <s v="CA-2016-169194"/>
    <x v="50"/>
    <x v="2"/>
    <x v="2"/>
    <d v="2016-06-25T00:00:00"/>
    <s v="Standard Class"/>
    <s v="LH-16900"/>
    <x v="51"/>
    <x v="0"/>
    <x v="0"/>
    <s v="Dover"/>
    <x v="20"/>
    <n v="19901"/>
    <x v="1"/>
    <s v="TEC-AC-10002167"/>
    <x v="2"/>
    <x v="11"/>
    <s v="Imation??8gb Micro Traveldrive Usb 2.0??Flash Drive"/>
    <n v="45"/>
    <n v="3"/>
    <n v="0"/>
    <n v="4.95"/>
  </r>
  <r>
    <n v="49"/>
    <s v="CA-2016-169194"/>
    <x v="50"/>
    <x v="2"/>
    <x v="2"/>
    <d v="2016-06-25T00:00:00"/>
    <s v="Standard Class"/>
    <s v="LH-16900"/>
    <x v="51"/>
    <x v="0"/>
    <x v="0"/>
    <s v="Dover"/>
    <x v="20"/>
    <n v="19901"/>
    <x v="1"/>
    <s v="TEC-PH-10003988"/>
    <x v="2"/>
    <x v="4"/>
    <s v="LF Elite 3D Dazzle Designer Hard Case Cover, Lf Stylus Pen and Wiper For Apple Iphone 5c Mini Lite"/>
    <n v="21.8"/>
    <n v="2"/>
    <n v="0"/>
    <n v="6.1040000000000001"/>
  </r>
  <r>
    <n v="188"/>
    <s v="CA-2016-157000"/>
    <x v="51"/>
    <x v="2"/>
    <x v="10"/>
    <d v="2016-07-22T00:00:00"/>
    <s v="Standard Class"/>
    <s v="AM-10360"/>
    <x v="52"/>
    <x v="2"/>
    <x v="0"/>
    <s v="Grand Prairie"/>
    <x v="4"/>
    <n v="75051"/>
    <x v="2"/>
    <s v="OFF-ST-10001328"/>
    <x v="1"/>
    <x v="2"/>
    <s v="Personal Filing Tote with Lid, Black/Gray"/>
    <n v="37.223999999999997"/>
    <n v="3"/>
    <n v="0.2"/>
    <n v="3.7223999999999999"/>
  </r>
  <r>
    <n v="189"/>
    <s v="CA-2016-157000"/>
    <x v="51"/>
    <x v="2"/>
    <x v="10"/>
    <d v="2016-07-22T00:00:00"/>
    <s v="Standard Class"/>
    <s v="AM-10360"/>
    <x v="52"/>
    <x v="2"/>
    <x v="0"/>
    <s v="Grand Prairie"/>
    <x v="4"/>
    <n v="75051"/>
    <x v="2"/>
    <s v="OFF-PA-10001950"/>
    <x v="1"/>
    <x v="8"/>
    <s v="Southworth 25% Cotton Antique Laid Paper &amp; Envelopes"/>
    <n v="20.015999999999998"/>
    <n v="3"/>
    <n v="0.2"/>
    <n v="6.2549999999999999"/>
  </r>
  <r>
    <n v="43"/>
    <s v="CA-2016-101343"/>
    <x v="52"/>
    <x v="2"/>
    <x v="10"/>
    <d v="2016-07-22T00:00:00"/>
    <s v="Standard Class"/>
    <s v="RA-19885"/>
    <x v="53"/>
    <x v="2"/>
    <x v="0"/>
    <s v="Los Angeles"/>
    <x v="3"/>
    <n v="90049"/>
    <x v="0"/>
    <s v="OFF-ST-10003479"/>
    <x v="1"/>
    <x v="2"/>
    <s v="Eldon Base for stackable storage shelf, platinum"/>
    <n v="77.88"/>
    <n v="2"/>
    <n v="0"/>
    <n v="3.8940000000000001"/>
  </r>
  <r>
    <n v="100"/>
    <s v="CA-2016-158568"/>
    <x v="53"/>
    <x v="2"/>
    <x v="3"/>
    <d v="2016-09-02T00:00:00"/>
    <s v="Standard Class"/>
    <s v="RB-19465"/>
    <x v="54"/>
    <x v="1"/>
    <x v="0"/>
    <s v="Chicago"/>
    <x v="5"/>
    <n v="60610"/>
    <x v="2"/>
    <s v="OFF-PA-10003256"/>
    <x v="1"/>
    <x v="8"/>
    <s v="Avery Personal Creations Heavyweight Cards"/>
    <n v="64.623999999999995"/>
    <n v="7"/>
    <n v="0.2"/>
    <n v="22.618400000000001"/>
  </r>
  <r>
    <n v="101"/>
    <s v="CA-2016-158568"/>
    <x v="53"/>
    <x v="2"/>
    <x v="3"/>
    <d v="2016-09-02T00:00:00"/>
    <s v="Standard Class"/>
    <s v="RB-19465"/>
    <x v="54"/>
    <x v="1"/>
    <x v="0"/>
    <s v="Chicago"/>
    <x v="5"/>
    <n v="60610"/>
    <x v="2"/>
    <s v="TEC-AC-10001767"/>
    <x v="2"/>
    <x v="11"/>
    <s v="SanDisk Ultra 64 GB MicroSDHC Class 10 Memory Card"/>
    <n v="95.975999999999999"/>
    <n v="3"/>
    <n v="0.2"/>
    <n v="-10.7973"/>
  </r>
  <r>
    <n v="102"/>
    <s v="CA-2016-158568"/>
    <x v="53"/>
    <x v="2"/>
    <x v="3"/>
    <d v="2016-09-02T00:00:00"/>
    <s v="Standard Class"/>
    <s v="RB-19465"/>
    <x v="54"/>
    <x v="1"/>
    <x v="0"/>
    <s v="Chicago"/>
    <x v="5"/>
    <n v="60610"/>
    <x v="2"/>
    <s v="OFF-BI-10002609"/>
    <x v="1"/>
    <x v="5"/>
    <s v="Avery Hidden Tab Dividers for Binding Systems"/>
    <n v="1.788"/>
    <n v="3"/>
    <n v="0.8"/>
    <n v="-3.0396000000000001"/>
  </r>
  <r>
    <n v="141"/>
    <s v="CA-2016-110366"/>
    <x v="54"/>
    <x v="2"/>
    <x v="4"/>
    <d v="2016-09-07T00:00:00"/>
    <s v="Second Class"/>
    <s v="JD-15895"/>
    <x v="55"/>
    <x v="2"/>
    <x v="0"/>
    <s v="Philadelphia"/>
    <x v="14"/>
    <n v="19140"/>
    <x v="1"/>
    <s v="FUR-FU-10004848"/>
    <x v="0"/>
    <x v="3"/>
    <s v="Howard Miller 13-3/4&quot; Diameter Brushed Chrome Round Wall Clock"/>
    <n v="82.8"/>
    <n v="2"/>
    <n v="0.2"/>
    <n v="10.35"/>
  </r>
  <r>
    <n v="99"/>
    <s v="CA-2016-149223"/>
    <x v="55"/>
    <x v="2"/>
    <x v="4"/>
    <d v="2016-09-11T00:00:00"/>
    <s v="Standard Class"/>
    <s v="ER-13855"/>
    <x v="56"/>
    <x v="2"/>
    <x v="0"/>
    <s v="Saint Paul"/>
    <x v="10"/>
    <n v="55106"/>
    <x v="2"/>
    <s v="OFF-AP-10000358"/>
    <x v="1"/>
    <x v="6"/>
    <s v="Fellowes Basic Home/Office Series Surge Protectors"/>
    <n v="77.88"/>
    <n v="6"/>
    <n v="0"/>
    <n v="22.5852"/>
  </r>
  <r>
    <n v="90"/>
    <s v="CA-2016-109806"/>
    <x v="56"/>
    <x v="2"/>
    <x v="4"/>
    <d v="2016-09-22T00:00:00"/>
    <s v="Standard Class"/>
    <s v="JS-15685"/>
    <x v="57"/>
    <x v="2"/>
    <x v="0"/>
    <s v="Los Angeles"/>
    <x v="3"/>
    <n v="90036"/>
    <x v="0"/>
    <s v="OFF-AR-10004930"/>
    <x v="1"/>
    <x v="1"/>
    <s v="Turquoise Lead Holder with Pocket Clip"/>
    <n v="20.100000000000001"/>
    <n v="3"/>
    <n v="0"/>
    <n v="6.633"/>
  </r>
  <r>
    <n v="91"/>
    <s v="CA-2016-109806"/>
    <x v="56"/>
    <x v="2"/>
    <x v="4"/>
    <d v="2016-09-22T00:00:00"/>
    <s v="Standard Class"/>
    <s v="JS-15685"/>
    <x v="57"/>
    <x v="2"/>
    <x v="0"/>
    <s v="Los Angeles"/>
    <x v="3"/>
    <n v="90036"/>
    <x v="0"/>
    <s v="TEC-PH-10004093"/>
    <x v="2"/>
    <x v="4"/>
    <s v="Panasonic Kx-TS550"/>
    <n v="73.584000000000003"/>
    <n v="2"/>
    <n v="0.2"/>
    <n v="8.2782"/>
  </r>
  <r>
    <n v="92"/>
    <s v="CA-2016-109806"/>
    <x v="56"/>
    <x v="2"/>
    <x v="4"/>
    <d v="2016-09-22T00:00:00"/>
    <s v="Standard Class"/>
    <s v="JS-15685"/>
    <x v="57"/>
    <x v="2"/>
    <x v="0"/>
    <s v="Los Angeles"/>
    <x v="3"/>
    <n v="90036"/>
    <x v="0"/>
    <s v="OFF-PA-10000304"/>
    <x v="1"/>
    <x v="8"/>
    <s v="Xerox 1995"/>
    <n v="6.48"/>
    <n v="1"/>
    <n v="0"/>
    <n v="3.1103999999999998"/>
  </r>
  <r>
    <n v="71"/>
    <s v="CA-2016-106075"/>
    <x v="57"/>
    <x v="2"/>
    <x v="4"/>
    <d v="2016-09-23T00:00:00"/>
    <s v="Standard Class"/>
    <s v="HM-14980"/>
    <x v="58"/>
    <x v="0"/>
    <x v="0"/>
    <s v="New York City"/>
    <x v="16"/>
    <n v="10009"/>
    <x v="1"/>
    <s v="OFF-BI-10004654"/>
    <x v="1"/>
    <x v="5"/>
    <s v="Avery Binding System Hidden Tab Executive Style Index Sets"/>
    <n v="4.6159999999999997"/>
    <n v="1"/>
    <n v="0.2"/>
    <n v="1.7310000000000001"/>
  </r>
  <r>
    <n v="134"/>
    <s v="CA-2016-145583"/>
    <x v="58"/>
    <x v="2"/>
    <x v="5"/>
    <d v="2016-10-19T00:00:00"/>
    <s v="Standard Class"/>
    <s v="LC-16885"/>
    <x v="59"/>
    <x v="0"/>
    <x v="0"/>
    <s v="Roseville"/>
    <x v="3"/>
    <n v="95661"/>
    <x v="0"/>
    <s v="OFF-PA-10001804"/>
    <x v="1"/>
    <x v="8"/>
    <s v="Xerox 195"/>
    <n v="20.04"/>
    <n v="3"/>
    <n v="0"/>
    <n v="9.6191999999999993"/>
  </r>
  <r>
    <n v="135"/>
    <s v="CA-2016-145583"/>
    <x v="58"/>
    <x v="2"/>
    <x v="5"/>
    <d v="2016-10-19T00:00:00"/>
    <s v="Standard Class"/>
    <s v="LC-16885"/>
    <x v="59"/>
    <x v="0"/>
    <x v="0"/>
    <s v="Roseville"/>
    <x v="3"/>
    <n v="95661"/>
    <x v="0"/>
    <s v="OFF-PA-10001736"/>
    <x v="1"/>
    <x v="8"/>
    <s v="Xerox 1880"/>
    <n v="35.44"/>
    <n v="1"/>
    <n v="0"/>
    <n v="16.6568"/>
  </r>
  <r>
    <n v="136"/>
    <s v="CA-2016-145583"/>
    <x v="58"/>
    <x v="2"/>
    <x v="5"/>
    <d v="2016-10-19T00:00:00"/>
    <s v="Standard Class"/>
    <s v="LC-16885"/>
    <x v="59"/>
    <x v="0"/>
    <x v="0"/>
    <s v="Roseville"/>
    <x v="3"/>
    <n v="95661"/>
    <x v="0"/>
    <s v="OFF-AR-10001149"/>
    <x v="1"/>
    <x v="1"/>
    <s v="Sanford Colorific Colored Pencils, 12/Box"/>
    <n v="11.52"/>
    <n v="4"/>
    <n v="0"/>
    <n v="3.456"/>
  </r>
  <r>
    <n v="137"/>
    <s v="CA-2016-145583"/>
    <x v="58"/>
    <x v="2"/>
    <x v="5"/>
    <d v="2016-10-19T00:00:00"/>
    <s v="Standard Class"/>
    <s v="LC-16885"/>
    <x v="59"/>
    <x v="0"/>
    <x v="0"/>
    <s v="Roseville"/>
    <x v="3"/>
    <n v="95661"/>
    <x v="0"/>
    <s v="OFF-FA-10002988"/>
    <x v="1"/>
    <x v="9"/>
    <s v="Ideal Clamps"/>
    <n v="4.0199999999999996"/>
    <n v="2"/>
    <n v="0"/>
    <n v="1.9698"/>
  </r>
  <r>
    <n v="138"/>
    <s v="CA-2016-145583"/>
    <x v="58"/>
    <x v="2"/>
    <x v="5"/>
    <d v="2016-10-19T00:00:00"/>
    <s v="Standard Class"/>
    <s v="LC-16885"/>
    <x v="59"/>
    <x v="0"/>
    <x v="0"/>
    <s v="Roseville"/>
    <x v="3"/>
    <n v="95661"/>
    <x v="0"/>
    <s v="OFF-BI-10004781"/>
    <x v="1"/>
    <x v="5"/>
    <s v="GBC Wire Binding Strips"/>
    <n v="76.176000000000002"/>
    <n v="3"/>
    <n v="0.2"/>
    <n v="26.6616"/>
  </r>
  <r>
    <n v="139"/>
    <s v="CA-2016-145583"/>
    <x v="58"/>
    <x v="2"/>
    <x v="5"/>
    <d v="2016-10-19T00:00:00"/>
    <s v="Standard Class"/>
    <s v="LC-16885"/>
    <x v="59"/>
    <x v="0"/>
    <x v="0"/>
    <s v="Roseville"/>
    <x v="3"/>
    <n v="95661"/>
    <x v="0"/>
    <s v="OFF-SU-10001218"/>
    <x v="1"/>
    <x v="15"/>
    <s v="Fiskars Softgrip Scissors"/>
    <n v="65.88"/>
    <n v="6"/>
    <n v="0"/>
    <n v="18.446400000000001"/>
  </r>
  <r>
    <n v="140"/>
    <s v="CA-2016-145583"/>
    <x v="58"/>
    <x v="2"/>
    <x v="5"/>
    <d v="2016-10-19T00:00:00"/>
    <s v="Standard Class"/>
    <s v="LC-16885"/>
    <x v="59"/>
    <x v="0"/>
    <x v="0"/>
    <s v="Roseville"/>
    <x v="3"/>
    <n v="95661"/>
    <x v="0"/>
    <s v="FUR-FU-10001706"/>
    <x v="0"/>
    <x v="3"/>
    <s v="Longer-Life Soft White Bulbs"/>
    <n v="43.12"/>
    <n v="14"/>
    <n v="0"/>
    <n v="20.697600000000001"/>
  </r>
  <r>
    <n v="112"/>
    <s v="CA-2016-128867"/>
    <x v="59"/>
    <x v="2"/>
    <x v="6"/>
    <d v="2016-11-10T00:00:00"/>
    <s v="Standard Class"/>
    <s v="CL-12565"/>
    <x v="60"/>
    <x v="0"/>
    <x v="0"/>
    <s v="Urbandale"/>
    <x v="21"/>
    <n v="50322"/>
    <x v="2"/>
    <s v="OFF-AR-10000380"/>
    <x v="1"/>
    <x v="1"/>
    <s v="Hunt PowerHouse Electric Pencil Sharpener, Blue"/>
    <n v="75.959999999999994"/>
    <n v="2"/>
    <n v="0"/>
    <n v="22.788"/>
  </r>
  <r>
    <n v="113"/>
    <s v="CA-2016-128867"/>
    <x v="59"/>
    <x v="2"/>
    <x v="6"/>
    <d v="2016-11-10T00:00:00"/>
    <s v="Standard Class"/>
    <s v="CL-12565"/>
    <x v="60"/>
    <x v="0"/>
    <x v="0"/>
    <s v="Urbandale"/>
    <x v="21"/>
    <n v="50322"/>
    <x v="2"/>
    <s v="OFF-BI-10003981"/>
    <x v="1"/>
    <x v="5"/>
    <s v="Avery Durable Plastic 1&quot; Binders"/>
    <n v="27.24"/>
    <n v="6"/>
    <n v="0"/>
    <n v="13.3476"/>
  </r>
  <r>
    <n v="129"/>
    <s v="US-2016-125969"/>
    <x v="60"/>
    <x v="2"/>
    <x v="6"/>
    <d v="2016-11-10T00:00:00"/>
    <s v="Second Class"/>
    <s v="LS-16975"/>
    <x v="61"/>
    <x v="1"/>
    <x v="0"/>
    <s v="Los Angeles"/>
    <x v="3"/>
    <n v="90004"/>
    <x v="0"/>
    <s v="FUR-CH-10001146"/>
    <x v="0"/>
    <x v="0"/>
    <s v="Global Task Chair, Black"/>
    <n v="81.424000000000007"/>
    <n v="2"/>
    <n v="0.2"/>
    <n v="-9.1601999999999997"/>
  </r>
  <r>
    <n v="130"/>
    <s v="US-2016-125969"/>
    <x v="60"/>
    <x v="2"/>
    <x v="6"/>
    <d v="2016-11-10T00:00:00"/>
    <s v="Second Class"/>
    <s v="LS-16975"/>
    <x v="61"/>
    <x v="1"/>
    <x v="0"/>
    <s v="Los Angeles"/>
    <x v="3"/>
    <n v="90004"/>
    <x v="0"/>
    <s v="FUR-FU-10003773"/>
    <x v="0"/>
    <x v="3"/>
    <s v="Eldon Cleatmat Plus Chair Mats for High Pile Carpets"/>
    <n v="238.56"/>
    <n v="3"/>
    <n v="0"/>
    <n v="26.241599999999998"/>
  </r>
  <r>
    <n v="164"/>
    <s v="CA-2016-113817"/>
    <x v="61"/>
    <x v="2"/>
    <x v="6"/>
    <d v="2016-11-11T00:00:00"/>
    <s v="Standard Class"/>
    <s v="MJ-17740"/>
    <x v="62"/>
    <x v="0"/>
    <x v="0"/>
    <s v="Seattle"/>
    <x v="0"/>
    <n v="98115"/>
    <x v="0"/>
    <s v="OFF-BI-10004002"/>
    <x v="1"/>
    <x v="5"/>
    <s v="Wilson Jones International Size A4 Ring Binders"/>
    <n v="27.68"/>
    <n v="2"/>
    <n v="0.2"/>
    <n v="9.6880000000000006"/>
  </r>
  <r>
    <n v="1"/>
    <s v="CA-2016-152156"/>
    <x v="62"/>
    <x v="2"/>
    <x v="6"/>
    <d v="2016-11-11T00:00:00"/>
    <s v="Second Class"/>
    <s v="CG-12520"/>
    <x v="63"/>
    <x v="0"/>
    <x v="0"/>
    <s v="Henderson"/>
    <x v="22"/>
    <n v="42420"/>
    <x v="3"/>
    <s v="FUR-BO-10001798"/>
    <x v="0"/>
    <x v="14"/>
    <s v="Bush Somerset Collection Bookcase"/>
    <n v="261.95999999999998"/>
    <n v="2"/>
    <n v="0"/>
    <n v="41.913600000000002"/>
  </r>
  <r>
    <n v="2"/>
    <s v="CA-2016-152156"/>
    <x v="62"/>
    <x v="2"/>
    <x v="6"/>
    <d v="2016-11-11T00:00:00"/>
    <s v="Second Class"/>
    <s v="CG-12520"/>
    <x v="63"/>
    <x v="0"/>
    <x v="0"/>
    <s v="Henderson"/>
    <x v="22"/>
    <n v="42420"/>
    <x v="3"/>
    <s v="FUR-CH-10000454"/>
    <x v="0"/>
    <x v="0"/>
    <s v="Hon Deluxe Fabric Upholstered Stacking Chairs, Rounded Back"/>
    <n v="731.94"/>
    <n v="3"/>
    <n v="0"/>
    <n v="219.58199999999999"/>
  </r>
  <r>
    <n v="163"/>
    <s v="CA-2016-154508"/>
    <x v="63"/>
    <x v="2"/>
    <x v="6"/>
    <d v="2016-11-20T00:00:00"/>
    <s v="Standard Class"/>
    <s v="RD-19900"/>
    <x v="64"/>
    <x v="0"/>
    <x v="0"/>
    <s v="Carlsbad"/>
    <x v="23"/>
    <n v="88220"/>
    <x v="0"/>
    <s v="OFF-EN-10001990"/>
    <x v="1"/>
    <x v="10"/>
    <s v="Staple envelope"/>
    <n v="28.4"/>
    <n v="5"/>
    <n v="0"/>
    <n v="13.348000000000001"/>
  </r>
  <r>
    <n v="159"/>
    <s v="CA-2016-114104"/>
    <x v="64"/>
    <x v="2"/>
    <x v="6"/>
    <d v="2016-11-24T00:00:00"/>
    <s v="Standard Class"/>
    <s v="NP-18670"/>
    <x v="65"/>
    <x v="0"/>
    <x v="0"/>
    <s v="Edmond"/>
    <x v="24"/>
    <n v="73034"/>
    <x v="2"/>
    <s v="OFF-LA-10002475"/>
    <x v="1"/>
    <x v="13"/>
    <s v="Avery 519"/>
    <n v="14.62"/>
    <n v="2"/>
    <n v="0"/>
    <n v="6.8714000000000004"/>
  </r>
  <r>
    <n v="160"/>
    <s v="CA-2016-114104"/>
    <x v="64"/>
    <x v="2"/>
    <x v="6"/>
    <d v="2016-11-24T00:00:00"/>
    <s v="Standard Class"/>
    <s v="NP-18670"/>
    <x v="65"/>
    <x v="0"/>
    <x v="0"/>
    <s v="Edmond"/>
    <x v="24"/>
    <n v="73034"/>
    <x v="2"/>
    <s v="TEC-PH-10004536"/>
    <x v="2"/>
    <x v="4"/>
    <s v="Avaya 5420 Digital phone"/>
    <n v="944.93"/>
    <n v="7"/>
    <n v="0"/>
    <n v="236.23249999999999"/>
  </r>
  <r>
    <n v="186"/>
    <s v="CA-2016-105018"/>
    <x v="65"/>
    <x v="2"/>
    <x v="6"/>
    <d v="2016-12-02T00:00:00"/>
    <s v="Standard Class"/>
    <s v="SK-19990"/>
    <x v="66"/>
    <x v="0"/>
    <x v="0"/>
    <s v="Fairfield"/>
    <x v="25"/>
    <n v="6824"/>
    <x v="1"/>
    <s v="OFF-BI-10001890"/>
    <x v="1"/>
    <x v="5"/>
    <s v="Avery Poly Binder Pockets"/>
    <n v="7.16"/>
    <n v="2"/>
    <n v="0"/>
    <n v="3.4367999999999999"/>
  </r>
  <r>
    <n v="103"/>
    <s v="CA-2016-129903"/>
    <x v="66"/>
    <x v="2"/>
    <x v="7"/>
    <d v="2016-12-04T00:00:00"/>
    <s v="Second Class"/>
    <s v="GZ-14470"/>
    <x v="67"/>
    <x v="0"/>
    <x v="0"/>
    <s v="Rochester"/>
    <x v="10"/>
    <n v="55901"/>
    <x v="2"/>
    <s v="OFF-PA-10004040"/>
    <x v="1"/>
    <x v="8"/>
    <s v="Universal Premium White Copier/Laser Paper (20Lb. and 87 Bright)"/>
    <n v="23.92"/>
    <n v="4"/>
    <n v="0"/>
    <n v="11.720800000000001"/>
  </r>
  <r>
    <n v="14"/>
    <s v="CA-2016-161389"/>
    <x v="67"/>
    <x v="2"/>
    <x v="7"/>
    <d v="2016-12-10T00:00:00"/>
    <s v="Standard Class"/>
    <s v="IM-15070"/>
    <x v="68"/>
    <x v="0"/>
    <x v="0"/>
    <s v="Seattle"/>
    <x v="0"/>
    <n v="98103"/>
    <x v="0"/>
    <s v="OFF-BI-10003656"/>
    <x v="1"/>
    <x v="5"/>
    <s v="Fellowes PB200 Plastic Comb Binding Machine"/>
    <n v="407.976"/>
    <n v="3"/>
    <n v="0.2"/>
    <n v="132.59219999999999"/>
  </r>
  <r>
    <n v="148"/>
    <s v="CA-2016-114489"/>
    <x v="67"/>
    <x v="2"/>
    <x v="7"/>
    <d v="2016-12-09T00:00:00"/>
    <s v="Standard Class"/>
    <s v="JE-16165"/>
    <x v="69"/>
    <x v="2"/>
    <x v="0"/>
    <s v="Franklin"/>
    <x v="7"/>
    <n v="53132"/>
    <x v="2"/>
    <s v="TEC-PH-10000215"/>
    <x v="2"/>
    <x v="4"/>
    <s v="Plantronics Cordless??Phone Headset??with In-line Volume - M214C"/>
    <n v="384.45"/>
    <n v="11"/>
    <n v="0"/>
    <n v="103.8015"/>
  </r>
  <r>
    <n v="149"/>
    <s v="CA-2016-114489"/>
    <x v="67"/>
    <x v="2"/>
    <x v="7"/>
    <d v="2016-12-09T00:00:00"/>
    <s v="Standard Class"/>
    <s v="JE-16165"/>
    <x v="69"/>
    <x v="2"/>
    <x v="0"/>
    <s v="Franklin"/>
    <x v="7"/>
    <n v="53132"/>
    <x v="2"/>
    <s v="TEC-PH-10001448"/>
    <x v="2"/>
    <x v="4"/>
    <s v="Anker Astro 15000mAh USB Portable Charger"/>
    <n v="149.97"/>
    <n v="3"/>
    <n v="0"/>
    <n v="5.9988000000000001"/>
  </r>
  <r>
    <n v="150"/>
    <s v="CA-2016-114489"/>
    <x v="67"/>
    <x v="2"/>
    <x v="7"/>
    <d v="2016-12-09T00:00:00"/>
    <s v="Standard Class"/>
    <s v="JE-16165"/>
    <x v="69"/>
    <x v="2"/>
    <x v="0"/>
    <s v="Franklin"/>
    <x v="7"/>
    <n v="53132"/>
    <x v="2"/>
    <s v="FUR-CH-10000454"/>
    <x v="0"/>
    <x v="0"/>
    <s v="Hon Deluxe Fabric Upholstered Stacking Chairs, Rounded Back"/>
    <n v="1951.84"/>
    <n v="8"/>
    <n v="0"/>
    <n v="585.55200000000002"/>
  </r>
  <r>
    <n v="151"/>
    <s v="CA-2016-114489"/>
    <x v="67"/>
    <x v="2"/>
    <x v="7"/>
    <d v="2016-12-09T00:00:00"/>
    <s v="Standard Class"/>
    <s v="JE-16165"/>
    <x v="69"/>
    <x v="2"/>
    <x v="0"/>
    <s v="Franklin"/>
    <x v="7"/>
    <n v="53132"/>
    <x v="2"/>
    <s v="OFF-BI-10002735"/>
    <x v="1"/>
    <x v="5"/>
    <s v="GBC Prestige Therm-A-Bind Covers"/>
    <n v="171.55"/>
    <n v="5"/>
    <n v="0"/>
    <n v="80.628500000000003"/>
  </r>
  <r>
    <n v="36"/>
    <s v="CA-2016-117590"/>
    <x v="68"/>
    <x v="2"/>
    <x v="7"/>
    <d v="2016-12-10T00:00:00"/>
    <s v="First Class"/>
    <s v="GH-14485"/>
    <x v="70"/>
    <x v="2"/>
    <x v="0"/>
    <s v="Richardson"/>
    <x v="4"/>
    <n v="75080"/>
    <x v="2"/>
    <s v="TEC-PH-10004977"/>
    <x v="2"/>
    <x v="4"/>
    <s v="GE 30524EE4"/>
    <n v="1097.5440000000001"/>
    <n v="7"/>
    <n v="0.2"/>
    <n v="123.47369999999999"/>
  </r>
  <r>
    <n v="37"/>
    <s v="CA-2016-117590"/>
    <x v="68"/>
    <x v="2"/>
    <x v="7"/>
    <d v="2016-12-10T00:00:00"/>
    <s v="First Class"/>
    <s v="GH-14485"/>
    <x v="70"/>
    <x v="2"/>
    <x v="0"/>
    <s v="Richardson"/>
    <x v="4"/>
    <n v="75080"/>
    <x v="2"/>
    <s v="FUR-FU-10003664"/>
    <x v="0"/>
    <x v="3"/>
    <s v="Electrix Architect's Clamp-On Swing Arm Lamp, Black"/>
    <n v="190.92"/>
    <n v="5"/>
    <n v="0.6"/>
    <n v="-147.96299999999999"/>
  </r>
  <r>
    <n v="22"/>
    <s v="CA-2016-137330"/>
    <x v="69"/>
    <x v="2"/>
    <x v="7"/>
    <d v="2016-12-13T00:00:00"/>
    <s v="Standard Class"/>
    <s v="KB-16585"/>
    <x v="71"/>
    <x v="2"/>
    <x v="0"/>
    <s v="Fremont"/>
    <x v="26"/>
    <n v="68025"/>
    <x v="2"/>
    <s v="OFF-AR-10000246"/>
    <x v="1"/>
    <x v="1"/>
    <s v="Newell 318"/>
    <n v="19.46"/>
    <n v="7"/>
    <n v="0"/>
    <n v="5.0595999999999997"/>
  </r>
  <r>
    <n v="23"/>
    <s v="CA-2016-137330"/>
    <x v="69"/>
    <x v="2"/>
    <x v="7"/>
    <d v="2016-12-13T00:00:00"/>
    <s v="Standard Class"/>
    <s v="KB-16585"/>
    <x v="71"/>
    <x v="2"/>
    <x v="0"/>
    <s v="Fremont"/>
    <x v="26"/>
    <n v="68025"/>
    <x v="2"/>
    <s v="OFF-AP-10001492"/>
    <x v="1"/>
    <x v="6"/>
    <s v="Acco Six-Outlet Power Strip, 4' Cord Length"/>
    <n v="60.34"/>
    <n v="7"/>
    <n v="0"/>
    <n v="15.6884"/>
  </r>
  <r>
    <n v="54"/>
    <s v="CA-2016-105816"/>
    <x v="70"/>
    <x v="2"/>
    <x v="7"/>
    <d v="2016-12-17T00:00:00"/>
    <s v="Standard Class"/>
    <s v="JM-15265"/>
    <x v="72"/>
    <x v="2"/>
    <x v="0"/>
    <s v="New York City"/>
    <x v="16"/>
    <n v="10024"/>
    <x v="1"/>
    <s v="OFF-FA-10000304"/>
    <x v="1"/>
    <x v="9"/>
    <s v="Advantus Push Pins"/>
    <n v="15.26"/>
    <n v="7"/>
    <n v="0"/>
    <n v="6.2565999999999997"/>
  </r>
  <r>
    <n v="55"/>
    <s v="CA-2016-105816"/>
    <x v="70"/>
    <x v="2"/>
    <x v="7"/>
    <d v="2016-12-17T00:00:00"/>
    <s v="Standard Class"/>
    <s v="JM-15265"/>
    <x v="72"/>
    <x v="2"/>
    <x v="0"/>
    <s v="New York City"/>
    <x v="16"/>
    <n v="10024"/>
    <x v="1"/>
    <s v="TEC-PH-10002447"/>
    <x v="2"/>
    <x v="4"/>
    <s v="AT&amp;T CL83451 4-Handset Telephone"/>
    <n v="1029.95"/>
    <n v="5"/>
    <n v="0"/>
    <n v="298.68549999999999"/>
  </r>
  <r>
    <n v="131"/>
    <s v="US-2017-164147"/>
    <x v="71"/>
    <x v="3"/>
    <x v="11"/>
    <d v="2017-02-05T00:00:00"/>
    <s v="First Class"/>
    <s v="DW-13585"/>
    <x v="73"/>
    <x v="2"/>
    <x v="0"/>
    <s v="Columbus"/>
    <x v="1"/>
    <n v="43229"/>
    <x v="1"/>
    <s v="TEC-PH-10002293"/>
    <x v="2"/>
    <x v="4"/>
    <s v="Anker 36W 4-Port USB Wall Charger Travel Power Adapter for iPhone 5s 5c 5"/>
    <n v="59.97"/>
    <n v="5"/>
    <n v="0.4"/>
    <n v="-11.994"/>
  </r>
  <r>
    <n v="132"/>
    <s v="US-2017-164147"/>
    <x v="71"/>
    <x v="3"/>
    <x v="11"/>
    <d v="2017-02-05T00:00:00"/>
    <s v="First Class"/>
    <s v="DW-13585"/>
    <x v="73"/>
    <x v="2"/>
    <x v="0"/>
    <s v="Columbus"/>
    <x v="1"/>
    <n v="43229"/>
    <x v="1"/>
    <s v="OFF-PA-10002377"/>
    <x v="1"/>
    <x v="8"/>
    <s v="Xerox 1916"/>
    <n v="78.304000000000002"/>
    <n v="2"/>
    <n v="0.2"/>
    <n v="29.364000000000001"/>
  </r>
  <r>
    <n v="133"/>
    <s v="US-2017-164147"/>
    <x v="71"/>
    <x v="3"/>
    <x v="11"/>
    <d v="2017-02-05T00:00:00"/>
    <s v="First Class"/>
    <s v="DW-13585"/>
    <x v="73"/>
    <x v="2"/>
    <x v="0"/>
    <s v="Columbus"/>
    <x v="1"/>
    <n v="43229"/>
    <x v="1"/>
    <s v="OFF-FA-10002780"/>
    <x v="1"/>
    <x v="9"/>
    <s v="Staples"/>
    <n v="21.456"/>
    <n v="9"/>
    <n v="0.2"/>
    <n v="6.9732000000000003"/>
  </r>
  <r>
    <n v="13"/>
    <s v="CA-2017-114412"/>
    <x v="72"/>
    <x v="3"/>
    <x v="9"/>
    <d v="2017-04-20T00:00:00"/>
    <s v="Standard Class"/>
    <s v="AA-10480"/>
    <x v="74"/>
    <x v="0"/>
    <x v="0"/>
    <s v="Concord"/>
    <x v="13"/>
    <n v="28027"/>
    <x v="3"/>
    <s v="OFF-PA-10002365"/>
    <x v="1"/>
    <x v="8"/>
    <s v="Xerox 1967"/>
    <n v="15.552"/>
    <n v="3"/>
    <n v="0.2"/>
    <n v="5.4432"/>
  </r>
  <r>
    <n v="177"/>
    <s v="US-2017-152366"/>
    <x v="73"/>
    <x v="3"/>
    <x v="9"/>
    <d v="2017-04-25T00:00:00"/>
    <s v="Second Class"/>
    <s v="SJ-20500"/>
    <x v="75"/>
    <x v="0"/>
    <x v="0"/>
    <s v="Houston"/>
    <x v="4"/>
    <n v="77036"/>
    <x v="2"/>
    <s v="OFF-AP-10002684"/>
    <x v="1"/>
    <x v="6"/>
    <s v="Acco 7-Outlet Masterpiece Power Center, Wihtout Fax/Phone Line Protection"/>
    <n v="97.263999999999996"/>
    <n v="4"/>
    <n v="0.8"/>
    <n v="-243.16"/>
  </r>
  <r>
    <n v="86"/>
    <s v="CA-2017-140088"/>
    <x v="74"/>
    <x v="3"/>
    <x v="1"/>
    <d v="2017-05-30T00:00:00"/>
    <s v="Second Class"/>
    <s v="PO-18865"/>
    <x v="12"/>
    <x v="0"/>
    <x v="0"/>
    <s v="Columbia"/>
    <x v="27"/>
    <n v="29203"/>
    <x v="3"/>
    <s v="FUR-CH-10000863"/>
    <x v="0"/>
    <x v="0"/>
    <s v="Novimex Swivel Fabric Task Chair"/>
    <n v="301.95999999999998"/>
    <n v="2"/>
    <n v="0"/>
    <n v="33.215600000000002"/>
  </r>
  <r>
    <n v="98"/>
    <s v="CA-2017-157833"/>
    <x v="75"/>
    <x v="3"/>
    <x v="2"/>
    <d v="2017-06-20T00:00:00"/>
    <s v="First Class"/>
    <s v="KD-16345"/>
    <x v="76"/>
    <x v="0"/>
    <x v="0"/>
    <s v="San Francisco"/>
    <x v="3"/>
    <n v="94122"/>
    <x v="0"/>
    <s v="OFF-BI-10001721"/>
    <x v="1"/>
    <x v="5"/>
    <s v="Trimflex Flexible Post Binders"/>
    <n v="51.311999999999998"/>
    <n v="3"/>
    <n v="0.2"/>
    <n v="17.959199999999999"/>
  </r>
  <r>
    <n v="201"/>
    <s v="CA-2017-105074"/>
    <x v="76"/>
    <x v="3"/>
    <x v="2"/>
    <d v="2017-06-29T00:00:00"/>
    <s v="Standard Class"/>
    <s v="MB-17305"/>
    <x v="77"/>
    <x v="0"/>
    <x v="0"/>
    <s v="Akron"/>
    <x v="1"/>
    <n v="44312"/>
    <x v="1"/>
    <s v="OFF-PA-10002666"/>
    <x v="1"/>
    <x v="8"/>
    <s v="Southworth 25% Cotton Linen-Finish Paper &amp; Envelopes"/>
    <n v="21.744"/>
    <n v="3"/>
    <n v="0.2"/>
    <n v="6.7949999999999999"/>
  </r>
  <r>
    <n v="199"/>
    <s v="US-2017-124303"/>
    <x v="77"/>
    <x v="3"/>
    <x v="10"/>
    <d v="2017-07-13T00:00:00"/>
    <s v="Standard Class"/>
    <s v="FH-14365"/>
    <x v="78"/>
    <x v="2"/>
    <x v="0"/>
    <s v="Philadelphia"/>
    <x v="14"/>
    <n v="19120"/>
    <x v="1"/>
    <s v="OFF-BI-10000343"/>
    <x v="1"/>
    <x v="5"/>
    <s v="Pressboard Covers with Storage Hooks, 9 1/2&quot; x 11&quot;, Light Blue"/>
    <n v="2.9460000000000002"/>
    <n v="2"/>
    <n v="0.7"/>
    <n v="-2.2585999999999999"/>
  </r>
  <r>
    <n v="200"/>
    <s v="US-2017-124303"/>
    <x v="77"/>
    <x v="3"/>
    <x v="10"/>
    <d v="2017-07-13T00:00:00"/>
    <s v="Standard Class"/>
    <s v="FH-14365"/>
    <x v="78"/>
    <x v="2"/>
    <x v="0"/>
    <s v="Philadelphia"/>
    <x v="14"/>
    <n v="19120"/>
    <x v="1"/>
    <s v="OFF-PA-10002749"/>
    <x v="1"/>
    <x v="8"/>
    <s v="Wirebound Message Books, 5-1/2 x 4 Forms, 2 or 4 Forms per Page"/>
    <n v="16.056000000000001"/>
    <n v="3"/>
    <n v="0.2"/>
    <n v="5.8202999999999996"/>
  </r>
  <r>
    <n v="24"/>
    <s v="US-2017-156909"/>
    <x v="78"/>
    <x v="3"/>
    <x v="10"/>
    <d v="2017-07-18T00:00:00"/>
    <s v="Second Class"/>
    <s v="SF-20065"/>
    <x v="79"/>
    <x v="0"/>
    <x v="0"/>
    <s v="Philadelphia"/>
    <x v="14"/>
    <n v="19140"/>
    <x v="1"/>
    <s v="FUR-CH-10002774"/>
    <x v="0"/>
    <x v="0"/>
    <s v="Global Deluxe Stacking Chair, Gray"/>
    <n v="71.372"/>
    <n v="2"/>
    <n v="0.3"/>
    <n v="-1.0196000000000001"/>
  </r>
  <r>
    <n v="42"/>
    <s v="CA-2017-120999"/>
    <x v="79"/>
    <x v="3"/>
    <x v="4"/>
    <d v="2017-09-15T00:00:00"/>
    <s v="Standard Class"/>
    <s v="LC-16930"/>
    <x v="80"/>
    <x v="2"/>
    <x v="0"/>
    <s v="Naperville"/>
    <x v="5"/>
    <n v="60540"/>
    <x v="2"/>
    <s v="TEC-PH-10004093"/>
    <x v="2"/>
    <x v="4"/>
    <s v="Panasonic Kx-TS550"/>
    <n v="147.16800000000001"/>
    <n v="4"/>
    <n v="0.2"/>
    <n v="16.5564"/>
  </r>
  <r>
    <n v="72"/>
    <s v="CA-2017-114440"/>
    <x v="80"/>
    <x v="3"/>
    <x v="4"/>
    <d v="2017-09-17T00:00:00"/>
    <s v="Second Class"/>
    <s v="TB-21520"/>
    <x v="29"/>
    <x v="0"/>
    <x v="0"/>
    <s v="Jackson"/>
    <x v="6"/>
    <n v="49201"/>
    <x v="2"/>
    <s v="OFF-PA-10004675"/>
    <x v="1"/>
    <x v="8"/>
    <s v="Telephone Message Books with Fax/Mobile Section, 5 1/2&quot; x 3 3/16&quot;"/>
    <n v="19.05"/>
    <n v="3"/>
    <n v="0"/>
    <n v="8.7629999999999999"/>
  </r>
  <r>
    <n v="142"/>
    <s v="CA-2017-106180"/>
    <x v="81"/>
    <x v="3"/>
    <x v="4"/>
    <d v="2017-09-23T00:00:00"/>
    <s v="Standard Class"/>
    <s v="SH-19975"/>
    <x v="81"/>
    <x v="2"/>
    <x v="0"/>
    <s v="San Francisco"/>
    <x v="3"/>
    <n v="94122"/>
    <x v="0"/>
    <s v="OFF-AR-10000940"/>
    <x v="1"/>
    <x v="1"/>
    <s v="Newell 343"/>
    <n v="8.82"/>
    <n v="3"/>
    <n v="0"/>
    <n v="2.3814000000000002"/>
  </r>
  <r>
    <n v="143"/>
    <s v="CA-2017-106180"/>
    <x v="81"/>
    <x v="3"/>
    <x v="4"/>
    <d v="2017-09-23T00:00:00"/>
    <s v="Standard Class"/>
    <s v="SH-19975"/>
    <x v="81"/>
    <x v="2"/>
    <x v="0"/>
    <s v="San Francisco"/>
    <x v="3"/>
    <n v="94122"/>
    <x v="0"/>
    <s v="OFF-EN-10004030"/>
    <x v="1"/>
    <x v="10"/>
    <s v="Convenience Packs of Business Envelopes"/>
    <n v="10.86"/>
    <n v="3"/>
    <n v="0"/>
    <n v="5.1041999999999996"/>
  </r>
  <r>
    <n v="144"/>
    <s v="CA-2017-106180"/>
    <x v="81"/>
    <x v="3"/>
    <x v="4"/>
    <d v="2017-09-23T00:00:00"/>
    <s v="Standard Class"/>
    <s v="SH-19975"/>
    <x v="81"/>
    <x v="2"/>
    <x v="0"/>
    <s v="San Francisco"/>
    <x v="3"/>
    <n v="94122"/>
    <x v="0"/>
    <s v="OFF-PA-10004327"/>
    <x v="1"/>
    <x v="8"/>
    <s v="Xerox 1911"/>
    <n v="143.69999999999999"/>
    <n v="3"/>
    <n v="0"/>
    <n v="68.975999999999999"/>
  </r>
  <r>
    <n v="44"/>
    <s v="CA-2017-139619"/>
    <x v="82"/>
    <x v="3"/>
    <x v="4"/>
    <d v="2017-09-23T00:00:00"/>
    <s v="Standard Class"/>
    <s v="ES-14080"/>
    <x v="82"/>
    <x v="2"/>
    <x v="0"/>
    <s v="Melbourne"/>
    <x v="15"/>
    <n v="32935"/>
    <x v="3"/>
    <s v="OFF-ST-10003282"/>
    <x v="1"/>
    <x v="2"/>
    <s v="Advantus 10-Drawer Portable Organizer, Chrome Metal Frame, Smoke Drawers"/>
    <n v="95.616"/>
    <n v="2"/>
    <n v="0.2"/>
    <n v="9.5616000000000003"/>
  </r>
  <r>
    <n v="35"/>
    <s v="CA-2017-107727"/>
    <x v="83"/>
    <x v="3"/>
    <x v="5"/>
    <d v="2017-10-23T00:00:00"/>
    <s v="Second Class"/>
    <s v="MA-17560"/>
    <x v="83"/>
    <x v="1"/>
    <x v="0"/>
    <s v="Houston"/>
    <x v="4"/>
    <n v="77095"/>
    <x v="2"/>
    <s v="OFF-PA-10000249"/>
    <x v="1"/>
    <x v="8"/>
    <s v="Easy-staple paper"/>
    <n v="29.472000000000001"/>
    <n v="3"/>
    <n v="0.2"/>
    <n v="9.9467999999999996"/>
  </r>
  <r>
    <n v="87"/>
    <s v="CA-2017-155558"/>
    <x v="84"/>
    <x v="3"/>
    <x v="5"/>
    <d v="2017-11-02T00:00:00"/>
    <s v="Standard Class"/>
    <s v="PG-18895"/>
    <x v="84"/>
    <x v="0"/>
    <x v="0"/>
    <s v="Rochester"/>
    <x v="10"/>
    <n v="55901"/>
    <x v="2"/>
    <s v="TEC-AC-10001998"/>
    <x v="2"/>
    <x v="11"/>
    <s v="Logitech??LS21 Speaker System - PC Multimedia - 2.1-CH - Wired"/>
    <n v="19.989999999999998"/>
    <n v="1"/>
    <n v="0"/>
    <n v="6.7965999999999998"/>
  </r>
  <r>
    <n v="88"/>
    <s v="CA-2017-155558"/>
    <x v="84"/>
    <x v="3"/>
    <x v="5"/>
    <d v="2017-11-02T00:00:00"/>
    <s v="Standard Class"/>
    <s v="PG-18895"/>
    <x v="84"/>
    <x v="0"/>
    <x v="0"/>
    <s v="Rochester"/>
    <x v="10"/>
    <n v="55901"/>
    <x v="2"/>
    <s v="OFF-LA-10000134"/>
    <x v="1"/>
    <x v="13"/>
    <s v="Avery 511"/>
    <n v="6.16"/>
    <n v="2"/>
    <n v="0"/>
    <n v="2.9567999999999999"/>
  </r>
  <r>
    <n v="127"/>
    <s v="US-2017-107272"/>
    <x v="85"/>
    <x v="3"/>
    <x v="6"/>
    <d v="2017-11-12T00:00:00"/>
    <s v="Standard Class"/>
    <s v="TS-21610"/>
    <x v="85"/>
    <x v="0"/>
    <x v="0"/>
    <s v="Phoenix"/>
    <x v="9"/>
    <n v="85023"/>
    <x v="0"/>
    <s v="OFF-BI-10003274"/>
    <x v="1"/>
    <x v="5"/>
    <s v="Avery Durable Slant Ring Binders, No Labels"/>
    <n v="2.3879999999999999"/>
    <n v="2"/>
    <n v="0.7"/>
    <n v="-1.8308"/>
  </r>
  <r>
    <n v="128"/>
    <s v="US-2017-107272"/>
    <x v="85"/>
    <x v="3"/>
    <x v="6"/>
    <d v="2017-11-12T00:00:00"/>
    <s v="Standard Class"/>
    <s v="TS-21610"/>
    <x v="85"/>
    <x v="0"/>
    <x v="0"/>
    <s v="Phoenix"/>
    <x v="9"/>
    <n v="85023"/>
    <x v="0"/>
    <s v="OFF-ST-10002974"/>
    <x v="1"/>
    <x v="2"/>
    <s v="Trav-L-File Heavy-Duty Shuttle II, Black"/>
    <n v="243.99199999999999"/>
    <n v="7"/>
    <n v="0.2"/>
    <n v="30.498999999999999"/>
  </r>
  <r>
    <n v="96"/>
    <s v="US-2017-109484"/>
    <x v="86"/>
    <x v="3"/>
    <x v="6"/>
    <d v="2017-11-12T00:00:00"/>
    <s v="Standard Class"/>
    <s v="RB-19705"/>
    <x v="86"/>
    <x v="1"/>
    <x v="0"/>
    <s v="Portland"/>
    <x v="28"/>
    <n v="97206"/>
    <x v="0"/>
    <s v="OFF-BI-10004738"/>
    <x v="1"/>
    <x v="5"/>
    <s v="Flexible Leather- Look Classic Collection Ring Binder"/>
    <n v="5.6820000000000004"/>
    <n v="1"/>
    <n v="0.7"/>
    <n v="-3.7879999999999998"/>
  </r>
  <r>
    <n v="198"/>
    <s v="CA-2017-107720"/>
    <x v="86"/>
    <x v="3"/>
    <x v="6"/>
    <d v="2017-11-13T00:00:00"/>
    <s v="Standard Class"/>
    <s v="VM-21685"/>
    <x v="87"/>
    <x v="1"/>
    <x v="0"/>
    <s v="Westfield"/>
    <x v="29"/>
    <n v="7090"/>
    <x v="1"/>
    <s v="OFF-ST-10001414"/>
    <x v="1"/>
    <x v="2"/>
    <s v="Decoflex Hanging Personal Folder File"/>
    <n v="46.26"/>
    <n v="3"/>
    <n v="0"/>
    <n v="12.0276"/>
  </r>
  <r>
    <n v="97"/>
    <s v="CA-2017-161018"/>
    <x v="87"/>
    <x v="3"/>
    <x v="6"/>
    <d v="2017-11-11T00:00:00"/>
    <s v="Second Class"/>
    <s v="PN-18775"/>
    <x v="88"/>
    <x v="1"/>
    <x v="0"/>
    <s v="New York City"/>
    <x v="16"/>
    <n v="10009"/>
    <x v="1"/>
    <s v="FUR-FU-10000629"/>
    <x v="0"/>
    <x v="3"/>
    <s v="9-3/4 Diameter Round Wall Clock"/>
    <n v="96.53"/>
    <n v="7"/>
    <n v="0"/>
    <n v="40.5426"/>
  </r>
  <r>
    <n v="85"/>
    <s v="US-2017-119662"/>
    <x v="88"/>
    <x v="3"/>
    <x v="6"/>
    <d v="2017-11-16T00:00:00"/>
    <s v="First Class"/>
    <s v="CS-12400"/>
    <x v="89"/>
    <x v="1"/>
    <x v="0"/>
    <s v="Chicago"/>
    <x v="5"/>
    <n v="60623"/>
    <x v="2"/>
    <s v="OFF-ST-10003656"/>
    <x v="1"/>
    <x v="2"/>
    <s v="Safco Industrial Wire Shelving"/>
    <n v="230.376"/>
    <n v="3"/>
    <n v="0.2"/>
    <n v="-48.954900000000002"/>
  </r>
  <r>
    <n v="107"/>
    <s v="CA-2017-119004"/>
    <x v="89"/>
    <x v="3"/>
    <x v="6"/>
    <d v="2017-11-28T00:00:00"/>
    <s v="Standard Class"/>
    <s v="JM-15250"/>
    <x v="90"/>
    <x v="0"/>
    <x v="0"/>
    <s v="Charlotte"/>
    <x v="13"/>
    <n v="28205"/>
    <x v="3"/>
    <s v="TEC-AC-10003499"/>
    <x v="2"/>
    <x v="11"/>
    <s v="Memorex Mini Travel Drive 8 GB USB 2.0 Flash Drive"/>
    <n v="74.111999999999995"/>
    <n v="8"/>
    <n v="0.2"/>
    <n v="17.601600000000001"/>
  </r>
  <r>
    <n v="108"/>
    <s v="CA-2017-119004"/>
    <x v="89"/>
    <x v="3"/>
    <x v="6"/>
    <d v="2017-11-28T00:00:00"/>
    <s v="Standard Class"/>
    <s v="JM-15250"/>
    <x v="90"/>
    <x v="0"/>
    <x v="0"/>
    <s v="Charlotte"/>
    <x v="13"/>
    <n v="28205"/>
    <x v="3"/>
    <s v="TEC-PH-10002844"/>
    <x v="2"/>
    <x v="4"/>
    <s v="Speck Products Candyshell Flip Case"/>
    <n v="27.992000000000001"/>
    <n v="1"/>
    <n v="0.2"/>
    <n v="2.0994000000000002"/>
  </r>
  <r>
    <n v="109"/>
    <s v="CA-2017-119004"/>
    <x v="89"/>
    <x v="3"/>
    <x v="6"/>
    <d v="2017-11-28T00:00:00"/>
    <s v="Standard Class"/>
    <s v="JM-15250"/>
    <x v="90"/>
    <x v="0"/>
    <x v="0"/>
    <s v="Charlotte"/>
    <x v="13"/>
    <n v="28205"/>
    <x v="3"/>
    <s v="OFF-AR-10000390"/>
    <x v="1"/>
    <x v="1"/>
    <s v="Newell Chalk Holder"/>
    <n v="3.3039999999999998"/>
    <n v="1"/>
    <n v="0.2"/>
    <n v="1.0738000000000001"/>
  </r>
  <r>
    <n v="76"/>
    <s v="US-2017-118038"/>
    <x v="90"/>
    <x v="3"/>
    <x v="7"/>
    <d v="2017-12-11T00:00:00"/>
    <s v="First Class"/>
    <s v="KB-16600"/>
    <x v="91"/>
    <x v="2"/>
    <x v="0"/>
    <s v="Houston"/>
    <x v="4"/>
    <n v="77041"/>
    <x v="2"/>
    <s v="OFF-BI-10004182"/>
    <x v="1"/>
    <x v="5"/>
    <s v="Economy Binders"/>
    <n v="1.248"/>
    <n v="3"/>
    <n v="0.8"/>
    <n v="-1.9343999999999999"/>
  </r>
  <r>
    <n v="77"/>
    <s v="US-2017-118038"/>
    <x v="90"/>
    <x v="3"/>
    <x v="7"/>
    <d v="2017-12-11T00:00:00"/>
    <s v="First Class"/>
    <s v="KB-16600"/>
    <x v="91"/>
    <x v="2"/>
    <x v="0"/>
    <s v="Houston"/>
    <x v="4"/>
    <n v="77041"/>
    <x v="2"/>
    <s v="FUR-FU-10000260"/>
    <x v="0"/>
    <x v="3"/>
    <s v="6&quot; Cubicle Wall Clock, Black"/>
    <n v="9.7080000000000002"/>
    <n v="3"/>
    <n v="0.6"/>
    <n v="-5.8247999999999998"/>
  </r>
  <r>
    <n v="78"/>
    <s v="US-2017-118038"/>
    <x v="90"/>
    <x v="3"/>
    <x v="7"/>
    <d v="2017-12-11T00:00:00"/>
    <s v="First Class"/>
    <s v="KB-16600"/>
    <x v="91"/>
    <x v="2"/>
    <x v="0"/>
    <s v="Houston"/>
    <x v="4"/>
    <n v="77041"/>
    <x v="2"/>
    <s v="OFF-ST-10000615"/>
    <x v="1"/>
    <x v="2"/>
    <s v="SimpliFile Personal File, Black Granite, 15w x 6-15/16d x 11-1/4h"/>
    <n v="27.24"/>
    <n v="3"/>
    <n v="0.2"/>
    <n v="2.7240000000000002"/>
  </r>
  <r>
    <n v="145"/>
    <s v="CA-2017-155376"/>
    <x v="91"/>
    <x v="3"/>
    <x v="7"/>
    <d v="2017-12-27T00:00:00"/>
    <s v="Standard Class"/>
    <s v="SG-20080"/>
    <x v="92"/>
    <x v="0"/>
    <x v="0"/>
    <s v="Independence"/>
    <x v="30"/>
    <n v="64055"/>
    <x v="2"/>
    <s v="OFF-AP-10001058"/>
    <x v="1"/>
    <x v="6"/>
    <s v="Sanyo 2.5 Cubic Foot Mid-Size Office Refrigerators"/>
    <n v="839.43"/>
    <n v="3"/>
    <n v="0"/>
    <n v="218.2518"/>
  </r>
  <r>
    <n v="111"/>
    <s v="CA-2017-146780"/>
    <x v="92"/>
    <x v="3"/>
    <x v="7"/>
    <d v="2017-12-30T00:00:00"/>
    <s v="Standard Class"/>
    <s v="CV-12805"/>
    <x v="93"/>
    <x v="2"/>
    <x v="0"/>
    <s v="New York City"/>
    <x v="16"/>
    <n v="10035"/>
    <x v="1"/>
    <s v="FUR-FU-10001934"/>
    <x v="0"/>
    <x v="3"/>
    <s v="Magnifier Swing Arm Lamp"/>
    <n v="41.96"/>
    <n v="2"/>
    <n v="0"/>
    <n v="10.909599999999999"/>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6">
  <r>
    <x v="0"/>
    <s v="Cassandra Brandow"/>
  </r>
  <r>
    <x v="0"/>
    <s v="Alejandro Grove"/>
  </r>
  <r>
    <x v="0"/>
    <s v="Brosina Hoffman"/>
  </r>
  <r>
    <x v="0"/>
    <s v="Chad Sievert"/>
  </r>
  <r>
    <x v="0"/>
    <s v="Ryan Crowe"/>
  </r>
  <r>
    <x v="0"/>
    <s v="Frank Merwin"/>
  </r>
  <r>
    <x v="0"/>
    <s v="Zuschuss Donatelli"/>
  </r>
  <r>
    <x v="0"/>
    <s v="Becky Martin"/>
  </r>
  <r>
    <x v="0"/>
    <s v="Jennifer Braxton"/>
  </r>
  <r>
    <x v="0"/>
    <s v="Philip Fox"/>
  </r>
  <r>
    <x v="0"/>
    <s v="Duane Noonan"/>
  </r>
  <r>
    <x v="0"/>
    <s v="Patrick O'Donnell"/>
  </r>
  <r>
    <x v="0"/>
    <s v="Maureen Gastineau"/>
  </r>
  <r>
    <x v="0"/>
    <s v="Pete Kriz"/>
  </r>
  <r>
    <x v="0"/>
    <s v="Robert Marley"/>
  </r>
  <r>
    <x v="0"/>
    <s v="Joel Eaton"/>
  </r>
  <r>
    <x v="0"/>
    <s v="Brendan Sweed"/>
  </r>
  <r>
    <x v="0"/>
    <s v="David Kendrick"/>
  </r>
  <r>
    <x v="0"/>
    <s v="Alan Dominguez"/>
  </r>
  <r>
    <x v="1"/>
    <s v="Karl Braun"/>
  </r>
  <r>
    <x v="1"/>
    <s v="Dave Kipp"/>
  </r>
  <r>
    <x v="1"/>
    <s v="Greg Guthrie"/>
  </r>
  <r>
    <x v="1"/>
    <s v="Darren Powers"/>
  </r>
  <r>
    <x v="1"/>
    <s v="Joel Eaton"/>
  </r>
  <r>
    <x v="1"/>
    <s v="Paul Stevenson"/>
  </r>
  <r>
    <x v="1"/>
    <s v="Neil Knudson"/>
  </r>
  <r>
    <x v="1"/>
    <s v="Stephanie Phelps"/>
  </r>
  <r>
    <x v="1"/>
    <s v="Julie Creighton"/>
  </r>
  <r>
    <x v="1"/>
    <s v="Helen Andreada"/>
  </r>
  <r>
    <x v="1"/>
    <s v="Tracy Blumstein"/>
  </r>
  <r>
    <x v="1"/>
    <s v="Emily Burns"/>
  </r>
  <r>
    <x v="1"/>
    <s v="Sean O'Donnell"/>
  </r>
  <r>
    <x v="1"/>
    <s v="Mark Packer"/>
  </r>
  <r>
    <x v="1"/>
    <s v="Pete Armstrong"/>
  </r>
  <r>
    <x v="1"/>
    <s v="Mary Zewe"/>
  </r>
  <r>
    <x v="1"/>
    <s v="Lena Cacioppo"/>
  </r>
  <r>
    <x v="1"/>
    <s v="Harold Pawlan"/>
  </r>
  <r>
    <x v="1"/>
    <s v="Kunst Miller"/>
  </r>
  <r>
    <x v="1"/>
    <s v="Jim Kriz"/>
  </r>
  <r>
    <x v="1"/>
    <s v="Steve Nguyen"/>
  </r>
  <r>
    <x v="1"/>
    <s v="Eric Murdock"/>
  </r>
  <r>
    <x v="2"/>
    <s v="Eric Hoffmann"/>
  </r>
  <r>
    <x v="2"/>
    <s v="Odella Nelson"/>
  </r>
  <r>
    <x v="2"/>
    <s v="Tamara Willingham"/>
  </r>
  <r>
    <x v="2"/>
    <s v="Gary Mitchum"/>
  </r>
  <r>
    <x v="2"/>
    <s v="Ted Trevino"/>
  </r>
  <r>
    <x v="2"/>
    <s v="Karen Daniels"/>
  </r>
  <r>
    <x v="2"/>
    <s v="Darrin Van Huff"/>
  </r>
  <r>
    <x v="2"/>
    <s v="Stewart Carmichael"/>
  </r>
  <r>
    <x v="2"/>
    <s v="Steven Cartwright"/>
  </r>
  <r>
    <x v="2"/>
    <s v="Ted Butterfield"/>
  </r>
  <r>
    <x v="2"/>
    <s v="Lena Hernandez"/>
  </r>
  <r>
    <x v="2"/>
    <s v="Alice McCarthy"/>
  </r>
  <r>
    <x v="2"/>
    <s v="Ruben Ausman"/>
  </r>
  <r>
    <x v="2"/>
    <s v="Rick Bensley"/>
  </r>
  <r>
    <x v="2"/>
    <s v="Jonathan Doherty"/>
  </r>
  <r>
    <x v="2"/>
    <s v="Elpida Rittenbach"/>
  </r>
  <r>
    <x v="2"/>
    <s v="Jim Sink"/>
  </r>
  <r>
    <x v="2"/>
    <s v="Henry MacAllister"/>
  </r>
  <r>
    <x v="2"/>
    <s v="Lena Creighton"/>
  </r>
  <r>
    <x v="2"/>
    <s v="Clay Ludtke"/>
  </r>
  <r>
    <x v="2"/>
    <s v="Lindsay Shagiari"/>
  </r>
  <r>
    <x v="2"/>
    <s v="Max Jones"/>
  </r>
  <r>
    <x v="2"/>
    <s v="Claire Gute"/>
  </r>
  <r>
    <x v="2"/>
    <s v="Ruben Dartt"/>
  </r>
  <r>
    <x v="2"/>
    <s v="Nora Paige"/>
  </r>
  <r>
    <x v="2"/>
    <s v="Sally Knutson"/>
  </r>
  <r>
    <x v="2"/>
    <s v="Gary Zandusky"/>
  </r>
  <r>
    <x v="2"/>
    <s v="Irene Maddox"/>
  </r>
  <r>
    <x v="2"/>
    <s v="Justin Ellison"/>
  </r>
  <r>
    <x v="2"/>
    <s v="Gene Hale"/>
  </r>
  <r>
    <x v="2"/>
    <s v="Ken Black"/>
  </r>
  <r>
    <x v="2"/>
    <s v="Janet Molinari"/>
  </r>
  <r>
    <x v="3"/>
    <s v="Dorothy Wardle"/>
  </r>
  <r>
    <x v="3"/>
    <s v="Andrew Allen"/>
  </r>
  <r>
    <x v="3"/>
    <s v="Shirley Jackson"/>
  </r>
  <r>
    <x v="3"/>
    <s v="Patrick O'Donnell"/>
  </r>
  <r>
    <x v="3"/>
    <s v="Katherine Ducich"/>
  </r>
  <r>
    <x v="3"/>
    <s v="Maria Bertelson"/>
  </r>
  <r>
    <x v="3"/>
    <s v="Fred Hopkins"/>
  </r>
  <r>
    <x v="3"/>
    <s v="Sandra Flanagan"/>
  </r>
  <r>
    <x v="3"/>
    <s v="Linda Cazamias"/>
  </r>
  <r>
    <x v="3"/>
    <s v="Tracy Blumstein"/>
  </r>
  <r>
    <x v="3"/>
    <s v="Sally Hughsby"/>
  </r>
  <r>
    <x v="3"/>
    <s v="Erin Smith"/>
  </r>
  <r>
    <x v="3"/>
    <s v="Matt Abelman"/>
  </r>
  <r>
    <x v="3"/>
    <s v="Paul Gonzalez"/>
  </r>
  <r>
    <x v="3"/>
    <s v="Troy Staebel"/>
  </r>
  <r>
    <x v="3"/>
    <s v="Roger Barcio"/>
  </r>
  <r>
    <x v="3"/>
    <s v="Valerie Mitchum"/>
  </r>
  <r>
    <x v="3"/>
    <s v="Parhena Norris"/>
  </r>
  <r>
    <x v="3"/>
    <s v="Christopher Schild"/>
  </r>
  <r>
    <x v="3"/>
    <s v="Janet Martin"/>
  </r>
  <r>
    <x v="3"/>
    <s v="Ken Brennan"/>
  </r>
  <r>
    <x v="3"/>
    <s v="Sandra Glassco"/>
  </r>
  <r>
    <x v="3"/>
    <s v="Cynthia Voltz"/>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E87D98B-D587-4A8D-9BB9-C8FCF4A5A419}" name="PivotTable1"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0" firstHeaderRow="1" firstDataRow="1" firstDataCol="1"/>
  <pivotFields count="26">
    <pivotField showAll="0"/>
    <pivotField showAll="0"/>
    <pivotField numFmtId="14" showAll="0">
      <items count="9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t="default"/>
      </items>
    </pivotField>
    <pivotField numFmtId="1" showAll="0">
      <items count="5">
        <item x="0"/>
        <item h="1" x="1"/>
        <item h="1" x="2"/>
        <item h="1" x="3"/>
        <item t="default"/>
      </items>
    </pivotField>
    <pivotField numFmtId="1" showAll="0"/>
    <pivotField numFmtId="14" showAll="0"/>
    <pivotField showAll="0"/>
    <pivotField showAll="0"/>
    <pivotField showAll="0"/>
    <pivotField showAll="0">
      <items count="4">
        <item h="1" x="0"/>
        <item x="2"/>
        <item h="1" x="1"/>
        <item t="default"/>
      </items>
    </pivotField>
    <pivotField showAll="0"/>
    <pivotField showAll="0"/>
    <pivotField showAll="0"/>
    <pivotField showAll="0"/>
    <pivotField showAll="0"/>
    <pivotField showAll="0"/>
    <pivotField showAll="0"/>
    <pivotField axis="axisRow" showAll="0" sortType="descending">
      <items count="17">
        <item x="11"/>
        <item x="6"/>
        <item x="1"/>
        <item x="5"/>
        <item x="14"/>
        <item x="0"/>
        <item x="10"/>
        <item x="9"/>
        <item x="3"/>
        <item x="13"/>
        <item x="12"/>
        <item x="8"/>
        <item x="4"/>
        <item x="2"/>
        <item x="15"/>
        <item x="7"/>
        <item t="default"/>
      </items>
      <autoSortScope>
        <pivotArea dataOnly="0" outline="0" fieldPosition="0">
          <references count="1">
            <reference field="4294967294" count="1" selected="0">
              <x v="0"/>
            </reference>
          </references>
        </pivotArea>
      </autoSortScope>
    </pivotField>
    <pivotField showAll="0"/>
    <pivotField dataField="1" numFmtId="2" showAll="0"/>
    <pivotField numFmtId="1" showAll="0"/>
    <pivotField numFmtId="2" showAll="0"/>
    <pivotField numFmtId="2"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x="0"/>
        <item x="1"/>
        <item x="2"/>
        <item x="3"/>
        <item x="4"/>
        <item x="5"/>
        <item t="default"/>
      </items>
    </pivotField>
  </pivotFields>
  <rowFields count="1">
    <field x="17"/>
  </rowFields>
  <rowItems count="7">
    <i>
      <x v="2"/>
    </i>
    <i>
      <x/>
    </i>
    <i>
      <x v="12"/>
    </i>
    <i>
      <x v="1"/>
    </i>
    <i>
      <x v="13"/>
    </i>
    <i>
      <x v="9"/>
    </i>
    <i t="grand">
      <x/>
    </i>
  </rowItems>
  <colItems count="1">
    <i/>
  </colItems>
  <dataFields count="1">
    <dataField name="Sum of Sales" fld="19" baseField="0" baseItem="0" numFmtId="2"/>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561E290-6EA1-4BFD-8729-24F8AB552F82}" name="PivotTable2" cacheId="24"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6">
  <location ref="A3:C5" firstHeaderRow="1" firstDataRow="2" firstDataCol="1"/>
  <pivotFields count="26">
    <pivotField showAll="0"/>
    <pivotField showAll="0"/>
    <pivotField numFmtId="14" showAll="0">
      <items count="9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t="default"/>
      </items>
    </pivotField>
    <pivotField axis="axisRow" numFmtId="1" showAll="0">
      <items count="5">
        <item x="0"/>
        <item h="1" x="1"/>
        <item h="1" x="2"/>
        <item h="1" x="3"/>
        <item t="default"/>
      </items>
    </pivotField>
    <pivotField numFmtId="1" showAll="0"/>
    <pivotField numFmtId="14" showAll="0"/>
    <pivotField showAll="0"/>
    <pivotField showAll="0"/>
    <pivotField showAll="0"/>
    <pivotField showAll="0">
      <items count="4">
        <item h="1" x="0"/>
        <item x="2"/>
        <item h="1" x="1"/>
        <item t="default"/>
      </items>
    </pivotField>
    <pivotField showAll="0"/>
    <pivotField showAll="0"/>
    <pivotField showAll="0"/>
    <pivotField showAll="0"/>
    <pivotField showAll="0"/>
    <pivotField showAll="0"/>
    <pivotField axis="axisCol" showAll="0">
      <items count="4">
        <item x="0"/>
        <item x="1"/>
        <item x="2"/>
        <item t="default"/>
      </items>
    </pivotField>
    <pivotField showAll="0"/>
    <pivotField showAll="0"/>
    <pivotField numFmtId="2" showAll="0"/>
    <pivotField numFmtId="1" showAll="0"/>
    <pivotField numFmtId="2" showAll="0"/>
    <pivotField dataField="1" numFmtId="2"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7">
        <item sd="0" x="0"/>
        <item sd="0" x="1"/>
        <item sd="0" x="2"/>
        <item sd="0" x="3"/>
        <item sd="0" x="4"/>
        <item sd="0" x="5"/>
        <item t="default"/>
      </items>
    </pivotField>
  </pivotFields>
  <rowFields count="1">
    <field x="3"/>
  </rowFields>
  <rowItems count="1">
    <i>
      <x/>
    </i>
  </rowItems>
  <colFields count="1">
    <field x="16"/>
  </colFields>
  <colItems count="2">
    <i>
      <x v="1"/>
    </i>
    <i>
      <x v="2"/>
    </i>
  </colItems>
  <dataFields count="1">
    <dataField name="Sum of Profit" fld="22" baseField="0" baseItem="0" numFmtId="2"/>
  </dataFields>
  <chartFormats count="3">
    <chartFormat chart="5" format="6" series="1">
      <pivotArea type="data" outline="0" fieldPosition="0">
        <references count="2">
          <reference field="4294967294" count="1" selected="0">
            <x v="0"/>
          </reference>
          <reference field="16" count="1" selected="0">
            <x v="0"/>
          </reference>
        </references>
      </pivotArea>
    </chartFormat>
    <chartFormat chart="5" format="7" series="1">
      <pivotArea type="data" outline="0" fieldPosition="0">
        <references count="2">
          <reference field="4294967294" count="1" selected="0">
            <x v="0"/>
          </reference>
          <reference field="16" count="1" selected="0">
            <x v="1"/>
          </reference>
        </references>
      </pivotArea>
    </chartFormat>
    <chartFormat chart="5" format="8" series="1">
      <pivotArea type="data" outline="0" fieldPosition="0">
        <references count="2">
          <reference field="4294967294" count="1" selected="0">
            <x v="0"/>
          </reference>
          <reference field="1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E33F1FE-400A-4847-8478-5F65073EF120}" name="PivotTable3" cacheId="24"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6">
  <location ref="A3:B5" firstHeaderRow="1" firstDataRow="1" firstDataCol="1"/>
  <pivotFields count="26">
    <pivotField showAll="0"/>
    <pivotField showAll="0"/>
    <pivotField numFmtId="14" showAll="0">
      <items count="9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t="default"/>
      </items>
    </pivotField>
    <pivotField numFmtId="1" showAll="0">
      <items count="5">
        <item x="0"/>
        <item h="1" x="1"/>
        <item h="1" x="2"/>
        <item h="1" x="3"/>
        <item t="default"/>
      </items>
    </pivotField>
    <pivotField axis="axisRow" numFmtId="1" showAll="0">
      <items count="13">
        <item x="8"/>
        <item x="11"/>
        <item x="0"/>
        <item x="9"/>
        <item x="1"/>
        <item x="2"/>
        <item x="10"/>
        <item x="3"/>
        <item x="4"/>
        <item x="5"/>
        <item x="6"/>
        <item x="7"/>
        <item t="default"/>
      </items>
    </pivotField>
    <pivotField numFmtId="14" showAll="0"/>
    <pivotField showAll="0"/>
    <pivotField showAll="0"/>
    <pivotField showAll="0"/>
    <pivotField showAll="0">
      <items count="4">
        <item h="1" x="0"/>
        <item x="2"/>
        <item h="1" x="1"/>
        <item t="default"/>
      </items>
    </pivotField>
    <pivotField showAll="0"/>
    <pivotField showAll="0"/>
    <pivotField showAll="0"/>
    <pivotField showAll="0"/>
    <pivotField showAll="0"/>
    <pivotField showAll="0"/>
    <pivotField showAll="0"/>
    <pivotField showAll="0"/>
    <pivotField showAll="0"/>
    <pivotField dataField="1" numFmtId="2" showAll="0"/>
    <pivotField numFmtId="1" showAll="0"/>
    <pivotField numFmtId="2" showAll="0"/>
    <pivotField numFmtId="2" showAll="0"/>
    <pivotField showAll="0" defaultSubtotal="0"/>
    <pivotField showAll="0" defaultSubtotal="0"/>
    <pivotField showAll="0" defaultSubtotal="0">
      <items count="6">
        <item x="0"/>
        <item x="1"/>
        <item x="2"/>
        <item x="3"/>
        <item x="4"/>
        <item x="5"/>
      </items>
    </pivotField>
  </pivotFields>
  <rowFields count="1">
    <field x="4"/>
  </rowFields>
  <rowItems count="2">
    <i>
      <x v="8"/>
    </i>
    <i>
      <x v="11"/>
    </i>
  </rowItems>
  <colItems count="1">
    <i/>
  </colItems>
  <dataFields count="1">
    <dataField name="Sum of Sales" fld="19" baseField="0" baseItem="0" numFmtId="2"/>
  </dataFields>
  <chartFormats count="1">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680BA09-7F0B-4FB0-8218-7BBB3A5A5B3C}" name="PivotTable4"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7" firstHeaderRow="1" firstDataRow="1" firstDataCol="1"/>
  <pivotFields count="26">
    <pivotField showAll="0"/>
    <pivotField showAll="0"/>
    <pivotField numFmtId="14" showAll="0">
      <items count="9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t="default"/>
      </items>
    </pivotField>
    <pivotField numFmtId="1" showAll="0">
      <items count="5">
        <item x="0"/>
        <item h="1" x="1"/>
        <item h="1" x="2"/>
        <item h="1" x="3"/>
        <item t="default"/>
      </items>
    </pivotField>
    <pivotField numFmtId="1" showAll="0"/>
    <pivotField numFmtId="14" showAll="0"/>
    <pivotField showAll="0"/>
    <pivotField showAll="0"/>
    <pivotField axis="axisRow" showAll="0" sortType="descending">
      <items count="95">
        <item x="19"/>
        <item x="2"/>
        <item x="52"/>
        <item x="74"/>
        <item x="8"/>
        <item x="17"/>
        <item x="3"/>
        <item x="1"/>
        <item x="4"/>
        <item x="89"/>
        <item x="63"/>
        <item x="60"/>
        <item x="93"/>
        <item x="23"/>
        <item x="47"/>
        <item x="0"/>
        <item x="21"/>
        <item x="18"/>
        <item x="73"/>
        <item x="11"/>
        <item x="56"/>
        <item x="30"/>
        <item x="41"/>
        <item x="40"/>
        <item x="82"/>
        <item x="6"/>
        <item x="78"/>
        <item x="44"/>
        <item x="67"/>
        <item x="70"/>
        <item x="22"/>
        <item x="36"/>
        <item x="28"/>
        <item x="58"/>
        <item x="68"/>
        <item x="90"/>
        <item x="72"/>
        <item x="9"/>
        <item x="38"/>
        <item x="57"/>
        <item x="16"/>
        <item x="55"/>
        <item x="27"/>
        <item x="69"/>
        <item x="46"/>
        <item x="20"/>
        <item x="76"/>
        <item x="71"/>
        <item x="91"/>
        <item x="37"/>
        <item x="35"/>
        <item x="59"/>
        <item x="51"/>
        <item x="80"/>
        <item x="61"/>
        <item x="77"/>
        <item x="32"/>
        <item x="34"/>
        <item x="83"/>
        <item x="13"/>
        <item x="62"/>
        <item x="25"/>
        <item x="65"/>
        <item x="42"/>
        <item x="88"/>
        <item x="12"/>
        <item x="84"/>
        <item x="24"/>
        <item x="33"/>
        <item x="14"/>
        <item x="10"/>
        <item x="54"/>
        <item x="15"/>
        <item x="86"/>
        <item x="53"/>
        <item x="64"/>
        <item x="5"/>
        <item x="81"/>
        <item x="66"/>
        <item x="79"/>
        <item x="92"/>
        <item x="31"/>
        <item x="75"/>
        <item x="26"/>
        <item x="39"/>
        <item x="49"/>
        <item x="48"/>
        <item x="43"/>
        <item x="50"/>
        <item x="45"/>
        <item x="29"/>
        <item x="85"/>
        <item x="87"/>
        <item x="7"/>
        <item t="default"/>
      </items>
      <autoSortScope>
        <pivotArea dataOnly="0" outline="0" fieldPosition="0">
          <references count="1">
            <reference field="4294967294" count="1" selected="0">
              <x v="0"/>
            </reference>
          </references>
        </pivotArea>
      </autoSortScope>
    </pivotField>
    <pivotField showAll="0">
      <items count="4">
        <item h="1" x="0"/>
        <item x="2"/>
        <item h="1" x="1"/>
        <item t="default"/>
      </items>
    </pivotField>
    <pivotField showAll="0"/>
    <pivotField showAll="0"/>
    <pivotField showAll="0"/>
    <pivotField showAll="0"/>
    <pivotField showAll="0"/>
    <pivotField showAll="0"/>
    <pivotField showAll="0"/>
    <pivotField showAll="0"/>
    <pivotField showAll="0"/>
    <pivotField dataField="1" numFmtId="2" showAll="0"/>
    <pivotField numFmtId="1" showAll="0"/>
    <pivotField numFmtId="2" showAll="0"/>
    <pivotField numFmtId="2" showAll="0"/>
    <pivotField showAll="0" defaultSubtotal="0"/>
    <pivotField showAll="0" defaultSubtotal="0"/>
    <pivotField showAll="0" defaultSubtotal="0">
      <items count="6">
        <item x="0"/>
        <item x="1"/>
        <item x="2"/>
        <item x="3"/>
        <item x="4"/>
        <item x="5"/>
      </items>
    </pivotField>
  </pivotFields>
  <rowFields count="1">
    <field x="8"/>
  </rowFields>
  <rowItems count="4">
    <i>
      <x v="5"/>
    </i>
    <i>
      <x v="17"/>
    </i>
    <i>
      <x v="37"/>
    </i>
    <i t="grand">
      <x/>
    </i>
  </rowItems>
  <colItems count="1">
    <i/>
  </colItems>
  <dataFields count="1">
    <dataField name="Sum of Sales" fld="19" baseField="0" baseItem="0" numFmtId="2"/>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B68C775-01D5-49EA-B50D-A58BBE9EB674}" name="PivotTable6" cacheId="2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20">
  <location ref="F7:G11" firstHeaderRow="1" firstDataRow="1" firstDataCol="1"/>
  <pivotFields count="2">
    <pivotField axis="axisRow" numFmtId="1" showAll="0">
      <items count="5">
        <item x="0"/>
        <item x="1"/>
        <item x="2"/>
        <item x="3"/>
        <item t="default"/>
      </items>
    </pivotField>
    <pivotField dataField="1" showAll="0"/>
  </pivotFields>
  <rowFields count="1">
    <field x="0"/>
  </rowFields>
  <rowItems count="4">
    <i>
      <x/>
    </i>
    <i>
      <x v="1"/>
    </i>
    <i>
      <x v="2"/>
    </i>
    <i>
      <x v="3"/>
    </i>
  </rowItems>
  <colItems count="1">
    <i/>
  </colItems>
  <dataFields count="1">
    <dataField name="Count of Dave Brooks" fld="1" subtotal="count" baseField="0" baseItem="0"/>
  </dataFields>
  <chartFormats count="1">
    <chartFormat chart="1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8C643BBF-2787-4CE5-88D9-3C0801A969FB}" sourceName="Year">
  <pivotTables>
    <pivotTable tabId="6" name="PivotTable3"/>
    <pivotTable tabId="4" name="PivotTable2"/>
    <pivotTable tabId="2" name="PivotTable1"/>
    <pivotTable tabId="7" name="PivotTable4"/>
  </pivotTables>
  <data>
    <tabular pivotCacheId="257194031">
      <items count="4">
        <i x="0" s="1"/>
        <i x="1"/>
        <i x="2"/>
        <i x="3"/>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gment" xr10:uid="{A70E0D8D-B77B-4866-834F-23BF002FF9F5}" sourceName="Segment">
  <pivotTables>
    <pivotTable tabId="6" name="PivotTable3"/>
    <pivotTable tabId="4" name="PivotTable2"/>
    <pivotTable tabId="2" name="PivotTable1"/>
    <pivotTable tabId="7" name="PivotTable4"/>
  </pivotTables>
  <data>
    <tabular pivotCacheId="257194031">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8629F82A-F9BE-4084-AF9E-F97CDBC70E4B}" cache="Slicer_Year" caption="Year" columnCount="4" style="SlicerStyleDark2" rowHeight="241300"/>
  <slicer name="Segment" xr10:uid="{59FB110C-8023-4FD2-A513-F05CE8740102}" cache="Slicer_Segment" caption="Segment" columnCount="3" style="SlicerStyleDark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B58D5C0-C8F7-461C-96DA-20FE581BD258}" name="Sales" displayName="Sales" ref="A1:W202" totalsRowShown="0">
  <autoFilter ref="A1:W202" xr:uid="{BB58D5C0-C8F7-461C-96DA-20FE581BD258}"/>
  <sortState xmlns:xlrd2="http://schemas.microsoft.com/office/spreadsheetml/2017/richdata2" ref="A2:W202">
    <sortCondition ref="C2:C202"/>
  </sortState>
  <tableColumns count="23">
    <tableColumn id="1" xr3:uid="{052E503E-0147-47C8-A439-CB67DE393DF7}" name="Row ID"/>
    <tableColumn id="2" xr3:uid="{5B33ED3F-051F-467D-8207-41561ACCB4E4}" name="Order ID"/>
    <tableColumn id="3" xr3:uid="{24C2D800-9814-4824-A8C9-2EF70E4BEFAE}" name="Order Date" dataDxfId="8"/>
    <tableColumn id="23" xr3:uid="{D7B1AB1D-1A51-4A00-AA70-705C49254D0F}" name="Year" dataDxfId="7">
      <calculatedColumnFormula>YEAR(Sales[[#This Row],[Order Date]])</calculatedColumnFormula>
    </tableColumn>
    <tableColumn id="24" xr3:uid="{D24C2B0C-79B3-4DF5-86E3-DCA8432BB27E}" name="Month" dataDxfId="5">
      <calculatedColumnFormula>MONTH(C2)</calculatedColumnFormula>
    </tableColumn>
    <tableColumn id="4" xr3:uid="{8D270988-A0E3-4A29-BE7D-07C2996F6D3B}" name="Ship Date" dataDxfId="6"/>
    <tableColumn id="5" xr3:uid="{D1621792-B42F-4D19-9078-1D55EF95A986}" name="Ship Mode"/>
    <tableColumn id="6" xr3:uid="{9D01D921-FA11-42A1-99C1-8B6D47370E66}" name="Customer ID"/>
    <tableColumn id="7" xr3:uid="{B4AECE5D-A477-410E-A362-83983614B795}" name="Customer Name"/>
    <tableColumn id="8" xr3:uid="{ACC3766C-2AF3-457E-9766-7EF2FF235917}" name="Segment"/>
    <tableColumn id="9" xr3:uid="{F09BF7EF-ED8F-42E9-8AE1-1EFB908684B8}" name="Country"/>
    <tableColumn id="10" xr3:uid="{6B9AD94B-4838-4E12-B2EC-455BACA00D70}" name="City"/>
    <tableColumn id="11" xr3:uid="{83954DF9-B0E2-4B80-9D14-85D6D4F61E29}" name="State"/>
    <tableColumn id="12" xr3:uid="{9D32268A-95FF-4285-B620-5114F5AEAC96}" name="Postal Code"/>
    <tableColumn id="13" xr3:uid="{AEB41017-A017-4EE7-80FF-4E04B291CBC4}" name="Region"/>
    <tableColumn id="14" xr3:uid="{7D15D750-6AB8-421A-9690-C8F68D885AE9}" name="Product ID"/>
    <tableColumn id="15" xr3:uid="{F35E373B-08D4-436B-8C5E-2EA01A1B4F6E}" name="Category"/>
    <tableColumn id="16" xr3:uid="{ABFC0770-317C-4C62-9952-E7019F4E5D21}" name="Sub-Category"/>
    <tableColumn id="17" xr3:uid="{9BAF6F2C-D9C0-41DC-8E38-8B397B516613}" name="Product Name"/>
    <tableColumn id="18" xr3:uid="{6C50CF81-3553-46BE-9739-F7C4C64243BE}" name="Sales" dataDxfId="11"/>
    <tableColumn id="19" xr3:uid="{E38CB7D0-06C8-4278-8144-BAABFD134619}" name="Quantity" dataDxfId="9"/>
    <tableColumn id="20" xr3:uid="{16D15B2D-5879-4FA4-9A01-775E17725304}" name="Discount" dataDxfId="10"/>
    <tableColumn id="21" xr3:uid="{2466D73A-9D92-466E-A3F9-88F41CBEF0E9}" name="Profit" dataDxfId="1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6F94456-8947-4656-B5FC-C1B643E24FEB}" name="Customer_Count" displayName="Customer_Count" ref="B4:C100" totalsRowShown="0" headerRowBorderDxfId="3" tableBorderDxfId="4" totalsRowBorderDxfId="2">
  <autoFilter ref="B4:C100" xr:uid="{16F94456-8947-4656-B5FC-C1B643E24FEB}"/>
  <tableColumns count="2">
    <tableColumn id="1" xr3:uid="{9198D4C2-C0EE-45A3-A19D-AEC14D9D2EEF}" name="2014" dataDxfId="1"/>
    <tableColumn id="2" xr3:uid="{E2C1C8A1-E065-451D-92E9-68C504E31E38}" name="Dave Brooks"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864C7A-03A2-45D8-B691-9A602CCB8D3E}">
  <dimension ref="A3:E19"/>
  <sheetViews>
    <sheetView workbookViewId="0">
      <selection activeCell="P19" sqref="P19"/>
    </sheetView>
  </sheetViews>
  <sheetFormatPr defaultRowHeight="15" x14ac:dyDescent="0.25"/>
  <cols>
    <col min="1" max="1" width="13.140625" bestFit="1" customWidth="1"/>
    <col min="2" max="2" width="12.140625" bestFit="1" customWidth="1"/>
  </cols>
  <sheetData>
    <row r="3" spans="1:5" x14ac:dyDescent="0.25">
      <c r="A3" s="6" t="s">
        <v>807</v>
      </c>
      <c r="B3" t="s">
        <v>809</v>
      </c>
    </row>
    <row r="4" spans="1:5" x14ac:dyDescent="0.25">
      <c r="A4" s="7" t="s">
        <v>67</v>
      </c>
      <c r="B4" s="4">
        <v>1113.0239999999999</v>
      </c>
      <c r="D4" t="str">
        <f>A4</f>
        <v>Art</v>
      </c>
      <c r="E4" s="4">
        <f>B4</f>
        <v>1113.0239999999999</v>
      </c>
    </row>
    <row r="5" spans="1:5" x14ac:dyDescent="0.25">
      <c r="A5" s="7" t="s">
        <v>160</v>
      </c>
      <c r="B5" s="4">
        <v>408.74400000000003</v>
      </c>
      <c r="D5" t="str">
        <f t="shared" ref="D5:D19" si="0">A5</f>
        <v>Accessories</v>
      </c>
      <c r="E5" s="4">
        <f t="shared" ref="E5:E19" si="1">B5</f>
        <v>408.74400000000003</v>
      </c>
    </row>
    <row r="6" spans="1:5" x14ac:dyDescent="0.25">
      <c r="A6" s="7" t="s">
        <v>71</v>
      </c>
      <c r="B6" s="4">
        <v>167.96799999999999</v>
      </c>
      <c r="D6" t="str">
        <f t="shared" si="0"/>
        <v>Phones</v>
      </c>
      <c r="E6" s="4">
        <f t="shared" si="1"/>
        <v>167.96799999999999</v>
      </c>
    </row>
    <row r="7" spans="1:5" x14ac:dyDescent="0.25">
      <c r="A7" s="7" t="s">
        <v>77</v>
      </c>
      <c r="B7" s="4">
        <v>52.448</v>
      </c>
      <c r="D7" t="str">
        <f t="shared" si="0"/>
        <v>Appliances</v>
      </c>
      <c r="E7" s="4">
        <f t="shared" si="1"/>
        <v>52.448</v>
      </c>
    </row>
    <row r="8" spans="1:5" x14ac:dyDescent="0.25">
      <c r="A8" s="7" t="s">
        <v>58</v>
      </c>
      <c r="B8" s="4">
        <v>24.815999999999999</v>
      </c>
      <c r="D8" t="str">
        <f t="shared" si="0"/>
        <v>Storage</v>
      </c>
      <c r="E8" s="4">
        <f t="shared" si="1"/>
        <v>24.815999999999999</v>
      </c>
    </row>
    <row r="9" spans="1:5" x14ac:dyDescent="0.25">
      <c r="A9" s="7" t="s">
        <v>46</v>
      </c>
      <c r="B9" s="4">
        <v>20.16</v>
      </c>
      <c r="D9" t="str">
        <f t="shared" si="0"/>
        <v>Labels</v>
      </c>
      <c r="E9" s="4">
        <f t="shared" si="1"/>
        <v>20.16</v>
      </c>
    </row>
    <row r="10" spans="1:5" x14ac:dyDescent="0.25">
      <c r="A10" s="7" t="s">
        <v>808</v>
      </c>
      <c r="B10" s="4">
        <v>1787.16</v>
      </c>
      <c r="D10" t="str">
        <f t="shared" si="0"/>
        <v>Grand Total</v>
      </c>
      <c r="E10" s="4">
        <f t="shared" si="1"/>
        <v>1787.16</v>
      </c>
    </row>
    <row r="11" spans="1:5" x14ac:dyDescent="0.25">
      <c r="D11">
        <f t="shared" si="0"/>
        <v>0</v>
      </c>
      <c r="E11" s="4">
        <f t="shared" si="1"/>
        <v>0</v>
      </c>
    </row>
    <row r="12" spans="1:5" x14ac:dyDescent="0.25">
      <c r="D12">
        <f t="shared" si="0"/>
        <v>0</v>
      </c>
      <c r="E12" s="4">
        <f t="shared" si="1"/>
        <v>0</v>
      </c>
    </row>
    <row r="13" spans="1:5" x14ac:dyDescent="0.25">
      <c r="D13">
        <f t="shared" si="0"/>
        <v>0</v>
      </c>
      <c r="E13" s="4">
        <f t="shared" si="1"/>
        <v>0</v>
      </c>
    </row>
    <row r="14" spans="1:5" x14ac:dyDescent="0.25">
      <c r="D14">
        <f t="shared" si="0"/>
        <v>0</v>
      </c>
      <c r="E14" s="4">
        <f t="shared" si="1"/>
        <v>0</v>
      </c>
    </row>
    <row r="15" spans="1:5" x14ac:dyDescent="0.25">
      <c r="D15">
        <f t="shared" si="0"/>
        <v>0</v>
      </c>
      <c r="E15" s="4">
        <f t="shared" si="1"/>
        <v>0</v>
      </c>
    </row>
    <row r="16" spans="1:5" x14ac:dyDescent="0.25">
      <c r="D16">
        <f t="shared" si="0"/>
        <v>0</v>
      </c>
      <c r="E16" s="4">
        <f t="shared" si="1"/>
        <v>0</v>
      </c>
    </row>
    <row r="17" spans="4:5" x14ac:dyDescent="0.25">
      <c r="D17">
        <f t="shared" si="0"/>
        <v>0</v>
      </c>
      <c r="E17" s="4">
        <f t="shared" si="1"/>
        <v>0</v>
      </c>
    </row>
    <row r="18" spans="4:5" x14ac:dyDescent="0.25">
      <c r="D18">
        <f t="shared" si="0"/>
        <v>0</v>
      </c>
      <c r="E18" s="4">
        <f t="shared" si="1"/>
        <v>0</v>
      </c>
    </row>
    <row r="19" spans="4:5" x14ac:dyDescent="0.25">
      <c r="D19">
        <f t="shared" si="0"/>
        <v>0</v>
      </c>
      <c r="E19" s="4">
        <f t="shared" si="1"/>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F79455-F8C3-495C-BD4B-7E5546C2431E}">
  <dimension ref="A3:C5"/>
  <sheetViews>
    <sheetView workbookViewId="0">
      <selection activeCell="B4" sqref="B4:D8"/>
    </sheetView>
  </sheetViews>
  <sheetFormatPr defaultRowHeight="15" x14ac:dyDescent="0.25"/>
  <cols>
    <col min="1" max="1" width="13.140625" bestFit="1" customWidth="1"/>
    <col min="2" max="2" width="16.28515625" bestFit="1" customWidth="1"/>
    <col min="3" max="4" width="11.140625" bestFit="1" customWidth="1"/>
    <col min="5" max="5" width="11.28515625" bestFit="1" customWidth="1"/>
  </cols>
  <sheetData>
    <row r="3" spans="1:3" x14ac:dyDescent="0.25">
      <c r="A3" s="6" t="s">
        <v>811</v>
      </c>
      <c r="B3" s="6" t="s">
        <v>812</v>
      </c>
    </row>
    <row r="4" spans="1:3" x14ac:dyDescent="0.25">
      <c r="A4" s="6" t="s">
        <v>807</v>
      </c>
      <c r="B4" t="s">
        <v>45</v>
      </c>
      <c r="C4" t="s">
        <v>70</v>
      </c>
    </row>
    <row r="5" spans="1:3" x14ac:dyDescent="0.25">
      <c r="A5" s="8">
        <v>2014</v>
      </c>
      <c r="B5" s="4">
        <v>-11.40440000000001</v>
      </c>
      <c r="C5" s="4">
        <v>139.6275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D9AFE2-3411-438D-BC98-3A5A4E0C351D}">
  <dimension ref="A3:B5"/>
  <sheetViews>
    <sheetView workbookViewId="0">
      <selection activeCell="A13" sqref="A13"/>
    </sheetView>
  </sheetViews>
  <sheetFormatPr defaultRowHeight="15" x14ac:dyDescent="0.25"/>
  <cols>
    <col min="1" max="1" width="13.140625" bestFit="1" customWidth="1"/>
    <col min="2" max="2" width="12.140625" bestFit="1" customWidth="1"/>
  </cols>
  <sheetData>
    <row r="3" spans="1:2" x14ac:dyDescent="0.25">
      <c r="A3" s="6" t="s">
        <v>807</v>
      </c>
      <c r="B3" t="s">
        <v>809</v>
      </c>
    </row>
    <row r="4" spans="1:2" x14ac:dyDescent="0.25">
      <c r="A4" s="8">
        <v>9</v>
      </c>
      <c r="B4" s="4">
        <v>72.608000000000004</v>
      </c>
    </row>
    <row r="5" spans="1:2" x14ac:dyDescent="0.25">
      <c r="A5" s="8">
        <v>12</v>
      </c>
      <c r="B5" s="4">
        <v>1714.5519999999999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AF1139-FCD4-46E9-840E-5BC8AB0498E2}">
  <dimension ref="A3:E8"/>
  <sheetViews>
    <sheetView workbookViewId="0">
      <selection activeCell="N15" sqref="N15"/>
    </sheetView>
  </sheetViews>
  <sheetFormatPr defaultRowHeight="15" x14ac:dyDescent="0.25"/>
  <cols>
    <col min="1" max="1" width="15.7109375" bestFit="1" customWidth="1"/>
    <col min="2" max="2" width="12.140625" bestFit="1" customWidth="1"/>
  </cols>
  <sheetData>
    <row r="3" spans="1:5" x14ac:dyDescent="0.25">
      <c r="A3" s="6" t="s">
        <v>807</v>
      </c>
      <c r="B3" t="s">
        <v>809</v>
      </c>
    </row>
    <row r="4" spans="1:5" x14ac:dyDescent="0.25">
      <c r="A4" s="7" t="s">
        <v>307</v>
      </c>
      <c r="B4" s="4">
        <v>1280.992</v>
      </c>
      <c r="D4" t="str">
        <f>A4</f>
        <v>Brendan Sweed</v>
      </c>
      <c r="E4" s="4">
        <f>B4</f>
        <v>1280.992</v>
      </c>
    </row>
    <row r="5" spans="1:5" x14ac:dyDescent="0.25">
      <c r="A5" s="7" t="s">
        <v>728</v>
      </c>
      <c r="B5" s="4">
        <v>433.56</v>
      </c>
      <c r="D5" t="str">
        <f t="shared" ref="D5:D8" si="0">A5</f>
        <v>David Kendrick</v>
      </c>
      <c r="E5" s="4">
        <f t="shared" ref="E5:E8" si="1">B5</f>
        <v>433.56</v>
      </c>
    </row>
    <row r="6" spans="1:5" x14ac:dyDescent="0.25">
      <c r="A6" s="7" t="s">
        <v>706</v>
      </c>
      <c r="B6" s="4">
        <v>72.608000000000004</v>
      </c>
      <c r="D6" t="str">
        <f t="shared" si="0"/>
        <v>Jennifer Braxton</v>
      </c>
      <c r="E6" s="4">
        <f t="shared" si="1"/>
        <v>72.608000000000004</v>
      </c>
    </row>
    <row r="7" spans="1:5" x14ac:dyDescent="0.25">
      <c r="A7" s="7" t="s">
        <v>808</v>
      </c>
      <c r="B7" s="4">
        <v>1787.1599999999999</v>
      </c>
      <c r="D7" t="str">
        <f t="shared" si="0"/>
        <v>Grand Total</v>
      </c>
      <c r="E7" s="4">
        <f t="shared" si="1"/>
        <v>1787.1599999999999</v>
      </c>
    </row>
    <row r="8" spans="1:5" x14ac:dyDescent="0.25">
      <c r="D8">
        <f t="shared" si="0"/>
        <v>0</v>
      </c>
      <c r="E8" s="4">
        <f t="shared" si="1"/>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41AB80-EA57-4080-9AD6-D15867F3D1A2}">
  <dimension ref="A1:W202"/>
  <sheetViews>
    <sheetView topLeftCell="A2" workbookViewId="0">
      <selection activeCell="I2" activeCellId="1" sqref="D2:D202 I2:I202"/>
    </sheetView>
  </sheetViews>
  <sheetFormatPr defaultRowHeight="15" x14ac:dyDescent="0.25"/>
  <cols>
    <col min="1" max="1" width="9.28515625" customWidth="1"/>
    <col min="2" max="2" width="15" bestFit="1" customWidth="1"/>
    <col min="3" max="3" width="12.85546875" customWidth="1"/>
    <col min="4" max="5" width="12.85546875" style="5" customWidth="1"/>
    <col min="6" max="6" width="11.5703125" customWidth="1"/>
    <col min="7" max="7" width="13.85546875" bestFit="1" customWidth="1"/>
    <col min="8" max="8" width="14" customWidth="1"/>
    <col min="9" max="9" width="18.5703125" bestFit="1" customWidth="1"/>
    <col min="10" max="10" width="12.140625" bestFit="1" customWidth="1"/>
    <col min="11" max="11" width="12.85546875" bestFit="1" customWidth="1"/>
    <col min="12" max="12" width="15" bestFit="1" customWidth="1"/>
    <col min="13" max="13" width="14" bestFit="1" customWidth="1"/>
    <col min="14" max="14" width="13.5703125" customWidth="1"/>
    <col min="15" max="15" width="9.28515625" customWidth="1"/>
    <col min="16" max="16" width="16.7109375" bestFit="1" customWidth="1"/>
    <col min="17" max="17" width="14.5703125" bestFit="1" customWidth="1"/>
    <col min="18" max="18" width="15" customWidth="1"/>
    <col min="19" max="19" width="99.140625" bestFit="1" customWidth="1"/>
    <col min="20" max="20" width="9" style="4" bestFit="1" customWidth="1"/>
    <col min="21" max="21" width="10.85546875" style="5" customWidth="1"/>
    <col min="22" max="22" width="10.85546875" style="4" customWidth="1"/>
    <col min="23" max="23" width="10.7109375" style="4" bestFit="1" customWidth="1"/>
  </cols>
  <sheetData>
    <row r="1" spans="1:23" x14ac:dyDescent="0.25">
      <c r="A1" t="s">
        <v>0</v>
      </c>
      <c r="B1" t="s">
        <v>1</v>
      </c>
      <c r="C1" t="s">
        <v>2</v>
      </c>
      <c r="D1" s="5" t="s">
        <v>805</v>
      </c>
      <c r="E1" s="5" t="s">
        <v>806</v>
      </c>
      <c r="F1" t="s">
        <v>3</v>
      </c>
      <c r="G1" t="s">
        <v>4</v>
      </c>
      <c r="H1" t="s">
        <v>5</v>
      </c>
      <c r="I1" t="s">
        <v>6</v>
      </c>
      <c r="J1" t="s">
        <v>7</v>
      </c>
      <c r="K1" t="s">
        <v>8</v>
      </c>
      <c r="L1" t="s">
        <v>9</v>
      </c>
      <c r="M1" t="s">
        <v>10</v>
      </c>
      <c r="N1" t="s">
        <v>11</v>
      </c>
      <c r="O1" t="s">
        <v>12</v>
      </c>
      <c r="P1" t="s">
        <v>13</v>
      </c>
      <c r="Q1" t="s">
        <v>14</v>
      </c>
      <c r="R1" t="s">
        <v>15</v>
      </c>
      <c r="S1" t="s">
        <v>16</v>
      </c>
      <c r="T1" s="4" t="s">
        <v>17</v>
      </c>
      <c r="U1" s="5" t="s">
        <v>18</v>
      </c>
      <c r="V1" s="4" t="s">
        <v>19</v>
      </c>
      <c r="W1" s="4" t="s">
        <v>20</v>
      </c>
    </row>
    <row r="2" spans="1:23" x14ac:dyDescent="0.25">
      <c r="A2">
        <v>158</v>
      </c>
      <c r="B2" t="s">
        <v>642</v>
      </c>
      <c r="C2" s="1">
        <v>41699</v>
      </c>
      <c r="D2" s="5">
        <f>YEAR(Sales[[#This Row],[Order Date]])</f>
        <v>2014</v>
      </c>
      <c r="E2" s="5">
        <f t="shared" ref="E2:E65" si="0">MONTH(C2)</f>
        <v>3</v>
      </c>
      <c r="F2" s="1">
        <v>41704</v>
      </c>
      <c r="G2" t="s">
        <v>22</v>
      </c>
      <c r="H2" t="s">
        <v>643</v>
      </c>
      <c r="I2" t="s">
        <v>644</v>
      </c>
      <c r="J2" t="s">
        <v>25</v>
      </c>
      <c r="K2" t="s">
        <v>26</v>
      </c>
      <c r="L2" t="s">
        <v>94</v>
      </c>
      <c r="M2" t="s">
        <v>95</v>
      </c>
      <c r="N2">
        <v>98115</v>
      </c>
      <c r="O2" t="s">
        <v>43</v>
      </c>
      <c r="P2" t="s">
        <v>532</v>
      </c>
      <c r="Q2" t="s">
        <v>31</v>
      </c>
      <c r="R2" t="s">
        <v>35</v>
      </c>
      <c r="S2" t="s">
        <v>533</v>
      </c>
      <c r="T2" s="4">
        <v>457.56799999999998</v>
      </c>
      <c r="U2" s="5">
        <v>2</v>
      </c>
      <c r="V2" s="4">
        <v>0.2</v>
      </c>
      <c r="W2" s="4">
        <v>51.476399999999998</v>
      </c>
    </row>
    <row r="3" spans="1:23" x14ac:dyDescent="0.25">
      <c r="A3">
        <v>196</v>
      </c>
      <c r="B3" t="s">
        <v>777</v>
      </c>
      <c r="C3" s="1">
        <v>41719</v>
      </c>
      <c r="D3" s="5">
        <f>YEAR(Sales[[#This Row],[Order Date]])</f>
        <v>2014</v>
      </c>
      <c r="E3" s="5">
        <f t="shared" si="0"/>
        <v>3</v>
      </c>
      <c r="F3" s="1">
        <v>41723</v>
      </c>
      <c r="G3" t="s">
        <v>49</v>
      </c>
      <c r="H3" t="s">
        <v>778</v>
      </c>
      <c r="I3" t="s">
        <v>779</v>
      </c>
      <c r="J3" t="s">
        <v>25</v>
      </c>
      <c r="K3" t="s">
        <v>26</v>
      </c>
      <c r="L3" t="s">
        <v>780</v>
      </c>
      <c r="M3" t="s">
        <v>497</v>
      </c>
      <c r="N3">
        <v>45011</v>
      </c>
      <c r="O3" t="s">
        <v>147</v>
      </c>
      <c r="P3" t="s">
        <v>781</v>
      </c>
      <c r="Q3" t="s">
        <v>45</v>
      </c>
      <c r="R3" t="s">
        <v>67</v>
      </c>
      <c r="S3" t="s">
        <v>782</v>
      </c>
      <c r="T3" s="4">
        <v>7.4080000000000004</v>
      </c>
      <c r="U3" s="5">
        <v>2</v>
      </c>
      <c r="V3" s="4">
        <v>0.2</v>
      </c>
      <c r="W3" s="4">
        <v>1.2038</v>
      </c>
    </row>
    <row r="4" spans="1:23" x14ac:dyDescent="0.25">
      <c r="A4">
        <v>197</v>
      </c>
      <c r="B4" t="s">
        <v>777</v>
      </c>
      <c r="C4" s="1">
        <v>41719</v>
      </c>
      <c r="D4" s="5">
        <f>YEAR(Sales[[#This Row],[Order Date]])</f>
        <v>2014</v>
      </c>
      <c r="E4" s="5">
        <f t="shared" si="0"/>
        <v>3</v>
      </c>
      <c r="F4" s="1">
        <v>41723</v>
      </c>
      <c r="G4" t="s">
        <v>49</v>
      </c>
      <c r="H4" t="s">
        <v>778</v>
      </c>
      <c r="I4" t="s">
        <v>779</v>
      </c>
      <c r="J4" t="s">
        <v>25</v>
      </c>
      <c r="K4" t="s">
        <v>26</v>
      </c>
      <c r="L4" t="s">
        <v>780</v>
      </c>
      <c r="M4" t="s">
        <v>497</v>
      </c>
      <c r="N4">
        <v>45011</v>
      </c>
      <c r="O4" t="s">
        <v>147</v>
      </c>
      <c r="P4" t="s">
        <v>783</v>
      </c>
      <c r="Q4" t="s">
        <v>45</v>
      </c>
      <c r="R4" t="s">
        <v>67</v>
      </c>
      <c r="S4" t="s">
        <v>784</v>
      </c>
      <c r="T4" s="4">
        <v>6.048</v>
      </c>
      <c r="U4" s="5">
        <v>3</v>
      </c>
      <c r="V4" s="4">
        <v>0.2</v>
      </c>
      <c r="W4" s="4">
        <v>1.5875999999999999</v>
      </c>
    </row>
    <row r="5" spans="1:23" x14ac:dyDescent="0.25">
      <c r="A5">
        <v>18</v>
      </c>
      <c r="B5" t="s">
        <v>116</v>
      </c>
      <c r="C5" s="1">
        <v>41772</v>
      </c>
      <c r="D5" s="5">
        <f>YEAR(Sales[[#This Row],[Order Date]])</f>
        <v>2014</v>
      </c>
      <c r="E5" s="5">
        <f t="shared" si="0"/>
        <v>5</v>
      </c>
      <c r="F5" s="1">
        <v>41774</v>
      </c>
      <c r="G5" t="s">
        <v>22</v>
      </c>
      <c r="H5" t="s">
        <v>117</v>
      </c>
      <c r="I5" t="s">
        <v>118</v>
      </c>
      <c r="J5" t="s">
        <v>25</v>
      </c>
      <c r="K5" t="s">
        <v>26</v>
      </c>
      <c r="L5" t="s">
        <v>119</v>
      </c>
      <c r="M5" t="s">
        <v>120</v>
      </c>
      <c r="N5">
        <v>84084</v>
      </c>
      <c r="O5" t="s">
        <v>43</v>
      </c>
      <c r="P5" t="s">
        <v>121</v>
      </c>
      <c r="Q5" t="s">
        <v>45</v>
      </c>
      <c r="R5" t="s">
        <v>58</v>
      </c>
      <c r="S5" t="s">
        <v>122</v>
      </c>
      <c r="T5" s="4">
        <v>55.5</v>
      </c>
      <c r="U5" s="5">
        <v>2</v>
      </c>
      <c r="V5" s="4">
        <v>0</v>
      </c>
      <c r="W5" s="4">
        <v>9.99</v>
      </c>
    </row>
    <row r="6" spans="1:23" x14ac:dyDescent="0.25">
      <c r="A6">
        <v>6</v>
      </c>
      <c r="B6" t="s">
        <v>60</v>
      </c>
      <c r="C6" s="1">
        <v>41799</v>
      </c>
      <c r="D6" s="5">
        <f>YEAR(Sales[[#This Row],[Order Date]])</f>
        <v>2014</v>
      </c>
      <c r="E6" s="5">
        <f t="shared" si="0"/>
        <v>6</v>
      </c>
      <c r="F6" s="1">
        <v>41804</v>
      </c>
      <c r="G6" t="s">
        <v>49</v>
      </c>
      <c r="H6" t="s">
        <v>61</v>
      </c>
      <c r="I6" t="s">
        <v>62</v>
      </c>
      <c r="J6" t="s">
        <v>25</v>
      </c>
      <c r="K6" t="s">
        <v>26</v>
      </c>
      <c r="L6" t="s">
        <v>41</v>
      </c>
      <c r="M6" t="s">
        <v>42</v>
      </c>
      <c r="N6">
        <v>90032</v>
      </c>
      <c r="O6" t="s">
        <v>43</v>
      </c>
      <c r="P6" t="s">
        <v>63</v>
      </c>
      <c r="Q6" t="s">
        <v>31</v>
      </c>
      <c r="R6" t="s">
        <v>64</v>
      </c>
      <c r="S6" t="s">
        <v>65</v>
      </c>
      <c r="T6" s="4">
        <v>48.86</v>
      </c>
      <c r="U6" s="5">
        <v>7</v>
      </c>
      <c r="V6" s="4">
        <v>0</v>
      </c>
      <c r="W6" s="4">
        <v>14.1694</v>
      </c>
    </row>
    <row r="7" spans="1:23" x14ac:dyDescent="0.25">
      <c r="A7">
        <v>7</v>
      </c>
      <c r="B7" t="s">
        <v>60</v>
      </c>
      <c r="C7" s="1">
        <v>41799</v>
      </c>
      <c r="D7" s="5">
        <f>YEAR(Sales[[#This Row],[Order Date]])</f>
        <v>2014</v>
      </c>
      <c r="E7" s="5">
        <f t="shared" si="0"/>
        <v>6</v>
      </c>
      <c r="F7" s="1">
        <v>41804</v>
      </c>
      <c r="G7" t="s">
        <v>49</v>
      </c>
      <c r="H7" t="s">
        <v>61</v>
      </c>
      <c r="I7" t="s">
        <v>62</v>
      </c>
      <c r="J7" t="s">
        <v>25</v>
      </c>
      <c r="K7" t="s">
        <v>26</v>
      </c>
      <c r="L7" t="s">
        <v>41</v>
      </c>
      <c r="M7" t="s">
        <v>42</v>
      </c>
      <c r="N7">
        <v>90032</v>
      </c>
      <c r="O7" t="s">
        <v>43</v>
      </c>
      <c r="P7" t="s">
        <v>66</v>
      </c>
      <c r="Q7" t="s">
        <v>45</v>
      </c>
      <c r="R7" t="s">
        <v>67</v>
      </c>
      <c r="S7" t="s">
        <v>68</v>
      </c>
      <c r="T7" s="4">
        <v>7.28</v>
      </c>
      <c r="U7" s="5">
        <v>4</v>
      </c>
      <c r="V7" s="4">
        <v>0</v>
      </c>
      <c r="W7" s="4">
        <v>1.9656</v>
      </c>
    </row>
    <row r="8" spans="1:23" x14ac:dyDescent="0.25">
      <c r="A8">
        <v>8</v>
      </c>
      <c r="B8" t="s">
        <v>60</v>
      </c>
      <c r="C8" s="1">
        <v>41799</v>
      </c>
      <c r="D8" s="5">
        <f>YEAR(Sales[[#This Row],[Order Date]])</f>
        <v>2014</v>
      </c>
      <c r="E8" s="5">
        <f t="shared" si="0"/>
        <v>6</v>
      </c>
      <c r="F8" s="1">
        <v>41804</v>
      </c>
      <c r="G8" t="s">
        <v>49</v>
      </c>
      <c r="H8" t="s">
        <v>61</v>
      </c>
      <c r="I8" t="s">
        <v>62</v>
      </c>
      <c r="J8" t="s">
        <v>25</v>
      </c>
      <c r="K8" t="s">
        <v>26</v>
      </c>
      <c r="L8" t="s">
        <v>41</v>
      </c>
      <c r="M8" t="s">
        <v>42</v>
      </c>
      <c r="N8">
        <v>90032</v>
      </c>
      <c r="O8" t="s">
        <v>43</v>
      </c>
      <c r="P8" t="s">
        <v>69</v>
      </c>
      <c r="Q8" t="s">
        <v>70</v>
      </c>
      <c r="R8" t="s">
        <v>71</v>
      </c>
      <c r="S8" t="s">
        <v>72</v>
      </c>
      <c r="T8" s="4">
        <v>907.15200000000004</v>
      </c>
      <c r="U8" s="5">
        <v>6</v>
      </c>
      <c r="V8" s="4">
        <v>0.2</v>
      </c>
      <c r="W8" s="4">
        <v>90.715199999999996</v>
      </c>
    </row>
    <row r="9" spans="1:23" x14ac:dyDescent="0.25">
      <c r="A9">
        <v>9</v>
      </c>
      <c r="B9" t="s">
        <v>60</v>
      </c>
      <c r="C9" s="1">
        <v>41799</v>
      </c>
      <c r="D9" s="5">
        <f>YEAR(Sales[[#This Row],[Order Date]])</f>
        <v>2014</v>
      </c>
      <c r="E9" s="5">
        <f t="shared" si="0"/>
        <v>6</v>
      </c>
      <c r="F9" s="1">
        <v>41804</v>
      </c>
      <c r="G9" t="s">
        <v>49</v>
      </c>
      <c r="H9" t="s">
        <v>61</v>
      </c>
      <c r="I9" t="s">
        <v>62</v>
      </c>
      <c r="J9" t="s">
        <v>25</v>
      </c>
      <c r="K9" t="s">
        <v>26</v>
      </c>
      <c r="L9" t="s">
        <v>41</v>
      </c>
      <c r="M9" t="s">
        <v>42</v>
      </c>
      <c r="N9">
        <v>90032</v>
      </c>
      <c r="O9" t="s">
        <v>43</v>
      </c>
      <c r="P9" t="s">
        <v>73</v>
      </c>
      <c r="Q9" t="s">
        <v>45</v>
      </c>
      <c r="R9" t="s">
        <v>74</v>
      </c>
      <c r="S9" t="s">
        <v>75</v>
      </c>
      <c r="T9" s="4">
        <v>18.504000000000001</v>
      </c>
      <c r="U9" s="5">
        <v>3</v>
      </c>
      <c r="V9" s="4">
        <v>0.2</v>
      </c>
      <c r="W9" s="4">
        <v>5.7824999999999998</v>
      </c>
    </row>
    <row r="10" spans="1:23" x14ac:dyDescent="0.25">
      <c r="A10">
        <v>10</v>
      </c>
      <c r="B10" t="s">
        <v>60</v>
      </c>
      <c r="C10" s="1">
        <v>41799</v>
      </c>
      <c r="D10" s="5">
        <f>YEAR(Sales[[#This Row],[Order Date]])</f>
        <v>2014</v>
      </c>
      <c r="E10" s="5">
        <f t="shared" si="0"/>
        <v>6</v>
      </c>
      <c r="F10" s="1">
        <v>41804</v>
      </c>
      <c r="G10" t="s">
        <v>49</v>
      </c>
      <c r="H10" t="s">
        <v>61</v>
      </c>
      <c r="I10" t="s">
        <v>62</v>
      </c>
      <c r="J10" t="s">
        <v>25</v>
      </c>
      <c r="K10" t="s">
        <v>26</v>
      </c>
      <c r="L10" t="s">
        <v>41</v>
      </c>
      <c r="M10" t="s">
        <v>42</v>
      </c>
      <c r="N10">
        <v>90032</v>
      </c>
      <c r="O10" t="s">
        <v>43</v>
      </c>
      <c r="P10" t="s">
        <v>76</v>
      </c>
      <c r="Q10" t="s">
        <v>45</v>
      </c>
      <c r="R10" t="s">
        <v>77</v>
      </c>
      <c r="S10" t="s">
        <v>78</v>
      </c>
      <c r="T10" s="4">
        <v>114.9</v>
      </c>
      <c r="U10" s="5">
        <v>5</v>
      </c>
      <c r="V10" s="4">
        <v>0</v>
      </c>
      <c r="W10" s="4">
        <v>34.47</v>
      </c>
    </row>
    <row r="11" spans="1:23" x14ac:dyDescent="0.25">
      <c r="A11">
        <v>11</v>
      </c>
      <c r="B11" t="s">
        <v>60</v>
      </c>
      <c r="C11" s="1">
        <v>41799</v>
      </c>
      <c r="D11" s="5">
        <f>YEAR(Sales[[#This Row],[Order Date]])</f>
        <v>2014</v>
      </c>
      <c r="E11" s="5">
        <f t="shared" si="0"/>
        <v>6</v>
      </c>
      <c r="F11" s="1">
        <v>41804</v>
      </c>
      <c r="G11" t="s">
        <v>49</v>
      </c>
      <c r="H11" t="s">
        <v>61</v>
      </c>
      <c r="I11" t="s">
        <v>62</v>
      </c>
      <c r="J11" t="s">
        <v>25</v>
      </c>
      <c r="K11" t="s">
        <v>26</v>
      </c>
      <c r="L11" t="s">
        <v>41</v>
      </c>
      <c r="M11" t="s">
        <v>42</v>
      </c>
      <c r="N11">
        <v>90032</v>
      </c>
      <c r="O11" t="s">
        <v>43</v>
      </c>
      <c r="P11" t="s">
        <v>79</v>
      </c>
      <c r="Q11" t="s">
        <v>31</v>
      </c>
      <c r="R11" t="s">
        <v>55</v>
      </c>
      <c r="S11" t="s">
        <v>80</v>
      </c>
      <c r="T11" s="4">
        <v>1706.184</v>
      </c>
      <c r="U11" s="5">
        <v>9</v>
      </c>
      <c r="V11" s="4">
        <v>0.2</v>
      </c>
      <c r="W11" s="4">
        <v>85.309200000000004</v>
      </c>
    </row>
    <row r="12" spans="1:23" x14ac:dyDescent="0.25">
      <c r="A12">
        <v>12</v>
      </c>
      <c r="B12" t="s">
        <v>60</v>
      </c>
      <c r="C12" s="1">
        <v>41799</v>
      </c>
      <c r="D12" s="5">
        <f>YEAR(Sales[[#This Row],[Order Date]])</f>
        <v>2014</v>
      </c>
      <c r="E12" s="5">
        <f t="shared" si="0"/>
        <v>6</v>
      </c>
      <c r="F12" s="1">
        <v>41804</v>
      </c>
      <c r="G12" t="s">
        <v>49</v>
      </c>
      <c r="H12" t="s">
        <v>61</v>
      </c>
      <c r="I12" t="s">
        <v>62</v>
      </c>
      <c r="J12" t="s">
        <v>25</v>
      </c>
      <c r="K12" t="s">
        <v>26</v>
      </c>
      <c r="L12" t="s">
        <v>41</v>
      </c>
      <c r="M12" t="s">
        <v>42</v>
      </c>
      <c r="N12">
        <v>90032</v>
      </c>
      <c r="O12" t="s">
        <v>43</v>
      </c>
      <c r="P12" t="s">
        <v>81</v>
      </c>
      <c r="Q12" t="s">
        <v>70</v>
      </c>
      <c r="R12" t="s">
        <v>71</v>
      </c>
      <c r="S12" t="s">
        <v>82</v>
      </c>
      <c r="T12" s="4">
        <v>911.42399999999998</v>
      </c>
      <c r="U12" s="5">
        <v>4</v>
      </c>
      <c r="V12" s="4">
        <v>0.2</v>
      </c>
      <c r="W12" s="4">
        <v>68.356800000000007</v>
      </c>
    </row>
    <row r="13" spans="1:23" x14ac:dyDescent="0.25">
      <c r="A13">
        <v>172</v>
      </c>
      <c r="B13" t="s">
        <v>695</v>
      </c>
      <c r="C13" s="1">
        <v>41856</v>
      </c>
      <c r="D13" s="5">
        <f>YEAR(Sales[[#This Row],[Order Date]])</f>
        <v>2014</v>
      </c>
      <c r="E13" s="5">
        <f t="shared" si="0"/>
        <v>8</v>
      </c>
      <c r="F13" s="1">
        <v>41860</v>
      </c>
      <c r="G13" t="s">
        <v>49</v>
      </c>
      <c r="H13" t="s">
        <v>696</v>
      </c>
      <c r="I13" t="s">
        <v>697</v>
      </c>
      <c r="J13" t="s">
        <v>25</v>
      </c>
      <c r="K13" t="s">
        <v>26</v>
      </c>
      <c r="L13" t="s">
        <v>41</v>
      </c>
      <c r="M13" t="s">
        <v>42</v>
      </c>
      <c r="N13">
        <v>90004</v>
      </c>
      <c r="O13" t="s">
        <v>43</v>
      </c>
      <c r="P13" t="s">
        <v>698</v>
      </c>
      <c r="Q13" t="s">
        <v>45</v>
      </c>
      <c r="R13" t="s">
        <v>89</v>
      </c>
      <c r="S13" t="s">
        <v>699</v>
      </c>
      <c r="T13" s="4">
        <v>20.94</v>
      </c>
      <c r="U13" s="5">
        <v>3</v>
      </c>
      <c r="V13" s="4">
        <v>0</v>
      </c>
      <c r="W13" s="4">
        <v>9.8417999999999992</v>
      </c>
    </row>
    <row r="14" spans="1:23" x14ac:dyDescent="0.25">
      <c r="A14">
        <v>173</v>
      </c>
      <c r="B14" t="s">
        <v>695</v>
      </c>
      <c r="C14" s="1">
        <v>41856</v>
      </c>
      <c r="D14" s="5">
        <f>YEAR(Sales[[#This Row],[Order Date]])</f>
        <v>2014</v>
      </c>
      <c r="E14" s="5">
        <f t="shared" si="0"/>
        <v>8</v>
      </c>
      <c r="F14" s="1">
        <v>41860</v>
      </c>
      <c r="G14" t="s">
        <v>49</v>
      </c>
      <c r="H14" t="s">
        <v>696</v>
      </c>
      <c r="I14" t="s">
        <v>697</v>
      </c>
      <c r="J14" t="s">
        <v>25</v>
      </c>
      <c r="K14" t="s">
        <v>26</v>
      </c>
      <c r="L14" t="s">
        <v>41</v>
      </c>
      <c r="M14" t="s">
        <v>42</v>
      </c>
      <c r="N14">
        <v>90004</v>
      </c>
      <c r="O14" t="s">
        <v>43</v>
      </c>
      <c r="P14" t="s">
        <v>700</v>
      </c>
      <c r="Q14" t="s">
        <v>45</v>
      </c>
      <c r="R14" t="s">
        <v>89</v>
      </c>
      <c r="S14" t="s">
        <v>701</v>
      </c>
      <c r="T14" s="4">
        <v>110.96</v>
      </c>
      <c r="U14" s="5">
        <v>2</v>
      </c>
      <c r="V14" s="4">
        <v>0</v>
      </c>
      <c r="W14" s="4">
        <v>53.260800000000003</v>
      </c>
    </row>
    <row r="15" spans="1:23" x14ac:dyDescent="0.25">
      <c r="A15">
        <v>174</v>
      </c>
      <c r="B15" t="s">
        <v>695</v>
      </c>
      <c r="C15" s="1">
        <v>41856</v>
      </c>
      <c r="D15" s="5">
        <f>YEAR(Sales[[#This Row],[Order Date]])</f>
        <v>2014</v>
      </c>
      <c r="E15" s="5">
        <f t="shared" si="0"/>
        <v>8</v>
      </c>
      <c r="F15" s="1">
        <v>41860</v>
      </c>
      <c r="G15" t="s">
        <v>49</v>
      </c>
      <c r="H15" t="s">
        <v>696</v>
      </c>
      <c r="I15" t="s">
        <v>697</v>
      </c>
      <c r="J15" t="s">
        <v>25</v>
      </c>
      <c r="K15" t="s">
        <v>26</v>
      </c>
      <c r="L15" t="s">
        <v>41</v>
      </c>
      <c r="M15" t="s">
        <v>42</v>
      </c>
      <c r="N15">
        <v>90004</v>
      </c>
      <c r="O15" t="s">
        <v>43</v>
      </c>
      <c r="P15" t="s">
        <v>702</v>
      </c>
      <c r="Q15" t="s">
        <v>31</v>
      </c>
      <c r="R15" t="s">
        <v>35</v>
      </c>
      <c r="S15" t="s">
        <v>703</v>
      </c>
      <c r="T15" s="4">
        <v>340.14400000000001</v>
      </c>
      <c r="U15" s="5">
        <v>7</v>
      </c>
      <c r="V15" s="4">
        <v>0.2</v>
      </c>
      <c r="W15" s="4">
        <v>21.259</v>
      </c>
    </row>
    <row r="16" spans="1:23" x14ac:dyDescent="0.25">
      <c r="A16">
        <v>114</v>
      </c>
      <c r="B16" t="s">
        <v>493</v>
      </c>
      <c r="C16" s="1">
        <v>41876</v>
      </c>
      <c r="D16" s="5">
        <f>YEAR(Sales[[#This Row],[Order Date]])</f>
        <v>2014</v>
      </c>
      <c r="E16" s="5">
        <f t="shared" si="0"/>
        <v>8</v>
      </c>
      <c r="F16" s="1">
        <v>41878</v>
      </c>
      <c r="G16" t="s">
        <v>22</v>
      </c>
      <c r="H16" t="s">
        <v>494</v>
      </c>
      <c r="I16" t="s">
        <v>495</v>
      </c>
      <c r="J16" t="s">
        <v>25</v>
      </c>
      <c r="K16" t="s">
        <v>26</v>
      </c>
      <c r="L16" t="s">
        <v>496</v>
      </c>
      <c r="M16" t="s">
        <v>497</v>
      </c>
      <c r="N16">
        <v>43229</v>
      </c>
      <c r="O16" t="s">
        <v>147</v>
      </c>
      <c r="P16" t="s">
        <v>498</v>
      </c>
      <c r="Q16" t="s">
        <v>45</v>
      </c>
      <c r="R16" t="s">
        <v>268</v>
      </c>
      <c r="S16" t="s">
        <v>499</v>
      </c>
      <c r="T16" s="4">
        <v>40.095999999999997</v>
      </c>
      <c r="U16" s="5">
        <v>14</v>
      </c>
      <c r="V16" s="4">
        <v>0.2</v>
      </c>
      <c r="W16" s="4">
        <v>14.534800000000001</v>
      </c>
    </row>
    <row r="17" spans="1:23" x14ac:dyDescent="0.25">
      <c r="A17">
        <v>115</v>
      </c>
      <c r="B17" t="s">
        <v>493</v>
      </c>
      <c r="C17" s="1">
        <v>41876</v>
      </c>
      <c r="D17" s="5">
        <f>YEAR(Sales[[#This Row],[Order Date]])</f>
        <v>2014</v>
      </c>
      <c r="E17" s="5">
        <f t="shared" si="0"/>
        <v>8</v>
      </c>
      <c r="F17" s="1">
        <v>41878</v>
      </c>
      <c r="G17" t="s">
        <v>22</v>
      </c>
      <c r="H17" t="s">
        <v>494</v>
      </c>
      <c r="I17" t="s">
        <v>495</v>
      </c>
      <c r="J17" t="s">
        <v>25</v>
      </c>
      <c r="K17" t="s">
        <v>26</v>
      </c>
      <c r="L17" t="s">
        <v>496</v>
      </c>
      <c r="M17" t="s">
        <v>497</v>
      </c>
      <c r="N17">
        <v>43229</v>
      </c>
      <c r="O17" t="s">
        <v>147</v>
      </c>
      <c r="P17" t="s">
        <v>500</v>
      </c>
      <c r="Q17" t="s">
        <v>45</v>
      </c>
      <c r="R17" t="s">
        <v>172</v>
      </c>
      <c r="S17" t="s">
        <v>501</v>
      </c>
      <c r="T17" s="4">
        <v>4.72</v>
      </c>
      <c r="U17" s="5">
        <v>2</v>
      </c>
      <c r="V17" s="4">
        <v>0.2</v>
      </c>
      <c r="W17" s="4">
        <v>1.6519999999999999</v>
      </c>
    </row>
    <row r="18" spans="1:23" x14ac:dyDescent="0.25">
      <c r="A18">
        <v>116</v>
      </c>
      <c r="B18" t="s">
        <v>493</v>
      </c>
      <c r="C18" s="1">
        <v>41876</v>
      </c>
      <c r="D18" s="5">
        <f>YEAR(Sales[[#This Row],[Order Date]])</f>
        <v>2014</v>
      </c>
      <c r="E18" s="5">
        <f t="shared" si="0"/>
        <v>8</v>
      </c>
      <c r="F18" s="1">
        <v>41878</v>
      </c>
      <c r="G18" t="s">
        <v>22</v>
      </c>
      <c r="H18" t="s">
        <v>494</v>
      </c>
      <c r="I18" t="s">
        <v>495</v>
      </c>
      <c r="J18" t="s">
        <v>25</v>
      </c>
      <c r="K18" t="s">
        <v>26</v>
      </c>
      <c r="L18" t="s">
        <v>496</v>
      </c>
      <c r="M18" t="s">
        <v>497</v>
      </c>
      <c r="N18">
        <v>43229</v>
      </c>
      <c r="O18" t="s">
        <v>147</v>
      </c>
      <c r="P18" t="s">
        <v>502</v>
      </c>
      <c r="Q18" t="s">
        <v>45</v>
      </c>
      <c r="R18" t="s">
        <v>89</v>
      </c>
      <c r="S18" t="s">
        <v>503</v>
      </c>
      <c r="T18" s="4">
        <v>23.975999999999999</v>
      </c>
      <c r="U18" s="5">
        <v>3</v>
      </c>
      <c r="V18" s="4">
        <v>0.2</v>
      </c>
      <c r="W18" s="4">
        <v>7.4924999999999997</v>
      </c>
    </row>
    <row r="19" spans="1:23" x14ac:dyDescent="0.25">
      <c r="A19">
        <v>117</v>
      </c>
      <c r="B19" t="s">
        <v>493</v>
      </c>
      <c r="C19" s="1">
        <v>41876</v>
      </c>
      <c r="D19" s="5">
        <f>YEAR(Sales[[#This Row],[Order Date]])</f>
        <v>2014</v>
      </c>
      <c r="E19" s="5">
        <f t="shared" si="0"/>
        <v>8</v>
      </c>
      <c r="F19" s="1">
        <v>41878</v>
      </c>
      <c r="G19" t="s">
        <v>22</v>
      </c>
      <c r="H19" t="s">
        <v>494</v>
      </c>
      <c r="I19" t="s">
        <v>495</v>
      </c>
      <c r="J19" t="s">
        <v>25</v>
      </c>
      <c r="K19" t="s">
        <v>26</v>
      </c>
      <c r="L19" t="s">
        <v>496</v>
      </c>
      <c r="M19" t="s">
        <v>497</v>
      </c>
      <c r="N19">
        <v>43229</v>
      </c>
      <c r="O19" t="s">
        <v>147</v>
      </c>
      <c r="P19" t="s">
        <v>504</v>
      </c>
      <c r="Q19" t="s">
        <v>45</v>
      </c>
      <c r="R19" t="s">
        <v>172</v>
      </c>
      <c r="S19" t="s">
        <v>505</v>
      </c>
      <c r="T19" s="4">
        <v>130.464</v>
      </c>
      <c r="U19" s="5">
        <v>6</v>
      </c>
      <c r="V19" s="4">
        <v>0.2</v>
      </c>
      <c r="W19" s="4">
        <v>44.031599999999997</v>
      </c>
    </row>
    <row r="20" spans="1:23" x14ac:dyDescent="0.25">
      <c r="A20">
        <v>187</v>
      </c>
      <c r="B20" t="s">
        <v>751</v>
      </c>
      <c r="C20" s="1">
        <v>41877</v>
      </c>
      <c r="D20" s="5">
        <f>YEAR(Sales[[#This Row],[Order Date]])</f>
        <v>2014</v>
      </c>
      <c r="E20" s="5">
        <f t="shared" si="0"/>
        <v>8</v>
      </c>
      <c r="F20" s="1">
        <v>41881</v>
      </c>
      <c r="G20" t="s">
        <v>49</v>
      </c>
      <c r="H20" t="s">
        <v>752</v>
      </c>
      <c r="I20" t="s">
        <v>753</v>
      </c>
      <c r="J20" t="s">
        <v>101</v>
      </c>
      <c r="K20" t="s">
        <v>26</v>
      </c>
      <c r="L20" t="s">
        <v>41</v>
      </c>
      <c r="M20" t="s">
        <v>42</v>
      </c>
      <c r="N20">
        <v>90032</v>
      </c>
      <c r="O20" t="s">
        <v>43</v>
      </c>
      <c r="P20" t="s">
        <v>754</v>
      </c>
      <c r="Q20" t="s">
        <v>70</v>
      </c>
      <c r="R20" t="s">
        <v>160</v>
      </c>
      <c r="S20" t="s">
        <v>755</v>
      </c>
      <c r="T20" s="4">
        <v>176.8</v>
      </c>
      <c r="U20" s="5">
        <v>8</v>
      </c>
      <c r="V20" s="4">
        <v>0</v>
      </c>
      <c r="W20" s="4">
        <v>22.984000000000002</v>
      </c>
    </row>
    <row r="21" spans="1:23" x14ac:dyDescent="0.25">
      <c r="A21">
        <v>19</v>
      </c>
      <c r="B21" t="s">
        <v>123</v>
      </c>
      <c r="C21" s="1">
        <v>41878</v>
      </c>
      <c r="D21" s="5">
        <f>YEAR(Sales[[#This Row],[Order Date]])</f>
        <v>2014</v>
      </c>
      <c r="E21" s="5">
        <f t="shared" si="0"/>
        <v>8</v>
      </c>
      <c r="F21" s="1">
        <v>41883</v>
      </c>
      <c r="G21" t="s">
        <v>22</v>
      </c>
      <c r="H21" t="s">
        <v>124</v>
      </c>
      <c r="I21" t="s">
        <v>125</v>
      </c>
      <c r="J21" t="s">
        <v>25</v>
      </c>
      <c r="K21" t="s">
        <v>26</v>
      </c>
      <c r="L21" t="s">
        <v>126</v>
      </c>
      <c r="M21" t="s">
        <v>42</v>
      </c>
      <c r="N21">
        <v>94109</v>
      </c>
      <c r="O21" t="s">
        <v>43</v>
      </c>
      <c r="P21" t="s">
        <v>127</v>
      </c>
      <c r="Q21" t="s">
        <v>45</v>
      </c>
      <c r="R21" t="s">
        <v>67</v>
      </c>
      <c r="S21" t="s">
        <v>128</v>
      </c>
      <c r="T21" s="4">
        <v>8.56</v>
      </c>
      <c r="U21" s="5">
        <v>2</v>
      </c>
      <c r="V21" s="4">
        <v>0</v>
      </c>
      <c r="W21" s="4">
        <v>2.4824000000000002</v>
      </c>
    </row>
    <row r="22" spans="1:23" x14ac:dyDescent="0.25">
      <c r="A22">
        <v>20</v>
      </c>
      <c r="B22" t="s">
        <v>123</v>
      </c>
      <c r="C22" s="1">
        <v>41878</v>
      </c>
      <c r="D22" s="5">
        <f>YEAR(Sales[[#This Row],[Order Date]])</f>
        <v>2014</v>
      </c>
      <c r="E22" s="5">
        <f t="shared" si="0"/>
        <v>8</v>
      </c>
      <c r="F22" s="1">
        <v>41883</v>
      </c>
      <c r="G22" t="s">
        <v>22</v>
      </c>
      <c r="H22" t="s">
        <v>124</v>
      </c>
      <c r="I22" t="s">
        <v>125</v>
      </c>
      <c r="J22" t="s">
        <v>25</v>
      </c>
      <c r="K22" t="s">
        <v>26</v>
      </c>
      <c r="L22" t="s">
        <v>126</v>
      </c>
      <c r="M22" t="s">
        <v>42</v>
      </c>
      <c r="N22">
        <v>94109</v>
      </c>
      <c r="O22" t="s">
        <v>43</v>
      </c>
      <c r="P22" t="s">
        <v>129</v>
      </c>
      <c r="Q22" t="s">
        <v>70</v>
      </c>
      <c r="R22" t="s">
        <v>71</v>
      </c>
      <c r="S22" t="s">
        <v>130</v>
      </c>
      <c r="T22" s="4">
        <v>213.48</v>
      </c>
      <c r="U22" s="5">
        <v>3</v>
      </c>
      <c r="V22" s="4">
        <v>0.2</v>
      </c>
      <c r="W22" s="4">
        <v>16.010999999999999</v>
      </c>
    </row>
    <row r="23" spans="1:23" x14ac:dyDescent="0.25">
      <c r="A23">
        <v>21</v>
      </c>
      <c r="B23" t="s">
        <v>123</v>
      </c>
      <c r="C23" s="1">
        <v>41878</v>
      </c>
      <c r="D23" s="5">
        <f>YEAR(Sales[[#This Row],[Order Date]])</f>
        <v>2014</v>
      </c>
      <c r="E23" s="5">
        <f t="shared" si="0"/>
        <v>8</v>
      </c>
      <c r="F23" s="1">
        <v>41883</v>
      </c>
      <c r="G23" t="s">
        <v>22</v>
      </c>
      <c r="H23" t="s">
        <v>124</v>
      </c>
      <c r="I23" t="s">
        <v>125</v>
      </c>
      <c r="J23" t="s">
        <v>25</v>
      </c>
      <c r="K23" t="s">
        <v>26</v>
      </c>
      <c r="L23" t="s">
        <v>126</v>
      </c>
      <c r="M23" t="s">
        <v>42</v>
      </c>
      <c r="N23">
        <v>94109</v>
      </c>
      <c r="O23" t="s">
        <v>43</v>
      </c>
      <c r="P23" t="s">
        <v>131</v>
      </c>
      <c r="Q23" t="s">
        <v>45</v>
      </c>
      <c r="R23" t="s">
        <v>74</v>
      </c>
      <c r="S23" t="s">
        <v>132</v>
      </c>
      <c r="T23" s="4">
        <v>22.72</v>
      </c>
      <c r="U23" s="5">
        <v>4</v>
      </c>
      <c r="V23" s="4">
        <v>0.2</v>
      </c>
      <c r="W23" s="4">
        <v>7.3840000000000003</v>
      </c>
    </row>
    <row r="24" spans="1:23" x14ac:dyDescent="0.25">
      <c r="A24">
        <v>165</v>
      </c>
      <c r="B24" t="s">
        <v>676</v>
      </c>
      <c r="C24" s="1">
        <v>41890</v>
      </c>
      <c r="D24" s="5">
        <f>YEAR(Sales[[#This Row],[Order Date]])</f>
        <v>2014</v>
      </c>
      <c r="E24" s="5">
        <f t="shared" si="0"/>
        <v>9</v>
      </c>
      <c r="F24" s="1">
        <v>41894</v>
      </c>
      <c r="G24" t="s">
        <v>49</v>
      </c>
      <c r="H24" t="s">
        <v>677</v>
      </c>
      <c r="I24" t="s">
        <v>678</v>
      </c>
      <c r="J24" t="s">
        <v>25</v>
      </c>
      <c r="K24" t="s">
        <v>26</v>
      </c>
      <c r="L24" t="s">
        <v>679</v>
      </c>
      <c r="M24" t="s">
        <v>103</v>
      </c>
      <c r="N24">
        <v>78207</v>
      </c>
      <c r="O24" t="s">
        <v>104</v>
      </c>
      <c r="P24" t="s">
        <v>680</v>
      </c>
      <c r="Q24" t="s">
        <v>45</v>
      </c>
      <c r="R24" t="s">
        <v>67</v>
      </c>
      <c r="S24" t="s">
        <v>681</v>
      </c>
      <c r="T24" s="4">
        <v>9.9359999999999999</v>
      </c>
      <c r="U24" s="5">
        <v>3</v>
      </c>
      <c r="V24" s="4">
        <v>0.2</v>
      </c>
      <c r="W24" s="4">
        <v>2.7324000000000002</v>
      </c>
    </row>
    <row r="25" spans="1:23" x14ac:dyDescent="0.25">
      <c r="A25">
        <v>166</v>
      </c>
      <c r="B25" t="s">
        <v>676</v>
      </c>
      <c r="C25" s="1">
        <v>41890</v>
      </c>
      <c r="D25" s="5">
        <f>YEAR(Sales[[#This Row],[Order Date]])</f>
        <v>2014</v>
      </c>
      <c r="E25" s="5">
        <f t="shared" si="0"/>
        <v>9</v>
      </c>
      <c r="F25" s="1">
        <v>41894</v>
      </c>
      <c r="G25" t="s">
        <v>49</v>
      </c>
      <c r="H25" t="s">
        <v>677</v>
      </c>
      <c r="I25" t="s">
        <v>678</v>
      </c>
      <c r="J25" t="s">
        <v>25</v>
      </c>
      <c r="K25" t="s">
        <v>26</v>
      </c>
      <c r="L25" t="s">
        <v>679</v>
      </c>
      <c r="M25" t="s">
        <v>103</v>
      </c>
      <c r="N25">
        <v>78207</v>
      </c>
      <c r="O25" t="s">
        <v>104</v>
      </c>
      <c r="P25" t="s">
        <v>682</v>
      </c>
      <c r="Q25" t="s">
        <v>70</v>
      </c>
      <c r="R25" t="s">
        <v>683</v>
      </c>
      <c r="S25" t="s">
        <v>684</v>
      </c>
      <c r="T25" s="4">
        <v>8159.9520000000002</v>
      </c>
      <c r="U25" s="5">
        <v>8</v>
      </c>
      <c r="V25" s="4">
        <v>0.4</v>
      </c>
      <c r="W25" s="4">
        <v>-1359.992</v>
      </c>
    </row>
    <row r="26" spans="1:23" x14ac:dyDescent="0.25">
      <c r="A26">
        <v>167</v>
      </c>
      <c r="B26" t="s">
        <v>676</v>
      </c>
      <c r="C26" s="1">
        <v>41890</v>
      </c>
      <c r="D26" s="5">
        <f>YEAR(Sales[[#This Row],[Order Date]])</f>
        <v>2014</v>
      </c>
      <c r="E26" s="5">
        <f t="shared" si="0"/>
        <v>9</v>
      </c>
      <c r="F26" s="1">
        <v>41894</v>
      </c>
      <c r="G26" t="s">
        <v>49</v>
      </c>
      <c r="H26" t="s">
        <v>677</v>
      </c>
      <c r="I26" t="s">
        <v>678</v>
      </c>
      <c r="J26" t="s">
        <v>25</v>
      </c>
      <c r="K26" t="s">
        <v>26</v>
      </c>
      <c r="L26" t="s">
        <v>679</v>
      </c>
      <c r="M26" t="s">
        <v>103</v>
      </c>
      <c r="N26">
        <v>78207</v>
      </c>
      <c r="O26" t="s">
        <v>104</v>
      </c>
      <c r="P26" t="s">
        <v>685</v>
      </c>
      <c r="Q26" t="s">
        <v>45</v>
      </c>
      <c r="R26" t="s">
        <v>58</v>
      </c>
      <c r="S26" t="s">
        <v>686</v>
      </c>
      <c r="T26" s="4">
        <v>275.928</v>
      </c>
      <c r="U26" s="5">
        <v>3</v>
      </c>
      <c r="V26" s="4">
        <v>0.2</v>
      </c>
      <c r="W26" s="4">
        <v>-58.634700000000002</v>
      </c>
    </row>
    <row r="27" spans="1:23" x14ac:dyDescent="0.25">
      <c r="A27">
        <v>168</v>
      </c>
      <c r="B27" t="s">
        <v>676</v>
      </c>
      <c r="C27" s="1">
        <v>41890</v>
      </c>
      <c r="D27" s="5">
        <f>YEAR(Sales[[#This Row],[Order Date]])</f>
        <v>2014</v>
      </c>
      <c r="E27" s="5">
        <f t="shared" si="0"/>
        <v>9</v>
      </c>
      <c r="F27" s="1">
        <v>41894</v>
      </c>
      <c r="G27" t="s">
        <v>49</v>
      </c>
      <c r="H27" t="s">
        <v>677</v>
      </c>
      <c r="I27" t="s">
        <v>678</v>
      </c>
      <c r="J27" t="s">
        <v>25</v>
      </c>
      <c r="K27" t="s">
        <v>26</v>
      </c>
      <c r="L27" t="s">
        <v>679</v>
      </c>
      <c r="M27" t="s">
        <v>103</v>
      </c>
      <c r="N27">
        <v>78207</v>
      </c>
      <c r="O27" t="s">
        <v>104</v>
      </c>
      <c r="P27" t="s">
        <v>687</v>
      </c>
      <c r="Q27" t="s">
        <v>31</v>
      </c>
      <c r="R27" t="s">
        <v>35</v>
      </c>
      <c r="S27" t="s">
        <v>688</v>
      </c>
      <c r="T27" s="4">
        <v>1740.06</v>
      </c>
      <c r="U27" s="5">
        <v>9</v>
      </c>
      <c r="V27" s="4">
        <v>0.3</v>
      </c>
      <c r="W27" s="4">
        <v>-24.858000000000001</v>
      </c>
    </row>
    <row r="28" spans="1:23" x14ac:dyDescent="0.25">
      <c r="A28">
        <v>169</v>
      </c>
      <c r="B28" t="s">
        <v>676</v>
      </c>
      <c r="C28" s="1">
        <v>41890</v>
      </c>
      <c r="D28" s="5">
        <f>YEAR(Sales[[#This Row],[Order Date]])</f>
        <v>2014</v>
      </c>
      <c r="E28" s="5">
        <f t="shared" si="0"/>
        <v>9</v>
      </c>
      <c r="F28" s="1">
        <v>41894</v>
      </c>
      <c r="G28" t="s">
        <v>49</v>
      </c>
      <c r="H28" t="s">
        <v>677</v>
      </c>
      <c r="I28" t="s">
        <v>678</v>
      </c>
      <c r="J28" t="s">
        <v>25</v>
      </c>
      <c r="K28" t="s">
        <v>26</v>
      </c>
      <c r="L28" t="s">
        <v>679</v>
      </c>
      <c r="M28" t="s">
        <v>103</v>
      </c>
      <c r="N28">
        <v>78207</v>
      </c>
      <c r="O28" t="s">
        <v>104</v>
      </c>
      <c r="P28" t="s">
        <v>689</v>
      </c>
      <c r="Q28" t="s">
        <v>45</v>
      </c>
      <c r="R28" t="s">
        <v>67</v>
      </c>
      <c r="S28" t="s">
        <v>690</v>
      </c>
      <c r="T28" s="4">
        <v>32.064</v>
      </c>
      <c r="U28" s="5">
        <v>6</v>
      </c>
      <c r="V28" s="4">
        <v>0.2</v>
      </c>
      <c r="W28" s="4">
        <v>6.8136000000000001</v>
      </c>
    </row>
    <row r="29" spans="1:23" x14ac:dyDescent="0.25">
      <c r="A29">
        <v>170</v>
      </c>
      <c r="B29" t="s">
        <v>676</v>
      </c>
      <c r="C29" s="1">
        <v>41890</v>
      </c>
      <c r="D29" s="5">
        <f>YEAR(Sales[[#This Row],[Order Date]])</f>
        <v>2014</v>
      </c>
      <c r="E29" s="5">
        <f t="shared" si="0"/>
        <v>9</v>
      </c>
      <c r="F29" s="1">
        <v>41894</v>
      </c>
      <c r="G29" t="s">
        <v>49</v>
      </c>
      <c r="H29" t="s">
        <v>677</v>
      </c>
      <c r="I29" t="s">
        <v>678</v>
      </c>
      <c r="J29" t="s">
        <v>25</v>
      </c>
      <c r="K29" t="s">
        <v>26</v>
      </c>
      <c r="L29" t="s">
        <v>679</v>
      </c>
      <c r="M29" t="s">
        <v>103</v>
      </c>
      <c r="N29">
        <v>78207</v>
      </c>
      <c r="O29" t="s">
        <v>104</v>
      </c>
      <c r="P29" t="s">
        <v>691</v>
      </c>
      <c r="Q29" t="s">
        <v>45</v>
      </c>
      <c r="R29" t="s">
        <v>77</v>
      </c>
      <c r="S29" t="s">
        <v>692</v>
      </c>
      <c r="T29" s="4">
        <v>177.98</v>
      </c>
      <c r="U29" s="5">
        <v>5</v>
      </c>
      <c r="V29" s="4">
        <v>0.8</v>
      </c>
      <c r="W29" s="4">
        <v>-453.84899999999999</v>
      </c>
    </row>
    <row r="30" spans="1:23" x14ac:dyDescent="0.25">
      <c r="A30">
        <v>171</v>
      </c>
      <c r="B30" t="s">
        <v>676</v>
      </c>
      <c r="C30" s="1">
        <v>41890</v>
      </c>
      <c r="D30" s="5">
        <f>YEAR(Sales[[#This Row],[Order Date]])</f>
        <v>2014</v>
      </c>
      <c r="E30" s="5">
        <f t="shared" si="0"/>
        <v>9</v>
      </c>
      <c r="F30" s="1">
        <v>41894</v>
      </c>
      <c r="G30" t="s">
        <v>49</v>
      </c>
      <c r="H30" t="s">
        <v>677</v>
      </c>
      <c r="I30" t="s">
        <v>678</v>
      </c>
      <c r="J30" t="s">
        <v>25</v>
      </c>
      <c r="K30" t="s">
        <v>26</v>
      </c>
      <c r="L30" t="s">
        <v>679</v>
      </c>
      <c r="M30" t="s">
        <v>103</v>
      </c>
      <c r="N30">
        <v>78207</v>
      </c>
      <c r="O30" t="s">
        <v>104</v>
      </c>
      <c r="P30" t="s">
        <v>693</v>
      </c>
      <c r="Q30" t="s">
        <v>70</v>
      </c>
      <c r="R30" t="s">
        <v>71</v>
      </c>
      <c r="S30" t="s">
        <v>694</v>
      </c>
      <c r="T30" s="4">
        <v>143.976</v>
      </c>
      <c r="U30" s="5">
        <v>3</v>
      </c>
      <c r="V30" s="4">
        <v>0.2</v>
      </c>
      <c r="W30" s="4">
        <v>8.9984999999999999</v>
      </c>
    </row>
    <row r="31" spans="1:23" x14ac:dyDescent="0.25">
      <c r="A31">
        <v>175</v>
      </c>
      <c r="B31" t="s">
        <v>704</v>
      </c>
      <c r="C31" s="1">
        <v>41896</v>
      </c>
      <c r="D31" s="5">
        <f>YEAR(Sales[[#This Row],[Order Date]])</f>
        <v>2014</v>
      </c>
      <c r="E31" s="5">
        <f t="shared" si="0"/>
        <v>9</v>
      </c>
      <c r="F31" s="1">
        <v>41901</v>
      </c>
      <c r="G31" t="s">
        <v>49</v>
      </c>
      <c r="H31" t="s">
        <v>705</v>
      </c>
      <c r="I31" t="s">
        <v>706</v>
      </c>
      <c r="J31" t="s">
        <v>40</v>
      </c>
      <c r="K31" t="s">
        <v>26</v>
      </c>
      <c r="L31" t="s">
        <v>302</v>
      </c>
      <c r="M31" t="s">
        <v>210</v>
      </c>
      <c r="N31">
        <v>60623</v>
      </c>
      <c r="O31" t="s">
        <v>104</v>
      </c>
      <c r="P31" t="s">
        <v>707</v>
      </c>
      <c r="Q31" t="s">
        <v>45</v>
      </c>
      <c r="R31" t="s">
        <v>77</v>
      </c>
      <c r="S31" t="s">
        <v>708</v>
      </c>
      <c r="T31" s="4">
        <v>52.448</v>
      </c>
      <c r="U31" s="5">
        <v>2</v>
      </c>
      <c r="V31" s="4">
        <v>0.8</v>
      </c>
      <c r="W31" s="4">
        <v>-131.12</v>
      </c>
    </row>
    <row r="32" spans="1:23" x14ac:dyDescent="0.25">
      <c r="A32">
        <v>176</v>
      </c>
      <c r="B32" t="s">
        <v>704</v>
      </c>
      <c r="C32" s="1">
        <v>41896</v>
      </c>
      <c r="D32" s="5">
        <f>YEAR(Sales[[#This Row],[Order Date]])</f>
        <v>2014</v>
      </c>
      <c r="E32" s="5">
        <f t="shared" si="0"/>
        <v>9</v>
      </c>
      <c r="F32" s="1">
        <v>41901</v>
      </c>
      <c r="G32" t="s">
        <v>49</v>
      </c>
      <c r="H32" t="s">
        <v>705</v>
      </c>
      <c r="I32" t="s">
        <v>706</v>
      </c>
      <c r="J32" t="s">
        <v>40</v>
      </c>
      <c r="K32" t="s">
        <v>26</v>
      </c>
      <c r="L32" t="s">
        <v>302</v>
      </c>
      <c r="M32" t="s">
        <v>210</v>
      </c>
      <c r="N32">
        <v>60623</v>
      </c>
      <c r="O32" t="s">
        <v>104</v>
      </c>
      <c r="P32" t="s">
        <v>709</v>
      </c>
      <c r="Q32" t="s">
        <v>45</v>
      </c>
      <c r="R32" t="s">
        <v>46</v>
      </c>
      <c r="S32" t="s">
        <v>710</v>
      </c>
      <c r="T32" s="4">
        <v>20.16</v>
      </c>
      <c r="U32" s="5">
        <v>4</v>
      </c>
      <c r="V32" s="4">
        <v>0.2</v>
      </c>
      <c r="W32" s="4">
        <v>6.5519999999999996</v>
      </c>
    </row>
    <row r="33" spans="1:23" x14ac:dyDescent="0.25">
      <c r="A33">
        <v>126</v>
      </c>
      <c r="B33" t="s">
        <v>534</v>
      </c>
      <c r="C33" s="1">
        <v>41902</v>
      </c>
      <c r="D33" s="5">
        <f>YEAR(Sales[[#This Row],[Order Date]])</f>
        <v>2014</v>
      </c>
      <c r="E33" s="5">
        <f t="shared" si="0"/>
        <v>9</v>
      </c>
      <c r="F33" s="1">
        <v>41907</v>
      </c>
      <c r="G33" t="s">
        <v>49</v>
      </c>
      <c r="H33" t="s">
        <v>535</v>
      </c>
      <c r="I33" t="s">
        <v>536</v>
      </c>
      <c r="J33" t="s">
        <v>25</v>
      </c>
      <c r="K33" t="s">
        <v>26</v>
      </c>
      <c r="L33" t="s">
        <v>537</v>
      </c>
      <c r="M33" t="s">
        <v>210</v>
      </c>
      <c r="N33">
        <v>61701</v>
      </c>
      <c r="O33" t="s">
        <v>104</v>
      </c>
      <c r="P33" t="s">
        <v>538</v>
      </c>
      <c r="Q33" t="s">
        <v>31</v>
      </c>
      <c r="R33" t="s">
        <v>55</v>
      </c>
      <c r="S33" t="s">
        <v>539</v>
      </c>
      <c r="T33" s="4">
        <v>617.70000000000005</v>
      </c>
      <c r="U33" s="5">
        <v>6</v>
      </c>
      <c r="V33" s="4">
        <v>0.5</v>
      </c>
      <c r="W33" s="4">
        <v>-407.68200000000002</v>
      </c>
    </row>
    <row r="34" spans="1:23" x14ac:dyDescent="0.25">
      <c r="A34">
        <v>82</v>
      </c>
      <c r="B34" t="s">
        <v>362</v>
      </c>
      <c r="C34" s="1">
        <v>41924</v>
      </c>
      <c r="D34" s="5">
        <f>YEAR(Sales[[#This Row],[Order Date]])</f>
        <v>2014</v>
      </c>
      <c r="E34" s="5">
        <f t="shared" si="0"/>
        <v>10</v>
      </c>
      <c r="F34" s="1">
        <v>41928</v>
      </c>
      <c r="G34" t="s">
        <v>49</v>
      </c>
      <c r="H34" t="s">
        <v>363</v>
      </c>
      <c r="I34" t="s">
        <v>364</v>
      </c>
      <c r="J34" t="s">
        <v>25</v>
      </c>
      <c r="K34" t="s">
        <v>26</v>
      </c>
      <c r="L34" t="s">
        <v>126</v>
      </c>
      <c r="M34" t="s">
        <v>42</v>
      </c>
      <c r="N34">
        <v>94122</v>
      </c>
      <c r="O34" t="s">
        <v>43</v>
      </c>
      <c r="P34" t="s">
        <v>365</v>
      </c>
      <c r="Q34" t="s">
        <v>45</v>
      </c>
      <c r="R34" t="s">
        <v>67</v>
      </c>
      <c r="S34" t="s">
        <v>366</v>
      </c>
      <c r="T34" s="4">
        <v>14.9</v>
      </c>
      <c r="U34" s="5">
        <v>5</v>
      </c>
      <c r="V34" s="4">
        <v>0</v>
      </c>
      <c r="W34" s="4">
        <v>4.1719999999999997</v>
      </c>
    </row>
    <row r="35" spans="1:23" x14ac:dyDescent="0.25">
      <c r="A35">
        <v>83</v>
      </c>
      <c r="B35" t="s">
        <v>362</v>
      </c>
      <c r="C35" s="1">
        <v>41924</v>
      </c>
      <c r="D35" s="5">
        <f>YEAR(Sales[[#This Row],[Order Date]])</f>
        <v>2014</v>
      </c>
      <c r="E35" s="5">
        <f t="shared" si="0"/>
        <v>10</v>
      </c>
      <c r="F35" s="1">
        <v>41928</v>
      </c>
      <c r="G35" t="s">
        <v>49</v>
      </c>
      <c r="H35" t="s">
        <v>363</v>
      </c>
      <c r="I35" t="s">
        <v>364</v>
      </c>
      <c r="J35" t="s">
        <v>25</v>
      </c>
      <c r="K35" t="s">
        <v>26</v>
      </c>
      <c r="L35" t="s">
        <v>126</v>
      </c>
      <c r="M35" t="s">
        <v>42</v>
      </c>
      <c r="N35">
        <v>94122</v>
      </c>
      <c r="O35" t="s">
        <v>43</v>
      </c>
      <c r="P35" t="s">
        <v>367</v>
      </c>
      <c r="Q35" t="s">
        <v>45</v>
      </c>
      <c r="R35" t="s">
        <v>58</v>
      </c>
      <c r="S35" t="s">
        <v>368</v>
      </c>
      <c r="T35" s="4">
        <v>21.39</v>
      </c>
      <c r="U35" s="5">
        <v>1</v>
      </c>
      <c r="V35" s="4">
        <v>0</v>
      </c>
      <c r="W35" s="4">
        <v>6.2031000000000001</v>
      </c>
    </row>
    <row r="36" spans="1:23" x14ac:dyDescent="0.25">
      <c r="A36">
        <v>47</v>
      </c>
      <c r="B36" t="s">
        <v>233</v>
      </c>
      <c r="C36" s="1">
        <v>41932</v>
      </c>
      <c r="D36" s="5">
        <f>YEAR(Sales[[#This Row],[Order Date]])</f>
        <v>2014</v>
      </c>
      <c r="E36" s="5">
        <f t="shared" si="0"/>
        <v>10</v>
      </c>
      <c r="F36" s="1">
        <v>41937</v>
      </c>
      <c r="G36" t="s">
        <v>22</v>
      </c>
      <c r="H36" t="s">
        <v>234</v>
      </c>
      <c r="I36" t="s">
        <v>235</v>
      </c>
      <c r="J36" t="s">
        <v>25</v>
      </c>
      <c r="K36" t="s">
        <v>26</v>
      </c>
      <c r="L36" t="s">
        <v>236</v>
      </c>
      <c r="M36" t="s">
        <v>237</v>
      </c>
      <c r="N36">
        <v>48185</v>
      </c>
      <c r="O36" t="s">
        <v>104</v>
      </c>
      <c r="P36" t="s">
        <v>238</v>
      </c>
      <c r="Q36" t="s">
        <v>45</v>
      </c>
      <c r="R36" t="s">
        <v>58</v>
      </c>
      <c r="S36" t="s">
        <v>239</v>
      </c>
      <c r="T36" s="4">
        <v>211.96</v>
      </c>
      <c r="U36" s="5">
        <v>4</v>
      </c>
      <c r="V36" s="4">
        <v>0</v>
      </c>
      <c r="W36" s="4">
        <v>8.4784000000000006</v>
      </c>
    </row>
    <row r="37" spans="1:23" x14ac:dyDescent="0.25">
      <c r="A37">
        <v>147</v>
      </c>
      <c r="B37" t="s">
        <v>603</v>
      </c>
      <c r="C37" s="1">
        <v>41934</v>
      </c>
      <c r="D37" s="5">
        <f>YEAR(Sales[[#This Row],[Order Date]])</f>
        <v>2014</v>
      </c>
      <c r="E37" s="5">
        <f t="shared" si="0"/>
        <v>10</v>
      </c>
      <c r="F37" s="1">
        <v>41940</v>
      </c>
      <c r="G37" t="s">
        <v>49</v>
      </c>
      <c r="H37" t="s">
        <v>604</v>
      </c>
      <c r="I37" t="s">
        <v>605</v>
      </c>
      <c r="J37" t="s">
        <v>101</v>
      </c>
      <c r="K37" t="s">
        <v>26</v>
      </c>
      <c r="L37" t="s">
        <v>606</v>
      </c>
      <c r="M37" t="s">
        <v>497</v>
      </c>
      <c r="N37">
        <v>43055</v>
      </c>
      <c r="O37" t="s">
        <v>147</v>
      </c>
      <c r="P37" t="s">
        <v>607</v>
      </c>
      <c r="Q37" t="s">
        <v>31</v>
      </c>
      <c r="R37" t="s">
        <v>64</v>
      </c>
      <c r="S37" t="s">
        <v>608</v>
      </c>
      <c r="T37" s="4">
        <v>93.888000000000005</v>
      </c>
      <c r="U37" s="5">
        <v>4</v>
      </c>
      <c r="V37" s="4">
        <v>0.2</v>
      </c>
      <c r="W37" s="4">
        <v>12.909599999999999</v>
      </c>
    </row>
    <row r="38" spans="1:23" x14ac:dyDescent="0.25">
      <c r="A38">
        <v>17</v>
      </c>
      <c r="B38" t="s">
        <v>109</v>
      </c>
      <c r="C38" s="1">
        <v>41954</v>
      </c>
      <c r="D38" s="5">
        <f>YEAR(Sales[[#This Row],[Order Date]])</f>
        <v>2014</v>
      </c>
      <c r="E38" s="5">
        <f t="shared" si="0"/>
        <v>11</v>
      </c>
      <c r="F38" s="1">
        <v>41961</v>
      </c>
      <c r="G38" t="s">
        <v>49</v>
      </c>
      <c r="H38" t="s">
        <v>110</v>
      </c>
      <c r="I38" t="s">
        <v>111</v>
      </c>
      <c r="J38" t="s">
        <v>25</v>
      </c>
      <c r="K38" t="s">
        <v>26</v>
      </c>
      <c r="L38" t="s">
        <v>112</v>
      </c>
      <c r="M38" t="s">
        <v>113</v>
      </c>
      <c r="N38">
        <v>53711</v>
      </c>
      <c r="O38" t="s">
        <v>104</v>
      </c>
      <c r="P38" t="s">
        <v>114</v>
      </c>
      <c r="Q38" t="s">
        <v>45</v>
      </c>
      <c r="R38" t="s">
        <v>58</v>
      </c>
      <c r="S38" t="s">
        <v>115</v>
      </c>
      <c r="T38" s="4">
        <v>665.88</v>
      </c>
      <c r="U38" s="5">
        <v>6</v>
      </c>
      <c r="V38" s="4">
        <v>0</v>
      </c>
      <c r="W38" s="4">
        <v>13.317600000000001</v>
      </c>
    </row>
    <row r="39" spans="1:23" x14ac:dyDescent="0.25">
      <c r="A39">
        <v>183</v>
      </c>
      <c r="B39" t="s">
        <v>733</v>
      </c>
      <c r="C39" s="1">
        <v>41962</v>
      </c>
      <c r="D39" s="5">
        <f>YEAR(Sales[[#This Row],[Order Date]])</f>
        <v>2014</v>
      </c>
      <c r="E39" s="5">
        <f t="shared" si="0"/>
        <v>11</v>
      </c>
      <c r="F39" s="1">
        <v>41967</v>
      </c>
      <c r="G39" t="s">
        <v>22</v>
      </c>
      <c r="H39" t="s">
        <v>734</v>
      </c>
      <c r="I39" t="s">
        <v>735</v>
      </c>
      <c r="J39" t="s">
        <v>101</v>
      </c>
      <c r="K39" t="s">
        <v>26</v>
      </c>
      <c r="L39" t="s">
        <v>736</v>
      </c>
      <c r="M39" t="s">
        <v>737</v>
      </c>
      <c r="N39">
        <v>71203</v>
      </c>
      <c r="O39" t="s">
        <v>29</v>
      </c>
      <c r="P39" t="s">
        <v>738</v>
      </c>
      <c r="Q39" t="s">
        <v>70</v>
      </c>
      <c r="R39" t="s">
        <v>71</v>
      </c>
      <c r="S39" t="s">
        <v>739</v>
      </c>
      <c r="T39" s="4">
        <v>503.96</v>
      </c>
      <c r="U39" s="5">
        <v>4</v>
      </c>
      <c r="V39" s="4">
        <v>0</v>
      </c>
      <c r="W39" s="4">
        <v>131.02959999999999</v>
      </c>
    </row>
    <row r="40" spans="1:23" x14ac:dyDescent="0.25">
      <c r="A40">
        <v>184</v>
      </c>
      <c r="B40" t="s">
        <v>733</v>
      </c>
      <c r="C40" s="1">
        <v>41962</v>
      </c>
      <c r="D40" s="5">
        <f>YEAR(Sales[[#This Row],[Order Date]])</f>
        <v>2014</v>
      </c>
      <c r="E40" s="5">
        <f t="shared" si="0"/>
        <v>11</v>
      </c>
      <c r="F40" s="1">
        <v>41967</v>
      </c>
      <c r="G40" t="s">
        <v>22</v>
      </c>
      <c r="H40" t="s">
        <v>734</v>
      </c>
      <c r="I40" t="s">
        <v>735</v>
      </c>
      <c r="J40" t="s">
        <v>101</v>
      </c>
      <c r="K40" t="s">
        <v>26</v>
      </c>
      <c r="L40" t="s">
        <v>736</v>
      </c>
      <c r="M40" t="s">
        <v>737</v>
      </c>
      <c r="N40">
        <v>71203</v>
      </c>
      <c r="O40" t="s">
        <v>29</v>
      </c>
      <c r="P40" t="s">
        <v>740</v>
      </c>
      <c r="Q40" t="s">
        <v>70</v>
      </c>
      <c r="R40" t="s">
        <v>71</v>
      </c>
      <c r="S40" t="s">
        <v>741</v>
      </c>
      <c r="T40" s="4">
        <v>149.94999999999999</v>
      </c>
      <c r="U40" s="5">
        <v>5</v>
      </c>
      <c r="V40" s="4">
        <v>0</v>
      </c>
      <c r="W40" s="4">
        <v>41.985999999999997</v>
      </c>
    </row>
    <row r="41" spans="1:23" x14ac:dyDescent="0.25">
      <c r="A41">
        <v>185</v>
      </c>
      <c r="B41" t="s">
        <v>733</v>
      </c>
      <c r="C41" s="1">
        <v>41962</v>
      </c>
      <c r="D41" s="5">
        <f>YEAR(Sales[[#This Row],[Order Date]])</f>
        <v>2014</v>
      </c>
      <c r="E41" s="5">
        <f t="shared" si="0"/>
        <v>11</v>
      </c>
      <c r="F41" s="1">
        <v>41967</v>
      </c>
      <c r="G41" t="s">
        <v>22</v>
      </c>
      <c r="H41" t="s">
        <v>734</v>
      </c>
      <c r="I41" t="s">
        <v>735</v>
      </c>
      <c r="J41" t="s">
        <v>101</v>
      </c>
      <c r="K41" t="s">
        <v>26</v>
      </c>
      <c r="L41" t="s">
        <v>736</v>
      </c>
      <c r="M41" t="s">
        <v>737</v>
      </c>
      <c r="N41">
        <v>71203</v>
      </c>
      <c r="O41" t="s">
        <v>29</v>
      </c>
      <c r="P41" t="s">
        <v>742</v>
      </c>
      <c r="Q41" t="s">
        <v>70</v>
      </c>
      <c r="R41" t="s">
        <v>160</v>
      </c>
      <c r="S41" t="s">
        <v>743</v>
      </c>
      <c r="T41" s="4">
        <v>29</v>
      </c>
      <c r="U41" s="5">
        <v>2</v>
      </c>
      <c r="V41" s="4">
        <v>0</v>
      </c>
      <c r="W41" s="4">
        <v>7.25</v>
      </c>
    </row>
    <row r="42" spans="1:23" x14ac:dyDescent="0.25">
      <c r="A42">
        <v>79</v>
      </c>
      <c r="B42" t="s">
        <v>350</v>
      </c>
      <c r="C42" s="1">
        <v>41969</v>
      </c>
      <c r="D42" s="5">
        <f>YEAR(Sales[[#This Row],[Order Date]])</f>
        <v>2014</v>
      </c>
      <c r="E42" s="5">
        <f t="shared" si="0"/>
        <v>11</v>
      </c>
      <c r="F42" s="1">
        <v>41974</v>
      </c>
      <c r="G42" t="s">
        <v>22</v>
      </c>
      <c r="H42" t="s">
        <v>331</v>
      </c>
      <c r="I42" t="s">
        <v>332</v>
      </c>
      <c r="J42" t="s">
        <v>25</v>
      </c>
      <c r="K42" t="s">
        <v>26</v>
      </c>
      <c r="L42" t="s">
        <v>183</v>
      </c>
      <c r="M42" t="s">
        <v>103</v>
      </c>
      <c r="N42">
        <v>77070</v>
      </c>
      <c r="O42" t="s">
        <v>104</v>
      </c>
      <c r="P42" t="s">
        <v>351</v>
      </c>
      <c r="Q42" t="s">
        <v>31</v>
      </c>
      <c r="R42" t="s">
        <v>64</v>
      </c>
      <c r="S42" t="s">
        <v>352</v>
      </c>
      <c r="T42" s="4">
        <v>19.3</v>
      </c>
      <c r="U42" s="5">
        <v>5</v>
      </c>
      <c r="V42" s="4">
        <v>0.6</v>
      </c>
      <c r="W42" s="4">
        <v>-14.475</v>
      </c>
    </row>
    <row r="43" spans="1:23" x14ac:dyDescent="0.25">
      <c r="A43">
        <v>68</v>
      </c>
      <c r="B43" t="s">
        <v>305</v>
      </c>
      <c r="C43" s="1">
        <v>41978</v>
      </c>
      <c r="D43" s="5">
        <f>YEAR(Sales[[#This Row],[Order Date]])</f>
        <v>2014</v>
      </c>
      <c r="E43" s="5">
        <f t="shared" si="0"/>
        <v>12</v>
      </c>
      <c r="F43" s="1">
        <v>41983</v>
      </c>
      <c r="G43" t="s">
        <v>49</v>
      </c>
      <c r="H43" t="s">
        <v>306</v>
      </c>
      <c r="I43" t="s">
        <v>307</v>
      </c>
      <c r="J43" t="s">
        <v>40</v>
      </c>
      <c r="K43" t="s">
        <v>26</v>
      </c>
      <c r="L43" t="s">
        <v>308</v>
      </c>
      <c r="M43" t="s">
        <v>309</v>
      </c>
      <c r="N43">
        <v>85234</v>
      </c>
      <c r="O43" t="s">
        <v>43</v>
      </c>
      <c r="P43" t="s">
        <v>310</v>
      </c>
      <c r="Q43" t="s">
        <v>45</v>
      </c>
      <c r="R43" t="s">
        <v>67</v>
      </c>
      <c r="S43" t="s">
        <v>311</v>
      </c>
      <c r="T43" s="4">
        <v>1113.0239999999999</v>
      </c>
      <c r="U43" s="5">
        <v>8</v>
      </c>
      <c r="V43" s="4">
        <v>0.2</v>
      </c>
      <c r="W43" s="4">
        <v>111.30240000000001</v>
      </c>
    </row>
    <row r="44" spans="1:23" x14ac:dyDescent="0.25">
      <c r="A44">
        <v>69</v>
      </c>
      <c r="B44" t="s">
        <v>305</v>
      </c>
      <c r="C44" s="1">
        <v>41978</v>
      </c>
      <c r="D44" s="5">
        <f>YEAR(Sales[[#This Row],[Order Date]])</f>
        <v>2014</v>
      </c>
      <c r="E44" s="5">
        <f t="shared" si="0"/>
        <v>12</v>
      </c>
      <c r="F44" s="1">
        <v>41983</v>
      </c>
      <c r="G44" t="s">
        <v>49</v>
      </c>
      <c r="H44" t="s">
        <v>306</v>
      </c>
      <c r="I44" t="s">
        <v>307</v>
      </c>
      <c r="J44" t="s">
        <v>40</v>
      </c>
      <c r="K44" t="s">
        <v>26</v>
      </c>
      <c r="L44" t="s">
        <v>308</v>
      </c>
      <c r="M44" t="s">
        <v>309</v>
      </c>
      <c r="N44">
        <v>85234</v>
      </c>
      <c r="O44" t="s">
        <v>43</v>
      </c>
      <c r="P44" t="s">
        <v>312</v>
      </c>
      <c r="Q44" t="s">
        <v>70</v>
      </c>
      <c r="R44" t="s">
        <v>71</v>
      </c>
      <c r="S44" t="s">
        <v>313</v>
      </c>
      <c r="T44" s="4">
        <v>167.96799999999999</v>
      </c>
      <c r="U44" s="5">
        <v>4</v>
      </c>
      <c r="V44" s="4">
        <v>0.2</v>
      </c>
      <c r="W44" s="4">
        <v>62.988</v>
      </c>
    </row>
    <row r="45" spans="1:23" x14ac:dyDescent="0.25">
      <c r="A45">
        <v>181</v>
      </c>
      <c r="B45" t="s">
        <v>726</v>
      </c>
      <c r="C45" s="1">
        <v>41978</v>
      </c>
      <c r="D45" s="5">
        <f>YEAR(Sales[[#This Row],[Order Date]])</f>
        <v>2014</v>
      </c>
      <c r="E45" s="5">
        <f t="shared" si="0"/>
        <v>12</v>
      </c>
      <c r="F45" s="1">
        <v>41982</v>
      </c>
      <c r="G45" t="s">
        <v>22</v>
      </c>
      <c r="H45" t="s">
        <v>727</v>
      </c>
      <c r="I45" t="s">
        <v>728</v>
      </c>
      <c r="J45" t="s">
        <v>40</v>
      </c>
      <c r="K45" t="s">
        <v>26</v>
      </c>
      <c r="L45" t="s">
        <v>356</v>
      </c>
      <c r="M45" t="s">
        <v>210</v>
      </c>
      <c r="N45">
        <v>62521</v>
      </c>
      <c r="O45" t="s">
        <v>104</v>
      </c>
      <c r="P45" t="s">
        <v>729</v>
      </c>
      <c r="Q45" t="s">
        <v>45</v>
      </c>
      <c r="R45" t="s">
        <v>58</v>
      </c>
      <c r="S45" t="s">
        <v>730</v>
      </c>
      <c r="T45" s="4">
        <v>24.815999999999999</v>
      </c>
      <c r="U45" s="5">
        <v>2</v>
      </c>
      <c r="V45" s="4">
        <v>0.2</v>
      </c>
      <c r="W45" s="4">
        <v>1.8612</v>
      </c>
    </row>
    <row r="46" spans="1:23" x14ac:dyDescent="0.25">
      <c r="A46">
        <v>182</v>
      </c>
      <c r="B46" t="s">
        <v>726</v>
      </c>
      <c r="C46" s="1">
        <v>41978</v>
      </c>
      <c r="D46" s="5">
        <f>YEAR(Sales[[#This Row],[Order Date]])</f>
        <v>2014</v>
      </c>
      <c r="E46" s="5">
        <f t="shared" si="0"/>
        <v>12</v>
      </c>
      <c r="F46" s="1">
        <v>41982</v>
      </c>
      <c r="G46" t="s">
        <v>22</v>
      </c>
      <c r="H46" t="s">
        <v>727</v>
      </c>
      <c r="I46" t="s">
        <v>728</v>
      </c>
      <c r="J46" t="s">
        <v>40</v>
      </c>
      <c r="K46" t="s">
        <v>26</v>
      </c>
      <c r="L46" t="s">
        <v>356</v>
      </c>
      <c r="M46" t="s">
        <v>210</v>
      </c>
      <c r="N46">
        <v>62521</v>
      </c>
      <c r="O46" t="s">
        <v>104</v>
      </c>
      <c r="P46" t="s">
        <v>731</v>
      </c>
      <c r="Q46" t="s">
        <v>70</v>
      </c>
      <c r="R46" t="s">
        <v>160</v>
      </c>
      <c r="S46" t="s">
        <v>732</v>
      </c>
      <c r="T46" s="4">
        <v>408.74400000000003</v>
      </c>
      <c r="U46" s="5">
        <v>7</v>
      </c>
      <c r="V46" s="4">
        <v>0.2</v>
      </c>
      <c r="W46" s="4">
        <v>76.639499999999998</v>
      </c>
    </row>
    <row r="47" spans="1:23" x14ac:dyDescent="0.25">
      <c r="A47">
        <v>125</v>
      </c>
      <c r="B47" t="s">
        <v>529</v>
      </c>
      <c r="C47" s="1">
        <v>41999</v>
      </c>
      <c r="D47" s="5">
        <f>YEAR(Sales[[#This Row],[Order Date]])</f>
        <v>2014</v>
      </c>
      <c r="E47" s="5">
        <f t="shared" si="0"/>
        <v>12</v>
      </c>
      <c r="F47" s="1">
        <v>42001</v>
      </c>
      <c r="G47" t="s">
        <v>22</v>
      </c>
      <c r="H47" t="s">
        <v>530</v>
      </c>
      <c r="I47" t="s">
        <v>531</v>
      </c>
      <c r="J47" t="s">
        <v>101</v>
      </c>
      <c r="K47" t="s">
        <v>26</v>
      </c>
      <c r="L47" t="s">
        <v>183</v>
      </c>
      <c r="M47" t="s">
        <v>103</v>
      </c>
      <c r="N47">
        <v>77041</v>
      </c>
      <c r="O47" t="s">
        <v>104</v>
      </c>
      <c r="P47" t="s">
        <v>532</v>
      </c>
      <c r="Q47" t="s">
        <v>31</v>
      </c>
      <c r="R47" t="s">
        <v>35</v>
      </c>
      <c r="S47" t="s">
        <v>533</v>
      </c>
      <c r="T47" s="4">
        <v>600.55799999999999</v>
      </c>
      <c r="U47" s="5">
        <v>3</v>
      </c>
      <c r="V47" s="4">
        <v>0.3</v>
      </c>
      <c r="W47" s="4">
        <v>-8.5793999999999997</v>
      </c>
    </row>
    <row r="48" spans="1:23" x14ac:dyDescent="0.25">
      <c r="A48">
        <v>93</v>
      </c>
      <c r="B48" t="s">
        <v>405</v>
      </c>
      <c r="C48" s="1">
        <v>42035</v>
      </c>
      <c r="D48" s="5">
        <f>YEAR(Sales[[#This Row],[Order Date]])</f>
        <v>2015</v>
      </c>
      <c r="E48" s="5">
        <f t="shared" si="0"/>
        <v>1</v>
      </c>
      <c r="F48" s="1">
        <v>42040</v>
      </c>
      <c r="G48" t="s">
        <v>22</v>
      </c>
      <c r="H48" t="s">
        <v>406</v>
      </c>
      <c r="I48" t="s">
        <v>407</v>
      </c>
      <c r="J48" t="s">
        <v>25</v>
      </c>
      <c r="K48" t="s">
        <v>26</v>
      </c>
      <c r="L48" t="s">
        <v>408</v>
      </c>
      <c r="M48" t="s">
        <v>228</v>
      </c>
      <c r="N48">
        <v>55407</v>
      </c>
      <c r="O48" t="s">
        <v>104</v>
      </c>
      <c r="P48" t="s">
        <v>409</v>
      </c>
      <c r="Q48" t="s">
        <v>45</v>
      </c>
      <c r="R48" t="s">
        <v>89</v>
      </c>
      <c r="S48" t="s">
        <v>410</v>
      </c>
      <c r="T48" s="4">
        <v>12.96</v>
      </c>
      <c r="U48" s="5">
        <v>2</v>
      </c>
      <c r="V48" s="4">
        <v>0</v>
      </c>
      <c r="W48" s="4">
        <v>6.2207999999999997</v>
      </c>
    </row>
    <row r="49" spans="1:23" x14ac:dyDescent="0.25">
      <c r="A49">
        <v>94</v>
      </c>
      <c r="B49" t="s">
        <v>405</v>
      </c>
      <c r="C49" s="1">
        <v>42035</v>
      </c>
      <c r="D49" s="5">
        <f>YEAR(Sales[[#This Row],[Order Date]])</f>
        <v>2015</v>
      </c>
      <c r="E49" s="5">
        <f t="shared" si="0"/>
        <v>1</v>
      </c>
      <c r="F49" s="1">
        <v>42040</v>
      </c>
      <c r="G49" t="s">
        <v>22</v>
      </c>
      <c r="H49" t="s">
        <v>406</v>
      </c>
      <c r="I49" t="s">
        <v>407</v>
      </c>
      <c r="J49" t="s">
        <v>25</v>
      </c>
      <c r="K49" t="s">
        <v>26</v>
      </c>
      <c r="L49" t="s">
        <v>408</v>
      </c>
      <c r="M49" t="s">
        <v>228</v>
      </c>
      <c r="N49">
        <v>55407</v>
      </c>
      <c r="O49" t="s">
        <v>104</v>
      </c>
      <c r="P49" t="s">
        <v>411</v>
      </c>
      <c r="Q49" t="s">
        <v>31</v>
      </c>
      <c r="R49" t="s">
        <v>64</v>
      </c>
      <c r="S49" t="s">
        <v>412</v>
      </c>
      <c r="T49" s="4">
        <v>53.34</v>
      </c>
      <c r="U49" s="5">
        <v>3</v>
      </c>
      <c r="V49" s="4">
        <v>0</v>
      </c>
      <c r="W49" s="4">
        <v>16.535399999999999</v>
      </c>
    </row>
    <row r="50" spans="1:23" x14ac:dyDescent="0.25">
      <c r="A50">
        <v>95</v>
      </c>
      <c r="B50" t="s">
        <v>405</v>
      </c>
      <c r="C50" s="1">
        <v>42035</v>
      </c>
      <c r="D50" s="5">
        <f>YEAR(Sales[[#This Row],[Order Date]])</f>
        <v>2015</v>
      </c>
      <c r="E50" s="5">
        <f t="shared" si="0"/>
        <v>1</v>
      </c>
      <c r="F50" s="1">
        <v>42040</v>
      </c>
      <c r="G50" t="s">
        <v>22</v>
      </c>
      <c r="H50" t="s">
        <v>406</v>
      </c>
      <c r="I50" t="s">
        <v>407</v>
      </c>
      <c r="J50" t="s">
        <v>25</v>
      </c>
      <c r="K50" t="s">
        <v>26</v>
      </c>
      <c r="L50" t="s">
        <v>408</v>
      </c>
      <c r="M50" t="s">
        <v>228</v>
      </c>
      <c r="N50">
        <v>55407</v>
      </c>
      <c r="O50" t="s">
        <v>104</v>
      </c>
      <c r="P50" t="s">
        <v>413</v>
      </c>
      <c r="Q50" t="s">
        <v>45</v>
      </c>
      <c r="R50" t="s">
        <v>74</v>
      </c>
      <c r="S50" t="s">
        <v>414</v>
      </c>
      <c r="T50" s="4">
        <v>32.96</v>
      </c>
      <c r="U50" s="5">
        <v>2</v>
      </c>
      <c r="V50" s="4">
        <v>0</v>
      </c>
      <c r="W50" s="4">
        <v>16.150400000000001</v>
      </c>
    </row>
    <row r="51" spans="1:23" x14ac:dyDescent="0.25">
      <c r="A51">
        <v>118</v>
      </c>
      <c r="B51" t="s">
        <v>506</v>
      </c>
      <c r="C51" s="1">
        <v>42065</v>
      </c>
      <c r="D51" s="5">
        <f>YEAR(Sales[[#This Row],[Order Date]])</f>
        <v>2015</v>
      </c>
      <c r="E51" s="5">
        <f t="shared" si="0"/>
        <v>3</v>
      </c>
      <c r="F51" s="1">
        <v>42069</v>
      </c>
      <c r="G51" t="s">
        <v>49</v>
      </c>
      <c r="H51" t="s">
        <v>507</v>
      </c>
      <c r="I51" t="s">
        <v>508</v>
      </c>
      <c r="J51" t="s">
        <v>25</v>
      </c>
      <c r="K51" t="s">
        <v>26</v>
      </c>
      <c r="L51" t="s">
        <v>94</v>
      </c>
      <c r="M51" t="s">
        <v>95</v>
      </c>
      <c r="N51">
        <v>98103</v>
      </c>
      <c r="O51" t="s">
        <v>43</v>
      </c>
      <c r="P51" t="s">
        <v>509</v>
      </c>
      <c r="Q51" t="s">
        <v>31</v>
      </c>
      <c r="R51" t="s">
        <v>55</v>
      </c>
      <c r="S51" t="s">
        <v>510</v>
      </c>
      <c r="T51" s="4">
        <v>787.53</v>
      </c>
      <c r="U51" s="5">
        <v>3</v>
      </c>
      <c r="V51" s="4">
        <v>0</v>
      </c>
      <c r="W51" s="4">
        <v>165.38130000000001</v>
      </c>
    </row>
    <row r="52" spans="1:23" x14ac:dyDescent="0.25">
      <c r="A52">
        <v>119</v>
      </c>
      <c r="B52" t="s">
        <v>511</v>
      </c>
      <c r="C52" s="1">
        <v>42099</v>
      </c>
      <c r="D52" s="5">
        <f>YEAR(Sales[[#This Row],[Order Date]])</f>
        <v>2015</v>
      </c>
      <c r="E52" s="5">
        <f t="shared" si="0"/>
        <v>4</v>
      </c>
      <c r="F52" s="1">
        <v>42104</v>
      </c>
      <c r="G52" t="s">
        <v>49</v>
      </c>
      <c r="H52" t="s">
        <v>512</v>
      </c>
      <c r="I52" t="s">
        <v>513</v>
      </c>
      <c r="J52" t="s">
        <v>40</v>
      </c>
      <c r="K52" t="s">
        <v>26</v>
      </c>
      <c r="L52" t="s">
        <v>514</v>
      </c>
      <c r="M52" t="s">
        <v>334</v>
      </c>
      <c r="N52">
        <v>37620</v>
      </c>
      <c r="O52" t="s">
        <v>29</v>
      </c>
      <c r="P52" t="s">
        <v>515</v>
      </c>
      <c r="Q52" t="s">
        <v>45</v>
      </c>
      <c r="R52" t="s">
        <v>74</v>
      </c>
      <c r="S52" t="s">
        <v>516</v>
      </c>
      <c r="T52" s="4">
        <v>157.79400000000001</v>
      </c>
      <c r="U52" s="5">
        <v>1</v>
      </c>
      <c r="V52" s="4">
        <v>0.7</v>
      </c>
      <c r="W52" s="4">
        <v>-115.71559999999999</v>
      </c>
    </row>
    <row r="53" spans="1:23" x14ac:dyDescent="0.25">
      <c r="A53">
        <v>50</v>
      </c>
      <c r="B53" t="s">
        <v>249</v>
      </c>
      <c r="C53" s="1">
        <v>42112</v>
      </c>
      <c r="D53" s="5">
        <f>YEAR(Sales[[#This Row],[Order Date]])</f>
        <v>2015</v>
      </c>
      <c r="E53" s="5">
        <f t="shared" si="0"/>
        <v>4</v>
      </c>
      <c r="F53" s="1">
        <v>42116</v>
      </c>
      <c r="G53" t="s">
        <v>49</v>
      </c>
      <c r="H53" t="s">
        <v>250</v>
      </c>
      <c r="I53" t="s">
        <v>251</v>
      </c>
      <c r="J53" t="s">
        <v>25</v>
      </c>
      <c r="K53" t="s">
        <v>26</v>
      </c>
      <c r="L53" t="s">
        <v>252</v>
      </c>
      <c r="M53" t="s">
        <v>253</v>
      </c>
      <c r="N53">
        <v>47150</v>
      </c>
      <c r="O53" t="s">
        <v>104</v>
      </c>
      <c r="P53" t="s">
        <v>254</v>
      </c>
      <c r="Q53" t="s">
        <v>45</v>
      </c>
      <c r="R53" t="s">
        <v>74</v>
      </c>
      <c r="S53" t="s">
        <v>255</v>
      </c>
      <c r="T53" s="4">
        <v>38.22</v>
      </c>
      <c r="U53" s="5">
        <v>6</v>
      </c>
      <c r="V53" s="4">
        <v>0</v>
      </c>
      <c r="W53" s="4">
        <v>17.9634</v>
      </c>
    </row>
    <row r="54" spans="1:23" x14ac:dyDescent="0.25">
      <c r="A54">
        <v>51</v>
      </c>
      <c r="B54" t="s">
        <v>249</v>
      </c>
      <c r="C54" s="1">
        <v>42112</v>
      </c>
      <c r="D54" s="5">
        <f>YEAR(Sales[[#This Row],[Order Date]])</f>
        <v>2015</v>
      </c>
      <c r="E54" s="5">
        <f t="shared" si="0"/>
        <v>4</v>
      </c>
      <c r="F54" s="1">
        <v>42116</v>
      </c>
      <c r="G54" t="s">
        <v>49</v>
      </c>
      <c r="H54" t="s">
        <v>250</v>
      </c>
      <c r="I54" t="s">
        <v>251</v>
      </c>
      <c r="J54" t="s">
        <v>25</v>
      </c>
      <c r="K54" t="s">
        <v>26</v>
      </c>
      <c r="L54" t="s">
        <v>252</v>
      </c>
      <c r="M54" t="s">
        <v>253</v>
      </c>
      <c r="N54">
        <v>47150</v>
      </c>
      <c r="O54" t="s">
        <v>104</v>
      </c>
      <c r="P54" t="s">
        <v>256</v>
      </c>
      <c r="Q54" t="s">
        <v>45</v>
      </c>
      <c r="R54" t="s">
        <v>46</v>
      </c>
      <c r="S54" t="s">
        <v>257</v>
      </c>
      <c r="T54" s="4">
        <v>75.180000000000007</v>
      </c>
      <c r="U54" s="5">
        <v>6</v>
      </c>
      <c r="V54" s="4">
        <v>0</v>
      </c>
      <c r="W54" s="4">
        <v>35.334600000000002</v>
      </c>
    </row>
    <row r="55" spans="1:23" x14ac:dyDescent="0.25">
      <c r="A55">
        <v>52</v>
      </c>
      <c r="B55" t="s">
        <v>249</v>
      </c>
      <c r="C55" s="1">
        <v>42112</v>
      </c>
      <c r="D55" s="5">
        <f>YEAR(Sales[[#This Row],[Order Date]])</f>
        <v>2015</v>
      </c>
      <c r="E55" s="5">
        <f t="shared" si="0"/>
        <v>4</v>
      </c>
      <c r="F55" s="1">
        <v>42116</v>
      </c>
      <c r="G55" t="s">
        <v>49</v>
      </c>
      <c r="H55" t="s">
        <v>250</v>
      </c>
      <c r="I55" t="s">
        <v>251</v>
      </c>
      <c r="J55" t="s">
        <v>25</v>
      </c>
      <c r="K55" t="s">
        <v>26</v>
      </c>
      <c r="L55" t="s">
        <v>252</v>
      </c>
      <c r="M55" t="s">
        <v>253</v>
      </c>
      <c r="N55">
        <v>47150</v>
      </c>
      <c r="O55" t="s">
        <v>104</v>
      </c>
      <c r="P55" t="s">
        <v>258</v>
      </c>
      <c r="Q55" t="s">
        <v>31</v>
      </c>
      <c r="R55" t="s">
        <v>64</v>
      </c>
      <c r="S55" t="s">
        <v>259</v>
      </c>
      <c r="T55" s="4">
        <v>6.16</v>
      </c>
      <c r="U55" s="5">
        <v>2</v>
      </c>
      <c r="V55" s="4">
        <v>0</v>
      </c>
      <c r="W55" s="4">
        <v>2.9567999999999999</v>
      </c>
    </row>
    <row r="56" spans="1:23" x14ac:dyDescent="0.25">
      <c r="A56">
        <v>53</v>
      </c>
      <c r="B56" t="s">
        <v>249</v>
      </c>
      <c r="C56" s="1">
        <v>42112</v>
      </c>
      <c r="D56" s="5">
        <f>YEAR(Sales[[#This Row],[Order Date]])</f>
        <v>2015</v>
      </c>
      <c r="E56" s="5">
        <f t="shared" si="0"/>
        <v>4</v>
      </c>
      <c r="F56" s="1">
        <v>42116</v>
      </c>
      <c r="G56" t="s">
        <v>49</v>
      </c>
      <c r="H56" t="s">
        <v>250</v>
      </c>
      <c r="I56" t="s">
        <v>251</v>
      </c>
      <c r="J56" t="s">
        <v>25</v>
      </c>
      <c r="K56" t="s">
        <v>26</v>
      </c>
      <c r="L56" t="s">
        <v>252</v>
      </c>
      <c r="M56" t="s">
        <v>253</v>
      </c>
      <c r="N56">
        <v>47150</v>
      </c>
      <c r="O56" t="s">
        <v>104</v>
      </c>
      <c r="P56" t="s">
        <v>260</v>
      </c>
      <c r="Q56" t="s">
        <v>31</v>
      </c>
      <c r="R56" t="s">
        <v>35</v>
      </c>
      <c r="S56" t="s">
        <v>261</v>
      </c>
      <c r="T56" s="4">
        <v>89.99</v>
      </c>
      <c r="U56" s="5">
        <v>1</v>
      </c>
      <c r="V56" s="4">
        <v>0</v>
      </c>
      <c r="W56" s="4">
        <v>17.098099999999999</v>
      </c>
    </row>
    <row r="57" spans="1:23" x14ac:dyDescent="0.25">
      <c r="A57">
        <v>73</v>
      </c>
      <c r="B57" t="s">
        <v>330</v>
      </c>
      <c r="C57" s="1">
        <v>42120</v>
      </c>
      <c r="D57" s="5">
        <f>YEAR(Sales[[#This Row],[Order Date]])</f>
        <v>2015</v>
      </c>
      <c r="E57" s="5">
        <f t="shared" si="0"/>
        <v>4</v>
      </c>
      <c r="F57" s="1">
        <v>42126</v>
      </c>
      <c r="G57" t="s">
        <v>49</v>
      </c>
      <c r="H57" t="s">
        <v>331</v>
      </c>
      <c r="I57" t="s">
        <v>332</v>
      </c>
      <c r="J57" t="s">
        <v>25</v>
      </c>
      <c r="K57" t="s">
        <v>26</v>
      </c>
      <c r="L57" t="s">
        <v>333</v>
      </c>
      <c r="M57" t="s">
        <v>334</v>
      </c>
      <c r="N57">
        <v>38109</v>
      </c>
      <c r="O57" t="s">
        <v>29</v>
      </c>
      <c r="P57" t="s">
        <v>335</v>
      </c>
      <c r="Q57" t="s">
        <v>31</v>
      </c>
      <c r="R57" t="s">
        <v>35</v>
      </c>
      <c r="S57" t="s">
        <v>336</v>
      </c>
      <c r="T57" s="4">
        <v>831.93600000000004</v>
      </c>
      <c r="U57" s="5">
        <v>8</v>
      </c>
      <c r="V57" s="4">
        <v>0.2</v>
      </c>
      <c r="W57" s="4">
        <v>-114.3912</v>
      </c>
    </row>
    <row r="58" spans="1:23" x14ac:dyDescent="0.25">
      <c r="A58">
        <v>74</v>
      </c>
      <c r="B58" t="s">
        <v>330</v>
      </c>
      <c r="C58" s="1">
        <v>42120</v>
      </c>
      <c r="D58" s="5">
        <f>YEAR(Sales[[#This Row],[Order Date]])</f>
        <v>2015</v>
      </c>
      <c r="E58" s="5">
        <f t="shared" si="0"/>
        <v>4</v>
      </c>
      <c r="F58" s="1">
        <v>42126</v>
      </c>
      <c r="G58" t="s">
        <v>49</v>
      </c>
      <c r="H58" t="s">
        <v>331</v>
      </c>
      <c r="I58" t="s">
        <v>332</v>
      </c>
      <c r="J58" t="s">
        <v>25</v>
      </c>
      <c r="K58" t="s">
        <v>26</v>
      </c>
      <c r="L58" t="s">
        <v>333</v>
      </c>
      <c r="M58" t="s">
        <v>334</v>
      </c>
      <c r="N58">
        <v>38109</v>
      </c>
      <c r="O58" t="s">
        <v>29</v>
      </c>
      <c r="P58" t="s">
        <v>337</v>
      </c>
      <c r="Q58" t="s">
        <v>31</v>
      </c>
      <c r="R58" t="s">
        <v>64</v>
      </c>
      <c r="S58" t="s">
        <v>338</v>
      </c>
      <c r="T58" s="4">
        <v>97.04</v>
      </c>
      <c r="U58" s="5">
        <v>2</v>
      </c>
      <c r="V58" s="4">
        <v>0.2</v>
      </c>
      <c r="W58" s="4">
        <v>1.2130000000000001</v>
      </c>
    </row>
    <row r="59" spans="1:23" x14ac:dyDescent="0.25">
      <c r="A59">
        <v>75</v>
      </c>
      <c r="B59" t="s">
        <v>330</v>
      </c>
      <c r="C59" s="1">
        <v>42120</v>
      </c>
      <c r="D59" s="5">
        <f>YEAR(Sales[[#This Row],[Order Date]])</f>
        <v>2015</v>
      </c>
      <c r="E59" s="5">
        <f t="shared" si="0"/>
        <v>4</v>
      </c>
      <c r="F59" s="1">
        <v>42126</v>
      </c>
      <c r="G59" t="s">
        <v>49</v>
      </c>
      <c r="H59" t="s">
        <v>331</v>
      </c>
      <c r="I59" t="s">
        <v>332</v>
      </c>
      <c r="J59" t="s">
        <v>25</v>
      </c>
      <c r="K59" t="s">
        <v>26</v>
      </c>
      <c r="L59" t="s">
        <v>333</v>
      </c>
      <c r="M59" t="s">
        <v>334</v>
      </c>
      <c r="N59">
        <v>38109</v>
      </c>
      <c r="O59" t="s">
        <v>29</v>
      </c>
      <c r="P59" t="s">
        <v>339</v>
      </c>
      <c r="Q59" t="s">
        <v>45</v>
      </c>
      <c r="R59" t="s">
        <v>58</v>
      </c>
      <c r="S59" t="s">
        <v>340</v>
      </c>
      <c r="T59" s="4">
        <v>72.784000000000006</v>
      </c>
      <c r="U59" s="5">
        <v>1</v>
      </c>
      <c r="V59" s="4">
        <v>0.2</v>
      </c>
      <c r="W59" s="4">
        <v>-18.196000000000002</v>
      </c>
    </row>
    <row r="60" spans="1:23" x14ac:dyDescent="0.25">
      <c r="A60">
        <v>67</v>
      </c>
      <c r="B60" t="s">
        <v>299</v>
      </c>
      <c r="C60" s="1">
        <v>42124</v>
      </c>
      <c r="D60" s="5">
        <f>YEAR(Sales[[#This Row],[Order Date]])</f>
        <v>2015</v>
      </c>
      <c r="E60" s="5">
        <f t="shared" si="0"/>
        <v>4</v>
      </c>
      <c r="F60" s="1">
        <v>42129</v>
      </c>
      <c r="G60" t="s">
        <v>49</v>
      </c>
      <c r="H60" t="s">
        <v>300</v>
      </c>
      <c r="I60" t="s">
        <v>301</v>
      </c>
      <c r="J60" t="s">
        <v>101</v>
      </c>
      <c r="K60" t="s">
        <v>26</v>
      </c>
      <c r="L60" t="s">
        <v>302</v>
      </c>
      <c r="M60" t="s">
        <v>210</v>
      </c>
      <c r="N60">
        <v>60610</v>
      </c>
      <c r="O60" t="s">
        <v>104</v>
      </c>
      <c r="P60" t="s">
        <v>303</v>
      </c>
      <c r="Q60" t="s">
        <v>31</v>
      </c>
      <c r="R60" t="s">
        <v>35</v>
      </c>
      <c r="S60" t="s">
        <v>304</v>
      </c>
      <c r="T60" s="4">
        <v>213.11500000000001</v>
      </c>
      <c r="U60" s="5">
        <v>5</v>
      </c>
      <c r="V60" s="4">
        <v>0.3</v>
      </c>
      <c r="W60" s="4">
        <v>-15.2225</v>
      </c>
    </row>
    <row r="61" spans="1:23" x14ac:dyDescent="0.25">
      <c r="A61">
        <v>157</v>
      </c>
      <c r="B61" t="s">
        <v>637</v>
      </c>
      <c r="C61" s="1">
        <v>42152</v>
      </c>
      <c r="D61" s="5">
        <f>YEAR(Sales[[#This Row],[Order Date]])</f>
        <v>2015</v>
      </c>
      <c r="E61" s="5">
        <f t="shared" si="0"/>
        <v>5</v>
      </c>
      <c r="F61" s="1">
        <v>42158</v>
      </c>
      <c r="G61" t="s">
        <v>49</v>
      </c>
      <c r="H61" t="s">
        <v>638</v>
      </c>
      <c r="I61" t="s">
        <v>639</v>
      </c>
      <c r="J61" t="s">
        <v>101</v>
      </c>
      <c r="K61" t="s">
        <v>26</v>
      </c>
      <c r="L61" t="s">
        <v>94</v>
      </c>
      <c r="M61" t="s">
        <v>95</v>
      </c>
      <c r="N61">
        <v>98105</v>
      </c>
      <c r="O61" t="s">
        <v>43</v>
      </c>
      <c r="P61" t="s">
        <v>640</v>
      </c>
      <c r="Q61" t="s">
        <v>45</v>
      </c>
      <c r="R61" t="s">
        <v>67</v>
      </c>
      <c r="S61" t="s">
        <v>641</v>
      </c>
      <c r="T61" s="4">
        <v>6.63</v>
      </c>
      <c r="U61" s="5">
        <v>3</v>
      </c>
      <c r="V61" s="4">
        <v>0</v>
      </c>
      <c r="W61" s="4">
        <v>1.7901</v>
      </c>
    </row>
    <row r="62" spans="1:23" x14ac:dyDescent="0.25">
      <c r="A62">
        <v>154</v>
      </c>
      <c r="B62" t="s">
        <v>627</v>
      </c>
      <c r="C62" s="1">
        <v>42155</v>
      </c>
      <c r="D62" s="5">
        <f>YEAR(Sales[[#This Row],[Order Date]])</f>
        <v>2015</v>
      </c>
      <c r="E62" s="5">
        <f t="shared" si="0"/>
        <v>5</v>
      </c>
      <c r="F62" s="1">
        <v>42157</v>
      </c>
      <c r="G62" t="s">
        <v>187</v>
      </c>
      <c r="H62" t="s">
        <v>628</v>
      </c>
      <c r="I62" t="s">
        <v>629</v>
      </c>
      <c r="J62" t="s">
        <v>40</v>
      </c>
      <c r="K62" t="s">
        <v>26</v>
      </c>
      <c r="L62" t="s">
        <v>630</v>
      </c>
      <c r="M62" t="s">
        <v>42</v>
      </c>
      <c r="N62">
        <v>95123</v>
      </c>
      <c r="O62" t="s">
        <v>43</v>
      </c>
      <c r="P62" t="s">
        <v>631</v>
      </c>
      <c r="Q62" t="s">
        <v>45</v>
      </c>
      <c r="R62" t="s">
        <v>89</v>
      </c>
      <c r="S62" t="s">
        <v>632</v>
      </c>
      <c r="T62" s="4">
        <v>58.38</v>
      </c>
      <c r="U62" s="5">
        <v>7</v>
      </c>
      <c r="V62" s="4">
        <v>0</v>
      </c>
      <c r="W62" s="4">
        <v>26.271000000000001</v>
      </c>
    </row>
    <row r="63" spans="1:23" x14ac:dyDescent="0.25">
      <c r="A63">
        <v>155</v>
      </c>
      <c r="B63" t="s">
        <v>627</v>
      </c>
      <c r="C63" s="1">
        <v>42155</v>
      </c>
      <c r="D63" s="5">
        <f>YEAR(Sales[[#This Row],[Order Date]])</f>
        <v>2015</v>
      </c>
      <c r="E63" s="5">
        <f t="shared" si="0"/>
        <v>5</v>
      </c>
      <c r="F63" s="1">
        <v>42157</v>
      </c>
      <c r="G63" t="s">
        <v>187</v>
      </c>
      <c r="H63" t="s">
        <v>628</v>
      </c>
      <c r="I63" t="s">
        <v>629</v>
      </c>
      <c r="J63" t="s">
        <v>40</v>
      </c>
      <c r="K63" t="s">
        <v>26</v>
      </c>
      <c r="L63" t="s">
        <v>630</v>
      </c>
      <c r="M63" t="s">
        <v>42</v>
      </c>
      <c r="N63">
        <v>95123</v>
      </c>
      <c r="O63" t="s">
        <v>43</v>
      </c>
      <c r="P63" t="s">
        <v>633</v>
      </c>
      <c r="Q63" t="s">
        <v>45</v>
      </c>
      <c r="R63" t="s">
        <v>89</v>
      </c>
      <c r="S63" t="s">
        <v>634</v>
      </c>
      <c r="T63" s="4">
        <v>105.52</v>
      </c>
      <c r="U63" s="5">
        <v>4</v>
      </c>
      <c r="V63" s="4">
        <v>0</v>
      </c>
      <c r="W63" s="4">
        <v>48.539200000000001</v>
      </c>
    </row>
    <row r="64" spans="1:23" x14ac:dyDescent="0.25">
      <c r="A64">
        <v>156</v>
      </c>
      <c r="B64" t="s">
        <v>627</v>
      </c>
      <c r="C64" s="1">
        <v>42155</v>
      </c>
      <c r="D64" s="5">
        <f>YEAR(Sales[[#This Row],[Order Date]])</f>
        <v>2015</v>
      </c>
      <c r="E64" s="5">
        <f t="shared" si="0"/>
        <v>5</v>
      </c>
      <c r="F64" s="1">
        <v>42157</v>
      </c>
      <c r="G64" t="s">
        <v>187</v>
      </c>
      <c r="H64" t="s">
        <v>628</v>
      </c>
      <c r="I64" t="s">
        <v>629</v>
      </c>
      <c r="J64" t="s">
        <v>40</v>
      </c>
      <c r="K64" t="s">
        <v>26</v>
      </c>
      <c r="L64" t="s">
        <v>630</v>
      </c>
      <c r="M64" t="s">
        <v>42</v>
      </c>
      <c r="N64">
        <v>95123</v>
      </c>
      <c r="O64" t="s">
        <v>43</v>
      </c>
      <c r="P64" t="s">
        <v>635</v>
      </c>
      <c r="Q64" t="s">
        <v>45</v>
      </c>
      <c r="R64" t="s">
        <v>58</v>
      </c>
      <c r="S64" t="s">
        <v>636</v>
      </c>
      <c r="T64" s="4">
        <v>80.88</v>
      </c>
      <c r="U64" s="5">
        <v>6</v>
      </c>
      <c r="V64" s="4">
        <v>0</v>
      </c>
      <c r="W64" s="4">
        <v>21.0288</v>
      </c>
    </row>
    <row r="65" spans="1:23" x14ac:dyDescent="0.25">
      <c r="A65">
        <v>84</v>
      </c>
      <c r="B65" t="s">
        <v>369</v>
      </c>
      <c r="C65" s="1">
        <v>42250</v>
      </c>
      <c r="D65" s="5">
        <f>YEAR(Sales[[#This Row],[Order Date]])</f>
        <v>2015</v>
      </c>
      <c r="E65" s="5">
        <f t="shared" si="0"/>
        <v>9</v>
      </c>
      <c r="F65" s="1">
        <v>42255</v>
      </c>
      <c r="G65" t="s">
        <v>49</v>
      </c>
      <c r="H65" t="s">
        <v>370</v>
      </c>
      <c r="I65" t="s">
        <v>371</v>
      </c>
      <c r="J65" t="s">
        <v>40</v>
      </c>
      <c r="K65" t="s">
        <v>26</v>
      </c>
      <c r="L65" t="s">
        <v>372</v>
      </c>
      <c r="M65" t="s">
        <v>87</v>
      </c>
      <c r="N65">
        <v>27707</v>
      </c>
      <c r="O65" t="s">
        <v>29</v>
      </c>
      <c r="P65" t="s">
        <v>373</v>
      </c>
      <c r="Q65" t="s">
        <v>45</v>
      </c>
      <c r="R65" t="s">
        <v>172</v>
      </c>
      <c r="S65" t="s">
        <v>374</v>
      </c>
      <c r="T65" s="4">
        <v>200.98400000000001</v>
      </c>
      <c r="U65" s="5">
        <v>7</v>
      </c>
      <c r="V65" s="4">
        <v>0.2</v>
      </c>
      <c r="W65" s="4">
        <v>62.807499999999997</v>
      </c>
    </row>
    <row r="66" spans="1:23" x14ac:dyDescent="0.25">
      <c r="A66">
        <v>146</v>
      </c>
      <c r="B66" t="s">
        <v>599</v>
      </c>
      <c r="C66" s="1">
        <v>42254</v>
      </c>
      <c r="D66" s="5">
        <f>YEAR(Sales[[#This Row],[Order Date]])</f>
        <v>2015</v>
      </c>
      <c r="E66" s="5">
        <f t="shared" ref="E66:E129" si="1">MONTH(C66)</f>
        <v>9</v>
      </c>
      <c r="F66" s="1">
        <v>42259</v>
      </c>
      <c r="G66" t="s">
        <v>49</v>
      </c>
      <c r="H66" t="s">
        <v>600</v>
      </c>
      <c r="I66" t="s">
        <v>601</v>
      </c>
      <c r="J66" t="s">
        <v>25</v>
      </c>
      <c r="K66" t="s">
        <v>26</v>
      </c>
      <c r="L66" t="s">
        <v>602</v>
      </c>
      <c r="M66" t="s">
        <v>42</v>
      </c>
      <c r="N66">
        <v>91104</v>
      </c>
      <c r="O66" t="s">
        <v>43</v>
      </c>
      <c r="P66" t="s">
        <v>378</v>
      </c>
      <c r="Q66" t="s">
        <v>45</v>
      </c>
      <c r="R66" t="s">
        <v>58</v>
      </c>
      <c r="S66" t="s">
        <v>379</v>
      </c>
      <c r="T66" s="4">
        <v>671.93</v>
      </c>
      <c r="U66" s="5">
        <v>7</v>
      </c>
      <c r="V66" s="4">
        <v>0</v>
      </c>
      <c r="W66" s="4">
        <v>20.157900000000001</v>
      </c>
    </row>
    <row r="67" spans="1:23" x14ac:dyDescent="0.25">
      <c r="A67">
        <v>28</v>
      </c>
      <c r="B67" t="s">
        <v>162</v>
      </c>
      <c r="C67" s="1">
        <v>42264</v>
      </c>
      <c r="D67" s="5">
        <f>YEAR(Sales[[#This Row],[Order Date]])</f>
        <v>2015</v>
      </c>
      <c r="E67" s="5">
        <f t="shared" si="1"/>
        <v>9</v>
      </c>
      <c r="F67" s="1">
        <v>42268</v>
      </c>
      <c r="G67" t="s">
        <v>49</v>
      </c>
      <c r="H67" t="s">
        <v>163</v>
      </c>
      <c r="I67" t="s">
        <v>164</v>
      </c>
      <c r="J67" t="s">
        <v>25</v>
      </c>
      <c r="K67" t="s">
        <v>26</v>
      </c>
      <c r="L67" t="s">
        <v>145</v>
      </c>
      <c r="M67" t="s">
        <v>146</v>
      </c>
      <c r="N67">
        <v>19140</v>
      </c>
      <c r="O67" t="s">
        <v>147</v>
      </c>
      <c r="P67" t="s">
        <v>165</v>
      </c>
      <c r="Q67" t="s">
        <v>31</v>
      </c>
      <c r="R67" t="s">
        <v>32</v>
      </c>
      <c r="S67" t="s">
        <v>166</v>
      </c>
      <c r="T67" s="4">
        <v>3083.43</v>
      </c>
      <c r="U67" s="5">
        <v>7</v>
      </c>
      <c r="V67" s="4">
        <v>0.5</v>
      </c>
      <c r="W67" s="4">
        <v>-1665.0522000000001</v>
      </c>
    </row>
    <row r="68" spans="1:23" x14ac:dyDescent="0.25">
      <c r="A68">
        <v>29</v>
      </c>
      <c r="B68" t="s">
        <v>162</v>
      </c>
      <c r="C68" s="1">
        <v>42264</v>
      </c>
      <c r="D68" s="5">
        <f>YEAR(Sales[[#This Row],[Order Date]])</f>
        <v>2015</v>
      </c>
      <c r="E68" s="5">
        <f t="shared" si="1"/>
        <v>9</v>
      </c>
      <c r="F68" s="1">
        <v>42268</v>
      </c>
      <c r="G68" t="s">
        <v>49</v>
      </c>
      <c r="H68" t="s">
        <v>163</v>
      </c>
      <c r="I68" t="s">
        <v>164</v>
      </c>
      <c r="J68" t="s">
        <v>25</v>
      </c>
      <c r="K68" t="s">
        <v>26</v>
      </c>
      <c r="L68" t="s">
        <v>145</v>
      </c>
      <c r="M68" t="s">
        <v>146</v>
      </c>
      <c r="N68">
        <v>19140</v>
      </c>
      <c r="O68" t="s">
        <v>147</v>
      </c>
      <c r="P68" t="s">
        <v>167</v>
      </c>
      <c r="Q68" t="s">
        <v>45</v>
      </c>
      <c r="R68" t="s">
        <v>74</v>
      </c>
      <c r="S68" t="s">
        <v>168</v>
      </c>
      <c r="T68" s="4">
        <v>9.6180000000000003</v>
      </c>
      <c r="U68" s="5">
        <v>2</v>
      </c>
      <c r="V68" s="4">
        <v>0.7</v>
      </c>
      <c r="W68" s="4">
        <v>-7.0532000000000004</v>
      </c>
    </row>
    <row r="69" spans="1:23" x14ac:dyDescent="0.25">
      <c r="A69">
        <v>30</v>
      </c>
      <c r="B69" t="s">
        <v>162</v>
      </c>
      <c r="C69" s="1">
        <v>42264</v>
      </c>
      <c r="D69" s="5">
        <f>YEAR(Sales[[#This Row],[Order Date]])</f>
        <v>2015</v>
      </c>
      <c r="E69" s="5">
        <f t="shared" si="1"/>
        <v>9</v>
      </c>
      <c r="F69" s="1">
        <v>42268</v>
      </c>
      <c r="G69" t="s">
        <v>49</v>
      </c>
      <c r="H69" t="s">
        <v>163</v>
      </c>
      <c r="I69" t="s">
        <v>164</v>
      </c>
      <c r="J69" t="s">
        <v>25</v>
      </c>
      <c r="K69" t="s">
        <v>26</v>
      </c>
      <c r="L69" t="s">
        <v>145</v>
      </c>
      <c r="M69" t="s">
        <v>146</v>
      </c>
      <c r="N69">
        <v>19140</v>
      </c>
      <c r="O69" t="s">
        <v>147</v>
      </c>
      <c r="P69" t="s">
        <v>169</v>
      </c>
      <c r="Q69" t="s">
        <v>31</v>
      </c>
      <c r="R69" t="s">
        <v>64</v>
      </c>
      <c r="S69" t="s">
        <v>170</v>
      </c>
      <c r="T69" s="4">
        <v>124.2</v>
      </c>
      <c r="U69" s="5">
        <v>3</v>
      </c>
      <c r="V69" s="4">
        <v>0.2</v>
      </c>
      <c r="W69" s="4">
        <v>15.525</v>
      </c>
    </row>
    <row r="70" spans="1:23" x14ac:dyDescent="0.25">
      <c r="A70">
        <v>31</v>
      </c>
      <c r="B70" t="s">
        <v>162</v>
      </c>
      <c r="C70" s="1">
        <v>42264</v>
      </c>
      <c r="D70" s="5">
        <f>YEAR(Sales[[#This Row],[Order Date]])</f>
        <v>2015</v>
      </c>
      <c r="E70" s="5">
        <f t="shared" si="1"/>
        <v>9</v>
      </c>
      <c r="F70" s="1">
        <v>42268</v>
      </c>
      <c r="G70" t="s">
        <v>49</v>
      </c>
      <c r="H70" t="s">
        <v>163</v>
      </c>
      <c r="I70" t="s">
        <v>164</v>
      </c>
      <c r="J70" t="s">
        <v>25</v>
      </c>
      <c r="K70" t="s">
        <v>26</v>
      </c>
      <c r="L70" t="s">
        <v>145</v>
      </c>
      <c r="M70" t="s">
        <v>146</v>
      </c>
      <c r="N70">
        <v>19140</v>
      </c>
      <c r="O70" t="s">
        <v>147</v>
      </c>
      <c r="P70" t="s">
        <v>171</v>
      </c>
      <c r="Q70" t="s">
        <v>45</v>
      </c>
      <c r="R70" t="s">
        <v>172</v>
      </c>
      <c r="S70" t="s">
        <v>173</v>
      </c>
      <c r="T70" s="4">
        <v>3.2639999999999998</v>
      </c>
      <c r="U70" s="5">
        <v>2</v>
      </c>
      <c r="V70" s="4">
        <v>0.2</v>
      </c>
      <c r="W70" s="4">
        <v>1.1015999999999999</v>
      </c>
    </row>
    <row r="71" spans="1:23" x14ac:dyDescent="0.25">
      <c r="A71">
        <v>32</v>
      </c>
      <c r="B71" t="s">
        <v>162</v>
      </c>
      <c r="C71" s="1">
        <v>42264</v>
      </c>
      <c r="D71" s="5">
        <f>YEAR(Sales[[#This Row],[Order Date]])</f>
        <v>2015</v>
      </c>
      <c r="E71" s="5">
        <f t="shared" si="1"/>
        <v>9</v>
      </c>
      <c r="F71" s="1">
        <v>42268</v>
      </c>
      <c r="G71" t="s">
        <v>49</v>
      </c>
      <c r="H71" t="s">
        <v>163</v>
      </c>
      <c r="I71" t="s">
        <v>164</v>
      </c>
      <c r="J71" t="s">
        <v>25</v>
      </c>
      <c r="K71" t="s">
        <v>26</v>
      </c>
      <c r="L71" t="s">
        <v>145</v>
      </c>
      <c r="M71" t="s">
        <v>146</v>
      </c>
      <c r="N71">
        <v>19140</v>
      </c>
      <c r="O71" t="s">
        <v>147</v>
      </c>
      <c r="P71" t="s">
        <v>174</v>
      </c>
      <c r="Q71" t="s">
        <v>45</v>
      </c>
      <c r="R71" t="s">
        <v>67</v>
      </c>
      <c r="S71" t="s">
        <v>175</v>
      </c>
      <c r="T71" s="4">
        <v>86.304000000000002</v>
      </c>
      <c r="U71" s="5">
        <v>6</v>
      </c>
      <c r="V71" s="4">
        <v>0.2</v>
      </c>
      <c r="W71" s="4">
        <v>9.7091999999999992</v>
      </c>
    </row>
    <row r="72" spans="1:23" x14ac:dyDescent="0.25">
      <c r="A72">
        <v>33</v>
      </c>
      <c r="B72" t="s">
        <v>162</v>
      </c>
      <c r="C72" s="1">
        <v>42264</v>
      </c>
      <c r="D72" s="5">
        <f>YEAR(Sales[[#This Row],[Order Date]])</f>
        <v>2015</v>
      </c>
      <c r="E72" s="5">
        <f t="shared" si="1"/>
        <v>9</v>
      </c>
      <c r="F72" s="1">
        <v>42268</v>
      </c>
      <c r="G72" t="s">
        <v>49</v>
      </c>
      <c r="H72" t="s">
        <v>163</v>
      </c>
      <c r="I72" t="s">
        <v>164</v>
      </c>
      <c r="J72" t="s">
        <v>25</v>
      </c>
      <c r="K72" t="s">
        <v>26</v>
      </c>
      <c r="L72" t="s">
        <v>145</v>
      </c>
      <c r="M72" t="s">
        <v>146</v>
      </c>
      <c r="N72">
        <v>19140</v>
      </c>
      <c r="O72" t="s">
        <v>147</v>
      </c>
      <c r="P72" t="s">
        <v>176</v>
      </c>
      <c r="Q72" t="s">
        <v>45</v>
      </c>
      <c r="R72" t="s">
        <v>74</v>
      </c>
      <c r="S72" t="s">
        <v>177</v>
      </c>
      <c r="T72" s="4">
        <v>6.8579999999999997</v>
      </c>
      <c r="U72" s="5">
        <v>6</v>
      </c>
      <c r="V72" s="4">
        <v>0.7</v>
      </c>
      <c r="W72" s="4">
        <v>-5.7149999999999999</v>
      </c>
    </row>
    <row r="73" spans="1:23" x14ac:dyDescent="0.25">
      <c r="A73">
        <v>34</v>
      </c>
      <c r="B73" t="s">
        <v>162</v>
      </c>
      <c r="C73" s="1">
        <v>42264</v>
      </c>
      <c r="D73" s="5">
        <f>YEAR(Sales[[#This Row],[Order Date]])</f>
        <v>2015</v>
      </c>
      <c r="E73" s="5">
        <f t="shared" si="1"/>
        <v>9</v>
      </c>
      <c r="F73" s="1">
        <v>42268</v>
      </c>
      <c r="G73" t="s">
        <v>49</v>
      </c>
      <c r="H73" t="s">
        <v>163</v>
      </c>
      <c r="I73" t="s">
        <v>164</v>
      </c>
      <c r="J73" t="s">
        <v>25</v>
      </c>
      <c r="K73" t="s">
        <v>26</v>
      </c>
      <c r="L73" t="s">
        <v>145</v>
      </c>
      <c r="M73" t="s">
        <v>146</v>
      </c>
      <c r="N73">
        <v>19140</v>
      </c>
      <c r="O73" t="s">
        <v>147</v>
      </c>
      <c r="P73" t="s">
        <v>178</v>
      </c>
      <c r="Q73" t="s">
        <v>45</v>
      </c>
      <c r="R73" t="s">
        <v>67</v>
      </c>
      <c r="S73" t="s">
        <v>179</v>
      </c>
      <c r="T73" s="4">
        <v>15.76</v>
      </c>
      <c r="U73" s="5">
        <v>2</v>
      </c>
      <c r="V73" s="4">
        <v>0.2</v>
      </c>
      <c r="W73" s="4">
        <v>3.5459999999999998</v>
      </c>
    </row>
    <row r="74" spans="1:23" x14ac:dyDescent="0.25">
      <c r="A74">
        <v>25</v>
      </c>
      <c r="B74" t="s">
        <v>150</v>
      </c>
      <c r="C74" s="1">
        <v>42272</v>
      </c>
      <c r="D74" s="5">
        <f>YEAR(Sales[[#This Row],[Order Date]])</f>
        <v>2015</v>
      </c>
      <c r="E74" s="5">
        <f t="shared" si="1"/>
        <v>9</v>
      </c>
      <c r="F74" s="1">
        <v>42277</v>
      </c>
      <c r="G74" t="s">
        <v>49</v>
      </c>
      <c r="H74" t="s">
        <v>151</v>
      </c>
      <c r="I74" t="s">
        <v>152</v>
      </c>
      <c r="J74" t="s">
        <v>25</v>
      </c>
      <c r="K74" t="s">
        <v>26</v>
      </c>
      <c r="L74" t="s">
        <v>153</v>
      </c>
      <c r="M74" t="s">
        <v>120</v>
      </c>
      <c r="N74">
        <v>84057</v>
      </c>
      <c r="O74" t="s">
        <v>43</v>
      </c>
      <c r="P74" t="s">
        <v>54</v>
      </c>
      <c r="Q74" t="s">
        <v>31</v>
      </c>
      <c r="R74" t="s">
        <v>55</v>
      </c>
      <c r="S74" t="s">
        <v>56</v>
      </c>
      <c r="T74" s="4">
        <v>1044.6300000000001</v>
      </c>
      <c r="U74" s="5">
        <v>3</v>
      </c>
      <c r="V74" s="4">
        <v>0</v>
      </c>
      <c r="W74" s="4">
        <v>240.26490000000001</v>
      </c>
    </row>
    <row r="75" spans="1:23" x14ac:dyDescent="0.25">
      <c r="A75">
        <v>4</v>
      </c>
      <c r="B75" t="s">
        <v>48</v>
      </c>
      <c r="C75" s="1">
        <v>42288</v>
      </c>
      <c r="D75" s="5">
        <f>YEAR(Sales[[#This Row],[Order Date]])</f>
        <v>2015</v>
      </c>
      <c r="E75" s="5">
        <f t="shared" si="1"/>
        <v>10</v>
      </c>
      <c r="F75" s="1">
        <v>42295</v>
      </c>
      <c r="G75" t="s">
        <v>49</v>
      </c>
      <c r="H75" t="s">
        <v>50</v>
      </c>
      <c r="I75" t="s">
        <v>51</v>
      </c>
      <c r="J75" t="s">
        <v>25</v>
      </c>
      <c r="K75" t="s">
        <v>26</v>
      </c>
      <c r="L75" t="s">
        <v>52</v>
      </c>
      <c r="M75" t="s">
        <v>53</v>
      </c>
      <c r="N75">
        <v>33311</v>
      </c>
      <c r="O75" t="s">
        <v>29</v>
      </c>
      <c r="P75" t="s">
        <v>54</v>
      </c>
      <c r="Q75" t="s">
        <v>31</v>
      </c>
      <c r="R75" t="s">
        <v>55</v>
      </c>
      <c r="S75" t="s">
        <v>56</v>
      </c>
      <c r="T75" s="4">
        <v>957.57749999999999</v>
      </c>
      <c r="U75" s="5">
        <v>5</v>
      </c>
      <c r="V75" s="4">
        <v>0.45</v>
      </c>
      <c r="W75" s="4">
        <v>-383.03100000000001</v>
      </c>
    </row>
    <row r="76" spans="1:23" x14ac:dyDescent="0.25">
      <c r="A76">
        <v>5</v>
      </c>
      <c r="B76" t="s">
        <v>48</v>
      </c>
      <c r="C76" s="1">
        <v>42288</v>
      </c>
      <c r="D76" s="5">
        <f>YEAR(Sales[[#This Row],[Order Date]])</f>
        <v>2015</v>
      </c>
      <c r="E76" s="5">
        <f t="shared" si="1"/>
        <v>10</v>
      </c>
      <c r="F76" s="1">
        <v>42295</v>
      </c>
      <c r="G76" t="s">
        <v>49</v>
      </c>
      <c r="H76" t="s">
        <v>50</v>
      </c>
      <c r="I76" t="s">
        <v>51</v>
      </c>
      <c r="J76" t="s">
        <v>25</v>
      </c>
      <c r="K76" t="s">
        <v>26</v>
      </c>
      <c r="L76" t="s">
        <v>52</v>
      </c>
      <c r="M76" t="s">
        <v>53</v>
      </c>
      <c r="N76">
        <v>33311</v>
      </c>
      <c r="O76" t="s">
        <v>29</v>
      </c>
      <c r="P76" t="s">
        <v>57</v>
      </c>
      <c r="Q76" t="s">
        <v>45</v>
      </c>
      <c r="R76" t="s">
        <v>58</v>
      </c>
      <c r="S76" t="s">
        <v>59</v>
      </c>
      <c r="T76" s="4">
        <v>22.367999999999999</v>
      </c>
      <c r="U76" s="5">
        <v>2</v>
      </c>
      <c r="V76" s="4">
        <v>0.2</v>
      </c>
      <c r="W76" s="4">
        <v>2.5164</v>
      </c>
    </row>
    <row r="77" spans="1:23" x14ac:dyDescent="0.25">
      <c r="A77">
        <v>190</v>
      </c>
      <c r="B77" t="s">
        <v>762</v>
      </c>
      <c r="C77" s="1">
        <v>42289</v>
      </c>
      <c r="D77" s="5">
        <f>YEAR(Sales[[#This Row],[Order Date]])</f>
        <v>2015</v>
      </c>
      <c r="E77" s="5">
        <f t="shared" si="1"/>
        <v>10</v>
      </c>
      <c r="F77" s="1">
        <v>42291</v>
      </c>
      <c r="G77" t="s">
        <v>187</v>
      </c>
      <c r="H77" t="s">
        <v>763</v>
      </c>
      <c r="I77" t="s">
        <v>764</v>
      </c>
      <c r="J77" t="s">
        <v>101</v>
      </c>
      <c r="K77" t="s">
        <v>26</v>
      </c>
      <c r="L77" t="s">
        <v>265</v>
      </c>
      <c r="M77" t="s">
        <v>266</v>
      </c>
      <c r="N77">
        <v>10035</v>
      </c>
      <c r="O77" t="s">
        <v>147</v>
      </c>
      <c r="P77" t="s">
        <v>765</v>
      </c>
      <c r="Q77" t="s">
        <v>31</v>
      </c>
      <c r="R77" t="s">
        <v>32</v>
      </c>
      <c r="S77" t="s">
        <v>766</v>
      </c>
      <c r="T77" s="4">
        <v>899.13599999999997</v>
      </c>
      <c r="U77" s="5">
        <v>4</v>
      </c>
      <c r="V77" s="4">
        <v>0.2</v>
      </c>
      <c r="W77" s="4">
        <v>112.392</v>
      </c>
    </row>
    <row r="78" spans="1:23" x14ac:dyDescent="0.25">
      <c r="A78">
        <v>191</v>
      </c>
      <c r="B78" t="s">
        <v>762</v>
      </c>
      <c r="C78" s="1">
        <v>42289</v>
      </c>
      <c r="D78" s="5">
        <f>YEAR(Sales[[#This Row],[Order Date]])</f>
        <v>2015</v>
      </c>
      <c r="E78" s="5">
        <f t="shared" si="1"/>
        <v>10</v>
      </c>
      <c r="F78" s="1">
        <v>42291</v>
      </c>
      <c r="G78" t="s">
        <v>187</v>
      </c>
      <c r="H78" t="s">
        <v>763</v>
      </c>
      <c r="I78" t="s">
        <v>764</v>
      </c>
      <c r="J78" t="s">
        <v>101</v>
      </c>
      <c r="K78" t="s">
        <v>26</v>
      </c>
      <c r="L78" t="s">
        <v>265</v>
      </c>
      <c r="M78" t="s">
        <v>266</v>
      </c>
      <c r="N78">
        <v>10035</v>
      </c>
      <c r="O78" t="s">
        <v>147</v>
      </c>
      <c r="P78" t="s">
        <v>767</v>
      </c>
      <c r="Q78" t="s">
        <v>70</v>
      </c>
      <c r="R78" t="s">
        <v>71</v>
      </c>
      <c r="S78" t="s">
        <v>768</v>
      </c>
      <c r="T78" s="4">
        <v>71.760000000000005</v>
      </c>
      <c r="U78" s="5">
        <v>6</v>
      </c>
      <c r="V78" s="4">
        <v>0</v>
      </c>
      <c r="W78" s="4">
        <v>20.0928</v>
      </c>
    </row>
    <row r="79" spans="1:23" x14ac:dyDescent="0.25">
      <c r="A79">
        <v>192</v>
      </c>
      <c r="B79" t="s">
        <v>762</v>
      </c>
      <c r="C79" s="1">
        <v>42289</v>
      </c>
      <c r="D79" s="5">
        <f>YEAR(Sales[[#This Row],[Order Date]])</f>
        <v>2015</v>
      </c>
      <c r="E79" s="5">
        <f t="shared" si="1"/>
        <v>10</v>
      </c>
      <c r="F79" s="1">
        <v>42291</v>
      </c>
      <c r="G79" t="s">
        <v>187</v>
      </c>
      <c r="H79" t="s">
        <v>763</v>
      </c>
      <c r="I79" t="s">
        <v>764</v>
      </c>
      <c r="J79" t="s">
        <v>101</v>
      </c>
      <c r="K79" t="s">
        <v>26</v>
      </c>
      <c r="L79" t="s">
        <v>265</v>
      </c>
      <c r="M79" t="s">
        <v>266</v>
      </c>
      <c r="N79">
        <v>10035</v>
      </c>
      <c r="O79" t="s">
        <v>147</v>
      </c>
      <c r="P79" t="s">
        <v>769</v>
      </c>
      <c r="Q79" t="s">
        <v>45</v>
      </c>
      <c r="R79" t="s">
        <v>89</v>
      </c>
      <c r="S79" t="s">
        <v>770</v>
      </c>
      <c r="T79" s="4">
        <v>51.84</v>
      </c>
      <c r="U79" s="5">
        <v>8</v>
      </c>
      <c r="V79" s="4">
        <v>0</v>
      </c>
      <c r="W79" s="4">
        <v>24.883199999999999</v>
      </c>
    </row>
    <row r="80" spans="1:23" x14ac:dyDescent="0.25">
      <c r="A80">
        <v>193</v>
      </c>
      <c r="B80" t="s">
        <v>762</v>
      </c>
      <c r="C80" s="1">
        <v>42289</v>
      </c>
      <c r="D80" s="5">
        <f>YEAR(Sales[[#This Row],[Order Date]])</f>
        <v>2015</v>
      </c>
      <c r="E80" s="5">
        <f t="shared" si="1"/>
        <v>10</v>
      </c>
      <c r="F80" s="1">
        <v>42291</v>
      </c>
      <c r="G80" t="s">
        <v>187</v>
      </c>
      <c r="H80" t="s">
        <v>763</v>
      </c>
      <c r="I80" t="s">
        <v>764</v>
      </c>
      <c r="J80" t="s">
        <v>101</v>
      </c>
      <c r="K80" t="s">
        <v>26</v>
      </c>
      <c r="L80" t="s">
        <v>265</v>
      </c>
      <c r="M80" t="s">
        <v>266</v>
      </c>
      <c r="N80">
        <v>10035</v>
      </c>
      <c r="O80" t="s">
        <v>147</v>
      </c>
      <c r="P80" t="s">
        <v>200</v>
      </c>
      <c r="Q80" t="s">
        <v>31</v>
      </c>
      <c r="R80" t="s">
        <v>32</v>
      </c>
      <c r="S80" t="s">
        <v>201</v>
      </c>
      <c r="T80" s="4">
        <v>626.35199999999998</v>
      </c>
      <c r="U80" s="5">
        <v>3</v>
      </c>
      <c r="V80" s="4">
        <v>0.2</v>
      </c>
      <c r="W80" s="4">
        <v>46.976399999999998</v>
      </c>
    </row>
    <row r="81" spans="1:23" x14ac:dyDescent="0.25">
      <c r="A81">
        <v>194</v>
      </c>
      <c r="B81" t="s">
        <v>762</v>
      </c>
      <c r="C81" s="1">
        <v>42289</v>
      </c>
      <c r="D81" s="5">
        <f>YEAR(Sales[[#This Row],[Order Date]])</f>
        <v>2015</v>
      </c>
      <c r="E81" s="5">
        <f t="shared" si="1"/>
        <v>10</v>
      </c>
      <c r="F81" s="1">
        <v>42291</v>
      </c>
      <c r="G81" t="s">
        <v>187</v>
      </c>
      <c r="H81" t="s">
        <v>763</v>
      </c>
      <c r="I81" t="s">
        <v>764</v>
      </c>
      <c r="J81" t="s">
        <v>101</v>
      </c>
      <c r="K81" t="s">
        <v>26</v>
      </c>
      <c r="L81" t="s">
        <v>265</v>
      </c>
      <c r="M81" t="s">
        <v>266</v>
      </c>
      <c r="N81">
        <v>10035</v>
      </c>
      <c r="O81" t="s">
        <v>147</v>
      </c>
      <c r="P81" t="s">
        <v>771</v>
      </c>
      <c r="Q81" t="s">
        <v>45</v>
      </c>
      <c r="R81" t="s">
        <v>67</v>
      </c>
      <c r="S81" t="s">
        <v>772</v>
      </c>
      <c r="T81" s="4">
        <v>19.899999999999999</v>
      </c>
      <c r="U81" s="5">
        <v>5</v>
      </c>
      <c r="V81" s="4">
        <v>0</v>
      </c>
      <c r="W81" s="4">
        <v>6.5670000000000002</v>
      </c>
    </row>
    <row r="82" spans="1:23" x14ac:dyDescent="0.25">
      <c r="A82">
        <v>110</v>
      </c>
      <c r="B82" t="s">
        <v>473</v>
      </c>
      <c r="C82" s="1">
        <v>42292</v>
      </c>
      <c r="D82" s="5">
        <f>YEAR(Sales[[#This Row],[Order Date]])</f>
        <v>2015</v>
      </c>
      <c r="E82" s="5">
        <f t="shared" si="1"/>
        <v>10</v>
      </c>
      <c r="F82" s="1">
        <v>42297</v>
      </c>
      <c r="G82" t="s">
        <v>49</v>
      </c>
      <c r="H82" t="s">
        <v>474</v>
      </c>
      <c r="I82" t="s">
        <v>475</v>
      </c>
      <c r="J82" t="s">
        <v>101</v>
      </c>
      <c r="K82" t="s">
        <v>26</v>
      </c>
      <c r="L82" t="s">
        <v>476</v>
      </c>
      <c r="M82" t="s">
        <v>210</v>
      </c>
      <c r="N82">
        <v>60462</v>
      </c>
      <c r="O82" t="s">
        <v>104</v>
      </c>
      <c r="P82" t="s">
        <v>477</v>
      </c>
      <c r="Q82" t="s">
        <v>70</v>
      </c>
      <c r="R82" t="s">
        <v>160</v>
      </c>
      <c r="S82" t="s">
        <v>478</v>
      </c>
      <c r="T82" s="4">
        <v>339.96</v>
      </c>
      <c r="U82" s="5">
        <v>5</v>
      </c>
      <c r="V82" s="4">
        <v>0.2</v>
      </c>
      <c r="W82" s="4">
        <v>67.992000000000004</v>
      </c>
    </row>
    <row r="83" spans="1:23" x14ac:dyDescent="0.25">
      <c r="A83">
        <v>195</v>
      </c>
      <c r="B83" t="s">
        <v>773</v>
      </c>
      <c r="C83" s="1">
        <v>42308</v>
      </c>
      <c r="D83" s="5">
        <f>YEAR(Sales[[#This Row],[Order Date]])</f>
        <v>2015</v>
      </c>
      <c r="E83" s="5">
        <f t="shared" si="1"/>
        <v>10</v>
      </c>
      <c r="F83" s="1">
        <v>42314</v>
      </c>
      <c r="G83" t="s">
        <v>49</v>
      </c>
      <c r="H83" t="s">
        <v>774</v>
      </c>
      <c r="I83" t="s">
        <v>775</v>
      </c>
      <c r="J83" t="s">
        <v>40</v>
      </c>
      <c r="K83" t="s">
        <v>26</v>
      </c>
      <c r="L83" t="s">
        <v>776</v>
      </c>
      <c r="M83" t="s">
        <v>42</v>
      </c>
      <c r="N83">
        <v>92374</v>
      </c>
      <c r="O83" t="s">
        <v>43</v>
      </c>
      <c r="P83" t="s">
        <v>171</v>
      </c>
      <c r="Q83" t="s">
        <v>45</v>
      </c>
      <c r="R83" t="s">
        <v>172</v>
      </c>
      <c r="S83" t="s">
        <v>173</v>
      </c>
      <c r="T83" s="4">
        <v>14.28</v>
      </c>
      <c r="U83" s="5">
        <v>7</v>
      </c>
      <c r="V83" s="4">
        <v>0</v>
      </c>
      <c r="W83" s="4">
        <v>6.7115999999999998</v>
      </c>
    </row>
    <row r="84" spans="1:23" x14ac:dyDescent="0.25">
      <c r="A84">
        <v>104</v>
      </c>
      <c r="B84" t="s">
        <v>452</v>
      </c>
      <c r="C84" s="1">
        <v>42321</v>
      </c>
      <c r="D84" s="5">
        <f>YEAR(Sales[[#This Row],[Order Date]])</f>
        <v>2015</v>
      </c>
      <c r="E84" s="5">
        <f t="shared" si="1"/>
        <v>11</v>
      </c>
      <c r="F84" s="1">
        <v>42325</v>
      </c>
      <c r="G84" t="s">
        <v>49</v>
      </c>
      <c r="H84" t="s">
        <v>453</v>
      </c>
      <c r="I84" t="s">
        <v>454</v>
      </c>
      <c r="J84" t="s">
        <v>25</v>
      </c>
      <c r="K84" t="s">
        <v>26</v>
      </c>
      <c r="L84" t="s">
        <v>455</v>
      </c>
      <c r="M84" t="s">
        <v>456</v>
      </c>
      <c r="N84">
        <v>80013</v>
      </c>
      <c r="O84" t="s">
        <v>43</v>
      </c>
      <c r="P84" t="s">
        <v>457</v>
      </c>
      <c r="Q84" t="s">
        <v>70</v>
      </c>
      <c r="R84" t="s">
        <v>160</v>
      </c>
      <c r="S84" t="s">
        <v>458</v>
      </c>
      <c r="T84" s="4">
        <v>238.89599999999999</v>
      </c>
      <c r="U84" s="5">
        <v>6</v>
      </c>
      <c r="V84" s="4">
        <v>0.2</v>
      </c>
      <c r="W84" s="4">
        <v>-26.875800000000002</v>
      </c>
    </row>
    <row r="85" spans="1:23" x14ac:dyDescent="0.25">
      <c r="A85">
        <v>105</v>
      </c>
      <c r="B85" t="s">
        <v>452</v>
      </c>
      <c r="C85" s="1">
        <v>42321</v>
      </c>
      <c r="D85" s="5">
        <f>YEAR(Sales[[#This Row],[Order Date]])</f>
        <v>2015</v>
      </c>
      <c r="E85" s="5">
        <f t="shared" si="1"/>
        <v>11</v>
      </c>
      <c r="F85" s="1">
        <v>42325</v>
      </c>
      <c r="G85" t="s">
        <v>49</v>
      </c>
      <c r="H85" t="s">
        <v>453</v>
      </c>
      <c r="I85" t="s">
        <v>454</v>
      </c>
      <c r="J85" t="s">
        <v>25</v>
      </c>
      <c r="K85" t="s">
        <v>26</v>
      </c>
      <c r="L85" t="s">
        <v>455</v>
      </c>
      <c r="M85" t="s">
        <v>456</v>
      </c>
      <c r="N85">
        <v>80013</v>
      </c>
      <c r="O85" t="s">
        <v>43</v>
      </c>
      <c r="P85" t="s">
        <v>459</v>
      </c>
      <c r="Q85" t="s">
        <v>31</v>
      </c>
      <c r="R85" t="s">
        <v>64</v>
      </c>
      <c r="S85" t="s">
        <v>460</v>
      </c>
      <c r="T85" s="4">
        <v>102.36</v>
      </c>
      <c r="U85" s="5">
        <v>3</v>
      </c>
      <c r="V85" s="4">
        <v>0.2</v>
      </c>
      <c r="W85" s="4">
        <v>-3.8384999999999998</v>
      </c>
    </row>
    <row r="86" spans="1:23" x14ac:dyDescent="0.25">
      <c r="A86">
        <v>106</v>
      </c>
      <c r="B86" t="s">
        <v>452</v>
      </c>
      <c r="C86" s="1">
        <v>42321</v>
      </c>
      <c r="D86" s="5">
        <f>YEAR(Sales[[#This Row],[Order Date]])</f>
        <v>2015</v>
      </c>
      <c r="E86" s="5">
        <f t="shared" si="1"/>
        <v>11</v>
      </c>
      <c r="F86" s="1">
        <v>42325</v>
      </c>
      <c r="G86" t="s">
        <v>49</v>
      </c>
      <c r="H86" t="s">
        <v>453</v>
      </c>
      <c r="I86" t="s">
        <v>454</v>
      </c>
      <c r="J86" t="s">
        <v>25</v>
      </c>
      <c r="K86" t="s">
        <v>26</v>
      </c>
      <c r="L86" t="s">
        <v>455</v>
      </c>
      <c r="M86" t="s">
        <v>456</v>
      </c>
      <c r="N86">
        <v>80013</v>
      </c>
      <c r="O86" t="s">
        <v>43</v>
      </c>
      <c r="P86" t="s">
        <v>461</v>
      </c>
      <c r="Q86" t="s">
        <v>45</v>
      </c>
      <c r="R86" t="s">
        <v>74</v>
      </c>
      <c r="S86" t="s">
        <v>462</v>
      </c>
      <c r="T86" s="4">
        <v>36.881999999999998</v>
      </c>
      <c r="U86" s="5">
        <v>3</v>
      </c>
      <c r="V86" s="4">
        <v>0.7</v>
      </c>
      <c r="W86" s="4">
        <v>-25.817399999999999</v>
      </c>
    </row>
    <row r="87" spans="1:23" x14ac:dyDescent="0.25">
      <c r="A87">
        <v>178</v>
      </c>
      <c r="B87" t="s">
        <v>716</v>
      </c>
      <c r="C87" s="1">
        <v>42329</v>
      </c>
      <c r="D87" s="5">
        <f>YEAR(Sales[[#This Row],[Order Date]])</f>
        <v>2015</v>
      </c>
      <c r="E87" s="5">
        <f t="shared" si="1"/>
        <v>11</v>
      </c>
      <c r="F87" s="1">
        <v>42331</v>
      </c>
      <c r="G87" t="s">
        <v>22</v>
      </c>
      <c r="H87" t="s">
        <v>331</v>
      </c>
      <c r="I87" t="s">
        <v>332</v>
      </c>
      <c r="J87" t="s">
        <v>25</v>
      </c>
      <c r="K87" t="s">
        <v>26</v>
      </c>
      <c r="L87" t="s">
        <v>606</v>
      </c>
      <c r="M87" t="s">
        <v>497</v>
      </c>
      <c r="N87">
        <v>43055</v>
      </c>
      <c r="O87" t="s">
        <v>147</v>
      </c>
      <c r="P87" t="s">
        <v>717</v>
      </c>
      <c r="Q87" t="s">
        <v>31</v>
      </c>
      <c r="R87" t="s">
        <v>35</v>
      </c>
      <c r="S87" t="s">
        <v>718</v>
      </c>
      <c r="T87" s="4">
        <v>396.80200000000002</v>
      </c>
      <c r="U87" s="5">
        <v>7</v>
      </c>
      <c r="V87" s="4">
        <v>0.3</v>
      </c>
      <c r="W87" s="4">
        <v>-11.337199999999999</v>
      </c>
    </row>
    <row r="88" spans="1:23" x14ac:dyDescent="0.25">
      <c r="A88">
        <v>179</v>
      </c>
      <c r="B88" t="s">
        <v>716</v>
      </c>
      <c r="C88" s="1">
        <v>42329</v>
      </c>
      <c r="D88" s="5">
        <f>YEAR(Sales[[#This Row],[Order Date]])</f>
        <v>2015</v>
      </c>
      <c r="E88" s="5">
        <f t="shared" si="1"/>
        <v>11</v>
      </c>
      <c r="F88" s="1">
        <v>42331</v>
      </c>
      <c r="G88" t="s">
        <v>22</v>
      </c>
      <c r="H88" t="s">
        <v>331</v>
      </c>
      <c r="I88" t="s">
        <v>332</v>
      </c>
      <c r="J88" t="s">
        <v>25</v>
      </c>
      <c r="K88" t="s">
        <v>26</v>
      </c>
      <c r="L88" t="s">
        <v>606</v>
      </c>
      <c r="M88" t="s">
        <v>497</v>
      </c>
      <c r="N88">
        <v>43055</v>
      </c>
      <c r="O88" t="s">
        <v>147</v>
      </c>
      <c r="P88" t="s">
        <v>719</v>
      </c>
      <c r="Q88" t="s">
        <v>45</v>
      </c>
      <c r="R88" t="s">
        <v>578</v>
      </c>
      <c r="S88" t="s">
        <v>720</v>
      </c>
      <c r="T88" s="4">
        <v>15.88</v>
      </c>
      <c r="U88" s="5">
        <v>5</v>
      </c>
      <c r="V88" s="4">
        <v>0.2</v>
      </c>
      <c r="W88" s="4">
        <v>-3.7715000000000001</v>
      </c>
    </row>
    <row r="89" spans="1:23" x14ac:dyDescent="0.25">
      <c r="A89">
        <v>15</v>
      </c>
      <c r="B89" t="s">
        <v>98</v>
      </c>
      <c r="C89" s="1">
        <v>42330</v>
      </c>
      <c r="D89" s="5">
        <f>YEAR(Sales[[#This Row],[Order Date]])</f>
        <v>2015</v>
      </c>
      <c r="E89" s="5">
        <f t="shared" si="1"/>
        <v>11</v>
      </c>
      <c r="F89" s="1">
        <v>42334</v>
      </c>
      <c r="G89" t="s">
        <v>49</v>
      </c>
      <c r="H89" t="s">
        <v>99</v>
      </c>
      <c r="I89" t="s">
        <v>100</v>
      </c>
      <c r="J89" t="s">
        <v>101</v>
      </c>
      <c r="K89" t="s">
        <v>26</v>
      </c>
      <c r="L89" t="s">
        <v>102</v>
      </c>
      <c r="M89" t="s">
        <v>103</v>
      </c>
      <c r="N89">
        <v>76106</v>
      </c>
      <c r="O89" t="s">
        <v>104</v>
      </c>
      <c r="P89" t="s">
        <v>105</v>
      </c>
      <c r="Q89" t="s">
        <v>45</v>
      </c>
      <c r="R89" t="s">
        <v>77</v>
      </c>
      <c r="S89" t="s">
        <v>106</v>
      </c>
      <c r="T89" s="4">
        <v>68.81</v>
      </c>
      <c r="U89" s="5">
        <v>5</v>
      </c>
      <c r="V89" s="4">
        <v>0.8</v>
      </c>
      <c r="W89" s="4">
        <v>-123.858</v>
      </c>
    </row>
    <row r="90" spans="1:23" x14ac:dyDescent="0.25">
      <c r="A90">
        <v>16</v>
      </c>
      <c r="B90" t="s">
        <v>98</v>
      </c>
      <c r="C90" s="1">
        <v>42330</v>
      </c>
      <c r="D90" s="5">
        <f>YEAR(Sales[[#This Row],[Order Date]])</f>
        <v>2015</v>
      </c>
      <c r="E90" s="5">
        <f t="shared" si="1"/>
        <v>11</v>
      </c>
      <c r="F90" s="1">
        <v>42334</v>
      </c>
      <c r="G90" t="s">
        <v>49</v>
      </c>
      <c r="H90" t="s">
        <v>99</v>
      </c>
      <c r="I90" t="s">
        <v>100</v>
      </c>
      <c r="J90" t="s">
        <v>101</v>
      </c>
      <c r="K90" t="s">
        <v>26</v>
      </c>
      <c r="L90" t="s">
        <v>102</v>
      </c>
      <c r="M90" t="s">
        <v>103</v>
      </c>
      <c r="N90">
        <v>76106</v>
      </c>
      <c r="O90" t="s">
        <v>104</v>
      </c>
      <c r="P90" t="s">
        <v>107</v>
      </c>
      <c r="Q90" t="s">
        <v>45</v>
      </c>
      <c r="R90" t="s">
        <v>74</v>
      </c>
      <c r="S90" t="s">
        <v>108</v>
      </c>
      <c r="T90" s="4">
        <v>2.544</v>
      </c>
      <c r="U90" s="5">
        <v>3</v>
      </c>
      <c r="V90" s="4">
        <v>0.8</v>
      </c>
      <c r="W90" s="4">
        <v>-3.8159999999999998</v>
      </c>
    </row>
    <row r="91" spans="1:23" x14ac:dyDescent="0.25">
      <c r="A91">
        <v>63</v>
      </c>
      <c r="B91" t="s">
        <v>288</v>
      </c>
      <c r="C91" s="1">
        <v>42332</v>
      </c>
      <c r="D91" s="5">
        <f>YEAR(Sales[[#This Row],[Order Date]])</f>
        <v>2015</v>
      </c>
      <c r="E91" s="5">
        <f t="shared" si="1"/>
        <v>11</v>
      </c>
      <c r="F91" s="1">
        <v>42338</v>
      </c>
      <c r="G91" t="s">
        <v>49</v>
      </c>
      <c r="H91" t="s">
        <v>289</v>
      </c>
      <c r="I91" t="s">
        <v>290</v>
      </c>
      <c r="J91" t="s">
        <v>25</v>
      </c>
      <c r="K91" t="s">
        <v>26</v>
      </c>
      <c r="L91" t="s">
        <v>41</v>
      </c>
      <c r="M91" t="s">
        <v>42</v>
      </c>
      <c r="N91">
        <v>90004</v>
      </c>
      <c r="O91" t="s">
        <v>43</v>
      </c>
      <c r="P91" t="s">
        <v>291</v>
      </c>
      <c r="Q91" t="s">
        <v>70</v>
      </c>
      <c r="R91" t="s">
        <v>160</v>
      </c>
      <c r="S91" t="s">
        <v>292</v>
      </c>
      <c r="T91" s="4">
        <v>13.98</v>
      </c>
      <c r="U91" s="5">
        <v>2</v>
      </c>
      <c r="V91" s="4">
        <v>0</v>
      </c>
      <c r="W91" s="4">
        <v>6.1512000000000002</v>
      </c>
    </row>
    <row r="92" spans="1:23" x14ac:dyDescent="0.25">
      <c r="A92">
        <v>64</v>
      </c>
      <c r="B92" t="s">
        <v>288</v>
      </c>
      <c r="C92" s="1">
        <v>42332</v>
      </c>
      <c r="D92" s="5">
        <f>YEAR(Sales[[#This Row],[Order Date]])</f>
        <v>2015</v>
      </c>
      <c r="E92" s="5">
        <f t="shared" si="1"/>
        <v>11</v>
      </c>
      <c r="F92" s="1">
        <v>42338</v>
      </c>
      <c r="G92" t="s">
        <v>49</v>
      </c>
      <c r="H92" t="s">
        <v>289</v>
      </c>
      <c r="I92" t="s">
        <v>290</v>
      </c>
      <c r="J92" t="s">
        <v>25</v>
      </c>
      <c r="K92" t="s">
        <v>26</v>
      </c>
      <c r="L92" t="s">
        <v>41</v>
      </c>
      <c r="M92" t="s">
        <v>42</v>
      </c>
      <c r="N92">
        <v>90004</v>
      </c>
      <c r="O92" t="s">
        <v>43</v>
      </c>
      <c r="P92" t="s">
        <v>293</v>
      </c>
      <c r="Q92" t="s">
        <v>45</v>
      </c>
      <c r="R92" t="s">
        <v>74</v>
      </c>
      <c r="S92" t="s">
        <v>294</v>
      </c>
      <c r="T92" s="4">
        <v>25.824000000000002</v>
      </c>
      <c r="U92" s="5">
        <v>6</v>
      </c>
      <c r="V92" s="4">
        <v>0.2</v>
      </c>
      <c r="W92" s="4">
        <v>9.3612000000000002</v>
      </c>
    </row>
    <row r="93" spans="1:23" x14ac:dyDescent="0.25">
      <c r="A93">
        <v>65</v>
      </c>
      <c r="B93" t="s">
        <v>288</v>
      </c>
      <c r="C93" s="1">
        <v>42332</v>
      </c>
      <c r="D93" s="5">
        <f>YEAR(Sales[[#This Row],[Order Date]])</f>
        <v>2015</v>
      </c>
      <c r="E93" s="5">
        <f t="shared" si="1"/>
        <v>11</v>
      </c>
      <c r="F93" s="1">
        <v>42338</v>
      </c>
      <c r="G93" t="s">
        <v>49</v>
      </c>
      <c r="H93" t="s">
        <v>289</v>
      </c>
      <c r="I93" t="s">
        <v>290</v>
      </c>
      <c r="J93" t="s">
        <v>25</v>
      </c>
      <c r="K93" t="s">
        <v>26</v>
      </c>
      <c r="L93" t="s">
        <v>41</v>
      </c>
      <c r="M93" t="s">
        <v>42</v>
      </c>
      <c r="N93">
        <v>90004</v>
      </c>
      <c r="O93" t="s">
        <v>43</v>
      </c>
      <c r="P93" t="s">
        <v>295</v>
      </c>
      <c r="Q93" t="s">
        <v>45</v>
      </c>
      <c r="R93" t="s">
        <v>89</v>
      </c>
      <c r="S93" t="s">
        <v>296</v>
      </c>
      <c r="T93" s="4">
        <v>146.72999999999999</v>
      </c>
      <c r="U93" s="5">
        <v>3</v>
      </c>
      <c r="V93" s="4">
        <v>0</v>
      </c>
      <c r="W93" s="4">
        <v>68.963099999999997</v>
      </c>
    </row>
    <row r="94" spans="1:23" x14ac:dyDescent="0.25">
      <c r="A94">
        <v>66</v>
      </c>
      <c r="B94" t="s">
        <v>288</v>
      </c>
      <c r="C94" s="1">
        <v>42332</v>
      </c>
      <c r="D94" s="5">
        <f>YEAR(Sales[[#This Row],[Order Date]])</f>
        <v>2015</v>
      </c>
      <c r="E94" s="5">
        <f t="shared" si="1"/>
        <v>11</v>
      </c>
      <c r="F94" s="1">
        <v>42338</v>
      </c>
      <c r="G94" t="s">
        <v>49</v>
      </c>
      <c r="H94" t="s">
        <v>289</v>
      </c>
      <c r="I94" t="s">
        <v>290</v>
      </c>
      <c r="J94" t="s">
        <v>25</v>
      </c>
      <c r="K94" t="s">
        <v>26</v>
      </c>
      <c r="L94" t="s">
        <v>41</v>
      </c>
      <c r="M94" t="s">
        <v>42</v>
      </c>
      <c r="N94">
        <v>90004</v>
      </c>
      <c r="O94" t="s">
        <v>43</v>
      </c>
      <c r="P94" t="s">
        <v>297</v>
      </c>
      <c r="Q94" t="s">
        <v>31</v>
      </c>
      <c r="R94" t="s">
        <v>64</v>
      </c>
      <c r="S94" t="s">
        <v>298</v>
      </c>
      <c r="T94" s="4">
        <v>79.760000000000005</v>
      </c>
      <c r="U94" s="5">
        <v>4</v>
      </c>
      <c r="V94" s="4">
        <v>0</v>
      </c>
      <c r="W94" s="4">
        <v>22.332799999999999</v>
      </c>
    </row>
    <row r="95" spans="1:23" x14ac:dyDescent="0.25">
      <c r="A95">
        <v>180</v>
      </c>
      <c r="B95" t="s">
        <v>721</v>
      </c>
      <c r="C95" s="1">
        <v>42353</v>
      </c>
      <c r="D95" s="5">
        <f>YEAR(Sales[[#This Row],[Order Date]])</f>
        <v>2015</v>
      </c>
      <c r="E95" s="5">
        <f t="shared" si="1"/>
        <v>12</v>
      </c>
      <c r="F95" s="1">
        <v>42357</v>
      </c>
      <c r="G95" t="s">
        <v>49</v>
      </c>
      <c r="H95" t="s">
        <v>722</v>
      </c>
      <c r="I95" t="s">
        <v>723</v>
      </c>
      <c r="J95" t="s">
        <v>101</v>
      </c>
      <c r="K95" t="s">
        <v>26</v>
      </c>
      <c r="L95" t="s">
        <v>265</v>
      </c>
      <c r="M95" t="s">
        <v>266</v>
      </c>
      <c r="N95">
        <v>10009</v>
      </c>
      <c r="O95" t="s">
        <v>147</v>
      </c>
      <c r="P95" t="s">
        <v>724</v>
      </c>
      <c r="Q95" t="s">
        <v>45</v>
      </c>
      <c r="R95" t="s">
        <v>67</v>
      </c>
      <c r="S95" t="s">
        <v>725</v>
      </c>
      <c r="T95" s="4">
        <v>3.28</v>
      </c>
      <c r="U95" s="5">
        <v>1</v>
      </c>
      <c r="V95" s="4">
        <v>0</v>
      </c>
      <c r="W95" s="4">
        <v>1.4104000000000001</v>
      </c>
    </row>
    <row r="96" spans="1:23" x14ac:dyDescent="0.25">
      <c r="A96">
        <v>38</v>
      </c>
      <c r="B96" t="s">
        <v>195</v>
      </c>
      <c r="C96" s="1">
        <v>42365</v>
      </c>
      <c r="D96" s="5">
        <f>YEAR(Sales[[#This Row],[Order Date]])</f>
        <v>2015</v>
      </c>
      <c r="E96" s="5">
        <f t="shared" si="1"/>
        <v>12</v>
      </c>
      <c r="F96" s="1">
        <v>42369</v>
      </c>
      <c r="G96" t="s">
        <v>49</v>
      </c>
      <c r="H96" t="s">
        <v>196</v>
      </c>
      <c r="I96" t="s">
        <v>197</v>
      </c>
      <c r="J96" t="s">
        <v>101</v>
      </c>
      <c r="K96" t="s">
        <v>26</v>
      </c>
      <c r="L96" t="s">
        <v>183</v>
      </c>
      <c r="M96" t="s">
        <v>103</v>
      </c>
      <c r="N96">
        <v>77041</v>
      </c>
      <c r="O96" t="s">
        <v>104</v>
      </c>
      <c r="P96" t="s">
        <v>198</v>
      </c>
      <c r="Q96" t="s">
        <v>45</v>
      </c>
      <c r="R96" t="s">
        <v>172</v>
      </c>
      <c r="S96" t="s">
        <v>199</v>
      </c>
      <c r="T96" s="4">
        <v>113.328</v>
      </c>
      <c r="U96" s="5">
        <v>9</v>
      </c>
      <c r="V96" s="4">
        <v>0.2</v>
      </c>
      <c r="W96" s="4">
        <v>35.414999999999999</v>
      </c>
    </row>
    <row r="97" spans="1:23" x14ac:dyDescent="0.25">
      <c r="A97">
        <v>39</v>
      </c>
      <c r="B97" t="s">
        <v>195</v>
      </c>
      <c r="C97" s="1">
        <v>42365</v>
      </c>
      <c r="D97" s="5">
        <f>YEAR(Sales[[#This Row],[Order Date]])</f>
        <v>2015</v>
      </c>
      <c r="E97" s="5">
        <f t="shared" si="1"/>
        <v>12</v>
      </c>
      <c r="F97" s="1">
        <v>42369</v>
      </c>
      <c r="G97" t="s">
        <v>49</v>
      </c>
      <c r="H97" t="s">
        <v>196</v>
      </c>
      <c r="I97" t="s">
        <v>197</v>
      </c>
      <c r="J97" t="s">
        <v>101</v>
      </c>
      <c r="K97" t="s">
        <v>26</v>
      </c>
      <c r="L97" t="s">
        <v>183</v>
      </c>
      <c r="M97" t="s">
        <v>103</v>
      </c>
      <c r="N97">
        <v>77041</v>
      </c>
      <c r="O97" t="s">
        <v>104</v>
      </c>
      <c r="P97" t="s">
        <v>200</v>
      </c>
      <c r="Q97" t="s">
        <v>31</v>
      </c>
      <c r="R97" t="s">
        <v>32</v>
      </c>
      <c r="S97" t="s">
        <v>201</v>
      </c>
      <c r="T97" s="4">
        <v>532.39919999999995</v>
      </c>
      <c r="U97" s="5">
        <v>3</v>
      </c>
      <c r="V97" s="4">
        <v>0.32</v>
      </c>
      <c r="W97" s="4">
        <v>-46.976399999999998</v>
      </c>
    </row>
    <row r="98" spans="1:23" x14ac:dyDescent="0.25">
      <c r="A98">
        <v>40</v>
      </c>
      <c r="B98" t="s">
        <v>195</v>
      </c>
      <c r="C98" s="1">
        <v>42365</v>
      </c>
      <c r="D98" s="5">
        <f>YEAR(Sales[[#This Row],[Order Date]])</f>
        <v>2015</v>
      </c>
      <c r="E98" s="5">
        <f t="shared" si="1"/>
        <v>12</v>
      </c>
      <c r="F98" s="1">
        <v>42369</v>
      </c>
      <c r="G98" t="s">
        <v>49</v>
      </c>
      <c r="H98" t="s">
        <v>196</v>
      </c>
      <c r="I98" t="s">
        <v>197</v>
      </c>
      <c r="J98" t="s">
        <v>101</v>
      </c>
      <c r="K98" t="s">
        <v>26</v>
      </c>
      <c r="L98" t="s">
        <v>183</v>
      </c>
      <c r="M98" t="s">
        <v>103</v>
      </c>
      <c r="N98">
        <v>77041</v>
      </c>
      <c r="O98" t="s">
        <v>104</v>
      </c>
      <c r="P98" t="s">
        <v>202</v>
      </c>
      <c r="Q98" t="s">
        <v>31</v>
      </c>
      <c r="R98" t="s">
        <v>35</v>
      </c>
      <c r="S98" t="s">
        <v>203</v>
      </c>
      <c r="T98" s="4">
        <v>212.05799999999999</v>
      </c>
      <c r="U98" s="5">
        <v>3</v>
      </c>
      <c r="V98" s="4">
        <v>0.3</v>
      </c>
      <c r="W98" s="4">
        <v>-15.147</v>
      </c>
    </row>
    <row r="99" spans="1:23" x14ac:dyDescent="0.25">
      <c r="A99">
        <v>41</v>
      </c>
      <c r="B99" t="s">
        <v>195</v>
      </c>
      <c r="C99" s="1">
        <v>42365</v>
      </c>
      <c r="D99" s="5">
        <f>YEAR(Sales[[#This Row],[Order Date]])</f>
        <v>2015</v>
      </c>
      <c r="E99" s="5">
        <f t="shared" si="1"/>
        <v>12</v>
      </c>
      <c r="F99" s="1">
        <v>42369</v>
      </c>
      <c r="G99" t="s">
        <v>49</v>
      </c>
      <c r="H99" t="s">
        <v>196</v>
      </c>
      <c r="I99" t="s">
        <v>197</v>
      </c>
      <c r="J99" t="s">
        <v>101</v>
      </c>
      <c r="K99" t="s">
        <v>26</v>
      </c>
      <c r="L99" t="s">
        <v>183</v>
      </c>
      <c r="M99" t="s">
        <v>103</v>
      </c>
      <c r="N99">
        <v>77041</v>
      </c>
      <c r="O99" t="s">
        <v>104</v>
      </c>
      <c r="P99" t="s">
        <v>204</v>
      </c>
      <c r="Q99" t="s">
        <v>70</v>
      </c>
      <c r="R99" t="s">
        <v>71</v>
      </c>
      <c r="S99" t="s">
        <v>205</v>
      </c>
      <c r="T99" s="4">
        <v>371.16800000000001</v>
      </c>
      <c r="U99" s="5">
        <v>4</v>
      </c>
      <c r="V99" s="4">
        <v>0.2</v>
      </c>
      <c r="W99" s="4">
        <v>41.756399999999999</v>
      </c>
    </row>
    <row r="100" spans="1:23" x14ac:dyDescent="0.25">
      <c r="A100">
        <v>162</v>
      </c>
      <c r="B100" t="s">
        <v>659</v>
      </c>
      <c r="C100" s="1">
        <v>42366</v>
      </c>
      <c r="D100" s="5">
        <f>YEAR(Sales[[#This Row],[Order Date]])</f>
        <v>2015</v>
      </c>
      <c r="E100" s="5">
        <f t="shared" si="1"/>
        <v>12</v>
      </c>
      <c r="F100" s="1">
        <v>42369</v>
      </c>
      <c r="G100" t="s">
        <v>22</v>
      </c>
      <c r="H100" t="s">
        <v>660</v>
      </c>
      <c r="I100" t="s">
        <v>661</v>
      </c>
      <c r="J100" t="s">
        <v>25</v>
      </c>
      <c r="K100" t="s">
        <v>26</v>
      </c>
      <c r="L100" t="s">
        <v>145</v>
      </c>
      <c r="M100" t="s">
        <v>146</v>
      </c>
      <c r="N100">
        <v>19134</v>
      </c>
      <c r="O100" t="s">
        <v>147</v>
      </c>
      <c r="P100" t="s">
        <v>662</v>
      </c>
      <c r="Q100" t="s">
        <v>70</v>
      </c>
      <c r="R100" t="s">
        <v>160</v>
      </c>
      <c r="S100" t="s">
        <v>663</v>
      </c>
      <c r="T100" s="4">
        <v>54.384</v>
      </c>
      <c r="U100" s="5">
        <v>2</v>
      </c>
      <c r="V100" s="4">
        <v>0.2</v>
      </c>
      <c r="W100" s="4">
        <v>1.3595999999999999</v>
      </c>
    </row>
    <row r="101" spans="1:23" x14ac:dyDescent="0.25">
      <c r="A101">
        <v>26</v>
      </c>
      <c r="B101" t="s">
        <v>154</v>
      </c>
      <c r="C101" s="1">
        <v>42385</v>
      </c>
      <c r="D101" s="5">
        <f>YEAR(Sales[[#This Row],[Order Date]])</f>
        <v>2016</v>
      </c>
      <c r="E101" s="5">
        <f t="shared" si="1"/>
        <v>1</v>
      </c>
      <c r="F101" s="1">
        <v>42389</v>
      </c>
      <c r="G101" t="s">
        <v>22</v>
      </c>
      <c r="H101" t="s">
        <v>155</v>
      </c>
      <c r="I101" t="s">
        <v>156</v>
      </c>
      <c r="J101" t="s">
        <v>25</v>
      </c>
      <c r="K101" t="s">
        <v>26</v>
      </c>
      <c r="L101" t="s">
        <v>41</v>
      </c>
      <c r="M101" t="s">
        <v>42</v>
      </c>
      <c r="N101">
        <v>90049</v>
      </c>
      <c r="O101" t="s">
        <v>43</v>
      </c>
      <c r="P101" t="s">
        <v>157</v>
      </c>
      <c r="Q101" t="s">
        <v>45</v>
      </c>
      <c r="R101" t="s">
        <v>74</v>
      </c>
      <c r="S101" t="s">
        <v>158</v>
      </c>
      <c r="T101" s="4">
        <v>11.648</v>
      </c>
      <c r="U101" s="5">
        <v>2</v>
      </c>
      <c r="V101" s="4">
        <v>0.2</v>
      </c>
      <c r="W101" s="4">
        <v>4.2224000000000004</v>
      </c>
    </row>
    <row r="102" spans="1:23" x14ac:dyDescent="0.25">
      <c r="A102">
        <v>27</v>
      </c>
      <c r="B102" t="s">
        <v>154</v>
      </c>
      <c r="C102" s="1">
        <v>42385</v>
      </c>
      <c r="D102" s="5">
        <f>YEAR(Sales[[#This Row],[Order Date]])</f>
        <v>2016</v>
      </c>
      <c r="E102" s="5">
        <f t="shared" si="1"/>
        <v>1</v>
      </c>
      <c r="F102" s="1">
        <v>42389</v>
      </c>
      <c r="G102" t="s">
        <v>22</v>
      </c>
      <c r="H102" t="s">
        <v>155</v>
      </c>
      <c r="I102" t="s">
        <v>156</v>
      </c>
      <c r="J102" t="s">
        <v>25</v>
      </c>
      <c r="K102" t="s">
        <v>26</v>
      </c>
      <c r="L102" t="s">
        <v>41</v>
      </c>
      <c r="M102" t="s">
        <v>42</v>
      </c>
      <c r="N102">
        <v>90049</v>
      </c>
      <c r="O102" t="s">
        <v>43</v>
      </c>
      <c r="P102" t="s">
        <v>159</v>
      </c>
      <c r="Q102" t="s">
        <v>70</v>
      </c>
      <c r="R102" t="s">
        <v>160</v>
      </c>
      <c r="S102" t="s">
        <v>161</v>
      </c>
      <c r="T102" s="4">
        <v>90.57</v>
      </c>
      <c r="U102" s="5">
        <v>3</v>
      </c>
      <c r="V102" s="4">
        <v>0</v>
      </c>
      <c r="W102" s="4">
        <v>11.774100000000001</v>
      </c>
    </row>
    <row r="103" spans="1:23" x14ac:dyDescent="0.25">
      <c r="A103">
        <v>45</v>
      </c>
      <c r="B103" t="s">
        <v>224</v>
      </c>
      <c r="C103" s="1">
        <v>42440</v>
      </c>
      <c r="D103" s="5">
        <f>YEAR(Sales[[#This Row],[Order Date]])</f>
        <v>2016</v>
      </c>
      <c r="E103" s="5">
        <f t="shared" si="1"/>
        <v>3</v>
      </c>
      <c r="F103" s="1">
        <v>42442</v>
      </c>
      <c r="G103" t="s">
        <v>187</v>
      </c>
      <c r="H103" t="s">
        <v>225</v>
      </c>
      <c r="I103" t="s">
        <v>226</v>
      </c>
      <c r="J103" t="s">
        <v>40</v>
      </c>
      <c r="K103" t="s">
        <v>26</v>
      </c>
      <c r="L103" t="s">
        <v>227</v>
      </c>
      <c r="M103" t="s">
        <v>228</v>
      </c>
      <c r="N103">
        <v>55122</v>
      </c>
      <c r="O103" t="s">
        <v>104</v>
      </c>
      <c r="P103" t="s">
        <v>229</v>
      </c>
      <c r="Q103" t="s">
        <v>70</v>
      </c>
      <c r="R103" t="s">
        <v>160</v>
      </c>
      <c r="S103" t="s">
        <v>230</v>
      </c>
      <c r="T103" s="4">
        <v>45.98</v>
      </c>
      <c r="U103" s="5">
        <v>2</v>
      </c>
      <c r="V103" s="4">
        <v>0</v>
      </c>
      <c r="W103" s="4">
        <v>19.7714</v>
      </c>
    </row>
    <row r="104" spans="1:23" x14ac:dyDescent="0.25">
      <c r="A104">
        <v>46</v>
      </c>
      <c r="B104" t="s">
        <v>224</v>
      </c>
      <c r="C104" s="1">
        <v>42440</v>
      </c>
      <c r="D104" s="5">
        <f>YEAR(Sales[[#This Row],[Order Date]])</f>
        <v>2016</v>
      </c>
      <c r="E104" s="5">
        <f t="shared" si="1"/>
        <v>3</v>
      </c>
      <c r="F104" s="1">
        <v>42442</v>
      </c>
      <c r="G104" t="s">
        <v>187</v>
      </c>
      <c r="H104" t="s">
        <v>225</v>
      </c>
      <c r="I104" t="s">
        <v>226</v>
      </c>
      <c r="J104" t="s">
        <v>40</v>
      </c>
      <c r="K104" t="s">
        <v>26</v>
      </c>
      <c r="L104" t="s">
        <v>227</v>
      </c>
      <c r="M104" t="s">
        <v>228</v>
      </c>
      <c r="N104">
        <v>55122</v>
      </c>
      <c r="O104" t="s">
        <v>104</v>
      </c>
      <c r="P104" t="s">
        <v>231</v>
      </c>
      <c r="Q104" t="s">
        <v>45</v>
      </c>
      <c r="R104" t="s">
        <v>74</v>
      </c>
      <c r="S104" t="s">
        <v>232</v>
      </c>
      <c r="T104" s="4">
        <v>17.46</v>
      </c>
      <c r="U104" s="5">
        <v>2</v>
      </c>
      <c r="V104" s="4">
        <v>0</v>
      </c>
      <c r="W104" s="4">
        <v>8.2062000000000008</v>
      </c>
    </row>
    <row r="105" spans="1:23" x14ac:dyDescent="0.25">
      <c r="A105">
        <v>152</v>
      </c>
      <c r="B105" t="s">
        <v>619</v>
      </c>
      <c r="C105" s="1">
        <v>42442</v>
      </c>
      <c r="D105" s="5">
        <f>YEAR(Sales[[#This Row],[Order Date]])</f>
        <v>2016</v>
      </c>
      <c r="E105" s="5">
        <f t="shared" si="1"/>
        <v>3</v>
      </c>
      <c r="F105" s="1">
        <v>42445</v>
      </c>
      <c r="G105" t="s">
        <v>187</v>
      </c>
      <c r="H105" t="s">
        <v>620</v>
      </c>
      <c r="I105" t="s">
        <v>621</v>
      </c>
      <c r="J105" t="s">
        <v>101</v>
      </c>
      <c r="K105" t="s">
        <v>26</v>
      </c>
      <c r="L105" t="s">
        <v>622</v>
      </c>
      <c r="M105" t="s">
        <v>309</v>
      </c>
      <c r="N105">
        <v>85254</v>
      </c>
      <c r="O105" t="s">
        <v>43</v>
      </c>
      <c r="P105" t="s">
        <v>623</v>
      </c>
      <c r="Q105" t="s">
        <v>45</v>
      </c>
      <c r="R105" t="s">
        <v>77</v>
      </c>
      <c r="S105" t="s">
        <v>624</v>
      </c>
      <c r="T105" s="4">
        <v>157.91999999999999</v>
      </c>
      <c r="U105" s="5">
        <v>5</v>
      </c>
      <c r="V105" s="4">
        <v>0.2</v>
      </c>
      <c r="W105" s="4">
        <v>17.765999999999998</v>
      </c>
    </row>
    <row r="106" spans="1:23" x14ac:dyDescent="0.25">
      <c r="A106">
        <v>153</v>
      </c>
      <c r="B106" t="s">
        <v>619</v>
      </c>
      <c r="C106" s="1">
        <v>42442</v>
      </c>
      <c r="D106" s="5">
        <f>YEAR(Sales[[#This Row],[Order Date]])</f>
        <v>2016</v>
      </c>
      <c r="E106" s="5">
        <f t="shared" si="1"/>
        <v>3</v>
      </c>
      <c r="F106" s="1">
        <v>42445</v>
      </c>
      <c r="G106" t="s">
        <v>187</v>
      </c>
      <c r="H106" t="s">
        <v>620</v>
      </c>
      <c r="I106" t="s">
        <v>621</v>
      </c>
      <c r="J106" t="s">
        <v>101</v>
      </c>
      <c r="K106" t="s">
        <v>26</v>
      </c>
      <c r="L106" t="s">
        <v>622</v>
      </c>
      <c r="M106" t="s">
        <v>309</v>
      </c>
      <c r="N106">
        <v>85254</v>
      </c>
      <c r="O106" t="s">
        <v>43</v>
      </c>
      <c r="P106" t="s">
        <v>625</v>
      </c>
      <c r="Q106" t="s">
        <v>70</v>
      </c>
      <c r="R106" t="s">
        <v>71</v>
      </c>
      <c r="S106" t="s">
        <v>626</v>
      </c>
      <c r="T106" s="4">
        <v>203.184</v>
      </c>
      <c r="U106" s="5">
        <v>2</v>
      </c>
      <c r="V106" s="4">
        <v>0.2</v>
      </c>
      <c r="W106" s="4">
        <v>15.238799999999999</v>
      </c>
    </row>
    <row r="107" spans="1:23" x14ac:dyDescent="0.25">
      <c r="A107">
        <v>89</v>
      </c>
      <c r="B107" t="s">
        <v>393</v>
      </c>
      <c r="C107" s="1">
        <v>42465</v>
      </c>
      <c r="D107" s="5">
        <f>YEAR(Sales[[#This Row],[Order Date]])</f>
        <v>2016</v>
      </c>
      <c r="E107" s="5">
        <f t="shared" si="1"/>
        <v>4</v>
      </c>
      <c r="F107" s="1">
        <v>42470</v>
      </c>
      <c r="G107" t="s">
        <v>22</v>
      </c>
      <c r="H107" t="s">
        <v>394</v>
      </c>
      <c r="I107" t="s">
        <v>395</v>
      </c>
      <c r="J107" t="s">
        <v>101</v>
      </c>
      <c r="K107" t="s">
        <v>26</v>
      </c>
      <c r="L107" t="s">
        <v>183</v>
      </c>
      <c r="M107" t="s">
        <v>103</v>
      </c>
      <c r="N107">
        <v>77095</v>
      </c>
      <c r="O107" t="s">
        <v>104</v>
      </c>
      <c r="P107" t="s">
        <v>396</v>
      </c>
      <c r="Q107" t="s">
        <v>45</v>
      </c>
      <c r="R107" t="s">
        <v>58</v>
      </c>
      <c r="S107" t="s">
        <v>397</v>
      </c>
      <c r="T107" s="4">
        <v>158.36799999999999</v>
      </c>
      <c r="U107" s="5">
        <v>7</v>
      </c>
      <c r="V107" s="4">
        <v>0.2</v>
      </c>
      <c r="W107" s="4">
        <v>13.857200000000001</v>
      </c>
    </row>
    <row r="108" spans="1:23" x14ac:dyDescent="0.25">
      <c r="A108">
        <v>161</v>
      </c>
      <c r="B108" t="s">
        <v>654</v>
      </c>
      <c r="C108" s="1">
        <v>42501</v>
      </c>
      <c r="D108" s="5">
        <f>YEAR(Sales[[#This Row],[Order Date]])</f>
        <v>2016</v>
      </c>
      <c r="E108" s="5">
        <f t="shared" si="1"/>
        <v>5</v>
      </c>
      <c r="F108" s="1">
        <v>42502</v>
      </c>
      <c r="G108" t="s">
        <v>187</v>
      </c>
      <c r="H108" t="s">
        <v>655</v>
      </c>
      <c r="I108" t="s">
        <v>656</v>
      </c>
      <c r="J108" t="s">
        <v>25</v>
      </c>
      <c r="K108" t="s">
        <v>26</v>
      </c>
      <c r="L108" t="s">
        <v>41</v>
      </c>
      <c r="M108" t="s">
        <v>42</v>
      </c>
      <c r="N108">
        <v>90045</v>
      </c>
      <c r="O108" t="s">
        <v>43</v>
      </c>
      <c r="P108" t="s">
        <v>657</v>
      </c>
      <c r="Q108" t="s">
        <v>45</v>
      </c>
      <c r="R108" t="s">
        <v>89</v>
      </c>
      <c r="S108" t="s">
        <v>658</v>
      </c>
      <c r="T108" s="4">
        <v>5.98</v>
      </c>
      <c r="U108" s="5">
        <v>1</v>
      </c>
      <c r="V108" s="4">
        <v>0</v>
      </c>
      <c r="W108" s="4">
        <v>2.6909999999999998</v>
      </c>
    </row>
    <row r="109" spans="1:23" x14ac:dyDescent="0.25">
      <c r="A109">
        <v>70</v>
      </c>
      <c r="B109" t="s">
        <v>314</v>
      </c>
      <c r="C109" s="1">
        <v>42525</v>
      </c>
      <c r="D109" s="5">
        <f>YEAR(Sales[[#This Row],[Order Date]])</f>
        <v>2016</v>
      </c>
      <c r="E109" s="5">
        <f t="shared" si="1"/>
        <v>6</v>
      </c>
      <c r="F109" s="1">
        <v>42527</v>
      </c>
      <c r="G109" t="s">
        <v>187</v>
      </c>
      <c r="H109" t="s">
        <v>315</v>
      </c>
      <c r="I109" t="s">
        <v>316</v>
      </c>
      <c r="J109" t="s">
        <v>25</v>
      </c>
      <c r="K109" t="s">
        <v>26</v>
      </c>
      <c r="L109" t="s">
        <v>317</v>
      </c>
      <c r="M109" t="s">
        <v>318</v>
      </c>
      <c r="N109">
        <v>22153</v>
      </c>
      <c r="O109" t="s">
        <v>29</v>
      </c>
      <c r="P109" t="s">
        <v>319</v>
      </c>
      <c r="Q109" t="s">
        <v>45</v>
      </c>
      <c r="R109" t="s">
        <v>89</v>
      </c>
      <c r="S109" t="s">
        <v>320</v>
      </c>
      <c r="T109" s="4">
        <v>75.88</v>
      </c>
      <c r="U109" s="5">
        <v>2</v>
      </c>
      <c r="V109" s="4">
        <v>0</v>
      </c>
      <c r="W109" s="4">
        <v>35.663600000000002</v>
      </c>
    </row>
    <row r="110" spans="1:23" x14ac:dyDescent="0.25">
      <c r="A110">
        <v>3</v>
      </c>
      <c r="B110" t="s">
        <v>37</v>
      </c>
      <c r="C110" s="1">
        <v>42533</v>
      </c>
      <c r="D110" s="5">
        <f>YEAR(Sales[[#This Row],[Order Date]])</f>
        <v>2016</v>
      </c>
      <c r="E110" s="5">
        <f t="shared" si="1"/>
        <v>6</v>
      </c>
      <c r="F110" s="1">
        <v>42537</v>
      </c>
      <c r="G110" t="s">
        <v>22</v>
      </c>
      <c r="H110" t="s">
        <v>38</v>
      </c>
      <c r="I110" t="s">
        <v>39</v>
      </c>
      <c r="J110" t="s">
        <v>40</v>
      </c>
      <c r="K110" t="s">
        <v>26</v>
      </c>
      <c r="L110" t="s">
        <v>41</v>
      </c>
      <c r="M110" t="s">
        <v>42</v>
      </c>
      <c r="N110">
        <v>90036</v>
      </c>
      <c r="O110" t="s">
        <v>43</v>
      </c>
      <c r="P110" t="s">
        <v>44</v>
      </c>
      <c r="Q110" t="s">
        <v>45</v>
      </c>
      <c r="R110" t="s">
        <v>46</v>
      </c>
      <c r="S110" t="s">
        <v>47</v>
      </c>
      <c r="T110" s="4">
        <v>14.62</v>
      </c>
      <c r="U110" s="5">
        <v>2</v>
      </c>
      <c r="V110" s="4">
        <v>0</v>
      </c>
      <c r="W110" s="4">
        <v>6.8714000000000004</v>
      </c>
    </row>
    <row r="111" spans="1:23" x14ac:dyDescent="0.25">
      <c r="A111">
        <v>80</v>
      </c>
      <c r="B111" t="s">
        <v>353</v>
      </c>
      <c r="C111" s="1">
        <v>42533</v>
      </c>
      <c r="D111" s="5">
        <f>YEAR(Sales[[#This Row],[Order Date]])</f>
        <v>2016</v>
      </c>
      <c r="E111" s="5">
        <f t="shared" si="1"/>
        <v>6</v>
      </c>
      <c r="F111" s="1">
        <v>42536</v>
      </c>
      <c r="G111" t="s">
        <v>187</v>
      </c>
      <c r="H111" t="s">
        <v>354</v>
      </c>
      <c r="I111" t="s">
        <v>355</v>
      </c>
      <c r="J111" t="s">
        <v>40</v>
      </c>
      <c r="K111" t="s">
        <v>26</v>
      </c>
      <c r="L111" t="s">
        <v>356</v>
      </c>
      <c r="M111" t="s">
        <v>357</v>
      </c>
      <c r="N111">
        <v>35601</v>
      </c>
      <c r="O111" t="s">
        <v>29</v>
      </c>
      <c r="P111" t="s">
        <v>358</v>
      </c>
      <c r="Q111" t="s">
        <v>45</v>
      </c>
      <c r="R111" t="s">
        <v>77</v>
      </c>
      <c r="S111" t="s">
        <v>359</v>
      </c>
      <c r="T111" s="4">
        <v>208.16</v>
      </c>
      <c r="U111" s="5">
        <v>1</v>
      </c>
      <c r="V111" s="4">
        <v>0</v>
      </c>
      <c r="W111" s="4">
        <v>56.203200000000002</v>
      </c>
    </row>
    <row r="112" spans="1:23" x14ac:dyDescent="0.25">
      <c r="A112">
        <v>81</v>
      </c>
      <c r="B112" t="s">
        <v>353</v>
      </c>
      <c r="C112" s="1">
        <v>42533</v>
      </c>
      <c r="D112" s="5">
        <f>YEAR(Sales[[#This Row],[Order Date]])</f>
        <v>2016</v>
      </c>
      <c r="E112" s="5">
        <f t="shared" si="1"/>
        <v>6</v>
      </c>
      <c r="F112" s="1">
        <v>42536</v>
      </c>
      <c r="G112" t="s">
        <v>187</v>
      </c>
      <c r="H112" t="s">
        <v>354</v>
      </c>
      <c r="I112" t="s">
        <v>355</v>
      </c>
      <c r="J112" t="s">
        <v>40</v>
      </c>
      <c r="K112" t="s">
        <v>26</v>
      </c>
      <c r="L112" t="s">
        <v>356</v>
      </c>
      <c r="M112" t="s">
        <v>357</v>
      </c>
      <c r="N112">
        <v>35601</v>
      </c>
      <c r="O112" t="s">
        <v>29</v>
      </c>
      <c r="P112" t="s">
        <v>360</v>
      </c>
      <c r="Q112" t="s">
        <v>45</v>
      </c>
      <c r="R112" t="s">
        <v>74</v>
      </c>
      <c r="S112" t="s">
        <v>361</v>
      </c>
      <c r="T112" s="4">
        <v>16.739999999999998</v>
      </c>
      <c r="U112" s="5">
        <v>3</v>
      </c>
      <c r="V112" s="4">
        <v>0</v>
      </c>
      <c r="W112" s="4">
        <v>8.0351999999999997</v>
      </c>
    </row>
    <row r="113" spans="1:23" x14ac:dyDescent="0.25">
      <c r="A113">
        <v>120</v>
      </c>
      <c r="B113" t="s">
        <v>517</v>
      </c>
      <c r="C113" s="1">
        <v>42533</v>
      </c>
      <c r="D113" s="5">
        <f>YEAR(Sales[[#This Row],[Order Date]])</f>
        <v>2016</v>
      </c>
      <c r="E113" s="5">
        <f t="shared" si="1"/>
        <v>6</v>
      </c>
      <c r="F113" s="1">
        <v>42536</v>
      </c>
      <c r="G113" t="s">
        <v>187</v>
      </c>
      <c r="H113" t="s">
        <v>518</v>
      </c>
      <c r="I113" t="s">
        <v>519</v>
      </c>
      <c r="J113" t="s">
        <v>25</v>
      </c>
      <c r="K113" t="s">
        <v>26</v>
      </c>
      <c r="L113" t="s">
        <v>520</v>
      </c>
      <c r="M113" t="s">
        <v>244</v>
      </c>
      <c r="N113">
        <v>19805</v>
      </c>
      <c r="O113" t="s">
        <v>147</v>
      </c>
      <c r="P113" t="s">
        <v>521</v>
      </c>
      <c r="Q113" t="s">
        <v>31</v>
      </c>
      <c r="R113" t="s">
        <v>64</v>
      </c>
      <c r="S113" t="s">
        <v>522</v>
      </c>
      <c r="T113" s="4">
        <v>47.04</v>
      </c>
      <c r="U113" s="5">
        <v>3</v>
      </c>
      <c r="V113" s="4">
        <v>0</v>
      </c>
      <c r="W113" s="4">
        <v>18.345600000000001</v>
      </c>
    </row>
    <row r="114" spans="1:23" x14ac:dyDescent="0.25">
      <c r="A114">
        <v>121</v>
      </c>
      <c r="B114" t="s">
        <v>517</v>
      </c>
      <c r="C114" s="1">
        <v>42533</v>
      </c>
      <c r="D114" s="5">
        <f>YEAR(Sales[[#This Row],[Order Date]])</f>
        <v>2016</v>
      </c>
      <c r="E114" s="5">
        <f t="shared" si="1"/>
        <v>6</v>
      </c>
      <c r="F114" s="1">
        <v>42536</v>
      </c>
      <c r="G114" t="s">
        <v>187</v>
      </c>
      <c r="H114" t="s">
        <v>518</v>
      </c>
      <c r="I114" t="s">
        <v>519</v>
      </c>
      <c r="J114" t="s">
        <v>25</v>
      </c>
      <c r="K114" t="s">
        <v>26</v>
      </c>
      <c r="L114" t="s">
        <v>520</v>
      </c>
      <c r="M114" t="s">
        <v>244</v>
      </c>
      <c r="N114">
        <v>19805</v>
      </c>
      <c r="O114" t="s">
        <v>147</v>
      </c>
      <c r="P114" t="s">
        <v>73</v>
      </c>
      <c r="Q114" t="s">
        <v>45</v>
      </c>
      <c r="R114" t="s">
        <v>74</v>
      </c>
      <c r="S114" t="s">
        <v>75</v>
      </c>
      <c r="T114" s="4">
        <v>30.84</v>
      </c>
      <c r="U114" s="5">
        <v>4</v>
      </c>
      <c r="V114" s="4">
        <v>0</v>
      </c>
      <c r="W114" s="4">
        <v>13.878</v>
      </c>
    </row>
    <row r="115" spans="1:23" x14ac:dyDescent="0.25">
      <c r="A115">
        <v>122</v>
      </c>
      <c r="B115" t="s">
        <v>517</v>
      </c>
      <c r="C115" s="1">
        <v>42533</v>
      </c>
      <c r="D115" s="5">
        <f>YEAR(Sales[[#This Row],[Order Date]])</f>
        <v>2016</v>
      </c>
      <c r="E115" s="5">
        <f t="shared" si="1"/>
        <v>6</v>
      </c>
      <c r="F115" s="1">
        <v>42536</v>
      </c>
      <c r="G115" t="s">
        <v>187</v>
      </c>
      <c r="H115" t="s">
        <v>518</v>
      </c>
      <c r="I115" t="s">
        <v>519</v>
      </c>
      <c r="J115" t="s">
        <v>25</v>
      </c>
      <c r="K115" t="s">
        <v>26</v>
      </c>
      <c r="L115" t="s">
        <v>520</v>
      </c>
      <c r="M115" t="s">
        <v>244</v>
      </c>
      <c r="N115">
        <v>19805</v>
      </c>
      <c r="O115" t="s">
        <v>147</v>
      </c>
      <c r="P115" t="s">
        <v>523</v>
      </c>
      <c r="Q115" t="s">
        <v>45</v>
      </c>
      <c r="R115" t="s">
        <v>58</v>
      </c>
      <c r="S115" t="s">
        <v>524</v>
      </c>
      <c r="T115" s="4">
        <v>226.56</v>
      </c>
      <c r="U115" s="5">
        <v>6</v>
      </c>
      <c r="V115" s="4">
        <v>0</v>
      </c>
      <c r="W115" s="4">
        <v>63.436799999999998</v>
      </c>
    </row>
    <row r="116" spans="1:23" x14ac:dyDescent="0.25">
      <c r="A116">
        <v>123</v>
      </c>
      <c r="B116" t="s">
        <v>517</v>
      </c>
      <c r="C116" s="1">
        <v>42533</v>
      </c>
      <c r="D116" s="5">
        <f>YEAR(Sales[[#This Row],[Order Date]])</f>
        <v>2016</v>
      </c>
      <c r="E116" s="5">
        <f t="shared" si="1"/>
        <v>6</v>
      </c>
      <c r="F116" s="1">
        <v>42536</v>
      </c>
      <c r="G116" t="s">
        <v>187</v>
      </c>
      <c r="H116" t="s">
        <v>518</v>
      </c>
      <c r="I116" t="s">
        <v>519</v>
      </c>
      <c r="J116" t="s">
        <v>25</v>
      </c>
      <c r="K116" t="s">
        <v>26</v>
      </c>
      <c r="L116" t="s">
        <v>520</v>
      </c>
      <c r="M116" t="s">
        <v>244</v>
      </c>
      <c r="N116">
        <v>19805</v>
      </c>
      <c r="O116" t="s">
        <v>147</v>
      </c>
      <c r="P116" t="s">
        <v>525</v>
      </c>
      <c r="Q116" t="s">
        <v>45</v>
      </c>
      <c r="R116" t="s">
        <v>172</v>
      </c>
      <c r="S116" t="s">
        <v>526</v>
      </c>
      <c r="T116" s="4">
        <v>115.02</v>
      </c>
      <c r="U116" s="5">
        <v>9</v>
      </c>
      <c r="V116" s="4">
        <v>0</v>
      </c>
      <c r="W116" s="4">
        <v>51.759</v>
      </c>
    </row>
    <row r="117" spans="1:23" x14ac:dyDescent="0.25">
      <c r="A117">
        <v>124</v>
      </c>
      <c r="B117" t="s">
        <v>517</v>
      </c>
      <c r="C117" s="1">
        <v>42533</v>
      </c>
      <c r="D117" s="5">
        <f>YEAR(Sales[[#This Row],[Order Date]])</f>
        <v>2016</v>
      </c>
      <c r="E117" s="5">
        <f t="shared" si="1"/>
        <v>6</v>
      </c>
      <c r="F117" s="1">
        <v>42536</v>
      </c>
      <c r="G117" t="s">
        <v>187</v>
      </c>
      <c r="H117" t="s">
        <v>518</v>
      </c>
      <c r="I117" t="s">
        <v>519</v>
      </c>
      <c r="J117" t="s">
        <v>25</v>
      </c>
      <c r="K117" t="s">
        <v>26</v>
      </c>
      <c r="L117" t="s">
        <v>520</v>
      </c>
      <c r="M117" t="s">
        <v>244</v>
      </c>
      <c r="N117">
        <v>19805</v>
      </c>
      <c r="O117" t="s">
        <v>147</v>
      </c>
      <c r="P117" t="s">
        <v>527</v>
      </c>
      <c r="Q117" t="s">
        <v>70</v>
      </c>
      <c r="R117" t="s">
        <v>71</v>
      </c>
      <c r="S117" t="s">
        <v>528</v>
      </c>
      <c r="T117" s="4">
        <v>68.040000000000006</v>
      </c>
      <c r="U117" s="5">
        <v>7</v>
      </c>
      <c r="V117" s="4">
        <v>0</v>
      </c>
      <c r="W117" s="4">
        <v>19.7316</v>
      </c>
    </row>
    <row r="118" spans="1:23" x14ac:dyDescent="0.25">
      <c r="A118">
        <v>56</v>
      </c>
      <c r="B118" t="s">
        <v>272</v>
      </c>
      <c r="C118" s="1">
        <v>42538</v>
      </c>
      <c r="D118" s="5">
        <f>YEAR(Sales[[#This Row],[Order Date]])</f>
        <v>2016</v>
      </c>
      <c r="E118" s="5">
        <f t="shared" si="1"/>
        <v>6</v>
      </c>
      <c r="F118" s="1">
        <v>42539</v>
      </c>
      <c r="G118" t="s">
        <v>187</v>
      </c>
      <c r="H118" t="s">
        <v>273</v>
      </c>
      <c r="I118" t="s">
        <v>274</v>
      </c>
      <c r="J118" t="s">
        <v>25</v>
      </c>
      <c r="K118" t="s">
        <v>26</v>
      </c>
      <c r="L118" t="s">
        <v>275</v>
      </c>
      <c r="M118" t="s">
        <v>266</v>
      </c>
      <c r="N118">
        <v>12180</v>
      </c>
      <c r="O118" t="s">
        <v>147</v>
      </c>
      <c r="P118" t="s">
        <v>276</v>
      </c>
      <c r="Q118" t="s">
        <v>45</v>
      </c>
      <c r="R118" t="s">
        <v>58</v>
      </c>
      <c r="S118" t="s">
        <v>277</v>
      </c>
      <c r="T118" s="4">
        <v>208.56</v>
      </c>
      <c r="U118" s="5">
        <v>6</v>
      </c>
      <c r="V118" s="4">
        <v>0</v>
      </c>
      <c r="W118" s="4">
        <v>52.14</v>
      </c>
    </row>
    <row r="119" spans="1:23" x14ac:dyDescent="0.25">
      <c r="A119">
        <v>57</v>
      </c>
      <c r="B119" t="s">
        <v>272</v>
      </c>
      <c r="C119" s="1">
        <v>42538</v>
      </c>
      <c r="D119" s="5">
        <f>YEAR(Sales[[#This Row],[Order Date]])</f>
        <v>2016</v>
      </c>
      <c r="E119" s="5">
        <f t="shared" si="1"/>
        <v>6</v>
      </c>
      <c r="F119" s="1">
        <v>42539</v>
      </c>
      <c r="G119" t="s">
        <v>187</v>
      </c>
      <c r="H119" t="s">
        <v>273</v>
      </c>
      <c r="I119" t="s">
        <v>274</v>
      </c>
      <c r="J119" t="s">
        <v>25</v>
      </c>
      <c r="K119" t="s">
        <v>26</v>
      </c>
      <c r="L119" t="s">
        <v>275</v>
      </c>
      <c r="M119" t="s">
        <v>266</v>
      </c>
      <c r="N119">
        <v>12180</v>
      </c>
      <c r="O119" t="s">
        <v>147</v>
      </c>
      <c r="P119" t="s">
        <v>278</v>
      </c>
      <c r="Q119" t="s">
        <v>45</v>
      </c>
      <c r="R119" t="s">
        <v>89</v>
      </c>
      <c r="S119" t="s">
        <v>279</v>
      </c>
      <c r="T119" s="4">
        <v>32.4</v>
      </c>
      <c r="U119" s="5">
        <v>5</v>
      </c>
      <c r="V119" s="4">
        <v>0</v>
      </c>
      <c r="W119" s="4">
        <v>15.552</v>
      </c>
    </row>
    <row r="120" spans="1:23" x14ac:dyDescent="0.25">
      <c r="A120">
        <v>58</v>
      </c>
      <c r="B120" t="s">
        <v>272</v>
      </c>
      <c r="C120" s="1">
        <v>42538</v>
      </c>
      <c r="D120" s="5">
        <f>YEAR(Sales[[#This Row],[Order Date]])</f>
        <v>2016</v>
      </c>
      <c r="E120" s="5">
        <f t="shared" si="1"/>
        <v>6</v>
      </c>
      <c r="F120" s="1">
        <v>42539</v>
      </c>
      <c r="G120" t="s">
        <v>187</v>
      </c>
      <c r="H120" t="s">
        <v>273</v>
      </c>
      <c r="I120" t="s">
        <v>274</v>
      </c>
      <c r="J120" t="s">
        <v>25</v>
      </c>
      <c r="K120" t="s">
        <v>26</v>
      </c>
      <c r="L120" t="s">
        <v>275</v>
      </c>
      <c r="M120" t="s">
        <v>266</v>
      </c>
      <c r="N120">
        <v>12180</v>
      </c>
      <c r="O120" t="s">
        <v>147</v>
      </c>
      <c r="P120" t="s">
        <v>280</v>
      </c>
      <c r="Q120" t="s">
        <v>31</v>
      </c>
      <c r="R120" t="s">
        <v>35</v>
      </c>
      <c r="S120" t="s">
        <v>281</v>
      </c>
      <c r="T120" s="4">
        <v>319.41000000000003</v>
      </c>
      <c r="U120" s="5">
        <v>5</v>
      </c>
      <c r="V120" s="4">
        <v>0.1</v>
      </c>
      <c r="W120" s="4">
        <v>7.0979999999999999</v>
      </c>
    </row>
    <row r="121" spans="1:23" x14ac:dyDescent="0.25">
      <c r="A121">
        <v>59</v>
      </c>
      <c r="B121" t="s">
        <v>272</v>
      </c>
      <c r="C121" s="1">
        <v>42538</v>
      </c>
      <c r="D121" s="5">
        <f>YEAR(Sales[[#This Row],[Order Date]])</f>
        <v>2016</v>
      </c>
      <c r="E121" s="5">
        <f t="shared" si="1"/>
        <v>6</v>
      </c>
      <c r="F121" s="1">
        <v>42539</v>
      </c>
      <c r="G121" t="s">
        <v>187</v>
      </c>
      <c r="H121" t="s">
        <v>273</v>
      </c>
      <c r="I121" t="s">
        <v>274</v>
      </c>
      <c r="J121" t="s">
        <v>25</v>
      </c>
      <c r="K121" t="s">
        <v>26</v>
      </c>
      <c r="L121" t="s">
        <v>275</v>
      </c>
      <c r="M121" t="s">
        <v>266</v>
      </c>
      <c r="N121">
        <v>12180</v>
      </c>
      <c r="O121" t="s">
        <v>147</v>
      </c>
      <c r="P121" t="s">
        <v>282</v>
      </c>
      <c r="Q121" t="s">
        <v>45</v>
      </c>
      <c r="R121" t="s">
        <v>89</v>
      </c>
      <c r="S121" t="s">
        <v>283</v>
      </c>
      <c r="T121" s="4">
        <v>14.56</v>
      </c>
      <c r="U121" s="5">
        <v>2</v>
      </c>
      <c r="V121" s="4">
        <v>0</v>
      </c>
      <c r="W121" s="4">
        <v>6.9888000000000003</v>
      </c>
    </row>
    <row r="122" spans="1:23" x14ac:dyDescent="0.25">
      <c r="A122">
        <v>60</v>
      </c>
      <c r="B122" t="s">
        <v>272</v>
      </c>
      <c r="C122" s="1">
        <v>42538</v>
      </c>
      <c r="D122" s="5">
        <f>YEAR(Sales[[#This Row],[Order Date]])</f>
        <v>2016</v>
      </c>
      <c r="E122" s="5">
        <f t="shared" si="1"/>
        <v>6</v>
      </c>
      <c r="F122" s="1">
        <v>42539</v>
      </c>
      <c r="G122" t="s">
        <v>187</v>
      </c>
      <c r="H122" t="s">
        <v>273</v>
      </c>
      <c r="I122" t="s">
        <v>274</v>
      </c>
      <c r="J122" t="s">
        <v>25</v>
      </c>
      <c r="K122" t="s">
        <v>26</v>
      </c>
      <c r="L122" t="s">
        <v>275</v>
      </c>
      <c r="M122" t="s">
        <v>266</v>
      </c>
      <c r="N122">
        <v>12180</v>
      </c>
      <c r="O122" t="s">
        <v>147</v>
      </c>
      <c r="P122" t="s">
        <v>245</v>
      </c>
      <c r="Q122" t="s">
        <v>70</v>
      </c>
      <c r="R122" t="s">
        <v>160</v>
      </c>
      <c r="S122" t="s">
        <v>246</v>
      </c>
      <c r="T122" s="4">
        <v>30</v>
      </c>
      <c r="U122" s="5">
        <v>2</v>
      </c>
      <c r="V122" s="4">
        <v>0</v>
      </c>
      <c r="W122" s="4">
        <v>3.3</v>
      </c>
    </row>
    <row r="123" spans="1:23" x14ac:dyDescent="0.25">
      <c r="A123">
        <v>61</v>
      </c>
      <c r="B123" t="s">
        <v>272</v>
      </c>
      <c r="C123" s="1">
        <v>42538</v>
      </c>
      <c r="D123" s="5">
        <f>YEAR(Sales[[#This Row],[Order Date]])</f>
        <v>2016</v>
      </c>
      <c r="E123" s="5">
        <f t="shared" si="1"/>
        <v>6</v>
      </c>
      <c r="F123" s="1">
        <v>42539</v>
      </c>
      <c r="G123" t="s">
        <v>187</v>
      </c>
      <c r="H123" t="s">
        <v>273</v>
      </c>
      <c r="I123" t="s">
        <v>274</v>
      </c>
      <c r="J123" t="s">
        <v>25</v>
      </c>
      <c r="K123" t="s">
        <v>26</v>
      </c>
      <c r="L123" t="s">
        <v>275</v>
      </c>
      <c r="M123" t="s">
        <v>266</v>
      </c>
      <c r="N123">
        <v>12180</v>
      </c>
      <c r="O123" t="s">
        <v>147</v>
      </c>
      <c r="P123" t="s">
        <v>284</v>
      </c>
      <c r="Q123" t="s">
        <v>45</v>
      </c>
      <c r="R123" t="s">
        <v>74</v>
      </c>
      <c r="S123" t="s">
        <v>285</v>
      </c>
      <c r="T123" s="4">
        <v>48.48</v>
      </c>
      <c r="U123" s="5">
        <v>4</v>
      </c>
      <c r="V123" s="4">
        <v>0.2</v>
      </c>
      <c r="W123" s="4">
        <v>16.361999999999998</v>
      </c>
    </row>
    <row r="124" spans="1:23" x14ac:dyDescent="0.25">
      <c r="A124">
        <v>62</v>
      </c>
      <c r="B124" t="s">
        <v>272</v>
      </c>
      <c r="C124" s="1">
        <v>42538</v>
      </c>
      <c r="D124" s="5">
        <f>YEAR(Sales[[#This Row],[Order Date]])</f>
        <v>2016</v>
      </c>
      <c r="E124" s="5">
        <f t="shared" si="1"/>
        <v>6</v>
      </c>
      <c r="F124" s="1">
        <v>42539</v>
      </c>
      <c r="G124" t="s">
        <v>187</v>
      </c>
      <c r="H124" t="s">
        <v>273</v>
      </c>
      <c r="I124" t="s">
        <v>274</v>
      </c>
      <c r="J124" t="s">
        <v>25</v>
      </c>
      <c r="K124" t="s">
        <v>26</v>
      </c>
      <c r="L124" t="s">
        <v>275</v>
      </c>
      <c r="M124" t="s">
        <v>266</v>
      </c>
      <c r="N124">
        <v>12180</v>
      </c>
      <c r="O124" t="s">
        <v>147</v>
      </c>
      <c r="P124" t="s">
        <v>286</v>
      </c>
      <c r="Q124" t="s">
        <v>45</v>
      </c>
      <c r="R124" t="s">
        <v>67</v>
      </c>
      <c r="S124" t="s">
        <v>287</v>
      </c>
      <c r="T124" s="4">
        <v>1.68</v>
      </c>
      <c r="U124" s="5">
        <v>1</v>
      </c>
      <c r="V124" s="4">
        <v>0</v>
      </c>
      <c r="W124" s="4">
        <v>0.84</v>
      </c>
    </row>
    <row r="125" spans="1:23" x14ac:dyDescent="0.25">
      <c r="A125">
        <v>48</v>
      </c>
      <c r="B125" t="s">
        <v>240</v>
      </c>
      <c r="C125" s="1">
        <v>42541</v>
      </c>
      <c r="D125" s="5">
        <f>YEAR(Sales[[#This Row],[Order Date]])</f>
        <v>2016</v>
      </c>
      <c r="E125" s="5">
        <f t="shared" si="1"/>
        <v>6</v>
      </c>
      <c r="F125" s="1">
        <v>42546</v>
      </c>
      <c r="G125" t="s">
        <v>49</v>
      </c>
      <c r="H125" t="s">
        <v>241</v>
      </c>
      <c r="I125" t="s">
        <v>242</v>
      </c>
      <c r="J125" t="s">
        <v>25</v>
      </c>
      <c r="K125" t="s">
        <v>26</v>
      </c>
      <c r="L125" t="s">
        <v>243</v>
      </c>
      <c r="M125" t="s">
        <v>244</v>
      </c>
      <c r="N125">
        <v>19901</v>
      </c>
      <c r="O125" t="s">
        <v>147</v>
      </c>
      <c r="P125" t="s">
        <v>245</v>
      </c>
      <c r="Q125" t="s">
        <v>70</v>
      </c>
      <c r="R125" t="s">
        <v>160</v>
      </c>
      <c r="S125" t="s">
        <v>246</v>
      </c>
      <c r="T125" s="4">
        <v>45</v>
      </c>
      <c r="U125" s="5">
        <v>3</v>
      </c>
      <c r="V125" s="4">
        <v>0</v>
      </c>
      <c r="W125" s="4">
        <v>4.95</v>
      </c>
    </row>
    <row r="126" spans="1:23" x14ac:dyDescent="0.25">
      <c r="A126">
        <v>49</v>
      </c>
      <c r="B126" t="s">
        <v>240</v>
      </c>
      <c r="C126" s="1">
        <v>42541</v>
      </c>
      <c r="D126" s="5">
        <f>YEAR(Sales[[#This Row],[Order Date]])</f>
        <v>2016</v>
      </c>
      <c r="E126" s="5">
        <f t="shared" si="1"/>
        <v>6</v>
      </c>
      <c r="F126" s="1">
        <v>42546</v>
      </c>
      <c r="G126" t="s">
        <v>49</v>
      </c>
      <c r="H126" t="s">
        <v>241</v>
      </c>
      <c r="I126" t="s">
        <v>242</v>
      </c>
      <c r="J126" t="s">
        <v>25</v>
      </c>
      <c r="K126" t="s">
        <v>26</v>
      </c>
      <c r="L126" t="s">
        <v>243</v>
      </c>
      <c r="M126" t="s">
        <v>244</v>
      </c>
      <c r="N126">
        <v>19901</v>
      </c>
      <c r="O126" t="s">
        <v>147</v>
      </c>
      <c r="P126" t="s">
        <v>247</v>
      </c>
      <c r="Q126" t="s">
        <v>70</v>
      </c>
      <c r="R126" t="s">
        <v>71</v>
      </c>
      <c r="S126" t="s">
        <v>248</v>
      </c>
      <c r="T126" s="4">
        <v>21.8</v>
      </c>
      <c r="U126" s="5">
        <v>2</v>
      </c>
      <c r="V126" s="4">
        <v>0</v>
      </c>
      <c r="W126" s="4">
        <v>6.1040000000000001</v>
      </c>
    </row>
    <row r="127" spans="1:23" x14ac:dyDescent="0.25">
      <c r="A127">
        <v>188</v>
      </c>
      <c r="B127" t="s">
        <v>756</v>
      </c>
      <c r="C127" s="1">
        <v>42567</v>
      </c>
      <c r="D127" s="5">
        <f>YEAR(Sales[[#This Row],[Order Date]])</f>
        <v>2016</v>
      </c>
      <c r="E127" s="5">
        <f t="shared" si="1"/>
        <v>7</v>
      </c>
      <c r="F127" s="1">
        <v>42573</v>
      </c>
      <c r="G127" t="s">
        <v>49</v>
      </c>
      <c r="H127" t="s">
        <v>757</v>
      </c>
      <c r="I127" t="s">
        <v>758</v>
      </c>
      <c r="J127" t="s">
        <v>40</v>
      </c>
      <c r="K127" t="s">
        <v>26</v>
      </c>
      <c r="L127" t="s">
        <v>759</v>
      </c>
      <c r="M127" t="s">
        <v>103</v>
      </c>
      <c r="N127">
        <v>75051</v>
      </c>
      <c r="O127" t="s">
        <v>104</v>
      </c>
      <c r="P127" t="s">
        <v>760</v>
      </c>
      <c r="Q127" t="s">
        <v>45</v>
      </c>
      <c r="R127" t="s">
        <v>58</v>
      </c>
      <c r="S127" t="s">
        <v>761</v>
      </c>
      <c r="T127" s="4">
        <v>37.223999999999997</v>
      </c>
      <c r="U127" s="5">
        <v>3</v>
      </c>
      <c r="V127" s="4">
        <v>0.2</v>
      </c>
      <c r="W127" s="4">
        <v>3.7223999999999999</v>
      </c>
    </row>
    <row r="128" spans="1:23" x14ac:dyDescent="0.25">
      <c r="A128">
        <v>189</v>
      </c>
      <c r="B128" t="s">
        <v>756</v>
      </c>
      <c r="C128" s="1">
        <v>42567</v>
      </c>
      <c r="D128" s="5">
        <f>YEAR(Sales[[#This Row],[Order Date]])</f>
        <v>2016</v>
      </c>
      <c r="E128" s="5">
        <f t="shared" si="1"/>
        <v>7</v>
      </c>
      <c r="F128" s="1">
        <v>42573</v>
      </c>
      <c r="G128" t="s">
        <v>49</v>
      </c>
      <c r="H128" t="s">
        <v>757</v>
      </c>
      <c r="I128" t="s">
        <v>758</v>
      </c>
      <c r="J128" t="s">
        <v>40</v>
      </c>
      <c r="K128" t="s">
        <v>26</v>
      </c>
      <c r="L128" t="s">
        <v>759</v>
      </c>
      <c r="M128" t="s">
        <v>103</v>
      </c>
      <c r="N128">
        <v>75051</v>
      </c>
      <c r="O128" t="s">
        <v>104</v>
      </c>
      <c r="P128" t="s">
        <v>631</v>
      </c>
      <c r="Q128" t="s">
        <v>45</v>
      </c>
      <c r="R128" t="s">
        <v>89</v>
      </c>
      <c r="S128" t="s">
        <v>632</v>
      </c>
      <c r="T128" s="4">
        <v>20.015999999999998</v>
      </c>
      <c r="U128" s="5">
        <v>3</v>
      </c>
      <c r="V128" s="4">
        <v>0.2</v>
      </c>
      <c r="W128" s="4">
        <v>6.2549999999999999</v>
      </c>
    </row>
    <row r="129" spans="1:23" x14ac:dyDescent="0.25">
      <c r="A129">
        <v>43</v>
      </c>
      <c r="B129" t="s">
        <v>213</v>
      </c>
      <c r="C129" s="1">
        <v>42568</v>
      </c>
      <c r="D129" s="5">
        <f>YEAR(Sales[[#This Row],[Order Date]])</f>
        <v>2016</v>
      </c>
      <c r="E129" s="5">
        <f t="shared" si="1"/>
        <v>7</v>
      </c>
      <c r="F129" s="1">
        <v>42573</v>
      </c>
      <c r="G129" t="s">
        <v>49</v>
      </c>
      <c r="H129" t="s">
        <v>214</v>
      </c>
      <c r="I129" t="s">
        <v>215</v>
      </c>
      <c r="J129" t="s">
        <v>40</v>
      </c>
      <c r="K129" t="s">
        <v>26</v>
      </c>
      <c r="L129" t="s">
        <v>41</v>
      </c>
      <c r="M129" t="s">
        <v>42</v>
      </c>
      <c r="N129">
        <v>90049</v>
      </c>
      <c r="O129" t="s">
        <v>43</v>
      </c>
      <c r="P129" t="s">
        <v>216</v>
      </c>
      <c r="Q129" t="s">
        <v>45</v>
      </c>
      <c r="R129" t="s">
        <v>58</v>
      </c>
      <c r="S129" t="s">
        <v>217</v>
      </c>
      <c r="T129" s="4">
        <v>77.88</v>
      </c>
      <c r="U129" s="5">
        <v>2</v>
      </c>
      <c r="V129" s="4">
        <v>0</v>
      </c>
      <c r="W129" s="4">
        <v>3.8940000000000001</v>
      </c>
    </row>
    <row r="130" spans="1:23" x14ac:dyDescent="0.25">
      <c r="A130">
        <v>100</v>
      </c>
      <c r="B130" t="s">
        <v>438</v>
      </c>
      <c r="C130" s="1">
        <v>42611</v>
      </c>
      <c r="D130" s="5">
        <f>YEAR(Sales[[#This Row],[Order Date]])</f>
        <v>2016</v>
      </c>
      <c r="E130" s="5">
        <f t="shared" ref="E130:E193" si="2">MONTH(C130)</f>
        <v>8</v>
      </c>
      <c r="F130" s="1">
        <v>42615</v>
      </c>
      <c r="G130" t="s">
        <v>49</v>
      </c>
      <c r="H130" t="s">
        <v>439</v>
      </c>
      <c r="I130" t="s">
        <v>440</v>
      </c>
      <c r="J130" t="s">
        <v>101</v>
      </c>
      <c r="K130" t="s">
        <v>26</v>
      </c>
      <c r="L130" t="s">
        <v>302</v>
      </c>
      <c r="M130" t="s">
        <v>210</v>
      </c>
      <c r="N130">
        <v>60610</v>
      </c>
      <c r="O130" t="s">
        <v>104</v>
      </c>
      <c r="P130" t="s">
        <v>441</v>
      </c>
      <c r="Q130" t="s">
        <v>45</v>
      </c>
      <c r="R130" t="s">
        <v>89</v>
      </c>
      <c r="S130" t="s">
        <v>442</v>
      </c>
      <c r="T130" s="4">
        <v>64.623999999999995</v>
      </c>
      <c r="U130" s="5">
        <v>7</v>
      </c>
      <c r="V130" s="4">
        <v>0.2</v>
      </c>
      <c r="W130" s="4">
        <v>22.618400000000001</v>
      </c>
    </row>
    <row r="131" spans="1:23" x14ac:dyDescent="0.25">
      <c r="A131">
        <v>101</v>
      </c>
      <c r="B131" t="s">
        <v>438</v>
      </c>
      <c r="C131" s="1">
        <v>42611</v>
      </c>
      <c r="D131" s="5">
        <f>YEAR(Sales[[#This Row],[Order Date]])</f>
        <v>2016</v>
      </c>
      <c r="E131" s="5">
        <f t="shared" si="2"/>
        <v>8</v>
      </c>
      <c r="F131" s="1">
        <v>42615</v>
      </c>
      <c r="G131" t="s">
        <v>49</v>
      </c>
      <c r="H131" t="s">
        <v>439</v>
      </c>
      <c r="I131" t="s">
        <v>440</v>
      </c>
      <c r="J131" t="s">
        <v>101</v>
      </c>
      <c r="K131" t="s">
        <v>26</v>
      </c>
      <c r="L131" t="s">
        <v>302</v>
      </c>
      <c r="M131" t="s">
        <v>210</v>
      </c>
      <c r="N131">
        <v>60610</v>
      </c>
      <c r="O131" t="s">
        <v>104</v>
      </c>
      <c r="P131" t="s">
        <v>443</v>
      </c>
      <c r="Q131" t="s">
        <v>70</v>
      </c>
      <c r="R131" t="s">
        <v>160</v>
      </c>
      <c r="S131" t="s">
        <v>444</v>
      </c>
      <c r="T131" s="4">
        <v>95.975999999999999</v>
      </c>
      <c r="U131" s="5">
        <v>3</v>
      </c>
      <c r="V131" s="4">
        <v>0.2</v>
      </c>
      <c r="W131" s="4">
        <v>-10.7973</v>
      </c>
    </row>
    <row r="132" spans="1:23" x14ac:dyDescent="0.25">
      <c r="A132">
        <v>102</v>
      </c>
      <c r="B132" t="s">
        <v>438</v>
      </c>
      <c r="C132" s="1">
        <v>42611</v>
      </c>
      <c r="D132" s="5">
        <f>YEAR(Sales[[#This Row],[Order Date]])</f>
        <v>2016</v>
      </c>
      <c r="E132" s="5">
        <f t="shared" si="2"/>
        <v>8</v>
      </c>
      <c r="F132" s="1">
        <v>42615</v>
      </c>
      <c r="G132" t="s">
        <v>49</v>
      </c>
      <c r="H132" t="s">
        <v>439</v>
      </c>
      <c r="I132" t="s">
        <v>440</v>
      </c>
      <c r="J132" t="s">
        <v>101</v>
      </c>
      <c r="K132" t="s">
        <v>26</v>
      </c>
      <c r="L132" t="s">
        <v>302</v>
      </c>
      <c r="M132" t="s">
        <v>210</v>
      </c>
      <c r="N132">
        <v>60610</v>
      </c>
      <c r="O132" t="s">
        <v>104</v>
      </c>
      <c r="P132" t="s">
        <v>445</v>
      </c>
      <c r="Q132" t="s">
        <v>45</v>
      </c>
      <c r="R132" t="s">
        <v>74</v>
      </c>
      <c r="S132" t="s">
        <v>446</v>
      </c>
      <c r="T132" s="4">
        <v>1.788</v>
      </c>
      <c r="U132" s="5">
        <v>3</v>
      </c>
      <c r="V132" s="4">
        <v>0.8</v>
      </c>
      <c r="W132" s="4">
        <v>-3.0396000000000001</v>
      </c>
    </row>
    <row r="133" spans="1:23" x14ac:dyDescent="0.25">
      <c r="A133">
        <v>141</v>
      </c>
      <c r="B133" t="s">
        <v>580</v>
      </c>
      <c r="C133" s="1">
        <v>42618</v>
      </c>
      <c r="D133" s="5">
        <f>YEAR(Sales[[#This Row],[Order Date]])</f>
        <v>2016</v>
      </c>
      <c r="E133" s="5">
        <f t="shared" si="2"/>
        <v>9</v>
      </c>
      <c r="F133" s="1">
        <v>42620</v>
      </c>
      <c r="G133" t="s">
        <v>22</v>
      </c>
      <c r="H133" t="s">
        <v>581</v>
      </c>
      <c r="I133" t="s">
        <v>582</v>
      </c>
      <c r="J133" t="s">
        <v>40</v>
      </c>
      <c r="K133" t="s">
        <v>26</v>
      </c>
      <c r="L133" t="s">
        <v>145</v>
      </c>
      <c r="M133" t="s">
        <v>146</v>
      </c>
      <c r="N133">
        <v>19140</v>
      </c>
      <c r="O133" t="s">
        <v>147</v>
      </c>
      <c r="P133" t="s">
        <v>169</v>
      </c>
      <c r="Q133" t="s">
        <v>31</v>
      </c>
      <c r="R133" t="s">
        <v>64</v>
      </c>
      <c r="S133" t="s">
        <v>170</v>
      </c>
      <c r="T133" s="4">
        <v>82.8</v>
      </c>
      <c r="U133" s="5">
        <v>2</v>
      </c>
      <c r="V133" s="4">
        <v>0.2</v>
      </c>
      <c r="W133" s="4">
        <v>10.35</v>
      </c>
    </row>
    <row r="134" spans="1:23" x14ac:dyDescent="0.25">
      <c r="A134">
        <v>99</v>
      </c>
      <c r="B134" t="s">
        <v>432</v>
      </c>
      <c r="C134" s="1">
        <v>42619</v>
      </c>
      <c r="D134" s="5">
        <f>YEAR(Sales[[#This Row],[Order Date]])</f>
        <v>2016</v>
      </c>
      <c r="E134" s="5">
        <f t="shared" si="2"/>
        <v>9</v>
      </c>
      <c r="F134" s="1">
        <v>42624</v>
      </c>
      <c r="G134" t="s">
        <v>49</v>
      </c>
      <c r="H134" t="s">
        <v>433</v>
      </c>
      <c r="I134" t="s">
        <v>434</v>
      </c>
      <c r="J134" t="s">
        <v>40</v>
      </c>
      <c r="K134" t="s">
        <v>26</v>
      </c>
      <c r="L134" t="s">
        <v>435</v>
      </c>
      <c r="M134" t="s">
        <v>228</v>
      </c>
      <c r="N134">
        <v>55106</v>
      </c>
      <c r="O134" t="s">
        <v>104</v>
      </c>
      <c r="P134" t="s">
        <v>436</v>
      </c>
      <c r="Q134" t="s">
        <v>45</v>
      </c>
      <c r="R134" t="s">
        <v>77</v>
      </c>
      <c r="S134" t="s">
        <v>437</v>
      </c>
      <c r="T134" s="4">
        <v>77.88</v>
      </c>
      <c r="U134" s="5">
        <v>6</v>
      </c>
      <c r="V134" s="4">
        <v>0</v>
      </c>
      <c r="W134" s="4">
        <v>22.5852</v>
      </c>
    </row>
    <row r="135" spans="1:23" x14ac:dyDescent="0.25">
      <c r="A135">
        <v>90</v>
      </c>
      <c r="B135" t="s">
        <v>398</v>
      </c>
      <c r="C135" s="1">
        <v>42630</v>
      </c>
      <c r="D135" s="5">
        <f>YEAR(Sales[[#This Row],[Order Date]])</f>
        <v>2016</v>
      </c>
      <c r="E135" s="5">
        <f t="shared" si="2"/>
        <v>9</v>
      </c>
      <c r="F135" s="1">
        <v>42635</v>
      </c>
      <c r="G135" t="s">
        <v>49</v>
      </c>
      <c r="H135" t="s">
        <v>399</v>
      </c>
      <c r="I135" t="s">
        <v>400</v>
      </c>
      <c r="J135" t="s">
        <v>40</v>
      </c>
      <c r="K135" t="s">
        <v>26</v>
      </c>
      <c r="L135" t="s">
        <v>41</v>
      </c>
      <c r="M135" t="s">
        <v>42</v>
      </c>
      <c r="N135">
        <v>90036</v>
      </c>
      <c r="O135" t="s">
        <v>43</v>
      </c>
      <c r="P135" t="s">
        <v>401</v>
      </c>
      <c r="Q135" t="s">
        <v>45</v>
      </c>
      <c r="R135" t="s">
        <v>67</v>
      </c>
      <c r="S135" t="s">
        <v>402</v>
      </c>
      <c r="T135" s="4">
        <v>20.100000000000001</v>
      </c>
      <c r="U135" s="5">
        <v>3</v>
      </c>
      <c r="V135" s="4">
        <v>0</v>
      </c>
      <c r="W135" s="4">
        <v>6.633</v>
      </c>
    </row>
    <row r="136" spans="1:23" x14ac:dyDescent="0.25">
      <c r="A136">
        <v>91</v>
      </c>
      <c r="B136" t="s">
        <v>398</v>
      </c>
      <c r="C136" s="1">
        <v>42630</v>
      </c>
      <c r="D136" s="5">
        <f>YEAR(Sales[[#This Row],[Order Date]])</f>
        <v>2016</v>
      </c>
      <c r="E136" s="5">
        <f t="shared" si="2"/>
        <v>9</v>
      </c>
      <c r="F136" s="1">
        <v>42635</v>
      </c>
      <c r="G136" t="s">
        <v>49</v>
      </c>
      <c r="H136" t="s">
        <v>399</v>
      </c>
      <c r="I136" t="s">
        <v>400</v>
      </c>
      <c r="J136" t="s">
        <v>40</v>
      </c>
      <c r="K136" t="s">
        <v>26</v>
      </c>
      <c r="L136" t="s">
        <v>41</v>
      </c>
      <c r="M136" t="s">
        <v>42</v>
      </c>
      <c r="N136">
        <v>90036</v>
      </c>
      <c r="O136" t="s">
        <v>43</v>
      </c>
      <c r="P136" t="s">
        <v>211</v>
      </c>
      <c r="Q136" t="s">
        <v>70</v>
      </c>
      <c r="R136" t="s">
        <v>71</v>
      </c>
      <c r="S136" t="s">
        <v>212</v>
      </c>
      <c r="T136" s="4">
        <v>73.584000000000003</v>
      </c>
      <c r="U136" s="5">
        <v>2</v>
      </c>
      <c r="V136" s="4">
        <v>0.2</v>
      </c>
      <c r="W136" s="4">
        <v>8.2782</v>
      </c>
    </row>
    <row r="137" spans="1:23" x14ac:dyDescent="0.25">
      <c r="A137">
        <v>92</v>
      </c>
      <c r="B137" t="s">
        <v>398</v>
      </c>
      <c r="C137" s="1">
        <v>42630</v>
      </c>
      <c r="D137" s="5">
        <f>YEAR(Sales[[#This Row],[Order Date]])</f>
        <v>2016</v>
      </c>
      <c r="E137" s="5">
        <f t="shared" si="2"/>
        <v>9</v>
      </c>
      <c r="F137" s="1">
        <v>42635</v>
      </c>
      <c r="G137" t="s">
        <v>49</v>
      </c>
      <c r="H137" t="s">
        <v>399</v>
      </c>
      <c r="I137" t="s">
        <v>400</v>
      </c>
      <c r="J137" t="s">
        <v>40</v>
      </c>
      <c r="K137" t="s">
        <v>26</v>
      </c>
      <c r="L137" t="s">
        <v>41</v>
      </c>
      <c r="M137" t="s">
        <v>42</v>
      </c>
      <c r="N137">
        <v>90036</v>
      </c>
      <c r="O137" t="s">
        <v>43</v>
      </c>
      <c r="P137" t="s">
        <v>403</v>
      </c>
      <c r="Q137" t="s">
        <v>45</v>
      </c>
      <c r="R137" t="s">
        <v>89</v>
      </c>
      <c r="S137" t="s">
        <v>404</v>
      </c>
      <c r="T137" s="4">
        <v>6.48</v>
      </c>
      <c r="U137" s="5">
        <v>1</v>
      </c>
      <c r="V137" s="4">
        <v>0</v>
      </c>
      <c r="W137" s="4">
        <v>3.1103999999999998</v>
      </c>
    </row>
    <row r="138" spans="1:23" x14ac:dyDescent="0.25">
      <c r="A138">
        <v>71</v>
      </c>
      <c r="B138" t="s">
        <v>321</v>
      </c>
      <c r="C138" s="1">
        <v>42631</v>
      </c>
      <c r="D138" s="5">
        <f>YEAR(Sales[[#This Row],[Order Date]])</f>
        <v>2016</v>
      </c>
      <c r="E138" s="5">
        <f t="shared" si="2"/>
        <v>9</v>
      </c>
      <c r="F138" s="1">
        <v>42636</v>
      </c>
      <c r="G138" t="s">
        <v>49</v>
      </c>
      <c r="H138" t="s">
        <v>322</v>
      </c>
      <c r="I138" t="s">
        <v>323</v>
      </c>
      <c r="J138" t="s">
        <v>25</v>
      </c>
      <c r="K138" t="s">
        <v>26</v>
      </c>
      <c r="L138" t="s">
        <v>265</v>
      </c>
      <c r="M138" t="s">
        <v>266</v>
      </c>
      <c r="N138">
        <v>10009</v>
      </c>
      <c r="O138" t="s">
        <v>147</v>
      </c>
      <c r="P138" t="s">
        <v>324</v>
      </c>
      <c r="Q138" t="s">
        <v>45</v>
      </c>
      <c r="R138" t="s">
        <v>74</v>
      </c>
      <c r="S138" t="s">
        <v>325</v>
      </c>
      <c r="T138" s="4">
        <v>4.6159999999999997</v>
      </c>
      <c r="U138" s="5">
        <v>1</v>
      </c>
      <c r="V138" s="4">
        <v>0.2</v>
      </c>
      <c r="W138" s="4">
        <v>1.7310000000000001</v>
      </c>
    </row>
    <row r="139" spans="1:23" x14ac:dyDescent="0.25">
      <c r="A139">
        <v>134</v>
      </c>
      <c r="B139" t="s">
        <v>563</v>
      </c>
      <c r="C139" s="1">
        <v>42656</v>
      </c>
      <c r="D139" s="5">
        <f>YEAR(Sales[[#This Row],[Order Date]])</f>
        <v>2016</v>
      </c>
      <c r="E139" s="5">
        <f t="shared" si="2"/>
        <v>10</v>
      </c>
      <c r="F139" s="1">
        <v>42662</v>
      </c>
      <c r="G139" t="s">
        <v>49</v>
      </c>
      <c r="H139" t="s">
        <v>564</v>
      </c>
      <c r="I139" t="s">
        <v>565</v>
      </c>
      <c r="J139" t="s">
        <v>25</v>
      </c>
      <c r="K139" t="s">
        <v>26</v>
      </c>
      <c r="L139" t="s">
        <v>566</v>
      </c>
      <c r="M139" t="s">
        <v>42</v>
      </c>
      <c r="N139">
        <v>95661</v>
      </c>
      <c r="O139" t="s">
        <v>43</v>
      </c>
      <c r="P139" t="s">
        <v>567</v>
      </c>
      <c r="Q139" t="s">
        <v>45</v>
      </c>
      <c r="R139" t="s">
        <v>89</v>
      </c>
      <c r="S139" t="s">
        <v>568</v>
      </c>
      <c r="T139" s="4">
        <v>20.04</v>
      </c>
      <c r="U139" s="5">
        <v>3</v>
      </c>
      <c r="V139" s="4">
        <v>0</v>
      </c>
      <c r="W139" s="4">
        <v>9.6191999999999993</v>
      </c>
    </row>
    <row r="140" spans="1:23" x14ac:dyDescent="0.25">
      <c r="A140">
        <v>135</v>
      </c>
      <c r="B140" t="s">
        <v>563</v>
      </c>
      <c r="C140" s="1">
        <v>42656</v>
      </c>
      <c r="D140" s="5">
        <f>YEAR(Sales[[#This Row],[Order Date]])</f>
        <v>2016</v>
      </c>
      <c r="E140" s="5">
        <f t="shared" si="2"/>
        <v>10</v>
      </c>
      <c r="F140" s="1">
        <v>42662</v>
      </c>
      <c r="G140" t="s">
        <v>49</v>
      </c>
      <c r="H140" t="s">
        <v>564</v>
      </c>
      <c r="I140" t="s">
        <v>565</v>
      </c>
      <c r="J140" t="s">
        <v>25</v>
      </c>
      <c r="K140" t="s">
        <v>26</v>
      </c>
      <c r="L140" t="s">
        <v>566</v>
      </c>
      <c r="M140" t="s">
        <v>42</v>
      </c>
      <c r="N140">
        <v>95661</v>
      </c>
      <c r="O140" t="s">
        <v>43</v>
      </c>
      <c r="P140" t="s">
        <v>569</v>
      </c>
      <c r="Q140" t="s">
        <v>45</v>
      </c>
      <c r="R140" t="s">
        <v>89</v>
      </c>
      <c r="S140" t="s">
        <v>570</v>
      </c>
      <c r="T140" s="4">
        <v>35.44</v>
      </c>
      <c r="U140" s="5">
        <v>1</v>
      </c>
      <c r="V140" s="4">
        <v>0</v>
      </c>
      <c r="W140" s="4">
        <v>16.6568</v>
      </c>
    </row>
    <row r="141" spans="1:23" x14ac:dyDescent="0.25">
      <c r="A141">
        <v>136</v>
      </c>
      <c r="B141" t="s">
        <v>563</v>
      </c>
      <c r="C141" s="1">
        <v>42656</v>
      </c>
      <c r="D141" s="5">
        <f>YEAR(Sales[[#This Row],[Order Date]])</f>
        <v>2016</v>
      </c>
      <c r="E141" s="5">
        <f t="shared" si="2"/>
        <v>10</v>
      </c>
      <c r="F141" s="1">
        <v>42662</v>
      </c>
      <c r="G141" t="s">
        <v>49</v>
      </c>
      <c r="H141" t="s">
        <v>564</v>
      </c>
      <c r="I141" t="s">
        <v>565</v>
      </c>
      <c r="J141" t="s">
        <v>25</v>
      </c>
      <c r="K141" t="s">
        <v>26</v>
      </c>
      <c r="L141" t="s">
        <v>566</v>
      </c>
      <c r="M141" t="s">
        <v>42</v>
      </c>
      <c r="N141">
        <v>95661</v>
      </c>
      <c r="O141" t="s">
        <v>43</v>
      </c>
      <c r="P141" t="s">
        <v>571</v>
      </c>
      <c r="Q141" t="s">
        <v>45</v>
      </c>
      <c r="R141" t="s">
        <v>67</v>
      </c>
      <c r="S141" t="s">
        <v>572</v>
      </c>
      <c r="T141" s="4">
        <v>11.52</v>
      </c>
      <c r="U141" s="5">
        <v>4</v>
      </c>
      <c r="V141" s="4">
        <v>0</v>
      </c>
      <c r="W141" s="4">
        <v>3.456</v>
      </c>
    </row>
    <row r="142" spans="1:23" x14ac:dyDescent="0.25">
      <c r="A142">
        <v>137</v>
      </c>
      <c r="B142" t="s">
        <v>563</v>
      </c>
      <c r="C142" s="1">
        <v>42656</v>
      </c>
      <c r="D142" s="5">
        <f>YEAR(Sales[[#This Row],[Order Date]])</f>
        <v>2016</v>
      </c>
      <c r="E142" s="5">
        <f t="shared" si="2"/>
        <v>10</v>
      </c>
      <c r="F142" s="1">
        <v>42662</v>
      </c>
      <c r="G142" t="s">
        <v>49</v>
      </c>
      <c r="H142" t="s">
        <v>564</v>
      </c>
      <c r="I142" t="s">
        <v>565</v>
      </c>
      <c r="J142" t="s">
        <v>25</v>
      </c>
      <c r="K142" t="s">
        <v>26</v>
      </c>
      <c r="L142" t="s">
        <v>566</v>
      </c>
      <c r="M142" t="s">
        <v>42</v>
      </c>
      <c r="N142">
        <v>95661</v>
      </c>
      <c r="O142" t="s">
        <v>43</v>
      </c>
      <c r="P142" t="s">
        <v>573</v>
      </c>
      <c r="Q142" t="s">
        <v>45</v>
      </c>
      <c r="R142" t="s">
        <v>268</v>
      </c>
      <c r="S142" t="s">
        <v>574</v>
      </c>
      <c r="T142" s="4">
        <v>4.0199999999999996</v>
      </c>
      <c r="U142" s="5">
        <v>2</v>
      </c>
      <c r="V142" s="4">
        <v>0</v>
      </c>
      <c r="W142" s="4">
        <v>1.9698</v>
      </c>
    </row>
    <row r="143" spans="1:23" x14ac:dyDescent="0.25">
      <c r="A143">
        <v>138</v>
      </c>
      <c r="B143" t="s">
        <v>563</v>
      </c>
      <c r="C143" s="1">
        <v>42656</v>
      </c>
      <c r="D143" s="5">
        <f>YEAR(Sales[[#This Row],[Order Date]])</f>
        <v>2016</v>
      </c>
      <c r="E143" s="5">
        <f t="shared" si="2"/>
        <v>10</v>
      </c>
      <c r="F143" s="1">
        <v>42662</v>
      </c>
      <c r="G143" t="s">
        <v>49</v>
      </c>
      <c r="H143" t="s">
        <v>564</v>
      </c>
      <c r="I143" t="s">
        <v>565</v>
      </c>
      <c r="J143" t="s">
        <v>25</v>
      </c>
      <c r="K143" t="s">
        <v>26</v>
      </c>
      <c r="L143" t="s">
        <v>566</v>
      </c>
      <c r="M143" t="s">
        <v>42</v>
      </c>
      <c r="N143">
        <v>95661</v>
      </c>
      <c r="O143" t="s">
        <v>43</v>
      </c>
      <c r="P143" t="s">
        <v>575</v>
      </c>
      <c r="Q143" t="s">
        <v>45</v>
      </c>
      <c r="R143" t="s">
        <v>74</v>
      </c>
      <c r="S143" t="s">
        <v>576</v>
      </c>
      <c r="T143" s="4">
        <v>76.176000000000002</v>
      </c>
      <c r="U143" s="5">
        <v>3</v>
      </c>
      <c r="V143" s="4">
        <v>0.2</v>
      </c>
      <c r="W143" s="4">
        <v>26.6616</v>
      </c>
    </row>
    <row r="144" spans="1:23" x14ac:dyDescent="0.25">
      <c r="A144">
        <v>139</v>
      </c>
      <c r="B144" t="s">
        <v>563</v>
      </c>
      <c r="C144" s="1">
        <v>42656</v>
      </c>
      <c r="D144" s="5">
        <f>YEAR(Sales[[#This Row],[Order Date]])</f>
        <v>2016</v>
      </c>
      <c r="E144" s="5">
        <f t="shared" si="2"/>
        <v>10</v>
      </c>
      <c r="F144" s="1">
        <v>42662</v>
      </c>
      <c r="G144" t="s">
        <v>49</v>
      </c>
      <c r="H144" t="s">
        <v>564</v>
      </c>
      <c r="I144" t="s">
        <v>565</v>
      </c>
      <c r="J144" t="s">
        <v>25</v>
      </c>
      <c r="K144" t="s">
        <v>26</v>
      </c>
      <c r="L144" t="s">
        <v>566</v>
      </c>
      <c r="M144" t="s">
        <v>42</v>
      </c>
      <c r="N144">
        <v>95661</v>
      </c>
      <c r="O144" t="s">
        <v>43</v>
      </c>
      <c r="P144" t="s">
        <v>577</v>
      </c>
      <c r="Q144" t="s">
        <v>45</v>
      </c>
      <c r="R144" t="s">
        <v>578</v>
      </c>
      <c r="S144" t="s">
        <v>579</v>
      </c>
      <c r="T144" s="4">
        <v>65.88</v>
      </c>
      <c r="U144" s="5">
        <v>6</v>
      </c>
      <c r="V144" s="4">
        <v>0</v>
      </c>
      <c r="W144" s="4">
        <v>18.446400000000001</v>
      </c>
    </row>
    <row r="145" spans="1:23" x14ac:dyDescent="0.25">
      <c r="A145">
        <v>140</v>
      </c>
      <c r="B145" t="s">
        <v>563</v>
      </c>
      <c r="C145" s="1">
        <v>42656</v>
      </c>
      <c r="D145" s="5">
        <f>YEAR(Sales[[#This Row],[Order Date]])</f>
        <v>2016</v>
      </c>
      <c r="E145" s="5">
        <f t="shared" si="2"/>
        <v>10</v>
      </c>
      <c r="F145" s="1">
        <v>42662</v>
      </c>
      <c r="G145" t="s">
        <v>49</v>
      </c>
      <c r="H145" t="s">
        <v>564</v>
      </c>
      <c r="I145" t="s">
        <v>565</v>
      </c>
      <c r="J145" t="s">
        <v>25</v>
      </c>
      <c r="K145" t="s">
        <v>26</v>
      </c>
      <c r="L145" t="s">
        <v>566</v>
      </c>
      <c r="M145" t="s">
        <v>42</v>
      </c>
      <c r="N145">
        <v>95661</v>
      </c>
      <c r="O145" t="s">
        <v>43</v>
      </c>
      <c r="P145" t="s">
        <v>258</v>
      </c>
      <c r="Q145" t="s">
        <v>31</v>
      </c>
      <c r="R145" t="s">
        <v>64</v>
      </c>
      <c r="S145" t="s">
        <v>259</v>
      </c>
      <c r="T145" s="4">
        <v>43.12</v>
      </c>
      <c r="U145" s="5">
        <v>14</v>
      </c>
      <c r="V145" s="4">
        <v>0</v>
      </c>
      <c r="W145" s="4">
        <v>20.697600000000001</v>
      </c>
    </row>
    <row r="146" spans="1:23" x14ac:dyDescent="0.25">
      <c r="A146">
        <v>112</v>
      </c>
      <c r="B146" t="s">
        <v>484</v>
      </c>
      <c r="C146" s="1">
        <v>42677</v>
      </c>
      <c r="D146" s="5">
        <f>YEAR(Sales[[#This Row],[Order Date]])</f>
        <v>2016</v>
      </c>
      <c r="E146" s="5">
        <f t="shared" si="2"/>
        <v>11</v>
      </c>
      <c r="F146" s="1">
        <v>42684</v>
      </c>
      <c r="G146" t="s">
        <v>49</v>
      </c>
      <c r="H146" t="s">
        <v>485</v>
      </c>
      <c r="I146" t="s">
        <v>486</v>
      </c>
      <c r="J146" t="s">
        <v>25</v>
      </c>
      <c r="K146" t="s">
        <v>26</v>
      </c>
      <c r="L146" t="s">
        <v>487</v>
      </c>
      <c r="M146" t="s">
        <v>488</v>
      </c>
      <c r="N146">
        <v>50322</v>
      </c>
      <c r="O146" t="s">
        <v>104</v>
      </c>
      <c r="P146" t="s">
        <v>489</v>
      </c>
      <c r="Q146" t="s">
        <v>45</v>
      </c>
      <c r="R146" t="s">
        <v>67</v>
      </c>
      <c r="S146" t="s">
        <v>490</v>
      </c>
      <c r="T146" s="4">
        <v>75.959999999999994</v>
      </c>
      <c r="U146" s="5">
        <v>2</v>
      </c>
      <c r="V146" s="4">
        <v>0</v>
      </c>
      <c r="W146" s="4">
        <v>22.788</v>
      </c>
    </row>
    <row r="147" spans="1:23" x14ac:dyDescent="0.25">
      <c r="A147">
        <v>113</v>
      </c>
      <c r="B147" t="s">
        <v>484</v>
      </c>
      <c r="C147" s="1">
        <v>42677</v>
      </c>
      <c r="D147" s="5">
        <f>YEAR(Sales[[#This Row],[Order Date]])</f>
        <v>2016</v>
      </c>
      <c r="E147" s="5">
        <f t="shared" si="2"/>
        <v>11</v>
      </c>
      <c r="F147" s="1">
        <v>42684</v>
      </c>
      <c r="G147" t="s">
        <v>49</v>
      </c>
      <c r="H147" t="s">
        <v>485</v>
      </c>
      <c r="I147" t="s">
        <v>486</v>
      </c>
      <c r="J147" t="s">
        <v>25</v>
      </c>
      <c r="K147" t="s">
        <v>26</v>
      </c>
      <c r="L147" t="s">
        <v>487</v>
      </c>
      <c r="M147" t="s">
        <v>488</v>
      </c>
      <c r="N147">
        <v>50322</v>
      </c>
      <c r="O147" t="s">
        <v>104</v>
      </c>
      <c r="P147" t="s">
        <v>491</v>
      </c>
      <c r="Q147" t="s">
        <v>45</v>
      </c>
      <c r="R147" t="s">
        <v>74</v>
      </c>
      <c r="S147" t="s">
        <v>492</v>
      </c>
      <c r="T147" s="4">
        <v>27.24</v>
      </c>
      <c r="U147" s="5">
        <v>6</v>
      </c>
      <c r="V147" s="4">
        <v>0</v>
      </c>
      <c r="W147" s="4">
        <v>13.3476</v>
      </c>
    </row>
    <row r="148" spans="1:23" x14ac:dyDescent="0.25">
      <c r="A148">
        <v>129</v>
      </c>
      <c r="B148" t="s">
        <v>548</v>
      </c>
      <c r="C148" s="1">
        <v>42680</v>
      </c>
      <c r="D148" s="5">
        <f>YEAR(Sales[[#This Row],[Order Date]])</f>
        <v>2016</v>
      </c>
      <c r="E148" s="5">
        <f t="shared" si="2"/>
        <v>11</v>
      </c>
      <c r="F148" s="1">
        <v>42684</v>
      </c>
      <c r="G148" t="s">
        <v>22</v>
      </c>
      <c r="H148" t="s">
        <v>549</v>
      </c>
      <c r="I148" t="s">
        <v>550</v>
      </c>
      <c r="J148" t="s">
        <v>101</v>
      </c>
      <c r="K148" t="s">
        <v>26</v>
      </c>
      <c r="L148" t="s">
        <v>41</v>
      </c>
      <c r="M148" t="s">
        <v>42</v>
      </c>
      <c r="N148">
        <v>90004</v>
      </c>
      <c r="O148" t="s">
        <v>43</v>
      </c>
      <c r="P148" t="s">
        <v>303</v>
      </c>
      <c r="Q148" t="s">
        <v>31</v>
      </c>
      <c r="R148" t="s">
        <v>35</v>
      </c>
      <c r="S148" t="s">
        <v>551</v>
      </c>
      <c r="T148" s="4">
        <v>81.424000000000007</v>
      </c>
      <c r="U148" s="5">
        <v>2</v>
      </c>
      <c r="V148" s="4">
        <v>0.2</v>
      </c>
      <c r="W148" s="4">
        <v>-9.1601999999999997</v>
      </c>
    </row>
    <row r="149" spans="1:23" x14ac:dyDescent="0.25">
      <c r="A149">
        <v>130</v>
      </c>
      <c r="B149" t="s">
        <v>548</v>
      </c>
      <c r="C149" s="1">
        <v>42680</v>
      </c>
      <c r="D149" s="5">
        <f>YEAR(Sales[[#This Row],[Order Date]])</f>
        <v>2016</v>
      </c>
      <c r="E149" s="5">
        <f t="shared" si="2"/>
        <v>11</v>
      </c>
      <c r="F149" s="1">
        <v>42684</v>
      </c>
      <c r="G149" t="s">
        <v>22</v>
      </c>
      <c r="H149" t="s">
        <v>549</v>
      </c>
      <c r="I149" t="s">
        <v>550</v>
      </c>
      <c r="J149" t="s">
        <v>101</v>
      </c>
      <c r="K149" t="s">
        <v>26</v>
      </c>
      <c r="L149" t="s">
        <v>41</v>
      </c>
      <c r="M149" t="s">
        <v>42</v>
      </c>
      <c r="N149">
        <v>90004</v>
      </c>
      <c r="O149" t="s">
        <v>43</v>
      </c>
      <c r="P149" t="s">
        <v>552</v>
      </c>
      <c r="Q149" t="s">
        <v>31</v>
      </c>
      <c r="R149" t="s">
        <v>64</v>
      </c>
      <c r="S149" t="s">
        <v>553</v>
      </c>
      <c r="T149" s="4">
        <v>238.56</v>
      </c>
      <c r="U149" s="5">
        <v>3</v>
      </c>
      <c r="V149" s="4">
        <v>0</v>
      </c>
      <c r="W149" s="4">
        <v>26.241599999999998</v>
      </c>
    </row>
    <row r="150" spans="1:23" x14ac:dyDescent="0.25">
      <c r="A150">
        <v>164</v>
      </c>
      <c r="B150" t="s">
        <v>671</v>
      </c>
      <c r="C150" s="1">
        <v>42681</v>
      </c>
      <c r="D150" s="5">
        <f>YEAR(Sales[[#This Row],[Order Date]])</f>
        <v>2016</v>
      </c>
      <c r="E150" s="5">
        <f t="shared" si="2"/>
        <v>11</v>
      </c>
      <c r="F150" s="1">
        <v>42685</v>
      </c>
      <c r="G150" t="s">
        <v>49</v>
      </c>
      <c r="H150" t="s">
        <v>672</v>
      </c>
      <c r="I150" t="s">
        <v>673</v>
      </c>
      <c r="J150" t="s">
        <v>25</v>
      </c>
      <c r="K150" t="s">
        <v>26</v>
      </c>
      <c r="L150" t="s">
        <v>94</v>
      </c>
      <c r="M150" t="s">
        <v>95</v>
      </c>
      <c r="N150">
        <v>98115</v>
      </c>
      <c r="O150" t="s">
        <v>43</v>
      </c>
      <c r="P150" t="s">
        <v>674</v>
      </c>
      <c r="Q150" t="s">
        <v>45</v>
      </c>
      <c r="R150" t="s">
        <v>74</v>
      </c>
      <c r="S150" t="s">
        <v>675</v>
      </c>
      <c r="T150" s="4">
        <v>27.68</v>
      </c>
      <c r="U150" s="5">
        <v>2</v>
      </c>
      <c r="V150" s="4">
        <v>0.2</v>
      </c>
      <c r="W150" s="4">
        <v>9.6880000000000006</v>
      </c>
    </row>
    <row r="151" spans="1:23" x14ac:dyDescent="0.25">
      <c r="A151">
        <v>1</v>
      </c>
      <c r="B151" t="s">
        <v>21</v>
      </c>
      <c r="C151" s="1">
        <v>42682</v>
      </c>
      <c r="D151" s="5">
        <f>YEAR(Sales[[#This Row],[Order Date]])</f>
        <v>2016</v>
      </c>
      <c r="E151" s="5">
        <f t="shared" si="2"/>
        <v>11</v>
      </c>
      <c r="F151" s="1">
        <v>42685</v>
      </c>
      <c r="G151" t="s">
        <v>22</v>
      </c>
      <c r="H151" t="s">
        <v>23</v>
      </c>
      <c r="I151" t="s">
        <v>24</v>
      </c>
      <c r="J151" t="s">
        <v>25</v>
      </c>
      <c r="K151" t="s">
        <v>26</v>
      </c>
      <c r="L151" t="s">
        <v>27</v>
      </c>
      <c r="M151" t="s">
        <v>28</v>
      </c>
      <c r="N151">
        <v>42420</v>
      </c>
      <c r="O151" t="s">
        <v>29</v>
      </c>
      <c r="P151" t="s">
        <v>30</v>
      </c>
      <c r="Q151" t="s">
        <v>31</v>
      </c>
      <c r="R151" t="s">
        <v>32</v>
      </c>
      <c r="S151" t="s">
        <v>33</v>
      </c>
      <c r="T151" s="4">
        <v>261.95999999999998</v>
      </c>
      <c r="U151" s="5">
        <v>2</v>
      </c>
      <c r="V151" s="4">
        <v>0</v>
      </c>
      <c r="W151" s="4">
        <v>41.913600000000002</v>
      </c>
    </row>
    <row r="152" spans="1:23" x14ac:dyDescent="0.25">
      <c r="A152">
        <v>2</v>
      </c>
      <c r="B152" t="s">
        <v>21</v>
      </c>
      <c r="C152" s="1">
        <v>42682</v>
      </c>
      <c r="D152" s="5">
        <f>YEAR(Sales[[#This Row],[Order Date]])</f>
        <v>2016</v>
      </c>
      <c r="E152" s="5">
        <f t="shared" si="2"/>
        <v>11</v>
      </c>
      <c r="F152" s="1">
        <v>42685</v>
      </c>
      <c r="G152" t="s">
        <v>22</v>
      </c>
      <c r="H152" t="s">
        <v>23</v>
      </c>
      <c r="I152" t="s">
        <v>24</v>
      </c>
      <c r="J152" t="s">
        <v>25</v>
      </c>
      <c r="K152" t="s">
        <v>26</v>
      </c>
      <c r="L152" t="s">
        <v>27</v>
      </c>
      <c r="M152" t="s">
        <v>28</v>
      </c>
      <c r="N152">
        <v>42420</v>
      </c>
      <c r="O152" t="s">
        <v>29</v>
      </c>
      <c r="P152" t="s">
        <v>34</v>
      </c>
      <c r="Q152" t="s">
        <v>31</v>
      </c>
      <c r="R152" t="s">
        <v>35</v>
      </c>
      <c r="S152" t="s">
        <v>36</v>
      </c>
      <c r="T152" s="4">
        <v>731.94</v>
      </c>
      <c r="U152" s="5">
        <v>3</v>
      </c>
      <c r="V152" s="4">
        <v>0</v>
      </c>
      <c r="W152" s="4">
        <v>219.58199999999999</v>
      </c>
    </row>
    <row r="153" spans="1:23" x14ac:dyDescent="0.25">
      <c r="A153">
        <v>163</v>
      </c>
      <c r="B153" t="s">
        <v>664</v>
      </c>
      <c r="C153" s="1">
        <v>42690</v>
      </c>
      <c r="D153" s="5">
        <f>YEAR(Sales[[#This Row],[Order Date]])</f>
        <v>2016</v>
      </c>
      <c r="E153" s="5">
        <f t="shared" si="2"/>
        <v>11</v>
      </c>
      <c r="F153" s="1">
        <v>42694</v>
      </c>
      <c r="G153" t="s">
        <v>49</v>
      </c>
      <c r="H153" t="s">
        <v>665</v>
      </c>
      <c r="I153" t="s">
        <v>666</v>
      </c>
      <c r="J153" t="s">
        <v>25</v>
      </c>
      <c r="K153" t="s">
        <v>26</v>
      </c>
      <c r="L153" t="s">
        <v>667</v>
      </c>
      <c r="M153" t="s">
        <v>668</v>
      </c>
      <c r="N153">
        <v>88220</v>
      </c>
      <c r="O153" t="s">
        <v>43</v>
      </c>
      <c r="P153" t="s">
        <v>669</v>
      </c>
      <c r="Q153" t="s">
        <v>45</v>
      </c>
      <c r="R153" t="s">
        <v>172</v>
      </c>
      <c r="S153" t="s">
        <v>670</v>
      </c>
      <c r="T153" s="4">
        <v>28.4</v>
      </c>
      <c r="U153" s="5">
        <v>5</v>
      </c>
      <c r="V153" s="4">
        <v>0</v>
      </c>
      <c r="W153" s="4">
        <v>13.348000000000001</v>
      </c>
    </row>
    <row r="154" spans="1:23" x14ac:dyDescent="0.25">
      <c r="A154">
        <v>159</v>
      </c>
      <c r="B154" t="s">
        <v>645</v>
      </c>
      <c r="C154" s="1">
        <v>42694</v>
      </c>
      <c r="D154" s="5">
        <f>YEAR(Sales[[#This Row],[Order Date]])</f>
        <v>2016</v>
      </c>
      <c r="E154" s="5">
        <f t="shared" si="2"/>
        <v>11</v>
      </c>
      <c r="F154" s="1">
        <v>42698</v>
      </c>
      <c r="G154" t="s">
        <v>49</v>
      </c>
      <c r="H154" t="s">
        <v>646</v>
      </c>
      <c r="I154" t="s">
        <v>647</v>
      </c>
      <c r="J154" t="s">
        <v>25</v>
      </c>
      <c r="K154" t="s">
        <v>26</v>
      </c>
      <c r="L154" t="s">
        <v>648</v>
      </c>
      <c r="M154" t="s">
        <v>649</v>
      </c>
      <c r="N154">
        <v>73034</v>
      </c>
      <c r="O154" t="s">
        <v>104</v>
      </c>
      <c r="P154" t="s">
        <v>650</v>
      </c>
      <c r="Q154" t="s">
        <v>45</v>
      </c>
      <c r="R154" t="s">
        <v>46</v>
      </c>
      <c r="S154" t="s">
        <v>651</v>
      </c>
      <c r="T154" s="4">
        <v>14.62</v>
      </c>
      <c r="U154" s="5">
        <v>2</v>
      </c>
      <c r="V154" s="4">
        <v>0</v>
      </c>
      <c r="W154" s="4">
        <v>6.8714000000000004</v>
      </c>
    </row>
    <row r="155" spans="1:23" x14ac:dyDescent="0.25">
      <c r="A155">
        <v>160</v>
      </c>
      <c r="B155" t="s">
        <v>645</v>
      </c>
      <c r="C155" s="1">
        <v>42694</v>
      </c>
      <c r="D155" s="5">
        <f>YEAR(Sales[[#This Row],[Order Date]])</f>
        <v>2016</v>
      </c>
      <c r="E155" s="5">
        <f t="shared" si="2"/>
        <v>11</v>
      </c>
      <c r="F155" s="1">
        <v>42698</v>
      </c>
      <c r="G155" t="s">
        <v>49</v>
      </c>
      <c r="H155" t="s">
        <v>646</v>
      </c>
      <c r="I155" t="s">
        <v>647</v>
      </c>
      <c r="J155" t="s">
        <v>25</v>
      </c>
      <c r="K155" t="s">
        <v>26</v>
      </c>
      <c r="L155" t="s">
        <v>648</v>
      </c>
      <c r="M155" t="s">
        <v>649</v>
      </c>
      <c r="N155">
        <v>73034</v>
      </c>
      <c r="O155" t="s">
        <v>104</v>
      </c>
      <c r="P155" t="s">
        <v>652</v>
      </c>
      <c r="Q155" t="s">
        <v>70</v>
      </c>
      <c r="R155" t="s">
        <v>71</v>
      </c>
      <c r="S155" t="s">
        <v>653</v>
      </c>
      <c r="T155" s="4">
        <v>944.93</v>
      </c>
      <c r="U155" s="5">
        <v>7</v>
      </c>
      <c r="V155" s="4">
        <v>0</v>
      </c>
      <c r="W155" s="4">
        <v>236.23249999999999</v>
      </c>
    </row>
    <row r="156" spans="1:23" x14ac:dyDescent="0.25">
      <c r="A156">
        <v>186</v>
      </c>
      <c r="B156" t="s">
        <v>744</v>
      </c>
      <c r="C156" s="1">
        <v>42702</v>
      </c>
      <c r="D156" s="5">
        <f>YEAR(Sales[[#This Row],[Order Date]])</f>
        <v>2016</v>
      </c>
      <c r="E156" s="5">
        <f t="shared" si="2"/>
        <v>11</v>
      </c>
      <c r="F156" s="1">
        <v>42706</v>
      </c>
      <c r="G156" t="s">
        <v>49</v>
      </c>
      <c r="H156" t="s">
        <v>745</v>
      </c>
      <c r="I156" t="s">
        <v>746</v>
      </c>
      <c r="J156" t="s">
        <v>25</v>
      </c>
      <c r="K156" t="s">
        <v>26</v>
      </c>
      <c r="L156" t="s">
        <v>747</v>
      </c>
      <c r="M156" t="s">
        <v>748</v>
      </c>
      <c r="N156">
        <v>6824</v>
      </c>
      <c r="O156" t="s">
        <v>147</v>
      </c>
      <c r="P156" t="s">
        <v>749</v>
      </c>
      <c r="Q156" t="s">
        <v>45</v>
      </c>
      <c r="R156" t="s">
        <v>74</v>
      </c>
      <c r="S156" t="s">
        <v>750</v>
      </c>
      <c r="T156" s="4">
        <v>7.16</v>
      </c>
      <c r="U156" s="5">
        <v>2</v>
      </c>
      <c r="V156" s="4">
        <v>0</v>
      </c>
      <c r="W156" s="4">
        <v>3.4367999999999999</v>
      </c>
    </row>
    <row r="157" spans="1:23" x14ac:dyDescent="0.25">
      <c r="A157">
        <v>103</v>
      </c>
      <c r="B157" t="s">
        <v>447</v>
      </c>
      <c r="C157" s="1">
        <v>42705</v>
      </c>
      <c r="D157" s="5">
        <f>YEAR(Sales[[#This Row],[Order Date]])</f>
        <v>2016</v>
      </c>
      <c r="E157" s="5">
        <f t="shared" si="2"/>
        <v>12</v>
      </c>
      <c r="F157" s="1">
        <v>42708</v>
      </c>
      <c r="G157" t="s">
        <v>22</v>
      </c>
      <c r="H157" t="s">
        <v>448</v>
      </c>
      <c r="I157" t="s">
        <v>449</v>
      </c>
      <c r="J157" t="s">
        <v>25</v>
      </c>
      <c r="K157" t="s">
        <v>26</v>
      </c>
      <c r="L157" t="s">
        <v>388</v>
      </c>
      <c r="M157" t="s">
        <v>228</v>
      </c>
      <c r="N157">
        <v>55901</v>
      </c>
      <c r="O157" t="s">
        <v>104</v>
      </c>
      <c r="P157" t="s">
        <v>450</v>
      </c>
      <c r="Q157" t="s">
        <v>45</v>
      </c>
      <c r="R157" t="s">
        <v>89</v>
      </c>
      <c r="S157" t="s">
        <v>451</v>
      </c>
      <c r="T157" s="4">
        <v>23.92</v>
      </c>
      <c r="U157" s="5">
        <v>4</v>
      </c>
      <c r="V157" s="4">
        <v>0</v>
      </c>
      <c r="W157" s="4">
        <v>11.720800000000001</v>
      </c>
    </row>
    <row r="158" spans="1:23" x14ac:dyDescent="0.25">
      <c r="A158">
        <v>14</v>
      </c>
      <c r="B158" t="s">
        <v>91</v>
      </c>
      <c r="C158" s="1">
        <v>42709</v>
      </c>
      <c r="D158" s="5">
        <f>YEAR(Sales[[#This Row],[Order Date]])</f>
        <v>2016</v>
      </c>
      <c r="E158" s="5">
        <f t="shared" si="2"/>
        <v>12</v>
      </c>
      <c r="F158" s="1">
        <v>42714</v>
      </c>
      <c r="G158" t="s">
        <v>49</v>
      </c>
      <c r="H158" t="s">
        <v>92</v>
      </c>
      <c r="I158" t="s">
        <v>93</v>
      </c>
      <c r="J158" t="s">
        <v>25</v>
      </c>
      <c r="K158" t="s">
        <v>26</v>
      </c>
      <c r="L158" t="s">
        <v>94</v>
      </c>
      <c r="M158" t="s">
        <v>95</v>
      </c>
      <c r="N158">
        <v>98103</v>
      </c>
      <c r="O158" t="s">
        <v>43</v>
      </c>
      <c r="P158" t="s">
        <v>96</v>
      </c>
      <c r="Q158" t="s">
        <v>45</v>
      </c>
      <c r="R158" t="s">
        <v>74</v>
      </c>
      <c r="S158" t="s">
        <v>97</v>
      </c>
      <c r="T158" s="4">
        <v>407.976</v>
      </c>
      <c r="U158" s="5">
        <v>3</v>
      </c>
      <c r="V158" s="4">
        <v>0.2</v>
      </c>
      <c r="W158" s="4">
        <v>132.59219999999999</v>
      </c>
    </row>
    <row r="159" spans="1:23" x14ac:dyDescent="0.25">
      <c r="A159">
        <v>148</v>
      </c>
      <c r="B159" t="s">
        <v>609</v>
      </c>
      <c r="C159" s="1">
        <v>42709</v>
      </c>
      <c r="D159" s="5">
        <f>YEAR(Sales[[#This Row],[Order Date]])</f>
        <v>2016</v>
      </c>
      <c r="E159" s="5">
        <f t="shared" si="2"/>
        <v>12</v>
      </c>
      <c r="F159" s="1">
        <v>42713</v>
      </c>
      <c r="G159" t="s">
        <v>49</v>
      </c>
      <c r="H159" t="s">
        <v>610</v>
      </c>
      <c r="I159" t="s">
        <v>611</v>
      </c>
      <c r="J159" t="s">
        <v>40</v>
      </c>
      <c r="K159" t="s">
        <v>26</v>
      </c>
      <c r="L159" t="s">
        <v>612</v>
      </c>
      <c r="M159" t="s">
        <v>113</v>
      </c>
      <c r="N159">
        <v>53132</v>
      </c>
      <c r="O159" t="s">
        <v>104</v>
      </c>
      <c r="P159" t="s">
        <v>613</v>
      </c>
      <c r="Q159" t="s">
        <v>70</v>
      </c>
      <c r="R159" t="s">
        <v>71</v>
      </c>
      <c r="S159" t="s">
        <v>614</v>
      </c>
      <c r="T159" s="4">
        <v>384.45</v>
      </c>
      <c r="U159" s="5">
        <v>11</v>
      </c>
      <c r="V159" s="4">
        <v>0</v>
      </c>
      <c r="W159" s="4">
        <v>103.8015</v>
      </c>
    </row>
    <row r="160" spans="1:23" x14ac:dyDescent="0.25">
      <c r="A160">
        <v>149</v>
      </c>
      <c r="B160" t="s">
        <v>609</v>
      </c>
      <c r="C160" s="1">
        <v>42709</v>
      </c>
      <c r="D160" s="5">
        <f>YEAR(Sales[[#This Row],[Order Date]])</f>
        <v>2016</v>
      </c>
      <c r="E160" s="5">
        <f t="shared" si="2"/>
        <v>12</v>
      </c>
      <c r="F160" s="1">
        <v>42713</v>
      </c>
      <c r="G160" t="s">
        <v>49</v>
      </c>
      <c r="H160" t="s">
        <v>610</v>
      </c>
      <c r="I160" t="s">
        <v>611</v>
      </c>
      <c r="J160" t="s">
        <v>40</v>
      </c>
      <c r="K160" t="s">
        <v>26</v>
      </c>
      <c r="L160" t="s">
        <v>612</v>
      </c>
      <c r="M160" t="s">
        <v>113</v>
      </c>
      <c r="N160">
        <v>53132</v>
      </c>
      <c r="O160" t="s">
        <v>104</v>
      </c>
      <c r="P160" t="s">
        <v>615</v>
      </c>
      <c r="Q160" t="s">
        <v>70</v>
      </c>
      <c r="R160" t="s">
        <v>71</v>
      </c>
      <c r="S160" t="s">
        <v>616</v>
      </c>
      <c r="T160" s="4">
        <v>149.97</v>
      </c>
      <c r="U160" s="5">
        <v>3</v>
      </c>
      <c r="V160" s="4">
        <v>0</v>
      </c>
      <c r="W160" s="4">
        <v>5.9988000000000001</v>
      </c>
    </row>
    <row r="161" spans="1:23" x14ac:dyDescent="0.25">
      <c r="A161">
        <v>150</v>
      </c>
      <c r="B161" t="s">
        <v>609</v>
      </c>
      <c r="C161" s="1">
        <v>42709</v>
      </c>
      <c r="D161" s="5">
        <f>YEAR(Sales[[#This Row],[Order Date]])</f>
        <v>2016</v>
      </c>
      <c r="E161" s="5">
        <f t="shared" si="2"/>
        <v>12</v>
      </c>
      <c r="F161" s="1">
        <v>42713</v>
      </c>
      <c r="G161" t="s">
        <v>49</v>
      </c>
      <c r="H161" t="s">
        <v>610</v>
      </c>
      <c r="I161" t="s">
        <v>611</v>
      </c>
      <c r="J161" t="s">
        <v>40</v>
      </c>
      <c r="K161" t="s">
        <v>26</v>
      </c>
      <c r="L161" t="s">
        <v>612</v>
      </c>
      <c r="M161" t="s">
        <v>113</v>
      </c>
      <c r="N161">
        <v>53132</v>
      </c>
      <c r="O161" t="s">
        <v>104</v>
      </c>
      <c r="P161" t="s">
        <v>34</v>
      </c>
      <c r="Q161" t="s">
        <v>31</v>
      </c>
      <c r="R161" t="s">
        <v>35</v>
      </c>
      <c r="S161" t="s">
        <v>36</v>
      </c>
      <c r="T161" s="4">
        <v>1951.84</v>
      </c>
      <c r="U161" s="5">
        <v>8</v>
      </c>
      <c r="V161" s="4">
        <v>0</v>
      </c>
      <c r="W161" s="4">
        <v>585.55200000000002</v>
      </c>
    </row>
    <row r="162" spans="1:23" x14ac:dyDescent="0.25">
      <c r="A162">
        <v>151</v>
      </c>
      <c r="B162" t="s">
        <v>609</v>
      </c>
      <c r="C162" s="1">
        <v>42709</v>
      </c>
      <c r="D162" s="5">
        <f>YEAR(Sales[[#This Row],[Order Date]])</f>
        <v>2016</v>
      </c>
      <c r="E162" s="5">
        <f t="shared" si="2"/>
        <v>12</v>
      </c>
      <c r="F162" s="1">
        <v>42713</v>
      </c>
      <c r="G162" t="s">
        <v>49</v>
      </c>
      <c r="H162" t="s">
        <v>610</v>
      </c>
      <c r="I162" t="s">
        <v>611</v>
      </c>
      <c r="J162" t="s">
        <v>40</v>
      </c>
      <c r="K162" t="s">
        <v>26</v>
      </c>
      <c r="L162" t="s">
        <v>612</v>
      </c>
      <c r="M162" t="s">
        <v>113</v>
      </c>
      <c r="N162">
        <v>53132</v>
      </c>
      <c r="O162" t="s">
        <v>104</v>
      </c>
      <c r="P162" t="s">
        <v>617</v>
      </c>
      <c r="Q162" t="s">
        <v>45</v>
      </c>
      <c r="R162" t="s">
        <v>74</v>
      </c>
      <c r="S162" t="s">
        <v>618</v>
      </c>
      <c r="T162" s="4">
        <v>171.55</v>
      </c>
      <c r="U162" s="5">
        <v>5</v>
      </c>
      <c r="V162" s="4">
        <v>0</v>
      </c>
      <c r="W162" s="4">
        <v>80.628500000000003</v>
      </c>
    </row>
    <row r="163" spans="1:23" x14ac:dyDescent="0.25">
      <c r="A163">
        <v>36</v>
      </c>
      <c r="B163" t="s">
        <v>186</v>
      </c>
      <c r="C163" s="1">
        <v>42712</v>
      </c>
      <c r="D163" s="5">
        <f>YEAR(Sales[[#This Row],[Order Date]])</f>
        <v>2016</v>
      </c>
      <c r="E163" s="5">
        <f t="shared" si="2"/>
        <v>12</v>
      </c>
      <c r="F163" s="1">
        <v>42714</v>
      </c>
      <c r="G163" t="s">
        <v>187</v>
      </c>
      <c r="H163" t="s">
        <v>188</v>
      </c>
      <c r="I163" t="s">
        <v>189</v>
      </c>
      <c r="J163" t="s">
        <v>40</v>
      </c>
      <c r="K163" t="s">
        <v>26</v>
      </c>
      <c r="L163" t="s">
        <v>190</v>
      </c>
      <c r="M163" t="s">
        <v>103</v>
      </c>
      <c r="N163">
        <v>75080</v>
      </c>
      <c r="O163" t="s">
        <v>104</v>
      </c>
      <c r="P163" t="s">
        <v>191</v>
      </c>
      <c r="Q163" t="s">
        <v>70</v>
      </c>
      <c r="R163" t="s">
        <v>71</v>
      </c>
      <c r="S163" t="s">
        <v>192</v>
      </c>
      <c r="T163" s="4">
        <v>1097.5440000000001</v>
      </c>
      <c r="U163" s="5">
        <v>7</v>
      </c>
      <c r="V163" s="4">
        <v>0.2</v>
      </c>
      <c r="W163" s="4">
        <v>123.47369999999999</v>
      </c>
    </row>
    <row r="164" spans="1:23" x14ac:dyDescent="0.25">
      <c r="A164">
        <v>37</v>
      </c>
      <c r="B164" t="s">
        <v>186</v>
      </c>
      <c r="C164" s="1">
        <v>42712</v>
      </c>
      <c r="D164" s="5">
        <f>YEAR(Sales[[#This Row],[Order Date]])</f>
        <v>2016</v>
      </c>
      <c r="E164" s="5">
        <f t="shared" si="2"/>
        <v>12</v>
      </c>
      <c r="F164" s="1">
        <v>42714</v>
      </c>
      <c r="G164" t="s">
        <v>187</v>
      </c>
      <c r="H164" t="s">
        <v>188</v>
      </c>
      <c r="I164" t="s">
        <v>189</v>
      </c>
      <c r="J164" t="s">
        <v>40</v>
      </c>
      <c r="K164" t="s">
        <v>26</v>
      </c>
      <c r="L164" t="s">
        <v>190</v>
      </c>
      <c r="M164" t="s">
        <v>103</v>
      </c>
      <c r="N164">
        <v>75080</v>
      </c>
      <c r="O164" t="s">
        <v>104</v>
      </c>
      <c r="P164" t="s">
        <v>193</v>
      </c>
      <c r="Q164" t="s">
        <v>31</v>
      </c>
      <c r="R164" t="s">
        <v>64</v>
      </c>
      <c r="S164" t="s">
        <v>194</v>
      </c>
      <c r="T164" s="4">
        <v>190.92</v>
      </c>
      <c r="U164" s="5">
        <v>5</v>
      </c>
      <c r="V164" s="4">
        <v>0.6</v>
      </c>
      <c r="W164" s="4">
        <v>-147.96299999999999</v>
      </c>
    </row>
    <row r="165" spans="1:23" x14ac:dyDescent="0.25">
      <c r="A165">
        <v>22</v>
      </c>
      <c r="B165" t="s">
        <v>133</v>
      </c>
      <c r="C165" s="1">
        <v>42713</v>
      </c>
      <c r="D165" s="5">
        <f>YEAR(Sales[[#This Row],[Order Date]])</f>
        <v>2016</v>
      </c>
      <c r="E165" s="5">
        <f t="shared" si="2"/>
        <v>12</v>
      </c>
      <c r="F165" s="1">
        <v>42717</v>
      </c>
      <c r="G165" t="s">
        <v>49</v>
      </c>
      <c r="H165" t="s">
        <v>134</v>
      </c>
      <c r="I165" t="s">
        <v>135</v>
      </c>
      <c r="J165" t="s">
        <v>40</v>
      </c>
      <c r="K165" t="s">
        <v>26</v>
      </c>
      <c r="L165" t="s">
        <v>136</v>
      </c>
      <c r="M165" t="s">
        <v>137</v>
      </c>
      <c r="N165">
        <v>68025</v>
      </c>
      <c r="O165" t="s">
        <v>104</v>
      </c>
      <c r="P165" t="s">
        <v>138</v>
      </c>
      <c r="Q165" t="s">
        <v>45</v>
      </c>
      <c r="R165" t="s">
        <v>67</v>
      </c>
      <c r="S165" t="s">
        <v>139</v>
      </c>
      <c r="T165" s="4">
        <v>19.46</v>
      </c>
      <c r="U165" s="5">
        <v>7</v>
      </c>
      <c r="V165" s="4">
        <v>0</v>
      </c>
      <c r="W165" s="4">
        <v>5.0595999999999997</v>
      </c>
    </row>
    <row r="166" spans="1:23" x14ac:dyDescent="0.25">
      <c r="A166">
        <v>23</v>
      </c>
      <c r="B166" t="s">
        <v>133</v>
      </c>
      <c r="C166" s="1">
        <v>42713</v>
      </c>
      <c r="D166" s="5">
        <f>YEAR(Sales[[#This Row],[Order Date]])</f>
        <v>2016</v>
      </c>
      <c r="E166" s="5">
        <f t="shared" si="2"/>
        <v>12</v>
      </c>
      <c r="F166" s="1">
        <v>42717</v>
      </c>
      <c r="G166" t="s">
        <v>49</v>
      </c>
      <c r="H166" t="s">
        <v>134</v>
      </c>
      <c r="I166" t="s">
        <v>135</v>
      </c>
      <c r="J166" t="s">
        <v>40</v>
      </c>
      <c r="K166" t="s">
        <v>26</v>
      </c>
      <c r="L166" t="s">
        <v>136</v>
      </c>
      <c r="M166" t="s">
        <v>137</v>
      </c>
      <c r="N166">
        <v>68025</v>
      </c>
      <c r="O166" t="s">
        <v>104</v>
      </c>
      <c r="P166" t="s">
        <v>140</v>
      </c>
      <c r="Q166" t="s">
        <v>45</v>
      </c>
      <c r="R166" t="s">
        <v>77</v>
      </c>
      <c r="S166" t="s">
        <v>141</v>
      </c>
      <c r="T166" s="4">
        <v>60.34</v>
      </c>
      <c r="U166" s="5">
        <v>7</v>
      </c>
      <c r="V166" s="4">
        <v>0</v>
      </c>
      <c r="W166" s="4">
        <v>15.6884</v>
      </c>
    </row>
    <row r="167" spans="1:23" x14ac:dyDescent="0.25">
      <c r="A167">
        <v>54</v>
      </c>
      <c r="B167" t="s">
        <v>262</v>
      </c>
      <c r="C167" s="1">
        <v>42715</v>
      </c>
      <c r="D167" s="5">
        <f>YEAR(Sales[[#This Row],[Order Date]])</f>
        <v>2016</v>
      </c>
      <c r="E167" s="5">
        <f t="shared" si="2"/>
        <v>12</v>
      </c>
      <c r="F167" s="1">
        <v>42721</v>
      </c>
      <c r="G167" t="s">
        <v>49</v>
      </c>
      <c r="H167" t="s">
        <v>263</v>
      </c>
      <c r="I167" t="s">
        <v>264</v>
      </c>
      <c r="J167" t="s">
        <v>40</v>
      </c>
      <c r="K167" t="s">
        <v>26</v>
      </c>
      <c r="L167" t="s">
        <v>265</v>
      </c>
      <c r="M167" t="s">
        <v>266</v>
      </c>
      <c r="N167">
        <v>10024</v>
      </c>
      <c r="O167" t="s">
        <v>147</v>
      </c>
      <c r="P167" t="s">
        <v>267</v>
      </c>
      <c r="Q167" t="s">
        <v>45</v>
      </c>
      <c r="R167" t="s">
        <v>268</v>
      </c>
      <c r="S167" t="s">
        <v>269</v>
      </c>
      <c r="T167" s="4">
        <v>15.26</v>
      </c>
      <c r="U167" s="5">
        <v>7</v>
      </c>
      <c r="V167" s="4">
        <v>0</v>
      </c>
      <c r="W167" s="4">
        <v>6.2565999999999997</v>
      </c>
    </row>
    <row r="168" spans="1:23" x14ac:dyDescent="0.25">
      <c r="A168">
        <v>55</v>
      </c>
      <c r="B168" t="s">
        <v>262</v>
      </c>
      <c r="C168" s="1">
        <v>42715</v>
      </c>
      <c r="D168" s="5">
        <f>YEAR(Sales[[#This Row],[Order Date]])</f>
        <v>2016</v>
      </c>
      <c r="E168" s="5">
        <f t="shared" si="2"/>
        <v>12</v>
      </c>
      <c r="F168" s="1">
        <v>42721</v>
      </c>
      <c r="G168" t="s">
        <v>49</v>
      </c>
      <c r="H168" t="s">
        <v>263</v>
      </c>
      <c r="I168" t="s">
        <v>264</v>
      </c>
      <c r="J168" t="s">
        <v>40</v>
      </c>
      <c r="K168" t="s">
        <v>26</v>
      </c>
      <c r="L168" t="s">
        <v>265</v>
      </c>
      <c r="M168" t="s">
        <v>266</v>
      </c>
      <c r="N168">
        <v>10024</v>
      </c>
      <c r="O168" t="s">
        <v>147</v>
      </c>
      <c r="P168" t="s">
        <v>270</v>
      </c>
      <c r="Q168" t="s">
        <v>70</v>
      </c>
      <c r="R168" t="s">
        <v>71</v>
      </c>
      <c r="S168" t="s">
        <v>271</v>
      </c>
      <c r="T168" s="4">
        <v>1029.95</v>
      </c>
      <c r="U168" s="5">
        <v>5</v>
      </c>
      <c r="V168" s="4">
        <v>0</v>
      </c>
      <c r="W168" s="4">
        <v>298.68549999999999</v>
      </c>
    </row>
    <row r="169" spans="1:23" x14ac:dyDescent="0.25">
      <c r="A169">
        <v>131</v>
      </c>
      <c r="B169" t="s">
        <v>554</v>
      </c>
      <c r="C169" s="1">
        <v>42768</v>
      </c>
      <c r="D169" s="5">
        <f>YEAR(Sales[[#This Row],[Order Date]])</f>
        <v>2017</v>
      </c>
      <c r="E169" s="5">
        <f t="shared" si="2"/>
        <v>2</v>
      </c>
      <c r="F169" s="1">
        <v>42771</v>
      </c>
      <c r="G169" t="s">
        <v>187</v>
      </c>
      <c r="H169" t="s">
        <v>555</v>
      </c>
      <c r="I169" t="s">
        <v>556</v>
      </c>
      <c r="J169" t="s">
        <v>40</v>
      </c>
      <c r="K169" t="s">
        <v>26</v>
      </c>
      <c r="L169" t="s">
        <v>496</v>
      </c>
      <c r="M169" t="s">
        <v>497</v>
      </c>
      <c r="N169">
        <v>43229</v>
      </c>
      <c r="O169" t="s">
        <v>147</v>
      </c>
      <c r="P169" t="s">
        <v>557</v>
      </c>
      <c r="Q169" t="s">
        <v>70</v>
      </c>
      <c r="R169" t="s">
        <v>71</v>
      </c>
      <c r="S169" t="s">
        <v>558</v>
      </c>
      <c r="T169" s="4">
        <v>59.97</v>
      </c>
      <c r="U169" s="5">
        <v>5</v>
      </c>
      <c r="V169" s="4">
        <v>0.4</v>
      </c>
      <c r="W169" s="4">
        <v>-11.994</v>
      </c>
    </row>
    <row r="170" spans="1:23" x14ac:dyDescent="0.25">
      <c r="A170">
        <v>132</v>
      </c>
      <c r="B170" t="s">
        <v>554</v>
      </c>
      <c r="C170" s="1">
        <v>42768</v>
      </c>
      <c r="D170" s="5">
        <f>YEAR(Sales[[#This Row],[Order Date]])</f>
        <v>2017</v>
      </c>
      <c r="E170" s="5">
        <f t="shared" si="2"/>
        <v>2</v>
      </c>
      <c r="F170" s="1">
        <v>42771</v>
      </c>
      <c r="G170" t="s">
        <v>187</v>
      </c>
      <c r="H170" t="s">
        <v>555</v>
      </c>
      <c r="I170" t="s">
        <v>556</v>
      </c>
      <c r="J170" t="s">
        <v>40</v>
      </c>
      <c r="K170" t="s">
        <v>26</v>
      </c>
      <c r="L170" t="s">
        <v>496</v>
      </c>
      <c r="M170" t="s">
        <v>497</v>
      </c>
      <c r="N170">
        <v>43229</v>
      </c>
      <c r="O170" t="s">
        <v>147</v>
      </c>
      <c r="P170" t="s">
        <v>559</v>
      </c>
      <c r="Q170" t="s">
        <v>45</v>
      </c>
      <c r="R170" t="s">
        <v>89</v>
      </c>
      <c r="S170" t="s">
        <v>560</v>
      </c>
      <c r="T170" s="4">
        <v>78.304000000000002</v>
      </c>
      <c r="U170" s="5">
        <v>2</v>
      </c>
      <c r="V170" s="4">
        <v>0.2</v>
      </c>
      <c r="W170" s="4">
        <v>29.364000000000001</v>
      </c>
    </row>
    <row r="171" spans="1:23" x14ac:dyDescent="0.25">
      <c r="A171">
        <v>133</v>
      </c>
      <c r="B171" t="s">
        <v>554</v>
      </c>
      <c r="C171" s="1">
        <v>42768</v>
      </c>
      <c r="D171" s="5">
        <f>YEAR(Sales[[#This Row],[Order Date]])</f>
        <v>2017</v>
      </c>
      <c r="E171" s="5">
        <f t="shared" si="2"/>
        <v>2</v>
      </c>
      <c r="F171" s="1">
        <v>42771</v>
      </c>
      <c r="G171" t="s">
        <v>187</v>
      </c>
      <c r="H171" t="s">
        <v>555</v>
      </c>
      <c r="I171" t="s">
        <v>556</v>
      </c>
      <c r="J171" t="s">
        <v>40</v>
      </c>
      <c r="K171" t="s">
        <v>26</v>
      </c>
      <c r="L171" t="s">
        <v>496</v>
      </c>
      <c r="M171" t="s">
        <v>497</v>
      </c>
      <c r="N171">
        <v>43229</v>
      </c>
      <c r="O171" t="s">
        <v>147</v>
      </c>
      <c r="P171" t="s">
        <v>561</v>
      </c>
      <c r="Q171" t="s">
        <v>45</v>
      </c>
      <c r="R171" t="s">
        <v>268</v>
      </c>
      <c r="S171" t="s">
        <v>562</v>
      </c>
      <c r="T171" s="4">
        <v>21.456</v>
      </c>
      <c r="U171" s="5">
        <v>9</v>
      </c>
      <c r="V171" s="4">
        <v>0.2</v>
      </c>
      <c r="W171" s="4">
        <v>6.9732000000000003</v>
      </c>
    </row>
    <row r="172" spans="1:23" x14ac:dyDescent="0.25">
      <c r="A172">
        <v>13</v>
      </c>
      <c r="B172" t="s">
        <v>83</v>
      </c>
      <c r="C172" s="1">
        <v>42840</v>
      </c>
      <c r="D172" s="5">
        <f>YEAR(Sales[[#This Row],[Order Date]])</f>
        <v>2017</v>
      </c>
      <c r="E172" s="5">
        <f t="shared" si="2"/>
        <v>4</v>
      </c>
      <c r="F172" s="1">
        <v>42845</v>
      </c>
      <c r="G172" t="s">
        <v>49</v>
      </c>
      <c r="H172" t="s">
        <v>84</v>
      </c>
      <c r="I172" t="s">
        <v>85</v>
      </c>
      <c r="J172" t="s">
        <v>25</v>
      </c>
      <c r="K172" t="s">
        <v>26</v>
      </c>
      <c r="L172" t="s">
        <v>86</v>
      </c>
      <c r="M172" t="s">
        <v>87</v>
      </c>
      <c r="N172">
        <v>28027</v>
      </c>
      <c r="O172" t="s">
        <v>29</v>
      </c>
      <c r="P172" t="s">
        <v>88</v>
      </c>
      <c r="Q172" t="s">
        <v>45</v>
      </c>
      <c r="R172" t="s">
        <v>89</v>
      </c>
      <c r="S172" t="s">
        <v>90</v>
      </c>
      <c r="T172" s="4">
        <v>15.552</v>
      </c>
      <c r="U172" s="5">
        <v>3</v>
      </c>
      <c r="V172" s="4">
        <v>0.2</v>
      </c>
      <c r="W172" s="4">
        <v>5.4432</v>
      </c>
    </row>
    <row r="173" spans="1:23" x14ac:dyDescent="0.25">
      <c r="A173">
        <v>177</v>
      </c>
      <c r="B173" t="s">
        <v>711</v>
      </c>
      <c r="C173" s="1">
        <v>42846</v>
      </c>
      <c r="D173" s="5">
        <f>YEAR(Sales[[#This Row],[Order Date]])</f>
        <v>2017</v>
      </c>
      <c r="E173" s="5">
        <f t="shared" si="2"/>
        <v>4</v>
      </c>
      <c r="F173" s="1">
        <v>42850</v>
      </c>
      <c r="G173" t="s">
        <v>22</v>
      </c>
      <c r="H173" t="s">
        <v>712</v>
      </c>
      <c r="I173" t="s">
        <v>713</v>
      </c>
      <c r="J173" t="s">
        <v>25</v>
      </c>
      <c r="K173" t="s">
        <v>26</v>
      </c>
      <c r="L173" t="s">
        <v>183</v>
      </c>
      <c r="M173" t="s">
        <v>103</v>
      </c>
      <c r="N173">
        <v>77036</v>
      </c>
      <c r="O173" t="s">
        <v>104</v>
      </c>
      <c r="P173" t="s">
        <v>714</v>
      </c>
      <c r="Q173" t="s">
        <v>45</v>
      </c>
      <c r="R173" t="s">
        <v>77</v>
      </c>
      <c r="S173" t="s">
        <v>715</v>
      </c>
      <c r="T173" s="4">
        <v>97.263999999999996</v>
      </c>
      <c r="U173" s="5">
        <v>4</v>
      </c>
      <c r="V173" s="4">
        <v>0.8</v>
      </c>
      <c r="W173" s="4">
        <v>-243.16</v>
      </c>
    </row>
    <row r="174" spans="1:23" x14ac:dyDescent="0.25">
      <c r="A174">
        <v>86</v>
      </c>
      <c r="B174" t="s">
        <v>380</v>
      </c>
      <c r="C174" s="1">
        <v>42883</v>
      </c>
      <c r="D174" s="5">
        <f>YEAR(Sales[[#This Row],[Order Date]])</f>
        <v>2017</v>
      </c>
      <c r="E174" s="5">
        <f t="shared" si="2"/>
        <v>5</v>
      </c>
      <c r="F174" s="1">
        <v>42885</v>
      </c>
      <c r="G174" t="s">
        <v>22</v>
      </c>
      <c r="H174" t="s">
        <v>234</v>
      </c>
      <c r="I174" t="s">
        <v>235</v>
      </c>
      <c r="J174" t="s">
        <v>25</v>
      </c>
      <c r="K174" t="s">
        <v>26</v>
      </c>
      <c r="L174" t="s">
        <v>381</v>
      </c>
      <c r="M174" t="s">
        <v>382</v>
      </c>
      <c r="N174">
        <v>29203</v>
      </c>
      <c r="O174" t="s">
        <v>29</v>
      </c>
      <c r="P174" t="s">
        <v>383</v>
      </c>
      <c r="Q174" t="s">
        <v>31</v>
      </c>
      <c r="R174" t="s">
        <v>35</v>
      </c>
      <c r="S174" t="s">
        <v>384</v>
      </c>
      <c r="T174" s="4">
        <v>301.95999999999998</v>
      </c>
      <c r="U174" s="5">
        <v>2</v>
      </c>
      <c r="V174" s="4">
        <v>0</v>
      </c>
      <c r="W174" s="4">
        <v>33.215600000000002</v>
      </c>
    </row>
    <row r="175" spans="1:23" x14ac:dyDescent="0.25">
      <c r="A175">
        <v>98</v>
      </c>
      <c r="B175" t="s">
        <v>427</v>
      </c>
      <c r="C175" s="1">
        <v>42903</v>
      </c>
      <c r="D175" s="5">
        <f>YEAR(Sales[[#This Row],[Order Date]])</f>
        <v>2017</v>
      </c>
      <c r="E175" s="5">
        <f t="shared" si="2"/>
        <v>6</v>
      </c>
      <c r="F175" s="1">
        <v>42906</v>
      </c>
      <c r="G175" t="s">
        <v>187</v>
      </c>
      <c r="H175" t="s">
        <v>428</v>
      </c>
      <c r="I175" t="s">
        <v>429</v>
      </c>
      <c r="J175" t="s">
        <v>25</v>
      </c>
      <c r="K175" t="s">
        <v>26</v>
      </c>
      <c r="L175" t="s">
        <v>126</v>
      </c>
      <c r="M175" t="s">
        <v>42</v>
      </c>
      <c r="N175">
        <v>94122</v>
      </c>
      <c r="O175" t="s">
        <v>43</v>
      </c>
      <c r="P175" t="s">
        <v>430</v>
      </c>
      <c r="Q175" t="s">
        <v>45</v>
      </c>
      <c r="R175" t="s">
        <v>74</v>
      </c>
      <c r="S175" t="s">
        <v>431</v>
      </c>
      <c r="T175" s="4">
        <v>51.311999999999998</v>
      </c>
      <c r="U175" s="5">
        <v>3</v>
      </c>
      <c r="V175" s="4">
        <v>0.2</v>
      </c>
      <c r="W175" s="4">
        <v>17.959199999999999</v>
      </c>
    </row>
    <row r="176" spans="1:23" x14ac:dyDescent="0.25">
      <c r="A176">
        <v>201</v>
      </c>
      <c r="B176" t="s">
        <v>799</v>
      </c>
      <c r="C176" s="1">
        <v>42910</v>
      </c>
      <c r="D176" s="5">
        <f>YEAR(Sales[[#This Row],[Order Date]])</f>
        <v>2017</v>
      </c>
      <c r="E176" s="5">
        <f t="shared" si="2"/>
        <v>6</v>
      </c>
      <c r="F176" s="1">
        <v>42915</v>
      </c>
      <c r="G176" t="s">
        <v>49</v>
      </c>
      <c r="H176" t="s">
        <v>800</v>
      </c>
      <c r="I176" t="s">
        <v>801</v>
      </c>
      <c r="J176" t="s">
        <v>25</v>
      </c>
      <c r="K176" t="s">
        <v>26</v>
      </c>
      <c r="L176" t="s">
        <v>802</v>
      </c>
      <c r="M176" t="s">
        <v>497</v>
      </c>
      <c r="N176">
        <v>44312</v>
      </c>
      <c r="O176" t="s">
        <v>147</v>
      </c>
      <c r="P176" t="s">
        <v>803</v>
      </c>
      <c r="Q176" t="s">
        <v>45</v>
      </c>
      <c r="R176" t="s">
        <v>89</v>
      </c>
      <c r="S176" t="s">
        <v>804</v>
      </c>
      <c r="T176" s="4">
        <v>21.744</v>
      </c>
      <c r="U176" s="5">
        <v>3</v>
      </c>
      <c r="V176" s="4">
        <v>0.2</v>
      </c>
      <c r="W176" s="4">
        <v>6.7949999999999999</v>
      </c>
    </row>
    <row r="177" spans="1:23" x14ac:dyDescent="0.25">
      <c r="A177">
        <v>199</v>
      </c>
      <c r="B177" t="s">
        <v>792</v>
      </c>
      <c r="C177" s="1">
        <v>42922</v>
      </c>
      <c r="D177" s="5">
        <f>YEAR(Sales[[#This Row],[Order Date]])</f>
        <v>2017</v>
      </c>
      <c r="E177" s="5">
        <f t="shared" si="2"/>
        <v>7</v>
      </c>
      <c r="F177" s="1">
        <v>42929</v>
      </c>
      <c r="G177" t="s">
        <v>49</v>
      </c>
      <c r="H177" t="s">
        <v>793</v>
      </c>
      <c r="I177" t="s">
        <v>794</v>
      </c>
      <c r="J177" t="s">
        <v>40</v>
      </c>
      <c r="K177" t="s">
        <v>26</v>
      </c>
      <c r="L177" t="s">
        <v>145</v>
      </c>
      <c r="M177" t="s">
        <v>146</v>
      </c>
      <c r="N177">
        <v>19120</v>
      </c>
      <c r="O177" t="s">
        <v>147</v>
      </c>
      <c r="P177" t="s">
        <v>795</v>
      </c>
      <c r="Q177" t="s">
        <v>45</v>
      </c>
      <c r="R177" t="s">
        <v>74</v>
      </c>
      <c r="S177" t="s">
        <v>796</v>
      </c>
      <c r="T177" s="4">
        <v>2.9460000000000002</v>
      </c>
      <c r="U177" s="5">
        <v>2</v>
      </c>
      <c r="V177" s="4">
        <v>0.7</v>
      </c>
      <c r="W177" s="4">
        <v>-2.2585999999999999</v>
      </c>
    </row>
    <row r="178" spans="1:23" x14ac:dyDescent="0.25">
      <c r="A178">
        <v>200</v>
      </c>
      <c r="B178" t="s">
        <v>792</v>
      </c>
      <c r="C178" s="1">
        <v>42922</v>
      </c>
      <c r="D178" s="5">
        <f>YEAR(Sales[[#This Row],[Order Date]])</f>
        <v>2017</v>
      </c>
      <c r="E178" s="5">
        <f t="shared" si="2"/>
        <v>7</v>
      </c>
      <c r="F178" s="1">
        <v>42929</v>
      </c>
      <c r="G178" t="s">
        <v>49</v>
      </c>
      <c r="H178" t="s">
        <v>793</v>
      </c>
      <c r="I178" t="s">
        <v>794</v>
      </c>
      <c r="J178" t="s">
        <v>40</v>
      </c>
      <c r="K178" t="s">
        <v>26</v>
      </c>
      <c r="L178" t="s">
        <v>145</v>
      </c>
      <c r="M178" t="s">
        <v>146</v>
      </c>
      <c r="N178">
        <v>19120</v>
      </c>
      <c r="O178" t="s">
        <v>147</v>
      </c>
      <c r="P178" t="s">
        <v>797</v>
      </c>
      <c r="Q178" t="s">
        <v>45</v>
      </c>
      <c r="R178" t="s">
        <v>89</v>
      </c>
      <c r="S178" t="s">
        <v>798</v>
      </c>
      <c r="T178" s="4">
        <v>16.056000000000001</v>
      </c>
      <c r="U178" s="5">
        <v>3</v>
      </c>
      <c r="V178" s="4">
        <v>0.2</v>
      </c>
      <c r="W178" s="4">
        <v>5.8202999999999996</v>
      </c>
    </row>
    <row r="179" spans="1:23" x14ac:dyDescent="0.25">
      <c r="A179">
        <v>24</v>
      </c>
      <c r="B179" t="s">
        <v>142</v>
      </c>
      <c r="C179" s="1">
        <v>42932</v>
      </c>
      <c r="D179" s="5">
        <f>YEAR(Sales[[#This Row],[Order Date]])</f>
        <v>2017</v>
      </c>
      <c r="E179" s="5">
        <f t="shared" si="2"/>
        <v>7</v>
      </c>
      <c r="F179" s="1">
        <v>42934</v>
      </c>
      <c r="G179" t="s">
        <v>22</v>
      </c>
      <c r="H179" t="s">
        <v>143</v>
      </c>
      <c r="I179" t="s">
        <v>144</v>
      </c>
      <c r="J179" t="s">
        <v>25</v>
      </c>
      <c r="K179" t="s">
        <v>26</v>
      </c>
      <c r="L179" t="s">
        <v>145</v>
      </c>
      <c r="M179" t="s">
        <v>146</v>
      </c>
      <c r="N179">
        <v>19140</v>
      </c>
      <c r="O179" t="s">
        <v>147</v>
      </c>
      <c r="P179" t="s">
        <v>148</v>
      </c>
      <c r="Q179" t="s">
        <v>31</v>
      </c>
      <c r="R179" t="s">
        <v>35</v>
      </c>
      <c r="S179" t="s">
        <v>149</v>
      </c>
      <c r="T179" s="4">
        <v>71.372</v>
      </c>
      <c r="U179" s="5">
        <v>2</v>
      </c>
      <c r="V179" s="4">
        <v>0.3</v>
      </c>
      <c r="W179" s="4">
        <v>-1.0196000000000001</v>
      </c>
    </row>
    <row r="180" spans="1:23" x14ac:dyDescent="0.25">
      <c r="A180">
        <v>42</v>
      </c>
      <c r="B180" t="s">
        <v>206</v>
      </c>
      <c r="C180" s="1">
        <v>42988</v>
      </c>
      <c r="D180" s="5">
        <f>YEAR(Sales[[#This Row],[Order Date]])</f>
        <v>2017</v>
      </c>
      <c r="E180" s="5">
        <f t="shared" si="2"/>
        <v>9</v>
      </c>
      <c r="F180" s="1">
        <v>42993</v>
      </c>
      <c r="G180" t="s">
        <v>49</v>
      </c>
      <c r="H180" t="s">
        <v>207</v>
      </c>
      <c r="I180" t="s">
        <v>208</v>
      </c>
      <c r="J180" t="s">
        <v>40</v>
      </c>
      <c r="K180" t="s">
        <v>26</v>
      </c>
      <c r="L180" t="s">
        <v>209</v>
      </c>
      <c r="M180" t="s">
        <v>210</v>
      </c>
      <c r="N180">
        <v>60540</v>
      </c>
      <c r="O180" t="s">
        <v>104</v>
      </c>
      <c r="P180" t="s">
        <v>211</v>
      </c>
      <c r="Q180" t="s">
        <v>70</v>
      </c>
      <c r="R180" t="s">
        <v>71</v>
      </c>
      <c r="S180" t="s">
        <v>212</v>
      </c>
      <c r="T180" s="4">
        <v>147.16800000000001</v>
      </c>
      <c r="U180" s="5">
        <v>4</v>
      </c>
      <c r="V180" s="4">
        <v>0.2</v>
      </c>
      <c r="W180" s="4">
        <v>16.5564</v>
      </c>
    </row>
    <row r="181" spans="1:23" x14ac:dyDescent="0.25">
      <c r="A181">
        <v>72</v>
      </c>
      <c r="B181" t="s">
        <v>326</v>
      </c>
      <c r="C181" s="1">
        <v>42992</v>
      </c>
      <c r="D181" s="5">
        <f>YEAR(Sales[[#This Row],[Order Date]])</f>
        <v>2017</v>
      </c>
      <c r="E181" s="5">
        <f t="shared" si="2"/>
        <v>9</v>
      </c>
      <c r="F181" s="1">
        <v>42995</v>
      </c>
      <c r="G181" t="s">
        <v>22</v>
      </c>
      <c r="H181" t="s">
        <v>163</v>
      </c>
      <c r="I181" t="s">
        <v>164</v>
      </c>
      <c r="J181" t="s">
        <v>25</v>
      </c>
      <c r="K181" t="s">
        <v>26</v>
      </c>
      <c r="L181" t="s">
        <v>327</v>
      </c>
      <c r="M181" t="s">
        <v>237</v>
      </c>
      <c r="N181">
        <v>49201</v>
      </c>
      <c r="O181" t="s">
        <v>104</v>
      </c>
      <c r="P181" t="s">
        <v>328</v>
      </c>
      <c r="Q181" t="s">
        <v>45</v>
      </c>
      <c r="R181" t="s">
        <v>89</v>
      </c>
      <c r="S181" t="s">
        <v>329</v>
      </c>
      <c r="T181" s="4">
        <v>19.05</v>
      </c>
      <c r="U181" s="5">
        <v>3</v>
      </c>
      <c r="V181" s="4">
        <v>0</v>
      </c>
      <c r="W181" s="4">
        <v>8.7629999999999999</v>
      </c>
    </row>
    <row r="182" spans="1:23" x14ac:dyDescent="0.25">
      <c r="A182">
        <v>142</v>
      </c>
      <c r="B182" t="s">
        <v>583</v>
      </c>
      <c r="C182" s="1">
        <v>42996</v>
      </c>
      <c r="D182" s="5">
        <f>YEAR(Sales[[#This Row],[Order Date]])</f>
        <v>2017</v>
      </c>
      <c r="E182" s="5">
        <f t="shared" si="2"/>
        <v>9</v>
      </c>
      <c r="F182" s="1">
        <v>43001</v>
      </c>
      <c r="G182" t="s">
        <v>49</v>
      </c>
      <c r="H182" t="s">
        <v>584</v>
      </c>
      <c r="I182" t="s">
        <v>585</v>
      </c>
      <c r="J182" t="s">
        <v>40</v>
      </c>
      <c r="K182" t="s">
        <v>26</v>
      </c>
      <c r="L182" t="s">
        <v>126</v>
      </c>
      <c r="M182" t="s">
        <v>42</v>
      </c>
      <c r="N182">
        <v>94122</v>
      </c>
      <c r="O182" t="s">
        <v>43</v>
      </c>
      <c r="P182" t="s">
        <v>586</v>
      </c>
      <c r="Q182" t="s">
        <v>45</v>
      </c>
      <c r="R182" t="s">
        <v>67</v>
      </c>
      <c r="S182" t="s">
        <v>587</v>
      </c>
      <c r="T182" s="4">
        <v>8.82</v>
      </c>
      <c r="U182" s="5">
        <v>3</v>
      </c>
      <c r="V182" s="4">
        <v>0</v>
      </c>
      <c r="W182" s="4">
        <v>2.3814000000000002</v>
      </c>
    </row>
    <row r="183" spans="1:23" x14ac:dyDescent="0.25">
      <c r="A183">
        <v>143</v>
      </c>
      <c r="B183" t="s">
        <v>583</v>
      </c>
      <c r="C183" s="1">
        <v>42996</v>
      </c>
      <c r="D183" s="5">
        <f>YEAR(Sales[[#This Row],[Order Date]])</f>
        <v>2017</v>
      </c>
      <c r="E183" s="5">
        <f t="shared" si="2"/>
        <v>9</v>
      </c>
      <c r="F183" s="1">
        <v>43001</v>
      </c>
      <c r="G183" t="s">
        <v>49</v>
      </c>
      <c r="H183" t="s">
        <v>584</v>
      </c>
      <c r="I183" t="s">
        <v>585</v>
      </c>
      <c r="J183" t="s">
        <v>40</v>
      </c>
      <c r="K183" t="s">
        <v>26</v>
      </c>
      <c r="L183" t="s">
        <v>126</v>
      </c>
      <c r="M183" t="s">
        <v>42</v>
      </c>
      <c r="N183">
        <v>94122</v>
      </c>
      <c r="O183" t="s">
        <v>43</v>
      </c>
      <c r="P183" t="s">
        <v>588</v>
      </c>
      <c r="Q183" t="s">
        <v>45</v>
      </c>
      <c r="R183" t="s">
        <v>172</v>
      </c>
      <c r="S183" t="s">
        <v>589</v>
      </c>
      <c r="T183" s="4">
        <v>10.86</v>
      </c>
      <c r="U183" s="5">
        <v>3</v>
      </c>
      <c r="V183" s="4">
        <v>0</v>
      </c>
      <c r="W183" s="4">
        <v>5.1041999999999996</v>
      </c>
    </row>
    <row r="184" spans="1:23" x14ac:dyDescent="0.25">
      <c r="A184">
        <v>144</v>
      </c>
      <c r="B184" t="s">
        <v>583</v>
      </c>
      <c r="C184" s="1">
        <v>42996</v>
      </c>
      <c r="D184" s="5">
        <f>YEAR(Sales[[#This Row],[Order Date]])</f>
        <v>2017</v>
      </c>
      <c r="E184" s="5">
        <f t="shared" si="2"/>
        <v>9</v>
      </c>
      <c r="F184" s="1">
        <v>43001</v>
      </c>
      <c r="G184" t="s">
        <v>49</v>
      </c>
      <c r="H184" t="s">
        <v>584</v>
      </c>
      <c r="I184" t="s">
        <v>585</v>
      </c>
      <c r="J184" t="s">
        <v>40</v>
      </c>
      <c r="K184" t="s">
        <v>26</v>
      </c>
      <c r="L184" t="s">
        <v>126</v>
      </c>
      <c r="M184" t="s">
        <v>42</v>
      </c>
      <c r="N184">
        <v>94122</v>
      </c>
      <c r="O184" t="s">
        <v>43</v>
      </c>
      <c r="P184" t="s">
        <v>590</v>
      </c>
      <c r="Q184" t="s">
        <v>45</v>
      </c>
      <c r="R184" t="s">
        <v>89</v>
      </c>
      <c r="S184" t="s">
        <v>591</v>
      </c>
      <c r="T184" s="4">
        <v>143.69999999999999</v>
      </c>
      <c r="U184" s="5">
        <v>3</v>
      </c>
      <c r="V184" s="4">
        <v>0</v>
      </c>
      <c r="W184" s="4">
        <v>68.975999999999999</v>
      </c>
    </row>
    <row r="185" spans="1:23" x14ac:dyDescent="0.25">
      <c r="A185">
        <v>44</v>
      </c>
      <c r="B185" t="s">
        <v>218</v>
      </c>
      <c r="C185" s="1">
        <v>42997</v>
      </c>
      <c r="D185" s="5">
        <f>YEAR(Sales[[#This Row],[Order Date]])</f>
        <v>2017</v>
      </c>
      <c r="E185" s="5">
        <f t="shared" si="2"/>
        <v>9</v>
      </c>
      <c r="F185" s="1">
        <v>43001</v>
      </c>
      <c r="G185" t="s">
        <v>49</v>
      </c>
      <c r="H185" t="s">
        <v>219</v>
      </c>
      <c r="I185" t="s">
        <v>220</v>
      </c>
      <c r="J185" t="s">
        <v>40</v>
      </c>
      <c r="K185" t="s">
        <v>26</v>
      </c>
      <c r="L185" t="s">
        <v>221</v>
      </c>
      <c r="M185" t="s">
        <v>53</v>
      </c>
      <c r="N185">
        <v>32935</v>
      </c>
      <c r="O185" t="s">
        <v>29</v>
      </c>
      <c r="P185" t="s">
        <v>222</v>
      </c>
      <c r="Q185" t="s">
        <v>45</v>
      </c>
      <c r="R185" t="s">
        <v>58</v>
      </c>
      <c r="S185" t="s">
        <v>223</v>
      </c>
      <c r="T185" s="4">
        <v>95.616</v>
      </c>
      <c r="U185" s="5">
        <v>2</v>
      </c>
      <c r="V185" s="4">
        <v>0.2</v>
      </c>
      <c r="W185" s="4">
        <v>9.5616000000000003</v>
      </c>
    </row>
    <row r="186" spans="1:23" x14ac:dyDescent="0.25">
      <c r="A186">
        <v>35</v>
      </c>
      <c r="B186" t="s">
        <v>180</v>
      </c>
      <c r="C186" s="1">
        <v>43027</v>
      </c>
      <c r="D186" s="5">
        <f>YEAR(Sales[[#This Row],[Order Date]])</f>
        <v>2017</v>
      </c>
      <c r="E186" s="5">
        <f t="shared" si="2"/>
        <v>10</v>
      </c>
      <c r="F186" s="1">
        <v>43031</v>
      </c>
      <c r="G186" t="s">
        <v>22</v>
      </c>
      <c r="H186" t="s">
        <v>181</v>
      </c>
      <c r="I186" t="s">
        <v>182</v>
      </c>
      <c r="J186" t="s">
        <v>101</v>
      </c>
      <c r="K186" t="s">
        <v>26</v>
      </c>
      <c r="L186" t="s">
        <v>183</v>
      </c>
      <c r="M186" t="s">
        <v>103</v>
      </c>
      <c r="N186">
        <v>77095</v>
      </c>
      <c r="O186" t="s">
        <v>104</v>
      </c>
      <c r="P186" t="s">
        <v>184</v>
      </c>
      <c r="Q186" t="s">
        <v>45</v>
      </c>
      <c r="R186" t="s">
        <v>89</v>
      </c>
      <c r="S186" t="s">
        <v>185</v>
      </c>
      <c r="T186" s="4">
        <v>29.472000000000001</v>
      </c>
      <c r="U186" s="5">
        <v>3</v>
      </c>
      <c r="V186" s="4">
        <v>0.2</v>
      </c>
      <c r="W186" s="4">
        <v>9.9467999999999996</v>
      </c>
    </row>
    <row r="187" spans="1:23" x14ac:dyDescent="0.25">
      <c r="A187">
        <v>87</v>
      </c>
      <c r="B187" t="s">
        <v>385</v>
      </c>
      <c r="C187" s="1">
        <v>43034</v>
      </c>
      <c r="D187" s="5">
        <f>YEAR(Sales[[#This Row],[Order Date]])</f>
        <v>2017</v>
      </c>
      <c r="E187" s="5">
        <f t="shared" si="2"/>
        <v>10</v>
      </c>
      <c r="F187" s="1">
        <v>43041</v>
      </c>
      <c r="G187" t="s">
        <v>49</v>
      </c>
      <c r="H187" t="s">
        <v>386</v>
      </c>
      <c r="I187" t="s">
        <v>387</v>
      </c>
      <c r="J187" t="s">
        <v>25</v>
      </c>
      <c r="K187" t="s">
        <v>26</v>
      </c>
      <c r="L187" t="s">
        <v>388</v>
      </c>
      <c r="M187" t="s">
        <v>228</v>
      </c>
      <c r="N187">
        <v>55901</v>
      </c>
      <c r="O187" t="s">
        <v>104</v>
      </c>
      <c r="P187" t="s">
        <v>389</v>
      </c>
      <c r="Q187" t="s">
        <v>70</v>
      </c>
      <c r="R187" t="s">
        <v>160</v>
      </c>
      <c r="S187" t="s">
        <v>390</v>
      </c>
      <c r="T187" s="4">
        <v>19.989999999999998</v>
      </c>
      <c r="U187" s="5">
        <v>1</v>
      </c>
      <c r="V187" s="4">
        <v>0</v>
      </c>
      <c r="W187" s="4">
        <v>6.7965999999999998</v>
      </c>
    </row>
    <row r="188" spans="1:23" x14ac:dyDescent="0.25">
      <c r="A188">
        <v>88</v>
      </c>
      <c r="B188" t="s">
        <v>385</v>
      </c>
      <c r="C188" s="1">
        <v>43034</v>
      </c>
      <c r="D188" s="5">
        <f>YEAR(Sales[[#This Row],[Order Date]])</f>
        <v>2017</v>
      </c>
      <c r="E188" s="5">
        <f t="shared" si="2"/>
        <v>10</v>
      </c>
      <c r="F188" s="1">
        <v>43041</v>
      </c>
      <c r="G188" t="s">
        <v>49</v>
      </c>
      <c r="H188" t="s">
        <v>386</v>
      </c>
      <c r="I188" t="s">
        <v>387</v>
      </c>
      <c r="J188" t="s">
        <v>25</v>
      </c>
      <c r="K188" t="s">
        <v>26</v>
      </c>
      <c r="L188" t="s">
        <v>388</v>
      </c>
      <c r="M188" t="s">
        <v>228</v>
      </c>
      <c r="N188">
        <v>55901</v>
      </c>
      <c r="O188" t="s">
        <v>104</v>
      </c>
      <c r="P188" t="s">
        <v>391</v>
      </c>
      <c r="Q188" t="s">
        <v>45</v>
      </c>
      <c r="R188" t="s">
        <v>46</v>
      </c>
      <c r="S188" t="s">
        <v>392</v>
      </c>
      <c r="T188" s="4">
        <v>6.16</v>
      </c>
      <c r="U188" s="5">
        <v>2</v>
      </c>
      <c r="V188" s="4">
        <v>0</v>
      </c>
      <c r="W188" s="4">
        <v>2.9567999999999999</v>
      </c>
    </row>
    <row r="189" spans="1:23" x14ac:dyDescent="0.25">
      <c r="A189">
        <v>127</v>
      </c>
      <c r="B189" t="s">
        <v>540</v>
      </c>
      <c r="C189" s="1">
        <v>43044</v>
      </c>
      <c r="D189" s="5">
        <f>YEAR(Sales[[#This Row],[Order Date]])</f>
        <v>2017</v>
      </c>
      <c r="E189" s="5">
        <f t="shared" si="2"/>
        <v>11</v>
      </c>
      <c r="F189" s="1">
        <v>43051</v>
      </c>
      <c r="G189" t="s">
        <v>49</v>
      </c>
      <c r="H189" t="s">
        <v>541</v>
      </c>
      <c r="I189" t="s">
        <v>542</v>
      </c>
      <c r="J189" t="s">
        <v>25</v>
      </c>
      <c r="K189" t="s">
        <v>26</v>
      </c>
      <c r="L189" t="s">
        <v>543</v>
      </c>
      <c r="M189" t="s">
        <v>309</v>
      </c>
      <c r="N189">
        <v>85023</v>
      </c>
      <c r="O189" t="s">
        <v>43</v>
      </c>
      <c r="P189" t="s">
        <v>544</v>
      </c>
      <c r="Q189" t="s">
        <v>45</v>
      </c>
      <c r="R189" t="s">
        <v>74</v>
      </c>
      <c r="S189" t="s">
        <v>545</v>
      </c>
      <c r="T189" s="4">
        <v>2.3879999999999999</v>
      </c>
      <c r="U189" s="5">
        <v>2</v>
      </c>
      <c r="V189" s="4">
        <v>0.7</v>
      </c>
      <c r="W189" s="4">
        <v>-1.8308</v>
      </c>
    </row>
    <row r="190" spans="1:23" x14ac:dyDescent="0.25">
      <c r="A190">
        <v>128</v>
      </c>
      <c r="B190" t="s">
        <v>540</v>
      </c>
      <c r="C190" s="1">
        <v>43044</v>
      </c>
      <c r="D190" s="5">
        <f>YEAR(Sales[[#This Row],[Order Date]])</f>
        <v>2017</v>
      </c>
      <c r="E190" s="5">
        <f t="shared" si="2"/>
        <v>11</v>
      </c>
      <c r="F190" s="1">
        <v>43051</v>
      </c>
      <c r="G190" t="s">
        <v>49</v>
      </c>
      <c r="H190" t="s">
        <v>541</v>
      </c>
      <c r="I190" t="s">
        <v>542</v>
      </c>
      <c r="J190" t="s">
        <v>25</v>
      </c>
      <c r="K190" t="s">
        <v>26</v>
      </c>
      <c r="L190" t="s">
        <v>543</v>
      </c>
      <c r="M190" t="s">
        <v>309</v>
      </c>
      <c r="N190">
        <v>85023</v>
      </c>
      <c r="O190" t="s">
        <v>43</v>
      </c>
      <c r="P190" t="s">
        <v>546</v>
      </c>
      <c r="Q190" t="s">
        <v>45</v>
      </c>
      <c r="R190" t="s">
        <v>58</v>
      </c>
      <c r="S190" t="s">
        <v>547</v>
      </c>
      <c r="T190" s="4">
        <v>243.99199999999999</v>
      </c>
      <c r="U190" s="5">
        <v>7</v>
      </c>
      <c r="V190" s="4">
        <v>0.2</v>
      </c>
      <c r="W190" s="4">
        <v>30.498999999999999</v>
      </c>
    </row>
    <row r="191" spans="1:23" x14ac:dyDescent="0.25">
      <c r="A191">
        <v>96</v>
      </c>
      <c r="B191" t="s">
        <v>415</v>
      </c>
      <c r="C191" s="1">
        <v>43045</v>
      </c>
      <c r="D191" s="5">
        <f>YEAR(Sales[[#This Row],[Order Date]])</f>
        <v>2017</v>
      </c>
      <c r="E191" s="5">
        <f t="shared" si="2"/>
        <v>11</v>
      </c>
      <c r="F191" s="1">
        <v>43051</v>
      </c>
      <c r="G191" t="s">
        <v>49</v>
      </c>
      <c r="H191" t="s">
        <v>416</v>
      </c>
      <c r="I191" t="s">
        <v>417</v>
      </c>
      <c r="J191" t="s">
        <v>101</v>
      </c>
      <c r="K191" t="s">
        <v>26</v>
      </c>
      <c r="L191" t="s">
        <v>418</v>
      </c>
      <c r="M191" t="s">
        <v>419</v>
      </c>
      <c r="N191">
        <v>97206</v>
      </c>
      <c r="O191" t="s">
        <v>43</v>
      </c>
      <c r="P191" t="s">
        <v>420</v>
      </c>
      <c r="Q191" t="s">
        <v>45</v>
      </c>
      <c r="R191" t="s">
        <v>74</v>
      </c>
      <c r="S191" t="s">
        <v>421</v>
      </c>
      <c r="T191" s="4">
        <v>5.6820000000000004</v>
      </c>
      <c r="U191" s="5">
        <v>1</v>
      </c>
      <c r="V191" s="4">
        <v>0.7</v>
      </c>
      <c r="W191" s="4">
        <v>-3.7879999999999998</v>
      </c>
    </row>
    <row r="192" spans="1:23" x14ac:dyDescent="0.25">
      <c r="A192">
        <v>198</v>
      </c>
      <c r="B192" t="s">
        <v>785</v>
      </c>
      <c r="C192" s="1">
        <v>43045</v>
      </c>
      <c r="D192" s="5">
        <f>YEAR(Sales[[#This Row],[Order Date]])</f>
        <v>2017</v>
      </c>
      <c r="E192" s="5">
        <f t="shared" si="2"/>
        <v>11</v>
      </c>
      <c r="F192" s="1">
        <v>43052</v>
      </c>
      <c r="G192" t="s">
        <v>49</v>
      </c>
      <c r="H192" t="s">
        <v>786</v>
      </c>
      <c r="I192" t="s">
        <v>787</v>
      </c>
      <c r="J192" t="s">
        <v>101</v>
      </c>
      <c r="K192" t="s">
        <v>26</v>
      </c>
      <c r="L192" t="s">
        <v>788</v>
      </c>
      <c r="M192" t="s">
        <v>789</v>
      </c>
      <c r="N192">
        <v>7090</v>
      </c>
      <c r="O192" t="s">
        <v>147</v>
      </c>
      <c r="P192" t="s">
        <v>790</v>
      </c>
      <c r="Q192" t="s">
        <v>45</v>
      </c>
      <c r="R192" t="s">
        <v>58</v>
      </c>
      <c r="S192" t="s">
        <v>791</v>
      </c>
      <c r="T192" s="4">
        <v>46.26</v>
      </c>
      <c r="U192" s="5">
        <v>3</v>
      </c>
      <c r="V192" s="4">
        <v>0</v>
      </c>
      <c r="W192" s="4">
        <v>12.0276</v>
      </c>
    </row>
    <row r="193" spans="1:23" x14ac:dyDescent="0.25">
      <c r="A193">
        <v>97</v>
      </c>
      <c r="B193" t="s">
        <v>422</v>
      </c>
      <c r="C193" s="1">
        <v>43048</v>
      </c>
      <c r="D193" s="5">
        <f>YEAR(Sales[[#This Row],[Order Date]])</f>
        <v>2017</v>
      </c>
      <c r="E193" s="5">
        <f t="shared" si="2"/>
        <v>11</v>
      </c>
      <c r="F193" s="1">
        <v>43050</v>
      </c>
      <c r="G193" t="s">
        <v>22</v>
      </c>
      <c r="H193" t="s">
        <v>423</v>
      </c>
      <c r="I193" t="s">
        <v>424</v>
      </c>
      <c r="J193" t="s">
        <v>101</v>
      </c>
      <c r="K193" t="s">
        <v>26</v>
      </c>
      <c r="L193" t="s">
        <v>265</v>
      </c>
      <c r="M193" t="s">
        <v>266</v>
      </c>
      <c r="N193">
        <v>10009</v>
      </c>
      <c r="O193" t="s">
        <v>147</v>
      </c>
      <c r="P193" t="s">
        <v>425</v>
      </c>
      <c r="Q193" t="s">
        <v>31</v>
      </c>
      <c r="R193" t="s">
        <v>64</v>
      </c>
      <c r="S193" t="s">
        <v>426</v>
      </c>
      <c r="T193" s="4">
        <v>96.53</v>
      </c>
      <c r="U193" s="5">
        <v>7</v>
      </c>
      <c r="V193" s="4">
        <v>0</v>
      </c>
      <c r="W193" s="4">
        <v>40.5426</v>
      </c>
    </row>
    <row r="194" spans="1:23" x14ac:dyDescent="0.25">
      <c r="A194">
        <v>85</v>
      </c>
      <c r="B194" t="s">
        <v>375</v>
      </c>
      <c r="C194" s="1">
        <v>43052</v>
      </c>
      <c r="D194" s="5">
        <f>YEAR(Sales[[#This Row],[Order Date]])</f>
        <v>2017</v>
      </c>
      <c r="E194" s="5">
        <f t="shared" ref="E194:E202" si="3">MONTH(C194)</f>
        <v>11</v>
      </c>
      <c r="F194" s="1">
        <v>43055</v>
      </c>
      <c r="G194" t="s">
        <v>187</v>
      </c>
      <c r="H194" t="s">
        <v>376</v>
      </c>
      <c r="I194" t="s">
        <v>377</v>
      </c>
      <c r="J194" t="s">
        <v>101</v>
      </c>
      <c r="K194" t="s">
        <v>26</v>
      </c>
      <c r="L194" t="s">
        <v>302</v>
      </c>
      <c r="M194" t="s">
        <v>210</v>
      </c>
      <c r="N194">
        <v>60623</v>
      </c>
      <c r="O194" t="s">
        <v>104</v>
      </c>
      <c r="P194" t="s">
        <v>378</v>
      </c>
      <c r="Q194" t="s">
        <v>45</v>
      </c>
      <c r="R194" t="s">
        <v>58</v>
      </c>
      <c r="S194" t="s">
        <v>379</v>
      </c>
      <c r="T194" s="4">
        <v>230.376</v>
      </c>
      <c r="U194" s="5">
        <v>3</v>
      </c>
      <c r="V194" s="4">
        <v>0.2</v>
      </c>
      <c r="W194" s="4">
        <v>-48.954900000000002</v>
      </c>
    </row>
    <row r="195" spans="1:23" x14ac:dyDescent="0.25">
      <c r="A195">
        <v>107</v>
      </c>
      <c r="B195" t="s">
        <v>463</v>
      </c>
      <c r="C195" s="1">
        <v>43062</v>
      </c>
      <c r="D195" s="5">
        <f>YEAR(Sales[[#This Row],[Order Date]])</f>
        <v>2017</v>
      </c>
      <c r="E195" s="5">
        <f t="shared" si="3"/>
        <v>11</v>
      </c>
      <c r="F195" s="1">
        <v>43067</v>
      </c>
      <c r="G195" t="s">
        <v>49</v>
      </c>
      <c r="H195" t="s">
        <v>464</v>
      </c>
      <c r="I195" t="s">
        <v>465</v>
      </c>
      <c r="J195" t="s">
        <v>25</v>
      </c>
      <c r="K195" t="s">
        <v>26</v>
      </c>
      <c r="L195" t="s">
        <v>466</v>
      </c>
      <c r="M195" t="s">
        <v>87</v>
      </c>
      <c r="N195">
        <v>28205</v>
      </c>
      <c r="O195" t="s">
        <v>29</v>
      </c>
      <c r="P195" t="s">
        <v>467</v>
      </c>
      <c r="Q195" t="s">
        <v>70</v>
      </c>
      <c r="R195" t="s">
        <v>160</v>
      </c>
      <c r="S195" t="s">
        <v>468</v>
      </c>
      <c r="T195" s="4">
        <v>74.111999999999995</v>
      </c>
      <c r="U195" s="5">
        <v>8</v>
      </c>
      <c r="V195" s="4">
        <v>0.2</v>
      </c>
      <c r="W195" s="4">
        <v>17.601600000000001</v>
      </c>
    </row>
    <row r="196" spans="1:23" x14ac:dyDescent="0.25">
      <c r="A196">
        <v>108</v>
      </c>
      <c r="B196" t="s">
        <v>463</v>
      </c>
      <c r="C196" s="1">
        <v>43062</v>
      </c>
      <c r="D196" s="5">
        <f>YEAR(Sales[[#This Row],[Order Date]])</f>
        <v>2017</v>
      </c>
      <c r="E196" s="5">
        <f t="shared" si="3"/>
        <v>11</v>
      </c>
      <c r="F196" s="1">
        <v>43067</v>
      </c>
      <c r="G196" t="s">
        <v>49</v>
      </c>
      <c r="H196" t="s">
        <v>464</v>
      </c>
      <c r="I196" t="s">
        <v>465</v>
      </c>
      <c r="J196" t="s">
        <v>25</v>
      </c>
      <c r="K196" t="s">
        <v>26</v>
      </c>
      <c r="L196" t="s">
        <v>466</v>
      </c>
      <c r="M196" t="s">
        <v>87</v>
      </c>
      <c r="N196">
        <v>28205</v>
      </c>
      <c r="O196" t="s">
        <v>29</v>
      </c>
      <c r="P196" t="s">
        <v>469</v>
      </c>
      <c r="Q196" t="s">
        <v>70</v>
      </c>
      <c r="R196" t="s">
        <v>71</v>
      </c>
      <c r="S196" t="s">
        <v>470</v>
      </c>
      <c r="T196" s="4">
        <v>27.992000000000001</v>
      </c>
      <c r="U196" s="5">
        <v>1</v>
      </c>
      <c r="V196" s="4">
        <v>0.2</v>
      </c>
      <c r="W196" s="4">
        <v>2.0994000000000002</v>
      </c>
    </row>
    <row r="197" spans="1:23" x14ac:dyDescent="0.25">
      <c r="A197">
        <v>109</v>
      </c>
      <c r="B197" t="s">
        <v>463</v>
      </c>
      <c r="C197" s="1">
        <v>43062</v>
      </c>
      <c r="D197" s="5">
        <f>YEAR(Sales[[#This Row],[Order Date]])</f>
        <v>2017</v>
      </c>
      <c r="E197" s="5">
        <f t="shared" si="3"/>
        <v>11</v>
      </c>
      <c r="F197" s="1">
        <v>43067</v>
      </c>
      <c r="G197" t="s">
        <v>49</v>
      </c>
      <c r="H197" t="s">
        <v>464</v>
      </c>
      <c r="I197" t="s">
        <v>465</v>
      </c>
      <c r="J197" t="s">
        <v>25</v>
      </c>
      <c r="K197" t="s">
        <v>26</v>
      </c>
      <c r="L197" t="s">
        <v>466</v>
      </c>
      <c r="M197" t="s">
        <v>87</v>
      </c>
      <c r="N197">
        <v>28205</v>
      </c>
      <c r="O197" t="s">
        <v>29</v>
      </c>
      <c r="P197" t="s">
        <v>471</v>
      </c>
      <c r="Q197" t="s">
        <v>45</v>
      </c>
      <c r="R197" t="s">
        <v>67</v>
      </c>
      <c r="S197" t="s">
        <v>472</v>
      </c>
      <c r="T197" s="4">
        <v>3.3039999999999998</v>
      </c>
      <c r="U197" s="5">
        <v>1</v>
      </c>
      <c r="V197" s="4">
        <v>0.2</v>
      </c>
      <c r="W197" s="4">
        <v>1.0738000000000001</v>
      </c>
    </row>
    <row r="198" spans="1:23" x14ac:dyDescent="0.25">
      <c r="A198">
        <v>76</v>
      </c>
      <c r="B198" t="s">
        <v>341</v>
      </c>
      <c r="C198" s="1">
        <v>43078</v>
      </c>
      <c r="D198" s="5">
        <f>YEAR(Sales[[#This Row],[Order Date]])</f>
        <v>2017</v>
      </c>
      <c r="E198" s="5">
        <f t="shared" si="3"/>
        <v>12</v>
      </c>
      <c r="F198" s="1">
        <v>43080</v>
      </c>
      <c r="G198" t="s">
        <v>187</v>
      </c>
      <c r="H198" t="s">
        <v>342</v>
      </c>
      <c r="I198" t="s">
        <v>343</v>
      </c>
      <c r="J198" t="s">
        <v>40</v>
      </c>
      <c r="K198" t="s">
        <v>26</v>
      </c>
      <c r="L198" t="s">
        <v>183</v>
      </c>
      <c r="M198" t="s">
        <v>103</v>
      </c>
      <c r="N198">
        <v>77041</v>
      </c>
      <c r="O198" t="s">
        <v>104</v>
      </c>
      <c r="P198" t="s">
        <v>344</v>
      </c>
      <c r="Q198" t="s">
        <v>45</v>
      </c>
      <c r="R198" t="s">
        <v>74</v>
      </c>
      <c r="S198" t="s">
        <v>345</v>
      </c>
      <c r="T198" s="4">
        <v>1.248</v>
      </c>
      <c r="U198" s="5">
        <v>3</v>
      </c>
      <c r="V198" s="4">
        <v>0.8</v>
      </c>
      <c r="W198" s="4">
        <v>-1.9343999999999999</v>
      </c>
    </row>
    <row r="199" spans="1:23" x14ac:dyDescent="0.25">
      <c r="A199">
        <v>77</v>
      </c>
      <c r="B199" t="s">
        <v>341</v>
      </c>
      <c r="C199" s="1">
        <v>43078</v>
      </c>
      <c r="D199" s="5">
        <f>YEAR(Sales[[#This Row],[Order Date]])</f>
        <v>2017</v>
      </c>
      <c r="E199" s="5">
        <f t="shared" si="3"/>
        <v>12</v>
      </c>
      <c r="F199" s="1">
        <v>43080</v>
      </c>
      <c r="G199" t="s">
        <v>187</v>
      </c>
      <c r="H199" t="s">
        <v>342</v>
      </c>
      <c r="I199" t="s">
        <v>343</v>
      </c>
      <c r="J199" t="s">
        <v>40</v>
      </c>
      <c r="K199" t="s">
        <v>26</v>
      </c>
      <c r="L199" t="s">
        <v>183</v>
      </c>
      <c r="M199" t="s">
        <v>103</v>
      </c>
      <c r="N199">
        <v>77041</v>
      </c>
      <c r="O199" t="s">
        <v>104</v>
      </c>
      <c r="P199" t="s">
        <v>346</v>
      </c>
      <c r="Q199" t="s">
        <v>31</v>
      </c>
      <c r="R199" t="s">
        <v>64</v>
      </c>
      <c r="S199" t="s">
        <v>347</v>
      </c>
      <c r="T199" s="4">
        <v>9.7080000000000002</v>
      </c>
      <c r="U199" s="5">
        <v>3</v>
      </c>
      <c r="V199" s="4">
        <v>0.6</v>
      </c>
      <c r="W199" s="4">
        <v>-5.8247999999999998</v>
      </c>
    </row>
    <row r="200" spans="1:23" x14ac:dyDescent="0.25">
      <c r="A200">
        <v>78</v>
      </c>
      <c r="B200" t="s">
        <v>341</v>
      </c>
      <c r="C200" s="1">
        <v>43078</v>
      </c>
      <c r="D200" s="5">
        <f>YEAR(Sales[[#This Row],[Order Date]])</f>
        <v>2017</v>
      </c>
      <c r="E200" s="5">
        <f t="shared" si="3"/>
        <v>12</v>
      </c>
      <c r="F200" s="1">
        <v>43080</v>
      </c>
      <c r="G200" t="s">
        <v>187</v>
      </c>
      <c r="H200" t="s">
        <v>342</v>
      </c>
      <c r="I200" t="s">
        <v>343</v>
      </c>
      <c r="J200" t="s">
        <v>40</v>
      </c>
      <c r="K200" t="s">
        <v>26</v>
      </c>
      <c r="L200" t="s">
        <v>183</v>
      </c>
      <c r="M200" t="s">
        <v>103</v>
      </c>
      <c r="N200">
        <v>77041</v>
      </c>
      <c r="O200" t="s">
        <v>104</v>
      </c>
      <c r="P200" t="s">
        <v>348</v>
      </c>
      <c r="Q200" t="s">
        <v>45</v>
      </c>
      <c r="R200" t="s">
        <v>58</v>
      </c>
      <c r="S200" t="s">
        <v>349</v>
      </c>
      <c r="T200" s="4">
        <v>27.24</v>
      </c>
      <c r="U200" s="5">
        <v>3</v>
      </c>
      <c r="V200" s="4">
        <v>0.2</v>
      </c>
      <c r="W200" s="4">
        <v>2.7240000000000002</v>
      </c>
    </row>
    <row r="201" spans="1:23" x14ac:dyDescent="0.25">
      <c r="A201">
        <v>145</v>
      </c>
      <c r="B201" t="s">
        <v>592</v>
      </c>
      <c r="C201" s="1">
        <v>43091</v>
      </c>
      <c r="D201" s="5">
        <f>YEAR(Sales[[#This Row],[Order Date]])</f>
        <v>2017</v>
      </c>
      <c r="E201" s="5">
        <f t="shared" si="3"/>
        <v>12</v>
      </c>
      <c r="F201" s="1">
        <v>43096</v>
      </c>
      <c r="G201" t="s">
        <v>49</v>
      </c>
      <c r="H201" t="s">
        <v>593</v>
      </c>
      <c r="I201" t="s">
        <v>594</v>
      </c>
      <c r="J201" t="s">
        <v>25</v>
      </c>
      <c r="K201" t="s">
        <v>26</v>
      </c>
      <c r="L201" t="s">
        <v>595</v>
      </c>
      <c r="M201" t="s">
        <v>596</v>
      </c>
      <c r="N201">
        <v>64055</v>
      </c>
      <c r="O201" t="s">
        <v>104</v>
      </c>
      <c r="P201" t="s">
        <v>597</v>
      </c>
      <c r="Q201" t="s">
        <v>45</v>
      </c>
      <c r="R201" t="s">
        <v>77</v>
      </c>
      <c r="S201" t="s">
        <v>598</v>
      </c>
      <c r="T201" s="4">
        <v>839.43</v>
      </c>
      <c r="U201" s="5">
        <v>3</v>
      </c>
      <c r="V201" s="4">
        <v>0</v>
      </c>
      <c r="W201" s="4">
        <v>218.2518</v>
      </c>
    </row>
    <row r="202" spans="1:23" x14ac:dyDescent="0.25">
      <c r="A202">
        <v>111</v>
      </c>
      <c r="B202" t="s">
        <v>479</v>
      </c>
      <c r="C202" s="1">
        <v>43094</v>
      </c>
      <c r="D202" s="5">
        <f>YEAR(Sales[[#This Row],[Order Date]])</f>
        <v>2017</v>
      </c>
      <c r="E202" s="5">
        <f t="shared" si="3"/>
        <v>12</v>
      </c>
      <c r="F202" s="1">
        <v>43099</v>
      </c>
      <c r="G202" t="s">
        <v>49</v>
      </c>
      <c r="H202" t="s">
        <v>480</v>
      </c>
      <c r="I202" t="s">
        <v>481</v>
      </c>
      <c r="J202" t="s">
        <v>40</v>
      </c>
      <c r="K202" t="s">
        <v>26</v>
      </c>
      <c r="L202" t="s">
        <v>265</v>
      </c>
      <c r="M202" t="s">
        <v>266</v>
      </c>
      <c r="N202">
        <v>10035</v>
      </c>
      <c r="O202" t="s">
        <v>147</v>
      </c>
      <c r="P202" t="s">
        <v>482</v>
      </c>
      <c r="Q202" t="s">
        <v>31</v>
      </c>
      <c r="R202" t="s">
        <v>64</v>
      </c>
      <c r="S202" t="s">
        <v>483</v>
      </c>
      <c r="T202" s="4">
        <v>41.96</v>
      </c>
      <c r="U202" s="5">
        <v>2</v>
      </c>
      <c r="V202" s="4">
        <v>0</v>
      </c>
      <c r="W202" s="4">
        <v>10.909599999999999</v>
      </c>
    </row>
  </sheetData>
  <phoneticPr fontId="18" type="noConversion"/>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BA2034-F799-41DB-A12D-696902BAE257}">
  <dimension ref="B4:G100"/>
  <sheetViews>
    <sheetView workbookViewId="0">
      <selection activeCell="G9" sqref="G9"/>
    </sheetView>
  </sheetViews>
  <sheetFormatPr defaultRowHeight="15" x14ac:dyDescent="0.25"/>
  <cols>
    <col min="3" max="3" width="18.5703125" bestFit="1" customWidth="1"/>
    <col min="6" max="6" width="13.140625" bestFit="1" customWidth="1"/>
    <col min="7" max="7" width="20.140625" bestFit="1" customWidth="1"/>
  </cols>
  <sheetData>
    <row r="4" spans="2:7" x14ac:dyDescent="0.25">
      <c r="B4" s="11" t="s">
        <v>810</v>
      </c>
      <c r="C4" s="12" t="s">
        <v>644</v>
      </c>
    </row>
    <row r="5" spans="2:7" x14ac:dyDescent="0.25">
      <c r="B5" s="10">
        <v>2014</v>
      </c>
      <c r="C5" s="3" t="s">
        <v>779</v>
      </c>
    </row>
    <row r="6" spans="2:7" x14ac:dyDescent="0.25">
      <c r="B6" s="10">
        <v>2014</v>
      </c>
      <c r="C6" s="3" t="s">
        <v>118</v>
      </c>
    </row>
    <row r="7" spans="2:7" x14ac:dyDescent="0.25">
      <c r="B7" s="9">
        <v>2014</v>
      </c>
      <c r="C7" s="2" t="s">
        <v>62</v>
      </c>
      <c r="F7" s="6" t="s">
        <v>807</v>
      </c>
      <c r="G7" t="s">
        <v>813</v>
      </c>
    </row>
    <row r="8" spans="2:7" x14ac:dyDescent="0.25">
      <c r="B8" s="10">
        <v>2014</v>
      </c>
      <c r="C8" s="3" t="s">
        <v>697</v>
      </c>
      <c r="F8" s="8">
        <v>2014</v>
      </c>
      <c r="G8" s="15">
        <v>19</v>
      </c>
    </row>
    <row r="9" spans="2:7" x14ac:dyDescent="0.25">
      <c r="B9" s="9">
        <v>2014</v>
      </c>
      <c r="C9" s="2" t="s">
        <v>495</v>
      </c>
      <c r="F9" s="8">
        <v>2015</v>
      </c>
      <c r="G9" s="15">
        <v>22</v>
      </c>
    </row>
    <row r="10" spans="2:7" x14ac:dyDescent="0.25">
      <c r="B10" s="9">
        <v>2014</v>
      </c>
      <c r="C10" s="2" t="s">
        <v>753</v>
      </c>
      <c r="F10" s="8">
        <v>2016</v>
      </c>
      <c r="G10" s="15">
        <v>32</v>
      </c>
    </row>
    <row r="11" spans="2:7" x14ac:dyDescent="0.25">
      <c r="B11" s="10">
        <v>2014</v>
      </c>
      <c r="C11" s="3" t="s">
        <v>125</v>
      </c>
      <c r="F11" s="8">
        <v>2017</v>
      </c>
      <c r="G11" s="15">
        <v>23</v>
      </c>
    </row>
    <row r="12" spans="2:7" x14ac:dyDescent="0.25">
      <c r="B12" s="9">
        <v>2014</v>
      </c>
      <c r="C12" s="2" t="s">
        <v>678</v>
      </c>
    </row>
    <row r="13" spans="2:7" x14ac:dyDescent="0.25">
      <c r="B13" s="10">
        <v>2014</v>
      </c>
      <c r="C13" s="3" t="s">
        <v>706</v>
      </c>
    </row>
    <row r="14" spans="2:7" x14ac:dyDescent="0.25">
      <c r="B14" s="10">
        <v>2014</v>
      </c>
      <c r="C14" s="3" t="s">
        <v>536</v>
      </c>
    </row>
    <row r="15" spans="2:7" x14ac:dyDescent="0.25">
      <c r="B15" s="9">
        <v>2014</v>
      </c>
      <c r="C15" s="2" t="s">
        <v>364</v>
      </c>
    </row>
    <row r="16" spans="2:7" x14ac:dyDescent="0.25">
      <c r="B16" s="9">
        <v>2014</v>
      </c>
      <c r="C16" s="2" t="s">
        <v>235</v>
      </c>
    </row>
    <row r="17" spans="2:3" x14ac:dyDescent="0.25">
      <c r="B17" s="10">
        <v>2014</v>
      </c>
      <c r="C17" s="3" t="s">
        <v>605</v>
      </c>
    </row>
    <row r="18" spans="2:3" x14ac:dyDescent="0.25">
      <c r="B18" s="9">
        <v>2014</v>
      </c>
      <c r="C18" s="2" t="s">
        <v>111</v>
      </c>
    </row>
    <row r="19" spans="2:3" x14ac:dyDescent="0.25">
      <c r="B19" s="10">
        <v>2014</v>
      </c>
      <c r="C19" s="3" t="s">
        <v>735</v>
      </c>
    </row>
    <row r="20" spans="2:3" x14ac:dyDescent="0.25">
      <c r="B20" s="9">
        <v>2014</v>
      </c>
      <c r="C20" s="2" t="s">
        <v>332</v>
      </c>
    </row>
    <row r="21" spans="2:3" x14ac:dyDescent="0.25">
      <c r="B21" s="10">
        <v>2014</v>
      </c>
      <c r="C21" s="3" t="s">
        <v>307</v>
      </c>
    </row>
    <row r="22" spans="2:3" x14ac:dyDescent="0.25">
      <c r="B22" s="10">
        <v>2014</v>
      </c>
      <c r="C22" s="3" t="s">
        <v>728</v>
      </c>
    </row>
    <row r="23" spans="2:3" x14ac:dyDescent="0.25">
      <c r="B23" s="10">
        <v>2014</v>
      </c>
      <c r="C23" s="3" t="s">
        <v>531</v>
      </c>
    </row>
    <row r="24" spans="2:3" x14ac:dyDescent="0.25">
      <c r="B24" s="9">
        <v>2015</v>
      </c>
      <c r="C24" s="2" t="s">
        <v>407</v>
      </c>
    </row>
    <row r="25" spans="2:3" x14ac:dyDescent="0.25">
      <c r="B25" s="10">
        <v>2015</v>
      </c>
      <c r="C25" s="3" t="s">
        <v>508</v>
      </c>
    </row>
    <row r="26" spans="2:3" x14ac:dyDescent="0.25">
      <c r="B26" s="9">
        <v>2015</v>
      </c>
      <c r="C26" s="2" t="s">
        <v>513</v>
      </c>
    </row>
    <row r="27" spans="2:3" x14ac:dyDescent="0.25">
      <c r="B27" s="10">
        <v>2015</v>
      </c>
      <c r="C27" s="3" t="s">
        <v>251</v>
      </c>
    </row>
    <row r="28" spans="2:3" x14ac:dyDescent="0.25">
      <c r="B28" s="10">
        <v>2015</v>
      </c>
      <c r="C28" s="3" t="s">
        <v>332</v>
      </c>
    </row>
    <row r="29" spans="2:3" x14ac:dyDescent="0.25">
      <c r="B29" s="9">
        <v>2015</v>
      </c>
      <c r="C29" s="2" t="s">
        <v>301</v>
      </c>
    </row>
    <row r="30" spans="2:3" x14ac:dyDescent="0.25">
      <c r="B30" s="10">
        <v>2015</v>
      </c>
      <c r="C30" s="3" t="s">
        <v>639</v>
      </c>
    </row>
    <row r="31" spans="2:3" x14ac:dyDescent="0.25">
      <c r="B31" s="9">
        <v>2015</v>
      </c>
      <c r="C31" s="2" t="s">
        <v>629</v>
      </c>
    </row>
    <row r="32" spans="2:3" x14ac:dyDescent="0.25">
      <c r="B32" s="10">
        <v>2015</v>
      </c>
      <c r="C32" s="3" t="s">
        <v>371</v>
      </c>
    </row>
    <row r="33" spans="2:3" x14ac:dyDescent="0.25">
      <c r="B33" s="9">
        <v>2015</v>
      </c>
      <c r="C33" s="2" t="s">
        <v>601</v>
      </c>
    </row>
    <row r="34" spans="2:3" x14ac:dyDescent="0.25">
      <c r="B34" s="10">
        <v>2015</v>
      </c>
      <c r="C34" s="3" t="s">
        <v>164</v>
      </c>
    </row>
    <row r="35" spans="2:3" x14ac:dyDescent="0.25">
      <c r="B35" s="9">
        <v>2015</v>
      </c>
      <c r="C35" s="2" t="s">
        <v>152</v>
      </c>
    </row>
    <row r="36" spans="2:3" x14ac:dyDescent="0.25">
      <c r="B36" s="10">
        <v>2015</v>
      </c>
      <c r="C36" s="3" t="s">
        <v>51</v>
      </c>
    </row>
    <row r="37" spans="2:3" x14ac:dyDescent="0.25">
      <c r="B37" s="10">
        <v>2015</v>
      </c>
      <c r="C37" s="3" t="s">
        <v>764</v>
      </c>
    </row>
    <row r="38" spans="2:3" x14ac:dyDescent="0.25">
      <c r="B38" s="9">
        <v>2015</v>
      </c>
      <c r="C38" s="2" t="s">
        <v>475</v>
      </c>
    </row>
    <row r="39" spans="2:3" x14ac:dyDescent="0.25">
      <c r="B39" s="10">
        <v>2015</v>
      </c>
      <c r="C39" s="3" t="s">
        <v>775</v>
      </c>
    </row>
    <row r="40" spans="2:3" x14ac:dyDescent="0.25">
      <c r="B40" s="9">
        <v>2015</v>
      </c>
      <c r="C40" s="2" t="s">
        <v>454</v>
      </c>
    </row>
    <row r="41" spans="2:3" x14ac:dyDescent="0.25">
      <c r="B41" s="10">
        <v>2015</v>
      </c>
      <c r="C41" s="3" t="s">
        <v>100</v>
      </c>
    </row>
    <row r="42" spans="2:3" x14ac:dyDescent="0.25">
      <c r="B42" s="10">
        <v>2015</v>
      </c>
      <c r="C42" s="3" t="s">
        <v>290</v>
      </c>
    </row>
    <row r="43" spans="2:3" x14ac:dyDescent="0.25">
      <c r="B43" s="10">
        <v>2015</v>
      </c>
      <c r="C43" s="3" t="s">
        <v>723</v>
      </c>
    </row>
    <row r="44" spans="2:3" x14ac:dyDescent="0.25">
      <c r="B44" s="9">
        <v>2015</v>
      </c>
      <c r="C44" s="2" t="s">
        <v>197</v>
      </c>
    </row>
    <row r="45" spans="2:3" x14ac:dyDescent="0.25">
      <c r="B45" s="9">
        <v>2015</v>
      </c>
      <c r="C45" s="2" t="s">
        <v>661</v>
      </c>
    </row>
    <row r="46" spans="2:3" x14ac:dyDescent="0.25">
      <c r="B46" s="10">
        <v>2016</v>
      </c>
      <c r="C46" s="3" t="s">
        <v>156</v>
      </c>
    </row>
    <row r="47" spans="2:3" x14ac:dyDescent="0.25">
      <c r="B47" s="10">
        <v>2016</v>
      </c>
      <c r="C47" s="3" t="s">
        <v>226</v>
      </c>
    </row>
    <row r="48" spans="2:3" x14ac:dyDescent="0.25">
      <c r="B48" s="10">
        <v>2016</v>
      </c>
      <c r="C48" s="3" t="s">
        <v>621</v>
      </c>
    </row>
    <row r="49" spans="2:3" x14ac:dyDescent="0.25">
      <c r="B49" s="10">
        <v>2016</v>
      </c>
      <c r="C49" s="3" t="s">
        <v>395</v>
      </c>
    </row>
    <row r="50" spans="2:3" x14ac:dyDescent="0.25">
      <c r="B50" s="9">
        <v>2016</v>
      </c>
      <c r="C50" s="2" t="s">
        <v>656</v>
      </c>
    </row>
    <row r="51" spans="2:3" x14ac:dyDescent="0.25">
      <c r="B51" s="10">
        <v>2016</v>
      </c>
      <c r="C51" s="3" t="s">
        <v>316</v>
      </c>
    </row>
    <row r="52" spans="2:3" x14ac:dyDescent="0.25">
      <c r="B52" s="9">
        <v>2016</v>
      </c>
      <c r="C52" s="2" t="s">
        <v>39</v>
      </c>
    </row>
    <row r="53" spans="2:3" x14ac:dyDescent="0.25">
      <c r="B53" s="10">
        <v>2016</v>
      </c>
      <c r="C53" s="3" t="s">
        <v>355</v>
      </c>
    </row>
    <row r="54" spans="2:3" x14ac:dyDescent="0.25">
      <c r="B54" s="10">
        <v>2016</v>
      </c>
      <c r="C54" s="3" t="s">
        <v>519</v>
      </c>
    </row>
    <row r="55" spans="2:3" x14ac:dyDescent="0.25">
      <c r="B55" s="9">
        <v>2016</v>
      </c>
      <c r="C55" s="2" t="s">
        <v>274</v>
      </c>
    </row>
    <row r="56" spans="2:3" x14ac:dyDescent="0.25">
      <c r="B56" s="10">
        <v>2016</v>
      </c>
      <c r="C56" s="3" t="s">
        <v>242</v>
      </c>
    </row>
    <row r="57" spans="2:3" x14ac:dyDescent="0.25">
      <c r="B57" s="10">
        <v>2016</v>
      </c>
      <c r="C57" s="3" t="s">
        <v>758</v>
      </c>
    </row>
    <row r="58" spans="2:3" x14ac:dyDescent="0.25">
      <c r="B58" s="10">
        <v>2016</v>
      </c>
      <c r="C58" s="3" t="s">
        <v>215</v>
      </c>
    </row>
    <row r="59" spans="2:3" x14ac:dyDescent="0.25">
      <c r="B59" s="9">
        <v>2016</v>
      </c>
      <c r="C59" s="2" t="s">
        <v>440</v>
      </c>
    </row>
    <row r="60" spans="2:3" x14ac:dyDescent="0.25">
      <c r="B60" s="10">
        <v>2016</v>
      </c>
      <c r="C60" s="3" t="s">
        <v>582</v>
      </c>
    </row>
    <row r="61" spans="2:3" x14ac:dyDescent="0.25">
      <c r="B61" s="9">
        <v>2016</v>
      </c>
      <c r="C61" s="2" t="s">
        <v>434</v>
      </c>
    </row>
    <row r="62" spans="2:3" x14ac:dyDescent="0.25">
      <c r="B62" s="10">
        <v>2016</v>
      </c>
      <c r="C62" s="3" t="s">
        <v>400</v>
      </c>
    </row>
    <row r="63" spans="2:3" x14ac:dyDescent="0.25">
      <c r="B63" s="9">
        <v>2016</v>
      </c>
      <c r="C63" s="2" t="s">
        <v>323</v>
      </c>
    </row>
    <row r="64" spans="2:3" x14ac:dyDescent="0.25">
      <c r="B64" s="10">
        <v>2016</v>
      </c>
      <c r="C64" s="3" t="s">
        <v>565</v>
      </c>
    </row>
    <row r="65" spans="2:3" x14ac:dyDescent="0.25">
      <c r="B65" s="9">
        <v>2016</v>
      </c>
      <c r="C65" s="2" t="s">
        <v>486</v>
      </c>
    </row>
    <row r="66" spans="2:3" x14ac:dyDescent="0.25">
      <c r="B66" s="9">
        <v>2016</v>
      </c>
      <c r="C66" s="2" t="s">
        <v>550</v>
      </c>
    </row>
    <row r="67" spans="2:3" x14ac:dyDescent="0.25">
      <c r="B67" s="9">
        <v>2016</v>
      </c>
      <c r="C67" s="2" t="s">
        <v>673</v>
      </c>
    </row>
    <row r="68" spans="2:3" x14ac:dyDescent="0.25">
      <c r="B68" s="10">
        <v>2016</v>
      </c>
      <c r="C68" s="3" t="s">
        <v>24</v>
      </c>
    </row>
    <row r="69" spans="2:3" x14ac:dyDescent="0.25">
      <c r="B69" s="10">
        <v>2016</v>
      </c>
      <c r="C69" s="3" t="s">
        <v>666</v>
      </c>
    </row>
    <row r="70" spans="2:3" x14ac:dyDescent="0.25">
      <c r="B70" s="9">
        <v>2016</v>
      </c>
      <c r="C70" s="2" t="s">
        <v>647</v>
      </c>
    </row>
    <row r="71" spans="2:3" x14ac:dyDescent="0.25">
      <c r="B71" s="9">
        <v>2016</v>
      </c>
      <c r="C71" s="2" t="s">
        <v>746</v>
      </c>
    </row>
    <row r="72" spans="2:3" x14ac:dyDescent="0.25">
      <c r="B72" s="10">
        <v>2016</v>
      </c>
      <c r="C72" s="3" t="s">
        <v>449</v>
      </c>
    </row>
    <row r="73" spans="2:3" x14ac:dyDescent="0.25">
      <c r="B73" s="9">
        <v>2016</v>
      </c>
      <c r="C73" s="2" t="s">
        <v>93</v>
      </c>
    </row>
    <row r="74" spans="2:3" x14ac:dyDescent="0.25">
      <c r="B74" s="10">
        <v>2016</v>
      </c>
      <c r="C74" s="3" t="s">
        <v>611</v>
      </c>
    </row>
    <row r="75" spans="2:3" x14ac:dyDescent="0.25">
      <c r="B75" s="10">
        <v>2016</v>
      </c>
      <c r="C75" s="3" t="s">
        <v>189</v>
      </c>
    </row>
    <row r="76" spans="2:3" x14ac:dyDescent="0.25">
      <c r="B76" s="10">
        <v>2016</v>
      </c>
      <c r="C76" s="3" t="s">
        <v>135</v>
      </c>
    </row>
    <row r="77" spans="2:3" x14ac:dyDescent="0.25">
      <c r="B77" s="10">
        <v>2016</v>
      </c>
      <c r="C77" s="3" t="s">
        <v>264</v>
      </c>
    </row>
    <row r="78" spans="2:3" x14ac:dyDescent="0.25">
      <c r="B78" s="10">
        <v>2017</v>
      </c>
      <c r="C78" s="3" t="s">
        <v>556</v>
      </c>
    </row>
    <row r="79" spans="2:3" x14ac:dyDescent="0.25">
      <c r="B79" s="9">
        <v>2017</v>
      </c>
      <c r="C79" s="2" t="s">
        <v>85</v>
      </c>
    </row>
    <row r="80" spans="2:3" x14ac:dyDescent="0.25">
      <c r="B80" s="10">
        <v>2017</v>
      </c>
      <c r="C80" s="3" t="s">
        <v>713</v>
      </c>
    </row>
    <row r="81" spans="2:3" x14ac:dyDescent="0.25">
      <c r="B81" s="9">
        <v>2017</v>
      </c>
      <c r="C81" s="2" t="s">
        <v>235</v>
      </c>
    </row>
    <row r="82" spans="2:3" x14ac:dyDescent="0.25">
      <c r="B82" s="10">
        <v>2017</v>
      </c>
      <c r="C82" s="3" t="s">
        <v>429</v>
      </c>
    </row>
    <row r="83" spans="2:3" x14ac:dyDescent="0.25">
      <c r="B83" s="9">
        <v>2017</v>
      </c>
      <c r="C83" s="2" t="s">
        <v>801</v>
      </c>
    </row>
    <row r="84" spans="2:3" x14ac:dyDescent="0.25">
      <c r="B84" s="10">
        <v>2017</v>
      </c>
      <c r="C84" s="3" t="s">
        <v>794</v>
      </c>
    </row>
    <row r="85" spans="2:3" x14ac:dyDescent="0.25">
      <c r="B85" s="10">
        <v>2017</v>
      </c>
      <c r="C85" s="3" t="s">
        <v>144</v>
      </c>
    </row>
    <row r="86" spans="2:3" x14ac:dyDescent="0.25">
      <c r="B86" s="9">
        <v>2017</v>
      </c>
      <c r="C86" s="2" t="s">
        <v>208</v>
      </c>
    </row>
    <row r="87" spans="2:3" x14ac:dyDescent="0.25">
      <c r="B87" s="10">
        <v>2017</v>
      </c>
      <c r="C87" s="3" t="s">
        <v>164</v>
      </c>
    </row>
    <row r="88" spans="2:3" x14ac:dyDescent="0.25">
      <c r="B88" s="9">
        <v>2017</v>
      </c>
      <c r="C88" s="2" t="s">
        <v>585</v>
      </c>
    </row>
    <row r="89" spans="2:3" x14ac:dyDescent="0.25">
      <c r="B89" s="10">
        <v>2017</v>
      </c>
      <c r="C89" s="3" t="s">
        <v>220</v>
      </c>
    </row>
    <row r="90" spans="2:3" x14ac:dyDescent="0.25">
      <c r="B90" s="9">
        <v>2017</v>
      </c>
      <c r="C90" s="2" t="s">
        <v>182</v>
      </c>
    </row>
    <row r="91" spans="2:3" x14ac:dyDescent="0.25">
      <c r="B91" s="10">
        <v>2017</v>
      </c>
      <c r="C91" s="3" t="s">
        <v>387</v>
      </c>
    </row>
    <row r="92" spans="2:3" x14ac:dyDescent="0.25">
      <c r="B92" s="10">
        <v>2017</v>
      </c>
      <c r="C92" s="3" t="s">
        <v>542</v>
      </c>
    </row>
    <row r="93" spans="2:3" x14ac:dyDescent="0.25">
      <c r="B93" s="10">
        <v>2017</v>
      </c>
      <c r="C93" s="3" t="s">
        <v>417</v>
      </c>
    </row>
    <row r="94" spans="2:3" x14ac:dyDescent="0.25">
      <c r="B94" s="9">
        <v>2017</v>
      </c>
      <c r="C94" s="2" t="s">
        <v>787</v>
      </c>
    </row>
    <row r="95" spans="2:3" x14ac:dyDescent="0.25">
      <c r="B95" s="10">
        <v>2017</v>
      </c>
      <c r="C95" s="3" t="s">
        <v>424</v>
      </c>
    </row>
    <row r="96" spans="2:3" x14ac:dyDescent="0.25">
      <c r="B96" s="9">
        <v>2017</v>
      </c>
      <c r="C96" s="2" t="s">
        <v>377</v>
      </c>
    </row>
    <row r="97" spans="2:3" x14ac:dyDescent="0.25">
      <c r="B97" s="10">
        <v>2017</v>
      </c>
      <c r="C97" s="3" t="s">
        <v>465</v>
      </c>
    </row>
    <row r="98" spans="2:3" x14ac:dyDescent="0.25">
      <c r="B98" s="9">
        <v>2017</v>
      </c>
      <c r="C98" s="2" t="s">
        <v>343</v>
      </c>
    </row>
    <row r="99" spans="2:3" x14ac:dyDescent="0.25">
      <c r="B99" s="10">
        <v>2017</v>
      </c>
      <c r="C99" s="3" t="s">
        <v>594</v>
      </c>
    </row>
    <row r="100" spans="2:3" x14ac:dyDescent="0.25">
      <c r="B100" s="13">
        <v>2017</v>
      </c>
      <c r="C100" s="14" t="s">
        <v>481</v>
      </c>
    </row>
  </sheetData>
  <pageMargins left="0.7" right="0.7" top="0.75" bottom="0.75" header="0.3" footer="0.3"/>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99309C-A160-4073-B8C4-981596B72215}">
  <dimension ref="A1"/>
  <sheetViews>
    <sheetView showGridLines="0" showRowColHeaders="0" tabSelected="1" workbookViewId="0">
      <selection activeCell="O5" sqref="O5"/>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Sales by category</vt:lpstr>
      <vt:lpstr>profit by categories</vt:lpstr>
      <vt:lpstr>Monthly Sales</vt:lpstr>
      <vt:lpstr>Top 5 Customers</vt:lpstr>
      <vt:lpstr>Sample - Superstore</vt:lpstr>
      <vt:lpstr>Customer Count</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ABHISHEK MALVIYA</cp:lastModifiedBy>
  <dcterms:created xsi:type="dcterms:W3CDTF">2025-02-02T18:55:03Z</dcterms:created>
  <dcterms:modified xsi:type="dcterms:W3CDTF">2025-02-02T18:55:28Z</dcterms:modified>
</cp:coreProperties>
</file>