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JuliaMartinezValera/GitHub/Vesper/Documentos/"/>
    </mc:Choice>
  </mc:AlternateContent>
  <bookViews>
    <workbookView xWindow="0" yWindow="460" windowWidth="25600" windowHeight="15460" tabRatio="500"/>
  </bookViews>
  <sheets>
    <sheet name="Estados" sheetId="1" r:id="rId1"/>
    <sheet name="Variables" sheetId="5" r:id="rId2"/>
    <sheet name="Tipos" sheetId="4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4" i="5" l="1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P13" i="5"/>
  <c r="O13" i="5"/>
  <c r="N13" i="5"/>
  <c r="M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13" i="5"/>
  <c r="E10" i="5"/>
</calcChain>
</file>

<file path=xl/sharedStrings.xml><?xml version="1.0" encoding="utf-8"?>
<sst xmlns="http://schemas.openxmlformats.org/spreadsheetml/2006/main" count="191" uniqueCount="121">
  <si>
    <t>ESTADOS</t>
  </si>
  <si>
    <t>ESTANDAR (PATRULLA)</t>
  </si>
  <si>
    <t>ALERTA</t>
  </si>
  <si>
    <t>SOSPECHA</t>
  </si>
  <si>
    <t>AGRESIVOS</t>
  </si>
  <si>
    <t>ASUSTADO</t>
  </si>
  <si>
    <t>ESTANDAR</t>
  </si>
  <si>
    <t>ACCIONES</t>
  </si>
  <si>
    <t>PATRULLAR</t>
  </si>
  <si>
    <t>HABLAR</t>
  </si>
  <si>
    <t>VIGILAR</t>
  </si>
  <si>
    <t>DESCRIPCIÓN</t>
  </si>
  <si>
    <t xml:space="preserve">El NPC realizara un recorrido predefinido </t>
  </si>
  <si>
    <t>BUSQUEDA</t>
  </si>
  <si>
    <t>AVISAR</t>
  </si>
  <si>
    <t>DESCRIPCION</t>
  </si>
  <si>
    <t>Estado inicial de los NPC</t>
  </si>
  <si>
    <t>Se ejecuta cuando el NPC se encuentra con el jugador</t>
  </si>
  <si>
    <t>ATACAR</t>
  </si>
  <si>
    <t>LLAMAR REFUERZOS</t>
  </si>
  <si>
    <t>BARRIDOS</t>
  </si>
  <si>
    <t>Buscará atacar al personaje siempre que lo tenga a la vista (no hallan obstaculos entre ellos).</t>
  </si>
  <si>
    <t>SUBRUTINA (ATACAR) ESTRATEGIA</t>
  </si>
  <si>
    <t>Si varios NPCs se hallan atacando al personaje, pueden desarrollar diferentes patrones de ataque</t>
  </si>
  <si>
    <t>SUBRUTINA (LLAMAR REFUERZOS) ESTRATEGIA</t>
  </si>
  <si>
    <t>Puede llevar acabo diferentes estrategias mientras espera a los refuerzos</t>
  </si>
  <si>
    <t>SUBRUTINA (BUSQUEDA/AVISAR) ESTRATEGIA</t>
  </si>
  <si>
    <t>Cuando el momento de busqueda es aplicado sobre NPCs que se han comunicado entre ellos</t>
  </si>
  <si>
    <t>Se asemeja al estado estandar pero los NPCs siempre iran acompañados en grupos de 2 o 3 de forma obligatoria</t>
  </si>
  <si>
    <t>Se uniran los NPCs en grupos que harán diferentes barridos en el mapa, grupos de 3-5 NPCs</t>
  </si>
  <si>
    <t>TIPOS</t>
  </si>
  <si>
    <t>ESTRATEGIAS</t>
  </si>
  <si>
    <t>INDIVIDUALES</t>
  </si>
  <si>
    <t>GRUPALES</t>
  </si>
  <si>
    <t>Tipos de Enemigo según su habilidad</t>
  </si>
  <si>
    <t xml:space="preserve">Tipo </t>
  </si>
  <si>
    <t>Habilidad</t>
  </si>
  <si>
    <t>Bola de Fuego</t>
  </si>
  <si>
    <t>Lanzador de Pinchos</t>
  </si>
  <si>
    <t>Escupe acido</t>
  </si>
  <si>
    <t>Atacante cuerpo a cuerpo</t>
  </si>
  <si>
    <t>Lanza bolas de fuego a modo de proyectil</t>
  </si>
  <si>
    <t xml:space="preserve">Arranca pinchos de su cuerpo y los lanza </t>
  </si>
  <si>
    <t>Escupe acido de su boca el cual provoca un daño de area donde cae su acido</t>
  </si>
  <si>
    <t>Tiene un % superior de vida</t>
  </si>
  <si>
    <t>DESCRIPCION FÍSICA</t>
  </si>
  <si>
    <t>Ojos</t>
  </si>
  <si>
    <t>Estrategias de un NPC</t>
  </si>
  <si>
    <t>Estrategias de varios NPCs</t>
  </si>
  <si>
    <t>ALERTA (Estado Superior)</t>
  </si>
  <si>
    <t>AGRESIVO (Estado Superior)</t>
  </si>
  <si>
    <t>Variables</t>
  </si>
  <si>
    <t>Salud</t>
  </si>
  <si>
    <t>Nº de NPCs cercanos</t>
  </si>
  <si>
    <t>Miedo</t>
  </si>
  <si>
    <t>Miedo/Cabreo</t>
  </si>
  <si>
    <t>Zonas</t>
  </si>
  <si>
    <t>Tipo</t>
  </si>
  <si>
    <t>Posibles Respuesta por Estado</t>
  </si>
  <si>
    <t>Sospecha</t>
  </si>
  <si>
    <t>Alerta</t>
  </si>
  <si>
    <t>Agresivo</t>
  </si>
  <si>
    <t>Asustado</t>
  </si>
  <si>
    <t>Peso</t>
  </si>
  <si>
    <t>Total</t>
  </si>
  <si>
    <t>Tipos de monstruo</t>
  </si>
  <si>
    <t>Valor</t>
  </si>
  <si>
    <t>Luchador Físico</t>
  </si>
  <si>
    <t>Escupe Acido</t>
  </si>
  <si>
    <t>Lanzador de Fuego</t>
  </si>
  <si>
    <t>Lanza Pinchos</t>
  </si>
  <si>
    <t>HUIR</t>
  </si>
  <si>
    <t>Nº NPC</t>
  </si>
  <si>
    <t>n&gt;2</t>
  </si>
  <si>
    <t>Calculos</t>
  </si>
  <si>
    <t>Cabreo</t>
  </si>
  <si>
    <t>Cabreo/Miedo</t>
  </si>
  <si>
    <t>Valor neutro</t>
  </si>
  <si>
    <t>ATENCIÓN</t>
  </si>
  <si>
    <t>No es el funcionamiento literal de la IA si no una calculcadora para a partir de los posibles valores preasignados poder valorar como escogera IA realizar una acción u otra</t>
  </si>
  <si>
    <t xml:space="preserve">NPC tomara el camino más corto que le aleje del personaje sin tener en cuenta </t>
  </si>
  <si>
    <t>CAMBIAR DE ESTADO A ASUSTADO</t>
  </si>
  <si>
    <t>CAMBIAR DE ESTADO A ALERTA</t>
  </si>
  <si>
    <t>AVISAR POR RADIO</t>
  </si>
  <si>
    <t>Cuando el enemigo deja de ver al personaje pero sabe que está cerca</t>
  </si>
  <si>
    <t>Según sus parámetros</t>
  </si>
  <si>
    <t>CUBRIRSE</t>
  </si>
  <si>
    <t>Ponerse detrás de algún elemento del mapa que lo cubra para esconderse y poder contraatacar</t>
  </si>
  <si>
    <t>DAR ALARMA</t>
  </si>
  <si>
    <t>Si hay una alarma cercana la activa</t>
  </si>
  <si>
    <t>Se comunicará con otro NPC cercano para que ambos con un pathfinding extrategico se acerquen al epicentro del ruido</t>
  </si>
  <si>
    <t>Podrá comunicarse con otro NPC que tenga en su rango de visión</t>
  </si>
  <si>
    <t>COMUNICARSE CON COMPAÑERO</t>
  </si>
  <si>
    <t>Se comunicará con otro NPC cercano que no esté en su rango de visión</t>
  </si>
  <si>
    <t>BUSCAR PLAYER</t>
  </si>
  <si>
    <t>Se ejecutará un pathfinding contínuo para que el NPC vaya dónde se ha producido el ruido</t>
  </si>
  <si>
    <t>CAMBIAR DE ESTADO A AGRESIVO</t>
  </si>
  <si>
    <t>Si ve al player</t>
  </si>
  <si>
    <t>CAMBIAR DE ESTADO A ESTÁNDAR</t>
  </si>
  <si>
    <t>Estado que se aplica al percibir un sonido y no se hallan en un estado superior</t>
  </si>
  <si>
    <t>Cuando tiene unos parámetros específicos</t>
  </si>
  <si>
    <t>Cuando escucha una alarma</t>
  </si>
  <si>
    <t>Si al cabo de un tiempo no vuelve a sospechar</t>
  </si>
  <si>
    <t>SOSPECHA CUANDO ES ASUSTADIZO</t>
  </si>
  <si>
    <t>JUGAR AL AJEDREZ</t>
  </si>
  <si>
    <t>Se comunicará con otro NPC cercano que tenga en su rango de visión</t>
  </si>
  <si>
    <t>Su posicion se hallará estática pero puede variar hacia donde mira (grados)</t>
  </si>
  <si>
    <t>Llamará a NPCs para que juntos ataquen al personaje</t>
  </si>
  <si>
    <t>BUSCAR AL PLAYER</t>
  </si>
  <si>
    <t>Si ve al personaje</t>
  </si>
  <si>
    <t>Cuando en un tiempo determinado no pasa nada</t>
  </si>
  <si>
    <t>Se ejecutará un pathfinding contínuo para que el NPC vaya dónde se ha activado la alarma</t>
  </si>
  <si>
    <t>Cuando en un tiempo determinado no ha pasado nada</t>
  </si>
  <si>
    <t>AVISAR A OTROS NPCs CERCANOS</t>
  </si>
  <si>
    <t xml:space="preserve"> Mientras estén en su rango de visión los avisa para pedir ayuda</t>
  </si>
  <si>
    <t>Llamará a NPCs para que vayan a ayudarle</t>
  </si>
  <si>
    <t>CAMBIAR A ESTADO DE ALERTA</t>
  </si>
  <si>
    <t>Cuando das la alarma, cuando escuchas una alarma o sabes que el player está cerca</t>
  </si>
  <si>
    <t>Estado aplicado cuando se activa la alarma (la activa él u otros enemigos) o cuando sabe que el player está cerca</t>
  </si>
  <si>
    <t>CAMBIAR A ESTADO DE SOSPECHA</t>
  </si>
  <si>
    <t>Cuando escucha algún ruido cercano que no es una alarma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</si>
</sst>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scheme val="minor"/>
    </font>
    <font>
      <b/>
      <sz val="14"/>
      <color theme="0"/>
      <name val="Calibri"/>
      <scheme val="minor"/>
    </font>
    <font>
      <sz val="22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20"/>
      <color theme="0"/>
      <name val="Calibri"/>
      <scheme val="minor"/>
    </font>
    <font>
      <b/>
      <sz val="24"/>
      <color theme="0"/>
      <name val="Calibri"/>
      <scheme val="minor"/>
    </font>
    <font>
      <sz val="16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scheme val="minor"/>
    </font>
    <font>
      <b/>
      <sz val="16"/>
      <color theme="0"/>
      <name val="Calibri"/>
      <scheme val="minor"/>
    </font>
    <font>
      <b/>
      <sz val="16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sz val="26"/>
      <color theme="0"/>
      <name val="Calibri"/>
      <family val="2"/>
      <scheme val="minor"/>
    </font>
    <font>
      <b/>
      <sz val="16"/>
      <color theme="1"/>
      <name val="Calibri"/>
      <scheme val="minor"/>
    </font>
    <font>
      <b/>
      <sz val="22"/>
      <color theme="0"/>
      <name val="Calibri"/>
      <scheme val="minor"/>
    </font>
    <font>
      <b/>
      <sz val="14"/>
      <color theme="1"/>
      <name val="Calibri (Cuerpo)"/>
    </font>
  </fonts>
  <fills count="2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1">
    <xf numFmtId="0" fontId="0" fillId="0" borderId="0" xfId="0"/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2" fillId="14" borderId="1" xfId="0" applyFont="1" applyFill="1" applyBorder="1" applyAlignment="1">
      <alignment horizontal="center" vertical="center" wrapText="1"/>
    </xf>
    <xf numFmtId="0" fontId="13" fillId="0" borderId="1" xfId="0" applyFont="1" applyBorder="1"/>
    <xf numFmtId="0" fontId="13" fillId="0" borderId="1" xfId="0" applyFont="1" applyBorder="1" applyAlignment="1">
      <alignment horizontal="center" vertical="center" wrapText="1"/>
    </xf>
    <xf numFmtId="9" fontId="13" fillId="0" borderId="1" xfId="2" applyFont="1" applyBorder="1"/>
    <xf numFmtId="0" fontId="15" fillId="16" borderId="1" xfId="0" applyFont="1" applyFill="1" applyBorder="1" applyAlignment="1">
      <alignment horizontal="center"/>
    </xf>
    <xf numFmtId="0" fontId="15" fillId="16" borderId="1" xfId="0" applyFont="1" applyFill="1" applyBorder="1"/>
    <xf numFmtId="9" fontId="13" fillId="0" borderId="1" xfId="2" applyFont="1" applyBorder="1" applyAlignment="1">
      <alignment horizontal="center" vertical="center"/>
    </xf>
    <xf numFmtId="9" fontId="13" fillId="0" borderId="1" xfId="2" applyFont="1" applyBorder="1" applyAlignment="1">
      <alignment horizontal="center" vertical="center" wrapText="1"/>
    </xf>
    <xf numFmtId="9" fontId="16" fillId="10" borderId="1" xfId="2" applyFont="1" applyFill="1" applyBorder="1" applyAlignment="1">
      <alignment horizontal="center"/>
    </xf>
    <xf numFmtId="0" fontId="11" fillId="14" borderId="6" xfId="0" applyFont="1" applyFill="1" applyBorder="1"/>
    <xf numFmtId="0" fontId="13" fillId="17" borderId="6" xfId="0" applyFont="1" applyFill="1" applyBorder="1" applyAlignment="1">
      <alignment horizontal="center"/>
    </xf>
    <xf numFmtId="0" fontId="11" fillId="16" borderId="6" xfId="0" applyFont="1" applyFill="1" applyBorder="1" applyAlignment="1">
      <alignment horizontal="center" vertical="center" wrapText="1"/>
    </xf>
    <xf numFmtId="0" fontId="16" fillId="7" borderId="6" xfId="0" applyFont="1" applyFill="1" applyBorder="1" applyAlignment="1">
      <alignment horizontal="center"/>
    </xf>
    <xf numFmtId="9" fontId="16" fillId="7" borderId="6" xfId="2" applyFont="1" applyFill="1" applyBorder="1" applyAlignment="1">
      <alignment horizontal="center"/>
    </xf>
    <xf numFmtId="0" fontId="13" fillId="18" borderId="6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 vertical="center"/>
    </xf>
    <xf numFmtId="0" fontId="5" fillId="20" borderId="1" xfId="0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15" borderId="1" xfId="0" applyFont="1" applyFill="1" applyBorder="1" applyAlignment="1">
      <alignment horizontal="center" vertical="center" wrapText="1"/>
    </xf>
    <xf numFmtId="0" fontId="5" fillId="20" borderId="1" xfId="0" applyFont="1" applyFill="1" applyBorder="1" applyAlignment="1">
      <alignment horizontal="center" vertical="center" wrapText="1"/>
    </xf>
    <xf numFmtId="43" fontId="5" fillId="17" borderId="1" xfId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6" xfId="0" applyBorder="1"/>
    <xf numFmtId="9" fontId="11" fillId="19" borderId="5" xfId="2" applyFont="1" applyFill="1" applyBorder="1"/>
    <xf numFmtId="9" fontId="13" fillId="0" borderId="0" xfId="2" applyFont="1" applyBorder="1"/>
    <xf numFmtId="0" fontId="13" fillId="0" borderId="0" xfId="0" applyFont="1" applyBorder="1"/>
    <xf numFmtId="9" fontId="16" fillId="10" borderId="2" xfId="2" applyFont="1" applyFill="1" applyBorder="1" applyAlignment="1">
      <alignment horizontal="center"/>
    </xf>
    <xf numFmtId="0" fontId="11" fillId="19" borderId="18" xfId="0" applyFont="1" applyFill="1" applyBorder="1"/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/>
    </xf>
    <xf numFmtId="9" fontId="13" fillId="0" borderId="1" xfId="2" applyFont="1" applyBorder="1" applyAlignment="1">
      <alignment horizontal="right" vertical="center"/>
    </xf>
    <xf numFmtId="9" fontId="14" fillId="15" borderId="0" xfId="2" applyFont="1" applyFill="1" applyAlignment="1">
      <alignment horizontal="right" vertical="center"/>
    </xf>
    <xf numFmtId="9" fontId="19" fillId="0" borderId="1" xfId="2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7" fillId="11" borderId="2" xfId="0" applyFont="1" applyFill="1" applyBorder="1" applyAlignment="1">
      <alignment horizontal="center" vertical="center"/>
    </xf>
    <xf numFmtId="0" fontId="7" fillId="11" borderId="4" xfId="0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0" fontId="7" fillId="10" borderId="2" xfId="0" applyFont="1" applyFill="1" applyBorder="1" applyAlignment="1">
      <alignment horizontal="center" vertical="center"/>
    </xf>
    <xf numFmtId="0" fontId="7" fillId="10" borderId="4" xfId="0" applyFont="1" applyFill="1" applyBorder="1" applyAlignment="1">
      <alignment horizontal="center" vertical="center"/>
    </xf>
    <xf numFmtId="0" fontId="7" fillId="10" borderId="3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7" fillId="9" borderId="2" xfId="0" applyFont="1" applyFill="1" applyBorder="1" applyAlignment="1">
      <alignment horizontal="center" vertical="center"/>
    </xf>
    <xf numFmtId="0" fontId="7" fillId="9" borderId="4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3" fillId="15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8" fillId="14" borderId="1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18" fillId="7" borderId="7" xfId="0" applyFont="1" applyFill="1" applyBorder="1" applyAlignment="1">
      <alignment horizontal="center" vertical="center"/>
    </xf>
    <xf numFmtId="0" fontId="18" fillId="7" borderId="10" xfId="0" applyFont="1" applyFill="1" applyBorder="1" applyAlignment="1">
      <alignment horizontal="center" vertical="center"/>
    </xf>
    <xf numFmtId="0" fontId="18" fillId="7" borderId="12" xfId="0" applyFont="1" applyFill="1" applyBorder="1" applyAlignment="1">
      <alignment horizontal="center" vertical="center"/>
    </xf>
    <xf numFmtId="0" fontId="8" fillId="7" borderId="8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" fillId="7" borderId="14" xfId="0" applyFont="1" applyFill="1" applyBorder="1" applyAlignment="1">
      <alignment horizontal="center" vertical="center" wrapText="1"/>
    </xf>
    <xf numFmtId="0" fontId="13" fillId="17" borderId="6" xfId="0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7" fillId="14" borderId="1" xfId="0" applyFont="1" applyFill="1" applyBorder="1" applyAlignment="1">
      <alignment horizontal="center" wrapText="1"/>
    </xf>
    <xf numFmtId="0" fontId="4" fillId="13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9" xfId="0" applyBorder="1" applyAlignment="1">
      <alignment horizontal="center"/>
    </xf>
    <xf numFmtId="0" fontId="5" fillId="23" borderId="2" xfId="0" applyFont="1" applyFill="1" applyBorder="1" applyAlignment="1">
      <alignment horizontal="center" vertical="center" wrapText="1"/>
    </xf>
    <xf numFmtId="0" fontId="5" fillId="23" borderId="3" xfId="0" applyFont="1" applyFill="1" applyBorder="1" applyAlignment="1">
      <alignment horizontal="center" vertical="center" wrapText="1"/>
    </xf>
    <xf numFmtId="0" fontId="5" fillId="23" borderId="4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5" fillId="0" borderId="4" xfId="0" applyFont="1" applyBorder="1" applyAlignment="1">
      <alignment horizontal="center" vertical="center"/>
    </xf>
    <xf numFmtId="0" fontId="5" fillId="23" borderId="0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24" borderId="2" xfId="0" applyFont="1" applyFill="1" applyBorder="1" applyAlignment="1">
      <alignment horizontal="center" vertical="center" wrapText="1"/>
    </xf>
    <xf numFmtId="0" fontId="5" fillId="24" borderId="4" xfId="0" applyFont="1" applyFill="1" applyBorder="1" applyAlignment="1">
      <alignment horizontal="center" vertical="center" wrapText="1"/>
    </xf>
    <xf numFmtId="0" fontId="5" fillId="24" borderId="3" xfId="0" applyFont="1" applyFill="1" applyBorder="1" applyAlignment="1">
      <alignment horizontal="center" vertical="center" wrapText="1"/>
    </xf>
    <xf numFmtId="0" fontId="4" fillId="22" borderId="2" xfId="0" applyFont="1" applyFill="1" applyBorder="1" applyAlignment="1">
      <alignment horizontal="center" vertical="center"/>
    </xf>
    <xf numFmtId="0" fontId="4" fillId="22" borderId="4" xfId="0" applyFont="1" applyFill="1" applyBorder="1" applyAlignment="1">
      <alignment horizontal="center" vertical="center"/>
    </xf>
    <xf numFmtId="0" fontId="4" fillId="22" borderId="3" xfId="0" applyFont="1" applyFill="1" applyBorder="1" applyAlignment="1">
      <alignment horizontal="center" vertical="center"/>
    </xf>
    <xf numFmtId="0" fontId="20" fillId="21" borderId="2" xfId="0" applyFont="1" applyFill="1" applyBorder="1" applyAlignment="1">
      <alignment horizontal="center" vertical="center"/>
    </xf>
    <xf numFmtId="0" fontId="20" fillId="21" borderId="4" xfId="0" applyFont="1" applyFill="1" applyBorder="1" applyAlignment="1">
      <alignment horizontal="center" vertical="center"/>
    </xf>
    <xf numFmtId="0" fontId="20" fillId="21" borderId="3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37"/>
  <sheetViews>
    <sheetView tabSelected="1" topLeftCell="A4" zoomScale="125" zoomScaleNormal="44" zoomScalePageLayoutView="44" workbookViewId="0">
      <selection activeCell="L37" sqref="L37"/>
    </sheetView>
  </sheetViews>
  <sheetFormatPr baseColWidth="10" defaultRowHeight="16" x14ac:dyDescent="0.2"/>
  <cols>
    <col min="1" max="1" width="10.1640625" customWidth="1"/>
    <col min="2" max="2" width="28.1640625" customWidth="1"/>
    <col min="4" max="4" width="28.6640625" customWidth="1"/>
    <col min="5" max="5" width="8" customWidth="1"/>
    <col min="6" max="6" width="10.83203125" customWidth="1"/>
    <col min="7" max="7" width="13" customWidth="1"/>
    <col min="13" max="13" width="12.5" customWidth="1"/>
    <col min="15" max="15" width="11.6640625" customWidth="1"/>
    <col min="16" max="16" width="24.5" customWidth="1"/>
  </cols>
  <sheetData>
    <row r="2" spans="2:22" ht="16" customHeight="1" x14ac:dyDescent="0.25">
      <c r="B2" s="59"/>
      <c r="C2" s="59"/>
      <c r="D2" s="59"/>
    </row>
    <row r="3" spans="2:22" ht="31.5" x14ac:dyDescent="0.25">
      <c r="B3" s="56" t="s">
        <v>0</v>
      </c>
      <c r="C3" s="56"/>
      <c r="D3" s="56"/>
      <c r="E3" s="6"/>
      <c r="F3" s="97" t="s">
        <v>6</v>
      </c>
      <c r="G3" s="97"/>
      <c r="H3" s="97"/>
      <c r="I3" s="97"/>
      <c r="J3" s="97"/>
      <c r="K3" s="97"/>
      <c r="L3" s="97"/>
      <c r="M3" s="97"/>
      <c r="O3" s="82" t="s">
        <v>49</v>
      </c>
      <c r="P3" s="83"/>
      <c r="Q3" s="83"/>
      <c r="R3" s="83"/>
      <c r="S3" s="83"/>
      <c r="T3" s="83"/>
      <c r="U3" s="83"/>
      <c r="V3" s="84"/>
    </row>
    <row r="4" spans="2:22" ht="25" customHeight="1" x14ac:dyDescent="0.2">
      <c r="B4" s="7" t="s">
        <v>30</v>
      </c>
      <c r="C4" s="67" t="s">
        <v>15</v>
      </c>
      <c r="D4" s="68"/>
      <c r="E4" s="6"/>
      <c r="F4" s="94" t="s">
        <v>7</v>
      </c>
      <c r="G4" s="96"/>
      <c r="H4" s="94" t="s">
        <v>11</v>
      </c>
      <c r="I4" s="95"/>
      <c r="J4" s="95"/>
      <c r="K4" s="95"/>
      <c r="L4" s="95"/>
      <c r="M4" s="96"/>
      <c r="O4" s="85" t="s">
        <v>7</v>
      </c>
      <c r="P4" s="86"/>
      <c r="Q4" s="85" t="s">
        <v>11</v>
      </c>
      <c r="R4" s="87"/>
      <c r="S4" s="87"/>
      <c r="T4" s="87"/>
      <c r="U4" s="87"/>
      <c r="V4" s="86"/>
    </row>
    <row r="5" spans="2:22" ht="74" customHeight="1" x14ac:dyDescent="0.2">
      <c r="B5" s="1" t="s">
        <v>1</v>
      </c>
      <c r="C5" s="74" t="s">
        <v>16</v>
      </c>
      <c r="D5" s="75"/>
      <c r="E5" s="6"/>
      <c r="F5" s="72" t="s">
        <v>8</v>
      </c>
      <c r="G5" s="73"/>
      <c r="H5" s="69" t="s">
        <v>12</v>
      </c>
      <c r="I5" s="71"/>
      <c r="J5" s="71"/>
      <c r="K5" s="71"/>
      <c r="L5" s="71"/>
      <c r="M5" s="70"/>
      <c r="O5" s="72" t="s">
        <v>8</v>
      </c>
      <c r="P5" s="73"/>
      <c r="Q5" s="139" t="s">
        <v>28</v>
      </c>
      <c r="R5" s="140"/>
      <c r="S5" s="140"/>
      <c r="T5" s="140"/>
      <c r="U5" s="140"/>
      <c r="V5" s="141"/>
    </row>
    <row r="6" spans="2:22" ht="56" customHeight="1" x14ac:dyDescent="0.2">
      <c r="B6" s="2" t="s">
        <v>3</v>
      </c>
      <c r="C6" s="65" t="s">
        <v>99</v>
      </c>
      <c r="D6" s="66"/>
      <c r="E6" s="6"/>
      <c r="F6" s="72" t="s">
        <v>9</v>
      </c>
      <c r="G6" s="73"/>
      <c r="H6" s="69" t="s">
        <v>105</v>
      </c>
      <c r="I6" s="71"/>
      <c r="J6" s="71"/>
      <c r="K6" s="71"/>
      <c r="L6" s="71"/>
      <c r="M6" s="70"/>
      <c r="O6" s="72" t="s">
        <v>83</v>
      </c>
      <c r="P6" s="73"/>
      <c r="Q6" s="69" t="s">
        <v>107</v>
      </c>
      <c r="R6" s="71"/>
      <c r="S6" s="71"/>
      <c r="T6" s="71"/>
      <c r="U6" s="71"/>
      <c r="V6" s="70"/>
    </row>
    <row r="7" spans="2:22" ht="52" customHeight="1" x14ac:dyDescent="0.2">
      <c r="B7" s="3" t="s">
        <v>2</v>
      </c>
      <c r="C7" s="65" t="s">
        <v>118</v>
      </c>
      <c r="D7" s="66"/>
      <c r="E7" s="6"/>
      <c r="F7" s="72" t="s">
        <v>10</v>
      </c>
      <c r="G7" s="73"/>
      <c r="H7" s="69" t="s">
        <v>106</v>
      </c>
      <c r="I7" s="71"/>
      <c r="J7" s="71"/>
      <c r="K7" s="71"/>
      <c r="L7" s="71"/>
      <c r="M7" s="70"/>
      <c r="O7" s="72" t="s">
        <v>20</v>
      </c>
      <c r="P7" s="73"/>
      <c r="Q7" s="139" t="s">
        <v>29</v>
      </c>
      <c r="R7" s="140"/>
      <c r="S7" s="140"/>
      <c r="T7" s="140"/>
      <c r="U7" s="140"/>
      <c r="V7" s="141"/>
    </row>
    <row r="8" spans="2:22" ht="72" customHeight="1" x14ac:dyDescent="0.2">
      <c r="B8" s="4" t="s">
        <v>4</v>
      </c>
      <c r="C8" s="65" t="s">
        <v>17</v>
      </c>
      <c r="D8" s="66"/>
      <c r="E8" s="6"/>
      <c r="F8" s="52" t="s">
        <v>104</v>
      </c>
      <c r="G8" s="156"/>
      <c r="H8" s="155"/>
      <c r="I8" s="155"/>
      <c r="J8" s="155"/>
      <c r="K8" s="155"/>
      <c r="L8" s="155"/>
      <c r="M8" s="155"/>
      <c r="O8" s="72" t="s">
        <v>108</v>
      </c>
      <c r="P8" s="73"/>
      <c r="Q8" s="136" t="s">
        <v>111</v>
      </c>
      <c r="R8" s="137"/>
      <c r="S8" s="137"/>
      <c r="T8" s="137"/>
      <c r="U8" s="137"/>
      <c r="V8" s="138"/>
    </row>
    <row r="9" spans="2:22" s="124" customFormat="1" ht="54" customHeight="1" x14ac:dyDescent="0.2">
      <c r="B9" s="122" t="s">
        <v>5</v>
      </c>
      <c r="C9" s="65" t="s">
        <v>100</v>
      </c>
      <c r="D9" s="66"/>
      <c r="E9" s="123"/>
      <c r="F9" s="157"/>
      <c r="G9" s="157"/>
      <c r="H9" s="158"/>
      <c r="I9" s="158"/>
      <c r="J9" s="158"/>
      <c r="K9" s="158"/>
      <c r="L9" s="158"/>
      <c r="M9" s="158"/>
      <c r="O9" s="69" t="s">
        <v>96</v>
      </c>
      <c r="P9" s="70"/>
      <c r="Q9" s="69" t="s">
        <v>109</v>
      </c>
      <c r="R9" s="71"/>
      <c r="S9" s="71"/>
      <c r="T9" s="71"/>
      <c r="U9" s="71"/>
      <c r="V9" s="70"/>
    </row>
    <row r="10" spans="2:22" ht="54" customHeight="1" x14ac:dyDescent="0.2">
      <c r="B10" s="5"/>
      <c r="C10" s="57"/>
      <c r="D10" s="58"/>
      <c r="E10" s="6"/>
      <c r="F10" s="6"/>
      <c r="G10" s="6"/>
      <c r="H10" s="6"/>
      <c r="I10" s="6"/>
      <c r="J10" s="6"/>
      <c r="K10" s="6"/>
      <c r="L10" s="6"/>
      <c r="M10" s="6"/>
      <c r="O10" s="52" t="s">
        <v>98</v>
      </c>
      <c r="P10" s="52"/>
      <c r="Q10" s="52" t="s">
        <v>110</v>
      </c>
      <c r="R10" s="52"/>
      <c r="S10" s="52"/>
      <c r="T10" s="52"/>
      <c r="U10" s="52"/>
      <c r="V10" s="52"/>
    </row>
    <row r="11" spans="2:22" ht="54" customHeight="1" x14ac:dyDescent="0.2">
      <c r="B11" s="8"/>
      <c r="C11" s="33"/>
      <c r="D11" s="33"/>
      <c r="E11" s="6"/>
      <c r="F11" s="6"/>
      <c r="G11" s="6"/>
      <c r="H11" s="6"/>
      <c r="I11" s="6"/>
      <c r="J11" s="6"/>
      <c r="K11" s="6"/>
      <c r="L11" s="6"/>
      <c r="M11" s="6"/>
      <c r="O11" s="69" t="s">
        <v>92</v>
      </c>
      <c r="P11" s="70"/>
      <c r="Q11" s="69" t="s">
        <v>91</v>
      </c>
      <c r="R11" s="71"/>
      <c r="S11" s="71"/>
      <c r="T11" s="71"/>
      <c r="U11" s="71"/>
      <c r="V11" s="70"/>
    </row>
    <row r="12" spans="2:22" x14ac:dyDescent="0.2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2:22" x14ac:dyDescent="0.2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2:22" ht="31" x14ac:dyDescent="0.2">
      <c r="B14" s="60" t="s">
        <v>31</v>
      </c>
      <c r="C14" s="61"/>
      <c r="D14" s="62"/>
      <c r="E14" s="6"/>
      <c r="F14" s="91" t="s">
        <v>3</v>
      </c>
      <c r="G14" s="92"/>
      <c r="H14" s="92"/>
      <c r="I14" s="92"/>
      <c r="J14" s="92"/>
      <c r="K14" s="92"/>
      <c r="L14" s="92"/>
      <c r="M14" s="93"/>
      <c r="O14" s="76" t="s">
        <v>50</v>
      </c>
      <c r="P14" s="77"/>
      <c r="Q14" s="77"/>
      <c r="R14" s="77"/>
      <c r="S14" s="77"/>
      <c r="T14" s="77"/>
      <c r="U14" s="77"/>
      <c r="V14" s="78"/>
    </row>
    <row r="15" spans="2:22" ht="31" x14ac:dyDescent="0.2">
      <c r="B15" s="7" t="s">
        <v>30</v>
      </c>
      <c r="C15" s="63" t="s">
        <v>15</v>
      </c>
      <c r="D15" s="63"/>
      <c r="E15" s="6"/>
      <c r="F15" s="88" t="s">
        <v>7</v>
      </c>
      <c r="G15" s="90"/>
      <c r="H15" s="88" t="s">
        <v>11</v>
      </c>
      <c r="I15" s="89"/>
      <c r="J15" s="89"/>
      <c r="K15" s="89"/>
      <c r="L15" s="89"/>
      <c r="M15" s="90"/>
      <c r="O15" s="79" t="s">
        <v>7</v>
      </c>
      <c r="P15" s="80"/>
      <c r="Q15" s="79" t="s">
        <v>11</v>
      </c>
      <c r="R15" s="81"/>
      <c r="S15" s="81"/>
      <c r="T15" s="81"/>
      <c r="U15" s="81"/>
      <c r="V15" s="80"/>
    </row>
    <row r="16" spans="2:22" ht="62" customHeight="1" x14ac:dyDescent="0.2">
      <c r="B16" s="1" t="s">
        <v>32</v>
      </c>
      <c r="C16" s="64" t="s">
        <v>47</v>
      </c>
      <c r="D16" s="64"/>
      <c r="E16" s="6"/>
      <c r="F16" s="134" t="s">
        <v>94</v>
      </c>
      <c r="G16" s="135"/>
      <c r="H16" s="136" t="s">
        <v>95</v>
      </c>
      <c r="I16" s="137"/>
      <c r="J16" s="137"/>
      <c r="K16" s="137"/>
      <c r="L16" s="137"/>
      <c r="M16" s="138"/>
      <c r="O16" s="72" t="s">
        <v>18</v>
      </c>
      <c r="P16" s="73"/>
      <c r="Q16" s="69" t="s">
        <v>21</v>
      </c>
      <c r="R16" s="71"/>
      <c r="S16" s="71"/>
      <c r="T16" s="71"/>
      <c r="U16" s="71"/>
      <c r="V16" s="70"/>
    </row>
    <row r="17" spans="2:22" ht="60" customHeight="1" x14ac:dyDescent="0.2">
      <c r="B17" s="2" t="s">
        <v>33</v>
      </c>
      <c r="C17" s="65" t="s">
        <v>48</v>
      </c>
      <c r="D17" s="66"/>
      <c r="E17" s="6"/>
      <c r="F17" s="134" t="s">
        <v>83</v>
      </c>
      <c r="G17" s="135"/>
      <c r="H17" s="136" t="s">
        <v>93</v>
      </c>
      <c r="I17" s="137"/>
      <c r="J17" s="137"/>
      <c r="K17" s="137"/>
      <c r="L17" s="137"/>
      <c r="M17" s="138"/>
      <c r="O17" s="72" t="s">
        <v>83</v>
      </c>
      <c r="P17" s="73"/>
      <c r="Q17" s="69" t="s">
        <v>107</v>
      </c>
      <c r="R17" s="71"/>
      <c r="S17" s="71"/>
      <c r="T17" s="71"/>
      <c r="U17" s="71"/>
      <c r="V17" s="70"/>
    </row>
    <row r="18" spans="2:22" ht="64" customHeight="1" x14ac:dyDescent="0.2">
      <c r="B18" s="8"/>
      <c r="C18" s="150"/>
      <c r="D18" s="150"/>
      <c r="E18" s="6"/>
      <c r="F18" s="69" t="s">
        <v>92</v>
      </c>
      <c r="G18" s="70"/>
      <c r="H18" s="72" t="s">
        <v>91</v>
      </c>
      <c r="I18" s="132"/>
      <c r="J18" s="132"/>
      <c r="K18" s="132"/>
      <c r="L18" s="132"/>
      <c r="M18" s="73"/>
      <c r="O18" s="126" t="s">
        <v>22</v>
      </c>
      <c r="P18" s="127"/>
      <c r="Q18" s="126" t="s">
        <v>23</v>
      </c>
      <c r="R18" s="128"/>
      <c r="S18" s="128"/>
      <c r="T18" s="128"/>
      <c r="U18" s="128"/>
      <c r="V18" s="127"/>
    </row>
    <row r="19" spans="2:22" ht="72" customHeight="1" x14ac:dyDescent="0.2">
      <c r="B19" s="9"/>
      <c r="C19" s="54"/>
      <c r="D19" s="54"/>
      <c r="E19" s="6"/>
      <c r="F19" s="69" t="s">
        <v>81</v>
      </c>
      <c r="G19" s="70"/>
      <c r="H19" s="72" t="s">
        <v>85</v>
      </c>
      <c r="I19" s="132"/>
      <c r="J19" s="132"/>
      <c r="K19" s="132"/>
      <c r="L19" s="132"/>
      <c r="M19" s="73"/>
      <c r="O19" s="126" t="s">
        <v>24</v>
      </c>
      <c r="P19" s="127"/>
      <c r="Q19" s="126" t="s">
        <v>25</v>
      </c>
      <c r="R19" s="128"/>
      <c r="S19" s="128"/>
      <c r="T19" s="128"/>
      <c r="U19" s="128"/>
      <c r="V19" s="127"/>
    </row>
    <row r="20" spans="2:22" ht="65" customHeight="1" x14ac:dyDescent="0.2">
      <c r="B20" s="9"/>
      <c r="C20" s="55"/>
      <c r="D20" s="55"/>
      <c r="E20" s="6"/>
      <c r="F20" s="69" t="s">
        <v>96</v>
      </c>
      <c r="G20" s="70"/>
      <c r="H20" s="72" t="s">
        <v>97</v>
      </c>
      <c r="I20" s="132"/>
      <c r="J20" s="132"/>
      <c r="K20" s="132"/>
      <c r="L20" s="132"/>
      <c r="M20" s="73"/>
      <c r="O20" s="72" t="s">
        <v>81</v>
      </c>
      <c r="P20" s="73"/>
      <c r="Q20" s="69" t="s">
        <v>85</v>
      </c>
      <c r="R20" s="71"/>
      <c r="S20" s="71"/>
      <c r="T20" s="71"/>
      <c r="U20" s="71"/>
      <c r="V20" s="70"/>
    </row>
    <row r="21" spans="2:22" ht="60" customHeight="1" x14ac:dyDescent="0.25">
      <c r="B21" s="8"/>
      <c r="C21" s="55"/>
      <c r="D21" s="55"/>
      <c r="F21" s="69" t="s">
        <v>82</v>
      </c>
      <c r="G21" s="70"/>
      <c r="H21" s="72" t="s">
        <v>101</v>
      </c>
      <c r="I21" s="132"/>
      <c r="J21" s="132"/>
      <c r="K21" s="132"/>
      <c r="L21" s="132"/>
      <c r="M21" s="73"/>
      <c r="O21" s="153" t="s">
        <v>82</v>
      </c>
      <c r="P21" s="154"/>
      <c r="Q21" s="129" t="s">
        <v>84</v>
      </c>
      <c r="R21" s="130"/>
      <c r="S21" s="130"/>
      <c r="T21" s="130"/>
      <c r="U21" s="130"/>
      <c r="V21" s="131"/>
    </row>
    <row r="22" spans="2:22" ht="50" customHeight="1" x14ac:dyDescent="0.25">
      <c r="F22" s="69" t="s">
        <v>98</v>
      </c>
      <c r="G22" s="70"/>
      <c r="H22" s="72" t="s">
        <v>102</v>
      </c>
      <c r="I22" s="132"/>
      <c r="J22" s="132"/>
      <c r="K22" s="132"/>
      <c r="L22" s="132"/>
      <c r="M22" s="73"/>
      <c r="O22" s="151" t="s">
        <v>86</v>
      </c>
      <c r="P22" s="152"/>
      <c r="Q22" s="129" t="s">
        <v>87</v>
      </c>
      <c r="R22" s="130"/>
      <c r="S22" s="130"/>
      <c r="T22" s="130"/>
      <c r="U22" s="130"/>
      <c r="V22" s="131"/>
    </row>
    <row r="23" spans="2:22" ht="40" customHeight="1" x14ac:dyDescent="0.25">
      <c r="O23" s="129" t="s">
        <v>88</v>
      </c>
      <c r="P23" s="131"/>
      <c r="Q23" s="129" t="s">
        <v>89</v>
      </c>
      <c r="R23" s="130"/>
      <c r="S23" s="130"/>
      <c r="T23" s="130"/>
      <c r="U23" s="130"/>
      <c r="V23" s="131"/>
    </row>
    <row r="24" spans="2:22" ht="38" customHeight="1" x14ac:dyDescent="0.2">
      <c r="O24" s="125"/>
      <c r="P24" s="125"/>
      <c r="Q24" s="125"/>
      <c r="R24" s="125"/>
      <c r="S24" s="125"/>
      <c r="T24" s="125"/>
      <c r="U24" s="125"/>
      <c r="V24" s="125"/>
    </row>
    <row r="25" spans="2:22" ht="39" customHeight="1" x14ac:dyDescent="0.2"/>
    <row r="26" spans="2:22" ht="53" customHeight="1" x14ac:dyDescent="0.2">
      <c r="F26" s="145" t="s">
        <v>5</v>
      </c>
      <c r="G26" s="146"/>
      <c r="H26" s="146"/>
      <c r="I26" s="146"/>
      <c r="J26" s="146"/>
      <c r="K26" s="146"/>
      <c r="L26" s="146"/>
      <c r="M26" s="147"/>
    </row>
    <row r="27" spans="2:22" ht="24" x14ac:dyDescent="0.2">
      <c r="F27" s="142" t="s">
        <v>7</v>
      </c>
      <c r="G27" s="144"/>
      <c r="H27" s="142" t="s">
        <v>11</v>
      </c>
      <c r="I27" s="143"/>
      <c r="J27" s="143"/>
      <c r="K27" s="143"/>
      <c r="L27" s="143"/>
      <c r="M27" s="144"/>
    </row>
    <row r="28" spans="2:22" ht="42" customHeight="1" x14ac:dyDescent="0.2">
      <c r="F28" s="72" t="s">
        <v>71</v>
      </c>
      <c r="G28" s="73"/>
      <c r="H28" s="69" t="s">
        <v>80</v>
      </c>
      <c r="I28" s="71"/>
      <c r="J28" s="71"/>
      <c r="K28" s="71"/>
      <c r="L28" s="71"/>
      <c r="M28" s="70"/>
    </row>
    <row r="29" spans="2:22" ht="59" customHeight="1" x14ac:dyDescent="0.2">
      <c r="F29" s="69" t="s">
        <v>98</v>
      </c>
      <c r="G29" s="70"/>
      <c r="H29" s="53" t="s">
        <v>112</v>
      </c>
      <c r="I29" s="53"/>
      <c r="J29" s="53"/>
      <c r="K29" s="53"/>
      <c r="L29" s="53"/>
      <c r="M29" s="53"/>
    </row>
    <row r="30" spans="2:22" ht="55" customHeight="1" x14ac:dyDescent="0.2">
      <c r="F30" s="69" t="s">
        <v>113</v>
      </c>
      <c r="G30" s="70"/>
      <c r="H30" s="53" t="s">
        <v>114</v>
      </c>
      <c r="I30" s="53"/>
      <c r="J30" s="53"/>
      <c r="K30" s="53"/>
      <c r="L30" s="53"/>
      <c r="M30" s="53"/>
    </row>
    <row r="31" spans="2:22" ht="55" customHeight="1" x14ac:dyDescent="0.2">
      <c r="F31" s="69" t="s">
        <v>88</v>
      </c>
      <c r="G31" s="70"/>
      <c r="H31" s="69" t="s">
        <v>97</v>
      </c>
      <c r="I31" s="71"/>
      <c r="J31" s="71"/>
      <c r="K31" s="71"/>
      <c r="L31" s="71"/>
      <c r="M31" s="70"/>
    </row>
    <row r="32" spans="2:22" ht="55" customHeight="1" x14ac:dyDescent="0.2">
      <c r="F32" s="69" t="s">
        <v>83</v>
      </c>
      <c r="G32" s="70"/>
      <c r="H32" s="69" t="s">
        <v>115</v>
      </c>
      <c r="I32" s="71"/>
      <c r="J32" s="71"/>
      <c r="K32" s="71"/>
      <c r="L32" s="71"/>
      <c r="M32" s="70"/>
    </row>
    <row r="33" spans="6:23" ht="55" customHeight="1" x14ac:dyDescent="0.2">
      <c r="F33" s="69" t="s">
        <v>116</v>
      </c>
      <c r="G33" s="70"/>
      <c r="H33" s="69" t="s">
        <v>117</v>
      </c>
      <c r="I33" s="71"/>
      <c r="J33" s="71"/>
      <c r="K33" s="71"/>
      <c r="L33" s="71"/>
      <c r="M33" s="70"/>
    </row>
    <row r="34" spans="6:23" ht="55" customHeight="1" x14ac:dyDescent="0.2">
      <c r="F34" s="159" t="s">
        <v>119</v>
      </c>
      <c r="G34" s="160"/>
      <c r="H34" s="159" t="s">
        <v>120</v>
      </c>
      <c r="I34" s="148"/>
      <c r="J34" s="148"/>
      <c r="K34" s="148"/>
      <c r="L34" s="148"/>
      <c r="M34" s="160"/>
    </row>
    <row r="35" spans="6:23" ht="19" x14ac:dyDescent="0.2">
      <c r="F35" s="149"/>
      <c r="G35" s="149"/>
      <c r="H35" s="148"/>
      <c r="I35" s="148"/>
      <c r="J35" s="148"/>
      <c r="K35" s="148"/>
      <c r="L35" s="148"/>
      <c r="M35" s="148"/>
    </row>
    <row r="36" spans="6:23" ht="68" customHeight="1" x14ac:dyDescent="0.2">
      <c r="F36" s="50"/>
      <c r="G36" s="50"/>
      <c r="H36" s="133" t="s">
        <v>90</v>
      </c>
      <c r="I36" s="133"/>
      <c r="J36" s="133"/>
      <c r="K36" s="133"/>
      <c r="L36" s="133"/>
      <c r="M36" s="133"/>
      <c r="P36" t="s">
        <v>103</v>
      </c>
    </row>
    <row r="37" spans="6:23" ht="68" customHeight="1" x14ac:dyDescent="0.2">
      <c r="F37" s="51"/>
      <c r="G37" s="51"/>
      <c r="P37" s="126" t="s">
        <v>26</v>
      </c>
      <c r="Q37" s="127"/>
      <c r="R37" s="126" t="s">
        <v>27</v>
      </c>
      <c r="S37" s="128"/>
      <c r="T37" s="128"/>
      <c r="U37" s="128"/>
      <c r="V37" s="128"/>
      <c r="W37" s="127"/>
    </row>
  </sheetData>
  <mergeCells count="109">
    <mergeCell ref="F18:G18"/>
    <mergeCell ref="P37:Q37"/>
    <mergeCell ref="O10:P10"/>
    <mergeCell ref="Q10:V10"/>
    <mergeCell ref="O11:P11"/>
    <mergeCell ref="Q11:V11"/>
    <mergeCell ref="F29:G29"/>
    <mergeCell ref="H29:M29"/>
    <mergeCell ref="F30:G30"/>
    <mergeCell ref="H30:M30"/>
    <mergeCell ref="F35:G35"/>
    <mergeCell ref="F31:G31"/>
    <mergeCell ref="H31:M31"/>
    <mergeCell ref="F32:G32"/>
    <mergeCell ref="H32:M32"/>
    <mergeCell ref="F33:G33"/>
    <mergeCell ref="F20:G20"/>
    <mergeCell ref="H20:M20"/>
    <mergeCell ref="F21:G21"/>
    <mergeCell ref="F22:G22"/>
    <mergeCell ref="H21:M21"/>
    <mergeCell ref="H22:M22"/>
    <mergeCell ref="O21:P21"/>
    <mergeCell ref="Q21:V21"/>
    <mergeCell ref="O22:P22"/>
    <mergeCell ref="Q22:V22"/>
    <mergeCell ref="O23:P23"/>
    <mergeCell ref="Q23:V23"/>
    <mergeCell ref="Q24:V24"/>
    <mergeCell ref="O24:P24"/>
    <mergeCell ref="F9:G9"/>
    <mergeCell ref="H9:M9"/>
    <mergeCell ref="H4:M4"/>
    <mergeCell ref="F3:M3"/>
    <mergeCell ref="F4:G4"/>
    <mergeCell ref="F19:G19"/>
    <mergeCell ref="R37:W37"/>
    <mergeCell ref="H18:M18"/>
    <mergeCell ref="H19:M19"/>
    <mergeCell ref="F5:G5"/>
    <mergeCell ref="H6:M6"/>
    <mergeCell ref="F6:G6"/>
    <mergeCell ref="H7:M7"/>
    <mergeCell ref="F7:G7"/>
    <mergeCell ref="F8:G8"/>
    <mergeCell ref="H8:M8"/>
    <mergeCell ref="H5:M5"/>
    <mergeCell ref="H16:M16"/>
    <mergeCell ref="H17:M17"/>
    <mergeCell ref="F16:G16"/>
    <mergeCell ref="F17:G17"/>
    <mergeCell ref="H15:M15"/>
    <mergeCell ref="F15:G15"/>
    <mergeCell ref="F14:M14"/>
    <mergeCell ref="O6:P6"/>
    <mergeCell ref="Q6:V6"/>
    <mergeCell ref="C5:D5"/>
    <mergeCell ref="C6:D6"/>
    <mergeCell ref="C7:D7"/>
    <mergeCell ref="O3:V3"/>
    <mergeCell ref="O4:P4"/>
    <mergeCell ref="Q4:V4"/>
    <mergeCell ref="O5:P5"/>
    <mergeCell ref="Q5:V5"/>
    <mergeCell ref="O17:P17"/>
    <mergeCell ref="Q17:V17"/>
    <mergeCell ref="O7:P7"/>
    <mergeCell ref="Q7:V7"/>
    <mergeCell ref="O8:P8"/>
    <mergeCell ref="Q8:V8"/>
    <mergeCell ref="O9:P9"/>
    <mergeCell ref="Q9:V9"/>
    <mergeCell ref="O14:V14"/>
    <mergeCell ref="O15:P15"/>
    <mergeCell ref="Q15:V15"/>
    <mergeCell ref="O16:P16"/>
    <mergeCell ref="Q16:V16"/>
    <mergeCell ref="O18:P18"/>
    <mergeCell ref="Q18:V18"/>
    <mergeCell ref="O19:P19"/>
    <mergeCell ref="Q19:V19"/>
    <mergeCell ref="O20:P20"/>
    <mergeCell ref="Q20:V20"/>
    <mergeCell ref="B2:D2"/>
    <mergeCell ref="B14:D14"/>
    <mergeCell ref="C15:D15"/>
    <mergeCell ref="C16:D16"/>
    <mergeCell ref="C8:D8"/>
    <mergeCell ref="C9:D9"/>
    <mergeCell ref="C4:D4"/>
    <mergeCell ref="C19:D19"/>
    <mergeCell ref="C20:D20"/>
    <mergeCell ref="C21:D21"/>
    <mergeCell ref="C18:D18"/>
    <mergeCell ref="B3:D3"/>
    <mergeCell ref="C10:D10"/>
    <mergeCell ref="C17:D17"/>
    <mergeCell ref="F36:G36"/>
    <mergeCell ref="H35:M35"/>
    <mergeCell ref="F37:G37"/>
    <mergeCell ref="H36:M36"/>
    <mergeCell ref="F26:M26"/>
    <mergeCell ref="F27:G27"/>
    <mergeCell ref="H27:M27"/>
    <mergeCell ref="F28:G28"/>
    <mergeCell ref="H28:M28"/>
    <mergeCell ref="H33:M33"/>
    <mergeCell ref="F34:G34"/>
    <mergeCell ref="H34:M3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P35"/>
  <sheetViews>
    <sheetView workbookViewId="0">
      <selection activeCell="E8" sqref="E8"/>
    </sheetView>
  </sheetViews>
  <sheetFormatPr baseColWidth="10" defaultRowHeight="16" x14ac:dyDescent="0.2"/>
  <cols>
    <col min="4" max="4" width="18" customWidth="1"/>
    <col min="5" max="5" width="9.1640625" bestFit="1" customWidth="1"/>
    <col min="6" max="6" width="17.33203125" bestFit="1" customWidth="1"/>
    <col min="7" max="7" width="7.6640625" bestFit="1" customWidth="1"/>
    <col min="8" max="8" width="6" bestFit="1" customWidth="1"/>
    <col min="9" max="9" width="14.6640625" customWidth="1"/>
    <col min="10" max="10" width="21.5" bestFit="1" customWidth="1"/>
    <col min="11" max="11" width="16.1640625" customWidth="1"/>
    <col min="12" max="12" width="14.83203125" bestFit="1" customWidth="1"/>
    <col min="13" max="13" width="8.33203125" bestFit="1" customWidth="1"/>
    <col min="14" max="14" width="15.33203125" bestFit="1" customWidth="1"/>
    <col min="15" max="15" width="7" bestFit="1" customWidth="1"/>
    <col min="16" max="16" width="5.33203125" bestFit="1" customWidth="1"/>
    <col min="21" max="21" width="11.33203125" bestFit="1" customWidth="1"/>
  </cols>
  <sheetData>
    <row r="1" spans="4:16" x14ac:dyDescent="0.2">
      <c r="D1" s="103" t="s">
        <v>78</v>
      </c>
      <c r="E1" s="106" t="s">
        <v>79</v>
      </c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7"/>
    </row>
    <row r="2" spans="4:16" x14ac:dyDescent="0.2">
      <c r="D2" s="104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9"/>
    </row>
    <row r="3" spans="4:16" ht="17" thickBot="1" x14ac:dyDescent="0.25">
      <c r="D3" s="105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1"/>
    </row>
    <row r="4" spans="4:16" ht="21" x14ac:dyDescent="0.25">
      <c r="D4" s="20" t="s">
        <v>51</v>
      </c>
      <c r="E4" s="20" t="s">
        <v>63</v>
      </c>
      <c r="G4" s="112" t="s">
        <v>72</v>
      </c>
      <c r="H4" s="112"/>
      <c r="I4" s="21" t="s">
        <v>66</v>
      </c>
      <c r="J4" s="22" t="s">
        <v>65</v>
      </c>
      <c r="K4" s="22" t="s">
        <v>66</v>
      </c>
      <c r="L4" s="23" t="s">
        <v>54</v>
      </c>
      <c r="M4" s="24">
        <v>-1</v>
      </c>
      <c r="N4" s="25" t="s">
        <v>56</v>
      </c>
      <c r="O4" s="25" t="s">
        <v>66</v>
      </c>
      <c r="P4" s="34"/>
    </row>
    <row r="5" spans="4:16" ht="25" customHeight="1" x14ac:dyDescent="0.25">
      <c r="D5" s="43" t="s">
        <v>52</v>
      </c>
      <c r="E5" s="46">
        <v>0.4</v>
      </c>
      <c r="G5" s="98">
        <v>0</v>
      </c>
      <c r="H5" s="98"/>
      <c r="I5" s="17">
        <v>0.25</v>
      </c>
      <c r="J5" s="13" t="s">
        <v>69</v>
      </c>
      <c r="K5" s="18">
        <v>0.75</v>
      </c>
      <c r="L5" s="19" t="s">
        <v>75</v>
      </c>
      <c r="M5" s="41">
        <v>1</v>
      </c>
      <c r="N5" s="12">
        <v>0</v>
      </c>
      <c r="O5" s="14">
        <v>1</v>
      </c>
      <c r="P5" s="35"/>
    </row>
    <row r="6" spans="4:16" ht="44" customHeight="1" x14ac:dyDescent="0.25">
      <c r="D6" s="44" t="s">
        <v>53</v>
      </c>
      <c r="E6" s="46">
        <v>0.3</v>
      </c>
      <c r="G6" s="98">
        <v>1</v>
      </c>
      <c r="H6" s="98"/>
      <c r="I6" s="17">
        <v>0.5</v>
      </c>
      <c r="J6" s="13" t="s">
        <v>68</v>
      </c>
      <c r="K6" s="18">
        <v>0.5</v>
      </c>
      <c r="L6" s="38" t="s">
        <v>77</v>
      </c>
      <c r="M6" s="42">
        <v>0</v>
      </c>
      <c r="N6" s="12">
        <v>1</v>
      </c>
      <c r="O6" s="14">
        <v>0.75</v>
      </c>
      <c r="P6" s="35"/>
    </row>
    <row r="7" spans="4:16" ht="21" x14ac:dyDescent="0.25">
      <c r="D7" s="43" t="s">
        <v>55</v>
      </c>
      <c r="E7" s="46">
        <v>0.15</v>
      </c>
      <c r="G7" s="98">
        <v>2</v>
      </c>
      <c r="H7" s="98"/>
      <c r="I7" s="17">
        <v>0.75</v>
      </c>
      <c r="J7" s="13" t="s">
        <v>70</v>
      </c>
      <c r="K7" s="18">
        <v>0.25</v>
      </c>
      <c r="L7" s="39"/>
      <c r="M7" s="40"/>
      <c r="N7" s="12">
        <v>2</v>
      </c>
      <c r="O7" s="14">
        <v>0.5</v>
      </c>
      <c r="P7" s="35"/>
    </row>
    <row r="8" spans="4:16" ht="21" x14ac:dyDescent="0.25">
      <c r="D8" s="43" t="s">
        <v>56</v>
      </c>
      <c r="E8" s="46">
        <v>0.1</v>
      </c>
      <c r="G8" s="98" t="s">
        <v>73</v>
      </c>
      <c r="H8" s="98"/>
      <c r="I8" s="17">
        <v>1</v>
      </c>
      <c r="J8" s="13" t="s">
        <v>67</v>
      </c>
      <c r="K8" s="18">
        <v>1</v>
      </c>
      <c r="L8" s="39"/>
      <c r="M8" s="40"/>
      <c r="N8" s="12">
        <v>3</v>
      </c>
      <c r="O8" s="14">
        <v>0.25</v>
      </c>
      <c r="P8" s="35"/>
    </row>
    <row r="9" spans="4:16" ht="21" x14ac:dyDescent="0.25">
      <c r="D9" s="43" t="s">
        <v>57</v>
      </c>
      <c r="E9" s="46">
        <v>0.05</v>
      </c>
      <c r="L9" s="39"/>
      <c r="M9" s="40"/>
      <c r="N9" s="12">
        <v>4</v>
      </c>
      <c r="O9" s="14">
        <v>0</v>
      </c>
      <c r="P9" s="35"/>
    </row>
    <row r="10" spans="4:16" ht="26" x14ac:dyDescent="0.2">
      <c r="D10" s="45" t="s">
        <v>64</v>
      </c>
      <c r="E10" s="47">
        <f>SUM(E5:E9)</f>
        <v>1</v>
      </c>
      <c r="P10" s="36"/>
    </row>
    <row r="11" spans="4:16" ht="34" x14ac:dyDescent="0.2">
      <c r="D11" s="102" t="s">
        <v>58</v>
      </c>
      <c r="E11" s="102"/>
      <c r="F11" s="102"/>
      <c r="G11" s="102"/>
      <c r="H11" s="102"/>
      <c r="I11" s="102"/>
      <c r="J11" s="102"/>
      <c r="K11" s="102"/>
      <c r="M11" s="101" t="s">
        <v>74</v>
      </c>
      <c r="N11" s="101"/>
      <c r="O11" s="101"/>
      <c r="P11" s="101"/>
    </row>
    <row r="12" spans="4:16" ht="21" x14ac:dyDescent="0.25">
      <c r="D12" s="15" t="s">
        <v>52</v>
      </c>
      <c r="E12" s="15" t="s">
        <v>72</v>
      </c>
      <c r="F12" s="15" t="s">
        <v>55</v>
      </c>
      <c r="G12" s="15" t="s">
        <v>56</v>
      </c>
      <c r="H12" s="15" t="s">
        <v>57</v>
      </c>
      <c r="I12" s="16" t="s">
        <v>66</v>
      </c>
      <c r="J12" s="99" t="s">
        <v>59</v>
      </c>
      <c r="K12" s="99"/>
      <c r="M12" s="28" t="s">
        <v>72</v>
      </c>
      <c r="N12" s="26" t="s">
        <v>76</v>
      </c>
      <c r="O12" s="30" t="s">
        <v>56</v>
      </c>
      <c r="P12" s="27" t="s">
        <v>57</v>
      </c>
    </row>
    <row r="13" spans="4:16" ht="21" x14ac:dyDescent="0.2">
      <c r="D13" s="48">
        <v>1</v>
      </c>
      <c r="E13" s="49">
        <v>5</v>
      </c>
      <c r="F13" s="49" t="s">
        <v>75</v>
      </c>
      <c r="G13" s="49">
        <v>0</v>
      </c>
      <c r="H13" s="49">
        <v>4</v>
      </c>
      <c r="I13" s="48">
        <f>D13*$E$5+$E$6*M13+$E$7*N13+O13*$E$8+P13*$E$9</f>
        <v>1</v>
      </c>
      <c r="J13" s="52" t="s">
        <v>13</v>
      </c>
      <c r="K13" s="52"/>
      <c r="M13" s="32">
        <f>IF(E13&gt;2,$I$8,IF(E13=2,$I$7,IF(E13=1,$I$6,IF(E13=0,$I$5,$M$6))))</f>
        <v>1</v>
      </c>
      <c r="N13" s="29">
        <f>IF(F13="Cabreo",$M$5,IF(F13="Miedo",$M$4,$M$6))</f>
        <v>1</v>
      </c>
      <c r="O13" s="30">
        <f>IF(G13=$N$5,$O$5,IF(G13=$N$6,$O$6,IF(G13=$N$7,$O$7,IF(G13=$N$8,$O$8,IF(G13=$N$9,$O$9,$M$6)))))</f>
        <v>1</v>
      </c>
      <c r="P13" s="31">
        <f>IF(H13=1,$K$5,IF(H13=2,$K$6,IF(H13=3,$K$7,IF(H13=4,$K$8,$M$6))))</f>
        <v>1</v>
      </c>
    </row>
    <row r="14" spans="4:16" ht="21" x14ac:dyDescent="0.2">
      <c r="D14" s="48">
        <v>1</v>
      </c>
      <c r="E14" s="49">
        <v>5</v>
      </c>
      <c r="F14" s="49" t="s">
        <v>75</v>
      </c>
      <c r="G14" s="49">
        <v>0</v>
      </c>
      <c r="H14" s="49">
        <v>4</v>
      </c>
      <c r="I14" s="48">
        <f t="shared" ref="I14:I35" si="0">D14*$E$5+$E$6*M14+$E$7*N14+O14*$E$8+P14*$E$9</f>
        <v>1</v>
      </c>
      <c r="J14" s="52" t="s">
        <v>14</v>
      </c>
      <c r="K14" s="52"/>
      <c r="M14" s="32">
        <f t="shared" ref="M14:M35" si="1">IF(E14&gt;2,$I$8,IF(E14=2,$I$7,IF(E14=1,$I$6,IF(E14=0,$I$5,$M$6))))</f>
        <v>1</v>
      </c>
      <c r="N14" s="29">
        <f t="shared" ref="N14:N35" si="2">IF(F14="Cabreo",$M$5,IF(F14="Miedo",$M$4,$M$6))</f>
        <v>1</v>
      </c>
      <c r="O14" s="30">
        <f t="shared" ref="O14:O35" si="3">IF(G14=$N$5,$O$5,IF(G14=$N$6,$O$6,IF(G14=$N$7,$O$7,IF(G14=$N$8,$O$8,IF(G14=$N$9,$O$9,$M$6)))))</f>
        <v>1</v>
      </c>
      <c r="P14" s="31">
        <f t="shared" ref="P14:P35" si="4">IF(H14=1,$K$5,IF(H14=2,$K$6,IF(H14=3,$K$7,IF(H14=4,$K$8,$M$6))))</f>
        <v>1</v>
      </c>
    </row>
    <row r="15" spans="4:16" ht="34" customHeight="1" x14ac:dyDescent="0.2">
      <c r="D15" s="48">
        <v>1</v>
      </c>
      <c r="E15" s="49">
        <v>5</v>
      </c>
      <c r="F15" s="49" t="s">
        <v>75</v>
      </c>
      <c r="G15" s="49">
        <v>0</v>
      </c>
      <c r="H15" s="49">
        <v>4</v>
      </c>
      <c r="I15" s="48">
        <f t="shared" si="0"/>
        <v>1</v>
      </c>
      <c r="J15" s="53" t="s">
        <v>26</v>
      </c>
      <c r="K15" s="53"/>
      <c r="M15" s="32">
        <f t="shared" si="1"/>
        <v>1</v>
      </c>
      <c r="N15" s="29">
        <f t="shared" si="2"/>
        <v>1</v>
      </c>
      <c r="O15" s="30">
        <f t="shared" si="3"/>
        <v>1</v>
      </c>
      <c r="P15" s="31">
        <f t="shared" si="4"/>
        <v>1</v>
      </c>
    </row>
    <row r="16" spans="4:16" ht="21" x14ac:dyDescent="0.25">
      <c r="D16" s="48">
        <v>1</v>
      </c>
      <c r="E16" s="49">
        <v>5</v>
      </c>
      <c r="F16" s="49" t="s">
        <v>75</v>
      </c>
      <c r="G16" s="49">
        <v>0</v>
      </c>
      <c r="H16" s="49">
        <v>4</v>
      </c>
      <c r="I16" s="48">
        <f t="shared" si="0"/>
        <v>1</v>
      </c>
      <c r="J16" s="98"/>
      <c r="K16" s="98"/>
      <c r="M16" s="32">
        <f t="shared" si="1"/>
        <v>1</v>
      </c>
      <c r="N16" s="29">
        <f t="shared" si="2"/>
        <v>1</v>
      </c>
      <c r="O16" s="30">
        <f t="shared" si="3"/>
        <v>1</v>
      </c>
      <c r="P16" s="31">
        <f t="shared" si="4"/>
        <v>1</v>
      </c>
    </row>
    <row r="17" spans="4:16" ht="21" x14ac:dyDescent="0.25">
      <c r="D17" s="48">
        <v>1</v>
      </c>
      <c r="E17" s="49">
        <v>5</v>
      </c>
      <c r="F17" s="49" t="s">
        <v>75</v>
      </c>
      <c r="G17" s="49">
        <v>0</v>
      </c>
      <c r="H17" s="49">
        <v>4</v>
      </c>
      <c r="I17" s="48">
        <f t="shared" si="0"/>
        <v>1</v>
      </c>
      <c r="J17" s="99" t="s">
        <v>60</v>
      </c>
      <c r="K17" s="99"/>
      <c r="M17" s="32">
        <f t="shared" si="1"/>
        <v>1</v>
      </c>
      <c r="N17" s="29">
        <f t="shared" si="2"/>
        <v>1</v>
      </c>
      <c r="O17" s="30">
        <f t="shared" si="3"/>
        <v>1</v>
      </c>
      <c r="P17" s="31">
        <f t="shared" si="4"/>
        <v>1</v>
      </c>
    </row>
    <row r="18" spans="4:16" ht="21" x14ac:dyDescent="0.2">
      <c r="D18" s="48">
        <v>1</v>
      </c>
      <c r="E18" s="49">
        <v>5</v>
      </c>
      <c r="F18" s="49" t="s">
        <v>75</v>
      </c>
      <c r="G18" s="49">
        <v>0</v>
      </c>
      <c r="H18" s="49">
        <v>4</v>
      </c>
      <c r="I18" s="48">
        <f t="shared" si="0"/>
        <v>1</v>
      </c>
      <c r="J18" s="52" t="s">
        <v>8</v>
      </c>
      <c r="K18" s="52"/>
      <c r="M18" s="32">
        <f t="shared" si="1"/>
        <v>1</v>
      </c>
      <c r="N18" s="29">
        <f t="shared" si="2"/>
        <v>1</v>
      </c>
      <c r="O18" s="30">
        <f t="shared" si="3"/>
        <v>1</v>
      </c>
      <c r="P18" s="31">
        <f t="shared" si="4"/>
        <v>1</v>
      </c>
    </row>
    <row r="19" spans="4:16" ht="21" x14ac:dyDescent="0.2">
      <c r="D19" s="48">
        <v>1</v>
      </c>
      <c r="E19" s="49">
        <v>5</v>
      </c>
      <c r="F19" s="49" t="s">
        <v>75</v>
      </c>
      <c r="G19" s="49">
        <v>0</v>
      </c>
      <c r="H19" s="49">
        <v>4</v>
      </c>
      <c r="I19" s="48">
        <f t="shared" si="0"/>
        <v>1</v>
      </c>
      <c r="J19" s="52" t="s">
        <v>19</v>
      </c>
      <c r="K19" s="52"/>
      <c r="M19" s="32">
        <f t="shared" si="1"/>
        <v>1</v>
      </c>
      <c r="N19" s="29">
        <f t="shared" si="2"/>
        <v>1</v>
      </c>
      <c r="O19" s="30">
        <f t="shared" si="3"/>
        <v>1</v>
      </c>
      <c r="P19" s="31">
        <f t="shared" si="4"/>
        <v>1</v>
      </c>
    </row>
    <row r="20" spans="4:16" ht="21" x14ac:dyDescent="0.2">
      <c r="D20" s="48">
        <v>1</v>
      </c>
      <c r="E20" s="49">
        <v>5</v>
      </c>
      <c r="F20" s="49" t="s">
        <v>75</v>
      </c>
      <c r="G20" s="49">
        <v>0</v>
      </c>
      <c r="H20" s="49">
        <v>4</v>
      </c>
      <c r="I20" s="48">
        <f t="shared" si="0"/>
        <v>1</v>
      </c>
      <c r="J20" s="52" t="s">
        <v>20</v>
      </c>
      <c r="K20" s="52"/>
      <c r="M20" s="32">
        <f t="shared" si="1"/>
        <v>1</v>
      </c>
      <c r="N20" s="29">
        <f t="shared" si="2"/>
        <v>1</v>
      </c>
      <c r="O20" s="30">
        <f t="shared" si="3"/>
        <v>1</v>
      </c>
      <c r="P20" s="31">
        <f t="shared" si="4"/>
        <v>1</v>
      </c>
    </row>
    <row r="21" spans="4:16" ht="21" x14ac:dyDescent="0.25">
      <c r="D21" s="48">
        <v>1</v>
      </c>
      <c r="E21" s="49">
        <v>5</v>
      </c>
      <c r="F21" s="49" t="s">
        <v>75</v>
      </c>
      <c r="G21" s="49">
        <v>0</v>
      </c>
      <c r="H21" s="49">
        <v>4</v>
      </c>
      <c r="I21" s="48">
        <f t="shared" si="0"/>
        <v>1</v>
      </c>
      <c r="J21" s="98"/>
      <c r="K21" s="98"/>
      <c r="M21" s="32">
        <f t="shared" si="1"/>
        <v>1</v>
      </c>
      <c r="N21" s="29">
        <f t="shared" si="2"/>
        <v>1</v>
      </c>
      <c r="O21" s="30">
        <f t="shared" si="3"/>
        <v>1</v>
      </c>
      <c r="P21" s="31">
        <f t="shared" si="4"/>
        <v>1</v>
      </c>
    </row>
    <row r="22" spans="4:16" ht="21" x14ac:dyDescent="0.25">
      <c r="D22" s="48">
        <v>1</v>
      </c>
      <c r="E22" s="49">
        <v>5</v>
      </c>
      <c r="F22" s="49" t="s">
        <v>75</v>
      </c>
      <c r="G22" s="49">
        <v>0</v>
      </c>
      <c r="H22" s="49">
        <v>4</v>
      </c>
      <c r="I22" s="48">
        <f t="shared" si="0"/>
        <v>1</v>
      </c>
      <c r="J22" s="98"/>
      <c r="K22" s="98"/>
      <c r="M22" s="32">
        <f t="shared" si="1"/>
        <v>1</v>
      </c>
      <c r="N22" s="29">
        <f t="shared" si="2"/>
        <v>1</v>
      </c>
      <c r="O22" s="30">
        <f t="shared" si="3"/>
        <v>1</v>
      </c>
      <c r="P22" s="31">
        <f t="shared" si="4"/>
        <v>1</v>
      </c>
    </row>
    <row r="23" spans="4:16" ht="21" x14ac:dyDescent="0.25">
      <c r="D23" s="48">
        <v>1</v>
      </c>
      <c r="E23" s="49">
        <v>5</v>
      </c>
      <c r="F23" s="49" t="s">
        <v>75</v>
      </c>
      <c r="G23" s="49">
        <v>0</v>
      </c>
      <c r="H23" s="49">
        <v>4</v>
      </c>
      <c r="I23" s="48">
        <f t="shared" si="0"/>
        <v>1</v>
      </c>
      <c r="J23" s="98"/>
      <c r="K23" s="98"/>
      <c r="M23" s="32">
        <f t="shared" si="1"/>
        <v>1</v>
      </c>
      <c r="N23" s="29">
        <f t="shared" si="2"/>
        <v>1</v>
      </c>
      <c r="O23" s="30">
        <f t="shared" si="3"/>
        <v>1</v>
      </c>
      <c r="P23" s="31">
        <f t="shared" si="4"/>
        <v>1</v>
      </c>
    </row>
    <row r="24" spans="4:16" ht="21" x14ac:dyDescent="0.25">
      <c r="D24" s="48">
        <v>1</v>
      </c>
      <c r="E24" s="49">
        <v>5</v>
      </c>
      <c r="F24" s="49" t="s">
        <v>75</v>
      </c>
      <c r="G24" s="49">
        <v>0</v>
      </c>
      <c r="H24" s="49">
        <v>4</v>
      </c>
      <c r="I24" s="48">
        <f t="shared" si="0"/>
        <v>1</v>
      </c>
      <c r="J24" s="99" t="s">
        <v>62</v>
      </c>
      <c r="K24" s="99"/>
      <c r="M24" s="32">
        <f t="shared" si="1"/>
        <v>1</v>
      </c>
      <c r="N24" s="29">
        <f t="shared" si="2"/>
        <v>1</v>
      </c>
      <c r="O24" s="30">
        <f t="shared" si="3"/>
        <v>1</v>
      </c>
      <c r="P24" s="31">
        <f t="shared" si="4"/>
        <v>1</v>
      </c>
    </row>
    <row r="25" spans="4:16" ht="21" x14ac:dyDescent="0.25">
      <c r="D25" s="48">
        <v>1</v>
      </c>
      <c r="E25" s="49">
        <v>5</v>
      </c>
      <c r="F25" s="49" t="s">
        <v>75</v>
      </c>
      <c r="G25" s="49">
        <v>0</v>
      </c>
      <c r="H25" s="49">
        <v>4</v>
      </c>
      <c r="I25" s="48">
        <f t="shared" si="0"/>
        <v>1</v>
      </c>
      <c r="J25" s="100" t="s">
        <v>71</v>
      </c>
      <c r="K25" s="100"/>
      <c r="M25" s="32">
        <f t="shared" si="1"/>
        <v>1</v>
      </c>
      <c r="N25" s="29">
        <f t="shared" si="2"/>
        <v>1</v>
      </c>
      <c r="O25" s="30">
        <f t="shared" si="3"/>
        <v>1</v>
      </c>
      <c r="P25" s="31">
        <f t="shared" si="4"/>
        <v>1</v>
      </c>
    </row>
    <row r="26" spans="4:16" ht="21" x14ac:dyDescent="0.25">
      <c r="D26" s="48">
        <v>1</v>
      </c>
      <c r="E26" s="49">
        <v>5</v>
      </c>
      <c r="F26" s="49" t="s">
        <v>75</v>
      </c>
      <c r="G26" s="49">
        <v>0</v>
      </c>
      <c r="H26" s="49">
        <v>4</v>
      </c>
      <c r="I26" s="48">
        <f t="shared" si="0"/>
        <v>1</v>
      </c>
      <c r="J26" s="98"/>
      <c r="K26" s="98"/>
      <c r="M26" s="32">
        <f t="shared" si="1"/>
        <v>1</v>
      </c>
      <c r="N26" s="29">
        <f t="shared" si="2"/>
        <v>1</v>
      </c>
      <c r="O26" s="30">
        <f t="shared" si="3"/>
        <v>1</v>
      </c>
      <c r="P26" s="31">
        <f t="shared" si="4"/>
        <v>1</v>
      </c>
    </row>
    <row r="27" spans="4:16" ht="21" x14ac:dyDescent="0.25">
      <c r="D27" s="48">
        <v>1</v>
      </c>
      <c r="E27" s="49">
        <v>5</v>
      </c>
      <c r="F27" s="49" t="s">
        <v>75</v>
      </c>
      <c r="G27" s="49">
        <v>0</v>
      </c>
      <c r="H27" s="49">
        <v>4</v>
      </c>
      <c r="I27" s="48">
        <f t="shared" si="0"/>
        <v>1</v>
      </c>
      <c r="J27" s="98"/>
      <c r="K27" s="98"/>
      <c r="M27" s="32">
        <f t="shared" si="1"/>
        <v>1</v>
      </c>
      <c r="N27" s="29">
        <f t="shared" si="2"/>
        <v>1</v>
      </c>
      <c r="O27" s="30">
        <f t="shared" si="3"/>
        <v>1</v>
      </c>
      <c r="P27" s="31">
        <f t="shared" si="4"/>
        <v>1</v>
      </c>
    </row>
    <row r="28" spans="4:16" ht="21" x14ac:dyDescent="0.25">
      <c r="D28" s="48">
        <v>1</v>
      </c>
      <c r="E28" s="49">
        <v>5</v>
      </c>
      <c r="F28" s="49" t="s">
        <v>75</v>
      </c>
      <c r="G28" s="49">
        <v>0</v>
      </c>
      <c r="H28" s="49">
        <v>4</v>
      </c>
      <c r="I28" s="48">
        <f t="shared" si="0"/>
        <v>1</v>
      </c>
      <c r="J28" s="98"/>
      <c r="K28" s="98"/>
      <c r="M28" s="32">
        <f t="shared" si="1"/>
        <v>1</v>
      </c>
      <c r="N28" s="29">
        <f t="shared" si="2"/>
        <v>1</v>
      </c>
      <c r="O28" s="30">
        <f t="shared" si="3"/>
        <v>1</v>
      </c>
      <c r="P28" s="31">
        <f t="shared" si="4"/>
        <v>1</v>
      </c>
    </row>
    <row r="29" spans="4:16" ht="21" x14ac:dyDescent="0.25">
      <c r="D29" s="48">
        <v>1</v>
      </c>
      <c r="E29" s="49">
        <v>5</v>
      </c>
      <c r="F29" s="49" t="s">
        <v>75</v>
      </c>
      <c r="G29" s="49">
        <v>0</v>
      </c>
      <c r="H29" s="49">
        <v>4</v>
      </c>
      <c r="I29" s="48">
        <f t="shared" si="0"/>
        <v>1</v>
      </c>
      <c r="J29" s="99" t="s">
        <v>61</v>
      </c>
      <c r="K29" s="99"/>
      <c r="M29" s="32">
        <f t="shared" si="1"/>
        <v>1</v>
      </c>
      <c r="N29" s="29">
        <f t="shared" si="2"/>
        <v>1</v>
      </c>
      <c r="O29" s="30">
        <f t="shared" si="3"/>
        <v>1</v>
      </c>
      <c r="P29" s="31">
        <f t="shared" si="4"/>
        <v>1</v>
      </c>
    </row>
    <row r="30" spans="4:16" ht="21" x14ac:dyDescent="0.2">
      <c r="D30" s="48">
        <v>1</v>
      </c>
      <c r="E30" s="49">
        <v>5</v>
      </c>
      <c r="F30" s="49" t="s">
        <v>75</v>
      </c>
      <c r="G30" s="49">
        <v>0</v>
      </c>
      <c r="H30" s="49">
        <v>4</v>
      </c>
      <c r="I30" s="48">
        <f t="shared" si="0"/>
        <v>1</v>
      </c>
      <c r="J30" s="52" t="s">
        <v>18</v>
      </c>
      <c r="K30" s="52"/>
      <c r="M30" s="32">
        <f t="shared" si="1"/>
        <v>1</v>
      </c>
      <c r="N30" s="29">
        <f t="shared" si="2"/>
        <v>1</v>
      </c>
      <c r="O30" s="30">
        <f t="shared" si="3"/>
        <v>1</v>
      </c>
      <c r="P30" s="31">
        <f t="shared" si="4"/>
        <v>1</v>
      </c>
    </row>
    <row r="31" spans="4:16" ht="21" x14ac:dyDescent="0.2">
      <c r="D31" s="48">
        <v>1</v>
      </c>
      <c r="E31" s="49">
        <v>5</v>
      </c>
      <c r="F31" s="49" t="s">
        <v>75</v>
      </c>
      <c r="G31" s="49">
        <v>0</v>
      </c>
      <c r="H31" s="49">
        <v>4</v>
      </c>
      <c r="I31" s="48">
        <f t="shared" si="0"/>
        <v>1</v>
      </c>
      <c r="J31" s="52" t="s">
        <v>19</v>
      </c>
      <c r="K31" s="52"/>
      <c r="M31" s="32">
        <f t="shared" si="1"/>
        <v>1</v>
      </c>
      <c r="N31" s="29">
        <f t="shared" si="2"/>
        <v>1</v>
      </c>
      <c r="O31" s="30">
        <f t="shared" si="3"/>
        <v>1</v>
      </c>
      <c r="P31" s="31">
        <f t="shared" si="4"/>
        <v>1</v>
      </c>
    </row>
    <row r="32" spans="4:16" ht="21" x14ac:dyDescent="0.2">
      <c r="D32" s="48">
        <v>1</v>
      </c>
      <c r="E32" s="49">
        <v>5</v>
      </c>
      <c r="F32" s="49" t="s">
        <v>75</v>
      </c>
      <c r="G32" s="49">
        <v>0</v>
      </c>
      <c r="H32" s="49">
        <v>4</v>
      </c>
      <c r="I32" s="48">
        <f t="shared" si="0"/>
        <v>1</v>
      </c>
      <c r="J32" s="53" t="s">
        <v>22</v>
      </c>
      <c r="K32" s="53"/>
      <c r="M32" s="32">
        <f t="shared" si="1"/>
        <v>1</v>
      </c>
      <c r="N32" s="29">
        <f t="shared" si="2"/>
        <v>1</v>
      </c>
      <c r="O32" s="30">
        <f t="shared" si="3"/>
        <v>1</v>
      </c>
      <c r="P32" s="31">
        <f t="shared" si="4"/>
        <v>1</v>
      </c>
    </row>
    <row r="33" spans="4:16" ht="21" x14ac:dyDescent="0.2">
      <c r="D33" s="48">
        <v>1</v>
      </c>
      <c r="E33" s="49">
        <v>5</v>
      </c>
      <c r="F33" s="49" t="s">
        <v>75</v>
      </c>
      <c r="G33" s="49">
        <v>0</v>
      </c>
      <c r="H33" s="49">
        <v>4</v>
      </c>
      <c r="I33" s="48">
        <f t="shared" si="0"/>
        <v>1</v>
      </c>
      <c r="J33" s="53" t="s">
        <v>24</v>
      </c>
      <c r="K33" s="53"/>
      <c r="M33" s="32">
        <f t="shared" si="1"/>
        <v>1</v>
      </c>
      <c r="N33" s="29">
        <f t="shared" si="2"/>
        <v>1</v>
      </c>
      <c r="O33" s="30">
        <f t="shared" si="3"/>
        <v>1</v>
      </c>
      <c r="P33" s="31">
        <f t="shared" si="4"/>
        <v>1</v>
      </c>
    </row>
    <row r="34" spans="4:16" ht="21" x14ac:dyDescent="0.25">
      <c r="D34" s="48">
        <v>1</v>
      </c>
      <c r="E34" s="49">
        <v>5</v>
      </c>
      <c r="F34" s="49" t="s">
        <v>75</v>
      </c>
      <c r="G34" s="49">
        <v>0</v>
      </c>
      <c r="H34" s="49">
        <v>4</v>
      </c>
      <c r="I34" s="48">
        <f t="shared" si="0"/>
        <v>1</v>
      </c>
      <c r="J34" s="98"/>
      <c r="K34" s="98"/>
      <c r="M34" s="32">
        <f t="shared" si="1"/>
        <v>1</v>
      </c>
      <c r="N34" s="29">
        <f t="shared" si="2"/>
        <v>1</v>
      </c>
      <c r="O34" s="30">
        <f t="shared" si="3"/>
        <v>1</v>
      </c>
      <c r="P34" s="31">
        <f t="shared" si="4"/>
        <v>1</v>
      </c>
    </row>
    <row r="35" spans="4:16" ht="21" x14ac:dyDescent="0.25">
      <c r="D35" s="48">
        <v>1</v>
      </c>
      <c r="E35" s="49">
        <v>5</v>
      </c>
      <c r="F35" s="49" t="s">
        <v>75</v>
      </c>
      <c r="G35" s="49">
        <v>0</v>
      </c>
      <c r="H35" s="49">
        <v>4</v>
      </c>
      <c r="I35" s="48">
        <f t="shared" si="0"/>
        <v>1</v>
      </c>
      <c r="J35" s="98"/>
      <c r="K35" s="98"/>
      <c r="L35" s="37"/>
      <c r="M35" s="32">
        <f t="shared" si="1"/>
        <v>1</v>
      </c>
      <c r="N35" s="29">
        <f t="shared" si="2"/>
        <v>1</v>
      </c>
      <c r="O35" s="30">
        <f t="shared" si="3"/>
        <v>1</v>
      </c>
      <c r="P35" s="31">
        <f t="shared" si="4"/>
        <v>1</v>
      </c>
    </row>
  </sheetData>
  <mergeCells count="33">
    <mergeCell ref="D1:D3"/>
    <mergeCell ref="E1:P3"/>
    <mergeCell ref="G4:H4"/>
    <mergeCell ref="G5:H5"/>
    <mergeCell ref="G6:H6"/>
    <mergeCell ref="G7:H7"/>
    <mergeCell ref="G8:H8"/>
    <mergeCell ref="J34:K34"/>
    <mergeCell ref="M11:P11"/>
    <mergeCell ref="J20:K20"/>
    <mergeCell ref="J21:K21"/>
    <mergeCell ref="J22:K22"/>
    <mergeCell ref="J23:K23"/>
    <mergeCell ref="D11:K11"/>
    <mergeCell ref="J12:K12"/>
    <mergeCell ref="J13:K13"/>
    <mergeCell ref="J14:K14"/>
    <mergeCell ref="J35:K35"/>
    <mergeCell ref="J15:K15"/>
    <mergeCell ref="J16:K16"/>
    <mergeCell ref="J17:K17"/>
    <mergeCell ref="J18:K18"/>
    <mergeCell ref="J19:K19"/>
    <mergeCell ref="J25:K25"/>
    <mergeCell ref="J26:K26"/>
    <mergeCell ref="J27:K27"/>
    <mergeCell ref="J28:K28"/>
    <mergeCell ref="J29:K29"/>
    <mergeCell ref="J24:K24"/>
    <mergeCell ref="J30:K30"/>
    <mergeCell ref="J31:K31"/>
    <mergeCell ref="J32:K32"/>
    <mergeCell ref="J33:K3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8"/>
  <sheetViews>
    <sheetView workbookViewId="0">
      <selection activeCell="J5" sqref="J5"/>
    </sheetView>
  </sheetViews>
  <sheetFormatPr baseColWidth="10" defaultRowHeight="16" x14ac:dyDescent="0.2"/>
  <cols>
    <col min="4" max="4" width="20.6640625" customWidth="1"/>
    <col min="7" max="7" width="23" customWidth="1"/>
  </cols>
  <sheetData>
    <row r="1" spans="2:14" x14ac:dyDescent="0.2">
      <c r="B1" s="119"/>
      <c r="C1" s="119"/>
      <c r="D1" s="119"/>
    </row>
    <row r="2" spans="2:14" ht="29" x14ac:dyDescent="0.35">
      <c r="B2" s="120" t="s">
        <v>34</v>
      </c>
      <c r="C2" s="120"/>
      <c r="D2" s="120"/>
      <c r="E2" s="120"/>
      <c r="F2" s="120"/>
      <c r="G2" s="120"/>
      <c r="J2" s="117" t="s">
        <v>45</v>
      </c>
      <c r="K2" s="117"/>
      <c r="L2" s="117"/>
      <c r="M2" s="117"/>
      <c r="N2" s="117"/>
    </row>
    <row r="3" spans="2:14" ht="24" x14ac:dyDescent="0.2">
      <c r="B3" s="118" t="s">
        <v>35</v>
      </c>
      <c r="C3" s="118"/>
      <c r="D3" s="118"/>
      <c r="E3" s="121" t="s">
        <v>36</v>
      </c>
      <c r="F3" s="121"/>
      <c r="G3" s="121"/>
      <c r="J3" s="11" t="s">
        <v>46</v>
      </c>
      <c r="K3" s="10"/>
      <c r="L3" s="10"/>
      <c r="M3" s="10"/>
      <c r="N3" s="10"/>
    </row>
    <row r="4" spans="2:14" ht="41" customHeight="1" x14ac:dyDescent="0.2">
      <c r="B4" s="116" t="s">
        <v>37</v>
      </c>
      <c r="C4" s="116"/>
      <c r="D4" s="116"/>
      <c r="E4" s="116" t="s">
        <v>41</v>
      </c>
      <c r="F4" s="116"/>
      <c r="G4" s="116"/>
      <c r="J4" s="11"/>
      <c r="K4" s="10"/>
      <c r="L4" s="10"/>
      <c r="M4" s="10"/>
      <c r="N4" s="10"/>
    </row>
    <row r="5" spans="2:14" ht="40" customHeight="1" x14ac:dyDescent="0.2">
      <c r="B5" s="116" t="s">
        <v>38</v>
      </c>
      <c r="C5" s="116"/>
      <c r="D5" s="116"/>
      <c r="E5" s="116" t="s">
        <v>42</v>
      </c>
      <c r="F5" s="116"/>
      <c r="G5" s="116"/>
      <c r="J5" s="11"/>
      <c r="K5" s="10"/>
      <c r="L5" s="10"/>
      <c r="M5" s="10"/>
      <c r="N5" s="10"/>
    </row>
    <row r="6" spans="2:14" ht="67" customHeight="1" x14ac:dyDescent="0.2">
      <c r="B6" s="116" t="s">
        <v>39</v>
      </c>
      <c r="C6" s="116"/>
      <c r="D6" s="116"/>
      <c r="E6" s="113" t="s">
        <v>43</v>
      </c>
      <c r="F6" s="114"/>
      <c r="G6" s="115"/>
      <c r="J6" s="11"/>
      <c r="K6" s="10"/>
      <c r="L6" s="10"/>
      <c r="M6" s="10"/>
      <c r="N6" s="10"/>
    </row>
    <row r="7" spans="2:14" ht="55" customHeight="1" x14ac:dyDescent="0.2">
      <c r="B7" s="116" t="s">
        <v>40</v>
      </c>
      <c r="C7" s="116"/>
      <c r="D7" s="116"/>
      <c r="E7" s="116" t="s">
        <v>44</v>
      </c>
      <c r="F7" s="116"/>
      <c r="G7" s="116"/>
      <c r="J7" s="11"/>
      <c r="K7" s="10"/>
      <c r="L7" s="10"/>
      <c r="M7" s="10"/>
      <c r="N7" s="10"/>
    </row>
    <row r="8" spans="2:14" ht="34" customHeight="1" x14ac:dyDescent="0.2">
      <c r="J8" s="11"/>
      <c r="K8" s="10"/>
      <c r="L8" s="10"/>
      <c r="M8" s="10"/>
      <c r="N8" s="10"/>
    </row>
  </sheetData>
  <mergeCells count="13">
    <mergeCell ref="B1:D1"/>
    <mergeCell ref="B2:G2"/>
    <mergeCell ref="E3:G3"/>
    <mergeCell ref="E4:G4"/>
    <mergeCell ref="E5:G5"/>
    <mergeCell ref="E6:G6"/>
    <mergeCell ref="B7:D7"/>
    <mergeCell ref="E7:G7"/>
    <mergeCell ref="J2:N2"/>
    <mergeCell ref="B3:D3"/>
    <mergeCell ref="B4:D4"/>
    <mergeCell ref="B5:D5"/>
    <mergeCell ref="B6:D6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Estados</vt:lpstr>
      <vt:lpstr>Variables</vt:lpstr>
      <vt:lpstr>Tipos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2016-10-12T10:41:55Z</dcterms:created>
  <dcterms:modified xsi:type="dcterms:W3CDTF">2016-10-18T18:17:06Z</dcterms:modified>
</cp:coreProperties>
</file>