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JuliaMartinezValera/GitHub/Vesper/Documentos/"/>
    </mc:Choice>
  </mc:AlternateContent>
  <bookViews>
    <workbookView xWindow="0" yWindow="460" windowWidth="25600" windowHeight="15460" tabRatio="500" activeTab="4"/>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17" l="1"/>
  <c r="F5" i="17"/>
  <c r="F6" i="17"/>
  <c r="F7" i="17"/>
  <c r="F8" i="17"/>
  <c r="F3" i="17"/>
  <c r="B9" i="17"/>
  <c r="C9" i="17"/>
  <c r="D9" i="17"/>
  <c r="E9"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H19" i="1"/>
  <c r="J5" i="6"/>
  <c r="J6" i="6"/>
  <c r="J1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1" i="4"/>
  <c r="D21"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20" i="1"/>
  <c r="G20" i="1"/>
  <c r="F20" i="1"/>
  <c r="E20" i="1"/>
  <c r="Q19" i="1"/>
  <c r="C19" i="1"/>
</calcChain>
</file>

<file path=xl/sharedStrings.xml><?xml version="1.0" encoding="utf-8"?>
<sst xmlns="http://schemas.openxmlformats.org/spreadsheetml/2006/main" count="1429" uniqueCount="610">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</sst>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4">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4" borderId="0" xfId="0" applyFont="1" applyFill="1" applyBorder="1" applyAlignment="1">
      <alignment horizontal="center" vertical="center"/>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46" t="s">
        <v>2</v>
      </c>
      <c r="C2" s="247"/>
      <c r="D2" s="247"/>
      <c r="E2" s="247"/>
      <c r="F2" s="247"/>
      <c r="G2" s="247"/>
      <c r="H2" s="247"/>
      <c r="I2" s="247"/>
      <c r="J2" s="247"/>
      <c r="K2" s="247"/>
      <c r="L2" s="247"/>
      <c r="M2" s="247"/>
      <c r="N2" s="247"/>
      <c r="O2" s="247"/>
      <c r="P2" s="247"/>
      <c r="Q2" s="247"/>
      <c r="R2" s="248"/>
      <c r="S2" s="1"/>
      <c r="T2" s="2"/>
      <c r="U2" s="2"/>
      <c r="V2" s="2"/>
      <c r="W2" s="2"/>
      <c r="X2" s="2"/>
      <c r="Y2" s="2"/>
      <c r="Z2" s="2"/>
    </row>
    <row r="3" spans="1:26" ht="46.5" customHeight="1" x14ac:dyDescent="0.2">
      <c r="A3" s="1"/>
      <c r="B3" s="249" t="s">
        <v>5</v>
      </c>
      <c r="C3" s="250"/>
      <c r="D3" s="250"/>
      <c r="E3" s="250"/>
      <c r="F3" s="250"/>
      <c r="G3" s="250"/>
      <c r="H3" s="250"/>
      <c r="I3" s="250"/>
      <c r="J3" s="250"/>
      <c r="K3" s="250"/>
      <c r="L3" s="250"/>
      <c r="M3" s="250"/>
      <c r="N3" s="250"/>
      <c r="O3" s="250"/>
      <c r="P3" s="250"/>
      <c r="Q3" s="250"/>
      <c r="R3" s="251"/>
      <c r="S3" s="1"/>
      <c r="T3" s="2"/>
      <c r="U3" s="2"/>
      <c r="V3" s="2"/>
      <c r="W3" s="2"/>
      <c r="X3" s="2"/>
      <c r="Y3" s="2"/>
      <c r="Z3" s="2"/>
    </row>
    <row r="4" spans="1:26" ht="15.75" customHeight="1" x14ac:dyDescent="0.2">
      <c r="A4" s="1"/>
      <c r="B4" s="256" t="s">
        <v>6</v>
      </c>
      <c r="C4" s="250"/>
      <c r="D4" s="250"/>
      <c r="E4" s="250"/>
      <c r="F4" s="250"/>
      <c r="G4" s="250"/>
      <c r="H4" s="250"/>
      <c r="I4" s="250"/>
      <c r="J4" s="250"/>
      <c r="K4" s="250"/>
      <c r="L4" s="250"/>
      <c r="M4" s="250"/>
      <c r="N4" s="250"/>
      <c r="O4" s="250"/>
      <c r="P4" s="250"/>
      <c r="Q4" s="250"/>
      <c r="R4" s="251"/>
      <c r="S4" s="1"/>
      <c r="T4" s="2"/>
      <c r="U4" s="2"/>
      <c r="V4" s="2"/>
      <c r="W4" s="2"/>
      <c r="X4" s="2"/>
      <c r="Y4" s="2"/>
      <c r="Z4" s="2"/>
    </row>
    <row r="5" spans="1:26" ht="15.75" customHeight="1" x14ac:dyDescent="0.2">
      <c r="A5" s="1"/>
      <c r="B5" s="255" t="s">
        <v>7</v>
      </c>
      <c r="C5" s="250"/>
      <c r="D5" s="250"/>
      <c r="E5" s="250"/>
      <c r="F5" s="250"/>
      <c r="G5" s="250"/>
      <c r="H5" s="250"/>
      <c r="I5" s="250"/>
      <c r="J5" s="250"/>
      <c r="K5" s="250"/>
      <c r="L5" s="250"/>
      <c r="M5" s="250"/>
      <c r="N5" s="250"/>
      <c r="O5" s="250"/>
      <c r="P5" s="250"/>
      <c r="Q5" s="250"/>
      <c r="R5" s="251"/>
      <c r="S5" s="1"/>
      <c r="T5" s="2"/>
      <c r="U5" s="2"/>
      <c r="V5" s="2"/>
      <c r="W5" s="2"/>
      <c r="X5" s="2"/>
      <c r="Y5" s="2"/>
      <c r="Z5" s="2"/>
    </row>
    <row r="6" spans="1:26" ht="16.5" customHeight="1" x14ac:dyDescent="0.2">
      <c r="A6" s="1"/>
      <c r="B6" s="252" t="s">
        <v>9</v>
      </c>
      <c r="C6" s="253"/>
      <c r="D6" s="253"/>
      <c r="E6" s="253"/>
      <c r="F6" s="253"/>
      <c r="G6" s="253"/>
      <c r="H6" s="253"/>
      <c r="I6" s="253"/>
      <c r="J6" s="253"/>
      <c r="K6" s="253"/>
      <c r="L6" s="253"/>
      <c r="M6" s="253"/>
      <c r="N6" s="253"/>
      <c r="O6" s="253"/>
      <c r="P6" s="253"/>
      <c r="Q6" s="253"/>
      <c r="R6" s="254"/>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1" t="s">
        <v>19</v>
      </c>
      <c r="D9" s="242"/>
      <c r="E9" s="242"/>
      <c r="F9" s="243"/>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39" t="s">
        <v>25</v>
      </c>
      <c r="F11" s="240"/>
      <c r="G11" s="244" t="s">
        <v>34</v>
      </c>
      <c r="H11" s="240"/>
      <c r="I11" s="240"/>
      <c r="J11" s="240"/>
      <c r="K11" s="240"/>
      <c r="L11" s="245" t="s">
        <v>50</v>
      </c>
      <c r="M11" s="240"/>
      <c r="N11" s="240"/>
      <c r="O11" s="240"/>
      <c r="P11" s="240"/>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46" t="s">
        <v>1</v>
      </c>
      <c r="C2" s="247"/>
      <c r="D2" s="247"/>
      <c r="E2" s="247"/>
      <c r="F2" s="247"/>
      <c r="G2" s="247"/>
      <c r="H2" s="247"/>
      <c r="I2" s="247"/>
      <c r="J2" s="247"/>
      <c r="K2" s="247"/>
      <c r="L2" s="248"/>
      <c r="M2" s="1"/>
      <c r="N2" s="1"/>
      <c r="O2" s="1"/>
      <c r="P2" s="1"/>
      <c r="Q2" s="2"/>
      <c r="R2" s="2"/>
      <c r="S2" s="2"/>
      <c r="T2" s="2"/>
      <c r="U2" s="2"/>
      <c r="V2" s="2"/>
      <c r="W2" s="2"/>
      <c r="X2" s="2"/>
      <c r="Y2" s="2"/>
      <c r="Z2" s="2"/>
    </row>
    <row r="3" spans="1:26" ht="36.75" customHeight="1" x14ac:dyDescent="0.2">
      <c r="A3" s="1"/>
      <c r="B3" s="249" t="s">
        <v>4</v>
      </c>
      <c r="C3" s="250"/>
      <c r="D3" s="250"/>
      <c r="E3" s="250"/>
      <c r="F3" s="250"/>
      <c r="G3" s="250"/>
      <c r="H3" s="250"/>
      <c r="I3" s="250"/>
      <c r="J3" s="250"/>
      <c r="K3" s="250"/>
      <c r="L3" s="251"/>
      <c r="M3" s="1"/>
      <c r="N3" s="1"/>
      <c r="O3" s="1"/>
      <c r="P3" s="1"/>
      <c r="Q3" s="2"/>
      <c r="R3" s="2"/>
      <c r="S3" s="2"/>
      <c r="T3" s="2"/>
      <c r="U3" s="2"/>
      <c r="V3" s="2"/>
      <c r="W3" s="2"/>
      <c r="X3" s="2"/>
      <c r="Y3" s="2"/>
      <c r="Z3" s="2"/>
    </row>
    <row r="4" spans="1:26" ht="15.75" customHeight="1" x14ac:dyDescent="0.2">
      <c r="A4" s="1"/>
      <c r="B4" s="257" t="s">
        <v>6</v>
      </c>
      <c r="C4" s="250"/>
      <c r="D4" s="250"/>
      <c r="E4" s="250"/>
      <c r="F4" s="250"/>
      <c r="G4" s="250"/>
      <c r="H4" s="250"/>
      <c r="I4" s="250"/>
      <c r="J4" s="250"/>
      <c r="K4" s="250"/>
      <c r="L4" s="251"/>
      <c r="M4" s="1"/>
      <c r="N4" s="1"/>
      <c r="O4" s="1"/>
      <c r="P4" s="1"/>
      <c r="Q4" s="2"/>
      <c r="R4" s="2"/>
      <c r="S4" s="2"/>
      <c r="T4" s="2"/>
      <c r="U4" s="2"/>
      <c r="V4" s="2"/>
      <c r="W4" s="2"/>
      <c r="X4" s="2"/>
      <c r="Y4" s="2"/>
      <c r="Z4" s="2"/>
    </row>
    <row r="5" spans="1:26" ht="33" customHeight="1" x14ac:dyDescent="0.2">
      <c r="A5" s="1"/>
      <c r="B5" s="258" t="s">
        <v>10</v>
      </c>
      <c r="C5" s="253"/>
      <c r="D5" s="253"/>
      <c r="E5" s="253"/>
      <c r="F5" s="253"/>
      <c r="G5" s="253"/>
      <c r="H5" s="253"/>
      <c r="I5" s="253"/>
      <c r="J5" s="253"/>
      <c r="K5" s="253"/>
      <c r="L5" s="254"/>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1" t="s">
        <v>27</v>
      </c>
      <c r="F8" s="259" t="s">
        <v>39</v>
      </c>
      <c r="G8" s="259" t="s">
        <v>44</v>
      </c>
      <c r="H8" s="263" t="s">
        <v>17</v>
      </c>
      <c r="I8" s="263" t="s">
        <v>54</v>
      </c>
      <c r="J8" s="247"/>
      <c r="K8" s="247"/>
      <c r="L8" s="248"/>
      <c r="M8" s="1"/>
      <c r="N8" s="1"/>
      <c r="O8" s="1"/>
      <c r="P8" s="1"/>
      <c r="Q8" s="2"/>
      <c r="R8" s="2"/>
      <c r="S8" s="2"/>
      <c r="T8" s="2"/>
      <c r="U8" s="2"/>
      <c r="V8" s="2"/>
      <c r="W8" s="2"/>
      <c r="X8" s="2"/>
      <c r="Y8" s="2"/>
      <c r="Z8" s="2"/>
    </row>
    <row r="9" spans="1:26" ht="47.25" customHeight="1" x14ac:dyDescent="0.2">
      <c r="A9" s="1"/>
      <c r="B9" s="7" t="s">
        <v>26</v>
      </c>
      <c r="C9" s="7">
        <v>96</v>
      </c>
      <c r="D9" s="1"/>
      <c r="E9" s="262"/>
      <c r="F9" s="260"/>
      <c r="G9" s="260"/>
      <c r="H9" s="260"/>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F1" workbookViewId="0">
      <selection activeCell="E7" sqref="E7:K7"/>
    </sheetView>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46" t="s">
        <v>0</v>
      </c>
      <c r="C2" s="247"/>
      <c r="D2" s="247"/>
      <c r="E2" s="247"/>
      <c r="F2" s="247"/>
      <c r="G2" s="247"/>
      <c r="H2" s="247"/>
      <c r="I2" s="247"/>
      <c r="J2" s="247"/>
      <c r="K2" s="248"/>
      <c r="L2" s="2"/>
      <c r="M2" s="2"/>
      <c r="N2" s="2"/>
      <c r="O2" s="2"/>
      <c r="P2" s="2"/>
      <c r="Q2" s="2"/>
      <c r="R2" s="2"/>
      <c r="S2" s="2"/>
      <c r="T2" s="2"/>
      <c r="U2" s="2"/>
      <c r="V2" s="2"/>
      <c r="W2" s="2"/>
      <c r="X2" s="2"/>
      <c r="Y2" s="2"/>
      <c r="Z2" s="2"/>
    </row>
    <row r="3" spans="1:26" ht="15.75" customHeight="1" x14ac:dyDescent="0.2">
      <c r="A3" s="2"/>
      <c r="B3" s="249" t="s">
        <v>3</v>
      </c>
      <c r="C3" s="250"/>
      <c r="D3" s="250"/>
      <c r="E3" s="250"/>
      <c r="F3" s="250"/>
      <c r="G3" s="250"/>
      <c r="H3" s="250"/>
      <c r="I3" s="250"/>
      <c r="J3" s="250"/>
      <c r="K3" s="251"/>
      <c r="L3" s="2"/>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2"/>
      <c r="M4" s="2"/>
      <c r="N4" s="2"/>
      <c r="O4" s="2"/>
      <c r="P4" s="2"/>
      <c r="Q4" s="2"/>
      <c r="R4" s="2"/>
      <c r="S4" s="2"/>
      <c r="T4" s="2"/>
      <c r="U4" s="2"/>
      <c r="V4" s="2"/>
      <c r="W4" s="2"/>
      <c r="X4" s="2"/>
      <c r="Y4" s="2"/>
      <c r="Z4" s="2"/>
    </row>
    <row r="5" spans="1:26" ht="15.75" customHeight="1" x14ac:dyDescent="0.2">
      <c r="A5" s="2"/>
      <c r="B5" s="258" t="s">
        <v>8</v>
      </c>
      <c r="C5" s="253"/>
      <c r="D5" s="253"/>
      <c r="E5" s="253"/>
      <c r="F5" s="253"/>
      <c r="G5" s="253"/>
      <c r="H5" s="253"/>
      <c r="I5" s="253"/>
      <c r="J5" s="253"/>
      <c r="K5" s="254"/>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67" t="s">
        <v>20</v>
      </c>
      <c r="F8" s="8" t="s">
        <v>21</v>
      </c>
      <c r="G8" s="8" t="s">
        <v>22</v>
      </c>
      <c r="H8" s="8">
        <v>6</v>
      </c>
      <c r="I8" s="8">
        <v>0.5</v>
      </c>
      <c r="J8" s="8" t="s">
        <v>23</v>
      </c>
      <c r="K8" s="264" t="s">
        <v>24</v>
      </c>
      <c r="L8" s="2"/>
      <c r="M8" s="2"/>
      <c r="N8" s="2"/>
      <c r="O8" s="2"/>
      <c r="P8" s="2"/>
      <c r="Q8" s="2"/>
      <c r="R8" s="2"/>
      <c r="S8" s="2"/>
      <c r="T8" s="2"/>
      <c r="U8" s="2"/>
      <c r="V8" s="2"/>
      <c r="W8" s="2"/>
      <c r="X8" s="2"/>
      <c r="Y8" s="2"/>
      <c r="Z8" s="2"/>
    </row>
    <row r="9" spans="1:26" ht="15.75" customHeight="1" x14ac:dyDescent="0.2">
      <c r="A9" s="2"/>
      <c r="B9" s="7" t="s">
        <v>26</v>
      </c>
      <c r="C9" s="7">
        <v>120</v>
      </c>
      <c r="D9" s="2"/>
      <c r="E9" s="268"/>
      <c r="F9" s="9" t="s">
        <v>28</v>
      </c>
      <c r="G9" s="9" t="s">
        <v>29</v>
      </c>
      <c r="H9" s="9">
        <v>15</v>
      </c>
      <c r="I9" s="9">
        <v>1.6</v>
      </c>
      <c r="J9" s="9" t="s">
        <v>23</v>
      </c>
      <c r="K9" s="265"/>
      <c r="L9" s="2"/>
      <c r="M9" s="2"/>
      <c r="N9" s="2"/>
      <c r="O9" s="2"/>
      <c r="P9" s="2"/>
      <c r="Q9" s="2"/>
      <c r="R9" s="2"/>
      <c r="S9" s="2"/>
      <c r="T9" s="2"/>
      <c r="U9" s="2"/>
      <c r="V9" s="2"/>
      <c r="W9" s="2"/>
      <c r="X9" s="2"/>
      <c r="Y9" s="2"/>
      <c r="Z9" s="2"/>
    </row>
    <row r="10" spans="1:26" ht="15.75" customHeight="1" x14ac:dyDescent="0.2">
      <c r="A10" s="2"/>
      <c r="B10" s="7" t="s">
        <v>30</v>
      </c>
      <c r="C10" s="7">
        <v>0</v>
      </c>
      <c r="D10" s="2"/>
      <c r="E10" s="268"/>
      <c r="F10" s="9" t="s">
        <v>31</v>
      </c>
      <c r="G10" s="9" t="s">
        <v>32</v>
      </c>
      <c r="H10" s="9">
        <v>5</v>
      </c>
      <c r="I10" s="9">
        <v>0.5</v>
      </c>
      <c r="J10" s="9" t="s">
        <v>23</v>
      </c>
      <c r="K10" s="266"/>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8"/>
      <c r="F11" s="9" t="s">
        <v>35</v>
      </c>
      <c r="G11" s="9" t="s">
        <v>36</v>
      </c>
      <c r="H11" s="9">
        <v>10</v>
      </c>
      <c r="I11" s="9">
        <v>1.1000000000000001</v>
      </c>
      <c r="J11" s="9" t="s">
        <v>37</v>
      </c>
      <c r="K11" s="270" t="s">
        <v>38</v>
      </c>
      <c r="L11" s="2"/>
      <c r="M11" s="2"/>
      <c r="N11" s="2"/>
      <c r="O11" s="2"/>
      <c r="P11" s="2"/>
      <c r="Q11" s="2"/>
      <c r="R11" s="2"/>
      <c r="S11" s="2"/>
      <c r="T11" s="2"/>
      <c r="U11" s="2"/>
      <c r="V11" s="2"/>
      <c r="W11" s="2"/>
      <c r="X11" s="2"/>
      <c r="Y11" s="2"/>
      <c r="Z11" s="2"/>
    </row>
    <row r="12" spans="1:26" ht="15.75" customHeight="1" x14ac:dyDescent="0.2">
      <c r="A12" s="2"/>
      <c r="B12" s="1"/>
      <c r="C12" s="2"/>
      <c r="D12" s="2"/>
      <c r="E12" s="268"/>
      <c r="F12" s="9" t="s">
        <v>40</v>
      </c>
      <c r="G12" s="9" t="s">
        <v>41</v>
      </c>
      <c r="H12" s="9">
        <v>25</v>
      </c>
      <c r="I12" s="9">
        <v>2.6</v>
      </c>
      <c r="J12" s="9" t="s">
        <v>37</v>
      </c>
      <c r="K12" s="265"/>
      <c r="L12" s="2"/>
      <c r="M12" s="2"/>
      <c r="N12" s="2"/>
      <c r="O12" s="2"/>
      <c r="P12" s="2"/>
      <c r="Q12" s="2"/>
      <c r="R12" s="2"/>
      <c r="S12" s="2"/>
      <c r="T12" s="2"/>
      <c r="U12" s="2"/>
      <c r="V12" s="2"/>
      <c r="W12" s="2"/>
      <c r="X12" s="2"/>
      <c r="Y12" s="2"/>
      <c r="Z12" s="2"/>
    </row>
    <row r="13" spans="1:26" ht="15.75" customHeight="1" x14ac:dyDescent="0.2">
      <c r="A13" s="2"/>
      <c r="B13" s="1"/>
      <c r="C13" s="2"/>
      <c r="D13" s="2"/>
      <c r="E13" s="268"/>
      <c r="F13" s="9" t="s">
        <v>42</v>
      </c>
      <c r="G13" s="9" t="s">
        <v>43</v>
      </c>
      <c r="H13" s="9">
        <v>15</v>
      </c>
      <c r="I13" s="9">
        <v>1.6</v>
      </c>
      <c r="J13" s="9" t="s">
        <v>37</v>
      </c>
      <c r="K13" s="265"/>
      <c r="L13" s="2"/>
      <c r="M13" s="2"/>
      <c r="N13" s="2"/>
      <c r="O13" s="2"/>
      <c r="P13" s="2"/>
      <c r="Q13" s="2"/>
      <c r="R13" s="2"/>
      <c r="S13" s="2"/>
      <c r="T13" s="2"/>
      <c r="U13" s="2"/>
      <c r="V13" s="2"/>
      <c r="W13" s="2"/>
      <c r="X13" s="2"/>
      <c r="Y13" s="2"/>
      <c r="Z13" s="2"/>
    </row>
    <row r="14" spans="1:26" ht="21" customHeight="1" x14ac:dyDescent="0.25">
      <c r="A14" s="2"/>
      <c r="B14" s="10" t="s">
        <v>45</v>
      </c>
      <c r="C14" s="2"/>
      <c r="D14" s="2"/>
      <c r="E14" s="268"/>
      <c r="F14" s="9" t="s">
        <v>46</v>
      </c>
      <c r="G14" s="9" t="s">
        <v>47</v>
      </c>
      <c r="H14" s="9">
        <v>8</v>
      </c>
      <c r="I14" s="9">
        <v>1</v>
      </c>
      <c r="J14" s="9" t="s">
        <v>48</v>
      </c>
      <c r="K14" s="265"/>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68"/>
      <c r="F15" s="9" t="s">
        <v>51</v>
      </c>
      <c r="G15" s="9" t="s">
        <v>52</v>
      </c>
      <c r="H15" s="9">
        <v>15</v>
      </c>
      <c r="I15" s="9">
        <v>1.6</v>
      </c>
      <c r="J15" s="9" t="s">
        <v>48</v>
      </c>
      <c r="K15" s="265"/>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68"/>
      <c r="F16" s="9" t="s">
        <v>55</v>
      </c>
      <c r="G16" s="9" t="s">
        <v>56</v>
      </c>
      <c r="H16" s="9">
        <v>20</v>
      </c>
      <c r="I16" s="9">
        <v>2.1</v>
      </c>
      <c r="J16" s="9" t="s">
        <v>48</v>
      </c>
      <c r="K16" s="265"/>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68"/>
      <c r="F17" s="9" t="s">
        <v>58</v>
      </c>
      <c r="G17" s="9" t="s">
        <v>59</v>
      </c>
      <c r="H17" s="9">
        <v>10</v>
      </c>
      <c r="I17" s="9">
        <v>1.1000000000000001</v>
      </c>
      <c r="J17" s="9" t="s">
        <v>60</v>
      </c>
      <c r="K17" s="265"/>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68"/>
      <c r="F18" s="9" t="s">
        <v>63</v>
      </c>
      <c r="G18" s="9" t="s">
        <v>64</v>
      </c>
      <c r="H18" s="9">
        <v>20</v>
      </c>
      <c r="I18" s="9">
        <v>2.1</v>
      </c>
      <c r="J18" s="9" t="s">
        <v>60</v>
      </c>
      <c r="K18" s="265"/>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68"/>
      <c r="F19" s="9" t="s">
        <v>66</v>
      </c>
      <c r="G19" s="9" t="s">
        <v>67</v>
      </c>
      <c r="H19" s="9">
        <v>20</v>
      </c>
      <c r="I19" s="9">
        <v>2.1</v>
      </c>
      <c r="J19" s="9" t="s">
        <v>68</v>
      </c>
      <c r="K19" s="265"/>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68"/>
      <c r="F20" s="9" t="s">
        <v>71</v>
      </c>
      <c r="G20" s="9" t="s">
        <v>72</v>
      </c>
      <c r="H20" s="9">
        <v>20</v>
      </c>
      <c r="I20" s="9">
        <v>2.1</v>
      </c>
      <c r="J20" s="9" t="s">
        <v>68</v>
      </c>
      <c r="K20" s="265"/>
      <c r="L20" s="2"/>
      <c r="M20" s="2"/>
      <c r="N20" s="2"/>
      <c r="O20" s="2"/>
      <c r="P20" s="2"/>
      <c r="Q20" s="2"/>
      <c r="R20" s="2"/>
      <c r="S20" s="2"/>
      <c r="T20" s="2"/>
      <c r="U20" s="2"/>
      <c r="V20" s="2"/>
      <c r="W20" s="2"/>
      <c r="X20" s="2"/>
      <c r="Y20" s="2"/>
      <c r="Z20" s="2"/>
    </row>
    <row r="21" spans="1:26" ht="15.75" customHeight="1" x14ac:dyDescent="0.2">
      <c r="A21" s="2"/>
      <c r="B21" s="1"/>
      <c r="C21" s="2"/>
      <c r="D21" s="2"/>
      <c r="E21" s="268"/>
      <c r="F21" s="9" t="s">
        <v>73</v>
      </c>
      <c r="G21" s="9" t="s">
        <v>74</v>
      </c>
      <c r="H21" s="9">
        <v>25</v>
      </c>
      <c r="I21" s="9">
        <v>2.6</v>
      </c>
      <c r="J21" s="9" t="s">
        <v>75</v>
      </c>
      <c r="K21" s="265"/>
      <c r="L21" s="2"/>
      <c r="M21" s="2"/>
      <c r="N21" s="2"/>
      <c r="O21" s="2"/>
      <c r="P21" s="2"/>
      <c r="Q21" s="2"/>
      <c r="R21" s="2"/>
      <c r="S21" s="2"/>
      <c r="T21" s="2"/>
      <c r="U21" s="2"/>
      <c r="V21" s="2"/>
      <c r="W21" s="2"/>
      <c r="X21" s="2"/>
      <c r="Y21" s="2"/>
      <c r="Z21" s="2"/>
    </row>
    <row r="22" spans="1:26" ht="15.75" customHeight="1" x14ac:dyDescent="0.2">
      <c r="A22" s="2"/>
      <c r="B22" s="1"/>
      <c r="C22" s="2"/>
      <c r="D22" s="2"/>
      <c r="E22" s="268"/>
      <c r="F22" s="9" t="s">
        <v>78</v>
      </c>
      <c r="G22" s="9" t="s">
        <v>79</v>
      </c>
      <c r="H22" s="9">
        <v>35</v>
      </c>
      <c r="I22" s="9">
        <v>3.5</v>
      </c>
      <c r="J22" s="9" t="s">
        <v>75</v>
      </c>
      <c r="K22" s="266"/>
      <c r="L22" s="2"/>
      <c r="M22" s="2"/>
      <c r="N22" s="2"/>
      <c r="O22" s="2"/>
      <c r="P22" s="2"/>
      <c r="Q22" s="2"/>
      <c r="R22" s="2"/>
      <c r="S22" s="2"/>
      <c r="T22" s="2"/>
      <c r="U22" s="2"/>
      <c r="V22" s="2"/>
      <c r="W22" s="2"/>
      <c r="X22" s="2"/>
      <c r="Y22" s="2"/>
      <c r="Z22" s="2"/>
    </row>
    <row r="23" spans="1:26" ht="15.75" customHeight="1" x14ac:dyDescent="0.2">
      <c r="A23" s="2"/>
      <c r="B23" s="1"/>
      <c r="C23" s="2"/>
      <c r="D23" s="2"/>
      <c r="E23" s="268"/>
      <c r="F23" s="9" t="s">
        <v>80</v>
      </c>
      <c r="G23" s="9" t="s">
        <v>82</v>
      </c>
      <c r="H23" s="9">
        <v>60</v>
      </c>
      <c r="I23" s="9">
        <v>6.5</v>
      </c>
      <c r="J23" s="9" t="s">
        <v>83</v>
      </c>
      <c r="K23" s="270" t="s">
        <v>84</v>
      </c>
      <c r="L23" s="2"/>
      <c r="M23" s="2"/>
      <c r="N23" s="2"/>
      <c r="O23" s="2"/>
      <c r="P23" s="2"/>
      <c r="Q23" s="2"/>
      <c r="R23" s="2"/>
      <c r="S23" s="2"/>
      <c r="T23" s="2"/>
      <c r="U23" s="2"/>
      <c r="V23" s="2"/>
      <c r="W23" s="2"/>
      <c r="X23" s="2"/>
      <c r="Y23" s="2"/>
      <c r="Z23" s="2"/>
    </row>
    <row r="24" spans="1:26" ht="15.75" customHeight="1" x14ac:dyDescent="0.2">
      <c r="A24" s="2"/>
      <c r="B24" s="1"/>
      <c r="C24" s="2"/>
      <c r="D24" s="2"/>
      <c r="E24" s="268"/>
      <c r="F24" s="9" t="s">
        <v>87</v>
      </c>
      <c r="G24" s="9" t="s">
        <v>88</v>
      </c>
      <c r="H24" s="9">
        <v>20</v>
      </c>
      <c r="I24" s="9">
        <v>2.1</v>
      </c>
      <c r="J24" s="9" t="s">
        <v>89</v>
      </c>
      <c r="K24" s="265"/>
      <c r="L24" s="2"/>
      <c r="M24" s="2"/>
      <c r="N24" s="2"/>
      <c r="O24" s="2"/>
      <c r="P24" s="2"/>
      <c r="Q24" s="2"/>
      <c r="R24" s="2"/>
      <c r="S24" s="2"/>
      <c r="T24" s="2"/>
      <c r="U24" s="2"/>
      <c r="V24" s="2"/>
      <c r="W24" s="2"/>
      <c r="X24" s="2"/>
      <c r="Y24" s="2"/>
      <c r="Z24" s="2"/>
    </row>
    <row r="25" spans="1:26" ht="15.75" customHeight="1" x14ac:dyDescent="0.2">
      <c r="A25" s="2"/>
      <c r="B25" s="1"/>
      <c r="C25" s="2"/>
      <c r="D25" s="2"/>
      <c r="E25" s="268"/>
      <c r="F25" s="9" t="s">
        <v>90</v>
      </c>
      <c r="G25" s="9" t="s">
        <v>91</v>
      </c>
      <c r="H25" s="9">
        <v>20</v>
      </c>
      <c r="I25" s="9">
        <v>2.1</v>
      </c>
      <c r="J25" s="9" t="s">
        <v>92</v>
      </c>
      <c r="K25" s="265"/>
      <c r="L25" s="2"/>
      <c r="M25" s="2"/>
      <c r="N25" s="2"/>
      <c r="O25" s="2"/>
      <c r="P25" s="2"/>
      <c r="Q25" s="2"/>
      <c r="R25" s="2"/>
      <c r="S25" s="2"/>
      <c r="T25" s="2"/>
      <c r="U25" s="2"/>
      <c r="V25" s="2"/>
      <c r="W25" s="2"/>
      <c r="X25" s="2"/>
      <c r="Y25" s="2"/>
      <c r="Z25" s="2"/>
    </row>
    <row r="26" spans="1:26" ht="16.5" customHeight="1" x14ac:dyDescent="0.2">
      <c r="A26" s="2"/>
      <c r="B26" s="1"/>
      <c r="C26" s="2"/>
      <c r="D26" s="2"/>
      <c r="E26" s="269"/>
      <c r="F26" s="18" t="s">
        <v>101</v>
      </c>
      <c r="G26" s="18" t="s">
        <v>102</v>
      </c>
      <c r="H26" s="18">
        <v>30</v>
      </c>
      <c r="I26" s="18">
        <v>3.2</v>
      </c>
      <c r="J26" s="18" t="s">
        <v>103</v>
      </c>
      <c r="K26" s="271"/>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67" t="s">
        <v>111</v>
      </c>
      <c r="F29" s="8" t="s">
        <v>21</v>
      </c>
      <c r="G29" s="8" t="s">
        <v>22</v>
      </c>
      <c r="H29" s="8">
        <v>6</v>
      </c>
      <c r="I29" s="8">
        <v>0.5</v>
      </c>
      <c r="J29" s="8" t="s">
        <v>23</v>
      </c>
      <c r="K29" s="264" t="s">
        <v>24</v>
      </c>
      <c r="L29" s="2"/>
      <c r="M29" s="2"/>
      <c r="N29" s="2"/>
      <c r="O29" s="2"/>
      <c r="P29" s="2"/>
      <c r="Q29" s="2"/>
      <c r="R29" s="2"/>
      <c r="S29" s="2"/>
      <c r="T29" s="2"/>
      <c r="U29" s="2"/>
      <c r="V29" s="2"/>
      <c r="W29" s="2"/>
      <c r="X29" s="2"/>
      <c r="Y29" s="2"/>
      <c r="Z29" s="2"/>
    </row>
    <row r="30" spans="1:26" ht="15.75" customHeight="1" x14ac:dyDescent="0.2">
      <c r="A30" s="2"/>
      <c r="B30" s="1"/>
      <c r="C30" s="2"/>
      <c r="D30" s="2"/>
      <c r="E30" s="268"/>
      <c r="F30" s="9" t="s">
        <v>28</v>
      </c>
      <c r="G30" s="9" t="s">
        <v>29</v>
      </c>
      <c r="H30" s="9">
        <v>15</v>
      </c>
      <c r="I30" s="9">
        <v>1.6</v>
      </c>
      <c r="J30" s="9" t="s">
        <v>23</v>
      </c>
      <c r="K30" s="265"/>
      <c r="L30" s="2"/>
      <c r="M30" s="2"/>
      <c r="N30" s="2"/>
      <c r="O30" s="2"/>
      <c r="P30" s="2"/>
      <c r="Q30" s="2"/>
      <c r="R30" s="2"/>
      <c r="S30" s="2"/>
      <c r="T30" s="2"/>
      <c r="U30" s="2"/>
      <c r="V30" s="2"/>
      <c r="W30" s="2"/>
      <c r="X30" s="2"/>
      <c r="Y30" s="2"/>
      <c r="Z30" s="2"/>
    </row>
    <row r="31" spans="1:26" ht="15.75" customHeight="1" x14ac:dyDescent="0.2">
      <c r="A31" s="2"/>
      <c r="B31" s="1"/>
      <c r="C31" s="2"/>
      <c r="D31" s="2"/>
      <c r="E31" s="268"/>
      <c r="F31" s="9" t="s">
        <v>31</v>
      </c>
      <c r="G31" s="9" t="s">
        <v>32</v>
      </c>
      <c r="H31" s="9">
        <v>5</v>
      </c>
      <c r="I31" s="9">
        <v>0.5</v>
      </c>
      <c r="J31" s="9" t="s">
        <v>23</v>
      </c>
      <c r="K31" s="266"/>
      <c r="L31" s="2"/>
      <c r="M31" s="2"/>
      <c r="N31" s="2"/>
      <c r="O31" s="2"/>
      <c r="P31" s="2"/>
      <c r="Q31" s="2"/>
      <c r="R31" s="2"/>
      <c r="S31" s="2"/>
      <c r="T31" s="2"/>
      <c r="U31" s="2"/>
      <c r="V31" s="2"/>
      <c r="W31" s="2"/>
      <c r="X31" s="2"/>
      <c r="Y31" s="2"/>
      <c r="Z31" s="2"/>
    </row>
    <row r="32" spans="1:26" ht="15.75" customHeight="1" x14ac:dyDescent="0.2">
      <c r="A32" s="2"/>
      <c r="B32" s="1"/>
      <c r="C32" s="2"/>
      <c r="D32" s="2"/>
      <c r="E32" s="268"/>
      <c r="F32" s="9" t="s">
        <v>35</v>
      </c>
      <c r="G32" s="9" t="s">
        <v>36</v>
      </c>
      <c r="H32" s="9">
        <v>10</v>
      </c>
      <c r="I32" s="9">
        <v>1.1000000000000001</v>
      </c>
      <c r="J32" s="9" t="s">
        <v>37</v>
      </c>
      <c r="K32" s="270" t="s">
        <v>38</v>
      </c>
      <c r="L32" s="2"/>
      <c r="M32" s="2"/>
      <c r="N32" s="2"/>
      <c r="O32" s="2"/>
      <c r="P32" s="2"/>
      <c r="Q32" s="2"/>
      <c r="R32" s="2"/>
      <c r="S32" s="2"/>
      <c r="T32" s="2"/>
      <c r="U32" s="2"/>
      <c r="V32" s="2"/>
      <c r="W32" s="2"/>
      <c r="X32" s="2"/>
      <c r="Y32" s="2"/>
      <c r="Z32" s="2"/>
    </row>
    <row r="33" spans="1:26" ht="15.75" customHeight="1" x14ac:dyDescent="0.2">
      <c r="A33" s="2"/>
      <c r="B33" s="1"/>
      <c r="C33" s="2"/>
      <c r="D33" s="2"/>
      <c r="E33" s="268"/>
      <c r="F33" s="9" t="s">
        <v>40</v>
      </c>
      <c r="G33" s="9" t="s">
        <v>41</v>
      </c>
      <c r="H33" s="9">
        <v>25</v>
      </c>
      <c r="I33" s="9">
        <v>2.6</v>
      </c>
      <c r="J33" s="9" t="s">
        <v>37</v>
      </c>
      <c r="K33" s="265"/>
      <c r="L33" s="2"/>
      <c r="M33" s="2"/>
      <c r="N33" s="2"/>
      <c r="O33" s="2"/>
      <c r="P33" s="2"/>
      <c r="Q33" s="2"/>
      <c r="R33" s="2"/>
      <c r="S33" s="2"/>
      <c r="T33" s="2"/>
      <c r="U33" s="2"/>
      <c r="V33" s="2"/>
      <c r="W33" s="2"/>
      <c r="X33" s="2"/>
      <c r="Y33" s="2"/>
      <c r="Z33" s="2"/>
    </row>
    <row r="34" spans="1:26" ht="15.75" customHeight="1" x14ac:dyDescent="0.2">
      <c r="A34" s="2"/>
      <c r="B34" s="1"/>
      <c r="C34" s="2"/>
      <c r="D34" s="2"/>
      <c r="E34" s="268"/>
      <c r="F34" s="9" t="s">
        <v>42</v>
      </c>
      <c r="G34" s="9" t="s">
        <v>43</v>
      </c>
      <c r="H34" s="9">
        <v>15</v>
      </c>
      <c r="I34" s="9">
        <v>1.6</v>
      </c>
      <c r="J34" s="9" t="s">
        <v>37</v>
      </c>
      <c r="K34" s="265"/>
      <c r="L34" s="2"/>
      <c r="M34" s="2"/>
      <c r="N34" s="2"/>
      <c r="O34" s="2"/>
      <c r="P34" s="2"/>
      <c r="Q34" s="2"/>
      <c r="R34" s="2"/>
      <c r="S34" s="2"/>
      <c r="T34" s="2"/>
      <c r="U34" s="2"/>
      <c r="V34" s="2"/>
      <c r="W34" s="2"/>
      <c r="X34" s="2"/>
      <c r="Y34" s="2"/>
      <c r="Z34" s="2"/>
    </row>
    <row r="35" spans="1:26" ht="15.75" customHeight="1" x14ac:dyDescent="0.2">
      <c r="A35" s="2"/>
      <c r="B35" s="1"/>
      <c r="C35" s="2"/>
      <c r="D35" s="2"/>
      <c r="E35" s="268"/>
      <c r="F35" s="9" t="s">
        <v>46</v>
      </c>
      <c r="G35" s="9" t="s">
        <v>47</v>
      </c>
      <c r="H35" s="9">
        <v>8</v>
      </c>
      <c r="I35" s="9">
        <v>1</v>
      </c>
      <c r="J35" s="9" t="s">
        <v>48</v>
      </c>
      <c r="K35" s="265"/>
      <c r="L35" s="2"/>
      <c r="M35" s="2"/>
      <c r="N35" s="2"/>
      <c r="O35" s="2"/>
      <c r="P35" s="2"/>
      <c r="Q35" s="2"/>
      <c r="R35" s="2"/>
      <c r="S35" s="2"/>
      <c r="T35" s="2"/>
      <c r="U35" s="2"/>
      <c r="V35" s="2"/>
      <c r="W35" s="2"/>
      <c r="X35" s="2"/>
      <c r="Y35" s="2"/>
      <c r="Z35" s="2"/>
    </row>
    <row r="36" spans="1:26" ht="15.75" customHeight="1" x14ac:dyDescent="0.2">
      <c r="A36" s="2"/>
      <c r="B36" s="1"/>
      <c r="C36" s="2"/>
      <c r="D36" s="2"/>
      <c r="E36" s="268"/>
      <c r="F36" s="9" t="s">
        <v>51</v>
      </c>
      <c r="G36" s="9" t="s">
        <v>52</v>
      </c>
      <c r="H36" s="9">
        <v>15</v>
      </c>
      <c r="I36" s="9">
        <v>1.6</v>
      </c>
      <c r="J36" s="9" t="s">
        <v>48</v>
      </c>
      <c r="K36" s="265"/>
      <c r="L36" s="2"/>
      <c r="M36" s="2"/>
      <c r="N36" s="2"/>
      <c r="O36" s="2"/>
      <c r="P36" s="2"/>
      <c r="Q36" s="2"/>
      <c r="R36" s="2"/>
      <c r="S36" s="2"/>
      <c r="T36" s="2"/>
      <c r="U36" s="2"/>
      <c r="V36" s="2"/>
      <c r="W36" s="2"/>
      <c r="X36" s="2"/>
      <c r="Y36" s="2"/>
      <c r="Z36" s="2"/>
    </row>
    <row r="37" spans="1:26" ht="15.75" customHeight="1" x14ac:dyDescent="0.2">
      <c r="A37" s="2"/>
      <c r="B37" s="1"/>
      <c r="C37" s="2"/>
      <c r="D37" s="2"/>
      <c r="E37" s="268"/>
      <c r="F37" s="9" t="s">
        <v>55</v>
      </c>
      <c r="G37" s="9" t="s">
        <v>56</v>
      </c>
      <c r="H37" s="9">
        <v>20</v>
      </c>
      <c r="I37" s="9">
        <v>2.1</v>
      </c>
      <c r="J37" s="9" t="s">
        <v>48</v>
      </c>
      <c r="K37" s="265"/>
      <c r="L37" s="2"/>
      <c r="M37" s="2"/>
      <c r="N37" s="2"/>
      <c r="O37" s="2"/>
      <c r="P37" s="2"/>
      <c r="Q37" s="2"/>
      <c r="R37" s="2"/>
      <c r="S37" s="2"/>
      <c r="T37" s="2"/>
      <c r="U37" s="2"/>
      <c r="V37" s="2"/>
      <c r="W37" s="2"/>
      <c r="X37" s="2"/>
      <c r="Y37" s="2"/>
      <c r="Z37" s="2"/>
    </row>
    <row r="38" spans="1:26" ht="15.75" customHeight="1" x14ac:dyDescent="0.2">
      <c r="A38" s="2"/>
      <c r="B38" s="1"/>
      <c r="C38" s="2"/>
      <c r="D38" s="2"/>
      <c r="E38" s="268"/>
      <c r="F38" s="9" t="s">
        <v>58</v>
      </c>
      <c r="G38" s="9" t="s">
        <v>59</v>
      </c>
      <c r="H38" s="9">
        <v>10</v>
      </c>
      <c r="I38" s="9">
        <v>1.1000000000000001</v>
      </c>
      <c r="J38" s="9" t="s">
        <v>60</v>
      </c>
      <c r="K38" s="265"/>
      <c r="L38" s="2"/>
      <c r="M38" s="2"/>
      <c r="N38" s="2"/>
      <c r="O38" s="2"/>
      <c r="P38" s="2"/>
      <c r="Q38" s="2"/>
      <c r="R38" s="2"/>
      <c r="S38" s="2"/>
      <c r="T38" s="2"/>
      <c r="U38" s="2"/>
      <c r="V38" s="2"/>
      <c r="W38" s="2"/>
      <c r="X38" s="2"/>
      <c r="Y38" s="2"/>
      <c r="Z38" s="2"/>
    </row>
    <row r="39" spans="1:26" ht="15.75" customHeight="1" x14ac:dyDescent="0.2">
      <c r="A39" s="2"/>
      <c r="B39" s="1"/>
      <c r="C39" s="2"/>
      <c r="D39" s="2"/>
      <c r="E39" s="268"/>
      <c r="F39" s="9" t="s">
        <v>63</v>
      </c>
      <c r="G39" s="9" t="s">
        <v>64</v>
      </c>
      <c r="H39" s="9">
        <v>20</v>
      </c>
      <c r="I39" s="9">
        <v>2.1</v>
      </c>
      <c r="J39" s="9" t="s">
        <v>60</v>
      </c>
      <c r="K39" s="265"/>
      <c r="L39" s="2"/>
      <c r="M39" s="2"/>
      <c r="N39" s="2"/>
      <c r="O39" s="2"/>
      <c r="P39" s="2"/>
      <c r="Q39" s="2"/>
      <c r="R39" s="2"/>
      <c r="S39" s="2"/>
      <c r="T39" s="2"/>
      <c r="U39" s="2"/>
      <c r="V39" s="2"/>
      <c r="W39" s="2"/>
      <c r="X39" s="2"/>
      <c r="Y39" s="2"/>
      <c r="Z39" s="2"/>
    </row>
    <row r="40" spans="1:26" ht="15.75" customHeight="1" x14ac:dyDescent="0.2">
      <c r="A40" s="2"/>
      <c r="B40" s="1"/>
      <c r="C40" s="2"/>
      <c r="D40" s="2"/>
      <c r="E40" s="268"/>
      <c r="F40" s="9" t="s">
        <v>66</v>
      </c>
      <c r="G40" s="9" t="s">
        <v>67</v>
      </c>
      <c r="H40" s="9">
        <v>20</v>
      </c>
      <c r="I40" s="9">
        <v>2.1</v>
      </c>
      <c r="J40" s="9" t="s">
        <v>60</v>
      </c>
      <c r="K40" s="265"/>
      <c r="L40" s="2"/>
      <c r="M40" s="2"/>
      <c r="N40" s="2"/>
      <c r="O40" s="2"/>
      <c r="P40" s="2"/>
      <c r="Q40" s="2"/>
      <c r="R40" s="2"/>
      <c r="S40" s="2"/>
      <c r="T40" s="2"/>
      <c r="U40" s="2"/>
      <c r="V40" s="2"/>
      <c r="W40" s="2"/>
      <c r="X40" s="2"/>
      <c r="Y40" s="2"/>
      <c r="Z40" s="2"/>
    </row>
    <row r="41" spans="1:26" ht="15.75" customHeight="1" x14ac:dyDescent="0.2">
      <c r="A41" s="2"/>
      <c r="B41" s="1"/>
      <c r="C41" s="2"/>
      <c r="D41" s="2"/>
      <c r="E41" s="268"/>
      <c r="F41" s="9" t="s">
        <v>71</v>
      </c>
      <c r="G41" s="9" t="s">
        <v>72</v>
      </c>
      <c r="H41" s="9">
        <v>20</v>
      </c>
      <c r="I41" s="9">
        <v>2.1</v>
      </c>
      <c r="J41" s="9" t="s">
        <v>68</v>
      </c>
      <c r="K41" s="265"/>
      <c r="L41" s="2"/>
      <c r="M41" s="2"/>
      <c r="N41" s="2"/>
      <c r="O41" s="2"/>
      <c r="P41" s="2"/>
      <c r="Q41" s="2"/>
      <c r="R41" s="2"/>
      <c r="S41" s="2"/>
      <c r="T41" s="2"/>
      <c r="U41" s="2"/>
      <c r="V41" s="2"/>
      <c r="W41" s="2"/>
      <c r="X41" s="2"/>
      <c r="Y41" s="2"/>
      <c r="Z41" s="2"/>
    </row>
    <row r="42" spans="1:26" ht="15.75" customHeight="1" x14ac:dyDescent="0.2">
      <c r="A42" s="2"/>
      <c r="B42" s="1"/>
      <c r="C42" s="2"/>
      <c r="D42" s="2"/>
      <c r="E42" s="268"/>
      <c r="F42" s="9" t="s">
        <v>73</v>
      </c>
      <c r="G42" s="9" t="s">
        <v>74</v>
      </c>
      <c r="H42" s="9">
        <v>25</v>
      </c>
      <c r="I42" s="9">
        <v>2.6</v>
      </c>
      <c r="J42" s="9" t="s">
        <v>68</v>
      </c>
      <c r="K42" s="265"/>
      <c r="L42" s="2"/>
      <c r="M42" s="2"/>
      <c r="N42" s="2"/>
      <c r="O42" s="2"/>
      <c r="P42" s="2"/>
      <c r="Q42" s="2"/>
      <c r="R42" s="2"/>
      <c r="S42" s="2"/>
      <c r="T42" s="2"/>
      <c r="U42" s="2"/>
      <c r="V42" s="2"/>
      <c r="W42" s="2"/>
      <c r="X42" s="2"/>
      <c r="Y42" s="2"/>
      <c r="Z42" s="2"/>
    </row>
    <row r="43" spans="1:26" ht="15.75" customHeight="1" x14ac:dyDescent="0.2">
      <c r="A43" s="2"/>
      <c r="B43" s="1"/>
      <c r="C43" s="2"/>
      <c r="D43" s="2"/>
      <c r="E43" s="268"/>
      <c r="F43" s="9" t="s">
        <v>78</v>
      </c>
      <c r="G43" s="9" t="s">
        <v>121</v>
      </c>
      <c r="H43" s="9">
        <v>45</v>
      </c>
      <c r="I43" s="9">
        <v>4.5</v>
      </c>
      <c r="J43" s="9" t="s">
        <v>75</v>
      </c>
      <c r="K43" s="265"/>
      <c r="L43" s="2"/>
      <c r="M43" s="2"/>
      <c r="N43" s="2"/>
      <c r="O43" s="2"/>
      <c r="P43" s="2"/>
      <c r="Q43" s="2"/>
      <c r="R43" s="2"/>
      <c r="S43" s="2"/>
      <c r="T43" s="2"/>
      <c r="U43" s="2"/>
      <c r="V43" s="2"/>
      <c r="W43" s="2"/>
      <c r="X43" s="2"/>
      <c r="Y43" s="2"/>
      <c r="Z43" s="2"/>
    </row>
    <row r="44" spans="1:26" ht="15.75" customHeight="1" x14ac:dyDescent="0.2">
      <c r="A44" s="2"/>
      <c r="B44" s="1"/>
      <c r="C44" s="2"/>
      <c r="D44" s="2"/>
      <c r="E44" s="268"/>
      <c r="F44" s="9" t="s">
        <v>80</v>
      </c>
      <c r="G44" s="9" t="s">
        <v>82</v>
      </c>
      <c r="H44" s="9">
        <v>60</v>
      </c>
      <c r="I44" s="9">
        <v>6.5</v>
      </c>
      <c r="J44" s="9" t="s">
        <v>122</v>
      </c>
      <c r="K44" s="266"/>
      <c r="L44" s="2"/>
      <c r="M44" s="2"/>
      <c r="N44" s="2"/>
      <c r="O44" s="2"/>
      <c r="P44" s="2"/>
      <c r="Q44" s="2"/>
      <c r="R44" s="2"/>
      <c r="S44" s="2"/>
      <c r="T44" s="2"/>
      <c r="U44" s="2"/>
      <c r="V44" s="2"/>
      <c r="W44" s="2"/>
      <c r="X44" s="2"/>
      <c r="Y44" s="2"/>
      <c r="Z44" s="2"/>
    </row>
    <row r="45" spans="1:26" ht="15.75" customHeight="1" x14ac:dyDescent="0.2">
      <c r="A45" s="2"/>
      <c r="B45" s="1"/>
      <c r="C45" s="2"/>
      <c r="D45" s="2"/>
      <c r="E45" s="268"/>
      <c r="F45" s="9" t="s">
        <v>87</v>
      </c>
      <c r="G45" s="9" t="s">
        <v>124</v>
      </c>
      <c r="H45" s="9">
        <v>35</v>
      </c>
      <c r="I45" s="9">
        <v>3.7</v>
      </c>
      <c r="J45" s="9" t="s">
        <v>83</v>
      </c>
      <c r="K45" s="270" t="s">
        <v>84</v>
      </c>
      <c r="L45" s="2"/>
      <c r="M45" s="2"/>
      <c r="N45" s="2"/>
      <c r="O45" s="2"/>
      <c r="P45" s="2"/>
      <c r="Q45" s="2"/>
      <c r="R45" s="2"/>
      <c r="S45" s="2"/>
      <c r="T45" s="2"/>
      <c r="U45" s="2"/>
      <c r="V45" s="2"/>
      <c r="W45" s="2"/>
      <c r="X45" s="2"/>
      <c r="Y45" s="2"/>
      <c r="Z45" s="2"/>
    </row>
    <row r="46" spans="1:26" ht="15.75" customHeight="1" x14ac:dyDescent="0.2">
      <c r="A46" s="2"/>
      <c r="B46" s="1"/>
      <c r="C46" s="2"/>
      <c r="D46" s="2"/>
      <c r="E46" s="268"/>
      <c r="F46" s="9" t="s">
        <v>90</v>
      </c>
      <c r="G46" s="9" t="s">
        <v>126</v>
      </c>
      <c r="H46" s="9">
        <v>35</v>
      </c>
      <c r="I46" s="9">
        <v>3.7</v>
      </c>
      <c r="J46" s="9" t="s">
        <v>89</v>
      </c>
      <c r="K46" s="265"/>
      <c r="L46" s="2"/>
      <c r="M46" s="2"/>
      <c r="N46" s="2"/>
      <c r="O46" s="2"/>
      <c r="P46" s="2"/>
      <c r="Q46" s="2"/>
      <c r="R46" s="2"/>
      <c r="S46" s="2"/>
      <c r="T46" s="2"/>
      <c r="U46" s="2"/>
      <c r="V46" s="2"/>
      <c r="W46" s="2"/>
      <c r="X46" s="2"/>
      <c r="Y46" s="2"/>
      <c r="Z46" s="2"/>
    </row>
    <row r="47" spans="1:26" ht="16.5" customHeight="1" x14ac:dyDescent="0.2">
      <c r="A47" s="2"/>
      <c r="B47" s="1"/>
      <c r="C47" s="2"/>
      <c r="D47" s="2"/>
      <c r="E47" s="269"/>
      <c r="F47" s="18" t="s">
        <v>101</v>
      </c>
      <c r="G47" s="18" t="s">
        <v>102</v>
      </c>
      <c r="H47" s="18">
        <v>90</v>
      </c>
      <c r="I47" s="18">
        <v>9</v>
      </c>
      <c r="J47" s="18" t="s">
        <v>103</v>
      </c>
      <c r="K47" s="271"/>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67" t="s">
        <v>129</v>
      </c>
      <c r="F50" s="8" t="s">
        <v>21</v>
      </c>
      <c r="G50" s="8" t="s">
        <v>22</v>
      </c>
      <c r="H50" s="8">
        <v>6</v>
      </c>
      <c r="I50" s="8">
        <v>0.5</v>
      </c>
      <c r="J50" s="8" t="s">
        <v>23</v>
      </c>
      <c r="K50" s="264" t="s">
        <v>24</v>
      </c>
      <c r="L50" s="2"/>
      <c r="M50" s="2"/>
      <c r="N50" s="2"/>
      <c r="O50" s="2"/>
      <c r="P50" s="2"/>
      <c r="Q50" s="2"/>
      <c r="R50" s="2"/>
      <c r="S50" s="2"/>
      <c r="T50" s="2"/>
      <c r="U50" s="2"/>
      <c r="V50" s="2"/>
      <c r="W50" s="2"/>
      <c r="X50" s="2"/>
      <c r="Y50" s="2"/>
      <c r="Z50" s="2"/>
    </row>
    <row r="51" spans="1:26" ht="15.75" customHeight="1" x14ac:dyDescent="0.2">
      <c r="A51" s="2"/>
      <c r="B51" s="1"/>
      <c r="C51" s="2"/>
      <c r="D51" s="2"/>
      <c r="E51" s="268"/>
      <c r="F51" s="9" t="s">
        <v>28</v>
      </c>
      <c r="G51" s="9" t="s">
        <v>29</v>
      </c>
      <c r="H51" s="9">
        <v>15</v>
      </c>
      <c r="I51" s="9">
        <v>1.6</v>
      </c>
      <c r="J51" s="9" t="s">
        <v>23</v>
      </c>
      <c r="K51" s="265"/>
      <c r="L51" s="2"/>
      <c r="M51" s="2"/>
      <c r="N51" s="2"/>
      <c r="O51" s="2"/>
      <c r="P51" s="2"/>
      <c r="Q51" s="2"/>
      <c r="R51" s="2"/>
      <c r="S51" s="2"/>
      <c r="T51" s="2"/>
      <c r="U51" s="2"/>
      <c r="V51" s="2"/>
      <c r="W51" s="2"/>
      <c r="X51" s="2"/>
      <c r="Y51" s="2"/>
      <c r="Z51" s="2"/>
    </row>
    <row r="52" spans="1:26" ht="15.75" customHeight="1" x14ac:dyDescent="0.2">
      <c r="A52" s="2"/>
      <c r="B52" s="1"/>
      <c r="C52" s="2"/>
      <c r="D52" s="2"/>
      <c r="E52" s="268"/>
      <c r="F52" s="9" t="s">
        <v>31</v>
      </c>
      <c r="G52" s="9" t="s">
        <v>32</v>
      </c>
      <c r="H52" s="9">
        <v>5</v>
      </c>
      <c r="I52" s="9">
        <v>0.5</v>
      </c>
      <c r="J52" s="9" t="s">
        <v>23</v>
      </c>
      <c r="K52" s="266"/>
      <c r="L52" s="2"/>
      <c r="M52" s="2"/>
      <c r="N52" s="2"/>
      <c r="O52" s="2"/>
      <c r="P52" s="2"/>
      <c r="Q52" s="2"/>
      <c r="R52" s="2"/>
      <c r="S52" s="2"/>
      <c r="T52" s="2"/>
      <c r="U52" s="2"/>
      <c r="V52" s="2"/>
      <c r="W52" s="2"/>
      <c r="X52" s="2"/>
      <c r="Y52" s="2"/>
      <c r="Z52" s="2"/>
    </row>
    <row r="53" spans="1:26" ht="15.75" customHeight="1" x14ac:dyDescent="0.2">
      <c r="A53" s="2"/>
      <c r="B53" s="1"/>
      <c r="C53" s="2"/>
      <c r="D53" s="2"/>
      <c r="E53" s="268"/>
      <c r="F53" s="9" t="s">
        <v>35</v>
      </c>
      <c r="G53" s="9" t="s">
        <v>36</v>
      </c>
      <c r="H53" s="9">
        <v>10</v>
      </c>
      <c r="I53" s="9">
        <v>1.1000000000000001</v>
      </c>
      <c r="J53" s="9" t="s">
        <v>37</v>
      </c>
      <c r="K53" s="270" t="s">
        <v>38</v>
      </c>
      <c r="L53" s="2"/>
      <c r="M53" s="2"/>
      <c r="N53" s="2"/>
      <c r="O53" s="2"/>
      <c r="P53" s="2"/>
      <c r="Q53" s="2"/>
      <c r="R53" s="2"/>
      <c r="S53" s="2"/>
      <c r="T53" s="2"/>
      <c r="U53" s="2"/>
      <c r="V53" s="2"/>
      <c r="W53" s="2"/>
      <c r="X53" s="2"/>
      <c r="Y53" s="2"/>
      <c r="Z53" s="2"/>
    </row>
    <row r="54" spans="1:26" ht="15.75" customHeight="1" x14ac:dyDescent="0.2">
      <c r="A54" s="2"/>
      <c r="B54" s="1"/>
      <c r="C54" s="2"/>
      <c r="D54" s="2"/>
      <c r="E54" s="268"/>
      <c r="F54" s="9" t="s">
        <v>40</v>
      </c>
      <c r="G54" s="9" t="s">
        <v>41</v>
      </c>
      <c r="H54" s="9">
        <v>25</v>
      </c>
      <c r="I54" s="9">
        <v>2.6</v>
      </c>
      <c r="J54" s="9" t="s">
        <v>37</v>
      </c>
      <c r="K54" s="265"/>
      <c r="L54" s="2"/>
      <c r="M54" s="2"/>
      <c r="N54" s="2"/>
      <c r="O54" s="2"/>
      <c r="P54" s="2"/>
      <c r="Q54" s="2"/>
      <c r="R54" s="2"/>
      <c r="S54" s="2"/>
      <c r="T54" s="2"/>
      <c r="U54" s="2"/>
      <c r="V54" s="2"/>
      <c r="W54" s="2"/>
      <c r="X54" s="2"/>
      <c r="Y54" s="2"/>
      <c r="Z54" s="2"/>
    </row>
    <row r="55" spans="1:26" ht="15.75" customHeight="1" x14ac:dyDescent="0.2">
      <c r="A55" s="2"/>
      <c r="B55" s="1"/>
      <c r="C55" s="2"/>
      <c r="D55" s="2"/>
      <c r="E55" s="268"/>
      <c r="F55" s="9" t="s">
        <v>42</v>
      </c>
      <c r="G55" s="9" t="s">
        <v>43</v>
      </c>
      <c r="H55" s="9">
        <v>15</v>
      </c>
      <c r="I55" s="9">
        <v>1.6</v>
      </c>
      <c r="J55" s="9" t="s">
        <v>37</v>
      </c>
      <c r="K55" s="265"/>
      <c r="L55" s="2"/>
      <c r="M55" s="2"/>
      <c r="N55" s="2"/>
      <c r="O55" s="2"/>
      <c r="P55" s="2"/>
      <c r="Q55" s="2"/>
      <c r="R55" s="2"/>
      <c r="S55" s="2"/>
      <c r="T55" s="2"/>
      <c r="U55" s="2"/>
      <c r="V55" s="2"/>
      <c r="W55" s="2"/>
      <c r="X55" s="2"/>
      <c r="Y55" s="2"/>
      <c r="Z55" s="2"/>
    </row>
    <row r="56" spans="1:26" ht="15.75" customHeight="1" x14ac:dyDescent="0.2">
      <c r="A56" s="2"/>
      <c r="B56" s="1"/>
      <c r="C56" s="2"/>
      <c r="D56" s="2"/>
      <c r="E56" s="268"/>
      <c r="F56" s="9" t="s">
        <v>46</v>
      </c>
      <c r="G56" s="9" t="s">
        <v>47</v>
      </c>
      <c r="H56" s="9">
        <v>8</v>
      </c>
      <c r="I56" s="9">
        <v>1</v>
      </c>
      <c r="J56" s="9" t="s">
        <v>48</v>
      </c>
      <c r="K56" s="265"/>
      <c r="L56" s="2"/>
      <c r="M56" s="2"/>
      <c r="N56" s="2"/>
      <c r="O56" s="2"/>
      <c r="P56" s="2"/>
      <c r="Q56" s="2"/>
      <c r="R56" s="2"/>
      <c r="S56" s="2"/>
      <c r="T56" s="2"/>
      <c r="U56" s="2"/>
      <c r="V56" s="2"/>
      <c r="W56" s="2"/>
      <c r="X56" s="2"/>
      <c r="Y56" s="2"/>
      <c r="Z56" s="2"/>
    </row>
    <row r="57" spans="1:26" ht="15.75" customHeight="1" x14ac:dyDescent="0.2">
      <c r="A57" s="2"/>
      <c r="B57" s="1"/>
      <c r="C57" s="2"/>
      <c r="D57" s="2"/>
      <c r="E57" s="268"/>
      <c r="F57" s="9" t="s">
        <v>51</v>
      </c>
      <c r="G57" s="9" t="s">
        <v>52</v>
      </c>
      <c r="H57" s="9">
        <v>15</v>
      </c>
      <c r="I57" s="9">
        <v>1.6</v>
      </c>
      <c r="J57" s="9" t="s">
        <v>48</v>
      </c>
      <c r="K57" s="265"/>
      <c r="L57" s="2"/>
      <c r="M57" s="2"/>
      <c r="N57" s="2"/>
      <c r="O57" s="2"/>
      <c r="P57" s="2"/>
      <c r="Q57" s="2"/>
      <c r="R57" s="2"/>
      <c r="S57" s="2"/>
      <c r="T57" s="2"/>
      <c r="U57" s="2"/>
      <c r="V57" s="2"/>
      <c r="W57" s="2"/>
      <c r="X57" s="2"/>
      <c r="Y57" s="2"/>
      <c r="Z57" s="2"/>
    </row>
    <row r="58" spans="1:26" ht="15.75" customHeight="1" x14ac:dyDescent="0.2">
      <c r="A58" s="2"/>
      <c r="B58" s="1"/>
      <c r="C58" s="2"/>
      <c r="D58" s="2"/>
      <c r="E58" s="268"/>
      <c r="F58" s="9" t="s">
        <v>55</v>
      </c>
      <c r="G58" s="9" t="s">
        <v>56</v>
      </c>
      <c r="H58" s="9">
        <v>20</v>
      </c>
      <c r="I58" s="9">
        <v>2.1</v>
      </c>
      <c r="J58" s="9" t="s">
        <v>48</v>
      </c>
      <c r="K58" s="265"/>
      <c r="L58" s="2"/>
      <c r="M58" s="2"/>
      <c r="N58" s="2"/>
      <c r="O58" s="2"/>
      <c r="P58" s="2"/>
      <c r="Q58" s="2"/>
      <c r="R58" s="2"/>
      <c r="S58" s="2"/>
      <c r="T58" s="2"/>
      <c r="U58" s="2"/>
      <c r="V58" s="2"/>
      <c r="W58" s="2"/>
      <c r="X58" s="2"/>
      <c r="Y58" s="2"/>
      <c r="Z58" s="2"/>
    </row>
    <row r="59" spans="1:26" ht="15.75" customHeight="1" x14ac:dyDescent="0.2">
      <c r="A59" s="2"/>
      <c r="B59" s="1"/>
      <c r="C59" s="2"/>
      <c r="D59" s="2"/>
      <c r="E59" s="268"/>
      <c r="F59" s="9" t="s">
        <v>58</v>
      </c>
      <c r="G59" s="9" t="s">
        <v>59</v>
      </c>
      <c r="H59" s="9">
        <v>10</v>
      </c>
      <c r="I59" s="9">
        <v>1.1000000000000001</v>
      </c>
      <c r="J59" s="9" t="s">
        <v>60</v>
      </c>
      <c r="K59" s="265"/>
      <c r="L59" s="2"/>
      <c r="M59" s="2"/>
      <c r="N59" s="2"/>
      <c r="O59" s="2"/>
      <c r="P59" s="2"/>
      <c r="Q59" s="2"/>
      <c r="R59" s="2"/>
      <c r="S59" s="2"/>
      <c r="T59" s="2"/>
      <c r="U59" s="2"/>
      <c r="V59" s="2"/>
      <c r="W59" s="2"/>
      <c r="X59" s="2"/>
      <c r="Y59" s="2"/>
      <c r="Z59" s="2"/>
    </row>
    <row r="60" spans="1:26" ht="15.75" customHeight="1" x14ac:dyDescent="0.2">
      <c r="A60" s="2"/>
      <c r="B60" s="1"/>
      <c r="C60" s="2"/>
      <c r="D60" s="2"/>
      <c r="E60" s="268"/>
      <c r="F60" s="9" t="s">
        <v>63</v>
      </c>
      <c r="G60" s="9" t="s">
        <v>64</v>
      </c>
      <c r="H60" s="9">
        <v>20</v>
      </c>
      <c r="I60" s="9">
        <v>2.1</v>
      </c>
      <c r="J60" s="9" t="s">
        <v>60</v>
      </c>
      <c r="K60" s="265"/>
      <c r="L60" s="2"/>
      <c r="M60" s="2"/>
      <c r="N60" s="2"/>
      <c r="O60" s="2"/>
      <c r="P60" s="2"/>
      <c r="Q60" s="2"/>
      <c r="R60" s="2"/>
      <c r="S60" s="2"/>
      <c r="T60" s="2"/>
      <c r="U60" s="2"/>
      <c r="V60" s="2"/>
      <c r="W60" s="2"/>
      <c r="X60" s="2"/>
      <c r="Y60" s="2"/>
      <c r="Z60" s="2"/>
    </row>
    <row r="61" spans="1:26" ht="15.75" customHeight="1" x14ac:dyDescent="0.2">
      <c r="A61" s="2"/>
      <c r="B61" s="1"/>
      <c r="C61" s="2"/>
      <c r="D61" s="2"/>
      <c r="E61" s="268"/>
      <c r="F61" s="9" t="s">
        <v>66</v>
      </c>
      <c r="G61" s="9" t="s">
        <v>67</v>
      </c>
      <c r="H61" s="9">
        <v>20</v>
      </c>
      <c r="I61" s="9">
        <v>2.1</v>
      </c>
      <c r="J61" s="9" t="s">
        <v>60</v>
      </c>
      <c r="K61" s="265"/>
      <c r="L61" s="2"/>
      <c r="M61" s="2"/>
      <c r="N61" s="2"/>
      <c r="O61" s="2"/>
      <c r="P61" s="2"/>
      <c r="Q61" s="2"/>
      <c r="R61" s="2"/>
      <c r="S61" s="2"/>
      <c r="T61" s="2"/>
      <c r="U61" s="2"/>
      <c r="V61" s="2"/>
      <c r="W61" s="2"/>
      <c r="X61" s="2"/>
      <c r="Y61" s="2"/>
      <c r="Z61" s="2"/>
    </row>
    <row r="62" spans="1:26" ht="15.75" customHeight="1" x14ac:dyDescent="0.2">
      <c r="A62" s="2"/>
      <c r="B62" s="1"/>
      <c r="C62" s="2"/>
      <c r="D62" s="2"/>
      <c r="E62" s="268"/>
      <c r="F62" s="9" t="s">
        <v>71</v>
      </c>
      <c r="G62" s="9" t="s">
        <v>72</v>
      </c>
      <c r="H62" s="9">
        <v>20</v>
      </c>
      <c r="I62" s="9">
        <v>2.1</v>
      </c>
      <c r="J62" s="9" t="s">
        <v>68</v>
      </c>
      <c r="K62" s="265"/>
      <c r="L62" s="2"/>
      <c r="M62" s="2"/>
      <c r="N62" s="2"/>
      <c r="O62" s="2"/>
      <c r="P62" s="2"/>
      <c r="Q62" s="2"/>
      <c r="R62" s="2"/>
      <c r="S62" s="2"/>
      <c r="T62" s="2"/>
      <c r="U62" s="2"/>
      <c r="V62" s="2"/>
      <c r="W62" s="2"/>
      <c r="X62" s="2"/>
      <c r="Y62" s="2"/>
      <c r="Z62" s="2"/>
    </row>
    <row r="63" spans="1:26" ht="15.75" customHeight="1" x14ac:dyDescent="0.2">
      <c r="A63" s="2"/>
      <c r="B63" s="1"/>
      <c r="C63" s="2"/>
      <c r="D63" s="2"/>
      <c r="E63" s="268"/>
      <c r="F63" s="9" t="s">
        <v>73</v>
      </c>
      <c r="G63" s="9" t="s">
        <v>74</v>
      </c>
      <c r="H63" s="9">
        <v>25</v>
      </c>
      <c r="I63" s="9">
        <v>2.6</v>
      </c>
      <c r="J63" s="9" t="s">
        <v>68</v>
      </c>
      <c r="K63" s="265"/>
      <c r="L63" s="2"/>
      <c r="M63" s="2"/>
      <c r="N63" s="2"/>
      <c r="O63" s="2"/>
      <c r="P63" s="2"/>
      <c r="Q63" s="2"/>
      <c r="R63" s="2"/>
      <c r="S63" s="2"/>
      <c r="T63" s="2"/>
      <c r="U63" s="2"/>
      <c r="V63" s="2"/>
      <c r="W63" s="2"/>
      <c r="X63" s="2"/>
      <c r="Y63" s="2"/>
      <c r="Z63" s="2"/>
    </row>
    <row r="64" spans="1:26" ht="15.75" customHeight="1" x14ac:dyDescent="0.2">
      <c r="A64" s="2"/>
      <c r="B64" s="1"/>
      <c r="C64" s="2"/>
      <c r="D64" s="2"/>
      <c r="E64" s="268"/>
      <c r="F64" s="9" t="s">
        <v>78</v>
      </c>
      <c r="G64" s="9" t="s">
        <v>121</v>
      </c>
      <c r="H64" s="9">
        <v>45</v>
      </c>
      <c r="I64" s="9">
        <v>4.5</v>
      </c>
      <c r="J64" s="9" t="s">
        <v>68</v>
      </c>
      <c r="K64" s="265"/>
      <c r="L64" s="2"/>
      <c r="M64" s="2"/>
      <c r="N64" s="2"/>
      <c r="O64" s="2"/>
      <c r="P64" s="2"/>
      <c r="Q64" s="2"/>
      <c r="R64" s="2"/>
      <c r="S64" s="2"/>
      <c r="T64" s="2"/>
      <c r="U64" s="2"/>
      <c r="V64" s="2"/>
      <c r="W64" s="2"/>
      <c r="X64" s="2"/>
      <c r="Y64" s="2"/>
      <c r="Z64" s="2"/>
    </row>
    <row r="65" spans="1:26" ht="15.75" customHeight="1" x14ac:dyDescent="0.2">
      <c r="A65" s="2"/>
      <c r="B65" s="1"/>
      <c r="C65" s="2"/>
      <c r="D65" s="2"/>
      <c r="E65" s="268"/>
      <c r="F65" s="9" t="s">
        <v>80</v>
      </c>
      <c r="G65" s="9" t="s">
        <v>82</v>
      </c>
      <c r="H65" s="9">
        <v>60</v>
      </c>
      <c r="I65" s="9">
        <v>6.5</v>
      </c>
      <c r="J65" s="9" t="s">
        <v>75</v>
      </c>
      <c r="K65" s="265"/>
      <c r="L65" s="2"/>
      <c r="M65" s="2"/>
      <c r="N65" s="2"/>
      <c r="O65" s="2"/>
      <c r="P65" s="2"/>
      <c r="Q65" s="2"/>
      <c r="R65" s="2"/>
      <c r="S65" s="2"/>
      <c r="T65" s="2"/>
      <c r="U65" s="2"/>
      <c r="V65" s="2"/>
      <c r="W65" s="2"/>
      <c r="X65" s="2"/>
      <c r="Y65" s="2"/>
      <c r="Z65" s="2"/>
    </row>
    <row r="66" spans="1:26" ht="15.75" customHeight="1" x14ac:dyDescent="0.2">
      <c r="A66" s="2"/>
      <c r="B66" s="1"/>
      <c r="C66" s="2"/>
      <c r="D66" s="2"/>
      <c r="E66" s="268"/>
      <c r="F66" s="9" t="s">
        <v>87</v>
      </c>
      <c r="G66" s="9" t="s">
        <v>156</v>
      </c>
      <c r="H66" s="9">
        <v>45</v>
      </c>
      <c r="I66" s="9">
        <v>4.7</v>
      </c>
      <c r="J66" s="9" t="s">
        <v>122</v>
      </c>
      <c r="K66" s="266"/>
      <c r="L66" s="2"/>
      <c r="M66" s="2"/>
      <c r="N66" s="2"/>
      <c r="O66" s="2"/>
      <c r="P66" s="2"/>
      <c r="Q66" s="2"/>
      <c r="R66" s="2"/>
      <c r="S66" s="2"/>
      <c r="T66" s="2"/>
      <c r="U66" s="2"/>
      <c r="V66" s="2"/>
      <c r="W66" s="2"/>
      <c r="X66" s="2"/>
      <c r="Y66" s="2"/>
      <c r="Z66" s="2"/>
    </row>
    <row r="67" spans="1:26" ht="15.75" customHeight="1" x14ac:dyDescent="0.2">
      <c r="A67" s="2"/>
      <c r="B67" s="1"/>
      <c r="C67" s="2"/>
      <c r="D67" s="2"/>
      <c r="E67" s="268"/>
      <c r="F67" s="9" t="s">
        <v>90</v>
      </c>
      <c r="G67" s="9" t="s">
        <v>158</v>
      </c>
      <c r="H67" s="9">
        <v>40</v>
      </c>
      <c r="I67" s="9">
        <v>4.2</v>
      </c>
      <c r="J67" s="9" t="s">
        <v>83</v>
      </c>
      <c r="K67" s="270" t="s">
        <v>84</v>
      </c>
      <c r="L67" s="2"/>
      <c r="M67" s="2"/>
      <c r="N67" s="2"/>
      <c r="O67" s="2"/>
      <c r="P67" s="2"/>
      <c r="Q67" s="2"/>
      <c r="R67" s="2"/>
      <c r="S67" s="2"/>
      <c r="T67" s="2"/>
      <c r="U67" s="2"/>
      <c r="V67" s="2"/>
      <c r="W67" s="2"/>
      <c r="X67" s="2"/>
      <c r="Y67" s="2"/>
      <c r="Z67" s="2"/>
    </row>
    <row r="68" spans="1:26" ht="16.5" customHeight="1" x14ac:dyDescent="0.2">
      <c r="A68" s="2"/>
      <c r="B68" s="1"/>
      <c r="C68" s="2"/>
      <c r="D68" s="2"/>
      <c r="E68" s="269"/>
      <c r="F68" s="18" t="s">
        <v>101</v>
      </c>
      <c r="G68" s="18" t="s">
        <v>102</v>
      </c>
      <c r="H68" s="18">
        <v>170</v>
      </c>
      <c r="I68" s="18">
        <v>17.5</v>
      </c>
      <c r="J68" s="18" t="s">
        <v>103</v>
      </c>
      <c r="K68" s="271"/>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election activeCell="C29" sqref="C29"/>
    </sheetView>
  </sheetViews>
  <sheetFormatPr baseColWidth="10" defaultColWidth="13.5" defaultRowHeight="15" customHeight="1" x14ac:dyDescent="0.2"/>
  <cols>
    <col min="1" max="1" width="10.5" customWidth="1"/>
    <col min="2" max="2" width="12.33203125" customWidth="1"/>
    <col min="3" max="3" width="126.33203125" customWidth="1"/>
    <col min="4" max="5" width="10.5" customWidth="1"/>
    <col min="6" max="6" width="14.6640625" bestFit="1" customWidth="1"/>
    <col min="7" max="26" width="10.5" customWidth="1"/>
  </cols>
  <sheetData>
    <row r="1" spans="1:8" ht="15.75" customHeight="1" thickBot="1" x14ac:dyDescent="0.25">
      <c r="A1" s="2"/>
      <c r="B1" s="2"/>
      <c r="C1" s="2"/>
      <c r="D1" s="5" t="s">
        <v>12</v>
      </c>
      <c r="E1" s="5" t="s">
        <v>14</v>
      </c>
      <c r="F1" s="5" t="s">
        <v>16</v>
      </c>
      <c r="G1" s="5" t="s">
        <v>17</v>
      </c>
      <c r="H1" s="2"/>
    </row>
    <row r="2" spans="1:8" ht="15.75" customHeight="1" x14ac:dyDescent="0.2">
      <c r="A2" s="267" t="s">
        <v>129</v>
      </c>
      <c r="B2" s="61" t="s">
        <v>21</v>
      </c>
      <c r="C2" s="216" t="s">
        <v>22</v>
      </c>
      <c r="D2" s="216">
        <v>6</v>
      </c>
      <c r="E2" s="216">
        <v>0.5</v>
      </c>
      <c r="F2" s="217" t="s">
        <v>23</v>
      </c>
      <c r="G2" s="218" t="s">
        <v>170</v>
      </c>
      <c r="H2" s="2"/>
    </row>
    <row r="3" spans="1:8" ht="15.75" customHeight="1" x14ac:dyDescent="0.2">
      <c r="A3" s="268"/>
      <c r="B3" s="7" t="s">
        <v>28</v>
      </c>
      <c r="C3" s="219" t="s">
        <v>29</v>
      </c>
      <c r="D3" s="219">
        <v>15</v>
      </c>
      <c r="E3" s="219">
        <v>1.6</v>
      </c>
      <c r="F3" s="220" t="s">
        <v>23</v>
      </c>
      <c r="G3" s="221" t="s">
        <v>554</v>
      </c>
      <c r="H3" s="2"/>
    </row>
    <row r="4" spans="1:8" ht="15.75" customHeight="1" thickBot="1" x14ac:dyDescent="0.25">
      <c r="A4" s="268"/>
      <c r="B4" s="7" t="s">
        <v>31</v>
      </c>
      <c r="C4" s="219" t="s">
        <v>32</v>
      </c>
      <c r="D4" s="219">
        <v>5</v>
      </c>
      <c r="E4" s="219">
        <v>0.5</v>
      </c>
      <c r="F4" s="220" t="s">
        <v>23</v>
      </c>
      <c r="G4" s="222" t="s">
        <v>170</v>
      </c>
    </row>
    <row r="5" spans="1:8" ht="32" x14ac:dyDescent="0.2">
      <c r="A5" s="268"/>
      <c r="B5" s="7" t="s">
        <v>35</v>
      </c>
      <c r="C5" s="223" t="s">
        <v>36</v>
      </c>
      <c r="D5" s="219">
        <v>10</v>
      </c>
      <c r="E5" s="219">
        <v>1.1000000000000001</v>
      </c>
      <c r="F5" s="219" t="s">
        <v>37</v>
      </c>
      <c r="G5" s="272" t="s">
        <v>38</v>
      </c>
    </row>
    <row r="6" spans="1:8" ht="32" x14ac:dyDescent="0.2">
      <c r="A6" s="268"/>
      <c r="B6" s="7" t="s">
        <v>40</v>
      </c>
      <c r="C6" s="223" t="s">
        <v>41</v>
      </c>
      <c r="D6" s="219">
        <v>25</v>
      </c>
      <c r="E6" s="219">
        <v>2.6</v>
      </c>
      <c r="F6" s="219" t="s">
        <v>37</v>
      </c>
      <c r="G6" s="273"/>
    </row>
    <row r="7" spans="1:8" ht="16" x14ac:dyDescent="0.2">
      <c r="A7" s="268"/>
      <c r="B7" s="7" t="s">
        <v>42</v>
      </c>
      <c r="C7" s="223" t="s">
        <v>43</v>
      </c>
      <c r="D7" s="219">
        <v>15</v>
      </c>
      <c r="E7" s="219">
        <v>1.6</v>
      </c>
      <c r="F7" s="219" t="s">
        <v>37</v>
      </c>
      <c r="G7" s="273"/>
    </row>
    <row r="8" spans="1:8" ht="15.75" customHeight="1" x14ac:dyDescent="0.2">
      <c r="A8" s="268"/>
      <c r="B8" s="7" t="s">
        <v>46</v>
      </c>
      <c r="C8" s="223" t="s">
        <v>47</v>
      </c>
      <c r="D8" s="219">
        <v>8</v>
      </c>
      <c r="E8" s="219">
        <v>1</v>
      </c>
      <c r="F8" s="219" t="s">
        <v>48</v>
      </c>
      <c r="G8" s="273"/>
    </row>
    <row r="9" spans="1:8" ht="15.75" customHeight="1" x14ac:dyDescent="0.2">
      <c r="A9" s="268"/>
      <c r="B9" s="7" t="s">
        <v>51</v>
      </c>
      <c r="C9" s="223" t="s">
        <v>52</v>
      </c>
      <c r="D9" s="219">
        <v>15</v>
      </c>
      <c r="E9" s="219">
        <v>1.6</v>
      </c>
      <c r="F9" s="219" t="s">
        <v>48</v>
      </c>
      <c r="G9" s="273"/>
    </row>
    <row r="10" spans="1:8" ht="16" x14ac:dyDescent="0.2">
      <c r="A10" s="268"/>
      <c r="B10" s="7" t="s">
        <v>55</v>
      </c>
      <c r="C10" s="223" t="s">
        <v>56</v>
      </c>
      <c r="D10" s="219">
        <v>20</v>
      </c>
      <c r="E10" s="219">
        <v>2.1</v>
      </c>
      <c r="F10" s="219" t="s">
        <v>48</v>
      </c>
      <c r="G10" s="273"/>
    </row>
    <row r="11" spans="1:8" ht="16" x14ac:dyDescent="0.2">
      <c r="A11" s="268"/>
      <c r="B11" s="7" t="s">
        <v>58</v>
      </c>
      <c r="C11" s="223" t="s">
        <v>59</v>
      </c>
      <c r="D11" s="219">
        <v>10</v>
      </c>
      <c r="E11" s="219">
        <v>1.1000000000000001</v>
      </c>
      <c r="F11" s="219" t="s">
        <v>60</v>
      </c>
      <c r="G11" s="273"/>
    </row>
    <row r="12" spans="1:8" ht="32" x14ac:dyDescent="0.2">
      <c r="A12" s="268"/>
      <c r="B12" s="7" t="s">
        <v>63</v>
      </c>
      <c r="C12" s="223" t="s">
        <v>64</v>
      </c>
      <c r="D12" s="219">
        <v>20</v>
      </c>
      <c r="E12" s="219">
        <v>2.1</v>
      </c>
      <c r="F12" s="219" t="s">
        <v>60</v>
      </c>
      <c r="G12" s="273"/>
    </row>
    <row r="13" spans="1:8" ht="15.75" customHeight="1" x14ac:dyDescent="0.2">
      <c r="A13" s="268"/>
      <c r="B13" s="7" t="s">
        <v>66</v>
      </c>
      <c r="C13" s="223" t="s">
        <v>67</v>
      </c>
      <c r="D13" s="219">
        <v>20</v>
      </c>
      <c r="E13" s="219">
        <v>2.1</v>
      </c>
      <c r="F13" s="219" t="s">
        <v>60</v>
      </c>
      <c r="G13" s="273"/>
    </row>
    <row r="14" spans="1:8" ht="15.75" customHeight="1" x14ac:dyDescent="0.2">
      <c r="A14" s="268"/>
      <c r="B14" s="7" t="s">
        <v>71</v>
      </c>
      <c r="C14" s="223" t="s">
        <v>72</v>
      </c>
      <c r="D14" s="219">
        <v>20</v>
      </c>
      <c r="E14" s="219">
        <v>2.1</v>
      </c>
      <c r="F14" s="219" t="s">
        <v>68</v>
      </c>
      <c r="G14" s="273"/>
    </row>
    <row r="15" spans="1:8" ht="15.75" customHeight="1" x14ac:dyDescent="0.2">
      <c r="A15" s="268"/>
      <c r="B15" s="7" t="s">
        <v>73</v>
      </c>
      <c r="C15" s="223" t="s">
        <v>74</v>
      </c>
      <c r="D15" s="219">
        <v>25</v>
      </c>
      <c r="E15" s="219">
        <v>2.6</v>
      </c>
      <c r="F15" s="219" t="s">
        <v>68</v>
      </c>
      <c r="G15" s="273"/>
    </row>
    <row r="16" spans="1:8" ht="41" customHeight="1" x14ac:dyDescent="0.2">
      <c r="A16" s="268"/>
      <c r="B16" s="7" t="s">
        <v>78</v>
      </c>
      <c r="C16" s="223" t="s">
        <v>121</v>
      </c>
      <c r="D16" s="219">
        <v>45</v>
      </c>
      <c r="E16" s="219">
        <v>4.5</v>
      </c>
      <c r="F16" s="219" t="s">
        <v>68</v>
      </c>
      <c r="G16" s="273"/>
    </row>
    <row r="17" spans="1:8" ht="32" x14ac:dyDescent="0.2">
      <c r="A17" s="268"/>
      <c r="B17" s="7" t="s">
        <v>80</v>
      </c>
      <c r="C17" s="223" t="s">
        <v>82</v>
      </c>
      <c r="D17" s="219">
        <v>60</v>
      </c>
      <c r="E17" s="219">
        <v>6.5</v>
      </c>
      <c r="F17" s="219" t="s">
        <v>75</v>
      </c>
      <c r="G17" s="273"/>
    </row>
    <row r="18" spans="1:8" ht="15.75" customHeight="1" x14ac:dyDescent="0.2">
      <c r="A18" s="268"/>
      <c r="B18" s="7" t="s">
        <v>87</v>
      </c>
      <c r="C18" s="219" t="s">
        <v>156</v>
      </c>
      <c r="D18" s="219">
        <v>45</v>
      </c>
      <c r="E18" s="219">
        <v>4.7</v>
      </c>
      <c r="F18" s="219" t="s">
        <v>122</v>
      </c>
      <c r="G18" s="274"/>
    </row>
    <row r="19" spans="1:8" ht="16.5" customHeight="1" x14ac:dyDescent="0.2">
      <c r="A19" s="268"/>
      <c r="B19" s="7" t="s">
        <v>90</v>
      </c>
      <c r="C19" s="219" t="s">
        <v>158</v>
      </c>
      <c r="D19" s="219">
        <v>40</v>
      </c>
      <c r="E19" s="219">
        <v>4.2</v>
      </c>
      <c r="F19" s="219" t="s">
        <v>83</v>
      </c>
      <c r="G19" s="275" t="s">
        <v>84</v>
      </c>
    </row>
    <row r="20" spans="1:8" ht="15.75" customHeight="1" thickBot="1" x14ac:dyDescent="0.25">
      <c r="A20" s="269"/>
      <c r="B20" s="62" t="s">
        <v>101</v>
      </c>
      <c r="C20" s="224" t="s">
        <v>102</v>
      </c>
      <c r="D20" s="224">
        <v>170</v>
      </c>
      <c r="E20" s="224">
        <v>17.5</v>
      </c>
      <c r="F20" s="224" t="s">
        <v>103</v>
      </c>
      <c r="G20" s="276"/>
    </row>
    <row r="21" spans="1:8" ht="15.75" customHeight="1" x14ac:dyDescent="0.2">
      <c r="A21" s="1"/>
      <c r="B21" s="1"/>
      <c r="C21" s="63" t="s">
        <v>108</v>
      </c>
      <c r="D21" s="64">
        <f t="shared" ref="D21:E21" si="0">SUM(D2:D20)</f>
        <v>574</v>
      </c>
      <c r="E21" s="64">
        <f t="shared" si="0"/>
        <v>60.000000000000007</v>
      </c>
      <c r="F21" s="1"/>
      <c r="G21" s="1"/>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 customHeight="1" x14ac:dyDescent="0.2">
      <c r="B1001" s="2"/>
      <c r="C1001" s="2"/>
    </row>
  </sheetData>
  <mergeCells count="3">
    <mergeCell ref="A2:A20"/>
    <mergeCell ref="G5:G18"/>
    <mergeCell ref="G19:G20"/>
  </mergeCells>
  <conditionalFormatting sqref="A2:G21">
    <cfRule type="expression" dxfId="21" priority="1">
      <formula>($C$16=6)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40" sqref="I40"/>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77" t="s">
        <v>225</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78"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9" t="s">
        <v>227</v>
      </c>
      <c r="B4" s="240"/>
      <c r="C4" s="66"/>
      <c r="D4" s="279"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80" t="s">
        <v>231</v>
      </c>
      <c r="E5" s="281"/>
      <c r="F5" s="281"/>
      <c r="G5" s="281"/>
      <c r="H5" s="281"/>
      <c r="I5" s="282"/>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80" t="s">
        <v>233</v>
      </c>
      <c r="E6" s="281"/>
      <c r="F6" s="281"/>
      <c r="G6" s="281"/>
      <c r="H6" s="281"/>
      <c r="I6" s="282"/>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80" t="s">
        <v>235</v>
      </c>
      <c r="E7" s="281"/>
      <c r="F7" s="281"/>
      <c r="G7" s="281"/>
      <c r="H7" s="281"/>
      <c r="I7" s="282"/>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80" t="s">
        <v>237</v>
      </c>
      <c r="E8" s="281"/>
      <c r="F8" s="281"/>
      <c r="G8" s="281"/>
      <c r="H8" s="281"/>
      <c r="I8" s="282"/>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83" t="s">
        <v>239</v>
      </c>
      <c r="E9" s="281"/>
      <c r="F9" s="281"/>
      <c r="G9" s="281"/>
      <c r="H9" s="281"/>
      <c r="I9" s="282"/>
      <c r="J9" s="76">
        <f>J13</f>
        <v>43.727272727272734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90" t="s">
        <v>27</v>
      </c>
      <c r="B11" s="290" t="s">
        <v>240</v>
      </c>
      <c r="C11" s="290" t="s">
        <v>44</v>
      </c>
      <c r="D11" s="284" t="s">
        <v>241</v>
      </c>
      <c r="E11" s="286" t="s">
        <v>242</v>
      </c>
      <c r="F11" s="291" t="s">
        <v>243</v>
      </c>
      <c r="G11" s="281"/>
      <c r="H11" s="282"/>
      <c r="I11" s="292" t="s">
        <v>244</v>
      </c>
      <c r="J11" s="282"/>
      <c r="K11" s="65"/>
      <c r="L11" s="2"/>
      <c r="M11" s="2"/>
      <c r="N11" s="2"/>
      <c r="O11" s="2"/>
      <c r="P11" s="2"/>
      <c r="Q11" s="2"/>
      <c r="R11" s="2"/>
      <c r="S11" s="2"/>
      <c r="T11" s="2"/>
      <c r="U11" s="2"/>
      <c r="V11" s="2"/>
      <c r="W11" s="2"/>
      <c r="X11" s="2"/>
      <c r="Y11" s="2"/>
      <c r="Z11" s="2"/>
    </row>
    <row r="12" spans="1:26" ht="14.25" customHeight="1" x14ac:dyDescent="0.2">
      <c r="A12" s="285"/>
      <c r="B12" s="285"/>
      <c r="C12" s="285"/>
      <c r="D12" s="285"/>
      <c r="E12" s="28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7"/>
      <c r="B13" s="288"/>
      <c r="C13" s="288"/>
      <c r="D13" s="288"/>
      <c r="E13" s="288"/>
      <c r="F13" s="288"/>
      <c r="G13" s="288"/>
      <c r="H13" s="289"/>
      <c r="I13" s="79">
        <f t="shared" ref="I13:J13" si="0">SUM(I14:I49)</f>
        <v>481</v>
      </c>
      <c r="J13" s="79">
        <f t="shared" si="0"/>
        <v>43.727272727272734</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v>55</v>
      </c>
      <c r="J30" s="90">
        <f t="shared" si="2"/>
        <v>5</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50</v>
      </c>
      <c r="J36" s="90">
        <f t="shared" si="2"/>
        <v>4.545454545454545</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50</v>
      </c>
      <c r="J38" s="90">
        <f t="shared" si="2"/>
        <v>4.545454545454545</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c r="F39" s="85"/>
      <c r="G39" s="85">
        <v>35</v>
      </c>
      <c r="H39" s="87">
        <f t="shared" si="1"/>
        <v>35</v>
      </c>
      <c r="I39" s="88"/>
      <c r="J39" s="90">
        <f t="shared" si="2"/>
        <v>0</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11:D12"/>
    <mergeCell ref="E11:E12"/>
    <mergeCell ref="A13:H13"/>
    <mergeCell ref="A11:A12"/>
    <mergeCell ref="D4:J4"/>
    <mergeCell ref="F11:H11"/>
    <mergeCell ref="I11:J11"/>
    <mergeCell ref="B11:B12"/>
    <mergeCell ref="C11:C12"/>
    <mergeCell ref="A1:J1"/>
    <mergeCell ref="A2:J2"/>
    <mergeCell ref="A4:B4"/>
    <mergeCell ref="D8:I8"/>
    <mergeCell ref="D9:I9"/>
    <mergeCell ref="D7:I7"/>
    <mergeCell ref="D6:I6"/>
    <mergeCell ref="D5:I5"/>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77" t="s">
        <v>238</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78"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9" t="s">
        <v>227</v>
      </c>
      <c r="B4" s="240"/>
      <c r="C4" s="66"/>
      <c r="D4" s="279"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80" t="s">
        <v>231</v>
      </c>
      <c r="E5" s="281"/>
      <c r="F5" s="281"/>
      <c r="G5" s="281"/>
      <c r="H5" s="281"/>
      <c r="I5" s="282"/>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80" t="s">
        <v>233</v>
      </c>
      <c r="E6" s="281"/>
      <c r="F6" s="281"/>
      <c r="G6" s="281"/>
      <c r="H6" s="281"/>
      <c r="I6" s="282"/>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80" t="s">
        <v>235</v>
      </c>
      <c r="E7" s="281"/>
      <c r="F7" s="281"/>
      <c r="G7" s="281"/>
      <c r="H7" s="281"/>
      <c r="I7" s="282"/>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80" t="s">
        <v>237</v>
      </c>
      <c r="E8" s="281"/>
      <c r="F8" s="281"/>
      <c r="G8" s="281"/>
      <c r="H8" s="281"/>
      <c r="I8" s="282"/>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83" t="s">
        <v>239</v>
      </c>
      <c r="E9" s="281"/>
      <c r="F9" s="281"/>
      <c r="G9" s="281"/>
      <c r="H9" s="281"/>
      <c r="I9" s="282"/>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90" t="s">
        <v>27</v>
      </c>
      <c r="B11" s="290" t="s">
        <v>240</v>
      </c>
      <c r="C11" s="290" t="s">
        <v>44</v>
      </c>
      <c r="D11" s="284" t="s">
        <v>241</v>
      </c>
      <c r="E11" s="286" t="s">
        <v>242</v>
      </c>
      <c r="F11" s="291" t="s">
        <v>243</v>
      </c>
      <c r="G11" s="281"/>
      <c r="H11" s="282"/>
      <c r="I11" s="292" t="s">
        <v>244</v>
      </c>
      <c r="J11" s="282"/>
      <c r="K11" s="65"/>
      <c r="L11" s="2"/>
      <c r="M11" s="2"/>
      <c r="N11" s="2"/>
      <c r="O11" s="2"/>
      <c r="P11" s="2"/>
      <c r="Q11" s="2"/>
      <c r="R11" s="2"/>
      <c r="S11" s="2"/>
      <c r="T11" s="2"/>
      <c r="U11" s="2"/>
      <c r="V11" s="2"/>
      <c r="W11" s="2"/>
      <c r="X11" s="2"/>
      <c r="Y11" s="2"/>
      <c r="Z11" s="2"/>
    </row>
    <row r="12" spans="1:26" ht="14.25" customHeight="1" x14ac:dyDescent="0.2">
      <c r="A12" s="285"/>
      <c r="B12" s="285"/>
      <c r="C12" s="285"/>
      <c r="D12" s="285"/>
      <c r="E12" s="28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7"/>
      <c r="B13" s="288"/>
      <c r="C13" s="288"/>
      <c r="D13" s="288"/>
      <c r="E13" s="288"/>
      <c r="F13" s="288"/>
      <c r="G13" s="288"/>
      <c r="H13" s="289"/>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1:A12"/>
    <mergeCell ref="A13:H13"/>
    <mergeCell ref="I11:J11"/>
    <mergeCell ref="D8:I8"/>
    <mergeCell ref="D7:I7"/>
    <mergeCell ref="D9:I9"/>
    <mergeCell ref="F11:H11"/>
    <mergeCell ref="B11:B12"/>
    <mergeCell ref="E11:E12"/>
    <mergeCell ref="D11:D12"/>
    <mergeCell ref="C11:C12"/>
    <mergeCell ref="A1:J1"/>
    <mergeCell ref="A2:J2"/>
    <mergeCell ref="D4:J4"/>
    <mergeCell ref="A4:B4"/>
    <mergeCell ref="D6:I6"/>
    <mergeCell ref="D5:I5"/>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256</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t="s">
        <v>257</v>
      </c>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46" t="s">
        <v>452</v>
      </c>
      <c r="C2" s="247"/>
      <c r="D2" s="247"/>
      <c r="E2" s="247"/>
      <c r="F2" s="247"/>
      <c r="G2" s="247"/>
      <c r="H2" s="247"/>
      <c r="I2" s="247"/>
      <c r="J2" s="247"/>
      <c r="K2" s="248"/>
      <c r="L2" s="112"/>
      <c r="M2" s="2"/>
      <c r="N2" s="2"/>
      <c r="O2" s="2"/>
      <c r="P2" s="2"/>
      <c r="Q2" s="2"/>
      <c r="R2" s="2"/>
      <c r="S2" s="2"/>
      <c r="T2" s="2"/>
      <c r="U2" s="2"/>
      <c r="V2" s="2"/>
      <c r="W2" s="2"/>
      <c r="X2" s="2"/>
      <c r="Y2" s="2"/>
      <c r="Z2" s="2"/>
    </row>
    <row r="3" spans="1:26" ht="33.75" customHeight="1" x14ac:dyDescent="0.2">
      <c r="A3" s="2"/>
      <c r="B3" s="249" t="s">
        <v>453</v>
      </c>
      <c r="C3" s="250"/>
      <c r="D3" s="250"/>
      <c r="E3" s="250"/>
      <c r="F3" s="250"/>
      <c r="G3" s="250"/>
      <c r="H3" s="250"/>
      <c r="I3" s="250"/>
      <c r="J3" s="250"/>
      <c r="K3" s="251"/>
      <c r="L3" s="114"/>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114"/>
      <c r="M4" s="2"/>
      <c r="N4" s="2"/>
      <c r="O4" s="2"/>
      <c r="P4" s="2"/>
      <c r="Q4" s="2"/>
      <c r="R4" s="2"/>
      <c r="S4" s="2"/>
      <c r="T4" s="2"/>
      <c r="U4" s="2"/>
      <c r="V4" s="2"/>
      <c r="W4" s="2"/>
      <c r="X4" s="2"/>
      <c r="Y4" s="2"/>
      <c r="Z4" s="2"/>
    </row>
    <row r="5" spans="1:26" ht="33.75" customHeight="1" x14ac:dyDescent="0.2">
      <c r="A5" s="2"/>
      <c r="B5" s="258" t="s">
        <v>454</v>
      </c>
      <c r="C5" s="253"/>
      <c r="D5" s="253"/>
      <c r="E5" s="253"/>
      <c r="F5" s="253"/>
      <c r="G5" s="253"/>
      <c r="H5" s="253"/>
      <c r="I5" s="253"/>
      <c r="J5" s="253"/>
      <c r="K5" s="254"/>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93" t="s">
        <v>459</v>
      </c>
      <c r="F10" s="297"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94"/>
      <c r="F11" s="268"/>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94"/>
      <c r="F12" s="268"/>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94"/>
      <c r="F13" s="298"/>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94"/>
      <c r="F14" s="299"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94"/>
      <c r="F15" s="298"/>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95"/>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93"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94"/>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95"/>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93"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94"/>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96" t="s">
        <v>488</v>
      </c>
      <c r="C28" s="1"/>
      <c r="D28" s="2"/>
      <c r="E28" s="294"/>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50"/>
      <c r="C29" s="1"/>
      <c r="D29" s="2"/>
      <c r="E29" s="294"/>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50"/>
      <c r="C30" s="1"/>
      <c r="D30" s="2"/>
      <c r="E30" s="295"/>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50"/>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50"/>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50"/>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50"/>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50"/>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B2:K2"/>
    <mergeCell ref="B5:K5"/>
    <mergeCell ref="E10:E16"/>
    <mergeCell ref="F10:F13"/>
    <mergeCell ref="F14:F15"/>
    <mergeCell ref="E21:E23"/>
    <mergeCell ref="E26:E30"/>
    <mergeCell ref="B28:B35"/>
    <mergeCell ref="B4:K4"/>
    <mergeCell ref="B3:K3"/>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481</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E4" sqref="E4"/>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46" t="s">
        <v>514</v>
      </c>
      <c r="C2" s="247"/>
      <c r="D2" s="247"/>
      <c r="E2" s="247"/>
      <c r="F2" s="247"/>
      <c r="G2" s="247"/>
      <c r="H2" s="247"/>
      <c r="I2" s="247"/>
      <c r="J2" s="247"/>
      <c r="K2" s="247"/>
      <c r="L2" s="247"/>
      <c r="M2" s="247"/>
      <c r="N2" s="247"/>
      <c r="O2" s="247"/>
      <c r="P2" s="247"/>
      <c r="Q2" s="248"/>
      <c r="R2" s="1"/>
      <c r="S2" s="2"/>
      <c r="T2" s="2"/>
      <c r="U2" s="2"/>
      <c r="V2" s="2"/>
      <c r="W2" s="2"/>
      <c r="X2" s="2"/>
      <c r="Y2" s="2"/>
      <c r="Z2" s="2"/>
    </row>
    <row r="3" spans="1:26" ht="36.75" customHeight="1" x14ac:dyDescent="0.2">
      <c r="A3" s="1"/>
      <c r="B3" s="249" t="s">
        <v>515</v>
      </c>
      <c r="C3" s="250"/>
      <c r="D3" s="250"/>
      <c r="E3" s="250"/>
      <c r="F3" s="250"/>
      <c r="G3" s="250"/>
      <c r="H3" s="250"/>
      <c r="I3" s="250"/>
      <c r="J3" s="250"/>
      <c r="K3" s="250"/>
      <c r="L3" s="250"/>
      <c r="M3" s="250"/>
      <c r="N3" s="250"/>
      <c r="O3" s="250"/>
      <c r="P3" s="250"/>
      <c r="Q3" s="251"/>
      <c r="R3" s="1"/>
      <c r="S3" s="2"/>
      <c r="T3" s="2"/>
      <c r="U3" s="2"/>
      <c r="V3" s="2"/>
      <c r="W3" s="2"/>
      <c r="X3" s="2"/>
      <c r="Y3" s="2"/>
      <c r="Z3" s="2"/>
    </row>
    <row r="4" spans="1:26" ht="15" customHeight="1" x14ac:dyDescent="0.2">
      <c r="A4" s="1"/>
      <c r="B4" s="257" t="s">
        <v>6</v>
      </c>
      <c r="C4" s="250"/>
      <c r="D4" s="250"/>
      <c r="E4" s="250"/>
      <c r="F4" s="250"/>
      <c r="G4" s="250"/>
      <c r="H4" s="250"/>
      <c r="I4" s="250"/>
      <c r="J4" s="250"/>
      <c r="K4" s="250"/>
      <c r="L4" s="250"/>
      <c r="M4" s="250"/>
      <c r="N4" s="250"/>
      <c r="O4" s="250"/>
      <c r="P4" s="250"/>
      <c r="Q4" s="251"/>
      <c r="R4" s="1"/>
      <c r="S4" s="2"/>
      <c r="T4" s="2"/>
      <c r="U4" s="2"/>
      <c r="V4" s="2"/>
      <c r="W4" s="2"/>
      <c r="X4" s="2"/>
      <c r="Y4" s="2"/>
      <c r="Z4" s="2"/>
    </row>
    <row r="5" spans="1:26" ht="33" customHeight="1" x14ac:dyDescent="0.2">
      <c r="A5" s="1"/>
      <c r="B5" s="258" t="s">
        <v>516</v>
      </c>
      <c r="C5" s="253"/>
      <c r="D5" s="253"/>
      <c r="E5" s="253"/>
      <c r="F5" s="253"/>
      <c r="G5" s="253"/>
      <c r="H5" s="253"/>
      <c r="I5" s="253"/>
      <c r="J5" s="253"/>
      <c r="K5" s="253"/>
      <c r="L5" s="253"/>
      <c r="M5" s="253"/>
      <c r="N5" s="253"/>
      <c r="O5" s="253"/>
      <c r="P5" s="253"/>
      <c r="Q5" s="254"/>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1" t="s">
        <v>27</v>
      </c>
      <c r="F8" s="259" t="s">
        <v>240</v>
      </c>
      <c r="G8" s="259" t="s">
        <v>44</v>
      </c>
      <c r="H8" s="263" t="s">
        <v>517</v>
      </c>
      <c r="I8" s="263" t="s">
        <v>54</v>
      </c>
      <c r="J8" s="247"/>
      <c r="K8" s="247"/>
      <c r="L8" s="247"/>
      <c r="M8" s="247"/>
      <c r="N8" s="247"/>
      <c r="O8" s="247"/>
      <c r="P8" s="247"/>
      <c r="Q8" s="248"/>
      <c r="R8" s="1"/>
      <c r="S8" s="2"/>
      <c r="T8" s="2"/>
      <c r="U8" s="2"/>
      <c r="V8" s="2"/>
      <c r="W8" s="2"/>
      <c r="X8" s="2"/>
      <c r="Y8" s="2"/>
      <c r="Z8" s="2"/>
    </row>
    <row r="9" spans="1:26" ht="47.25" customHeight="1" x14ac:dyDescent="0.2">
      <c r="A9" s="1"/>
      <c r="B9" s="7" t="s">
        <v>26</v>
      </c>
      <c r="C9" s="7">
        <v>120</v>
      </c>
      <c r="D9" s="1"/>
      <c r="E9" s="262"/>
      <c r="F9" s="260"/>
      <c r="G9" s="260"/>
      <c r="H9" s="260"/>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46" t="s">
        <v>544</v>
      </c>
      <c r="C2" s="247"/>
      <c r="D2" s="247"/>
      <c r="E2" s="247"/>
      <c r="F2" s="247"/>
      <c r="G2" s="247"/>
      <c r="H2" s="247"/>
      <c r="I2" s="247"/>
      <c r="J2" s="247"/>
      <c r="K2" s="247"/>
      <c r="L2" s="247"/>
      <c r="M2" s="247"/>
      <c r="N2" s="247"/>
      <c r="O2" s="247"/>
      <c r="P2" s="247"/>
      <c r="Q2" s="248"/>
      <c r="R2" s="2"/>
      <c r="S2" s="2"/>
      <c r="T2" s="2"/>
      <c r="U2" s="2"/>
      <c r="V2" s="2"/>
      <c r="W2" s="2"/>
      <c r="X2" s="2"/>
      <c r="Y2" s="2"/>
      <c r="Z2" s="2"/>
    </row>
    <row r="3" spans="1:26" ht="36.75" customHeight="1" x14ac:dyDescent="0.2">
      <c r="A3" s="2"/>
      <c r="B3" s="249" t="s">
        <v>515</v>
      </c>
      <c r="C3" s="250"/>
      <c r="D3" s="250"/>
      <c r="E3" s="250"/>
      <c r="F3" s="250"/>
      <c r="G3" s="250"/>
      <c r="H3" s="250"/>
      <c r="I3" s="250"/>
      <c r="J3" s="250"/>
      <c r="K3" s="250"/>
      <c r="L3" s="250"/>
      <c r="M3" s="250"/>
      <c r="N3" s="250"/>
      <c r="O3" s="250"/>
      <c r="P3" s="250"/>
      <c r="Q3" s="251"/>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0"/>
      <c r="P4" s="250"/>
      <c r="Q4" s="251"/>
      <c r="R4" s="2"/>
      <c r="S4" s="2"/>
      <c r="T4" s="2"/>
      <c r="U4" s="2"/>
      <c r="V4" s="2"/>
      <c r="W4" s="2"/>
      <c r="X4" s="2"/>
      <c r="Y4" s="2"/>
      <c r="Z4" s="2"/>
    </row>
    <row r="5" spans="1:26" ht="33" customHeight="1" x14ac:dyDescent="0.2">
      <c r="A5" s="2"/>
      <c r="B5" s="258" t="s">
        <v>545</v>
      </c>
      <c r="C5" s="253"/>
      <c r="D5" s="253"/>
      <c r="E5" s="253"/>
      <c r="F5" s="253"/>
      <c r="G5" s="253"/>
      <c r="H5" s="253"/>
      <c r="I5" s="253"/>
      <c r="J5" s="253"/>
      <c r="K5" s="253"/>
      <c r="L5" s="253"/>
      <c r="M5" s="253"/>
      <c r="N5" s="253"/>
      <c r="O5" s="253"/>
      <c r="P5" s="253"/>
      <c r="Q5" s="254"/>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1" t="s">
        <v>27</v>
      </c>
      <c r="F8" s="259" t="s">
        <v>240</v>
      </c>
      <c r="G8" s="259" t="s">
        <v>44</v>
      </c>
      <c r="H8" s="263" t="s">
        <v>517</v>
      </c>
      <c r="I8" s="263" t="s">
        <v>54</v>
      </c>
      <c r="J8" s="247"/>
      <c r="K8" s="247"/>
      <c r="L8" s="247"/>
      <c r="M8" s="247"/>
      <c r="N8" s="247"/>
      <c r="O8" s="247"/>
      <c r="P8" s="247"/>
      <c r="Q8" s="248"/>
      <c r="R8" s="2"/>
      <c r="S8" s="2"/>
      <c r="T8" s="2"/>
      <c r="U8" s="2"/>
      <c r="V8" s="2"/>
      <c r="W8" s="2"/>
      <c r="X8" s="2"/>
      <c r="Y8" s="2"/>
      <c r="Z8" s="2"/>
    </row>
    <row r="9" spans="1:26" ht="47.25" customHeight="1" x14ac:dyDescent="0.2">
      <c r="A9" s="2"/>
      <c r="B9" s="7" t="s">
        <v>26</v>
      </c>
      <c r="C9" s="7">
        <v>120</v>
      </c>
      <c r="D9" s="1"/>
      <c r="E9" s="262"/>
      <c r="F9" s="260"/>
      <c r="G9" s="260"/>
      <c r="H9" s="260"/>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571</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576</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580</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1" t="s">
        <v>27</v>
      </c>
      <c r="F6" s="302" t="s">
        <v>240</v>
      </c>
      <c r="G6" s="302" t="s">
        <v>44</v>
      </c>
      <c r="H6" s="303" t="s">
        <v>517</v>
      </c>
      <c r="I6" s="303" t="s">
        <v>54</v>
      </c>
      <c r="J6" s="247"/>
      <c r="K6" s="247"/>
      <c r="L6" s="248"/>
      <c r="M6" s="2"/>
      <c r="N6" s="2"/>
      <c r="O6" s="2"/>
      <c r="P6" s="2"/>
      <c r="Q6" s="2"/>
      <c r="R6" s="2"/>
      <c r="S6" s="2"/>
      <c r="T6" s="2"/>
      <c r="U6" s="2"/>
      <c r="V6" s="2"/>
      <c r="W6" s="2"/>
      <c r="X6" s="2"/>
      <c r="Y6" s="2"/>
      <c r="Z6" s="2"/>
    </row>
    <row r="7" spans="1:26" ht="15.75" customHeight="1" x14ac:dyDescent="0.2">
      <c r="A7" s="2"/>
      <c r="B7" s="7" t="s">
        <v>574</v>
      </c>
      <c r="C7" s="7">
        <v>30</v>
      </c>
      <c r="D7" s="2"/>
      <c r="E7" s="262"/>
      <c r="F7" s="260"/>
      <c r="G7" s="260"/>
      <c r="H7" s="260"/>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6" sqref="B6"/>
    </sheetView>
  </sheetViews>
  <sheetFormatPr baseColWidth="10" defaultRowHeight="16" x14ac:dyDescent="0.2"/>
  <sheetData>
    <row r="1" spans="1:6" x14ac:dyDescent="0.2">
      <c r="A1" s="225"/>
      <c r="B1" s="225"/>
      <c r="C1" s="225"/>
      <c r="D1" s="225"/>
      <c r="E1" s="225"/>
      <c r="F1" s="225"/>
    </row>
    <row r="2" spans="1:6" x14ac:dyDescent="0.2">
      <c r="A2" s="225"/>
      <c r="B2" s="227" t="s">
        <v>606</v>
      </c>
      <c r="C2" s="227" t="s">
        <v>607</v>
      </c>
      <c r="D2" s="227" t="s">
        <v>477</v>
      </c>
      <c r="E2" s="227" t="s">
        <v>483</v>
      </c>
      <c r="F2" s="227" t="s">
        <v>108</v>
      </c>
    </row>
    <row r="3" spans="1:6" x14ac:dyDescent="0.2">
      <c r="A3" s="228" t="s">
        <v>13</v>
      </c>
      <c r="B3" s="228">
        <v>230.39999999999998</v>
      </c>
      <c r="C3" s="228">
        <v>96</v>
      </c>
      <c r="D3" s="228">
        <v>52.800000000000011</v>
      </c>
      <c r="E3" s="228">
        <v>52.800000000000011</v>
      </c>
      <c r="F3" s="225">
        <f>SUM(B3:E3)</f>
        <v>432</v>
      </c>
    </row>
    <row r="4" spans="1:6" x14ac:dyDescent="0.2">
      <c r="A4" s="229" t="s">
        <v>11</v>
      </c>
      <c r="B4" s="229">
        <v>11</v>
      </c>
      <c r="C4" s="229">
        <v>15</v>
      </c>
      <c r="D4" s="229">
        <v>338</v>
      </c>
      <c r="E4" s="229">
        <v>210</v>
      </c>
      <c r="F4" s="226">
        <f t="shared" ref="F4:F8" si="0">SUM(B4:E4)</f>
        <v>574</v>
      </c>
    </row>
    <row r="5" spans="1:6" x14ac:dyDescent="0.2">
      <c r="A5" s="230" t="s">
        <v>608</v>
      </c>
      <c r="B5" s="231">
        <v>195</v>
      </c>
      <c r="C5" s="231">
        <v>131</v>
      </c>
      <c r="D5" s="231">
        <v>155</v>
      </c>
      <c r="E5" s="230">
        <v>0</v>
      </c>
      <c r="F5" s="226">
        <f t="shared" si="0"/>
        <v>481</v>
      </c>
    </row>
    <row r="6" spans="1:6" x14ac:dyDescent="0.2">
      <c r="A6" s="232" t="s">
        <v>609</v>
      </c>
      <c r="B6" s="233">
        <v>269</v>
      </c>
      <c r="C6" s="233">
        <v>27</v>
      </c>
      <c r="D6" s="233">
        <v>114</v>
      </c>
      <c r="E6" s="233">
        <v>30</v>
      </c>
      <c r="F6" s="226">
        <f t="shared" si="0"/>
        <v>440</v>
      </c>
    </row>
    <row r="7" spans="1:6" x14ac:dyDescent="0.2">
      <c r="A7" s="234" t="s">
        <v>259</v>
      </c>
      <c r="B7" s="234">
        <v>25</v>
      </c>
      <c r="C7" s="234">
        <v>5</v>
      </c>
      <c r="D7" s="234">
        <v>40</v>
      </c>
      <c r="E7" s="234">
        <v>30</v>
      </c>
      <c r="F7" s="226">
        <f t="shared" si="0"/>
        <v>100</v>
      </c>
    </row>
    <row r="8" spans="1:6" x14ac:dyDescent="0.2">
      <c r="A8" s="235" t="s">
        <v>486</v>
      </c>
      <c r="B8" s="235">
        <v>5</v>
      </c>
      <c r="C8" s="235">
        <v>0</v>
      </c>
      <c r="D8" s="235">
        <v>95</v>
      </c>
      <c r="E8" s="235">
        <v>0</v>
      </c>
      <c r="F8" s="226">
        <f t="shared" si="0"/>
        <v>100</v>
      </c>
    </row>
    <row r="9" spans="1:6" x14ac:dyDescent="0.2">
      <c r="A9" s="236" t="s">
        <v>108</v>
      </c>
      <c r="B9" s="236">
        <f>SUM(B3:B8)</f>
        <v>735.4</v>
      </c>
      <c r="C9" s="236">
        <f t="shared" ref="C9:E9" si="1">SUM(C3:C8)</f>
        <v>274</v>
      </c>
      <c r="D9" s="236">
        <f t="shared" si="1"/>
        <v>794.8</v>
      </c>
      <c r="E9" s="236">
        <f t="shared" si="1"/>
        <v>322.8</v>
      </c>
      <c r="F9" s="236">
        <f>SUM(B9:E9)</f>
        <v>2127</v>
      </c>
    </row>
    <row r="10" spans="1:6" x14ac:dyDescent="0.2">
      <c r="A10" s="236"/>
      <c r="B10" s="236"/>
      <c r="C10" s="236"/>
      <c r="D10" s="236"/>
      <c r="E10" s="236"/>
      <c r="F10" s="225"/>
    </row>
    <row r="11" spans="1:6" x14ac:dyDescent="0.2">
      <c r="A11" s="236"/>
      <c r="B11" s="236"/>
      <c r="C11" s="236"/>
      <c r="D11" s="236"/>
      <c r="E11" s="236"/>
    </row>
    <row r="12" spans="1:6" x14ac:dyDescent="0.2">
      <c r="A12" s="20" t="s">
        <v>137</v>
      </c>
      <c r="B12" s="237">
        <f>SUM(B$3)/5 + SUM(B$4)/6 + SUM(B$5,B$6)/4 + SUM(B$7:B$8)/5</f>
        <v>169.91333333333333</v>
      </c>
      <c r="C12" s="237">
        <f t="shared" ref="C12:E12" si="2">SUM(C$3)/5 + SUM(C$4)/6 + SUM(C$5,C$6)/4 + SUM(C$7:C$8)/5</f>
        <v>62.2</v>
      </c>
      <c r="D12" s="237">
        <f t="shared" si="2"/>
        <v>161.14333333333335</v>
      </c>
      <c r="E12" s="237">
        <f t="shared" si="2"/>
        <v>59.06</v>
      </c>
      <c r="F12" s="238">
        <f>SUM(B12:E12)</f>
        <v>452.31666666666666</v>
      </c>
    </row>
    <row r="13" spans="1:6" x14ac:dyDescent="0.2">
      <c r="A13" s="20" t="s">
        <v>134</v>
      </c>
      <c r="B13" s="237">
        <f t="shared" ref="B13:E15" si="3">SUM(B$3)/5 + SUM(B$4)/6 + SUM(B$5,B$6)/4 + SUM(B$7:B$8)/5</f>
        <v>169.91333333333333</v>
      </c>
      <c r="C13" s="237">
        <f t="shared" si="3"/>
        <v>62.2</v>
      </c>
      <c r="D13" s="237">
        <f t="shared" si="3"/>
        <v>161.14333333333335</v>
      </c>
      <c r="E13" s="237">
        <f t="shared" si="3"/>
        <v>59.06</v>
      </c>
      <c r="F13" s="238">
        <f t="shared" ref="F13:F17" si="4">SUM(B13:E13)</f>
        <v>452.31666666666666</v>
      </c>
    </row>
    <row r="14" spans="1:6" x14ac:dyDescent="0.2">
      <c r="A14" s="20" t="s">
        <v>127</v>
      </c>
      <c r="B14" s="237">
        <f t="shared" si="3"/>
        <v>169.91333333333333</v>
      </c>
      <c r="C14" s="237">
        <f t="shared" si="3"/>
        <v>62.2</v>
      </c>
      <c r="D14" s="237">
        <f t="shared" si="3"/>
        <v>161.14333333333335</v>
      </c>
      <c r="E14" s="237">
        <f t="shared" si="3"/>
        <v>59.06</v>
      </c>
      <c r="F14" s="238">
        <f t="shared" si="4"/>
        <v>452.31666666666666</v>
      </c>
    </row>
    <row r="15" spans="1:6" x14ac:dyDescent="0.2">
      <c r="A15" s="20" t="s">
        <v>119</v>
      </c>
      <c r="B15" s="237">
        <f t="shared" si="3"/>
        <v>169.91333333333333</v>
      </c>
      <c r="C15" s="237">
        <f t="shared" si="3"/>
        <v>62.2</v>
      </c>
      <c r="D15" s="237">
        <f t="shared" si="3"/>
        <v>161.14333333333335</v>
      </c>
      <c r="E15" s="237">
        <f t="shared" si="3"/>
        <v>59.06</v>
      </c>
      <c r="F15" s="238">
        <f t="shared" si="4"/>
        <v>452.31666666666666</v>
      </c>
    </row>
    <row r="16" spans="1:6" x14ac:dyDescent="0.2">
      <c r="A16" s="20" t="s">
        <v>146</v>
      </c>
      <c r="B16" s="237">
        <f>SUM(B7)/5 + SUM(B3:B4)/6</f>
        <v>45.233333333333327</v>
      </c>
      <c r="C16" s="237">
        <f>SUM(C7)/5 + SUM(C3:C4)/6</f>
        <v>19.5</v>
      </c>
      <c r="D16" s="237">
        <f>SUM(D7)/5 + SUM(D3:D4)/6</f>
        <v>73.13333333333334</v>
      </c>
      <c r="E16" s="237">
        <f>SUM(E7)/5 + SUM(E3:E4)/6</f>
        <v>49.800000000000004</v>
      </c>
      <c r="F16" s="238">
        <f t="shared" si="4"/>
        <v>187.66666666666669</v>
      </c>
    </row>
    <row r="17" spans="1:6" x14ac:dyDescent="0.2">
      <c r="A17" s="20" t="s">
        <v>142</v>
      </c>
      <c r="B17" s="237">
        <f>SUM(B$3)/5 + SUM(B$4)/6 + SUM(B$6)/4 + SUM(B$8)/5</f>
        <v>116.16333333333333</v>
      </c>
      <c r="C17" s="237">
        <f t="shared" ref="C17:E17" si="5">SUM(C$3)/5 + SUM(C$4)/6 + SUM(C$6)/4 + SUM(C$8)/5</f>
        <v>28.45</v>
      </c>
      <c r="D17" s="237">
        <f t="shared" si="5"/>
        <v>114.39333333333335</v>
      </c>
      <c r="E17" s="237">
        <f t="shared" si="5"/>
        <v>53.06</v>
      </c>
      <c r="F17" s="238">
        <f t="shared" si="4"/>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2017-02-07T15:34:02Z</dcterms:modified>
</cp:coreProperties>
</file>