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0" yWindow="460" windowWidth="25600" windowHeight="15460" tabRatio="500"/>
  </bookViews>
  <sheets>
    <sheet name="Estados" sheetId="1" r:id="rId1"/>
    <sheet name="Variables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5" l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P13" i="5"/>
  <c r="O13" i="5"/>
  <c r="N13" i="5"/>
  <c r="M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3" i="5"/>
  <c r="E10" i="5"/>
</calcChain>
</file>

<file path=xl/sharedStrings.xml><?xml version="1.0" encoding="utf-8"?>
<sst xmlns="http://schemas.openxmlformats.org/spreadsheetml/2006/main" count="191" uniqueCount="125">
  <si>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</si>
  <si>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</si>
  <si>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</si>
  <si>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</si>
  <si>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</si>
  <si>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</si>
  <si>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</si>
  <si>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</si>
  <si>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</si>
  <si>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</si>
  <si>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</si>
  <si>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</si>
  <si>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 xml:space="preserve">El NPC realizara un recorrido predefinido </t>
  </si>
  <si>
    <t>BUSQUEDA</t>
  </si>
  <si>
    <t>AVISAR</t>
  </si>
  <si>
    <t>DESCRIPCION</t>
  </si>
  <si>
    <t>Estado inicial de los NPC</t>
  </si>
  <si>
    <t>Se ejecuta cuando el NPC se encuentra con el jugador</t>
  </si>
  <si>
    <t>ATACAR</t>
  </si>
  <si>
    <t>LLAMAR REFUERZOS</t>
  </si>
  <si>
    <t>BARRIDOS</t>
  </si>
  <si>
    <t>Buscará atacar al personaje siempre que lo tenga a la vista (no hallan obstaculos entre ellos).</t>
  </si>
  <si>
    <t>SUBRUTINA (ATACAR) ESTRATEGIA</t>
  </si>
  <si>
    <t>SUBRUTINA (LLAMAR REFUERZOS) ESTRATEGIA</t>
  </si>
  <si>
    <t>SUBRUTINA (BUSQUEDA/AVISAR) ESTRATEGIA</t>
  </si>
  <si>
    <t>Cuando el momento de busqueda es aplicado sobre NPCs que se han comunicado entre ellos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</si>
  <si>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</si>
  <si>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</si>
  <si>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</si>
  <si>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</si>
  <si>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</si>
  <si>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</si>
  <si>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</si>
  <si>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</si>
  <si>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</si>
  <si>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</si>
  <si>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</si>
  <si>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</si>
  <si>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</si>
  <si>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</si>
  <si>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</si>
  <si>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</si>
  <si>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</si>
  <si>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</si>
  <si>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</si>
  <si>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</si>
  <si>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</si>
  <si>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</si>
  <si>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</si>
  <si>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</si>
  <si>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</si>
  <si>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</si>
  <si>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Zonas</t>
  </si>
  <si>
    <t>Tipo</t>
  </si>
  <si>
    <t>Posibles Respuesta por Estado</t>
  </si>
  <si>
    <t>Sospecha</t>
  </si>
  <si>
    <t>Alerta</t>
  </si>
  <si>
    <t>Agresivo</t>
  </si>
  <si>
    <t>Asustado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</si>
  <si>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</si>
  <si>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</si>
  <si>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</si>
  <si>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</si>
  <si>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</si>
  <si>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</si>
  <si>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</si>
  <si>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</si>
  <si>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</si>
  <si>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</si>
  <si>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</si>
  <si>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</si>
  <si>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</si>
  <si>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</si>
  <si>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</si>
  <si>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</si>
  <si>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</si>
  <si>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 xml:space="preserve">NPC tomara el camino más corto que le aleje del personaje sin tener en cuenta </t>
  </si>
  <si>
    <t>CAMBIAR DE ESTADO A ASUSTADO</t>
  </si>
  <si>
    <t>CAMBIAR DE ESTADO A ALERTA</t>
  </si>
  <si>
    <t>AVISAR POR RADIO</t>
  </si>
  <si>
    <t>Cuando el enemigo deja de ver al personaje pero sabe que está cerca</t>
  </si>
  <si>
    <t>Según sus parámetros</t>
  </si>
  <si>
    <t>CUBRIRSE</t>
  </si>
  <si>
    <t>Ponerse detrás de algún elemento del mapa que lo cubra para esconderse y poder contraatacar</t>
  </si>
  <si>
    <t>DAR ALARMA</t>
  </si>
  <si>
    <t>Si hay una alarma cercana la activa</t>
  </si>
  <si>
    <t>Se comunicará con otro NPC cercano para que ambos con un pathfinding extrategico se acerquen al epicentro del ruido</t>
  </si>
  <si>
    <t>Podrá comunicarse con otro NPC que tenga en su rango de visión</t>
  </si>
  <si>
    <t>COMUNICARSE CON COMPAÑERO</t>
  </si>
  <si>
    <t>Se comunicará con otro NPC cercano que no esté en su rango de visión</t>
  </si>
  <si>
    <t>Se ejecutará un pathfinding contínuo para que el NPC vaya dónde se ha producido el ruido</t>
  </si>
  <si>
    <t>CAMBIAR DE ESTADO A AGRESIVO</t>
  </si>
  <si>
    <t>Si ve al player</t>
  </si>
  <si>
    <t>CAMBIAR DE ESTADO A ESTÁNDAR</t>
  </si>
  <si>
    <t>Estado que se aplica al percibir un sonido y no se hallan en un estado superior</t>
  </si>
  <si>
    <t>Cuando tiene unos parámetros específicos</t>
  </si>
  <si>
    <t>Cuando escucha una alarma</t>
  </si>
  <si>
    <t>Si al cabo de un tiempo no vuelve a sospechar</t>
  </si>
  <si>
    <t>SOSPECHA CUANDO ES ASUSTADIZO</t>
  </si>
  <si>
    <t>Se comunicará con otro NPC cercano que tenga en su rango de visión</t>
  </si>
  <si>
    <t>Su posicion se hallará estática pero puede variar hacia donde mira (grados)</t>
  </si>
  <si>
    <t>Llamará a NPCs para que juntos ataquen al personaje</t>
  </si>
  <si>
    <t>Si ve al personaje</t>
  </si>
  <si>
    <t>Cuando en un tiempo determinado no pasa nada</t>
  </si>
  <si>
    <t>Se ejecutará un pathfinding contínuo para que el NPC vaya dónde se ha activado la alarma</t>
  </si>
  <si>
    <t>Cuando en un tiempo determinado no ha pasado nada</t>
  </si>
  <si>
    <t>AVISAR A OTROS NPCs CERCANOS</t>
  </si>
  <si>
    <t xml:space="preserve"> Mientras estén en su rango de visión los avisa para pedir ayuda</t>
  </si>
  <si>
    <t>Llamará a NPCs para que vayan a ayudarle</t>
  </si>
  <si>
    <t>CAMBIAR A ESTADO DE ALERTA</t>
  </si>
  <si>
    <t>Cuando das la alarma, cuando escuchas una alarma o sabes que el player está cerca</t>
  </si>
  <si>
    <t>Estado aplicado cuando se activa la alarma (la activa él u otros enemigos) o cuando sabe que el player está cerca</t>
  </si>
  <si>
    <t>CAMBIAR A ESTADO DE SOSPECHA</t>
  </si>
  <si>
    <t>Cuando escucha algún ruido cercano que no es una alarma</t>
  </si>
  <si>
    <t>COMER</t>
  </si>
  <si>
    <t>BEBER</t>
  </si>
  <si>
    <t>IR A BOTIQUÍN</t>
  </si>
  <si>
    <t xml:space="preserve">Si el parámetro de hambre es alto acudirá a una zona para recoger comida </t>
  </si>
  <si>
    <t>Si el parámetro de sed es alto acudirá a una fuente para beber</t>
  </si>
  <si>
    <t>Si el parámetro de salud es bajo, deberá acudir a botiquín para aumentarlo</t>
  </si>
  <si>
    <t>BUSCAR RUIDO</t>
  </si>
  <si>
    <t>BUSCAR ALARMA</t>
  </si>
  <si>
    <t>RECORRER ZONA CERCANA</t>
  </si>
  <si>
    <t>Recorrer la zona cercana a la alarma activa</t>
  </si>
  <si>
    <t>FALTA POR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</si>
</sst>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  <font>
      <b/>
      <sz val="14"/>
      <color theme="1"/>
      <name val="Calibri (Cue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9" fontId="13" fillId="0" borderId="1" xfId="2" applyFont="1" applyBorder="1"/>
    <xf numFmtId="0" fontId="15" fillId="15" borderId="1" xfId="0" applyFont="1" applyFill="1" applyBorder="1" applyAlignment="1">
      <alignment horizontal="center"/>
    </xf>
    <xf numFmtId="0" fontId="15" fillId="15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9" fontId="16" fillId="9" borderId="1" xfId="2" applyFont="1" applyFill="1" applyBorder="1" applyAlignment="1">
      <alignment horizontal="center"/>
    </xf>
    <xf numFmtId="0" fontId="11" fillId="13" borderId="6" xfId="0" applyFont="1" applyFill="1" applyBorder="1"/>
    <xf numFmtId="0" fontId="13" fillId="1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/>
    </xf>
    <xf numFmtId="9" fontId="16" fillId="7" borderId="6" xfId="2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43" fontId="5" fillId="16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9" fontId="11" fillId="18" borderId="5" xfId="2" applyFont="1" applyFill="1" applyBorder="1"/>
    <xf numFmtId="9" fontId="13" fillId="0" borderId="0" xfId="2" applyFont="1" applyBorder="1"/>
    <xf numFmtId="0" fontId="13" fillId="0" borderId="0" xfId="0" applyFont="1" applyBorder="1"/>
    <xf numFmtId="9" fontId="16" fillId="9" borderId="2" xfId="2" applyFont="1" applyFill="1" applyBorder="1" applyAlignment="1">
      <alignment horizontal="center"/>
    </xf>
    <xf numFmtId="0" fontId="11" fillId="18" borderId="18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4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" xfId="0" applyFont="1" applyFill="1" applyBorder="1" applyAlignment="1">
      <alignment horizontal="center" vertical="center" wrapText="1"/>
    </xf>
    <xf numFmtId="0" fontId="5" fillId="2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22" borderId="0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/>
    </xf>
    <xf numFmtId="0" fontId="20" fillId="20" borderId="4" xfId="0" applyFont="1" applyFill="1" applyBorder="1" applyAlignment="1">
      <alignment horizontal="center" vertical="center"/>
    </xf>
    <xf numFmtId="0" fontId="20" fillId="20" borderId="3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3" fillId="16" borderId="6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tabSelected="1" topLeftCell="A11" zoomScale="82" zoomScaleNormal="44" zoomScalePageLayoutView="44" workbookViewId="0">
      <selection activeCell="B24" sqref="B24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  <col min="5" max="5" width="8" customWidth="1"/>
    <col min="6" max="6" width="10.83203125" customWidth="1"/>
    <col min="7" max="7" width="13" customWidth="1"/>
    <col min="13" max="13" width="12.5" customWidth="1"/>
    <col min="15" max="15" width="11.6640625" customWidth="1"/>
    <col min="16" max="16" width="16.5" customWidth="1"/>
    <col min="22" max="22" width="0.33203125" customWidth="1"/>
  </cols>
  <sheetData>
    <row r="2" spans="2:22" ht="16" customHeight="1" x14ac:dyDescent="0.25">
      <c r="B2" s="109"/>
      <c r="C2" s="109"/>
      <c r="D2" s="109"/>
    </row>
    <row r="3" spans="2:22" ht="31.5" x14ac:dyDescent="0.25">
      <c r="B3" s="120" t="s">
        <v>0</v>
      </c>
      <c r="C3" s="120"/>
      <c r="D3" s="120"/>
      <c r="E3" s="5"/>
      <c r="F3" s="79" t="s">
        <v>6</v>
      </c>
      <c r="G3" s="79"/>
      <c r="H3" s="79"/>
      <c r="I3" s="79"/>
      <c r="J3" s="79"/>
      <c r="K3" s="79"/>
      <c r="L3" s="79"/>
      <c r="M3" s="79"/>
      <c r="O3" s="97" t="s">
        <v>45</v>
      </c>
      <c r="P3" s="98"/>
      <c r="Q3" s="98"/>
      <c r="R3" s="98"/>
      <c r="S3" s="98"/>
      <c r="T3" s="98"/>
      <c r="U3" s="98"/>
      <c r="V3" s="99"/>
    </row>
    <row r="4" spans="2:22" ht="25" customHeight="1" x14ac:dyDescent="0.2">
      <c r="B4" s="6" t="s">
        <v>26</v>
      </c>
      <c r="C4" s="115" t="s">
        <v>15</v>
      </c>
      <c r="D4" s="116"/>
      <c r="E4" s="5"/>
      <c r="F4" s="76" t="s">
        <v>7</v>
      </c>
      <c r="G4" s="78"/>
      <c r="H4" s="76" t="s">
        <v>11</v>
      </c>
      <c r="I4" s="77"/>
      <c r="J4" s="77"/>
      <c r="K4" s="77"/>
      <c r="L4" s="77"/>
      <c r="M4" s="78"/>
      <c r="O4" s="100" t="s">
        <v>7</v>
      </c>
      <c r="P4" s="101"/>
      <c r="Q4" s="100" t="s">
        <v>11</v>
      </c>
      <c r="R4" s="102"/>
      <c r="S4" s="102"/>
      <c r="T4" s="102"/>
      <c r="U4" s="102"/>
      <c r="V4" s="101"/>
    </row>
    <row r="5" spans="2:22" ht="74" customHeight="1" x14ac:dyDescent="0.2">
      <c r="B5" s="1" t="s">
        <v>1</v>
      </c>
      <c r="C5" s="93" t="s">
        <v>16</v>
      </c>
      <c r="D5" s="94"/>
      <c r="E5" s="5"/>
      <c r="F5" s="65" t="s">
        <v>8</v>
      </c>
      <c r="G5" s="67"/>
      <c r="H5" s="57" t="s">
        <v>12</v>
      </c>
      <c r="I5" s="62"/>
      <c r="J5" s="62"/>
      <c r="K5" s="62"/>
      <c r="L5" s="62"/>
      <c r="M5" s="58"/>
      <c r="O5" s="65" t="s">
        <v>79</v>
      </c>
      <c r="P5" s="67"/>
      <c r="Q5" s="82" t="s">
        <v>101</v>
      </c>
      <c r="R5" s="83"/>
      <c r="S5" s="83"/>
      <c r="T5" s="83"/>
      <c r="U5" s="83"/>
      <c r="V5" s="84"/>
    </row>
    <row r="6" spans="2:22" ht="56" customHeight="1" x14ac:dyDescent="0.2">
      <c r="B6" s="2" t="s">
        <v>3</v>
      </c>
      <c r="C6" s="95" t="s">
        <v>94</v>
      </c>
      <c r="D6" s="96"/>
      <c r="E6" s="5"/>
      <c r="F6" s="65" t="s">
        <v>9</v>
      </c>
      <c r="G6" s="67"/>
      <c r="H6" s="57" t="s">
        <v>99</v>
      </c>
      <c r="I6" s="62"/>
      <c r="J6" s="62"/>
      <c r="K6" s="62"/>
      <c r="L6" s="62"/>
      <c r="M6" s="58"/>
      <c r="O6" s="65" t="s">
        <v>121</v>
      </c>
      <c r="P6" s="67"/>
      <c r="Q6" s="82" t="s">
        <v>104</v>
      </c>
      <c r="R6" s="83"/>
      <c r="S6" s="83"/>
      <c r="T6" s="83"/>
      <c r="U6" s="83"/>
      <c r="V6" s="84"/>
    </row>
    <row r="7" spans="2:22" ht="52" customHeight="1" x14ac:dyDescent="0.2">
      <c r="B7" s="3" t="s">
        <v>2</v>
      </c>
      <c r="C7" s="95" t="s">
        <v>111</v>
      </c>
      <c r="D7" s="96"/>
      <c r="E7" s="5"/>
      <c r="F7" s="65" t="s">
        <v>10</v>
      </c>
      <c r="G7" s="67"/>
      <c r="H7" s="57" t="s">
        <v>100</v>
      </c>
      <c r="I7" s="62"/>
      <c r="J7" s="62"/>
      <c r="K7" s="62"/>
      <c r="L7" s="62"/>
      <c r="M7" s="58"/>
      <c r="O7" s="57" t="s">
        <v>91</v>
      </c>
      <c r="P7" s="58"/>
      <c r="Q7" s="57" t="s">
        <v>102</v>
      </c>
      <c r="R7" s="62"/>
      <c r="S7" s="62"/>
      <c r="T7" s="62"/>
      <c r="U7" s="62"/>
      <c r="V7" s="58"/>
    </row>
    <row r="8" spans="2:22" ht="72" customHeight="1" x14ac:dyDescent="0.2">
      <c r="B8" s="4" t="s">
        <v>4</v>
      </c>
      <c r="C8" s="95" t="s">
        <v>17</v>
      </c>
      <c r="D8" s="96"/>
      <c r="E8" s="5"/>
      <c r="F8" s="61" t="s">
        <v>114</v>
      </c>
      <c r="G8" s="80"/>
      <c r="H8" s="114" t="s">
        <v>117</v>
      </c>
      <c r="I8" s="114"/>
      <c r="J8" s="114"/>
      <c r="K8" s="114"/>
      <c r="L8" s="114"/>
      <c r="M8" s="114"/>
      <c r="O8" s="57" t="s">
        <v>93</v>
      </c>
      <c r="P8" s="58"/>
      <c r="Q8" s="61" t="s">
        <v>103</v>
      </c>
      <c r="R8" s="61"/>
      <c r="S8" s="61"/>
      <c r="T8" s="61"/>
      <c r="U8" s="61"/>
      <c r="V8" s="61"/>
    </row>
    <row r="9" spans="2:22" s="53" customFormat="1" ht="54" customHeight="1" x14ac:dyDescent="0.2">
      <c r="B9" s="51" t="s">
        <v>5</v>
      </c>
      <c r="C9" s="160" t="s">
        <v>95</v>
      </c>
      <c r="D9" s="160"/>
      <c r="E9" s="52"/>
      <c r="F9" s="63" t="s">
        <v>115</v>
      </c>
      <c r="G9" s="157"/>
      <c r="H9" s="160" t="s">
        <v>118</v>
      </c>
      <c r="I9" s="160"/>
      <c r="J9" s="160"/>
      <c r="K9" s="160"/>
      <c r="L9" s="160"/>
      <c r="M9" s="160"/>
      <c r="O9" s="57" t="s">
        <v>122</v>
      </c>
      <c r="P9" s="58"/>
      <c r="Q9" s="65" t="s">
        <v>123</v>
      </c>
      <c r="R9" s="66"/>
      <c r="S9" s="66"/>
      <c r="T9" s="66"/>
      <c r="U9" s="66"/>
      <c r="V9" s="67"/>
    </row>
    <row r="10" spans="2:22" ht="54" customHeight="1" x14ac:dyDescent="0.2">
      <c r="B10" s="7"/>
      <c r="C10" s="161"/>
      <c r="D10" s="161"/>
      <c r="E10" s="5"/>
      <c r="F10" s="114" t="s">
        <v>116</v>
      </c>
      <c r="G10" s="81"/>
      <c r="H10" s="114" t="s">
        <v>119</v>
      </c>
      <c r="I10" s="114"/>
      <c r="J10" s="114"/>
      <c r="K10" s="114"/>
      <c r="L10" s="114"/>
      <c r="M10" s="114"/>
      <c r="O10" s="57" t="s">
        <v>88</v>
      </c>
      <c r="P10" s="58"/>
      <c r="Q10" s="57" t="s">
        <v>87</v>
      </c>
      <c r="R10" s="62"/>
      <c r="S10" s="62"/>
      <c r="T10" s="62"/>
      <c r="U10" s="62"/>
      <c r="V10" s="58"/>
    </row>
    <row r="11" spans="2:22" ht="54" customHeight="1" x14ac:dyDescent="0.2">
      <c r="B11" s="7"/>
      <c r="C11" s="50"/>
      <c r="D11" s="50"/>
      <c r="E11" s="5"/>
      <c r="F11" s="158"/>
      <c r="G11" s="50"/>
      <c r="H11" s="50"/>
      <c r="I11" s="50"/>
      <c r="J11" s="50"/>
      <c r="K11" s="50"/>
      <c r="L11" s="50"/>
      <c r="M11" s="50"/>
      <c r="O11" s="49"/>
      <c r="P11" s="49"/>
      <c r="Q11" s="49"/>
      <c r="R11" s="49"/>
      <c r="S11" s="49"/>
      <c r="T11" s="49"/>
      <c r="U11" s="49"/>
      <c r="V11" s="49"/>
    </row>
    <row r="12" spans="2:22" ht="54" customHeight="1" x14ac:dyDescent="0.2">
      <c r="B12" s="7"/>
      <c r="C12" s="32"/>
      <c r="D12" s="32"/>
      <c r="E12" s="5"/>
      <c r="F12" s="5"/>
      <c r="G12" s="5"/>
      <c r="H12" s="5"/>
      <c r="I12" s="5"/>
      <c r="J12" s="5"/>
      <c r="K12" s="5"/>
      <c r="L12" s="5"/>
      <c r="M12" s="5"/>
      <c r="O12" s="49"/>
      <c r="P12" s="49"/>
      <c r="Q12" s="49"/>
      <c r="R12" s="49"/>
      <c r="S12" s="49"/>
      <c r="T12" s="49"/>
      <c r="U12" s="49"/>
      <c r="V12" s="49"/>
    </row>
    <row r="13" spans="2:22" ht="54" customHeight="1" x14ac:dyDescent="0.2">
      <c r="B13" s="7"/>
      <c r="C13" s="50"/>
      <c r="D13" s="50"/>
      <c r="E13" s="5"/>
      <c r="F13" s="5"/>
      <c r="G13" s="5"/>
      <c r="H13" s="5"/>
      <c r="I13" s="5"/>
      <c r="J13" s="5"/>
      <c r="K13" s="5"/>
      <c r="L13" s="5"/>
      <c r="M13" s="5"/>
      <c r="O13" s="49"/>
      <c r="P13" s="49"/>
      <c r="Q13" s="49"/>
      <c r="R13" s="49"/>
      <c r="S13" s="49"/>
      <c r="T13" s="49"/>
      <c r="U13" s="49"/>
      <c r="V13" s="49"/>
    </row>
    <row r="14" spans="2:22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22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22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22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22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22" ht="31" x14ac:dyDescent="0.2">
      <c r="B19" s="110" t="s">
        <v>27</v>
      </c>
      <c r="C19" s="111"/>
      <c r="D19" s="112"/>
      <c r="E19" s="5"/>
      <c r="F19" s="90" t="s">
        <v>3</v>
      </c>
      <c r="G19" s="91"/>
      <c r="H19" s="91"/>
      <c r="I19" s="91"/>
      <c r="J19" s="91"/>
      <c r="K19" s="91"/>
      <c r="L19" s="91"/>
      <c r="M19" s="92"/>
      <c r="O19" s="103" t="s">
        <v>46</v>
      </c>
      <c r="P19" s="104"/>
      <c r="Q19" s="104"/>
      <c r="R19" s="104"/>
      <c r="S19" s="104"/>
      <c r="T19" s="104"/>
      <c r="U19" s="104"/>
      <c r="V19" s="105"/>
    </row>
    <row r="20" spans="2:22" ht="31" x14ac:dyDescent="0.2">
      <c r="B20" s="6" t="s">
        <v>26</v>
      </c>
      <c r="C20" s="113" t="s">
        <v>15</v>
      </c>
      <c r="D20" s="113"/>
      <c r="E20" s="5"/>
      <c r="F20" s="87" t="s">
        <v>7</v>
      </c>
      <c r="G20" s="89"/>
      <c r="H20" s="87" t="s">
        <v>11</v>
      </c>
      <c r="I20" s="88"/>
      <c r="J20" s="88"/>
      <c r="K20" s="88"/>
      <c r="L20" s="88"/>
      <c r="M20" s="89"/>
      <c r="O20" s="106" t="s">
        <v>7</v>
      </c>
      <c r="P20" s="107"/>
      <c r="Q20" s="106" t="s">
        <v>11</v>
      </c>
      <c r="R20" s="108"/>
      <c r="S20" s="108"/>
      <c r="T20" s="108"/>
      <c r="U20" s="108"/>
      <c r="V20" s="107"/>
    </row>
    <row r="21" spans="2:22" ht="62" customHeight="1" x14ac:dyDescent="0.2">
      <c r="B21" s="1" t="s">
        <v>28</v>
      </c>
      <c r="C21" s="114" t="s">
        <v>43</v>
      </c>
      <c r="D21" s="114"/>
      <c r="E21" s="5"/>
      <c r="F21" s="85" t="s">
        <v>120</v>
      </c>
      <c r="G21" s="86"/>
      <c r="H21" s="82" t="s">
        <v>90</v>
      </c>
      <c r="I21" s="83"/>
      <c r="J21" s="83"/>
      <c r="K21" s="83"/>
      <c r="L21" s="83"/>
      <c r="M21" s="84"/>
      <c r="O21" s="65" t="s">
        <v>18</v>
      </c>
      <c r="P21" s="67"/>
      <c r="Q21" s="57" t="s">
        <v>21</v>
      </c>
      <c r="R21" s="62"/>
      <c r="S21" s="62"/>
      <c r="T21" s="62"/>
      <c r="U21" s="62"/>
      <c r="V21" s="58"/>
    </row>
    <row r="22" spans="2:22" ht="60" customHeight="1" x14ac:dyDescent="0.2">
      <c r="B22" s="2" t="s">
        <v>29</v>
      </c>
      <c r="C22" s="95" t="s">
        <v>44</v>
      </c>
      <c r="D22" s="96"/>
      <c r="E22" s="5"/>
      <c r="F22" s="85" t="s">
        <v>79</v>
      </c>
      <c r="G22" s="86"/>
      <c r="H22" s="82" t="s">
        <v>89</v>
      </c>
      <c r="I22" s="83"/>
      <c r="J22" s="83"/>
      <c r="K22" s="83"/>
      <c r="L22" s="83"/>
      <c r="M22" s="84"/>
      <c r="O22" s="65" t="s">
        <v>79</v>
      </c>
      <c r="P22" s="67"/>
      <c r="Q22" s="57" t="s">
        <v>101</v>
      </c>
      <c r="R22" s="62"/>
      <c r="S22" s="62"/>
      <c r="T22" s="62"/>
      <c r="U22" s="62"/>
      <c r="V22" s="58"/>
    </row>
    <row r="23" spans="2:22" ht="64" customHeight="1" x14ac:dyDescent="0.2">
      <c r="B23" s="7" t="s">
        <v>124</v>
      </c>
      <c r="C23" s="119"/>
      <c r="D23" s="119"/>
      <c r="E23" s="5"/>
      <c r="F23" s="57" t="s">
        <v>88</v>
      </c>
      <c r="G23" s="58"/>
      <c r="H23" s="65" t="s">
        <v>87</v>
      </c>
      <c r="I23" s="66"/>
      <c r="J23" s="66"/>
      <c r="K23" s="66"/>
      <c r="L23" s="66"/>
      <c r="M23" s="67"/>
      <c r="O23" s="65" t="s">
        <v>77</v>
      </c>
      <c r="P23" s="67"/>
      <c r="Q23" s="57" t="s">
        <v>81</v>
      </c>
      <c r="R23" s="62"/>
      <c r="S23" s="62"/>
      <c r="T23" s="62"/>
      <c r="U23" s="62"/>
      <c r="V23" s="58"/>
    </row>
    <row r="24" spans="2:22" ht="72" customHeight="1" x14ac:dyDescent="0.25">
      <c r="B24" s="8"/>
      <c r="C24" s="117"/>
      <c r="D24" s="117"/>
      <c r="E24" s="5"/>
      <c r="F24" s="57" t="s">
        <v>77</v>
      </c>
      <c r="G24" s="58"/>
      <c r="H24" s="65" t="s">
        <v>81</v>
      </c>
      <c r="I24" s="66"/>
      <c r="J24" s="66"/>
      <c r="K24" s="66"/>
      <c r="L24" s="66"/>
      <c r="M24" s="67"/>
      <c r="O24" s="68" t="s">
        <v>78</v>
      </c>
      <c r="P24" s="69"/>
      <c r="Q24" s="70" t="s">
        <v>80</v>
      </c>
      <c r="R24" s="71"/>
      <c r="S24" s="71"/>
      <c r="T24" s="71"/>
      <c r="U24" s="71"/>
      <c r="V24" s="72"/>
    </row>
    <row r="25" spans="2:22" ht="65" customHeight="1" x14ac:dyDescent="0.25">
      <c r="B25" s="8"/>
      <c r="C25" s="118"/>
      <c r="D25" s="118"/>
      <c r="E25" s="5"/>
      <c r="F25" s="57" t="s">
        <v>91</v>
      </c>
      <c r="G25" s="58"/>
      <c r="H25" s="65" t="s">
        <v>92</v>
      </c>
      <c r="I25" s="66"/>
      <c r="J25" s="66"/>
      <c r="K25" s="66"/>
      <c r="L25" s="66"/>
      <c r="M25" s="67"/>
      <c r="O25" s="73" t="s">
        <v>82</v>
      </c>
      <c r="P25" s="74"/>
      <c r="Q25" s="70" t="s">
        <v>83</v>
      </c>
      <c r="R25" s="71"/>
      <c r="S25" s="71"/>
      <c r="T25" s="71"/>
      <c r="U25" s="71"/>
      <c r="V25" s="72"/>
    </row>
    <row r="26" spans="2:22" ht="60" customHeight="1" x14ac:dyDescent="0.25">
      <c r="B26" s="7"/>
      <c r="C26" s="118"/>
      <c r="D26" s="118"/>
      <c r="F26" s="57" t="s">
        <v>78</v>
      </c>
      <c r="G26" s="58"/>
      <c r="H26" s="65" t="s">
        <v>96</v>
      </c>
      <c r="I26" s="66"/>
      <c r="J26" s="66"/>
      <c r="K26" s="66"/>
      <c r="L26" s="66"/>
      <c r="M26" s="67"/>
      <c r="O26" s="70" t="s">
        <v>84</v>
      </c>
      <c r="P26" s="72"/>
      <c r="Q26" s="70" t="s">
        <v>85</v>
      </c>
      <c r="R26" s="71"/>
      <c r="S26" s="71"/>
      <c r="T26" s="71"/>
      <c r="U26" s="71"/>
      <c r="V26" s="72"/>
    </row>
    <row r="27" spans="2:22" ht="50" customHeight="1" x14ac:dyDescent="0.2">
      <c r="F27" s="57" t="s">
        <v>93</v>
      </c>
      <c r="G27" s="58"/>
      <c r="H27" s="65" t="s">
        <v>97</v>
      </c>
      <c r="I27" s="66"/>
      <c r="J27" s="66"/>
      <c r="K27" s="66"/>
      <c r="L27" s="66"/>
      <c r="M27" s="67"/>
      <c r="O27" s="75"/>
      <c r="P27" s="75"/>
      <c r="Q27" s="75"/>
      <c r="R27" s="75"/>
      <c r="S27" s="75"/>
      <c r="T27" s="75"/>
      <c r="U27" s="75"/>
      <c r="V27" s="75"/>
    </row>
    <row r="28" spans="2:22" ht="40" customHeight="1" x14ac:dyDescent="0.2">
      <c r="O28" s="159"/>
      <c r="P28" s="159"/>
      <c r="Q28" s="159"/>
      <c r="R28" s="159"/>
      <c r="S28" s="159"/>
      <c r="T28" s="159"/>
      <c r="U28" s="159"/>
      <c r="V28" s="159"/>
    </row>
    <row r="29" spans="2:22" ht="38" customHeight="1" x14ac:dyDescent="0.2">
      <c r="O29" s="159"/>
      <c r="P29" s="159"/>
      <c r="Q29" s="159"/>
      <c r="R29" s="159"/>
      <c r="S29" s="159"/>
      <c r="T29" s="159"/>
      <c r="U29" s="159"/>
      <c r="V29" s="159"/>
    </row>
    <row r="30" spans="2:22" ht="38" customHeight="1" x14ac:dyDescent="0.2">
      <c r="O30" s="159"/>
      <c r="P30" s="159"/>
      <c r="Q30" s="159"/>
      <c r="R30" s="159"/>
      <c r="S30" s="159"/>
      <c r="T30" s="159"/>
      <c r="U30" s="159"/>
      <c r="V30" s="159"/>
    </row>
    <row r="31" spans="2:22" ht="38" customHeight="1" x14ac:dyDescent="0.2">
      <c r="O31" s="159"/>
      <c r="P31" s="159"/>
      <c r="Q31" s="159"/>
      <c r="R31" s="159"/>
      <c r="S31" s="159"/>
      <c r="T31" s="159"/>
      <c r="U31" s="159"/>
      <c r="V31" s="159"/>
    </row>
    <row r="32" spans="2:22" ht="38" customHeight="1" x14ac:dyDescent="0.2"/>
    <row r="33" spans="6:23" ht="38" customHeight="1" x14ac:dyDescent="0.2"/>
    <row r="34" spans="6:23" ht="39" customHeight="1" x14ac:dyDescent="0.2"/>
    <row r="35" spans="6:23" ht="53" customHeight="1" x14ac:dyDescent="0.2">
      <c r="F35" s="125" t="s">
        <v>5</v>
      </c>
      <c r="G35" s="126"/>
      <c r="H35" s="126"/>
      <c r="I35" s="126"/>
      <c r="J35" s="126"/>
      <c r="K35" s="126"/>
      <c r="L35" s="126"/>
      <c r="M35" s="127"/>
    </row>
    <row r="36" spans="6:23" ht="24" x14ac:dyDescent="0.2">
      <c r="F36" s="128" t="s">
        <v>7</v>
      </c>
      <c r="G36" s="129"/>
      <c r="H36" s="128" t="s">
        <v>11</v>
      </c>
      <c r="I36" s="130"/>
      <c r="J36" s="130"/>
      <c r="K36" s="130"/>
      <c r="L36" s="130"/>
      <c r="M36" s="129"/>
    </row>
    <row r="37" spans="6:23" ht="42" customHeight="1" x14ac:dyDescent="0.2">
      <c r="F37" s="65" t="s">
        <v>67</v>
      </c>
      <c r="G37" s="67"/>
      <c r="H37" s="57" t="s">
        <v>76</v>
      </c>
      <c r="I37" s="62"/>
      <c r="J37" s="62"/>
      <c r="K37" s="62"/>
      <c r="L37" s="62"/>
      <c r="M37" s="58"/>
    </row>
    <row r="38" spans="6:23" ht="59" customHeight="1" x14ac:dyDescent="0.2">
      <c r="F38" s="57" t="s">
        <v>93</v>
      </c>
      <c r="G38" s="58"/>
      <c r="H38" s="63" t="s">
        <v>105</v>
      </c>
      <c r="I38" s="63"/>
      <c r="J38" s="63"/>
      <c r="K38" s="63"/>
      <c r="L38" s="63"/>
      <c r="M38" s="63"/>
    </row>
    <row r="39" spans="6:23" ht="55" customHeight="1" x14ac:dyDescent="0.2">
      <c r="F39" s="57" t="s">
        <v>106</v>
      </c>
      <c r="G39" s="58"/>
      <c r="H39" s="63" t="s">
        <v>107</v>
      </c>
      <c r="I39" s="63"/>
      <c r="J39" s="63"/>
      <c r="K39" s="63"/>
      <c r="L39" s="63"/>
      <c r="M39" s="63"/>
    </row>
    <row r="40" spans="6:23" ht="55" customHeight="1" x14ac:dyDescent="0.2">
      <c r="F40" s="57" t="s">
        <v>84</v>
      </c>
      <c r="G40" s="58"/>
      <c r="H40" s="57" t="s">
        <v>92</v>
      </c>
      <c r="I40" s="62"/>
      <c r="J40" s="62"/>
      <c r="K40" s="62"/>
      <c r="L40" s="62"/>
      <c r="M40" s="58"/>
    </row>
    <row r="41" spans="6:23" ht="55" customHeight="1" x14ac:dyDescent="0.2">
      <c r="F41" s="57" t="s">
        <v>79</v>
      </c>
      <c r="G41" s="58"/>
      <c r="H41" s="57" t="s">
        <v>108</v>
      </c>
      <c r="I41" s="62"/>
      <c r="J41" s="62"/>
      <c r="K41" s="62"/>
      <c r="L41" s="62"/>
      <c r="M41" s="58"/>
    </row>
    <row r="42" spans="6:23" ht="55" customHeight="1" x14ac:dyDescent="0.2">
      <c r="F42" s="57" t="s">
        <v>109</v>
      </c>
      <c r="G42" s="58"/>
      <c r="H42" s="57" t="s">
        <v>110</v>
      </c>
      <c r="I42" s="62"/>
      <c r="J42" s="62"/>
      <c r="K42" s="62"/>
      <c r="L42" s="62"/>
      <c r="M42" s="58"/>
    </row>
    <row r="43" spans="6:23" ht="55" customHeight="1" x14ac:dyDescent="0.2">
      <c r="F43" s="131" t="s">
        <v>112</v>
      </c>
      <c r="G43" s="132"/>
      <c r="H43" s="131" t="s">
        <v>113</v>
      </c>
      <c r="I43" s="122"/>
      <c r="J43" s="122"/>
      <c r="K43" s="122"/>
      <c r="L43" s="122"/>
      <c r="M43" s="132"/>
      <c r="P43" t="s">
        <v>98</v>
      </c>
    </row>
    <row r="44" spans="6:23" ht="228" x14ac:dyDescent="0.2">
      <c r="F44" s="64"/>
      <c r="G44" s="64"/>
      <c r="H44" s="122"/>
      <c r="I44" s="122"/>
      <c r="J44" s="122"/>
      <c r="K44" s="122"/>
      <c r="L44" s="122"/>
      <c r="M44" s="122"/>
      <c r="P44" s="59" t="s">
        <v>24</v>
      </c>
      <c r="Q44" s="60"/>
      <c r="R44" s="54" t="s">
        <v>25</v>
      </c>
      <c r="S44" s="56"/>
      <c r="T44" s="56"/>
      <c r="U44" s="56"/>
      <c r="V44" s="56"/>
    </row>
    <row r="45" spans="6:23" ht="68" customHeight="1" x14ac:dyDescent="0.2">
      <c r="F45" s="121"/>
      <c r="G45" s="121"/>
      <c r="H45" s="124" t="s">
        <v>86</v>
      </c>
      <c r="I45" s="124"/>
      <c r="J45" s="124"/>
      <c r="K45" s="124"/>
      <c r="L45" s="124"/>
      <c r="M45" s="124"/>
    </row>
    <row r="46" spans="6:23" ht="68" customHeight="1" x14ac:dyDescent="0.2">
      <c r="F46" s="123"/>
      <c r="G46" s="123"/>
      <c r="W46" s="55"/>
    </row>
  </sheetData>
  <mergeCells count="104">
    <mergeCell ref="C26:D26"/>
    <mergeCell ref="C23:D23"/>
    <mergeCell ref="B3:D3"/>
    <mergeCell ref="C10:D10"/>
    <mergeCell ref="C22:D22"/>
    <mergeCell ref="F45:G45"/>
    <mergeCell ref="H44:M44"/>
    <mergeCell ref="F46:G46"/>
    <mergeCell ref="H45:M45"/>
    <mergeCell ref="F35:M35"/>
    <mergeCell ref="F36:G36"/>
    <mergeCell ref="H36:M36"/>
    <mergeCell ref="F37:G37"/>
    <mergeCell ref="H37:M37"/>
    <mergeCell ref="H42:M42"/>
    <mergeCell ref="F43:G43"/>
    <mergeCell ref="H43:M43"/>
    <mergeCell ref="F10:G10"/>
    <mergeCell ref="H10:M10"/>
    <mergeCell ref="B2:D2"/>
    <mergeCell ref="B19:D19"/>
    <mergeCell ref="C20:D20"/>
    <mergeCell ref="C21:D21"/>
    <mergeCell ref="C8:D8"/>
    <mergeCell ref="C9:D9"/>
    <mergeCell ref="C4:D4"/>
    <mergeCell ref="C24:D24"/>
    <mergeCell ref="C25:D25"/>
    <mergeCell ref="C5:D5"/>
    <mergeCell ref="C6:D6"/>
    <mergeCell ref="C7:D7"/>
    <mergeCell ref="O3:V3"/>
    <mergeCell ref="O4:P4"/>
    <mergeCell ref="Q4:V4"/>
    <mergeCell ref="O22:P22"/>
    <mergeCell ref="Q22:V22"/>
    <mergeCell ref="O6:P6"/>
    <mergeCell ref="Q6:V6"/>
    <mergeCell ref="O7:P7"/>
    <mergeCell ref="Q7:V7"/>
    <mergeCell ref="O19:V19"/>
    <mergeCell ref="O20:P20"/>
    <mergeCell ref="Q20:V20"/>
    <mergeCell ref="O21:P21"/>
    <mergeCell ref="Q21:V21"/>
    <mergeCell ref="O9:P9"/>
    <mergeCell ref="Q9:V9"/>
    <mergeCell ref="F3:M3"/>
    <mergeCell ref="F4:G4"/>
    <mergeCell ref="F24:G24"/>
    <mergeCell ref="H23:M23"/>
    <mergeCell ref="H24:M24"/>
    <mergeCell ref="F5:G5"/>
    <mergeCell ref="H6:M6"/>
    <mergeCell ref="F6:G6"/>
    <mergeCell ref="H7:M7"/>
    <mergeCell ref="F7:G7"/>
    <mergeCell ref="F8:G8"/>
    <mergeCell ref="H8:M8"/>
    <mergeCell ref="H5:M5"/>
    <mergeCell ref="H21:M21"/>
    <mergeCell ref="H22:M22"/>
    <mergeCell ref="F21:G21"/>
    <mergeCell ref="F22:G22"/>
    <mergeCell ref="H20:M20"/>
    <mergeCell ref="F20:G20"/>
    <mergeCell ref="F19:M19"/>
    <mergeCell ref="O5:P5"/>
    <mergeCell ref="Q5:V5"/>
    <mergeCell ref="O25:P25"/>
    <mergeCell ref="Q25:V25"/>
    <mergeCell ref="O26:P26"/>
    <mergeCell ref="Q26:V26"/>
    <mergeCell ref="Q27:V27"/>
    <mergeCell ref="O27:P27"/>
    <mergeCell ref="F9:G9"/>
    <mergeCell ref="H9:M9"/>
    <mergeCell ref="H4:M4"/>
    <mergeCell ref="O23:P23"/>
    <mergeCell ref="Q23:V23"/>
    <mergeCell ref="F23:G23"/>
    <mergeCell ref="P44:Q44"/>
    <mergeCell ref="O8:P8"/>
    <mergeCell ref="Q8:V8"/>
    <mergeCell ref="O10:P10"/>
    <mergeCell ref="Q10:V10"/>
    <mergeCell ref="F38:G38"/>
    <mergeCell ref="H38:M38"/>
    <mergeCell ref="F39:G39"/>
    <mergeCell ref="H39:M39"/>
    <mergeCell ref="F44:G44"/>
    <mergeCell ref="F40:G40"/>
    <mergeCell ref="H40:M40"/>
    <mergeCell ref="F41:G41"/>
    <mergeCell ref="H41:M41"/>
    <mergeCell ref="F42:G42"/>
    <mergeCell ref="F25:G25"/>
    <mergeCell ref="H25:M25"/>
    <mergeCell ref="F26:G26"/>
    <mergeCell ref="F27:G27"/>
    <mergeCell ref="H26:M26"/>
    <mergeCell ref="H27:M27"/>
    <mergeCell ref="O24:P24"/>
    <mergeCell ref="Q24:V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5"/>
  <sheetViews>
    <sheetView workbookViewId="0">
      <selection activeCell="E8" sqref="E8"/>
    </sheetView>
  </sheetViews>
  <sheetFormatPr baseColWidth="10" defaultRowHeight="16" x14ac:dyDescent="0.2"/>
  <cols>
    <col min="4" max="4" width="18" customWidth="1"/>
    <col min="5" max="5" width="9.1640625" bestFit="1" customWidth="1"/>
    <col min="6" max="6" width="17.33203125" bestFit="1" customWidth="1"/>
    <col min="7" max="7" width="7.6640625" bestFit="1" customWidth="1"/>
    <col min="8" max="8" width="6" bestFit="1" customWidth="1"/>
    <col min="9" max="9" width="14.6640625" customWidth="1"/>
    <col min="10" max="10" width="21.5" bestFit="1" customWidth="1"/>
    <col min="11" max="11" width="16.1640625" customWidth="1"/>
    <col min="12" max="12" width="14.83203125" bestFit="1" customWidth="1"/>
    <col min="13" max="13" width="8.33203125" bestFit="1" customWidth="1"/>
    <col min="14" max="14" width="15.33203125" bestFit="1" customWidth="1"/>
    <col min="15" max="15" width="7" bestFit="1" customWidth="1"/>
    <col min="16" max="16" width="5.33203125" bestFit="1" customWidth="1"/>
    <col min="21" max="21" width="11.33203125" bestFit="1" customWidth="1"/>
  </cols>
  <sheetData>
    <row r="1" spans="4:16" x14ac:dyDescent="0.2">
      <c r="D1" s="133" t="s">
        <v>74</v>
      </c>
      <c r="E1" s="136" t="s">
        <v>75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7"/>
    </row>
    <row r="2" spans="4:16" x14ac:dyDescent="0.2">
      <c r="D2" s="134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9"/>
    </row>
    <row r="3" spans="4:16" ht="17" thickBot="1" x14ac:dyDescent="0.25">
      <c r="D3" s="135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4:16" ht="21" x14ac:dyDescent="0.25">
      <c r="D4" s="19" t="s">
        <v>47</v>
      </c>
      <c r="E4" s="19" t="s">
        <v>59</v>
      </c>
      <c r="G4" s="142" t="s">
        <v>68</v>
      </c>
      <c r="H4" s="142"/>
      <c r="I4" s="20" t="s">
        <v>62</v>
      </c>
      <c r="J4" s="21" t="s">
        <v>61</v>
      </c>
      <c r="K4" s="21" t="s">
        <v>62</v>
      </c>
      <c r="L4" s="22" t="s">
        <v>50</v>
      </c>
      <c r="M4" s="23">
        <v>-1</v>
      </c>
      <c r="N4" s="24" t="s">
        <v>52</v>
      </c>
      <c r="O4" s="24" t="s">
        <v>62</v>
      </c>
      <c r="P4" s="33"/>
    </row>
    <row r="5" spans="4:16" ht="25" customHeight="1" x14ac:dyDescent="0.25">
      <c r="D5" s="42" t="s">
        <v>48</v>
      </c>
      <c r="E5" s="45">
        <v>0.4</v>
      </c>
      <c r="G5" s="143">
        <v>0</v>
      </c>
      <c r="H5" s="143"/>
      <c r="I5" s="16">
        <v>0.25</v>
      </c>
      <c r="J5" s="12" t="s">
        <v>65</v>
      </c>
      <c r="K5" s="17">
        <v>0.75</v>
      </c>
      <c r="L5" s="18" t="s">
        <v>71</v>
      </c>
      <c r="M5" s="40">
        <v>1</v>
      </c>
      <c r="N5" s="11">
        <v>0</v>
      </c>
      <c r="O5" s="13">
        <v>1</v>
      </c>
      <c r="P5" s="34"/>
    </row>
    <row r="6" spans="4:16" ht="44" customHeight="1" x14ac:dyDescent="0.25">
      <c r="D6" s="43" t="s">
        <v>49</v>
      </c>
      <c r="E6" s="45">
        <v>0.3</v>
      </c>
      <c r="G6" s="143">
        <v>1</v>
      </c>
      <c r="H6" s="143"/>
      <c r="I6" s="16">
        <v>0.5</v>
      </c>
      <c r="J6" s="12" t="s">
        <v>64</v>
      </c>
      <c r="K6" s="17">
        <v>0.5</v>
      </c>
      <c r="L6" s="37" t="s">
        <v>73</v>
      </c>
      <c r="M6" s="41">
        <v>0</v>
      </c>
      <c r="N6" s="11">
        <v>1</v>
      </c>
      <c r="O6" s="13">
        <v>0.75</v>
      </c>
      <c r="P6" s="34"/>
    </row>
    <row r="7" spans="4:16" ht="21" x14ac:dyDescent="0.25">
      <c r="D7" s="42" t="s">
        <v>51</v>
      </c>
      <c r="E7" s="45">
        <v>0.15</v>
      </c>
      <c r="G7" s="143">
        <v>2</v>
      </c>
      <c r="H7" s="143"/>
      <c r="I7" s="16">
        <v>0.75</v>
      </c>
      <c r="J7" s="12" t="s">
        <v>66</v>
      </c>
      <c r="K7" s="17">
        <v>0.25</v>
      </c>
      <c r="L7" s="38"/>
      <c r="M7" s="39"/>
      <c r="N7" s="11">
        <v>2</v>
      </c>
      <c r="O7" s="13">
        <v>0.5</v>
      </c>
      <c r="P7" s="34"/>
    </row>
    <row r="8" spans="4:16" ht="21" x14ac:dyDescent="0.25">
      <c r="D8" s="42" t="s">
        <v>52</v>
      </c>
      <c r="E8" s="45">
        <v>0.1</v>
      </c>
      <c r="G8" s="143" t="s">
        <v>69</v>
      </c>
      <c r="H8" s="143"/>
      <c r="I8" s="16">
        <v>1</v>
      </c>
      <c r="J8" s="12" t="s">
        <v>63</v>
      </c>
      <c r="K8" s="17">
        <v>1</v>
      </c>
      <c r="L8" s="38"/>
      <c r="M8" s="39"/>
      <c r="N8" s="11">
        <v>3</v>
      </c>
      <c r="O8" s="13">
        <v>0.25</v>
      </c>
      <c r="P8" s="34"/>
    </row>
    <row r="9" spans="4:16" ht="21" x14ac:dyDescent="0.25">
      <c r="D9" s="42" t="s">
        <v>53</v>
      </c>
      <c r="E9" s="45">
        <v>0.05</v>
      </c>
      <c r="L9" s="38"/>
      <c r="M9" s="39"/>
      <c r="N9" s="11">
        <v>4</v>
      </c>
      <c r="O9" s="13">
        <v>0</v>
      </c>
      <c r="P9" s="34"/>
    </row>
    <row r="10" spans="4:16" ht="26" x14ac:dyDescent="0.2">
      <c r="D10" s="44" t="s">
        <v>60</v>
      </c>
      <c r="E10" s="46">
        <f>SUM(E5:E9)</f>
        <v>1</v>
      </c>
      <c r="P10" s="35"/>
    </row>
    <row r="11" spans="4:16" ht="34" x14ac:dyDescent="0.2">
      <c r="D11" s="145" t="s">
        <v>54</v>
      </c>
      <c r="E11" s="145"/>
      <c r="F11" s="145"/>
      <c r="G11" s="145"/>
      <c r="H11" s="145"/>
      <c r="I11" s="145"/>
      <c r="J11" s="145"/>
      <c r="K11" s="145"/>
      <c r="M11" s="144" t="s">
        <v>70</v>
      </c>
      <c r="N11" s="144"/>
      <c r="O11" s="144"/>
      <c r="P11" s="144"/>
    </row>
    <row r="12" spans="4:16" ht="21" x14ac:dyDescent="0.25">
      <c r="D12" s="14" t="s">
        <v>48</v>
      </c>
      <c r="E12" s="14" t="s">
        <v>68</v>
      </c>
      <c r="F12" s="14" t="s">
        <v>51</v>
      </c>
      <c r="G12" s="14" t="s">
        <v>52</v>
      </c>
      <c r="H12" s="14" t="s">
        <v>53</v>
      </c>
      <c r="I12" s="15" t="s">
        <v>62</v>
      </c>
      <c r="J12" s="146" t="s">
        <v>55</v>
      </c>
      <c r="K12" s="146"/>
      <c r="M12" s="27" t="s">
        <v>68</v>
      </c>
      <c r="N12" s="25" t="s">
        <v>72</v>
      </c>
      <c r="O12" s="29" t="s">
        <v>52</v>
      </c>
      <c r="P12" s="26" t="s">
        <v>53</v>
      </c>
    </row>
    <row r="13" spans="4:16" ht="21" x14ac:dyDescent="0.2">
      <c r="D13" s="47">
        <v>1</v>
      </c>
      <c r="E13" s="48">
        <v>5</v>
      </c>
      <c r="F13" s="48" t="s">
        <v>71</v>
      </c>
      <c r="G13" s="48">
        <v>0</v>
      </c>
      <c r="H13" s="48">
        <v>4</v>
      </c>
      <c r="I13" s="47">
        <f>D13*$E$5+$E$6*M13+$E$7*N13+O13*$E$8+P13*$E$9</f>
        <v>1</v>
      </c>
      <c r="J13" s="61" t="s">
        <v>13</v>
      </c>
      <c r="K13" s="61"/>
      <c r="M13" s="31">
        <f>IF(E13&gt;2,$I$8,IF(E13=2,$I$7,IF(E13=1,$I$6,IF(E13=0,$I$5,$M$6))))</f>
        <v>1</v>
      </c>
      <c r="N13" s="28">
        <f>IF(F13="Cabreo",$M$5,IF(F13="Miedo",$M$4,$M$6))</f>
        <v>1</v>
      </c>
      <c r="O13" s="29">
        <f>IF(G13=$N$5,$O$5,IF(G13=$N$6,$O$6,IF(G13=$N$7,$O$7,IF(G13=$N$8,$O$8,IF(G13=$N$9,$O$9,$M$6)))))</f>
        <v>1</v>
      </c>
      <c r="P13" s="30">
        <f>IF(H13=1,$K$5,IF(H13=2,$K$6,IF(H13=3,$K$7,IF(H13=4,$K$8,$M$6))))</f>
        <v>1</v>
      </c>
    </row>
    <row r="14" spans="4:16" ht="21" x14ac:dyDescent="0.2">
      <c r="D14" s="47">
        <v>1</v>
      </c>
      <c r="E14" s="48">
        <v>5</v>
      </c>
      <c r="F14" s="48" t="s">
        <v>71</v>
      </c>
      <c r="G14" s="48">
        <v>0</v>
      </c>
      <c r="H14" s="48">
        <v>4</v>
      </c>
      <c r="I14" s="47">
        <f t="shared" ref="I14:I35" si="0">D14*$E$5+$E$6*M14+$E$7*N14+O14*$E$8+P14*$E$9</f>
        <v>1</v>
      </c>
      <c r="J14" s="61" t="s">
        <v>14</v>
      </c>
      <c r="K14" s="61"/>
      <c r="M14" s="31">
        <f t="shared" ref="M14:M35" si="1">IF(E14&gt;2,$I$8,IF(E14=2,$I$7,IF(E14=1,$I$6,IF(E14=0,$I$5,$M$6))))</f>
        <v>1</v>
      </c>
      <c r="N14" s="28">
        <f t="shared" ref="N14:N35" si="2">IF(F14="Cabreo",$M$5,IF(F14="Miedo",$M$4,$M$6))</f>
        <v>1</v>
      </c>
      <c r="O14" s="29">
        <f t="shared" ref="O14:O35" si="3">IF(G14=$N$5,$O$5,IF(G14=$N$6,$O$6,IF(G14=$N$7,$O$7,IF(G14=$N$8,$O$8,IF(G14=$N$9,$O$9,$M$6)))))</f>
        <v>1</v>
      </c>
      <c r="P14" s="30">
        <f t="shared" ref="P14:P35" si="4">IF(H14=1,$K$5,IF(H14=2,$K$6,IF(H14=3,$K$7,IF(H14=4,$K$8,$M$6))))</f>
        <v>1</v>
      </c>
    </row>
    <row r="15" spans="4:16" ht="34" customHeight="1" x14ac:dyDescent="0.2">
      <c r="D15" s="47">
        <v>1</v>
      </c>
      <c r="E15" s="48">
        <v>5</v>
      </c>
      <c r="F15" s="48" t="s">
        <v>71</v>
      </c>
      <c r="G15" s="48">
        <v>0</v>
      </c>
      <c r="H15" s="48">
        <v>4</v>
      </c>
      <c r="I15" s="47">
        <f t="shared" si="0"/>
        <v>1</v>
      </c>
      <c r="J15" s="63" t="s">
        <v>24</v>
      </c>
      <c r="K15" s="63"/>
      <c r="M15" s="31">
        <f t="shared" si="1"/>
        <v>1</v>
      </c>
      <c r="N15" s="28">
        <f t="shared" si="2"/>
        <v>1</v>
      </c>
      <c r="O15" s="29">
        <f t="shared" si="3"/>
        <v>1</v>
      </c>
      <c r="P15" s="30">
        <f t="shared" si="4"/>
        <v>1</v>
      </c>
    </row>
    <row r="16" spans="4:16" ht="21" x14ac:dyDescent="0.25">
      <c r="D16" s="47">
        <v>1</v>
      </c>
      <c r="E16" s="48">
        <v>5</v>
      </c>
      <c r="F16" s="48" t="s">
        <v>71</v>
      </c>
      <c r="G16" s="48">
        <v>0</v>
      </c>
      <c r="H16" s="48">
        <v>4</v>
      </c>
      <c r="I16" s="47">
        <f t="shared" si="0"/>
        <v>1</v>
      </c>
      <c r="J16" s="143"/>
      <c r="K16" s="143"/>
      <c r="M16" s="31">
        <f t="shared" si="1"/>
        <v>1</v>
      </c>
      <c r="N16" s="28">
        <f t="shared" si="2"/>
        <v>1</v>
      </c>
      <c r="O16" s="29">
        <f t="shared" si="3"/>
        <v>1</v>
      </c>
      <c r="P16" s="30">
        <f t="shared" si="4"/>
        <v>1</v>
      </c>
    </row>
    <row r="17" spans="4:16" ht="21" x14ac:dyDescent="0.25">
      <c r="D17" s="47">
        <v>1</v>
      </c>
      <c r="E17" s="48">
        <v>5</v>
      </c>
      <c r="F17" s="48" t="s">
        <v>71</v>
      </c>
      <c r="G17" s="48">
        <v>0</v>
      </c>
      <c r="H17" s="48">
        <v>4</v>
      </c>
      <c r="I17" s="47">
        <f t="shared" si="0"/>
        <v>1</v>
      </c>
      <c r="J17" s="146" t="s">
        <v>56</v>
      </c>
      <c r="K17" s="146"/>
      <c r="M17" s="31">
        <f t="shared" si="1"/>
        <v>1</v>
      </c>
      <c r="N17" s="28">
        <f t="shared" si="2"/>
        <v>1</v>
      </c>
      <c r="O17" s="29">
        <f t="shared" si="3"/>
        <v>1</v>
      </c>
      <c r="P17" s="30">
        <f t="shared" si="4"/>
        <v>1</v>
      </c>
    </row>
    <row r="18" spans="4:16" ht="21" x14ac:dyDescent="0.2">
      <c r="D18" s="47">
        <v>1</v>
      </c>
      <c r="E18" s="48">
        <v>5</v>
      </c>
      <c r="F18" s="48" t="s">
        <v>71</v>
      </c>
      <c r="G18" s="48">
        <v>0</v>
      </c>
      <c r="H18" s="48">
        <v>4</v>
      </c>
      <c r="I18" s="47">
        <f t="shared" si="0"/>
        <v>1</v>
      </c>
      <c r="J18" s="61" t="s">
        <v>8</v>
      </c>
      <c r="K18" s="61"/>
      <c r="M18" s="31">
        <f t="shared" si="1"/>
        <v>1</v>
      </c>
      <c r="N18" s="28">
        <f t="shared" si="2"/>
        <v>1</v>
      </c>
      <c r="O18" s="29">
        <f t="shared" si="3"/>
        <v>1</v>
      </c>
      <c r="P18" s="30">
        <f t="shared" si="4"/>
        <v>1</v>
      </c>
    </row>
    <row r="19" spans="4:16" ht="21" x14ac:dyDescent="0.2">
      <c r="D19" s="47">
        <v>1</v>
      </c>
      <c r="E19" s="48">
        <v>5</v>
      </c>
      <c r="F19" s="48" t="s">
        <v>71</v>
      </c>
      <c r="G19" s="48">
        <v>0</v>
      </c>
      <c r="H19" s="48">
        <v>4</v>
      </c>
      <c r="I19" s="47">
        <f t="shared" si="0"/>
        <v>1</v>
      </c>
      <c r="J19" s="61" t="s">
        <v>19</v>
      </c>
      <c r="K19" s="61"/>
      <c r="M19" s="31">
        <f t="shared" si="1"/>
        <v>1</v>
      </c>
      <c r="N19" s="28">
        <f t="shared" si="2"/>
        <v>1</v>
      </c>
      <c r="O19" s="29">
        <f t="shared" si="3"/>
        <v>1</v>
      </c>
      <c r="P19" s="30">
        <f t="shared" si="4"/>
        <v>1</v>
      </c>
    </row>
    <row r="20" spans="4:16" ht="21" x14ac:dyDescent="0.2">
      <c r="D20" s="47">
        <v>1</v>
      </c>
      <c r="E20" s="48">
        <v>5</v>
      </c>
      <c r="F20" s="48" t="s">
        <v>71</v>
      </c>
      <c r="G20" s="48">
        <v>0</v>
      </c>
      <c r="H20" s="48">
        <v>4</v>
      </c>
      <c r="I20" s="47">
        <f t="shared" si="0"/>
        <v>1</v>
      </c>
      <c r="J20" s="61" t="s">
        <v>20</v>
      </c>
      <c r="K20" s="61"/>
      <c r="M20" s="31">
        <f t="shared" si="1"/>
        <v>1</v>
      </c>
      <c r="N20" s="28">
        <f t="shared" si="2"/>
        <v>1</v>
      </c>
      <c r="O20" s="29">
        <f t="shared" si="3"/>
        <v>1</v>
      </c>
      <c r="P20" s="30">
        <f t="shared" si="4"/>
        <v>1</v>
      </c>
    </row>
    <row r="21" spans="4:16" ht="21" x14ac:dyDescent="0.25">
      <c r="D21" s="47">
        <v>1</v>
      </c>
      <c r="E21" s="48">
        <v>5</v>
      </c>
      <c r="F21" s="48" t="s">
        <v>71</v>
      </c>
      <c r="G21" s="48">
        <v>0</v>
      </c>
      <c r="H21" s="48">
        <v>4</v>
      </c>
      <c r="I21" s="47">
        <f t="shared" si="0"/>
        <v>1</v>
      </c>
      <c r="J21" s="143"/>
      <c r="K21" s="143"/>
      <c r="M21" s="31">
        <f t="shared" si="1"/>
        <v>1</v>
      </c>
      <c r="N21" s="28">
        <f t="shared" si="2"/>
        <v>1</v>
      </c>
      <c r="O21" s="29">
        <f t="shared" si="3"/>
        <v>1</v>
      </c>
      <c r="P21" s="30">
        <f t="shared" si="4"/>
        <v>1</v>
      </c>
    </row>
    <row r="22" spans="4:16" ht="21" x14ac:dyDescent="0.25">
      <c r="D22" s="47">
        <v>1</v>
      </c>
      <c r="E22" s="48">
        <v>5</v>
      </c>
      <c r="F22" s="48" t="s">
        <v>71</v>
      </c>
      <c r="G22" s="48">
        <v>0</v>
      </c>
      <c r="H22" s="48">
        <v>4</v>
      </c>
      <c r="I22" s="47">
        <f t="shared" si="0"/>
        <v>1</v>
      </c>
      <c r="J22" s="143"/>
      <c r="K22" s="143"/>
      <c r="M22" s="31">
        <f t="shared" si="1"/>
        <v>1</v>
      </c>
      <c r="N22" s="28">
        <f t="shared" si="2"/>
        <v>1</v>
      </c>
      <c r="O22" s="29">
        <f t="shared" si="3"/>
        <v>1</v>
      </c>
      <c r="P22" s="30">
        <f t="shared" si="4"/>
        <v>1</v>
      </c>
    </row>
    <row r="23" spans="4:16" ht="21" x14ac:dyDescent="0.25">
      <c r="D23" s="47">
        <v>1</v>
      </c>
      <c r="E23" s="48">
        <v>5</v>
      </c>
      <c r="F23" s="48" t="s">
        <v>71</v>
      </c>
      <c r="G23" s="48">
        <v>0</v>
      </c>
      <c r="H23" s="48">
        <v>4</v>
      </c>
      <c r="I23" s="47">
        <f t="shared" si="0"/>
        <v>1</v>
      </c>
      <c r="J23" s="143"/>
      <c r="K23" s="143"/>
      <c r="M23" s="31">
        <f t="shared" si="1"/>
        <v>1</v>
      </c>
      <c r="N23" s="28">
        <f t="shared" si="2"/>
        <v>1</v>
      </c>
      <c r="O23" s="29">
        <f t="shared" si="3"/>
        <v>1</v>
      </c>
      <c r="P23" s="30">
        <f t="shared" si="4"/>
        <v>1</v>
      </c>
    </row>
    <row r="24" spans="4:16" ht="21" x14ac:dyDescent="0.25">
      <c r="D24" s="47">
        <v>1</v>
      </c>
      <c r="E24" s="48">
        <v>5</v>
      </c>
      <c r="F24" s="48" t="s">
        <v>71</v>
      </c>
      <c r="G24" s="48">
        <v>0</v>
      </c>
      <c r="H24" s="48">
        <v>4</v>
      </c>
      <c r="I24" s="47">
        <f t="shared" si="0"/>
        <v>1</v>
      </c>
      <c r="J24" s="146" t="s">
        <v>58</v>
      </c>
      <c r="K24" s="146"/>
      <c r="M24" s="31">
        <f t="shared" si="1"/>
        <v>1</v>
      </c>
      <c r="N24" s="28">
        <f t="shared" si="2"/>
        <v>1</v>
      </c>
      <c r="O24" s="29">
        <f t="shared" si="3"/>
        <v>1</v>
      </c>
      <c r="P24" s="30">
        <f t="shared" si="4"/>
        <v>1</v>
      </c>
    </row>
    <row r="25" spans="4:16" ht="21" x14ac:dyDescent="0.25">
      <c r="D25" s="47">
        <v>1</v>
      </c>
      <c r="E25" s="48">
        <v>5</v>
      </c>
      <c r="F25" s="48" t="s">
        <v>71</v>
      </c>
      <c r="G25" s="48">
        <v>0</v>
      </c>
      <c r="H25" s="48">
        <v>4</v>
      </c>
      <c r="I25" s="47">
        <f t="shared" si="0"/>
        <v>1</v>
      </c>
      <c r="J25" s="147" t="s">
        <v>67</v>
      </c>
      <c r="K25" s="147"/>
      <c r="M25" s="31">
        <f t="shared" si="1"/>
        <v>1</v>
      </c>
      <c r="N25" s="28">
        <f t="shared" si="2"/>
        <v>1</v>
      </c>
      <c r="O25" s="29">
        <f t="shared" si="3"/>
        <v>1</v>
      </c>
      <c r="P25" s="30">
        <f t="shared" si="4"/>
        <v>1</v>
      </c>
    </row>
    <row r="26" spans="4:16" ht="21" x14ac:dyDescent="0.25">
      <c r="D26" s="47">
        <v>1</v>
      </c>
      <c r="E26" s="48">
        <v>5</v>
      </c>
      <c r="F26" s="48" t="s">
        <v>71</v>
      </c>
      <c r="G26" s="48">
        <v>0</v>
      </c>
      <c r="H26" s="48">
        <v>4</v>
      </c>
      <c r="I26" s="47">
        <f t="shared" si="0"/>
        <v>1</v>
      </c>
      <c r="J26" s="143"/>
      <c r="K26" s="143"/>
      <c r="M26" s="31">
        <f t="shared" si="1"/>
        <v>1</v>
      </c>
      <c r="N26" s="28">
        <f t="shared" si="2"/>
        <v>1</v>
      </c>
      <c r="O26" s="29">
        <f t="shared" si="3"/>
        <v>1</v>
      </c>
      <c r="P26" s="30">
        <f t="shared" si="4"/>
        <v>1</v>
      </c>
    </row>
    <row r="27" spans="4:16" ht="21" x14ac:dyDescent="0.25">
      <c r="D27" s="47">
        <v>1</v>
      </c>
      <c r="E27" s="48">
        <v>5</v>
      </c>
      <c r="F27" s="48" t="s">
        <v>71</v>
      </c>
      <c r="G27" s="48">
        <v>0</v>
      </c>
      <c r="H27" s="48">
        <v>4</v>
      </c>
      <c r="I27" s="47">
        <f t="shared" si="0"/>
        <v>1</v>
      </c>
      <c r="J27" s="143"/>
      <c r="K27" s="143"/>
      <c r="M27" s="31">
        <f t="shared" si="1"/>
        <v>1</v>
      </c>
      <c r="N27" s="28">
        <f t="shared" si="2"/>
        <v>1</v>
      </c>
      <c r="O27" s="29">
        <f t="shared" si="3"/>
        <v>1</v>
      </c>
      <c r="P27" s="30">
        <f t="shared" si="4"/>
        <v>1</v>
      </c>
    </row>
    <row r="28" spans="4:16" ht="21" x14ac:dyDescent="0.25">
      <c r="D28" s="47">
        <v>1</v>
      </c>
      <c r="E28" s="48">
        <v>5</v>
      </c>
      <c r="F28" s="48" t="s">
        <v>71</v>
      </c>
      <c r="G28" s="48">
        <v>0</v>
      </c>
      <c r="H28" s="48">
        <v>4</v>
      </c>
      <c r="I28" s="47">
        <f t="shared" si="0"/>
        <v>1</v>
      </c>
      <c r="J28" s="143"/>
      <c r="K28" s="143"/>
      <c r="M28" s="31">
        <f t="shared" si="1"/>
        <v>1</v>
      </c>
      <c r="N28" s="28">
        <f t="shared" si="2"/>
        <v>1</v>
      </c>
      <c r="O28" s="29">
        <f t="shared" si="3"/>
        <v>1</v>
      </c>
      <c r="P28" s="30">
        <f t="shared" si="4"/>
        <v>1</v>
      </c>
    </row>
    <row r="29" spans="4:16" ht="21" x14ac:dyDescent="0.25">
      <c r="D29" s="47">
        <v>1</v>
      </c>
      <c r="E29" s="48">
        <v>5</v>
      </c>
      <c r="F29" s="48" t="s">
        <v>71</v>
      </c>
      <c r="G29" s="48">
        <v>0</v>
      </c>
      <c r="H29" s="48">
        <v>4</v>
      </c>
      <c r="I29" s="47">
        <f t="shared" si="0"/>
        <v>1</v>
      </c>
      <c r="J29" s="146" t="s">
        <v>57</v>
      </c>
      <c r="K29" s="146"/>
      <c r="M29" s="31">
        <f t="shared" si="1"/>
        <v>1</v>
      </c>
      <c r="N29" s="28">
        <f t="shared" si="2"/>
        <v>1</v>
      </c>
      <c r="O29" s="29">
        <f t="shared" si="3"/>
        <v>1</v>
      </c>
      <c r="P29" s="30">
        <f t="shared" si="4"/>
        <v>1</v>
      </c>
    </row>
    <row r="30" spans="4:16" ht="21" x14ac:dyDescent="0.2">
      <c r="D30" s="47">
        <v>1</v>
      </c>
      <c r="E30" s="48">
        <v>5</v>
      </c>
      <c r="F30" s="48" t="s">
        <v>71</v>
      </c>
      <c r="G30" s="48">
        <v>0</v>
      </c>
      <c r="H30" s="48">
        <v>4</v>
      </c>
      <c r="I30" s="47">
        <f t="shared" si="0"/>
        <v>1</v>
      </c>
      <c r="J30" s="61" t="s">
        <v>18</v>
      </c>
      <c r="K30" s="61"/>
      <c r="M30" s="31">
        <f t="shared" si="1"/>
        <v>1</v>
      </c>
      <c r="N30" s="28">
        <f t="shared" si="2"/>
        <v>1</v>
      </c>
      <c r="O30" s="29">
        <f t="shared" si="3"/>
        <v>1</v>
      </c>
      <c r="P30" s="30">
        <f t="shared" si="4"/>
        <v>1</v>
      </c>
    </row>
    <row r="31" spans="4:16" ht="21" x14ac:dyDescent="0.2">
      <c r="D31" s="47">
        <v>1</v>
      </c>
      <c r="E31" s="48">
        <v>5</v>
      </c>
      <c r="F31" s="48" t="s">
        <v>71</v>
      </c>
      <c r="G31" s="48">
        <v>0</v>
      </c>
      <c r="H31" s="48">
        <v>4</v>
      </c>
      <c r="I31" s="47">
        <f t="shared" si="0"/>
        <v>1</v>
      </c>
      <c r="J31" s="61" t="s">
        <v>19</v>
      </c>
      <c r="K31" s="61"/>
      <c r="M31" s="31">
        <f t="shared" si="1"/>
        <v>1</v>
      </c>
      <c r="N31" s="28">
        <f t="shared" si="2"/>
        <v>1</v>
      </c>
      <c r="O31" s="29">
        <f t="shared" si="3"/>
        <v>1</v>
      </c>
      <c r="P31" s="30">
        <f t="shared" si="4"/>
        <v>1</v>
      </c>
    </row>
    <row r="32" spans="4:16" ht="21" x14ac:dyDescent="0.2">
      <c r="D32" s="47">
        <v>1</v>
      </c>
      <c r="E32" s="48">
        <v>5</v>
      </c>
      <c r="F32" s="48" t="s">
        <v>71</v>
      </c>
      <c r="G32" s="48">
        <v>0</v>
      </c>
      <c r="H32" s="48">
        <v>4</v>
      </c>
      <c r="I32" s="47">
        <f t="shared" si="0"/>
        <v>1</v>
      </c>
      <c r="J32" s="63" t="s">
        <v>22</v>
      </c>
      <c r="K32" s="63"/>
      <c r="M32" s="31">
        <f t="shared" si="1"/>
        <v>1</v>
      </c>
      <c r="N32" s="28">
        <f t="shared" si="2"/>
        <v>1</v>
      </c>
      <c r="O32" s="29">
        <f t="shared" si="3"/>
        <v>1</v>
      </c>
      <c r="P32" s="30">
        <f t="shared" si="4"/>
        <v>1</v>
      </c>
    </row>
    <row r="33" spans="4:16" ht="21" x14ac:dyDescent="0.2">
      <c r="D33" s="47">
        <v>1</v>
      </c>
      <c r="E33" s="48">
        <v>5</v>
      </c>
      <c r="F33" s="48" t="s">
        <v>71</v>
      </c>
      <c r="G33" s="48">
        <v>0</v>
      </c>
      <c r="H33" s="48">
        <v>4</v>
      </c>
      <c r="I33" s="47">
        <f t="shared" si="0"/>
        <v>1</v>
      </c>
      <c r="J33" s="63" t="s">
        <v>23</v>
      </c>
      <c r="K33" s="63"/>
      <c r="M33" s="31">
        <f t="shared" si="1"/>
        <v>1</v>
      </c>
      <c r="N33" s="28">
        <f t="shared" si="2"/>
        <v>1</v>
      </c>
      <c r="O33" s="29">
        <f t="shared" si="3"/>
        <v>1</v>
      </c>
      <c r="P33" s="30">
        <f t="shared" si="4"/>
        <v>1</v>
      </c>
    </row>
    <row r="34" spans="4:16" ht="21" x14ac:dyDescent="0.25">
      <c r="D34" s="47">
        <v>1</v>
      </c>
      <c r="E34" s="48">
        <v>5</v>
      </c>
      <c r="F34" s="48" t="s">
        <v>71</v>
      </c>
      <c r="G34" s="48">
        <v>0</v>
      </c>
      <c r="H34" s="48">
        <v>4</v>
      </c>
      <c r="I34" s="47">
        <f t="shared" si="0"/>
        <v>1</v>
      </c>
      <c r="J34" s="143"/>
      <c r="K34" s="143"/>
      <c r="M34" s="31">
        <f t="shared" si="1"/>
        <v>1</v>
      </c>
      <c r="N34" s="28">
        <f t="shared" si="2"/>
        <v>1</v>
      </c>
      <c r="O34" s="29">
        <f t="shared" si="3"/>
        <v>1</v>
      </c>
      <c r="P34" s="30">
        <f t="shared" si="4"/>
        <v>1</v>
      </c>
    </row>
    <row r="35" spans="4:16" ht="21" x14ac:dyDescent="0.25">
      <c r="D35" s="47">
        <v>1</v>
      </c>
      <c r="E35" s="48">
        <v>5</v>
      </c>
      <c r="F35" s="48" t="s">
        <v>71</v>
      </c>
      <c r="G35" s="48">
        <v>0</v>
      </c>
      <c r="H35" s="48">
        <v>4</v>
      </c>
      <c r="I35" s="47">
        <f t="shared" si="0"/>
        <v>1</v>
      </c>
      <c r="J35" s="143"/>
      <c r="K35" s="143"/>
      <c r="L35" s="36"/>
      <c r="M35" s="31">
        <f t="shared" si="1"/>
        <v>1</v>
      </c>
      <c r="N35" s="28">
        <f t="shared" si="2"/>
        <v>1</v>
      </c>
      <c r="O35" s="29">
        <f t="shared" si="3"/>
        <v>1</v>
      </c>
      <c r="P35" s="30">
        <f t="shared" si="4"/>
        <v>1</v>
      </c>
    </row>
  </sheetData>
  <mergeCells count="33">
    <mergeCell ref="J35:K35"/>
    <mergeCell ref="J15:K15"/>
    <mergeCell ref="J16:K16"/>
    <mergeCell ref="J17:K17"/>
    <mergeCell ref="J18:K18"/>
    <mergeCell ref="J19:K19"/>
    <mergeCell ref="J25:K25"/>
    <mergeCell ref="J26:K26"/>
    <mergeCell ref="J27:K27"/>
    <mergeCell ref="J28:K28"/>
    <mergeCell ref="J29:K29"/>
    <mergeCell ref="J24:K24"/>
    <mergeCell ref="J30:K30"/>
    <mergeCell ref="J31:K31"/>
    <mergeCell ref="J32:K32"/>
    <mergeCell ref="J33:K33"/>
    <mergeCell ref="G7:H7"/>
    <mergeCell ref="G8:H8"/>
    <mergeCell ref="J34:K34"/>
    <mergeCell ref="M11:P11"/>
    <mergeCell ref="J20:K20"/>
    <mergeCell ref="J21:K21"/>
    <mergeCell ref="J22:K22"/>
    <mergeCell ref="J23:K23"/>
    <mergeCell ref="D11:K11"/>
    <mergeCell ref="J12:K12"/>
    <mergeCell ref="J13:K13"/>
    <mergeCell ref="J14:K14"/>
    <mergeCell ref="D1:D3"/>
    <mergeCell ref="E1:P3"/>
    <mergeCell ref="G4:H4"/>
    <mergeCell ref="G5:H5"/>
    <mergeCell ref="G6:H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5" sqref="J5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148"/>
      <c r="C1" s="148"/>
      <c r="D1" s="148"/>
    </row>
    <row r="2" spans="2:14" ht="29" x14ac:dyDescent="0.35">
      <c r="B2" s="149" t="s">
        <v>30</v>
      </c>
      <c r="C2" s="149"/>
      <c r="D2" s="149"/>
      <c r="E2" s="149"/>
      <c r="F2" s="149"/>
      <c r="G2" s="149"/>
      <c r="J2" s="155" t="s">
        <v>41</v>
      </c>
      <c r="K2" s="155"/>
      <c r="L2" s="155"/>
      <c r="M2" s="155"/>
      <c r="N2" s="155"/>
    </row>
    <row r="3" spans="2:14" ht="24" x14ac:dyDescent="0.2">
      <c r="B3" s="156" t="s">
        <v>31</v>
      </c>
      <c r="C3" s="156"/>
      <c r="D3" s="156"/>
      <c r="E3" s="150" t="s">
        <v>32</v>
      </c>
      <c r="F3" s="150"/>
      <c r="G3" s="150"/>
      <c r="J3" s="10" t="s">
        <v>42</v>
      </c>
      <c r="K3" s="9"/>
      <c r="L3" s="9"/>
      <c r="M3" s="9"/>
      <c r="N3" s="9"/>
    </row>
    <row r="4" spans="2:14" ht="41" customHeight="1" x14ac:dyDescent="0.2">
      <c r="B4" s="151" t="s">
        <v>33</v>
      </c>
      <c r="C4" s="151"/>
      <c r="D4" s="151"/>
      <c r="E4" s="151" t="s">
        <v>37</v>
      </c>
      <c r="F4" s="151"/>
      <c r="G4" s="151"/>
      <c r="J4" s="10"/>
      <c r="K4" s="9"/>
      <c r="L4" s="9"/>
      <c r="M4" s="9"/>
      <c r="N4" s="9"/>
    </row>
    <row r="5" spans="2:14" ht="40" customHeight="1" x14ac:dyDescent="0.2">
      <c r="B5" s="151" t="s">
        <v>34</v>
      </c>
      <c r="C5" s="151"/>
      <c r="D5" s="151"/>
      <c r="E5" s="151" t="s">
        <v>38</v>
      </c>
      <c r="F5" s="151"/>
      <c r="G5" s="151"/>
      <c r="J5" s="10"/>
      <c r="K5" s="9"/>
      <c r="L5" s="9"/>
      <c r="M5" s="9"/>
      <c r="N5" s="9"/>
    </row>
    <row r="6" spans="2:14" ht="67" customHeight="1" x14ac:dyDescent="0.2">
      <c r="B6" s="151" t="s">
        <v>35</v>
      </c>
      <c r="C6" s="151"/>
      <c r="D6" s="151"/>
      <c r="E6" s="152" t="s">
        <v>39</v>
      </c>
      <c r="F6" s="153"/>
      <c r="G6" s="154"/>
      <c r="J6" s="10"/>
      <c r="K6" s="9"/>
      <c r="L6" s="9"/>
      <c r="M6" s="9"/>
      <c r="N6" s="9"/>
    </row>
    <row r="7" spans="2:14" ht="55" customHeight="1" x14ac:dyDescent="0.2">
      <c r="B7" s="151" t="s">
        <v>36</v>
      </c>
      <c r="C7" s="151"/>
      <c r="D7" s="151"/>
      <c r="E7" s="151" t="s">
        <v>40</v>
      </c>
      <c r="F7" s="151"/>
      <c r="G7" s="151"/>
      <c r="J7" s="10"/>
      <c r="K7" s="9"/>
      <c r="L7" s="9"/>
      <c r="M7" s="9"/>
      <c r="N7" s="9"/>
    </row>
    <row r="8" spans="2:14" ht="34" customHeight="1" x14ac:dyDescent="0.2">
      <c r="J8" s="10"/>
      <c r="K8" s="9"/>
      <c r="L8" s="9"/>
      <c r="M8" s="9"/>
      <c r="N8" s="9"/>
    </row>
  </sheetData>
  <mergeCells count="13">
    <mergeCell ref="E6:G6"/>
    <mergeCell ref="B7:D7"/>
    <mergeCell ref="E7:G7"/>
    <mergeCell ref="J2:N2"/>
    <mergeCell ref="B3:D3"/>
    <mergeCell ref="B4:D4"/>
    <mergeCell ref="B5:D5"/>
    <mergeCell ref="B6:D6"/>
    <mergeCell ref="B1:D1"/>
    <mergeCell ref="B2:G2"/>
    <mergeCell ref="E3:G3"/>
    <mergeCell ref="E4:G4"/>
    <mergeCell ref="E5:G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Variables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2016-10-19T15:02:17Z</dcterms:modified>
</cp:coreProperties>
</file>